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aanWangJiaNan/Desktop/Pioneer/final processed data/excel/"/>
    </mc:Choice>
  </mc:AlternateContent>
  <xr:revisionPtr revIDLastSave="0" documentId="8_{CDC532B0-AB01-3447-899F-8E278C70FA4F}" xr6:coauthVersionLast="47" xr6:coauthVersionMax="47" xr10:uidLastSave="{00000000-0000-0000-0000-000000000000}"/>
  <bookViews>
    <workbookView xWindow="0" yWindow="780" windowWidth="34200" windowHeight="21360" activeTab="10" xr2:uid="{E65527F5-4AD5-E740-A5F1-0FDF0ED0FCC2}"/>
  </bookViews>
  <sheets>
    <sheet name="Sheet1" sheetId="1" r:id="rId1"/>
    <sheet name="spot1" sheetId="2" r:id="rId2"/>
    <sheet name="spot2" sheetId="9" r:id="rId3"/>
    <sheet name="spot3" sheetId="10" r:id="rId4"/>
    <sheet name="DibenzoThiophene" sheetId="3" r:id="rId5"/>
    <sheet name="Sulfone" sheetId="4" r:id="rId6"/>
    <sheet name="sfeso4051" sheetId="5" r:id="rId7"/>
    <sheet name="sdbt029" sheetId="6" r:id="rId8"/>
    <sheet name="sdbs034" sheetId="7" r:id="rId9"/>
    <sheet name="sdbso042" sheetId="8" r:id="rId10"/>
    <sheet name="results" sheetId="11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E_mix">spot1!$A$2:$A$550</definedName>
    <definedName name="solver_adj" localSheetId="1" hidden="1">spot1!$S$2:$X$2</definedName>
    <definedName name="solver_adj" localSheetId="2" hidden="1">spot2!$S$1:$X$1</definedName>
    <definedName name="solver_adj" localSheetId="3" hidden="1">spot3!$S$1:$X$1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spot1!$S$2:$X$2</definedName>
    <definedName name="solver_lhs1" localSheetId="2" hidden="1">spot2!$S$1:$X$1</definedName>
    <definedName name="solver_lhs1" localSheetId="3" hidden="1">spot3!$S$1:$X$1</definedName>
    <definedName name="solver_lhs2" localSheetId="1" hidden="1">spot1!$S$4</definedName>
    <definedName name="solver_lhs2" localSheetId="2" hidden="1">spot2!$S$3</definedName>
    <definedName name="solver_lhs2" localSheetId="3" hidden="1">spot3!$S$3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opt" localSheetId="1" hidden="1">spot1!$AA$2</definedName>
    <definedName name="solver_opt" localSheetId="2" hidden="1">spot2!$AA$1</definedName>
    <definedName name="solver_opt" localSheetId="3" hidden="1">spot3!$AA$1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2" localSheetId="1" hidden="1">1</definedName>
    <definedName name="solver_rel2" localSheetId="2" hidden="1">2</definedName>
    <definedName name="solver_rel2" localSheetId="3" hidden="1">2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2" localSheetId="1" hidden="1">1</definedName>
    <definedName name="solver_rhs2" localSheetId="2" hidden="1">1</definedName>
    <definedName name="solver_rhs2" localSheetId="3" hidden="1">1</definedName>
    <definedName name="solver_rlx" localSheetId="1" hidden="1">1</definedName>
    <definedName name="solver_rlx" localSheetId="2" hidden="1">1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2</definedName>
    <definedName name="solver_scl" localSheetId="2" hidden="1">2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x_0">spot1!$A:$A</definedName>
    <definedName name="x_1">DibenzoThiophene!$A:$A</definedName>
    <definedName name="x_2">Sulfone!$A:$A</definedName>
    <definedName name="x_3">sfeso4051!$A:$A</definedName>
    <definedName name="x_4">sdbt029!$A:$A</definedName>
    <definedName name="x0">spot1!$A:$A</definedName>
    <definedName name="y_0">spot1!$B:$B</definedName>
    <definedName name="y_1">DibenzoThiophene!$B:$B</definedName>
    <definedName name="y_2">Sulfone!$B:$B</definedName>
    <definedName name="y_3">sfeso4051!$B:$B</definedName>
    <definedName name="y_4">sdbt029!$B:$B</definedName>
    <definedName name="y0">spot1!$B:$B</definedName>
    <definedName name="µ_mix">spot1!$B$2:$B$550</definedName>
    <definedName name="写1">DibenzoThiophene!$XX$1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/>
  <c r="C5" i="11"/>
  <c r="D5" i="11"/>
  <c r="E5" i="11"/>
  <c r="F5" i="11"/>
  <c r="G5" i="11"/>
  <c r="H5" i="11"/>
  <c r="B6" i="11"/>
  <c r="C6" i="11"/>
  <c r="D6" i="11"/>
  <c r="E6" i="11"/>
  <c r="F6" i="11"/>
  <c r="G6" i="11"/>
  <c r="H6" i="11"/>
  <c r="B12" i="11"/>
  <c r="C12" i="11"/>
  <c r="D12" i="11"/>
  <c r="E12" i="11"/>
  <c r="F12" i="11"/>
  <c r="G12" i="11"/>
  <c r="H12" i="11"/>
  <c r="B13" i="11"/>
  <c r="C13" i="11"/>
  <c r="D13" i="11"/>
  <c r="E13" i="11"/>
  <c r="F13" i="11"/>
  <c r="G13" i="11"/>
  <c r="H13" i="11"/>
  <c r="B25" i="11"/>
  <c r="C25" i="11"/>
  <c r="D25" i="11"/>
  <c r="E25" i="11"/>
  <c r="F25" i="11"/>
  <c r="G25" i="11"/>
  <c r="H25" i="11"/>
  <c r="B26" i="11"/>
  <c r="C26" i="11"/>
  <c r="D26" i="11"/>
  <c r="E26" i="11"/>
  <c r="F26" i="11"/>
  <c r="G26" i="11"/>
  <c r="H26" i="11"/>
  <c r="B33" i="11"/>
  <c r="C33" i="11"/>
  <c r="D33" i="11"/>
  <c r="E33" i="11"/>
  <c r="F33" i="11"/>
  <c r="G33" i="11"/>
  <c r="B34" i="11"/>
  <c r="C34" i="11"/>
  <c r="D34" i="11"/>
  <c r="E34" i="11"/>
  <c r="F34" i="11"/>
  <c r="G34" i="11"/>
  <c r="B41" i="11"/>
  <c r="C41" i="11"/>
  <c r="D41" i="11"/>
  <c r="E41" i="11"/>
  <c r="F41" i="11"/>
  <c r="G41" i="11"/>
  <c r="B42" i="11"/>
  <c r="C42" i="11"/>
  <c r="D42" i="11"/>
  <c r="E42" i="11"/>
  <c r="F42" i="11"/>
  <c r="G42" i="11"/>
  <c r="B54" i="11"/>
  <c r="C54" i="11"/>
  <c r="D54" i="11"/>
  <c r="E54" i="11"/>
  <c r="F54" i="11"/>
  <c r="G54" i="11"/>
  <c r="B55" i="11"/>
  <c r="C55" i="11"/>
  <c r="D55" i="11"/>
  <c r="E55" i="11"/>
  <c r="F55" i="11"/>
  <c r="G55" i="11"/>
  <c r="C130" i="11"/>
  <c r="AA4" i="2" l="1" a="1"/>
  <c r="AA4" i="2" s="1"/>
  <c r="Z2" i="2"/>
  <c r="Y2" i="2"/>
  <c r="B143" i="11"/>
  <c r="C143" i="11"/>
  <c r="D143" i="11"/>
  <c r="E143" i="11"/>
  <c r="F143" i="11"/>
  <c r="G143" i="11"/>
  <c r="B144" i="11"/>
  <c r="C144" i="11"/>
  <c r="D144" i="11"/>
  <c r="E144" i="11"/>
  <c r="F144" i="11"/>
  <c r="G144" i="11"/>
  <c r="B104" i="11"/>
  <c r="C104" i="11"/>
  <c r="D104" i="11"/>
  <c r="E104" i="11"/>
  <c r="F104" i="11"/>
  <c r="G104" i="11"/>
  <c r="H104" i="11"/>
  <c r="C103" i="11"/>
  <c r="D103" i="11"/>
  <c r="E103" i="11"/>
  <c r="F103" i="11"/>
  <c r="G103" i="11"/>
  <c r="H103" i="11"/>
  <c r="B103" i="11"/>
  <c r="I144" i="11"/>
  <c r="J144" i="11"/>
  <c r="K144" i="11"/>
  <c r="L144" i="11"/>
  <c r="M144" i="11"/>
  <c r="I143" i="11"/>
  <c r="J143" i="11"/>
  <c r="K143" i="11"/>
  <c r="L143" i="11"/>
  <c r="M143" i="11"/>
  <c r="J78" i="11"/>
  <c r="K78" i="11"/>
  <c r="L78" i="11"/>
  <c r="M78" i="11"/>
  <c r="N78" i="11"/>
  <c r="O78" i="11"/>
  <c r="J77" i="11"/>
  <c r="K77" i="11"/>
  <c r="L77" i="11"/>
  <c r="M77" i="11"/>
  <c r="N77" i="11"/>
  <c r="O77" i="11"/>
  <c r="I131" i="11"/>
  <c r="J131" i="11"/>
  <c r="K131" i="11"/>
  <c r="L131" i="11"/>
  <c r="M131" i="11"/>
  <c r="I130" i="11"/>
  <c r="J130" i="11"/>
  <c r="K130" i="11"/>
  <c r="L130" i="11"/>
  <c r="M130" i="11"/>
  <c r="H77" i="11" l="1"/>
  <c r="B131" i="11"/>
  <c r="C131" i="11"/>
  <c r="D131" i="11"/>
  <c r="E131" i="11"/>
  <c r="F131" i="11"/>
  <c r="G131" i="11"/>
  <c r="B130" i="11"/>
  <c r="D130" i="11"/>
  <c r="E130" i="11"/>
  <c r="F130" i="11"/>
  <c r="G130" i="11"/>
  <c r="B117" i="11"/>
  <c r="C117" i="11"/>
  <c r="D117" i="11"/>
  <c r="E117" i="11"/>
  <c r="F117" i="11"/>
  <c r="G117" i="11"/>
  <c r="B116" i="11"/>
  <c r="C116" i="11"/>
  <c r="D116" i="11"/>
  <c r="E116" i="11"/>
  <c r="F116" i="11"/>
  <c r="G116" i="11"/>
  <c r="B91" i="11"/>
  <c r="C91" i="11"/>
  <c r="D91" i="11"/>
  <c r="E91" i="11"/>
  <c r="F91" i="11"/>
  <c r="G91" i="11"/>
  <c r="H91" i="11"/>
  <c r="B90" i="11"/>
  <c r="C90" i="11"/>
  <c r="D90" i="11"/>
  <c r="E90" i="11"/>
  <c r="F90" i="11"/>
  <c r="G90" i="11"/>
  <c r="H90" i="11"/>
  <c r="B78" i="11"/>
  <c r="C78" i="11"/>
  <c r="D78" i="11"/>
  <c r="E78" i="11"/>
  <c r="F78" i="11"/>
  <c r="G78" i="11"/>
  <c r="B77" i="11"/>
  <c r="C77" i="11"/>
  <c r="E77" i="11"/>
  <c r="F77" i="11"/>
  <c r="G77" i="11"/>
  <c r="H78" i="11"/>
  <c r="A2" i="10" l="1"/>
  <c r="A3" i="10"/>
  <c r="A4" i="10"/>
  <c r="A5" i="10"/>
  <c r="A6" i="10"/>
  <c r="G6" i="10" s="1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1" i="10"/>
  <c r="G5" i="10"/>
  <c r="Y3" i="10"/>
  <c r="Z3" i="10" s="1"/>
  <c r="Y2" i="10"/>
  <c r="Z2" i="10" s="1"/>
  <c r="Y1" i="10"/>
  <c r="Z1" i="10" s="1"/>
  <c r="AA3" i="9" a="1"/>
  <c r="AA3" i="9" s="1"/>
  <c r="AA1" i="9"/>
  <c r="Z1" i="9"/>
  <c r="Y4" i="10"/>
  <c r="Z4" i="10" s="1"/>
  <c r="Y5" i="10"/>
  <c r="Z5" i="10" s="1"/>
  <c r="Y6" i="10"/>
  <c r="Z6" i="10" s="1"/>
  <c r="Y7" i="10"/>
  <c r="Z7" i="10" s="1"/>
  <c r="Y8" i="10"/>
  <c r="Z8" i="10" s="1"/>
  <c r="Y9" i="10"/>
  <c r="Z9" i="10" s="1"/>
  <c r="Y10" i="10"/>
  <c r="Z10" i="10" s="1"/>
  <c r="Y11" i="10"/>
  <c r="Z11" i="10" s="1"/>
  <c r="Y12" i="10"/>
  <c r="Z12" i="10" s="1"/>
  <c r="Y13" i="10"/>
  <c r="Z13" i="10" s="1"/>
  <c r="Y14" i="10"/>
  <c r="Z14" i="10" s="1"/>
  <c r="Y15" i="10"/>
  <c r="Z15" i="10" s="1"/>
  <c r="Y16" i="10"/>
  <c r="Z16" i="10" s="1"/>
  <c r="Y17" i="10"/>
  <c r="Z17" i="10" s="1"/>
  <c r="Y18" i="10"/>
  <c r="Z18" i="10" s="1"/>
  <c r="Y19" i="10"/>
  <c r="Z19" i="10" s="1"/>
  <c r="Y20" i="10"/>
  <c r="Z20" i="10" s="1"/>
  <c r="Y21" i="10"/>
  <c r="Z21" i="10" s="1"/>
  <c r="Y22" i="10"/>
  <c r="Z22" i="10" s="1"/>
  <c r="Y23" i="10"/>
  <c r="Z23" i="10" s="1"/>
  <c r="Y24" i="10"/>
  <c r="Z24" i="10" s="1"/>
  <c r="Y25" i="10"/>
  <c r="Z25" i="10" s="1"/>
  <c r="Y26" i="10"/>
  <c r="Z26" i="10" s="1"/>
  <c r="Y27" i="10"/>
  <c r="Z27" i="10" s="1"/>
  <c r="Y28" i="10"/>
  <c r="Z28" i="10" s="1"/>
  <c r="Y29" i="10"/>
  <c r="Z29" i="10" s="1"/>
  <c r="Y30" i="10"/>
  <c r="Z30" i="10" s="1"/>
  <c r="Y31" i="10"/>
  <c r="Z31" i="10" s="1"/>
  <c r="Y32" i="10"/>
  <c r="Z32" i="10" s="1"/>
  <c r="Y33" i="10"/>
  <c r="Z33" i="10" s="1"/>
  <c r="Y34" i="10"/>
  <c r="Z34" i="10" s="1"/>
  <c r="Y35" i="10"/>
  <c r="Z35" i="10" s="1"/>
  <c r="Y36" i="10"/>
  <c r="Z36" i="10" s="1"/>
  <c r="Y37" i="10"/>
  <c r="Z37" i="10" s="1"/>
  <c r="Y38" i="10"/>
  <c r="Z38" i="10" s="1"/>
  <c r="Y39" i="10"/>
  <c r="Z39" i="10" s="1"/>
  <c r="Y40" i="10"/>
  <c r="Z40" i="10" s="1"/>
  <c r="Y41" i="10"/>
  <c r="Z41" i="10" s="1"/>
  <c r="Y42" i="10"/>
  <c r="Z42" i="10" s="1"/>
  <c r="Y43" i="10"/>
  <c r="Z43" i="10" s="1"/>
  <c r="Y44" i="10"/>
  <c r="Z44" i="10" s="1"/>
  <c r="Y45" i="10"/>
  <c r="Z45" i="10" s="1"/>
  <c r="Y46" i="10"/>
  <c r="Z46" i="10" s="1"/>
  <c r="Y47" i="10"/>
  <c r="Z47" i="10" s="1"/>
  <c r="Y48" i="10"/>
  <c r="Z48" i="10" s="1"/>
  <c r="Y49" i="10"/>
  <c r="Z49" i="10" s="1"/>
  <c r="Y50" i="10"/>
  <c r="Z50" i="10" s="1"/>
  <c r="Y51" i="10"/>
  <c r="Z51" i="10" s="1"/>
  <c r="Y52" i="10"/>
  <c r="Z52" i="10" s="1"/>
  <c r="Y53" i="10"/>
  <c r="Z53" i="10" s="1"/>
  <c r="Y54" i="10"/>
  <c r="Z54" i="10" s="1"/>
  <c r="Y55" i="10"/>
  <c r="Z55" i="10" s="1"/>
  <c r="Y56" i="10"/>
  <c r="Z56" i="10" s="1"/>
  <c r="Y57" i="10"/>
  <c r="Z57" i="10" s="1"/>
  <c r="Y58" i="10"/>
  <c r="Z58" i="10" s="1"/>
  <c r="Y59" i="10"/>
  <c r="Z59" i="10" s="1"/>
  <c r="Y60" i="10"/>
  <c r="Z60" i="10" s="1"/>
  <c r="Y61" i="10"/>
  <c r="Z61" i="10" s="1"/>
  <c r="Y62" i="10"/>
  <c r="Z62" i="10" s="1"/>
  <c r="Y63" i="10"/>
  <c r="Z63" i="10" s="1"/>
  <c r="Y64" i="10"/>
  <c r="Z64" i="10" s="1"/>
  <c r="Y65" i="10"/>
  <c r="Z65" i="10" s="1"/>
  <c r="Y66" i="10"/>
  <c r="Z66" i="10" s="1"/>
  <c r="Y67" i="10"/>
  <c r="Z67" i="10" s="1"/>
  <c r="Y68" i="10"/>
  <c r="Z68" i="10" s="1"/>
  <c r="Y69" i="10"/>
  <c r="Z69" i="10" s="1"/>
  <c r="Y70" i="10"/>
  <c r="Z70" i="10" s="1"/>
  <c r="Y71" i="10"/>
  <c r="Z71" i="10" s="1"/>
  <c r="Y72" i="10"/>
  <c r="Z72" i="10" s="1"/>
  <c r="Y73" i="10"/>
  <c r="Z73" i="10" s="1"/>
  <c r="Y74" i="10"/>
  <c r="Z74" i="10" s="1"/>
  <c r="Y75" i="10"/>
  <c r="Z75" i="10" s="1"/>
  <c r="Y76" i="10"/>
  <c r="Z76" i="10" s="1"/>
  <c r="Y77" i="10"/>
  <c r="Z77" i="10" s="1"/>
  <c r="Y78" i="10"/>
  <c r="Z78" i="10" s="1"/>
  <c r="Y79" i="10"/>
  <c r="Z79" i="10" s="1"/>
  <c r="Y80" i="10"/>
  <c r="Z80" i="10" s="1"/>
  <c r="Y81" i="10"/>
  <c r="Z81" i="10" s="1"/>
  <c r="Y82" i="10"/>
  <c r="Z82" i="10" s="1"/>
  <c r="Y83" i="10"/>
  <c r="Z83" i="10" s="1"/>
  <c r="Y84" i="10"/>
  <c r="Z84" i="10" s="1"/>
  <c r="Y85" i="10"/>
  <c r="Z85" i="10" s="1"/>
  <c r="Y86" i="10"/>
  <c r="Z86" i="10" s="1"/>
  <c r="Y87" i="10"/>
  <c r="Z87" i="10" s="1"/>
  <c r="Y88" i="10"/>
  <c r="Z88" i="10" s="1"/>
  <c r="Y89" i="10"/>
  <c r="Z89" i="10" s="1"/>
  <c r="Y90" i="10"/>
  <c r="Z90" i="10" s="1"/>
  <c r="Y91" i="10"/>
  <c r="Z91" i="10" s="1"/>
  <c r="Y92" i="10"/>
  <c r="Z92" i="10" s="1"/>
  <c r="Y93" i="10"/>
  <c r="Z93" i="10" s="1"/>
  <c r="Y94" i="10"/>
  <c r="Z94" i="10" s="1"/>
  <c r="Y95" i="10"/>
  <c r="Z95" i="10" s="1"/>
  <c r="Y96" i="10"/>
  <c r="Z96" i="10" s="1"/>
  <c r="Y97" i="10"/>
  <c r="Z97" i="10" s="1"/>
  <c r="Y98" i="10"/>
  <c r="Z98" i="10" s="1"/>
  <c r="Y99" i="10"/>
  <c r="Z99" i="10" s="1"/>
  <c r="Y100" i="10"/>
  <c r="Z100" i="10" s="1"/>
  <c r="Y101" i="10"/>
  <c r="Z101" i="10" s="1"/>
  <c r="Y102" i="10"/>
  <c r="Z102" i="10" s="1"/>
  <c r="Y103" i="10"/>
  <c r="Z103" i="10" s="1"/>
  <c r="Y104" i="10"/>
  <c r="Z104" i="10" s="1"/>
  <c r="Y105" i="10"/>
  <c r="Z105" i="10" s="1"/>
  <c r="Y106" i="10"/>
  <c r="Z106" i="10" s="1"/>
  <c r="Y107" i="10"/>
  <c r="Z107" i="10" s="1"/>
  <c r="Y108" i="10"/>
  <c r="Z108" i="10" s="1"/>
  <c r="Y109" i="10"/>
  <c r="Z109" i="10" s="1"/>
  <c r="Y110" i="10"/>
  <c r="Z110" i="10" s="1"/>
  <c r="Y111" i="10"/>
  <c r="Z111" i="10" s="1"/>
  <c r="Y112" i="10"/>
  <c r="Z112" i="10" s="1"/>
  <c r="Y113" i="10"/>
  <c r="Z113" i="10" s="1"/>
  <c r="Y114" i="10"/>
  <c r="Z114" i="10" s="1"/>
  <c r="Y115" i="10"/>
  <c r="Z115" i="10" s="1"/>
  <c r="Y116" i="10"/>
  <c r="Z116" i="10" s="1"/>
  <c r="Y117" i="10"/>
  <c r="Z117" i="10" s="1"/>
  <c r="Y118" i="10"/>
  <c r="Z118" i="10" s="1"/>
  <c r="Y119" i="10"/>
  <c r="Z119" i="10" s="1"/>
  <c r="Y120" i="10"/>
  <c r="Z120" i="10" s="1"/>
  <c r="Y121" i="10"/>
  <c r="Z121" i="10" s="1"/>
  <c r="Y122" i="10"/>
  <c r="Z122" i="10" s="1"/>
  <c r="Y123" i="10"/>
  <c r="Z123" i="10" s="1"/>
  <c r="Y124" i="10"/>
  <c r="Z124" i="10" s="1"/>
  <c r="Y125" i="10"/>
  <c r="Z125" i="10" s="1"/>
  <c r="Y126" i="10"/>
  <c r="Z126" i="10" s="1"/>
  <c r="Y127" i="10"/>
  <c r="Z127" i="10" s="1"/>
  <c r="Y128" i="10"/>
  <c r="Z128" i="10" s="1"/>
  <c r="Y129" i="10"/>
  <c r="Z129" i="10" s="1"/>
  <c r="Y130" i="10"/>
  <c r="Z130" i="10" s="1"/>
  <c r="Y131" i="10"/>
  <c r="Z131" i="10" s="1"/>
  <c r="Y132" i="10"/>
  <c r="Z132" i="10" s="1"/>
  <c r="Y133" i="10"/>
  <c r="Z133" i="10" s="1"/>
  <c r="Y134" i="10"/>
  <c r="Z134" i="10" s="1"/>
  <c r="Y135" i="10"/>
  <c r="Z135" i="10" s="1"/>
  <c r="Y136" i="10"/>
  <c r="Z136" i="10" s="1"/>
  <c r="Y137" i="10"/>
  <c r="Z137" i="10" s="1"/>
  <c r="Y138" i="10"/>
  <c r="Z138" i="10" s="1"/>
  <c r="Y139" i="10"/>
  <c r="Z139" i="10" s="1"/>
  <c r="Y140" i="10"/>
  <c r="Z140" i="10" s="1"/>
  <c r="Y141" i="10"/>
  <c r="Z141" i="10" s="1"/>
  <c r="Y142" i="10"/>
  <c r="Z142" i="10" s="1"/>
  <c r="Y143" i="10"/>
  <c r="Z143" i="10" s="1"/>
  <c r="Y144" i="10"/>
  <c r="Z144" i="10" s="1"/>
  <c r="Y145" i="10"/>
  <c r="Z145" i="10" s="1"/>
  <c r="Y146" i="10"/>
  <c r="Z146" i="10" s="1"/>
  <c r="Y147" i="10"/>
  <c r="Z147" i="10" s="1"/>
  <c r="Y148" i="10"/>
  <c r="Z148" i="10" s="1"/>
  <c r="Y149" i="10"/>
  <c r="Z149" i="10" s="1"/>
  <c r="Y150" i="10"/>
  <c r="Z150" i="10" s="1"/>
  <c r="Y151" i="10"/>
  <c r="Z151" i="10" s="1"/>
  <c r="Y152" i="10"/>
  <c r="Z152" i="10" s="1"/>
  <c r="Y153" i="10"/>
  <c r="Z153" i="10" s="1"/>
  <c r="Y154" i="10"/>
  <c r="Z154" i="10" s="1"/>
  <c r="Y155" i="10"/>
  <c r="Z155" i="10" s="1"/>
  <c r="Y156" i="10"/>
  <c r="Z156" i="10" s="1"/>
  <c r="Y157" i="10"/>
  <c r="Z157" i="10" s="1"/>
  <c r="Y158" i="10"/>
  <c r="Z158" i="10" s="1"/>
  <c r="Y159" i="10"/>
  <c r="Z159" i="10" s="1"/>
  <c r="Y160" i="10"/>
  <c r="Z160" i="10" s="1"/>
  <c r="Y161" i="10"/>
  <c r="Z161" i="10" s="1"/>
  <c r="Y162" i="10"/>
  <c r="Z162" i="10" s="1"/>
  <c r="Y163" i="10"/>
  <c r="Z163" i="10" s="1"/>
  <c r="Y164" i="10"/>
  <c r="Z164" i="10" s="1"/>
  <c r="Y165" i="10"/>
  <c r="Z165" i="10" s="1"/>
  <c r="Y166" i="10"/>
  <c r="Z166" i="10" s="1"/>
  <c r="Y167" i="10"/>
  <c r="Z167" i="10" s="1"/>
  <c r="Y168" i="10"/>
  <c r="Z168" i="10" s="1"/>
  <c r="Y169" i="10"/>
  <c r="Z169" i="10" s="1"/>
  <c r="Y170" i="10"/>
  <c r="Z170" i="10" s="1"/>
  <c r="Y171" i="10"/>
  <c r="Z171" i="10" s="1"/>
  <c r="Y172" i="10"/>
  <c r="Z172" i="10" s="1"/>
  <c r="Y173" i="10"/>
  <c r="Z173" i="10" s="1"/>
  <c r="Y174" i="10"/>
  <c r="Z174" i="10" s="1"/>
  <c r="Y175" i="10"/>
  <c r="Z175" i="10" s="1"/>
  <c r="Y176" i="10"/>
  <c r="Z176" i="10" s="1"/>
  <c r="Y177" i="10"/>
  <c r="Z177" i="10" s="1"/>
  <c r="Y178" i="10"/>
  <c r="Z178" i="10" s="1"/>
  <c r="Y179" i="10"/>
  <c r="Z179" i="10" s="1"/>
  <c r="Y180" i="10"/>
  <c r="Z180" i="10" s="1"/>
  <c r="Y181" i="10"/>
  <c r="Z181" i="10" s="1"/>
  <c r="Y182" i="10"/>
  <c r="Z182" i="10" s="1"/>
  <c r="Y183" i="10"/>
  <c r="Z183" i="10" s="1"/>
  <c r="Y184" i="10"/>
  <c r="Z184" i="10" s="1"/>
  <c r="Y185" i="10"/>
  <c r="Z185" i="10" s="1"/>
  <c r="Y186" i="10"/>
  <c r="Z186" i="10" s="1"/>
  <c r="Y187" i="10"/>
  <c r="Z187" i="10" s="1"/>
  <c r="Y188" i="10"/>
  <c r="Z188" i="10" s="1"/>
  <c r="Y189" i="10"/>
  <c r="Z189" i="10" s="1"/>
  <c r="Y190" i="10"/>
  <c r="Z190" i="10" s="1"/>
  <c r="Y191" i="10"/>
  <c r="Z191" i="10" s="1"/>
  <c r="Y192" i="10"/>
  <c r="Z192" i="10" s="1"/>
  <c r="Y193" i="10"/>
  <c r="Z193" i="10" s="1"/>
  <c r="Y194" i="10"/>
  <c r="Z194" i="10" s="1"/>
  <c r="Y195" i="10"/>
  <c r="Z195" i="10" s="1"/>
  <c r="Y196" i="10"/>
  <c r="Z196" i="10" s="1"/>
  <c r="Y197" i="10"/>
  <c r="Z197" i="10" s="1"/>
  <c r="Y198" i="10"/>
  <c r="Z198" i="10" s="1"/>
  <c r="Y199" i="10"/>
  <c r="Z199" i="10" s="1"/>
  <c r="Y200" i="10"/>
  <c r="Z200" i="10" s="1"/>
  <c r="Y201" i="10"/>
  <c r="Z201" i="10" s="1"/>
  <c r="Y202" i="10"/>
  <c r="Z202" i="10" s="1"/>
  <c r="Y203" i="10"/>
  <c r="Z203" i="10" s="1"/>
  <c r="Y204" i="10"/>
  <c r="Z204" i="10" s="1"/>
  <c r="Y205" i="10"/>
  <c r="Z205" i="10" s="1"/>
  <c r="Y206" i="10"/>
  <c r="Z206" i="10" s="1"/>
  <c r="Y207" i="10"/>
  <c r="Z207" i="10" s="1"/>
  <c r="Y208" i="10"/>
  <c r="Z208" i="10" s="1"/>
  <c r="Y209" i="10"/>
  <c r="Z209" i="10" s="1"/>
  <c r="Y210" i="10"/>
  <c r="Z210" i="10" s="1"/>
  <c r="Y211" i="10"/>
  <c r="Z211" i="10" s="1"/>
  <c r="Y212" i="10"/>
  <c r="Z212" i="10" s="1"/>
  <c r="Y213" i="10"/>
  <c r="Z213" i="10" s="1"/>
  <c r="Y214" i="10"/>
  <c r="Z214" i="10" s="1"/>
  <c r="Y215" i="10"/>
  <c r="Z215" i="10" s="1"/>
  <c r="Y216" i="10"/>
  <c r="Z216" i="10" s="1"/>
  <c r="Y217" i="10"/>
  <c r="Z217" i="10" s="1"/>
  <c r="Y218" i="10"/>
  <c r="Z218" i="10" s="1"/>
  <c r="Y219" i="10"/>
  <c r="Z219" i="10" s="1"/>
  <c r="Y220" i="10"/>
  <c r="Z220" i="10" s="1"/>
  <c r="Y221" i="10"/>
  <c r="Z221" i="10" s="1"/>
  <c r="Y222" i="10"/>
  <c r="Z222" i="10" s="1"/>
  <c r="Y223" i="10"/>
  <c r="Z223" i="10" s="1"/>
  <c r="Y224" i="10"/>
  <c r="Z224" i="10" s="1"/>
  <c r="Y225" i="10"/>
  <c r="Z225" i="10" s="1"/>
  <c r="Y226" i="10"/>
  <c r="Z226" i="10" s="1"/>
  <c r="Y227" i="10"/>
  <c r="Z227" i="10" s="1"/>
  <c r="Y228" i="10"/>
  <c r="Z228" i="10" s="1"/>
  <c r="Y229" i="10"/>
  <c r="Z229" i="10" s="1"/>
  <c r="Y230" i="10"/>
  <c r="Z230" i="10" s="1"/>
  <c r="Y231" i="10"/>
  <c r="Z231" i="10" s="1"/>
  <c r="Y232" i="10"/>
  <c r="Z232" i="10" s="1"/>
  <c r="Y233" i="10"/>
  <c r="Z233" i="10" s="1"/>
  <c r="Y234" i="10"/>
  <c r="Z234" i="10" s="1"/>
  <c r="Y235" i="10"/>
  <c r="Z235" i="10" s="1"/>
  <c r="Y236" i="10"/>
  <c r="Z236" i="10" s="1"/>
  <c r="Y237" i="10"/>
  <c r="Z237" i="10" s="1"/>
  <c r="Y238" i="10"/>
  <c r="Z238" i="10" s="1"/>
  <c r="Y239" i="10"/>
  <c r="Z239" i="10" s="1"/>
  <c r="Y240" i="10"/>
  <c r="Z240" i="10" s="1"/>
  <c r="Y241" i="10"/>
  <c r="Z241" i="10" s="1"/>
  <c r="Y242" i="10"/>
  <c r="Z242" i="10" s="1"/>
  <c r="Y243" i="10"/>
  <c r="Z243" i="10" s="1"/>
  <c r="Y244" i="10"/>
  <c r="Z244" i="10" s="1"/>
  <c r="Y245" i="10"/>
  <c r="Z245" i="10" s="1"/>
  <c r="Y246" i="10"/>
  <c r="Z246" i="10" s="1"/>
  <c r="Y247" i="10"/>
  <c r="Z247" i="10" s="1"/>
  <c r="Y248" i="10"/>
  <c r="Z248" i="10" s="1"/>
  <c r="Y249" i="10"/>
  <c r="Z249" i="10" s="1"/>
  <c r="Y250" i="10"/>
  <c r="Z250" i="10" s="1"/>
  <c r="Y251" i="10"/>
  <c r="Z251" i="10" s="1"/>
  <c r="Y252" i="10"/>
  <c r="Z252" i="10" s="1"/>
  <c r="Y253" i="10"/>
  <c r="Z253" i="10" s="1"/>
  <c r="Y254" i="10"/>
  <c r="Z254" i="10" s="1"/>
  <c r="Y255" i="10"/>
  <c r="Z255" i="10" s="1"/>
  <c r="Y256" i="10"/>
  <c r="Z256" i="10" s="1"/>
  <c r="Y257" i="10"/>
  <c r="Z257" i="10" s="1"/>
  <c r="Y258" i="10"/>
  <c r="Z258" i="10" s="1"/>
  <c r="Y259" i="10"/>
  <c r="Z259" i="10" s="1"/>
  <c r="Y260" i="10"/>
  <c r="Z260" i="10" s="1"/>
  <c r="Y261" i="10"/>
  <c r="Z261" i="10" s="1"/>
  <c r="Y262" i="10"/>
  <c r="Z262" i="10" s="1"/>
  <c r="Y263" i="10"/>
  <c r="Z263" i="10" s="1"/>
  <c r="Y264" i="10"/>
  <c r="Z264" i="10" s="1"/>
  <c r="Y265" i="10"/>
  <c r="Z265" i="10" s="1"/>
  <c r="Y266" i="10"/>
  <c r="Z266" i="10" s="1"/>
  <c r="Y267" i="10"/>
  <c r="Z267" i="10" s="1"/>
  <c r="Y268" i="10"/>
  <c r="Z268" i="10" s="1"/>
  <c r="Y269" i="10"/>
  <c r="Z269" i="10" s="1"/>
  <c r="Y270" i="10"/>
  <c r="Z270" i="10" s="1"/>
  <c r="Y271" i="10"/>
  <c r="Z271" i="10" s="1"/>
  <c r="Y272" i="10"/>
  <c r="Z272" i="10" s="1"/>
  <c r="Y273" i="10"/>
  <c r="Z273" i="10" s="1"/>
  <c r="Y274" i="10"/>
  <c r="Z274" i="10" s="1"/>
  <c r="Y275" i="10"/>
  <c r="Z275" i="10" s="1"/>
  <c r="Y276" i="10"/>
  <c r="Z276" i="10" s="1"/>
  <c r="Y277" i="10"/>
  <c r="Z277" i="10" s="1"/>
  <c r="Y278" i="10"/>
  <c r="Z278" i="10" s="1"/>
  <c r="Y279" i="10"/>
  <c r="Z279" i="10" s="1"/>
  <c r="Y280" i="10"/>
  <c r="Z280" i="10" s="1"/>
  <c r="Y281" i="10"/>
  <c r="Z281" i="10" s="1"/>
  <c r="Y282" i="10"/>
  <c r="Z282" i="10" s="1"/>
  <c r="Y283" i="10"/>
  <c r="Z283" i="10" s="1"/>
  <c r="Y284" i="10"/>
  <c r="Z284" i="10" s="1"/>
  <c r="Y285" i="10"/>
  <c r="Z285" i="10" s="1"/>
  <c r="Y286" i="10"/>
  <c r="Z286" i="10" s="1"/>
  <c r="Y287" i="10"/>
  <c r="Z287" i="10" s="1"/>
  <c r="Y288" i="10"/>
  <c r="Z288" i="10" s="1"/>
  <c r="Y289" i="10"/>
  <c r="Z289" i="10" s="1"/>
  <c r="Y290" i="10"/>
  <c r="Z290" i="10" s="1"/>
  <c r="Y291" i="10"/>
  <c r="Z291" i="10" s="1"/>
  <c r="Y292" i="10"/>
  <c r="Z292" i="10" s="1"/>
  <c r="Y293" i="10"/>
  <c r="Z293" i="10" s="1"/>
  <c r="Y294" i="10"/>
  <c r="Z294" i="10" s="1"/>
  <c r="Y295" i="10"/>
  <c r="Z295" i="10" s="1"/>
  <c r="Y296" i="10"/>
  <c r="Z296" i="10" s="1"/>
  <c r="Y297" i="10"/>
  <c r="Z297" i="10" s="1"/>
  <c r="Y298" i="10"/>
  <c r="Z298" i="10" s="1"/>
  <c r="Y299" i="10"/>
  <c r="Z299" i="10" s="1"/>
  <c r="Y300" i="10"/>
  <c r="Z300" i="10" s="1"/>
  <c r="Y301" i="10"/>
  <c r="Z301" i="10" s="1"/>
  <c r="Y302" i="10"/>
  <c r="Z302" i="10" s="1"/>
  <c r="Y303" i="10"/>
  <c r="Z303" i="10" s="1"/>
  <c r="Y304" i="10"/>
  <c r="Z304" i="10" s="1"/>
  <c r="Y305" i="10"/>
  <c r="Z305" i="10" s="1"/>
  <c r="Y306" i="10"/>
  <c r="Z306" i="10" s="1"/>
  <c r="Y307" i="10"/>
  <c r="Z307" i="10" s="1"/>
  <c r="Y308" i="10"/>
  <c r="Z308" i="10" s="1"/>
  <c r="Y309" i="10"/>
  <c r="Z309" i="10" s="1"/>
  <c r="Y310" i="10"/>
  <c r="Z310" i="10" s="1"/>
  <c r="Y311" i="10"/>
  <c r="Z311" i="10" s="1"/>
  <c r="Y312" i="10"/>
  <c r="Z312" i="10" s="1"/>
  <c r="Y313" i="10"/>
  <c r="Z313" i="10" s="1"/>
  <c r="Y314" i="10"/>
  <c r="Z314" i="10" s="1"/>
  <c r="Y315" i="10"/>
  <c r="Z315" i="10" s="1"/>
  <c r="Y316" i="10"/>
  <c r="Z316" i="10" s="1"/>
  <c r="Y317" i="10"/>
  <c r="Z317" i="10" s="1"/>
  <c r="Y318" i="10"/>
  <c r="Z318" i="10" s="1"/>
  <c r="Y319" i="10"/>
  <c r="Z319" i="10" s="1"/>
  <c r="Y320" i="10"/>
  <c r="Z320" i="10" s="1"/>
  <c r="Y321" i="10"/>
  <c r="Z321" i="10" s="1"/>
  <c r="Y322" i="10"/>
  <c r="Z322" i="10" s="1"/>
  <c r="Y323" i="10"/>
  <c r="Z323" i="10" s="1"/>
  <c r="Y324" i="10"/>
  <c r="Z324" i="10" s="1"/>
  <c r="Y325" i="10"/>
  <c r="Z325" i="10" s="1"/>
  <c r="Y326" i="10"/>
  <c r="Z326" i="10" s="1"/>
  <c r="Y327" i="10"/>
  <c r="Z327" i="10" s="1"/>
  <c r="Y328" i="10"/>
  <c r="Z328" i="10" s="1"/>
  <c r="Y329" i="10"/>
  <c r="Z329" i="10" s="1"/>
  <c r="Y330" i="10"/>
  <c r="Z330" i="10" s="1"/>
  <c r="Y331" i="10"/>
  <c r="Z331" i="10" s="1"/>
  <c r="Y332" i="10"/>
  <c r="Z332" i="10" s="1"/>
  <c r="Y333" i="10"/>
  <c r="Z333" i="10" s="1"/>
  <c r="Y334" i="10"/>
  <c r="Z334" i="10" s="1"/>
  <c r="Y335" i="10"/>
  <c r="Z335" i="10" s="1"/>
  <c r="Y336" i="10"/>
  <c r="Z336" i="10" s="1"/>
  <c r="Y337" i="10"/>
  <c r="Z337" i="10" s="1"/>
  <c r="Y338" i="10"/>
  <c r="Z338" i="10" s="1"/>
  <c r="Y339" i="10"/>
  <c r="Z339" i="10" s="1"/>
  <c r="Y340" i="10"/>
  <c r="Z340" i="10" s="1"/>
  <c r="Y341" i="10"/>
  <c r="Z341" i="10" s="1"/>
  <c r="Y342" i="10"/>
  <c r="Z342" i="10" s="1"/>
  <c r="Y343" i="10"/>
  <c r="Z343" i="10" s="1"/>
  <c r="Y344" i="10"/>
  <c r="Z344" i="10" s="1"/>
  <c r="Y345" i="10"/>
  <c r="Z345" i="10" s="1"/>
  <c r="Y346" i="10"/>
  <c r="Z346" i="10" s="1"/>
  <c r="Y347" i="10"/>
  <c r="Z347" i="10" s="1"/>
  <c r="Y348" i="10"/>
  <c r="Z348" i="10" s="1"/>
  <c r="Y349" i="10"/>
  <c r="Z349" i="10" s="1"/>
  <c r="Y350" i="10"/>
  <c r="Z350" i="10" s="1"/>
  <c r="Y351" i="10"/>
  <c r="Z351" i="10" s="1"/>
  <c r="Y352" i="10"/>
  <c r="Z352" i="10" s="1"/>
  <c r="Y353" i="10"/>
  <c r="Z353" i="10" s="1"/>
  <c r="Y354" i="10"/>
  <c r="Z354" i="10" s="1"/>
  <c r="Y355" i="10"/>
  <c r="Z355" i="10" s="1"/>
  <c r="Y356" i="10"/>
  <c r="Z356" i="10" s="1"/>
  <c r="Y357" i="10"/>
  <c r="Z357" i="10" s="1"/>
  <c r="Y358" i="10"/>
  <c r="Z358" i="10" s="1"/>
  <c r="Y359" i="10"/>
  <c r="Z359" i="10" s="1"/>
  <c r="Y360" i="10"/>
  <c r="Z360" i="10" s="1"/>
  <c r="Y361" i="10"/>
  <c r="Z361" i="10" s="1"/>
  <c r="Y362" i="10"/>
  <c r="Z362" i="10" s="1"/>
  <c r="Y363" i="10"/>
  <c r="Z363" i="10" s="1"/>
  <c r="Y364" i="10"/>
  <c r="Z364" i="10" s="1"/>
  <c r="Y365" i="10"/>
  <c r="Z365" i="10" s="1"/>
  <c r="Y366" i="10"/>
  <c r="Z366" i="10" s="1"/>
  <c r="Y367" i="10"/>
  <c r="Z367" i="10" s="1"/>
  <c r="Y368" i="10"/>
  <c r="Z368" i="10" s="1"/>
  <c r="Y369" i="10"/>
  <c r="Z369" i="10" s="1"/>
  <c r="Y370" i="10"/>
  <c r="Z370" i="10" s="1"/>
  <c r="Y371" i="10"/>
  <c r="Z371" i="10" s="1"/>
  <c r="Y372" i="10"/>
  <c r="Z372" i="10" s="1"/>
  <c r="Y373" i="10"/>
  <c r="Z373" i="10" s="1"/>
  <c r="Y374" i="10"/>
  <c r="Z374" i="10" s="1"/>
  <c r="Y375" i="10"/>
  <c r="Z375" i="10" s="1"/>
  <c r="Y376" i="10"/>
  <c r="Z376" i="10" s="1"/>
  <c r="Y377" i="10"/>
  <c r="Z377" i="10" s="1"/>
  <c r="Y378" i="10"/>
  <c r="Z378" i="10" s="1"/>
  <c r="Y379" i="10"/>
  <c r="Z379" i="10" s="1"/>
  <c r="Y380" i="10"/>
  <c r="Z380" i="10" s="1"/>
  <c r="Y381" i="10"/>
  <c r="Z381" i="10" s="1"/>
  <c r="Y382" i="10"/>
  <c r="Z382" i="10" s="1"/>
  <c r="Y383" i="10"/>
  <c r="Z383" i="10" s="1"/>
  <c r="Y384" i="10"/>
  <c r="Z384" i="10" s="1"/>
  <c r="Y385" i="10"/>
  <c r="Z385" i="10" s="1"/>
  <c r="Y386" i="10"/>
  <c r="Z386" i="10" s="1"/>
  <c r="Y387" i="10"/>
  <c r="Z387" i="10" s="1"/>
  <c r="Y388" i="10"/>
  <c r="Z388" i="10" s="1"/>
  <c r="Y389" i="10"/>
  <c r="Z389" i="10" s="1"/>
  <c r="Y390" i="10"/>
  <c r="Z390" i="10" s="1"/>
  <c r="Y391" i="10"/>
  <c r="Z391" i="10" s="1"/>
  <c r="Y392" i="10"/>
  <c r="Z392" i="10" s="1"/>
  <c r="Y393" i="10"/>
  <c r="Z393" i="10" s="1"/>
  <c r="Y394" i="10"/>
  <c r="Z394" i="10" s="1"/>
  <c r="Y395" i="10"/>
  <c r="Z395" i="10" s="1"/>
  <c r="Y396" i="10"/>
  <c r="Z396" i="10" s="1"/>
  <c r="Y397" i="10"/>
  <c r="Z397" i="10" s="1"/>
  <c r="Y398" i="10"/>
  <c r="Z398" i="10" s="1"/>
  <c r="Y399" i="10"/>
  <c r="Z399" i="10" s="1"/>
  <c r="Y400" i="10"/>
  <c r="Z400" i="10" s="1"/>
  <c r="Y401" i="10"/>
  <c r="Z401" i="10" s="1"/>
  <c r="Y402" i="10"/>
  <c r="Z402" i="10" s="1"/>
  <c r="Y403" i="10"/>
  <c r="Z403" i="10" s="1"/>
  <c r="Y404" i="10"/>
  <c r="Z404" i="10" s="1"/>
  <c r="Y405" i="10"/>
  <c r="Z405" i="10" s="1"/>
  <c r="Y406" i="10"/>
  <c r="Z406" i="10" s="1"/>
  <c r="Y407" i="10"/>
  <c r="Z407" i="10" s="1"/>
  <c r="Y408" i="10"/>
  <c r="Z408" i="10" s="1"/>
  <c r="Y409" i="10"/>
  <c r="Z409" i="10" s="1"/>
  <c r="Y410" i="10"/>
  <c r="Z410" i="10" s="1"/>
  <c r="Y411" i="10"/>
  <c r="Z411" i="10" s="1"/>
  <c r="Y412" i="10"/>
  <c r="Z412" i="10" s="1"/>
  <c r="Y413" i="10"/>
  <c r="Z413" i="10" s="1"/>
  <c r="Y414" i="10"/>
  <c r="Z414" i="10" s="1"/>
  <c r="Y415" i="10"/>
  <c r="Z415" i="10" s="1"/>
  <c r="Y416" i="10"/>
  <c r="Z416" i="10" s="1"/>
  <c r="Y417" i="10"/>
  <c r="Z417" i="10" s="1"/>
  <c r="Y418" i="10"/>
  <c r="Z418" i="10" s="1"/>
  <c r="Y419" i="10"/>
  <c r="Z419" i="10" s="1"/>
  <c r="Y420" i="10"/>
  <c r="Z420" i="10" s="1"/>
  <c r="Y421" i="10"/>
  <c r="Z421" i="10" s="1"/>
  <c r="Y422" i="10"/>
  <c r="Z422" i="10" s="1"/>
  <c r="Y423" i="10"/>
  <c r="Z423" i="10" s="1"/>
  <c r="Y424" i="10"/>
  <c r="Z424" i="10" s="1"/>
  <c r="Y425" i="10"/>
  <c r="Z425" i="10" s="1"/>
  <c r="Y426" i="10"/>
  <c r="Z426" i="10" s="1"/>
  <c r="Y427" i="10"/>
  <c r="Z427" i="10" s="1"/>
  <c r="Y428" i="10"/>
  <c r="Z428" i="10" s="1"/>
  <c r="Y429" i="10"/>
  <c r="Z429" i="10" s="1"/>
  <c r="Y430" i="10"/>
  <c r="Z430" i="10" s="1"/>
  <c r="Y431" i="10"/>
  <c r="Z431" i="10" s="1"/>
  <c r="Y432" i="10"/>
  <c r="Z432" i="10" s="1"/>
  <c r="Y433" i="10"/>
  <c r="Z433" i="10" s="1"/>
  <c r="Y434" i="10"/>
  <c r="Z434" i="10" s="1"/>
  <c r="Y435" i="10"/>
  <c r="Z435" i="10" s="1"/>
  <c r="Y436" i="10"/>
  <c r="Z436" i="10" s="1"/>
  <c r="Y437" i="10"/>
  <c r="Z437" i="10" s="1"/>
  <c r="Y438" i="10"/>
  <c r="Z438" i="10" s="1"/>
  <c r="Y439" i="10"/>
  <c r="Z439" i="10" s="1"/>
  <c r="Y440" i="10"/>
  <c r="Z440" i="10" s="1"/>
  <c r="Y441" i="10"/>
  <c r="Z441" i="10" s="1"/>
  <c r="Y442" i="10"/>
  <c r="Z442" i="10" s="1"/>
  <c r="Y443" i="10"/>
  <c r="Z443" i="10" s="1"/>
  <c r="Y444" i="10"/>
  <c r="Z444" i="10" s="1"/>
  <c r="Y445" i="10"/>
  <c r="Z445" i="10" s="1"/>
  <c r="Y446" i="10"/>
  <c r="Z446" i="10" s="1"/>
  <c r="Y447" i="10"/>
  <c r="Z447" i="10" s="1"/>
  <c r="Y448" i="10"/>
  <c r="Z448" i="10" s="1"/>
  <c r="Y449" i="10"/>
  <c r="Z449" i="10" s="1"/>
  <c r="Y450" i="10"/>
  <c r="Z450" i="10" s="1"/>
  <c r="Y451" i="10"/>
  <c r="Z451" i="10" s="1"/>
  <c r="Y452" i="10"/>
  <c r="Z452" i="10" s="1"/>
  <c r="Y453" i="10"/>
  <c r="Z453" i="10" s="1"/>
  <c r="Y454" i="10"/>
  <c r="Z454" i="10" s="1"/>
  <c r="Y455" i="10"/>
  <c r="Z455" i="10" s="1"/>
  <c r="Y456" i="10"/>
  <c r="Z456" i="10" s="1"/>
  <c r="Y457" i="10"/>
  <c r="Z457" i="10" s="1"/>
  <c r="Y458" i="10"/>
  <c r="Z458" i="10" s="1"/>
  <c r="Y459" i="10"/>
  <c r="Z459" i="10" s="1"/>
  <c r="Y460" i="10"/>
  <c r="Z460" i="10" s="1"/>
  <c r="Y461" i="10"/>
  <c r="Z461" i="10" s="1"/>
  <c r="Y462" i="10"/>
  <c r="Z462" i="10" s="1"/>
  <c r="Y463" i="10"/>
  <c r="Z463" i="10" s="1"/>
  <c r="Y464" i="10"/>
  <c r="Z464" i="10" s="1"/>
  <c r="Y465" i="10"/>
  <c r="Z465" i="10" s="1"/>
  <c r="Y466" i="10"/>
  <c r="Z466" i="10" s="1"/>
  <c r="Y467" i="10"/>
  <c r="Z467" i="10" s="1"/>
  <c r="Y468" i="10"/>
  <c r="Z468" i="10" s="1"/>
  <c r="Y469" i="10"/>
  <c r="Z469" i="10" s="1"/>
  <c r="Y470" i="10"/>
  <c r="Z470" i="10" s="1"/>
  <c r="Y471" i="10"/>
  <c r="Z471" i="10" s="1"/>
  <c r="Y472" i="10"/>
  <c r="Z472" i="10" s="1"/>
  <c r="Y473" i="10"/>
  <c r="Z473" i="10" s="1"/>
  <c r="Y474" i="10"/>
  <c r="Z474" i="10" s="1"/>
  <c r="Y475" i="10"/>
  <c r="Z475" i="10" s="1"/>
  <c r="Y476" i="10"/>
  <c r="Z476" i="10" s="1"/>
  <c r="Y477" i="10"/>
  <c r="Z477" i="10" s="1"/>
  <c r="Y478" i="10"/>
  <c r="Z478" i="10" s="1"/>
  <c r="Y479" i="10"/>
  <c r="Z479" i="10" s="1"/>
  <c r="Y480" i="10"/>
  <c r="Z480" i="10" s="1"/>
  <c r="Y481" i="10"/>
  <c r="Z481" i="10" s="1"/>
  <c r="Y482" i="10"/>
  <c r="Z482" i="10" s="1"/>
  <c r="Y483" i="10"/>
  <c r="Z483" i="10" s="1"/>
  <c r="Y484" i="10"/>
  <c r="Z484" i="10" s="1"/>
  <c r="Y485" i="10"/>
  <c r="Z485" i="10" s="1"/>
  <c r="Y486" i="10"/>
  <c r="Z486" i="10" s="1"/>
  <c r="Y487" i="10"/>
  <c r="Z487" i="10" s="1"/>
  <c r="Y488" i="10"/>
  <c r="Z488" i="10" s="1"/>
  <c r="Y489" i="10"/>
  <c r="Z489" i="10" s="1"/>
  <c r="Y490" i="10"/>
  <c r="Z490" i="10" s="1"/>
  <c r="Y491" i="10"/>
  <c r="Z491" i="10" s="1"/>
  <c r="Y492" i="10"/>
  <c r="Z492" i="10" s="1"/>
  <c r="Y493" i="10"/>
  <c r="Z493" i="10" s="1"/>
  <c r="Y494" i="10"/>
  <c r="Z494" i="10" s="1"/>
  <c r="Y495" i="10"/>
  <c r="Z495" i="10" s="1"/>
  <c r="Y496" i="10"/>
  <c r="Z496" i="10" s="1"/>
  <c r="Y497" i="10"/>
  <c r="Z497" i="10" s="1"/>
  <c r="Y498" i="10"/>
  <c r="Z498" i="10" s="1"/>
  <c r="Y499" i="10"/>
  <c r="Z499" i="10" s="1"/>
  <c r="Y500" i="10"/>
  <c r="Z500" i="10" s="1"/>
  <c r="Y501" i="10"/>
  <c r="Z501" i="10" s="1"/>
  <c r="Y502" i="10"/>
  <c r="Z502" i="10" s="1"/>
  <c r="Y503" i="10"/>
  <c r="Z503" i="10" s="1"/>
  <c r="Y504" i="10"/>
  <c r="Z504" i="10" s="1"/>
  <c r="Y505" i="10"/>
  <c r="Z505" i="10" s="1"/>
  <c r="Y506" i="10"/>
  <c r="Z506" i="10" s="1"/>
  <c r="Y507" i="10"/>
  <c r="Z507" i="10" s="1"/>
  <c r="Y508" i="10"/>
  <c r="Z508" i="10" s="1"/>
  <c r="Y509" i="10"/>
  <c r="Z509" i="10" s="1"/>
  <c r="Y510" i="10"/>
  <c r="Z510" i="10" s="1"/>
  <c r="Y511" i="10"/>
  <c r="Z511" i="10" s="1"/>
  <c r="Y512" i="10"/>
  <c r="Z512" i="10" s="1"/>
  <c r="Y513" i="10"/>
  <c r="Z513" i="10" s="1"/>
  <c r="Y514" i="10"/>
  <c r="Z514" i="10" s="1"/>
  <c r="Y515" i="10"/>
  <c r="Z515" i="10" s="1"/>
  <c r="Y516" i="10"/>
  <c r="Z516" i="10" s="1"/>
  <c r="Y517" i="10"/>
  <c r="Z517" i="10" s="1"/>
  <c r="Y518" i="10"/>
  <c r="Z518" i="10" s="1"/>
  <c r="Y519" i="10"/>
  <c r="Z519" i="10" s="1"/>
  <c r="Y520" i="10"/>
  <c r="Z520" i="10" s="1"/>
  <c r="Y521" i="10"/>
  <c r="Z521" i="10" s="1"/>
  <c r="Y522" i="10"/>
  <c r="Z522" i="10" s="1"/>
  <c r="Y523" i="10"/>
  <c r="Z523" i="10" s="1"/>
  <c r="Y524" i="10"/>
  <c r="Z524" i="10" s="1"/>
  <c r="Y525" i="10"/>
  <c r="Z525" i="10" s="1"/>
  <c r="Y526" i="10"/>
  <c r="Z526" i="10" s="1"/>
  <c r="Y527" i="10"/>
  <c r="Z527" i="10" s="1"/>
  <c r="Y528" i="10"/>
  <c r="Z528" i="10" s="1"/>
  <c r="Y529" i="10"/>
  <c r="Z529" i="10" s="1"/>
  <c r="Y530" i="10"/>
  <c r="Z530" i="10" s="1"/>
  <c r="Y531" i="10"/>
  <c r="Z531" i="10" s="1"/>
  <c r="Y532" i="10"/>
  <c r="Z532" i="10" s="1"/>
  <c r="Y533" i="10"/>
  <c r="Z533" i="10" s="1"/>
  <c r="Y534" i="10"/>
  <c r="Z534" i="10" s="1"/>
  <c r="Y535" i="10"/>
  <c r="Z535" i="10" s="1"/>
  <c r="Y536" i="10"/>
  <c r="Z536" i="10" s="1"/>
  <c r="Y537" i="10"/>
  <c r="Z537" i="10" s="1"/>
  <c r="Y538" i="10"/>
  <c r="Z538" i="10" s="1"/>
  <c r="Y539" i="10"/>
  <c r="Z539" i="10" s="1"/>
  <c r="Y540" i="10"/>
  <c r="Z540" i="10" s="1"/>
  <c r="Y541" i="10"/>
  <c r="Z541" i="10" s="1"/>
  <c r="Y542" i="10"/>
  <c r="Z542" i="10" s="1"/>
  <c r="Y543" i="10"/>
  <c r="Z543" i="10" s="1"/>
  <c r="Y544" i="10"/>
  <c r="Z544" i="10" s="1"/>
  <c r="Y545" i="10"/>
  <c r="Z545" i="10" s="1"/>
  <c r="Y546" i="10"/>
  <c r="Z546" i="10" s="1"/>
  <c r="Y547" i="10"/>
  <c r="Z547" i="10" s="1"/>
  <c r="Y548" i="10"/>
  <c r="Z548" i="10" s="1"/>
  <c r="Y549" i="10"/>
  <c r="Z549" i="10" s="1"/>
  <c r="Y1" i="9"/>
  <c r="S3" i="10"/>
  <c r="S3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1" i="9"/>
  <c r="Y2" i="9"/>
  <c r="Z2" i="9" s="1"/>
  <c r="Y3" i="9"/>
  <c r="Z3" i="9" s="1"/>
  <c r="Y4" i="9"/>
  <c r="Z4" i="9" s="1"/>
  <c r="Y5" i="9"/>
  <c r="Z5" i="9" s="1"/>
  <c r="Y6" i="9"/>
  <c r="Z6" i="9" s="1"/>
  <c r="Y7" i="9"/>
  <c r="Z7" i="9" s="1"/>
  <c r="Y8" i="9"/>
  <c r="Z8" i="9" s="1"/>
  <c r="Y9" i="9"/>
  <c r="Z9" i="9" s="1"/>
  <c r="Y10" i="9"/>
  <c r="Z10" i="9" s="1"/>
  <c r="Y11" i="9"/>
  <c r="Z11" i="9" s="1"/>
  <c r="Y12" i="9"/>
  <c r="Z12" i="9" s="1"/>
  <c r="Y13" i="9"/>
  <c r="Z13" i="9" s="1"/>
  <c r="Y14" i="9"/>
  <c r="Z14" i="9" s="1"/>
  <c r="Y15" i="9"/>
  <c r="Z15" i="9" s="1"/>
  <c r="Y16" i="9"/>
  <c r="Z16" i="9" s="1"/>
  <c r="Y17" i="9"/>
  <c r="Z17" i="9" s="1"/>
  <c r="Y18" i="9"/>
  <c r="Z18" i="9" s="1"/>
  <c r="Y19" i="9"/>
  <c r="Z19" i="9" s="1"/>
  <c r="Y20" i="9"/>
  <c r="Z20" i="9" s="1"/>
  <c r="Y21" i="9"/>
  <c r="Z21" i="9" s="1"/>
  <c r="Y22" i="9"/>
  <c r="Z22" i="9" s="1"/>
  <c r="Y23" i="9"/>
  <c r="Z23" i="9" s="1"/>
  <c r="Y24" i="9"/>
  <c r="Z24" i="9" s="1"/>
  <c r="Y25" i="9"/>
  <c r="Z25" i="9" s="1"/>
  <c r="Y26" i="9"/>
  <c r="Z26" i="9" s="1"/>
  <c r="Y27" i="9"/>
  <c r="Z27" i="9" s="1"/>
  <c r="Y28" i="9"/>
  <c r="Z28" i="9" s="1"/>
  <c r="Y29" i="9"/>
  <c r="Z29" i="9" s="1"/>
  <c r="Y30" i="9"/>
  <c r="Z30" i="9" s="1"/>
  <c r="Y31" i="9"/>
  <c r="Z31" i="9" s="1"/>
  <c r="Y32" i="9"/>
  <c r="Z32" i="9" s="1"/>
  <c r="Y33" i="9"/>
  <c r="Z33" i="9" s="1"/>
  <c r="Y34" i="9"/>
  <c r="Z34" i="9" s="1"/>
  <c r="Y35" i="9"/>
  <c r="Z35" i="9" s="1"/>
  <c r="Y36" i="9"/>
  <c r="Z36" i="9" s="1"/>
  <c r="Y37" i="9"/>
  <c r="Z37" i="9" s="1"/>
  <c r="Y38" i="9"/>
  <c r="Z38" i="9" s="1"/>
  <c r="Y39" i="9"/>
  <c r="Z39" i="9" s="1"/>
  <c r="Y40" i="9"/>
  <c r="Z40" i="9" s="1"/>
  <c r="Y41" i="9"/>
  <c r="Z41" i="9" s="1"/>
  <c r="Y42" i="9"/>
  <c r="Z42" i="9" s="1"/>
  <c r="Y43" i="9"/>
  <c r="Z43" i="9" s="1"/>
  <c r="Y44" i="9"/>
  <c r="Z44" i="9" s="1"/>
  <c r="Y45" i="9"/>
  <c r="Z45" i="9" s="1"/>
  <c r="Y46" i="9"/>
  <c r="Z46" i="9" s="1"/>
  <c r="Y47" i="9"/>
  <c r="Z47" i="9" s="1"/>
  <c r="Y48" i="9"/>
  <c r="Z48" i="9" s="1"/>
  <c r="Y49" i="9"/>
  <c r="Z49" i="9" s="1"/>
  <c r="Y50" i="9"/>
  <c r="Z50" i="9" s="1"/>
  <c r="Y51" i="9"/>
  <c r="Z51" i="9" s="1"/>
  <c r="Y52" i="9"/>
  <c r="Z52" i="9" s="1"/>
  <c r="Y53" i="9"/>
  <c r="Z53" i="9" s="1"/>
  <c r="Y54" i="9"/>
  <c r="Z54" i="9" s="1"/>
  <c r="Y55" i="9"/>
  <c r="Z55" i="9" s="1"/>
  <c r="Y56" i="9"/>
  <c r="Z56" i="9" s="1"/>
  <c r="Y57" i="9"/>
  <c r="Z57" i="9" s="1"/>
  <c r="Y58" i="9"/>
  <c r="Z58" i="9" s="1"/>
  <c r="Y59" i="9"/>
  <c r="Z59" i="9" s="1"/>
  <c r="Y60" i="9"/>
  <c r="Z60" i="9" s="1"/>
  <c r="Y61" i="9"/>
  <c r="Z61" i="9" s="1"/>
  <c r="Y62" i="9"/>
  <c r="Z62" i="9" s="1"/>
  <c r="Y63" i="9"/>
  <c r="Z63" i="9" s="1"/>
  <c r="Y64" i="9"/>
  <c r="Z64" i="9" s="1"/>
  <c r="Y65" i="9"/>
  <c r="Z65" i="9" s="1"/>
  <c r="Y66" i="9"/>
  <c r="Z66" i="9" s="1"/>
  <c r="Y67" i="9"/>
  <c r="Z67" i="9" s="1"/>
  <c r="Y68" i="9"/>
  <c r="Z68" i="9" s="1"/>
  <c r="Y69" i="9"/>
  <c r="Z69" i="9" s="1"/>
  <c r="Y70" i="9"/>
  <c r="Z70" i="9" s="1"/>
  <c r="Y71" i="9"/>
  <c r="Z71" i="9" s="1"/>
  <c r="Y72" i="9"/>
  <c r="Z72" i="9" s="1"/>
  <c r="Y73" i="9"/>
  <c r="Z73" i="9" s="1"/>
  <c r="Y74" i="9"/>
  <c r="Z74" i="9" s="1"/>
  <c r="Y75" i="9"/>
  <c r="Z75" i="9" s="1"/>
  <c r="Y76" i="9"/>
  <c r="Z76" i="9" s="1"/>
  <c r="Y77" i="9"/>
  <c r="Z77" i="9" s="1"/>
  <c r="Y78" i="9"/>
  <c r="Z78" i="9" s="1"/>
  <c r="Y79" i="9"/>
  <c r="Z79" i="9" s="1"/>
  <c r="Y80" i="9"/>
  <c r="Z80" i="9" s="1"/>
  <c r="Y81" i="9"/>
  <c r="Z81" i="9" s="1"/>
  <c r="Y82" i="9"/>
  <c r="Z82" i="9" s="1"/>
  <c r="Y83" i="9"/>
  <c r="Z83" i="9" s="1"/>
  <c r="Y84" i="9"/>
  <c r="Z84" i="9" s="1"/>
  <c r="Y85" i="9"/>
  <c r="Z85" i="9" s="1"/>
  <c r="Y86" i="9"/>
  <c r="Z86" i="9" s="1"/>
  <c r="Y87" i="9"/>
  <c r="Z87" i="9" s="1"/>
  <c r="Y88" i="9"/>
  <c r="Z88" i="9" s="1"/>
  <c r="Y89" i="9"/>
  <c r="Z89" i="9" s="1"/>
  <c r="Y90" i="9"/>
  <c r="Z90" i="9" s="1"/>
  <c r="Y91" i="9"/>
  <c r="Z91" i="9" s="1"/>
  <c r="Y92" i="9"/>
  <c r="Z92" i="9" s="1"/>
  <c r="Y93" i="9"/>
  <c r="Z93" i="9" s="1"/>
  <c r="Y94" i="9"/>
  <c r="Z94" i="9" s="1"/>
  <c r="Y95" i="9"/>
  <c r="Z95" i="9" s="1"/>
  <c r="Y96" i="9"/>
  <c r="Z96" i="9" s="1"/>
  <c r="Y97" i="9"/>
  <c r="Z97" i="9" s="1"/>
  <c r="Y98" i="9"/>
  <c r="Z98" i="9" s="1"/>
  <c r="Y99" i="9"/>
  <c r="Z99" i="9" s="1"/>
  <c r="Y100" i="9"/>
  <c r="Z100" i="9" s="1"/>
  <c r="Y101" i="9"/>
  <c r="Z101" i="9" s="1"/>
  <c r="Y102" i="9"/>
  <c r="Z102" i="9" s="1"/>
  <c r="Y103" i="9"/>
  <c r="Z103" i="9" s="1"/>
  <c r="Y104" i="9"/>
  <c r="Z104" i="9" s="1"/>
  <c r="Y105" i="9"/>
  <c r="Z105" i="9" s="1"/>
  <c r="Y106" i="9"/>
  <c r="Z106" i="9" s="1"/>
  <c r="Y107" i="9"/>
  <c r="Z107" i="9" s="1"/>
  <c r="Y108" i="9"/>
  <c r="Z108" i="9" s="1"/>
  <c r="Y109" i="9"/>
  <c r="Z109" i="9" s="1"/>
  <c r="Y110" i="9"/>
  <c r="Z110" i="9" s="1"/>
  <c r="Y111" i="9"/>
  <c r="Z111" i="9" s="1"/>
  <c r="Y112" i="9"/>
  <c r="Z112" i="9" s="1"/>
  <c r="Y113" i="9"/>
  <c r="Z113" i="9" s="1"/>
  <c r="Y114" i="9"/>
  <c r="Z114" i="9" s="1"/>
  <c r="Y115" i="9"/>
  <c r="Z115" i="9" s="1"/>
  <c r="Y116" i="9"/>
  <c r="Z116" i="9" s="1"/>
  <c r="Y117" i="9"/>
  <c r="Z117" i="9" s="1"/>
  <c r="Y118" i="9"/>
  <c r="Z118" i="9" s="1"/>
  <c r="Y119" i="9"/>
  <c r="Z119" i="9" s="1"/>
  <c r="Y120" i="9"/>
  <c r="Z120" i="9" s="1"/>
  <c r="Y121" i="9"/>
  <c r="Z121" i="9" s="1"/>
  <c r="Y122" i="9"/>
  <c r="Z122" i="9" s="1"/>
  <c r="Y123" i="9"/>
  <c r="Z123" i="9" s="1"/>
  <c r="Y124" i="9"/>
  <c r="Z124" i="9" s="1"/>
  <c r="Y125" i="9"/>
  <c r="Z125" i="9" s="1"/>
  <c r="Y126" i="9"/>
  <c r="Z126" i="9" s="1"/>
  <c r="Y127" i="9"/>
  <c r="Z127" i="9" s="1"/>
  <c r="Y128" i="9"/>
  <c r="Z128" i="9" s="1"/>
  <c r="Y129" i="9"/>
  <c r="Z129" i="9" s="1"/>
  <c r="Y130" i="9"/>
  <c r="Z130" i="9" s="1"/>
  <c r="Y131" i="9"/>
  <c r="Z131" i="9" s="1"/>
  <c r="Y132" i="9"/>
  <c r="Z132" i="9" s="1"/>
  <c r="Y133" i="9"/>
  <c r="Z133" i="9" s="1"/>
  <c r="Y134" i="9"/>
  <c r="Z134" i="9" s="1"/>
  <c r="Y135" i="9"/>
  <c r="Z135" i="9" s="1"/>
  <c r="Y136" i="9"/>
  <c r="Z136" i="9" s="1"/>
  <c r="Y137" i="9"/>
  <c r="Z137" i="9" s="1"/>
  <c r="Y138" i="9"/>
  <c r="Z138" i="9" s="1"/>
  <c r="Y139" i="9"/>
  <c r="Z139" i="9" s="1"/>
  <c r="Y140" i="9"/>
  <c r="Z140" i="9" s="1"/>
  <c r="Y141" i="9"/>
  <c r="Z141" i="9" s="1"/>
  <c r="Y142" i="9"/>
  <c r="Z142" i="9" s="1"/>
  <c r="Y143" i="9"/>
  <c r="Z143" i="9" s="1"/>
  <c r="Y144" i="9"/>
  <c r="Z144" i="9" s="1"/>
  <c r="Y145" i="9"/>
  <c r="Z145" i="9" s="1"/>
  <c r="Y146" i="9"/>
  <c r="Z146" i="9" s="1"/>
  <c r="Y147" i="9"/>
  <c r="Z147" i="9" s="1"/>
  <c r="Y148" i="9"/>
  <c r="Z148" i="9" s="1"/>
  <c r="Y149" i="9"/>
  <c r="Z149" i="9" s="1"/>
  <c r="Y150" i="9"/>
  <c r="Z150" i="9" s="1"/>
  <c r="Y151" i="9"/>
  <c r="Z151" i="9" s="1"/>
  <c r="Y152" i="9"/>
  <c r="Z152" i="9" s="1"/>
  <c r="Y153" i="9"/>
  <c r="Z153" i="9" s="1"/>
  <c r="Y154" i="9"/>
  <c r="Z154" i="9" s="1"/>
  <c r="Y155" i="9"/>
  <c r="Z155" i="9" s="1"/>
  <c r="Y156" i="9"/>
  <c r="Z156" i="9" s="1"/>
  <c r="Y157" i="9"/>
  <c r="Z157" i="9" s="1"/>
  <c r="Y158" i="9"/>
  <c r="Z158" i="9" s="1"/>
  <c r="Y159" i="9"/>
  <c r="Z159" i="9" s="1"/>
  <c r="Y160" i="9"/>
  <c r="Z160" i="9" s="1"/>
  <c r="Y161" i="9"/>
  <c r="Z161" i="9" s="1"/>
  <c r="Y162" i="9"/>
  <c r="Z162" i="9" s="1"/>
  <c r="Y163" i="9"/>
  <c r="Z163" i="9" s="1"/>
  <c r="Y164" i="9"/>
  <c r="Z164" i="9" s="1"/>
  <c r="Y165" i="9"/>
  <c r="Z165" i="9" s="1"/>
  <c r="Y166" i="9"/>
  <c r="Z166" i="9" s="1"/>
  <c r="Y167" i="9"/>
  <c r="Z167" i="9" s="1"/>
  <c r="Y168" i="9"/>
  <c r="Z168" i="9" s="1"/>
  <c r="Y169" i="9"/>
  <c r="Z169" i="9" s="1"/>
  <c r="Y170" i="9"/>
  <c r="Z170" i="9" s="1"/>
  <c r="Y171" i="9"/>
  <c r="Z171" i="9" s="1"/>
  <c r="Y172" i="9"/>
  <c r="Z172" i="9" s="1"/>
  <c r="Y173" i="9"/>
  <c r="Z173" i="9" s="1"/>
  <c r="Y174" i="9"/>
  <c r="Z174" i="9" s="1"/>
  <c r="Y175" i="9"/>
  <c r="Z175" i="9" s="1"/>
  <c r="Y176" i="9"/>
  <c r="Z176" i="9" s="1"/>
  <c r="Y177" i="9"/>
  <c r="Z177" i="9" s="1"/>
  <c r="Y178" i="9"/>
  <c r="Z178" i="9" s="1"/>
  <c r="Y179" i="9"/>
  <c r="Z179" i="9" s="1"/>
  <c r="Y180" i="9"/>
  <c r="Z180" i="9" s="1"/>
  <c r="Y181" i="9"/>
  <c r="Z181" i="9" s="1"/>
  <c r="Y182" i="9"/>
  <c r="Z182" i="9" s="1"/>
  <c r="Y183" i="9"/>
  <c r="Z183" i="9" s="1"/>
  <c r="Y184" i="9"/>
  <c r="Z184" i="9" s="1"/>
  <c r="Y185" i="9"/>
  <c r="Z185" i="9" s="1"/>
  <c r="Y186" i="9"/>
  <c r="Z186" i="9" s="1"/>
  <c r="Y187" i="9"/>
  <c r="Z187" i="9" s="1"/>
  <c r="Y188" i="9"/>
  <c r="Z188" i="9" s="1"/>
  <c r="Y189" i="9"/>
  <c r="Z189" i="9" s="1"/>
  <c r="Y190" i="9"/>
  <c r="Z190" i="9" s="1"/>
  <c r="Y191" i="9"/>
  <c r="Z191" i="9" s="1"/>
  <c r="Y192" i="9"/>
  <c r="Z192" i="9" s="1"/>
  <c r="Y193" i="9"/>
  <c r="Z193" i="9" s="1"/>
  <c r="Y194" i="9"/>
  <c r="Z194" i="9" s="1"/>
  <c r="Y195" i="9"/>
  <c r="Z195" i="9" s="1"/>
  <c r="Y196" i="9"/>
  <c r="Z196" i="9" s="1"/>
  <c r="Y197" i="9"/>
  <c r="Z197" i="9" s="1"/>
  <c r="Y198" i="9"/>
  <c r="Z198" i="9" s="1"/>
  <c r="Y199" i="9"/>
  <c r="Z199" i="9" s="1"/>
  <c r="Y200" i="9"/>
  <c r="Z200" i="9" s="1"/>
  <c r="Y201" i="9"/>
  <c r="Z201" i="9" s="1"/>
  <c r="Y202" i="9"/>
  <c r="Z202" i="9" s="1"/>
  <c r="Y203" i="9"/>
  <c r="Z203" i="9" s="1"/>
  <c r="Y204" i="9"/>
  <c r="Z204" i="9" s="1"/>
  <c r="Y205" i="9"/>
  <c r="Z205" i="9" s="1"/>
  <c r="Y206" i="9"/>
  <c r="Z206" i="9" s="1"/>
  <c r="Y207" i="9"/>
  <c r="Z207" i="9" s="1"/>
  <c r="Y208" i="9"/>
  <c r="Z208" i="9" s="1"/>
  <c r="Y209" i="9"/>
  <c r="Z209" i="9" s="1"/>
  <c r="Y210" i="9"/>
  <c r="Z210" i="9" s="1"/>
  <c r="Y211" i="9"/>
  <c r="Z211" i="9" s="1"/>
  <c r="Y212" i="9"/>
  <c r="Z212" i="9" s="1"/>
  <c r="Y213" i="9"/>
  <c r="Z213" i="9" s="1"/>
  <c r="Y214" i="9"/>
  <c r="Z214" i="9" s="1"/>
  <c r="Y215" i="9"/>
  <c r="Z215" i="9" s="1"/>
  <c r="Y216" i="9"/>
  <c r="Z216" i="9" s="1"/>
  <c r="Y217" i="9"/>
  <c r="Z217" i="9" s="1"/>
  <c r="Y218" i="9"/>
  <c r="Z218" i="9" s="1"/>
  <c r="Y219" i="9"/>
  <c r="Z219" i="9" s="1"/>
  <c r="Y220" i="9"/>
  <c r="Z220" i="9" s="1"/>
  <c r="Y221" i="9"/>
  <c r="Z221" i="9" s="1"/>
  <c r="Y222" i="9"/>
  <c r="Z222" i="9" s="1"/>
  <c r="Y223" i="9"/>
  <c r="Z223" i="9" s="1"/>
  <c r="Y224" i="9"/>
  <c r="Z224" i="9" s="1"/>
  <c r="Y225" i="9"/>
  <c r="Z225" i="9" s="1"/>
  <c r="Y226" i="9"/>
  <c r="Z226" i="9" s="1"/>
  <c r="Y227" i="9"/>
  <c r="Z227" i="9" s="1"/>
  <c r="Y228" i="9"/>
  <c r="Z228" i="9" s="1"/>
  <c r="Y229" i="9"/>
  <c r="Z229" i="9" s="1"/>
  <c r="Y230" i="9"/>
  <c r="Z230" i="9" s="1"/>
  <c r="Y231" i="9"/>
  <c r="Z231" i="9" s="1"/>
  <c r="Y232" i="9"/>
  <c r="Z232" i="9" s="1"/>
  <c r="Y233" i="9"/>
  <c r="Z233" i="9" s="1"/>
  <c r="Y234" i="9"/>
  <c r="Z234" i="9" s="1"/>
  <c r="Y235" i="9"/>
  <c r="Z235" i="9" s="1"/>
  <c r="Y236" i="9"/>
  <c r="Z236" i="9" s="1"/>
  <c r="Y237" i="9"/>
  <c r="Z237" i="9" s="1"/>
  <c r="Y238" i="9"/>
  <c r="Z238" i="9" s="1"/>
  <c r="Y239" i="9"/>
  <c r="Z239" i="9" s="1"/>
  <c r="Y240" i="9"/>
  <c r="Z240" i="9" s="1"/>
  <c r="Y241" i="9"/>
  <c r="Z241" i="9" s="1"/>
  <c r="Y242" i="9"/>
  <c r="Z242" i="9" s="1"/>
  <c r="Y243" i="9"/>
  <c r="Z243" i="9" s="1"/>
  <c r="Y244" i="9"/>
  <c r="Z244" i="9" s="1"/>
  <c r="Y245" i="9"/>
  <c r="Z245" i="9" s="1"/>
  <c r="Y246" i="9"/>
  <c r="Z246" i="9" s="1"/>
  <c r="Y247" i="9"/>
  <c r="Z247" i="9" s="1"/>
  <c r="Y248" i="9"/>
  <c r="Z248" i="9" s="1"/>
  <c r="Y249" i="9"/>
  <c r="Z249" i="9" s="1"/>
  <c r="Y250" i="9"/>
  <c r="Z250" i="9" s="1"/>
  <c r="Y251" i="9"/>
  <c r="Z251" i="9" s="1"/>
  <c r="Y252" i="9"/>
  <c r="Z252" i="9" s="1"/>
  <c r="Y253" i="9"/>
  <c r="Z253" i="9" s="1"/>
  <c r="Y254" i="9"/>
  <c r="Z254" i="9" s="1"/>
  <c r="Y255" i="9"/>
  <c r="Z255" i="9" s="1"/>
  <c r="Y256" i="9"/>
  <c r="Z256" i="9" s="1"/>
  <c r="Y257" i="9"/>
  <c r="Z257" i="9" s="1"/>
  <c r="Y258" i="9"/>
  <c r="Z258" i="9" s="1"/>
  <c r="Y259" i="9"/>
  <c r="Z259" i="9" s="1"/>
  <c r="Y260" i="9"/>
  <c r="Z260" i="9" s="1"/>
  <c r="Y261" i="9"/>
  <c r="Z261" i="9" s="1"/>
  <c r="Y262" i="9"/>
  <c r="Z262" i="9" s="1"/>
  <c r="Y263" i="9"/>
  <c r="Z263" i="9" s="1"/>
  <c r="Y264" i="9"/>
  <c r="Z264" i="9" s="1"/>
  <c r="Y265" i="9"/>
  <c r="Z265" i="9" s="1"/>
  <c r="Y266" i="9"/>
  <c r="Z266" i="9" s="1"/>
  <c r="Y267" i="9"/>
  <c r="Z267" i="9" s="1"/>
  <c r="Y268" i="9"/>
  <c r="Z268" i="9" s="1"/>
  <c r="Y269" i="9"/>
  <c r="Z269" i="9" s="1"/>
  <c r="Y270" i="9"/>
  <c r="Z270" i="9" s="1"/>
  <c r="Y271" i="9"/>
  <c r="Z271" i="9" s="1"/>
  <c r="Y272" i="9"/>
  <c r="Z272" i="9" s="1"/>
  <c r="Y273" i="9"/>
  <c r="Z273" i="9" s="1"/>
  <c r="Y274" i="9"/>
  <c r="Z274" i="9" s="1"/>
  <c r="Y275" i="9"/>
  <c r="Z275" i="9" s="1"/>
  <c r="Y276" i="9"/>
  <c r="Z276" i="9" s="1"/>
  <c r="Y277" i="9"/>
  <c r="Z277" i="9" s="1"/>
  <c r="Y278" i="9"/>
  <c r="Z278" i="9" s="1"/>
  <c r="Y279" i="9"/>
  <c r="Z279" i="9" s="1"/>
  <c r="Y280" i="9"/>
  <c r="Z280" i="9" s="1"/>
  <c r="Y281" i="9"/>
  <c r="Z281" i="9" s="1"/>
  <c r="Y282" i="9"/>
  <c r="Z282" i="9" s="1"/>
  <c r="Y283" i="9"/>
  <c r="Z283" i="9" s="1"/>
  <c r="Y284" i="9"/>
  <c r="Z284" i="9" s="1"/>
  <c r="Y285" i="9"/>
  <c r="Z285" i="9" s="1"/>
  <c r="Y286" i="9"/>
  <c r="Z286" i="9" s="1"/>
  <c r="Y287" i="9"/>
  <c r="Z287" i="9" s="1"/>
  <c r="Y288" i="9"/>
  <c r="Z288" i="9" s="1"/>
  <c r="Y289" i="9"/>
  <c r="Z289" i="9" s="1"/>
  <c r="Y290" i="9"/>
  <c r="Z290" i="9" s="1"/>
  <c r="Y291" i="9"/>
  <c r="Z291" i="9" s="1"/>
  <c r="Y292" i="9"/>
  <c r="Z292" i="9" s="1"/>
  <c r="Y293" i="9"/>
  <c r="Z293" i="9" s="1"/>
  <c r="Y294" i="9"/>
  <c r="Z294" i="9" s="1"/>
  <c r="Y295" i="9"/>
  <c r="Z295" i="9" s="1"/>
  <c r="Y296" i="9"/>
  <c r="Z296" i="9" s="1"/>
  <c r="Y297" i="9"/>
  <c r="Z297" i="9" s="1"/>
  <c r="Y298" i="9"/>
  <c r="Z298" i="9" s="1"/>
  <c r="Y299" i="9"/>
  <c r="Z299" i="9" s="1"/>
  <c r="Y300" i="9"/>
  <c r="Z300" i="9" s="1"/>
  <c r="Y301" i="9"/>
  <c r="Z301" i="9" s="1"/>
  <c r="Y302" i="9"/>
  <c r="Z302" i="9" s="1"/>
  <c r="Y303" i="9"/>
  <c r="Z303" i="9" s="1"/>
  <c r="Y304" i="9"/>
  <c r="Z304" i="9" s="1"/>
  <c r="Y305" i="9"/>
  <c r="Z305" i="9" s="1"/>
  <c r="Y306" i="9"/>
  <c r="Z306" i="9" s="1"/>
  <c r="Y307" i="9"/>
  <c r="Z307" i="9" s="1"/>
  <c r="Y308" i="9"/>
  <c r="Z308" i="9" s="1"/>
  <c r="Y309" i="9"/>
  <c r="Z309" i="9" s="1"/>
  <c r="Y310" i="9"/>
  <c r="Z310" i="9" s="1"/>
  <c r="Y311" i="9"/>
  <c r="Z311" i="9" s="1"/>
  <c r="Y312" i="9"/>
  <c r="Z312" i="9" s="1"/>
  <c r="Y313" i="9"/>
  <c r="Z313" i="9" s="1"/>
  <c r="Y314" i="9"/>
  <c r="Z314" i="9" s="1"/>
  <c r="Y315" i="9"/>
  <c r="Z315" i="9" s="1"/>
  <c r="Y316" i="9"/>
  <c r="Z316" i="9" s="1"/>
  <c r="Y317" i="9"/>
  <c r="Z317" i="9" s="1"/>
  <c r="Y318" i="9"/>
  <c r="Z318" i="9" s="1"/>
  <c r="Y319" i="9"/>
  <c r="Z319" i="9" s="1"/>
  <c r="Y320" i="9"/>
  <c r="Z320" i="9" s="1"/>
  <c r="Y321" i="9"/>
  <c r="Z321" i="9" s="1"/>
  <c r="Y322" i="9"/>
  <c r="Z322" i="9" s="1"/>
  <c r="Y323" i="9"/>
  <c r="Z323" i="9" s="1"/>
  <c r="Y324" i="9"/>
  <c r="Z324" i="9" s="1"/>
  <c r="Y325" i="9"/>
  <c r="Z325" i="9" s="1"/>
  <c r="Y326" i="9"/>
  <c r="Z326" i="9" s="1"/>
  <c r="Y327" i="9"/>
  <c r="Z327" i="9" s="1"/>
  <c r="Y328" i="9"/>
  <c r="Z328" i="9" s="1"/>
  <c r="Y329" i="9"/>
  <c r="Z329" i="9" s="1"/>
  <c r="Y330" i="9"/>
  <c r="Z330" i="9" s="1"/>
  <c r="Y331" i="9"/>
  <c r="Z331" i="9" s="1"/>
  <c r="Y332" i="9"/>
  <c r="Z332" i="9" s="1"/>
  <c r="Y333" i="9"/>
  <c r="Z333" i="9" s="1"/>
  <c r="Y334" i="9"/>
  <c r="Z334" i="9" s="1"/>
  <c r="Y335" i="9"/>
  <c r="Z335" i="9" s="1"/>
  <c r="Y336" i="9"/>
  <c r="Z336" i="9" s="1"/>
  <c r="Y337" i="9"/>
  <c r="Z337" i="9" s="1"/>
  <c r="Y338" i="9"/>
  <c r="Z338" i="9" s="1"/>
  <c r="Y339" i="9"/>
  <c r="Z339" i="9" s="1"/>
  <c r="Y340" i="9"/>
  <c r="Z340" i="9" s="1"/>
  <c r="Y341" i="9"/>
  <c r="Z341" i="9" s="1"/>
  <c r="Y342" i="9"/>
  <c r="Z342" i="9" s="1"/>
  <c r="Y343" i="9"/>
  <c r="Z343" i="9" s="1"/>
  <c r="Y344" i="9"/>
  <c r="Z344" i="9" s="1"/>
  <c r="Y345" i="9"/>
  <c r="Z345" i="9" s="1"/>
  <c r="Y346" i="9"/>
  <c r="Z346" i="9" s="1"/>
  <c r="Y347" i="9"/>
  <c r="Z347" i="9" s="1"/>
  <c r="Y348" i="9"/>
  <c r="Z348" i="9" s="1"/>
  <c r="Y349" i="9"/>
  <c r="Z349" i="9" s="1"/>
  <c r="Y350" i="9"/>
  <c r="Z350" i="9" s="1"/>
  <c r="Y351" i="9"/>
  <c r="Z351" i="9" s="1"/>
  <c r="Y352" i="9"/>
  <c r="Z352" i="9" s="1"/>
  <c r="Y353" i="9"/>
  <c r="Z353" i="9" s="1"/>
  <c r="Y354" i="9"/>
  <c r="Z354" i="9" s="1"/>
  <c r="Y355" i="9"/>
  <c r="Z355" i="9" s="1"/>
  <c r="Y356" i="9"/>
  <c r="Z356" i="9" s="1"/>
  <c r="Y357" i="9"/>
  <c r="Z357" i="9" s="1"/>
  <c r="Y358" i="9"/>
  <c r="Z358" i="9" s="1"/>
  <c r="Y359" i="9"/>
  <c r="Z359" i="9" s="1"/>
  <c r="Y360" i="9"/>
  <c r="Z360" i="9" s="1"/>
  <c r="Y361" i="9"/>
  <c r="Z361" i="9" s="1"/>
  <c r="Y362" i="9"/>
  <c r="Z362" i="9" s="1"/>
  <c r="Y363" i="9"/>
  <c r="Z363" i="9" s="1"/>
  <c r="Y364" i="9"/>
  <c r="Z364" i="9" s="1"/>
  <c r="Y365" i="9"/>
  <c r="Z365" i="9" s="1"/>
  <c r="Y366" i="9"/>
  <c r="Z366" i="9" s="1"/>
  <c r="Y367" i="9"/>
  <c r="Z367" i="9" s="1"/>
  <c r="Y368" i="9"/>
  <c r="Z368" i="9" s="1"/>
  <c r="Y369" i="9"/>
  <c r="Z369" i="9" s="1"/>
  <c r="Y370" i="9"/>
  <c r="Z370" i="9" s="1"/>
  <c r="Y371" i="9"/>
  <c r="Z371" i="9" s="1"/>
  <c r="Y372" i="9"/>
  <c r="Z372" i="9" s="1"/>
  <c r="Y373" i="9"/>
  <c r="Z373" i="9" s="1"/>
  <c r="Y374" i="9"/>
  <c r="Z374" i="9" s="1"/>
  <c r="Y375" i="9"/>
  <c r="Z375" i="9" s="1"/>
  <c r="Y376" i="9"/>
  <c r="Z376" i="9" s="1"/>
  <c r="Y377" i="9"/>
  <c r="Z377" i="9" s="1"/>
  <c r="Y378" i="9"/>
  <c r="Z378" i="9" s="1"/>
  <c r="Y379" i="9"/>
  <c r="Z379" i="9" s="1"/>
  <c r="Y380" i="9"/>
  <c r="Z380" i="9" s="1"/>
  <c r="Y381" i="9"/>
  <c r="Z381" i="9" s="1"/>
  <c r="Y382" i="9"/>
  <c r="Z382" i="9" s="1"/>
  <c r="Y383" i="9"/>
  <c r="Z383" i="9" s="1"/>
  <c r="Y384" i="9"/>
  <c r="Z384" i="9" s="1"/>
  <c r="Y385" i="9"/>
  <c r="Z385" i="9" s="1"/>
  <c r="Y386" i="9"/>
  <c r="Z386" i="9" s="1"/>
  <c r="Y387" i="9"/>
  <c r="Z387" i="9" s="1"/>
  <c r="Y388" i="9"/>
  <c r="Z388" i="9" s="1"/>
  <c r="Y389" i="9"/>
  <c r="Z389" i="9" s="1"/>
  <c r="Y390" i="9"/>
  <c r="Z390" i="9" s="1"/>
  <c r="Y391" i="9"/>
  <c r="Z391" i="9" s="1"/>
  <c r="Y392" i="9"/>
  <c r="Z392" i="9" s="1"/>
  <c r="Y393" i="9"/>
  <c r="Z393" i="9" s="1"/>
  <c r="Y394" i="9"/>
  <c r="Z394" i="9" s="1"/>
  <c r="Y395" i="9"/>
  <c r="Z395" i="9" s="1"/>
  <c r="Y396" i="9"/>
  <c r="Z396" i="9" s="1"/>
  <c r="Y397" i="9"/>
  <c r="Z397" i="9" s="1"/>
  <c r="Y398" i="9"/>
  <c r="Z398" i="9" s="1"/>
  <c r="Y399" i="9"/>
  <c r="Z399" i="9" s="1"/>
  <c r="Y400" i="9"/>
  <c r="Z400" i="9" s="1"/>
  <c r="Y401" i="9"/>
  <c r="Z401" i="9" s="1"/>
  <c r="Y402" i="9"/>
  <c r="Z402" i="9" s="1"/>
  <c r="Y403" i="9"/>
  <c r="Z403" i="9" s="1"/>
  <c r="Y404" i="9"/>
  <c r="Z404" i="9" s="1"/>
  <c r="Y405" i="9"/>
  <c r="Z405" i="9" s="1"/>
  <c r="Y406" i="9"/>
  <c r="Z406" i="9" s="1"/>
  <c r="Y407" i="9"/>
  <c r="Z407" i="9" s="1"/>
  <c r="Y408" i="9"/>
  <c r="Z408" i="9" s="1"/>
  <c r="Y409" i="9"/>
  <c r="Z409" i="9" s="1"/>
  <c r="Y410" i="9"/>
  <c r="Z410" i="9" s="1"/>
  <c r="Y411" i="9"/>
  <c r="Z411" i="9" s="1"/>
  <c r="Y412" i="9"/>
  <c r="Z412" i="9" s="1"/>
  <c r="Y413" i="9"/>
  <c r="Z413" i="9" s="1"/>
  <c r="Y414" i="9"/>
  <c r="Z414" i="9" s="1"/>
  <c r="Y415" i="9"/>
  <c r="Z415" i="9" s="1"/>
  <c r="Y416" i="9"/>
  <c r="Z416" i="9" s="1"/>
  <c r="Y417" i="9"/>
  <c r="Z417" i="9" s="1"/>
  <c r="Y418" i="9"/>
  <c r="Z418" i="9" s="1"/>
  <c r="Y419" i="9"/>
  <c r="Z419" i="9" s="1"/>
  <c r="Y420" i="9"/>
  <c r="Z420" i="9" s="1"/>
  <c r="Y421" i="9"/>
  <c r="Z421" i="9" s="1"/>
  <c r="Y422" i="9"/>
  <c r="Z422" i="9" s="1"/>
  <c r="Y423" i="9"/>
  <c r="Z423" i="9" s="1"/>
  <c r="Y424" i="9"/>
  <c r="Z424" i="9" s="1"/>
  <c r="Y425" i="9"/>
  <c r="Z425" i="9" s="1"/>
  <c r="Y426" i="9"/>
  <c r="Z426" i="9" s="1"/>
  <c r="Y427" i="9"/>
  <c r="Z427" i="9" s="1"/>
  <c r="Y428" i="9"/>
  <c r="Z428" i="9" s="1"/>
  <c r="Y429" i="9"/>
  <c r="Z429" i="9" s="1"/>
  <c r="Y430" i="9"/>
  <c r="Z430" i="9" s="1"/>
  <c r="Y431" i="9"/>
  <c r="Z431" i="9" s="1"/>
  <c r="Y432" i="9"/>
  <c r="Z432" i="9" s="1"/>
  <c r="Y433" i="9"/>
  <c r="Z433" i="9" s="1"/>
  <c r="Y434" i="9"/>
  <c r="Z434" i="9" s="1"/>
  <c r="Y435" i="9"/>
  <c r="Z435" i="9" s="1"/>
  <c r="Y436" i="9"/>
  <c r="Z436" i="9" s="1"/>
  <c r="Y437" i="9"/>
  <c r="Z437" i="9" s="1"/>
  <c r="Y438" i="9"/>
  <c r="Z438" i="9" s="1"/>
  <c r="Y439" i="9"/>
  <c r="Z439" i="9" s="1"/>
  <c r="Y440" i="9"/>
  <c r="Z440" i="9" s="1"/>
  <c r="Y441" i="9"/>
  <c r="Z441" i="9" s="1"/>
  <c r="Y442" i="9"/>
  <c r="Z442" i="9" s="1"/>
  <c r="Y443" i="9"/>
  <c r="Z443" i="9" s="1"/>
  <c r="Y444" i="9"/>
  <c r="Z444" i="9" s="1"/>
  <c r="Y445" i="9"/>
  <c r="Z445" i="9" s="1"/>
  <c r="Y446" i="9"/>
  <c r="Z446" i="9" s="1"/>
  <c r="Y447" i="9"/>
  <c r="Z447" i="9" s="1"/>
  <c r="Y448" i="9"/>
  <c r="Z448" i="9" s="1"/>
  <c r="Y449" i="9"/>
  <c r="Z449" i="9" s="1"/>
  <c r="Y450" i="9"/>
  <c r="Z450" i="9" s="1"/>
  <c r="Y451" i="9"/>
  <c r="Z451" i="9" s="1"/>
  <c r="Y452" i="9"/>
  <c r="Z452" i="9" s="1"/>
  <c r="Y453" i="9"/>
  <c r="Z453" i="9" s="1"/>
  <c r="Y454" i="9"/>
  <c r="Z454" i="9" s="1"/>
  <c r="Y455" i="9"/>
  <c r="Z455" i="9" s="1"/>
  <c r="Y456" i="9"/>
  <c r="Z456" i="9" s="1"/>
  <c r="Y457" i="9"/>
  <c r="Z457" i="9" s="1"/>
  <c r="Y458" i="9"/>
  <c r="Z458" i="9" s="1"/>
  <c r="Y459" i="9"/>
  <c r="Z459" i="9" s="1"/>
  <c r="Y460" i="9"/>
  <c r="Z460" i="9" s="1"/>
  <c r="Y461" i="9"/>
  <c r="Z461" i="9" s="1"/>
  <c r="Y462" i="9"/>
  <c r="Z462" i="9" s="1"/>
  <c r="Y463" i="9"/>
  <c r="Z463" i="9" s="1"/>
  <c r="Y464" i="9"/>
  <c r="Z464" i="9" s="1"/>
  <c r="Y465" i="9"/>
  <c r="Z465" i="9" s="1"/>
  <c r="Y466" i="9"/>
  <c r="Z466" i="9" s="1"/>
  <c r="Y467" i="9"/>
  <c r="Z467" i="9" s="1"/>
  <c r="Y468" i="9"/>
  <c r="Z468" i="9" s="1"/>
  <c r="Y469" i="9"/>
  <c r="Z469" i="9" s="1"/>
  <c r="Y470" i="9"/>
  <c r="Z470" i="9" s="1"/>
  <c r="Y471" i="9"/>
  <c r="Z471" i="9" s="1"/>
  <c r="Y472" i="9"/>
  <c r="Z472" i="9" s="1"/>
  <c r="Y473" i="9"/>
  <c r="Z473" i="9" s="1"/>
  <c r="Y474" i="9"/>
  <c r="Z474" i="9" s="1"/>
  <c r="Y475" i="9"/>
  <c r="Z475" i="9" s="1"/>
  <c r="Y476" i="9"/>
  <c r="Z476" i="9" s="1"/>
  <c r="Y477" i="9"/>
  <c r="Z477" i="9" s="1"/>
  <c r="Y478" i="9"/>
  <c r="Z478" i="9" s="1"/>
  <c r="Y479" i="9"/>
  <c r="Z479" i="9" s="1"/>
  <c r="Y480" i="9"/>
  <c r="Z480" i="9" s="1"/>
  <c r="Y481" i="9"/>
  <c r="Z481" i="9" s="1"/>
  <c r="Y482" i="9"/>
  <c r="Z482" i="9" s="1"/>
  <c r="Y483" i="9"/>
  <c r="Z483" i="9" s="1"/>
  <c r="Y484" i="9"/>
  <c r="Z484" i="9" s="1"/>
  <c r="Y485" i="9"/>
  <c r="Z485" i="9" s="1"/>
  <c r="Y486" i="9"/>
  <c r="Z486" i="9" s="1"/>
  <c r="Y487" i="9"/>
  <c r="Z487" i="9" s="1"/>
  <c r="Y488" i="9"/>
  <c r="Z488" i="9" s="1"/>
  <c r="Y489" i="9"/>
  <c r="Z489" i="9" s="1"/>
  <c r="Y490" i="9"/>
  <c r="Z490" i="9" s="1"/>
  <c r="Y491" i="9"/>
  <c r="Z491" i="9" s="1"/>
  <c r="Y492" i="9"/>
  <c r="Z492" i="9" s="1"/>
  <c r="Y493" i="9"/>
  <c r="Z493" i="9" s="1"/>
  <c r="Y494" i="9"/>
  <c r="Z494" i="9" s="1"/>
  <c r="Y495" i="9"/>
  <c r="Z495" i="9" s="1"/>
  <c r="Y496" i="9"/>
  <c r="Z496" i="9" s="1"/>
  <c r="Y497" i="9"/>
  <c r="Z497" i="9" s="1"/>
  <c r="Y498" i="9"/>
  <c r="Z498" i="9" s="1"/>
  <c r="Y499" i="9"/>
  <c r="Z499" i="9" s="1"/>
  <c r="Y500" i="9"/>
  <c r="Z500" i="9" s="1"/>
  <c r="Y501" i="9"/>
  <c r="Z501" i="9" s="1"/>
  <c r="Y502" i="9"/>
  <c r="Z502" i="9" s="1"/>
  <c r="Y503" i="9"/>
  <c r="Z503" i="9" s="1"/>
  <c r="Y504" i="9"/>
  <c r="Z504" i="9" s="1"/>
  <c r="Y505" i="9"/>
  <c r="Z505" i="9" s="1"/>
  <c r="Y506" i="9"/>
  <c r="Z506" i="9" s="1"/>
  <c r="Y507" i="9"/>
  <c r="Z507" i="9" s="1"/>
  <c r="Y508" i="9"/>
  <c r="Z508" i="9" s="1"/>
  <c r="Y509" i="9"/>
  <c r="Z509" i="9" s="1"/>
  <c r="Y510" i="9"/>
  <c r="Z510" i="9" s="1"/>
  <c r="Y511" i="9"/>
  <c r="Z511" i="9" s="1"/>
  <c r="Y512" i="9"/>
  <c r="Z512" i="9" s="1"/>
  <c r="Y513" i="9"/>
  <c r="Z513" i="9" s="1"/>
  <c r="Y514" i="9"/>
  <c r="Z514" i="9" s="1"/>
  <c r="Y515" i="9"/>
  <c r="Z515" i="9" s="1"/>
  <c r="Y516" i="9"/>
  <c r="Z516" i="9" s="1"/>
  <c r="Y517" i="9"/>
  <c r="Z517" i="9" s="1"/>
  <c r="Y518" i="9"/>
  <c r="Z518" i="9" s="1"/>
  <c r="Y519" i="9"/>
  <c r="Z519" i="9" s="1"/>
  <c r="Y520" i="9"/>
  <c r="Z520" i="9" s="1"/>
  <c r="Y521" i="9"/>
  <c r="Z521" i="9" s="1"/>
  <c r="Y522" i="9"/>
  <c r="Z522" i="9" s="1"/>
  <c r="Y523" i="9"/>
  <c r="Z523" i="9" s="1"/>
  <c r="Y524" i="9"/>
  <c r="Z524" i="9" s="1"/>
  <c r="Y525" i="9"/>
  <c r="Z525" i="9" s="1"/>
  <c r="Y526" i="9"/>
  <c r="Z526" i="9" s="1"/>
  <c r="Y527" i="9"/>
  <c r="Z527" i="9" s="1"/>
  <c r="Y528" i="9"/>
  <c r="Z528" i="9" s="1"/>
  <c r="Y529" i="9"/>
  <c r="Z529" i="9" s="1"/>
  <c r="Y530" i="9"/>
  <c r="Z530" i="9" s="1"/>
  <c r="Y531" i="9"/>
  <c r="Z531" i="9" s="1"/>
  <c r="Y532" i="9"/>
  <c r="Z532" i="9" s="1"/>
  <c r="Y533" i="9"/>
  <c r="Z533" i="9" s="1"/>
  <c r="Y534" i="9"/>
  <c r="Z534" i="9" s="1"/>
  <c r="Y535" i="9"/>
  <c r="Z535" i="9" s="1"/>
  <c r="Y536" i="9"/>
  <c r="Z536" i="9" s="1"/>
  <c r="Y537" i="9"/>
  <c r="Z537" i="9" s="1"/>
  <c r="Y538" i="9"/>
  <c r="Z538" i="9" s="1"/>
  <c r="Y539" i="9"/>
  <c r="Z539" i="9" s="1"/>
  <c r="Y540" i="9"/>
  <c r="Z540" i="9" s="1"/>
  <c r="Y541" i="9"/>
  <c r="Z541" i="9" s="1"/>
  <c r="Y542" i="9"/>
  <c r="Z542" i="9" s="1"/>
  <c r="Y543" i="9"/>
  <c r="Z543" i="9" s="1"/>
  <c r="Y544" i="9"/>
  <c r="Z544" i="9" s="1"/>
  <c r="Y545" i="9"/>
  <c r="Z545" i="9" s="1"/>
  <c r="Y546" i="9"/>
  <c r="Z546" i="9" s="1"/>
  <c r="Y547" i="9"/>
  <c r="Z547" i="9" s="1"/>
  <c r="Y548" i="9"/>
  <c r="Z548" i="9" s="1"/>
  <c r="Y549" i="9"/>
  <c r="Z549" i="9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D17" i="2" s="1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C529" i="2" s="1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2" i="2"/>
  <c r="Y4" i="2"/>
  <c r="Z4" i="2" s="1"/>
  <c r="Y3" i="2"/>
  <c r="Z3" i="2" s="1"/>
  <c r="E2" i="2"/>
  <c r="Y5" i="2"/>
  <c r="Z5" i="2" s="1"/>
  <c r="Y6" i="2"/>
  <c r="Z6" i="2" s="1"/>
  <c r="Y7" i="2"/>
  <c r="Z7" i="2" s="1"/>
  <c r="Y8" i="2"/>
  <c r="Z8" i="2" s="1"/>
  <c r="Y9" i="2"/>
  <c r="Z9" i="2" s="1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2" i="2"/>
  <c r="Z22" i="2" s="1"/>
  <c r="Y23" i="2"/>
  <c r="Z23" i="2" s="1"/>
  <c r="Y24" i="2"/>
  <c r="Z24" i="2" s="1"/>
  <c r="Y25" i="2"/>
  <c r="Z25" i="2" s="1"/>
  <c r="Y26" i="2"/>
  <c r="Z26" i="2" s="1"/>
  <c r="Y27" i="2"/>
  <c r="Z27" i="2" s="1"/>
  <c r="Y28" i="2"/>
  <c r="Z28" i="2" s="1"/>
  <c r="Y29" i="2"/>
  <c r="Z29" i="2" s="1"/>
  <c r="Y30" i="2"/>
  <c r="Z30" i="2" s="1"/>
  <c r="Y31" i="2"/>
  <c r="Z31" i="2" s="1"/>
  <c r="Y32" i="2"/>
  <c r="Z32" i="2" s="1"/>
  <c r="Y33" i="2"/>
  <c r="Z33" i="2" s="1"/>
  <c r="Y34" i="2"/>
  <c r="Z34" i="2" s="1"/>
  <c r="Y35" i="2"/>
  <c r="Z35" i="2" s="1"/>
  <c r="Y36" i="2"/>
  <c r="Z36" i="2" s="1"/>
  <c r="Y37" i="2"/>
  <c r="Z37" i="2" s="1"/>
  <c r="Y38" i="2"/>
  <c r="Z38" i="2" s="1"/>
  <c r="Y39" i="2"/>
  <c r="Z39" i="2" s="1"/>
  <c r="Y40" i="2"/>
  <c r="Z40" i="2" s="1"/>
  <c r="Y41" i="2"/>
  <c r="Z41" i="2" s="1"/>
  <c r="Y42" i="2"/>
  <c r="Z42" i="2" s="1"/>
  <c r="Y43" i="2"/>
  <c r="Z43" i="2" s="1"/>
  <c r="Y44" i="2"/>
  <c r="Z44" i="2" s="1"/>
  <c r="Y45" i="2"/>
  <c r="Z45" i="2" s="1"/>
  <c r="Y46" i="2"/>
  <c r="Z46" i="2" s="1"/>
  <c r="Y47" i="2"/>
  <c r="Z47" i="2" s="1"/>
  <c r="Y48" i="2"/>
  <c r="Z48" i="2" s="1"/>
  <c r="Y49" i="2"/>
  <c r="Z49" i="2" s="1"/>
  <c r="Y50" i="2"/>
  <c r="Z50" i="2" s="1"/>
  <c r="Y51" i="2"/>
  <c r="Z51" i="2" s="1"/>
  <c r="Y52" i="2"/>
  <c r="Z52" i="2" s="1"/>
  <c r="Y53" i="2"/>
  <c r="Z53" i="2" s="1"/>
  <c r="Y54" i="2"/>
  <c r="Z54" i="2" s="1"/>
  <c r="Y55" i="2"/>
  <c r="Z55" i="2" s="1"/>
  <c r="Y56" i="2"/>
  <c r="Z56" i="2" s="1"/>
  <c r="Y57" i="2"/>
  <c r="Z57" i="2" s="1"/>
  <c r="Y58" i="2"/>
  <c r="Z58" i="2" s="1"/>
  <c r="Y59" i="2"/>
  <c r="Z59" i="2" s="1"/>
  <c r="Y60" i="2"/>
  <c r="Z60" i="2" s="1"/>
  <c r="Y61" i="2"/>
  <c r="Z61" i="2" s="1"/>
  <c r="Y62" i="2"/>
  <c r="Z62" i="2" s="1"/>
  <c r="Y63" i="2"/>
  <c r="Z63" i="2" s="1"/>
  <c r="Y64" i="2"/>
  <c r="Z64" i="2" s="1"/>
  <c r="Y65" i="2"/>
  <c r="Z65" i="2" s="1"/>
  <c r="Y66" i="2"/>
  <c r="Z66" i="2" s="1"/>
  <c r="Y67" i="2"/>
  <c r="Z67" i="2" s="1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Y74" i="2"/>
  <c r="Z74" i="2" s="1"/>
  <c r="Y75" i="2"/>
  <c r="Z75" i="2" s="1"/>
  <c r="Y76" i="2"/>
  <c r="Z76" i="2" s="1"/>
  <c r="Y77" i="2"/>
  <c r="Z77" i="2" s="1"/>
  <c r="Y78" i="2"/>
  <c r="Z78" i="2" s="1"/>
  <c r="Y79" i="2"/>
  <c r="Z79" i="2" s="1"/>
  <c r="Y80" i="2"/>
  <c r="Z80" i="2" s="1"/>
  <c r="Y81" i="2"/>
  <c r="Z81" i="2" s="1"/>
  <c r="Y82" i="2"/>
  <c r="Z82" i="2" s="1"/>
  <c r="Y83" i="2"/>
  <c r="Z83" i="2" s="1"/>
  <c r="Y84" i="2"/>
  <c r="Z84" i="2" s="1"/>
  <c r="Y85" i="2"/>
  <c r="Z85" i="2" s="1"/>
  <c r="Y86" i="2"/>
  <c r="Z86" i="2" s="1"/>
  <c r="Y87" i="2"/>
  <c r="Z87" i="2" s="1"/>
  <c r="Y88" i="2"/>
  <c r="Z88" i="2" s="1"/>
  <c r="Y89" i="2"/>
  <c r="Z89" i="2" s="1"/>
  <c r="Y90" i="2"/>
  <c r="Z90" i="2" s="1"/>
  <c r="Y91" i="2"/>
  <c r="Z91" i="2" s="1"/>
  <c r="Y92" i="2"/>
  <c r="Z92" i="2" s="1"/>
  <c r="Y93" i="2"/>
  <c r="Z93" i="2" s="1"/>
  <c r="Y94" i="2"/>
  <c r="Z94" i="2" s="1"/>
  <c r="Y95" i="2"/>
  <c r="Z95" i="2" s="1"/>
  <c r="Y96" i="2"/>
  <c r="Z96" i="2" s="1"/>
  <c r="Y97" i="2"/>
  <c r="Z97" i="2" s="1"/>
  <c r="Y98" i="2"/>
  <c r="Z98" i="2" s="1"/>
  <c r="Y99" i="2"/>
  <c r="Z99" i="2" s="1"/>
  <c r="Y100" i="2"/>
  <c r="Z100" i="2" s="1"/>
  <c r="Y101" i="2"/>
  <c r="Z101" i="2" s="1"/>
  <c r="Y102" i="2"/>
  <c r="Z102" i="2" s="1"/>
  <c r="Y103" i="2"/>
  <c r="Z103" i="2" s="1"/>
  <c r="Y104" i="2"/>
  <c r="Z104" i="2" s="1"/>
  <c r="Y105" i="2"/>
  <c r="Z105" i="2" s="1"/>
  <c r="Y106" i="2"/>
  <c r="Z106" i="2" s="1"/>
  <c r="Y107" i="2"/>
  <c r="Z107" i="2" s="1"/>
  <c r="Y108" i="2"/>
  <c r="Z108" i="2" s="1"/>
  <c r="Y109" i="2"/>
  <c r="Z109" i="2" s="1"/>
  <c r="Y110" i="2"/>
  <c r="Z110" i="2" s="1"/>
  <c r="Y111" i="2"/>
  <c r="Z111" i="2" s="1"/>
  <c r="Y112" i="2"/>
  <c r="Z112" i="2" s="1"/>
  <c r="Y113" i="2"/>
  <c r="Z113" i="2" s="1"/>
  <c r="Y114" i="2"/>
  <c r="Z114" i="2" s="1"/>
  <c r="Y115" i="2"/>
  <c r="Z115" i="2" s="1"/>
  <c r="Y116" i="2"/>
  <c r="Z116" i="2" s="1"/>
  <c r="Y117" i="2"/>
  <c r="Z117" i="2" s="1"/>
  <c r="Y118" i="2"/>
  <c r="Z118" i="2" s="1"/>
  <c r="Y119" i="2"/>
  <c r="Z119" i="2" s="1"/>
  <c r="Y120" i="2"/>
  <c r="Z120" i="2" s="1"/>
  <c r="Y121" i="2"/>
  <c r="Z121" i="2" s="1"/>
  <c r="Y122" i="2"/>
  <c r="Z122" i="2" s="1"/>
  <c r="Y123" i="2"/>
  <c r="Z123" i="2" s="1"/>
  <c r="Y124" i="2"/>
  <c r="Z124" i="2" s="1"/>
  <c r="Y125" i="2"/>
  <c r="Z125" i="2" s="1"/>
  <c r="Y126" i="2"/>
  <c r="Z126" i="2" s="1"/>
  <c r="Y127" i="2"/>
  <c r="Z127" i="2" s="1"/>
  <c r="Y128" i="2"/>
  <c r="Z128" i="2" s="1"/>
  <c r="Y129" i="2"/>
  <c r="Z129" i="2" s="1"/>
  <c r="Y130" i="2"/>
  <c r="Z130" i="2" s="1"/>
  <c r="Y131" i="2"/>
  <c r="Z131" i="2" s="1"/>
  <c r="Y132" i="2"/>
  <c r="Z132" i="2" s="1"/>
  <c r="Y133" i="2"/>
  <c r="Z133" i="2" s="1"/>
  <c r="Y134" i="2"/>
  <c r="Z134" i="2" s="1"/>
  <c r="Y135" i="2"/>
  <c r="Z135" i="2" s="1"/>
  <c r="Y136" i="2"/>
  <c r="Z136" i="2" s="1"/>
  <c r="Y137" i="2"/>
  <c r="Z137" i="2" s="1"/>
  <c r="Y138" i="2"/>
  <c r="Z138" i="2" s="1"/>
  <c r="Y139" i="2"/>
  <c r="Z139" i="2" s="1"/>
  <c r="Y140" i="2"/>
  <c r="Z140" i="2" s="1"/>
  <c r="Y141" i="2"/>
  <c r="Z141" i="2" s="1"/>
  <c r="Y142" i="2"/>
  <c r="Z142" i="2" s="1"/>
  <c r="Y143" i="2"/>
  <c r="Z143" i="2" s="1"/>
  <c r="Y144" i="2"/>
  <c r="Z144" i="2" s="1"/>
  <c r="Y145" i="2"/>
  <c r="Z145" i="2" s="1"/>
  <c r="Y146" i="2"/>
  <c r="Z146" i="2" s="1"/>
  <c r="Y147" i="2"/>
  <c r="Z147" i="2" s="1"/>
  <c r="Y148" i="2"/>
  <c r="Z148" i="2" s="1"/>
  <c r="Y149" i="2"/>
  <c r="Z149" i="2" s="1"/>
  <c r="Y150" i="2"/>
  <c r="Z150" i="2" s="1"/>
  <c r="Y151" i="2"/>
  <c r="Z151" i="2" s="1"/>
  <c r="Y152" i="2"/>
  <c r="Z152" i="2" s="1"/>
  <c r="Y153" i="2"/>
  <c r="Z153" i="2" s="1"/>
  <c r="Y154" i="2"/>
  <c r="Z154" i="2" s="1"/>
  <c r="Y155" i="2"/>
  <c r="Z155" i="2" s="1"/>
  <c r="Y156" i="2"/>
  <c r="Z156" i="2" s="1"/>
  <c r="Y157" i="2"/>
  <c r="Z157" i="2" s="1"/>
  <c r="Y158" i="2"/>
  <c r="Z158" i="2" s="1"/>
  <c r="Y159" i="2"/>
  <c r="Z159" i="2" s="1"/>
  <c r="Y160" i="2"/>
  <c r="Z160" i="2" s="1"/>
  <c r="Y161" i="2"/>
  <c r="Z161" i="2" s="1"/>
  <c r="Y162" i="2"/>
  <c r="Z162" i="2" s="1"/>
  <c r="Y163" i="2"/>
  <c r="Z163" i="2" s="1"/>
  <c r="Y164" i="2"/>
  <c r="Z164" i="2" s="1"/>
  <c r="Y165" i="2"/>
  <c r="Z165" i="2" s="1"/>
  <c r="Y166" i="2"/>
  <c r="Z166" i="2" s="1"/>
  <c r="Y167" i="2"/>
  <c r="Z167" i="2" s="1"/>
  <c r="Y168" i="2"/>
  <c r="Z168" i="2" s="1"/>
  <c r="Y169" i="2"/>
  <c r="Z169" i="2" s="1"/>
  <c r="Y170" i="2"/>
  <c r="Z170" i="2" s="1"/>
  <c r="Y171" i="2"/>
  <c r="Z171" i="2" s="1"/>
  <c r="Y172" i="2"/>
  <c r="Z172" i="2" s="1"/>
  <c r="Y173" i="2"/>
  <c r="Z173" i="2" s="1"/>
  <c r="Y174" i="2"/>
  <c r="Z174" i="2" s="1"/>
  <c r="Y175" i="2"/>
  <c r="Z175" i="2" s="1"/>
  <c r="Y176" i="2"/>
  <c r="Z176" i="2" s="1"/>
  <c r="Y177" i="2"/>
  <c r="Z177" i="2" s="1"/>
  <c r="Y178" i="2"/>
  <c r="Z178" i="2" s="1"/>
  <c r="Y179" i="2"/>
  <c r="Z179" i="2" s="1"/>
  <c r="Y180" i="2"/>
  <c r="Z180" i="2" s="1"/>
  <c r="Y181" i="2"/>
  <c r="Z181" i="2" s="1"/>
  <c r="Y182" i="2"/>
  <c r="Z182" i="2" s="1"/>
  <c r="Y183" i="2"/>
  <c r="Z183" i="2" s="1"/>
  <c r="Y184" i="2"/>
  <c r="Z184" i="2" s="1"/>
  <c r="Y185" i="2"/>
  <c r="Z185" i="2" s="1"/>
  <c r="Y186" i="2"/>
  <c r="Z186" i="2" s="1"/>
  <c r="Y187" i="2"/>
  <c r="Z187" i="2" s="1"/>
  <c r="Y188" i="2"/>
  <c r="Z188" i="2" s="1"/>
  <c r="Y189" i="2"/>
  <c r="Z189" i="2" s="1"/>
  <c r="Y190" i="2"/>
  <c r="Z190" i="2" s="1"/>
  <c r="Y191" i="2"/>
  <c r="Z191" i="2" s="1"/>
  <c r="Y192" i="2"/>
  <c r="Z192" i="2" s="1"/>
  <c r="Y193" i="2"/>
  <c r="Z193" i="2" s="1"/>
  <c r="Y194" i="2"/>
  <c r="Z194" i="2" s="1"/>
  <c r="Y195" i="2"/>
  <c r="Z195" i="2" s="1"/>
  <c r="Y196" i="2"/>
  <c r="Z196" i="2" s="1"/>
  <c r="Y197" i="2"/>
  <c r="Z197" i="2" s="1"/>
  <c r="Y198" i="2"/>
  <c r="Z198" i="2" s="1"/>
  <c r="Y199" i="2"/>
  <c r="Z199" i="2" s="1"/>
  <c r="Y200" i="2"/>
  <c r="Z200" i="2" s="1"/>
  <c r="Y201" i="2"/>
  <c r="Z201" i="2" s="1"/>
  <c r="Y202" i="2"/>
  <c r="Z202" i="2" s="1"/>
  <c r="Y203" i="2"/>
  <c r="Z203" i="2" s="1"/>
  <c r="Y204" i="2"/>
  <c r="Z204" i="2" s="1"/>
  <c r="Y205" i="2"/>
  <c r="Z205" i="2" s="1"/>
  <c r="Y206" i="2"/>
  <c r="Z206" i="2" s="1"/>
  <c r="Y207" i="2"/>
  <c r="Z207" i="2" s="1"/>
  <c r="Y208" i="2"/>
  <c r="Z208" i="2" s="1"/>
  <c r="Y209" i="2"/>
  <c r="Z209" i="2" s="1"/>
  <c r="Y210" i="2"/>
  <c r="Z210" i="2" s="1"/>
  <c r="Y211" i="2"/>
  <c r="Z211" i="2" s="1"/>
  <c r="Y212" i="2"/>
  <c r="Z212" i="2" s="1"/>
  <c r="Y213" i="2"/>
  <c r="Z213" i="2" s="1"/>
  <c r="Y214" i="2"/>
  <c r="Z214" i="2" s="1"/>
  <c r="Y215" i="2"/>
  <c r="Z215" i="2" s="1"/>
  <c r="Y216" i="2"/>
  <c r="Z216" i="2" s="1"/>
  <c r="Y217" i="2"/>
  <c r="Z217" i="2" s="1"/>
  <c r="Y218" i="2"/>
  <c r="Z218" i="2" s="1"/>
  <c r="Y219" i="2"/>
  <c r="Z219" i="2" s="1"/>
  <c r="Y220" i="2"/>
  <c r="Z220" i="2" s="1"/>
  <c r="Y221" i="2"/>
  <c r="Z221" i="2" s="1"/>
  <c r="Y222" i="2"/>
  <c r="Z222" i="2" s="1"/>
  <c r="Y223" i="2"/>
  <c r="Z223" i="2" s="1"/>
  <c r="Y224" i="2"/>
  <c r="Z224" i="2" s="1"/>
  <c r="Y225" i="2"/>
  <c r="Z225" i="2" s="1"/>
  <c r="Y226" i="2"/>
  <c r="Z226" i="2" s="1"/>
  <c r="Y227" i="2"/>
  <c r="Z227" i="2" s="1"/>
  <c r="Y228" i="2"/>
  <c r="Z228" i="2" s="1"/>
  <c r="Y229" i="2"/>
  <c r="Z229" i="2" s="1"/>
  <c r="Y230" i="2"/>
  <c r="Z230" i="2" s="1"/>
  <c r="Y231" i="2"/>
  <c r="Z231" i="2" s="1"/>
  <c r="Y232" i="2"/>
  <c r="Z232" i="2" s="1"/>
  <c r="Y233" i="2"/>
  <c r="Z233" i="2" s="1"/>
  <c r="Y234" i="2"/>
  <c r="Z234" i="2" s="1"/>
  <c r="Y235" i="2"/>
  <c r="Z235" i="2" s="1"/>
  <c r="Y21" i="2"/>
  <c r="Z21" i="2" s="1"/>
  <c r="S4" i="2"/>
  <c r="G2" i="10"/>
  <c r="H2" i="10"/>
  <c r="G3" i="10"/>
  <c r="H3" i="10"/>
  <c r="G4" i="10"/>
  <c r="H4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8" i="10"/>
  <c r="H38" i="10"/>
  <c r="G39" i="10"/>
  <c r="H39" i="10"/>
  <c r="G40" i="10"/>
  <c r="H40" i="10"/>
  <c r="G41" i="10"/>
  <c r="H41" i="10"/>
  <c r="G42" i="10"/>
  <c r="H42" i="10"/>
  <c r="G43" i="10"/>
  <c r="H43" i="10"/>
  <c r="G44" i="10"/>
  <c r="H44" i="10"/>
  <c r="G45" i="10"/>
  <c r="H45" i="10"/>
  <c r="G46" i="10"/>
  <c r="H46" i="10"/>
  <c r="G47" i="10"/>
  <c r="H47" i="10"/>
  <c r="G48" i="10"/>
  <c r="H48" i="10"/>
  <c r="G49" i="10"/>
  <c r="H49" i="10"/>
  <c r="G50" i="10"/>
  <c r="H50" i="10"/>
  <c r="G51" i="10"/>
  <c r="H51" i="10"/>
  <c r="G52" i="10"/>
  <c r="H52" i="10"/>
  <c r="G53" i="10"/>
  <c r="H53" i="10"/>
  <c r="G54" i="10"/>
  <c r="H54" i="10"/>
  <c r="G55" i="10"/>
  <c r="H55" i="10"/>
  <c r="G56" i="10"/>
  <c r="H56" i="10"/>
  <c r="G57" i="10"/>
  <c r="H57" i="10"/>
  <c r="G58" i="10"/>
  <c r="H58" i="10"/>
  <c r="G59" i="10"/>
  <c r="H59" i="10"/>
  <c r="G60" i="10"/>
  <c r="H60" i="10"/>
  <c r="G61" i="10"/>
  <c r="H61" i="10"/>
  <c r="G62" i="10"/>
  <c r="H62" i="10"/>
  <c r="G63" i="10"/>
  <c r="H63" i="10"/>
  <c r="G64" i="10"/>
  <c r="H64" i="10"/>
  <c r="G65" i="10"/>
  <c r="H65" i="10"/>
  <c r="G66" i="10"/>
  <c r="H66" i="10"/>
  <c r="G67" i="10"/>
  <c r="H67" i="10"/>
  <c r="G68" i="10"/>
  <c r="H68" i="10"/>
  <c r="G69" i="10"/>
  <c r="H69" i="10"/>
  <c r="G70" i="10"/>
  <c r="H70" i="10"/>
  <c r="G71" i="10"/>
  <c r="H71" i="10"/>
  <c r="G72" i="10"/>
  <c r="H72" i="10"/>
  <c r="G73" i="10"/>
  <c r="H73" i="10"/>
  <c r="G74" i="10"/>
  <c r="H74" i="10"/>
  <c r="G75" i="10"/>
  <c r="H75" i="10"/>
  <c r="G76" i="10"/>
  <c r="H76" i="10"/>
  <c r="G77" i="10"/>
  <c r="H77" i="10"/>
  <c r="G78" i="10"/>
  <c r="H78" i="10"/>
  <c r="G79" i="10"/>
  <c r="H79" i="10"/>
  <c r="G80" i="10"/>
  <c r="H80" i="10"/>
  <c r="G81" i="10"/>
  <c r="H81" i="10"/>
  <c r="G82" i="10"/>
  <c r="H82" i="10"/>
  <c r="G83" i="10"/>
  <c r="H83" i="10"/>
  <c r="G84" i="10"/>
  <c r="H84" i="10"/>
  <c r="G85" i="10"/>
  <c r="H85" i="10"/>
  <c r="G86" i="10"/>
  <c r="H86" i="10"/>
  <c r="G87" i="10"/>
  <c r="H87" i="10"/>
  <c r="G88" i="10"/>
  <c r="H88" i="10"/>
  <c r="G89" i="10"/>
  <c r="H89" i="10"/>
  <c r="G90" i="10"/>
  <c r="H90" i="10"/>
  <c r="G91" i="10"/>
  <c r="H91" i="10"/>
  <c r="G92" i="10"/>
  <c r="H92" i="10"/>
  <c r="G93" i="10"/>
  <c r="H93" i="10"/>
  <c r="G94" i="10"/>
  <c r="H94" i="10"/>
  <c r="G95" i="10"/>
  <c r="H95" i="10"/>
  <c r="G96" i="10"/>
  <c r="H96" i="10"/>
  <c r="G97" i="10"/>
  <c r="H97" i="10"/>
  <c r="G98" i="10"/>
  <c r="H98" i="10"/>
  <c r="G99" i="10"/>
  <c r="H99" i="10"/>
  <c r="G100" i="10"/>
  <c r="H100" i="10"/>
  <c r="G101" i="10"/>
  <c r="H101" i="10"/>
  <c r="G102" i="10"/>
  <c r="H102" i="10"/>
  <c r="G103" i="10"/>
  <c r="H103" i="10"/>
  <c r="G104" i="10"/>
  <c r="H104" i="10"/>
  <c r="G105" i="10"/>
  <c r="H105" i="10"/>
  <c r="G106" i="10"/>
  <c r="H106" i="10"/>
  <c r="G107" i="10"/>
  <c r="H107" i="10"/>
  <c r="G108" i="10"/>
  <c r="H108" i="10"/>
  <c r="G109" i="10"/>
  <c r="H109" i="10"/>
  <c r="G110" i="10"/>
  <c r="H110" i="10"/>
  <c r="G111" i="10"/>
  <c r="H111" i="10"/>
  <c r="G112" i="10"/>
  <c r="H112" i="10"/>
  <c r="G113" i="10"/>
  <c r="H113" i="10"/>
  <c r="G114" i="10"/>
  <c r="H114" i="10"/>
  <c r="G115" i="10"/>
  <c r="H115" i="10"/>
  <c r="G116" i="10"/>
  <c r="H116" i="10"/>
  <c r="G117" i="10"/>
  <c r="H117" i="10"/>
  <c r="G118" i="10"/>
  <c r="H118" i="10"/>
  <c r="G119" i="10"/>
  <c r="H119" i="10"/>
  <c r="G120" i="10"/>
  <c r="H120" i="10"/>
  <c r="G121" i="10"/>
  <c r="H121" i="10"/>
  <c r="G122" i="10"/>
  <c r="H122" i="10"/>
  <c r="G123" i="10"/>
  <c r="H123" i="10"/>
  <c r="G124" i="10"/>
  <c r="H124" i="10"/>
  <c r="G125" i="10"/>
  <c r="H125" i="10"/>
  <c r="G126" i="10"/>
  <c r="H126" i="10"/>
  <c r="G127" i="10"/>
  <c r="H127" i="10"/>
  <c r="G128" i="10"/>
  <c r="H128" i="10"/>
  <c r="G129" i="10"/>
  <c r="H129" i="10"/>
  <c r="G130" i="10"/>
  <c r="H130" i="10"/>
  <c r="G131" i="10"/>
  <c r="H131" i="10"/>
  <c r="G132" i="10"/>
  <c r="H132" i="10"/>
  <c r="G133" i="10"/>
  <c r="H133" i="10"/>
  <c r="G134" i="10"/>
  <c r="H134" i="10"/>
  <c r="G135" i="10"/>
  <c r="H135" i="10"/>
  <c r="G136" i="10"/>
  <c r="H136" i="10"/>
  <c r="G137" i="10"/>
  <c r="H137" i="10"/>
  <c r="G138" i="10"/>
  <c r="H138" i="10"/>
  <c r="G139" i="10"/>
  <c r="H139" i="10"/>
  <c r="G140" i="10"/>
  <c r="H140" i="10"/>
  <c r="G141" i="10"/>
  <c r="H141" i="10"/>
  <c r="G142" i="10"/>
  <c r="H142" i="10"/>
  <c r="G143" i="10"/>
  <c r="H143" i="10"/>
  <c r="G144" i="10"/>
  <c r="H144" i="10"/>
  <c r="G145" i="10"/>
  <c r="H145" i="10"/>
  <c r="G146" i="10"/>
  <c r="H146" i="10"/>
  <c r="G147" i="10"/>
  <c r="H147" i="10"/>
  <c r="G148" i="10"/>
  <c r="H148" i="10"/>
  <c r="G149" i="10"/>
  <c r="H149" i="10"/>
  <c r="G150" i="10"/>
  <c r="H150" i="10"/>
  <c r="G151" i="10"/>
  <c r="H151" i="10"/>
  <c r="G152" i="10"/>
  <c r="H152" i="10"/>
  <c r="G153" i="10"/>
  <c r="H153" i="10"/>
  <c r="G154" i="10"/>
  <c r="H154" i="10"/>
  <c r="G155" i="10"/>
  <c r="H155" i="10"/>
  <c r="G156" i="10"/>
  <c r="H156" i="10"/>
  <c r="G157" i="10"/>
  <c r="H157" i="10"/>
  <c r="G158" i="10"/>
  <c r="H158" i="10"/>
  <c r="G159" i="10"/>
  <c r="H159" i="10"/>
  <c r="G160" i="10"/>
  <c r="H160" i="10"/>
  <c r="G161" i="10"/>
  <c r="H161" i="10"/>
  <c r="G162" i="10"/>
  <c r="H162" i="10"/>
  <c r="G163" i="10"/>
  <c r="H163" i="10"/>
  <c r="G164" i="10"/>
  <c r="H164" i="10"/>
  <c r="G165" i="10"/>
  <c r="H165" i="10"/>
  <c r="G166" i="10"/>
  <c r="H166" i="10"/>
  <c r="G167" i="10"/>
  <c r="H167" i="10"/>
  <c r="G168" i="10"/>
  <c r="H168" i="10"/>
  <c r="G169" i="10"/>
  <c r="H169" i="10"/>
  <c r="G170" i="10"/>
  <c r="H170" i="10"/>
  <c r="G171" i="10"/>
  <c r="H171" i="10"/>
  <c r="G172" i="10"/>
  <c r="H172" i="10"/>
  <c r="G173" i="10"/>
  <c r="H173" i="10"/>
  <c r="G174" i="10"/>
  <c r="H174" i="10"/>
  <c r="G175" i="10"/>
  <c r="H175" i="10"/>
  <c r="G176" i="10"/>
  <c r="H176" i="10"/>
  <c r="G177" i="10"/>
  <c r="H177" i="10"/>
  <c r="G178" i="10"/>
  <c r="H178" i="10"/>
  <c r="G179" i="10"/>
  <c r="H179" i="10"/>
  <c r="G180" i="10"/>
  <c r="H180" i="10"/>
  <c r="G181" i="10"/>
  <c r="H181" i="10"/>
  <c r="G182" i="10"/>
  <c r="H182" i="10"/>
  <c r="G183" i="10"/>
  <c r="H183" i="10"/>
  <c r="G184" i="10"/>
  <c r="H184" i="10"/>
  <c r="G185" i="10"/>
  <c r="H185" i="10"/>
  <c r="G186" i="10"/>
  <c r="H186" i="10"/>
  <c r="G187" i="10"/>
  <c r="H187" i="10"/>
  <c r="G188" i="10"/>
  <c r="H188" i="10"/>
  <c r="G189" i="10"/>
  <c r="H189" i="10"/>
  <c r="G190" i="10"/>
  <c r="H190" i="10"/>
  <c r="G191" i="10"/>
  <c r="H191" i="10"/>
  <c r="G192" i="10"/>
  <c r="H192" i="10"/>
  <c r="G193" i="10"/>
  <c r="H193" i="10"/>
  <c r="G194" i="10"/>
  <c r="H194" i="10"/>
  <c r="G195" i="10"/>
  <c r="H195" i="10"/>
  <c r="G196" i="10"/>
  <c r="H196" i="10"/>
  <c r="G197" i="10"/>
  <c r="H197" i="10"/>
  <c r="G198" i="10"/>
  <c r="H198" i="10"/>
  <c r="G199" i="10"/>
  <c r="H199" i="10"/>
  <c r="G200" i="10"/>
  <c r="H200" i="10"/>
  <c r="G201" i="10"/>
  <c r="H201" i="10"/>
  <c r="G202" i="10"/>
  <c r="H202" i="10"/>
  <c r="G203" i="10"/>
  <c r="H203" i="10"/>
  <c r="G204" i="10"/>
  <c r="H204" i="10"/>
  <c r="G205" i="10"/>
  <c r="H205" i="10"/>
  <c r="G206" i="10"/>
  <c r="H206" i="10"/>
  <c r="G207" i="10"/>
  <c r="H207" i="10"/>
  <c r="G208" i="10"/>
  <c r="H208" i="10"/>
  <c r="G209" i="10"/>
  <c r="H209" i="10"/>
  <c r="G210" i="10"/>
  <c r="H210" i="10"/>
  <c r="G211" i="10"/>
  <c r="H211" i="10"/>
  <c r="G212" i="10"/>
  <c r="H212" i="10"/>
  <c r="G213" i="10"/>
  <c r="H213" i="10"/>
  <c r="G214" i="10"/>
  <c r="H214" i="10"/>
  <c r="G215" i="10"/>
  <c r="H215" i="10"/>
  <c r="G216" i="10"/>
  <c r="H216" i="10"/>
  <c r="G217" i="10"/>
  <c r="H217" i="10"/>
  <c r="G218" i="10"/>
  <c r="H218" i="10"/>
  <c r="G219" i="10"/>
  <c r="H219" i="10"/>
  <c r="G220" i="10"/>
  <c r="H220" i="10"/>
  <c r="G221" i="10"/>
  <c r="H221" i="10"/>
  <c r="G222" i="10"/>
  <c r="H222" i="10"/>
  <c r="G223" i="10"/>
  <c r="H223" i="10"/>
  <c r="G224" i="10"/>
  <c r="H224" i="10"/>
  <c r="G225" i="10"/>
  <c r="H225" i="10"/>
  <c r="G226" i="10"/>
  <c r="H226" i="10"/>
  <c r="G227" i="10"/>
  <c r="H227" i="10"/>
  <c r="G228" i="10"/>
  <c r="H228" i="10"/>
  <c r="G229" i="10"/>
  <c r="H229" i="10"/>
  <c r="G230" i="10"/>
  <c r="H230" i="10"/>
  <c r="G231" i="10"/>
  <c r="H231" i="10"/>
  <c r="G232" i="10"/>
  <c r="H232" i="10"/>
  <c r="G233" i="10"/>
  <c r="H233" i="10"/>
  <c r="G234" i="10"/>
  <c r="H234" i="10"/>
  <c r="G235" i="10"/>
  <c r="H235" i="10"/>
  <c r="G236" i="10"/>
  <c r="H236" i="10"/>
  <c r="G237" i="10"/>
  <c r="H237" i="10"/>
  <c r="G238" i="10"/>
  <c r="H238" i="10"/>
  <c r="G239" i="10"/>
  <c r="H239" i="10"/>
  <c r="G240" i="10"/>
  <c r="H240" i="10"/>
  <c r="G241" i="10"/>
  <c r="H241" i="10"/>
  <c r="G242" i="10"/>
  <c r="H242" i="10"/>
  <c r="G243" i="10"/>
  <c r="H243" i="10"/>
  <c r="G244" i="10"/>
  <c r="H244" i="10"/>
  <c r="G245" i="10"/>
  <c r="H245" i="10"/>
  <c r="G246" i="10"/>
  <c r="H246" i="10"/>
  <c r="G247" i="10"/>
  <c r="H247" i="10"/>
  <c r="G248" i="10"/>
  <c r="H248" i="10"/>
  <c r="G249" i="10"/>
  <c r="H249" i="10"/>
  <c r="G250" i="10"/>
  <c r="H250" i="10"/>
  <c r="G251" i="10"/>
  <c r="H251" i="10"/>
  <c r="G252" i="10"/>
  <c r="H252" i="10"/>
  <c r="G253" i="10"/>
  <c r="H253" i="10"/>
  <c r="G254" i="10"/>
  <c r="H254" i="10"/>
  <c r="G255" i="10"/>
  <c r="H255" i="10"/>
  <c r="G256" i="10"/>
  <c r="H256" i="10"/>
  <c r="G257" i="10"/>
  <c r="H257" i="10"/>
  <c r="G258" i="10"/>
  <c r="H258" i="10"/>
  <c r="G259" i="10"/>
  <c r="H259" i="10"/>
  <c r="G260" i="10"/>
  <c r="H260" i="10"/>
  <c r="G261" i="10"/>
  <c r="H261" i="10"/>
  <c r="G262" i="10"/>
  <c r="H262" i="10"/>
  <c r="G263" i="10"/>
  <c r="H263" i="10"/>
  <c r="G264" i="10"/>
  <c r="H264" i="10"/>
  <c r="G265" i="10"/>
  <c r="H265" i="10"/>
  <c r="G266" i="10"/>
  <c r="H266" i="10"/>
  <c r="G267" i="10"/>
  <c r="H267" i="10"/>
  <c r="G268" i="10"/>
  <c r="H268" i="10"/>
  <c r="G269" i="10"/>
  <c r="H269" i="10"/>
  <c r="G270" i="10"/>
  <c r="H270" i="10"/>
  <c r="G271" i="10"/>
  <c r="H271" i="10"/>
  <c r="G272" i="10"/>
  <c r="H272" i="10"/>
  <c r="G273" i="10"/>
  <c r="H273" i="10"/>
  <c r="G274" i="10"/>
  <c r="H274" i="10"/>
  <c r="G275" i="10"/>
  <c r="H275" i="10"/>
  <c r="G276" i="10"/>
  <c r="H276" i="10"/>
  <c r="G277" i="10"/>
  <c r="H277" i="10"/>
  <c r="G278" i="10"/>
  <c r="H278" i="10"/>
  <c r="G279" i="10"/>
  <c r="H279" i="10"/>
  <c r="G280" i="10"/>
  <c r="H280" i="10"/>
  <c r="G281" i="10"/>
  <c r="H281" i="10"/>
  <c r="G282" i="10"/>
  <c r="H282" i="10"/>
  <c r="G283" i="10"/>
  <c r="H283" i="10"/>
  <c r="G284" i="10"/>
  <c r="H284" i="10"/>
  <c r="G285" i="10"/>
  <c r="H285" i="10"/>
  <c r="G286" i="10"/>
  <c r="H286" i="10"/>
  <c r="G287" i="10"/>
  <c r="H287" i="10"/>
  <c r="G288" i="10"/>
  <c r="H288" i="10"/>
  <c r="G289" i="10"/>
  <c r="H289" i="10"/>
  <c r="G290" i="10"/>
  <c r="H290" i="10"/>
  <c r="G291" i="10"/>
  <c r="H291" i="10"/>
  <c r="G292" i="10"/>
  <c r="H292" i="10"/>
  <c r="G293" i="10"/>
  <c r="H293" i="10"/>
  <c r="G294" i="10"/>
  <c r="H294" i="10"/>
  <c r="G295" i="10"/>
  <c r="H295" i="10"/>
  <c r="G296" i="10"/>
  <c r="H296" i="10"/>
  <c r="G297" i="10"/>
  <c r="H297" i="10"/>
  <c r="G298" i="10"/>
  <c r="H298" i="10"/>
  <c r="G299" i="10"/>
  <c r="H299" i="10"/>
  <c r="G300" i="10"/>
  <c r="H300" i="10"/>
  <c r="G301" i="10"/>
  <c r="H301" i="10"/>
  <c r="G302" i="10"/>
  <c r="H302" i="10"/>
  <c r="G303" i="10"/>
  <c r="H303" i="10"/>
  <c r="G304" i="10"/>
  <c r="H304" i="10"/>
  <c r="G305" i="10"/>
  <c r="H305" i="10"/>
  <c r="G306" i="10"/>
  <c r="H306" i="10"/>
  <c r="G307" i="10"/>
  <c r="H307" i="10"/>
  <c r="G308" i="10"/>
  <c r="H308" i="10"/>
  <c r="G309" i="10"/>
  <c r="H309" i="10"/>
  <c r="G310" i="10"/>
  <c r="H310" i="10"/>
  <c r="G311" i="10"/>
  <c r="H311" i="10"/>
  <c r="G312" i="10"/>
  <c r="H312" i="10"/>
  <c r="G313" i="10"/>
  <c r="H313" i="10"/>
  <c r="G314" i="10"/>
  <c r="H314" i="10"/>
  <c r="G315" i="10"/>
  <c r="H315" i="10"/>
  <c r="G316" i="10"/>
  <c r="H316" i="10"/>
  <c r="G317" i="10"/>
  <c r="H317" i="10"/>
  <c r="G318" i="10"/>
  <c r="H318" i="10"/>
  <c r="G319" i="10"/>
  <c r="H319" i="10"/>
  <c r="G320" i="10"/>
  <c r="H320" i="10"/>
  <c r="G321" i="10"/>
  <c r="H321" i="10"/>
  <c r="G322" i="10"/>
  <c r="H322" i="10"/>
  <c r="G323" i="10"/>
  <c r="H323" i="10"/>
  <c r="G324" i="10"/>
  <c r="H324" i="10"/>
  <c r="G325" i="10"/>
  <c r="H325" i="10"/>
  <c r="G326" i="10"/>
  <c r="H326" i="10"/>
  <c r="G327" i="10"/>
  <c r="H327" i="10"/>
  <c r="G328" i="10"/>
  <c r="H328" i="10"/>
  <c r="G329" i="10"/>
  <c r="H329" i="10"/>
  <c r="G330" i="10"/>
  <c r="H330" i="10"/>
  <c r="G331" i="10"/>
  <c r="H331" i="10"/>
  <c r="G332" i="10"/>
  <c r="H332" i="10"/>
  <c r="G333" i="10"/>
  <c r="H333" i="10"/>
  <c r="G334" i="10"/>
  <c r="H334" i="10"/>
  <c r="G335" i="10"/>
  <c r="H335" i="10"/>
  <c r="G336" i="10"/>
  <c r="H336" i="10"/>
  <c r="G337" i="10"/>
  <c r="H337" i="10"/>
  <c r="G338" i="10"/>
  <c r="H338" i="10"/>
  <c r="G339" i="10"/>
  <c r="H339" i="10"/>
  <c r="G340" i="10"/>
  <c r="H340" i="10"/>
  <c r="G341" i="10"/>
  <c r="H341" i="10"/>
  <c r="G342" i="10"/>
  <c r="H342" i="10"/>
  <c r="G343" i="10"/>
  <c r="H343" i="10"/>
  <c r="G344" i="10"/>
  <c r="H344" i="10"/>
  <c r="G345" i="10"/>
  <c r="H345" i="10"/>
  <c r="G346" i="10"/>
  <c r="H346" i="10"/>
  <c r="G347" i="10"/>
  <c r="H347" i="10"/>
  <c r="G348" i="10"/>
  <c r="H348" i="10"/>
  <c r="G349" i="10"/>
  <c r="H349" i="10"/>
  <c r="G350" i="10"/>
  <c r="H350" i="10"/>
  <c r="G351" i="10"/>
  <c r="H351" i="10"/>
  <c r="G352" i="10"/>
  <c r="H352" i="10"/>
  <c r="G353" i="10"/>
  <c r="H353" i="10"/>
  <c r="G354" i="10"/>
  <c r="H354" i="10"/>
  <c r="G355" i="10"/>
  <c r="H355" i="10"/>
  <c r="G356" i="10"/>
  <c r="H356" i="10"/>
  <c r="G357" i="10"/>
  <c r="H357" i="10"/>
  <c r="G358" i="10"/>
  <c r="H358" i="10"/>
  <c r="G359" i="10"/>
  <c r="H359" i="10"/>
  <c r="G360" i="10"/>
  <c r="H360" i="10"/>
  <c r="G361" i="10"/>
  <c r="H361" i="10"/>
  <c r="G362" i="10"/>
  <c r="H362" i="10"/>
  <c r="G363" i="10"/>
  <c r="H363" i="10"/>
  <c r="G364" i="10"/>
  <c r="H364" i="10"/>
  <c r="G365" i="10"/>
  <c r="H365" i="10"/>
  <c r="G366" i="10"/>
  <c r="H366" i="10"/>
  <c r="G367" i="10"/>
  <c r="H367" i="10"/>
  <c r="G368" i="10"/>
  <c r="H368" i="10"/>
  <c r="G369" i="10"/>
  <c r="H369" i="10"/>
  <c r="G370" i="10"/>
  <c r="H370" i="10"/>
  <c r="G371" i="10"/>
  <c r="H371" i="10"/>
  <c r="G372" i="10"/>
  <c r="H372" i="10"/>
  <c r="G373" i="10"/>
  <c r="H373" i="10"/>
  <c r="G374" i="10"/>
  <c r="H374" i="10"/>
  <c r="G375" i="10"/>
  <c r="H375" i="10"/>
  <c r="G376" i="10"/>
  <c r="H376" i="10"/>
  <c r="G377" i="10"/>
  <c r="H377" i="10"/>
  <c r="G378" i="10"/>
  <c r="H378" i="10"/>
  <c r="G379" i="10"/>
  <c r="H379" i="10"/>
  <c r="G380" i="10"/>
  <c r="H380" i="10"/>
  <c r="G381" i="10"/>
  <c r="H381" i="10"/>
  <c r="G382" i="10"/>
  <c r="H382" i="10"/>
  <c r="G383" i="10"/>
  <c r="H383" i="10"/>
  <c r="G384" i="10"/>
  <c r="H384" i="10"/>
  <c r="G385" i="10"/>
  <c r="H385" i="10"/>
  <c r="G386" i="10"/>
  <c r="H386" i="10"/>
  <c r="G387" i="10"/>
  <c r="H387" i="10"/>
  <c r="G388" i="10"/>
  <c r="H388" i="10"/>
  <c r="G389" i="10"/>
  <c r="H389" i="10"/>
  <c r="G390" i="10"/>
  <c r="H390" i="10"/>
  <c r="G391" i="10"/>
  <c r="H391" i="10"/>
  <c r="G392" i="10"/>
  <c r="H392" i="10"/>
  <c r="G393" i="10"/>
  <c r="H393" i="10"/>
  <c r="G394" i="10"/>
  <c r="H394" i="10"/>
  <c r="G395" i="10"/>
  <c r="H395" i="10"/>
  <c r="G396" i="10"/>
  <c r="H396" i="10"/>
  <c r="G397" i="10"/>
  <c r="H397" i="10"/>
  <c r="G398" i="10"/>
  <c r="H398" i="10"/>
  <c r="G399" i="10"/>
  <c r="H399" i="10"/>
  <c r="G400" i="10"/>
  <c r="H400" i="10"/>
  <c r="G401" i="10"/>
  <c r="H401" i="10"/>
  <c r="G402" i="10"/>
  <c r="H402" i="10"/>
  <c r="G403" i="10"/>
  <c r="H403" i="10"/>
  <c r="G404" i="10"/>
  <c r="H404" i="10"/>
  <c r="G405" i="10"/>
  <c r="H405" i="10"/>
  <c r="G406" i="10"/>
  <c r="H406" i="10"/>
  <c r="G407" i="10"/>
  <c r="H407" i="10"/>
  <c r="G408" i="10"/>
  <c r="H408" i="10"/>
  <c r="G409" i="10"/>
  <c r="H409" i="10"/>
  <c r="G410" i="10"/>
  <c r="H410" i="10"/>
  <c r="G411" i="10"/>
  <c r="H411" i="10"/>
  <c r="G412" i="10"/>
  <c r="H412" i="10"/>
  <c r="G413" i="10"/>
  <c r="H413" i="10"/>
  <c r="G414" i="10"/>
  <c r="H414" i="10"/>
  <c r="G415" i="10"/>
  <c r="H415" i="10"/>
  <c r="G416" i="10"/>
  <c r="H416" i="10"/>
  <c r="G417" i="10"/>
  <c r="H417" i="10"/>
  <c r="G418" i="10"/>
  <c r="H418" i="10"/>
  <c r="G419" i="10"/>
  <c r="H419" i="10"/>
  <c r="G420" i="10"/>
  <c r="H420" i="10"/>
  <c r="G421" i="10"/>
  <c r="H421" i="10"/>
  <c r="G422" i="10"/>
  <c r="H422" i="10"/>
  <c r="G423" i="10"/>
  <c r="H423" i="10"/>
  <c r="G424" i="10"/>
  <c r="H424" i="10"/>
  <c r="G425" i="10"/>
  <c r="H425" i="10"/>
  <c r="G426" i="10"/>
  <c r="H426" i="10"/>
  <c r="G427" i="10"/>
  <c r="H427" i="10"/>
  <c r="G428" i="10"/>
  <c r="H428" i="10"/>
  <c r="G429" i="10"/>
  <c r="H429" i="10"/>
  <c r="G430" i="10"/>
  <c r="H430" i="10"/>
  <c r="G431" i="10"/>
  <c r="H431" i="10"/>
  <c r="G432" i="10"/>
  <c r="H432" i="10"/>
  <c r="G433" i="10"/>
  <c r="H433" i="10"/>
  <c r="G434" i="10"/>
  <c r="H434" i="10"/>
  <c r="G435" i="10"/>
  <c r="H435" i="10"/>
  <c r="G436" i="10"/>
  <c r="H436" i="10"/>
  <c r="G437" i="10"/>
  <c r="H437" i="10"/>
  <c r="G438" i="10"/>
  <c r="H438" i="10"/>
  <c r="G439" i="10"/>
  <c r="H439" i="10"/>
  <c r="G440" i="10"/>
  <c r="H440" i="10"/>
  <c r="G441" i="10"/>
  <c r="H441" i="10"/>
  <c r="G442" i="10"/>
  <c r="H442" i="10"/>
  <c r="G443" i="10"/>
  <c r="H443" i="10"/>
  <c r="G444" i="10"/>
  <c r="H444" i="10"/>
  <c r="G445" i="10"/>
  <c r="H445" i="10"/>
  <c r="G446" i="10"/>
  <c r="H446" i="10"/>
  <c r="G447" i="10"/>
  <c r="H447" i="10"/>
  <c r="G448" i="10"/>
  <c r="H448" i="10"/>
  <c r="G449" i="10"/>
  <c r="H449" i="10"/>
  <c r="G450" i="10"/>
  <c r="H450" i="10"/>
  <c r="G451" i="10"/>
  <c r="H451" i="10"/>
  <c r="G452" i="10"/>
  <c r="H452" i="10"/>
  <c r="G453" i="10"/>
  <c r="H453" i="10"/>
  <c r="G454" i="10"/>
  <c r="H454" i="10"/>
  <c r="G455" i="10"/>
  <c r="H455" i="10"/>
  <c r="G456" i="10"/>
  <c r="H456" i="10"/>
  <c r="G457" i="10"/>
  <c r="H457" i="10"/>
  <c r="G458" i="10"/>
  <c r="H458" i="10"/>
  <c r="G459" i="10"/>
  <c r="H459" i="10"/>
  <c r="G460" i="10"/>
  <c r="H460" i="10"/>
  <c r="G461" i="10"/>
  <c r="H461" i="10"/>
  <c r="G462" i="10"/>
  <c r="H462" i="10"/>
  <c r="G463" i="10"/>
  <c r="H463" i="10"/>
  <c r="G464" i="10"/>
  <c r="H464" i="10"/>
  <c r="G465" i="10"/>
  <c r="H465" i="10"/>
  <c r="G466" i="10"/>
  <c r="H466" i="10"/>
  <c r="G467" i="10"/>
  <c r="H467" i="10"/>
  <c r="G468" i="10"/>
  <c r="H468" i="10"/>
  <c r="G469" i="10"/>
  <c r="H469" i="10"/>
  <c r="G470" i="10"/>
  <c r="H470" i="10"/>
  <c r="G471" i="10"/>
  <c r="H471" i="10"/>
  <c r="G472" i="10"/>
  <c r="H472" i="10"/>
  <c r="G473" i="10"/>
  <c r="H473" i="10"/>
  <c r="G474" i="10"/>
  <c r="H474" i="10"/>
  <c r="G475" i="10"/>
  <c r="H475" i="10"/>
  <c r="G476" i="10"/>
  <c r="H476" i="10"/>
  <c r="G477" i="10"/>
  <c r="H477" i="10"/>
  <c r="G478" i="10"/>
  <c r="H478" i="10"/>
  <c r="G479" i="10"/>
  <c r="H479" i="10"/>
  <c r="G480" i="10"/>
  <c r="H480" i="10"/>
  <c r="G481" i="10"/>
  <c r="H481" i="10"/>
  <c r="G482" i="10"/>
  <c r="H482" i="10"/>
  <c r="G483" i="10"/>
  <c r="H483" i="10"/>
  <c r="G484" i="10"/>
  <c r="H484" i="10"/>
  <c r="G485" i="10"/>
  <c r="H485" i="10"/>
  <c r="G486" i="10"/>
  <c r="H486" i="10"/>
  <c r="G487" i="10"/>
  <c r="H487" i="10"/>
  <c r="G488" i="10"/>
  <c r="H488" i="10"/>
  <c r="G489" i="10"/>
  <c r="H489" i="10"/>
  <c r="G490" i="10"/>
  <c r="H490" i="10"/>
  <c r="G491" i="10"/>
  <c r="H491" i="10"/>
  <c r="G492" i="10"/>
  <c r="H492" i="10"/>
  <c r="G493" i="10"/>
  <c r="H493" i="10"/>
  <c r="G494" i="10"/>
  <c r="H494" i="10"/>
  <c r="G495" i="10"/>
  <c r="H495" i="10"/>
  <c r="G496" i="10"/>
  <c r="H496" i="10"/>
  <c r="G497" i="10"/>
  <c r="H497" i="10"/>
  <c r="G498" i="10"/>
  <c r="H498" i="10"/>
  <c r="G499" i="10"/>
  <c r="H499" i="10"/>
  <c r="G500" i="10"/>
  <c r="H500" i="10"/>
  <c r="G501" i="10"/>
  <c r="H501" i="10"/>
  <c r="G502" i="10"/>
  <c r="H502" i="10"/>
  <c r="G503" i="10"/>
  <c r="H503" i="10"/>
  <c r="G504" i="10"/>
  <c r="H504" i="10"/>
  <c r="G505" i="10"/>
  <c r="H505" i="10"/>
  <c r="G506" i="10"/>
  <c r="H506" i="10"/>
  <c r="G507" i="10"/>
  <c r="H507" i="10"/>
  <c r="G508" i="10"/>
  <c r="H508" i="10"/>
  <c r="G509" i="10"/>
  <c r="H509" i="10"/>
  <c r="G510" i="10"/>
  <c r="H510" i="10"/>
  <c r="G511" i="10"/>
  <c r="H511" i="10"/>
  <c r="G512" i="10"/>
  <c r="H512" i="10"/>
  <c r="G513" i="10"/>
  <c r="H513" i="10"/>
  <c r="G514" i="10"/>
  <c r="H514" i="10"/>
  <c r="G515" i="10"/>
  <c r="H515" i="10"/>
  <c r="G516" i="10"/>
  <c r="H516" i="10"/>
  <c r="G517" i="10"/>
  <c r="H517" i="10"/>
  <c r="G518" i="10"/>
  <c r="H518" i="10"/>
  <c r="G519" i="10"/>
  <c r="H519" i="10"/>
  <c r="G520" i="10"/>
  <c r="H520" i="10"/>
  <c r="G521" i="10"/>
  <c r="H521" i="10"/>
  <c r="G522" i="10"/>
  <c r="H522" i="10"/>
  <c r="G523" i="10"/>
  <c r="H523" i="10"/>
  <c r="G524" i="10"/>
  <c r="H524" i="10"/>
  <c r="G525" i="10"/>
  <c r="H525" i="10"/>
  <c r="G526" i="10"/>
  <c r="H526" i="10"/>
  <c r="G527" i="10"/>
  <c r="H527" i="10"/>
  <c r="G528" i="10"/>
  <c r="H528" i="10"/>
  <c r="G529" i="10"/>
  <c r="H529" i="10"/>
  <c r="G530" i="10"/>
  <c r="H530" i="10"/>
  <c r="G531" i="10"/>
  <c r="H531" i="10"/>
  <c r="G532" i="10"/>
  <c r="H532" i="10"/>
  <c r="G533" i="10"/>
  <c r="H533" i="10"/>
  <c r="G534" i="10"/>
  <c r="H534" i="10"/>
  <c r="G535" i="10"/>
  <c r="H535" i="10"/>
  <c r="G536" i="10"/>
  <c r="H536" i="10"/>
  <c r="G537" i="10"/>
  <c r="H537" i="10"/>
  <c r="G538" i="10"/>
  <c r="H538" i="10"/>
  <c r="G539" i="10"/>
  <c r="H539" i="10"/>
  <c r="G540" i="10"/>
  <c r="H540" i="10"/>
  <c r="G541" i="10"/>
  <c r="H541" i="10"/>
  <c r="G542" i="10"/>
  <c r="H542" i="10"/>
  <c r="G543" i="10"/>
  <c r="H543" i="10"/>
  <c r="G544" i="10"/>
  <c r="H544" i="10"/>
  <c r="G545" i="10"/>
  <c r="H545" i="10"/>
  <c r="G546" i="10"/>
  <c r="H546" i="10"/>
  <c r="G547" i="10"/>
  <c r="H547" i="10"/>
  <c r="G548" i="10"/>
  <c r="H548" i="10"/>
  <c r="G549" i="10"/>
  <c r="H549" i="10"/>
  <c r="G2" i="9"/>
  <c r="H2" i="9"/>
  <c r="G3" i="9"/>
  <c r="H3" i="9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G32" i="9"/>
  <c r="H32" i="9"/>
  <c r="G33" i="9"/>
  <c r="H33" i="9"/>
  <c r="G34" i="9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G45" i="9"/>
  <c r="H45" i="9"/>
  <c r="G46" i="9"/>
  <c r="H46" i="9"/>
  <c r="G47" i="9"/>
  <c r="H47" i="9"/>
  <c r="G48" i="9"/>
  <c r="H48" i="9"/>
  <c r="G49" i="9"/>
  <c r="H49" i="9"/>
  <c r="G50" i="9"/>
  <c r="H50" i="9"/>
  <c r="G51" i="9"/>
  <c r="H51" i="9"/>
  <c r="G52" i="9"/>
  <c r="H52" i="9"/>
  <c r="G53" i="9"/>
  <c r="H53" i="9"/>
  <c r="G54" i="9"/>
  <c r="H54" i="9"/>
  <c r="G55" i="9"/>
  <c r="H55" i="9"/>
  <c r="G56" i="9"/>
  <c r="H56" i="9"/>
  <c r="G57" i="9"/>
  <c r="H57" i="9"/>
  <c r="G58" i="9"/>
  <c r="H58" i="9"/>
  <c r="G59" i="9"/>
  <c r="H59" i="9"/>
  <c r="G60" i="9"/>
  <c r="H60" i="9"/>
  <c r="G61" i="9"/>
  <c r="H61" i="9"/>
  <c r="G62" i="9"/>
  <c r="H62" i="9"/>
  <c r="G63" i="9"/>
  <c r="H63" i="9"/>
  <c r="G64" i="9"/>
  <c r="H64" i="9"/>
  <c r="G65" i="9"/>
  <c r="H65" i="9"/>
  <c r="G66" i="9"/>
  <c r="H66" i="9"/>
  <c r="G67" i="9"/>
  <c r="H67" i="9"/>
  <c r="G68" i="9"/>
  <c r="H68" i="9"/>
  <c r="G69" i="9"/>
  <c r="H69" i="9"/>
  <c r="G70" i="9"/>
  <c r="H70" i="9"/>
  <c r="G71" i="9"/>
  <c r="H71" i="9"/>
  <c r="G72" i="9"/>
  <c r="H72" i="9"/>
  <c r="G73" i="9"/>
  <c r="H73" i="9"/>
  <c r="G74" i="9"/>
  <c r="H74" i="9"/>
  <c r="G75" i="9"/>
  <c r="H75" i="9"/>
  <c r="G76" i="9"/>
  <c r="H76" i="9"/>
  <c r="G77" i="9"/>
  <c r="H77" i="9"/>
  <c r="G78" i="9"/>
  <c r="H78" i="9"/>
  <c r="G79" i="9"/>
  <c r="H79" i="9"/>
  <c r="G80" i="9"/>
  <c r="H80" i="9"/>
  <c r="G81" i="9"/>
  <c r="H81" i="9"/>
  <c r="G82" i="9"/>
  <c r="H82" i="9"/>
  <c r="G83" i="9"/>
  <c r="H83" i="9"/>
  <c r="G84" i="9"/>
  <c r="H84" i="9"/>
  <c r="G85" i="9"/>
  <c r="H85" i="9"/>
  <c r="G86" i="9"/>
  <c r="H86" i="9"/>
  <c r="G87" i="9"/>
  <c r="H87" i="9"/>
  <c r="G88" i="9"/>
  <c r="H88" i="9"/>
  <c r="G89" i="9"/>
  <c r="H89" i="9"/>
  <c r="G90" i="9"/>
  <c r="H90" i="9"/>
  <c r="G91" i="9"/>
  <c r="H91" i="9"/>
  <c r="G92" i="9"/>
  <c r="H92" i="9"/>
  <c r="G93" i="9"/>
  <c r="H93" i="9"/>
  <c r="G94" i="9"/>
  <c r="H94" i="9"/>
  <c r="G95" i="9"/>
  <c r="H95" i="9"/>
  <c r="G96" i="9"/>
  <c r="H96" i="9"/>
  <c r="G97" i="9"/>
  <c r="H97" i="9"/>
  <c r="G98" i="9"/>
  <c r="H98" i="9"/>
  <c r="G99" i="9"/>
  <c r="H99" i="9"/>
  <c r="G100" i="9"/>
  <c r="H100" i="9"/>
  <c r="G101" i="9"/>
  <c r="H101" i="9"/>
  <c r="G102" i="9"/>
  <c r="H102" i="9"/>
  <c r="G103" i="9"/>
  <c r="H103" i="9"/>
  <c r="G104" i="9"/>
  <c r="H104" i="9"/>
  <c r="G105" i="9"/>
  <c r="H105" i="9"/>
  <c r="G106" i="9"/>
  <c r="H106" i="9"/>
  <c r="G107" i="9"/>
  <c r="H107" i="9"/>
  <c r="G108" i="9"/>
  <c r="H108" i="9"/>
  <c r="G109" i="9"/>
  <c r="H109" i="9"/>
  <c r="G110" i="9"/>
  <c r="H110" i="9"/>
  <c r="G111" i="9"/>
  <c r="H111" i="9"/>
  <c r="G112" i="9"/>
  <c r="H112" i="9"/>
  <c r="G113" i="9"/>
  <c r="H113" i="9"/>
  <c r="G114" i="9"/>
  <c r="H114" i="9"/>
  <c r="G115" i="9"/>
  <c r="H115" i="9"/>
  <c r="G116" i="9"/>
  <c r="H116" i="9"/>
  <c r="G117" i="9"/>
  <c r="H117" i="9"/>
  <c r="G118" i="9"/>
  <c r="H118" i="9"/>
  <c r="G119" i="9"/>
  <c r="H119" i="9"/>
  <c r="G120" i="9"/>
  <c r="H120" i="9"/>
  <c r="G121" i="9"/>
  <c r="H121" i="9"/>
  <c r="G122" i="9"/>
  <c r="H122" i="9"/>
  <c r="G123" i="9"/>
  <c r="H123" i="9"/>
  <c r="G124" i="9"/>
  <c r="H124" i="9"/>
  <c r="G125" i="9"/>
  <c r="H125" i="9"/>
  <c r="G126" i="9"/>
  <c r="H126" i="9"/>
  <c r="G127" i="9"/>
  <c r="H127" i="9"/>
  <c r="G128" i="9"/>
  <c r="H128" i="9"/>
  <c r="G129" i="9"/>
  <c r="H129" i="9"/>
  <c r="G130" i="9"/>
  <c r="H130" i="9"/>
  <c r="G131" i="9"/>
  <c r="H131" i="9"/>
  <c r="G132" i="9"/>
  <c r="H132" i="9"/>
  <c r="G133" i="9"/>
  <c r="H133" i="9"/>
  <c r="G134" i="9"/>
  <c r="H134" i="9"/>
  <c r="G135" i="9"/>
  <c r="H135" i="9"/>
  <c r="G136" i="9"/>
  <c r="H136" i="9"/>
  <c r="G137" i="9"/>
  <c r="H137" i="9"/>
  <c r="G138" i="9"/>
  <c r="H138" i="9"/>
  <c r="G139" i="9"/>
  <c r="H139" i="9"/>
  <c r="G140" i="9"/>
  <c r="H140" i="9"/>
  <c r="G141" i="9"/>
  <c r="H141" i="9"/>
  <c r="G142" i="9"/>
  <c r="H142" i="9"/>
  <c r="G143" i="9"/>
  <c r="H143" i="9"/>
  <c r="G144" i="9"/>
  <c r="H144" i="9"/>
  <c r="G145" i="9"/>
  <c r="H145" i="9"/>
  <c r="G146" i="9"/>
  <c r="H146" i="9"/>
  <c r="G147" i="9"/>
  <c r="H147" i="9"/>
  <c r="G148" i="9"/>
  <c r="H148" i="9"/>
  <c r="G149" i="9"/>
  <c r="H149" i="9"/>
  <c r="G150" i="9"/>
  <c r="H150" i="9"/>
  <c r="G151" i="9"/>
  <c r="H151" i="9"/>
  <c r="G152" i="9"/>
  <c r="H152" i="9"/>
  <c r="G153" i="9"/>
  <c r="H153" i="9"/>
  <c r="G154" i="9"/>
  <c r="H154" i="9"/>
  <c r="G155" i="9"/>
  <c r="H155" i="9"/>
  <c r="G156" i="9"/>
  <c r="H156" i="9"/>
  <c r="G157" i="9"/>
  <c r="H157" i="9"/>
  <c r="G158" i="9"/>
  <c r="H158" i="9"/>
  <c r="G159" i="9"/>
  <c r="H159" i="9"/>
  <c r="G160" i="9"/>
  <c r="H160" i="9"/>
  <c r="G161" i="9"/>
  <c r="H161" i="9"/>
  <c r="G162" i="9"/>
  <c r="H162" i="9"/>
  <c r="G163" i="9"/>
  <c r="H163" i="9"/>
  <c r="G164" i="9"/>
  <c r="H164" i="9"/>
  <c r="G165" i="9"/>
  <c r="H165" i="9"/>
  <c r="G166" i="9"/>
  <c r="H166" i="9"/>
  <c r="G167" i="9"/>
  <c r="H167" i="9"/>
  <c r="G168" i="9"/>
  <c r="H168" i="9"/>
  <c r="G169" i="9"/>
  <c r="H169" i="9"/>
  <c r="G170" i="9"/>
  <c r="H170" i="9"/>
  <c r="G171" i="9"/>
  <c r="H171" i="9"/>
  <c r="G172" i="9"/>
  <c r="H172" i="9"/>
  <c r="G173" i="9"/>
  <c r="H173" i="9"/>
  <c r="G174" i="9"/>
  <c r="H174" i="9"/>
  <c r="G175" i="9"/>
  <c r="H175" i="9"/>
  <c r="G176" i="9"/>
  <c r="H176" i="9"/>
  <c r="G177" i="9"/>
  <c r="H177" i="9"/>
  <c r="G178" i="9"/>
  <c r="H178" i="9"/>
  <c r="G179" i="9"/>
  <c r="H179" i="9"/>
  <c r="G180" i="9"/>
  <c r="H180" i="9"/>
  <c r="G181" i="9"/>
  <c r="H181" i="9"/>
  <c r="G182" i="9"/>
  <c r="H182" i="9"/>
  <c r="G183" i="9"/>
  <c r="H183" i="9"/>
  <c r="G184" i="9"/>
  <c r="H184" i="9"/>
  <c r="G185" i="9"/>
  <c r="H185" i="9"/>
  <c r="G186" i="9"/>
  <c r="H186" i="9"/>
  <c r="G187" i="9"/>
  <c r="H187" i="9"/>
  <c r="G188" i="9"/>
  <c r="H188" i="9"/>
  <c r="G189" i="9"/>
  <c r="H189" i="9"/>
  <c r="G190" i="9"/>
  <c r="H190" i="9"/>
  <c r="G191" i="9"/>
  <c r="H191" i="9"/>
  <c r="G192" i="9"/>
  <c r="H192" i="9"/>
  <c r="G193" i="9"/>
  <c r="H193" i="9"/>
  <c r="G194" i="9"/>
  <c r="H194" i="9"/>
  <c r="G195" i="9"/>
  <c r="H195" i="9"/>
  <c r="G196" i="9"/>
  <c r="H196" i="9"/>
  <c r="G197" i="9"/>
  <c r="H197" i="9"/>
  <c r="G198" i="9"/>
  <c r="H198" i="9"/>
  <c r="G199" i="9"/>
  <c r="H199" i="9"/>
  <c r="G200" i="9"/>
  <c r="H200" i="9"/>
  <c r="G201" i="9"/>
  <c r="H201" i="9"/>
  <c r="G202" i="9"/>
  <c r="H202" i="9"/>
  <c r="G203" i="9"/>
  <c r="H203" i="9"/>
  <c r="G204" i="9"/>
  <c r="H204" i="9"/>
  <c r="G205" i="9"/>
  <c r="H205" i="9"/>
  <c r="G206" i="9"/>
  <c r="H206" i="9"/>
  <c r="G207" i="9"/>
  <c r="H207" i="9"/>
  <c r="G208" i="9"/>
  <c r="H208" i="9"/>
  <c r="G209" i="9"/>
  <c r="H209" i="9"/>
  <c r="G210" i="9"/>
  <c r="H210" i="9"/>
  <c r="G211" i="9"/>
  <c r="H211" i="9"/>
  <c r="G212" i="9"/>
  <c r="H212" i="9"/>
  <c r="G213" i="9"/>
  <c r="H213" i="9"/>
  <c r="G214" i="9"/>
  <c r="H214" i="9"/>
  <c r="G215" i="9"/>
  <c r="H215" i="9"/>
  <c r="G216" i="9"/>
  <c r="H216" i="9"/>
  <c r="G217" i="9"/>
  <c r="H217" i="9"/>
  <c r="G218" i="9"/>
  <c r="H218" i="9"/>
  <c r="G219" i="9"/>
  <c r="H219" i="9"/>
  <c r="G220" i="9"/>
  <c r="H220" i="9"/>
  <c r="G221" i="9"/>
  <c r="H221" i="9"/>
  <c r="G222" i="9"/>
  <c r="H222" i="9"/>
  <c r="G223" i="9"/>
  <c r="H223" i="9"/>
  <c r="G224" i="9"/>
  <c r="H224" i="9"/>
  <c r="G225" i="9"/>
  <c r="H225" i="9"/>
  <c r="G226" i="9"/>
  <c r="H226" i="9"/>
  <c r="G227" i="9"/>
  <c r="H227" i="9"/>
  <c r="G228" i="9"/>
  <c r="H228" i="9"/>
  <c r="G229" i="9"/>
  <c r="H229" i="9"/>
  <c r="G230" i="9"/>
  <c r="H230" i="9"/>
  <c r="G231" i="9"/>
  <c r="H231" i="9"/>
  <c r="G232" i="9"/>
  <c r="H232" i="9"/>
  <c r="G233" i="9"/>
  <c r="H233" i="9"/>
  <c r="G234" i="9"/>
  <c r="H234" i="9"/>
  <c r="G235" i="9"/>
  <c r="H235" i="9"/>
  <c r="G236" i="9"/>
  <c r="H236" i="9"/>
  <c r="G237" i="9"/>
  <c r="H237" i="9"/>
  <c r="G238" i="9"/>
  <c r="H238" i="9"/>
  <c r="G239" i="9"/>
  <c r="H239" i="9"/>
  <c r="G240" i="9"/>
  <c r="H240" i="9"/>
  <c r="G241" i="9"/>
  <c r="H241" i="9"/>
  <c r="G242" i="9"/>
  <c r="H242" i="9"/>
  <c r="G243" i="9"/>
  <c r="H243" i="9"/>
  <c r="G244" i="9"/>
  <c r="H244" i="9"/>
  <c r="G245" i="9"/>
  <c r="H245" i="9"/>
  <c r="G246" i="9"/>
  <c r="H246" i="9"/>
  <c r="G247" i="9"/>
  <c r="H247" i="9"/>
  <c r="G248" i="9"/>
  <c r="H248" i="9"/>
  <c r="G249" i="9"/>
  <c r="H249" i="9"/>
  <c r="G250" i="9"/>
  <c r="H250" i="9"/>
  <c r="G251" i="9"/>
  <c r="H251" i="9"/>
  <c r="G252" i="9"/>
  <c r="H252" i="9"/>
  <c r="G253" i="9"/>
  <c r="H253" i="9"/>
  <c r="G254" i="9"/>
  <c r="H254" i="9"/>
  <c r="G255" i="9"/>
  <c r="H255" i="9"/>
  <c r="G256" i="9"/>
  <c r="H256" i="9"/>
  <c r="G257" i="9"/>
  <c r="H257" i="9"/>
  <c r="G258" i="9"/>
  <c r="H258" i="9"/>
  <c r="G259" i="9"/>
  <c r="H259" i="9"/>
  <c r="G260" i="9"/>
  <c r="H260" i="9"/>
  <c r="G261" i="9"/>
  <c r="H261" i="9"/>
  <c r="G262" i="9"/>
  <c r="H262" i="9"/>
  <c r="G263" i="9"/>
  <c r="H263" i="9"/>
  <c r="G264" i="9"/>
  <c r="H264" i="9"/>
  <c r="G265" i="9"/>
  <c r="H265" i="9"/>
  <c r="G266" i="9"/>
  <c r="H266" i="9"/>
  <c r="G267" i="9"/>
  <c r="H267" i="9"/>
  <c r="G268" i="9"/>
  <c r="H268" i="9"/>
  <c r="G269" i="9"/>
  <c r="H269" i="9"/>
  <c r="G270" i="9"/>
  <c r="H270" i="9"/>
  <c r="G271" i="9"/>
  <c r="H271" i="9"/>
  <c r="G272" i="9"/>
  <c r="H272" i="9"/>
  <c r="G273" i="9"/>
  <c r="H273" i="9"/>
  <c r="G274" i="9"/>
  <c r="H274" i="9"/>
  <c r="G275" i="9"/>
  <c r="H275" i="9"/>
  <c r="G276" i="9"/>
  <c r="H276" i="9"/>
  <c r="G277" i="9"/>
  <c r="H277" i="9"/>
  <c r="G278" i="9"/>
  <c r="H278" i="9"/>
  <c r="G279" i="9"/>
  <c r="H279" i="9"/>
  <c r="G280" i="9"/>
  <c r="H280" i="9"/>
  <c r="G281" i="9"/>
  <c r="H281" i="9"/>
  <c r="G282" i="9"/>
  <c r="H282" i="9"/>
  <c r="G283" i="9"/>
  <c r="H283" i="9"/>
  <c r="G284" i="9"/>
  <c r="H284" i="9"/>
  <c r="G285" i="9"/>
  <c r="H285" i="9"/>
  <c r="G286" i="9"/>
  <c r="H286" i="9"/>
  <c r="G287" i="9"/>
  <c r="H287" i="9"/>
  <c r="G288" i="9"/>
  <c r="H288" i="9"/>
  <c r="G289" i="9"/>
  <c r="H289" i="9"/>
  <c r="G290" i="9"/>
  <c r="H290" i="9"/>
  <c r="G291" i="9"/>
  <c r="H291" i="9"/>
  <c r="G292" i="9"/>
  <c r="H292" i="9"/>
  <c r="G293" i="9"/>
  <c r="H293" i="9"/>
  <c r="G294" i="9"/>
  <c r="H294" i="9"/>
  <c r="G295" i="9"/>
  <c r="H295" i="9"/>
  <c r="G296" i="9"/>
  <c r="H296" i="9"/>
  <c r="G297" i="9"/>
  <c r="H297" i="9"/>
  <c r="G298" i="9"/>
  <c r="H298" i="9"/>
  <c r="G299" i="9"/>
  <c r="H299" i="9"/>
  <c r="G300" i="9"/>
  <c r="H300" i="9"/>
  <c r="G301" i="9"/>
  <c r="H301" i="9"/>
  <c r="G302" i="9"/>
  <c r="H302" i="9"/>
  <c r="G303" i="9"/>
  <c r="H303" i="9"/>
  <c r="G304" i="9"/>
  <c r="H304" i="9"/>
  <c r="G305" i="9"/>
  <c r="H305" i="9"/>
  <c r="G306" i="9"/>
  <c r="H306" i="9"/>
  <c r="G307" i="9"/>
  <c r="H307" i="9"/>
  <c r="G308" i="9"/>
  <c r="H308" i="9"/>
  <c r="G309" i="9"/>
  <c r="H309" i="9"/>
  <c r="G310" i="9"/>
  <c r="H310" i="9"/>
  <c r="G311" i="9"/>
  <c r="H311" i="9"/>
  <c r="G312" i="9"/>
  <c r="H312" i="9"/>
  <c r="G313" i="9"/>
  <c r="H313" i="9"/>
  <c r="G314" i="9"/>
  <c r="H314" i="9"/>
  <c r="G315" i="9"/>
  <c r="H315" i="9"/>
  <c r="G316" i="9"/>
  <c r="H316" i="9"/>
  <c r="G317" i="9"/>
  <c r="H317" i="9"/>
  <c r="G318" i="9"/>
  <c r="H318" i="9"/>
  <c r="G319" i="9"/>
  <c r="H319" i="9"/>
  <c r="G320" i="9"/>
  <c r="H320" i="9"/>
  <c r="G321" i="9"/>
  <c r="H321" i="9"/>
  <c r="G322" i="9"/>
  <c r="H322" i="9"/>
  <c r="G323" i="9"/>
  <c r="H323" i="9"/>
  <c r="G324" i="9"/>
  <c r="H324" i="9"/>
  <c r="G325" i="9"/>
  <c r="H325" i="9"/>
  <c r="G326" i="9"/>
  <c r="H326" i="9"/>
  <c r="G327" i="9"/>
  <c r="H327" i="9"/>
  <c r="G328" i="9"/>
  <c r="H328" i="9"/>
  <c r="G329" i="9"/>
  <c r="H329" i="9"/>
  <c r="G330" i="9"/>
  <c r="H330" i="9"/>
  <c r="G331" i="9"/>
  <c r="H331" i="9"/>
  <c r="G332" i="9"/>
  <c r="H332" i="9"/>
  <c r="G333" i="9"/>
  <c r="H333" i="9"/>
  <c r="G334" i="9"/>
  <c r="H334" i="9"/>
  <c r="G335" i="9"/>
  <c r="H335" i="9"/>
  <c r="G336" i="9"/>
  <c r="H336" i="9"/>
  <c r="G337" i="9"/>
  <c r="H337" i="9"/>
  <c r="G338" i="9"/>
  <c r="H338" i="9"/>
  <c r="G339" i="9"/>
  <c r="H339" i="9"/>
  <c r="G340" i="9"/>
  <c r="H340" i="9"/>
  <c r="G341" i="9"/>
  <c r="H341" i="9"/>
  <c r="G342" i="9"/>
  <c r="H342" i="9"/>
  <c r="G343" i="9"/>
  <c r="H343" i="9"/>
  <c r="G344" i="9"/>
  <c r="H344" i="9"/>
  <c r="G345" i="9"/>
  <c r="H345" i="9"/>
  <c r="G346" i="9"/>
  <c r="H346" i="9"/>
  <c r="G347" i="9"/>
  <c r="H347" i="9"/>
  <c r="G348" i="9"/>
  <c r="H348" i="9"/>
  <c r="G349" i="9"/>
  <c r="H349" i="9"/>
  <c r="G350" i="9"/>
  <c r="H350" i="9"/>
  <c r="G351" i="9"/>
  <c r="H351" i="9"/>
  <c r="G352" i="9"/>
  <c r="H352" i="9"/>
  <c r="G353" i="9"/>
  <c r="H353" i="9"/>
  <c r="G354" i="9"/>
  <c r="H354" i="9"/>
  <c r="G355" i="9"/>
  <c r="H355" i="9"/>
  <c r="G356" i="9"/>
  <c r="H356" i="9"/>
  <c r="G357" i="9"/>
  <c r="H357" i="9"/>
  <c r="G358" i="9"/>
  <c r="H358" i="9"/>
  <c r="G359" i="9"/>
  <c r="H359" i="9"/>
  <c r="G360" i="9"/>
  <c r="H360" i="9"/>
  <c r="G361" i="9"/>
  <c r="H361" i="9"/>
  <c r="G362" i="9"/>
  <c r="H362" i="9"/>
  <c r="G363" i="9"/>
  <c r="H363" i="9"/>
  <c r="G364" i="9"/>
  <c r="H364" i="9"/>
  <c r="G365" i="9"/>
  <c r="H365" i="9"/>
  <c r="G366" i="9"/>
  <c r="H366" i="9"/>
  <c r="G367" i="9"/>
  <c r="H367" i="9"/>
  <c r="G368" i="9"/>
  <c r="H368" i="9"/>
  <c r="G369" i="9"/>
  <c r="H369" i="9"/>
  <c r="G370" i="9"/>
  <c r="H370" i="9"/>
  <c r="G371" i="9"/>
  <c r="H371" i="9"/>
  <c r="G372" i="9"/>
  <c r="H372" i="9"/>
  <c r="G373" i="9"/>
  <c r="H373" i="9"/>
  <c r="G374" i="9"/>
  <c r="H374" i="9"/>
  <c r="G375" i="9"/>
  <c r="H375" i="9"/>
  <c r="G376" i="9"/>
  <c r="H376" i="9"/>
  <c r="G377" i="9"/>
  <c r="H377" i="9"/>
  <c r="G378" i="9"/>
  <c r="H378" i="9"/>
  <c r="G379" i="9"/>
  <c r="H379" i="9"/>
  <c r="G380" i="9"/>
  <c r="H380" i="9"/>
  <c r="G381" i="9"/>
  <c r="H381" i="9"/>
  <c r="G382" i="9"/>
  <c r="H382" i="9"/>
  <c r="G383" i="9"/>
  <c r="H383" i="9"/>
  <c r="G384" i="9"/>
  <c r="H384" i="9"/>
  <c r="G385" i="9"/>
  <c r="H385" i="9"/>
  <c r="G386" i="9"/>
  <c r="H386" i="9"/>
  <c r="G387" i="9"/>
  <c r="H387" i="9"/>
  <c r="G388" i="9"/>
  <c r="H388" i="9"/>
  <c r="G389" i="9"/>
  <c r="H389" i="9"/>
  <c r="G390" i="9"/>
  <c r="H390" i="9"/>
  <c r="G391" i="9"/>
  <c r="H391" i="9"/>
  <c r="G392" i="9"/>
  <c r="H392" i="9"/>
  <c r="G393" i="9"/>
  <c r="H393" i="9"/>
  <c r="G394" i="9"/>
  <c r="H394" i="9"/>
  <c r="G395" i="9"/>
  <c r="H395" i="9"/>
  <c r="G396" i="9"/>
  <c r="H396" i="9"/>
  <c r="G397" i="9"/>
  <c r="H397" i="9"/>
  <c r="G398" i="9"/>
  <c r="H398" i="9"/>
  <c r="G399" i="9"/>
  <c r="H399" i="9"/>
  <c r="G400" i="9"/>
  <c r="H400" i="9"/>
  <c r="G401" i="9"/>
  <c r="H401" i="9"/>
  <c r="G402" i="9"/>
  <c r="H402" i="9"/>
  <c r="G403" i="9"/>
  <c r="H403" i="9"/>
  <c r="G404" i="9"/>
  <c r="H404" i="9"/>
  <c r="G405" i="9"/>
  <c r="H405" i="9"/>
  <c r="G406" i="9"/>
  <c r="H406" i="9"/>
  <c r="G407" i="9"/>
  <c r="H407" i="9"/>
  <c r="G408" i="9"/>
  <c r="H408" i="9"/>
  <c r="G409" i="9"/>
  <c r="H409" i="9"/>
  <c r="G410" i="9"/>
  <c r="H410" i="9"/>
  <c r="G411" i="9"/>
  <c r="H411" i="9"/>
  <c r="G412" i="9"/>
  <c r="H412" i="9"/>
  <c r="G413" i="9"/>
  <c r="H413" i="9"/>
  <c r="G414" i="9"/>
  <c r="H414" i="9"/>
  <c r="G415" i="9"/>
  <c r="H415" i="9"/>
  <c r="G416" i="9"/>
  <c r="H416" i="9"/>
  <c r="G417" i="9"/>
  <c r="H417" i="9"/>
  <c r="G418" i="9"/>
  <c r="H418" i="9"/>
  <c r="G419" i="9"/>
  <c r="H419" i="9"/>
  <c r="G420" i="9"/>
  <c r="H420" i="9"/>
  <c r="G421" i="9"/>
  <c r="H421" i="9"/>
  <c r="G422" i="9"/>
  <c r="H422" i="9"/>
  <c r="G423" i="9"/>
  <c r="H423" i="9"/>
  <c r="G424" i="9"/>
  <c r="H424" i="9"/>
  <c r="G425" i="9"/>
  <c r="H425" i="9"/>
  <c r="G426" i="9"/>
  <c r="H426" i="9"/>
  <c r="G427" i="9"/>
  <c r="H427" i="9"/>
  <c r="G428" i="9"/>
  <c r="H428" i="9"/>
  <c r="G429" i="9"/>
  <c r="H429" i="9"/>
  <c r="G430" i="9"/>
  <c r="H430" i="9"/>
  <c r="G431" i="9"/>
  <c r="H431" i="9"/>
  <c r="G432" i="9"/>
  <c r="H432" i="9"/>
  <c r="G433" i="9"/>
  <c r="H433" i="9"/>
  <c r="G434" i="9"/>
  <c r="H434" i="9"/>
  <c r="G435" i="9"/>
  <c r="H435" i="9"/>
  <c r="G436" i="9"/>
  <c r="H436" i="9"/>
  <c r="G437" i="9"/>
  <c r="H437" i="9"/>
  <c r="G438" i="9"/>
  <c r="H438" i="9"/>
  <c r="G439" i="9"/>
  <c r="H439" i="9"/>
  <c r="G440" i="9"/>
  <c r="H440" i="9"/>
  <c r="G441" i="9"/>
  <c r="H441" i="9"/>
  <c r="G442" i="9"/>
  <c r="H442" i="9"/>
  <c r="G443" i="9"/>
  <c r="H443" i="9"/>
  <c r="G444" i="9"/>
  <c r="H444" i="9"/>
  <c r="G445" i="9"/>
  <c r="H445" i="9"/>
  <c r="G446" i="9"/>
  <c r="H446" i="9"/>
  <c r="G447" i="9"/>
  <c r="H447" i="9"/>
  <c r="G448" i="9"/>
  <c r="H448" i="9"/>
  <c r="G449" i="9"/>
  <c r="H449" i="9"/>
  <c r="G450" i="9"/>
  <c r="H450" i="9"/>
  <c r="G451" i="9"/>
  <c r="H451" i="9"/>
  <c r="G452" i="9"/>
  <c r="H452" i="9"/>
  <c r="G453" i="9"/>
  <c r="H453" i="9"/>
  <c r="G454" i="9"/>
  <c r="H454" i="9"/>
  <c r="G455" i="9"/>
  <c r="H455" i="9"/>
  <c r="G456" i="9"/>
  <c r="H456" i="9"/>
  <c r="G457" i="9"/>
  <c r="H457" i="9"/>
  <c r="G458" i="9"/>
  <c r="H458" i="9"/>
  <c r="G459" i="9"/>
  <c r="H459" i="9"/>
  <c r="G460" i="9"/>
  <c r="H460" i="9"/>
  <c r="G461" i="9"/>
  <c r="H461" i="9"/>
  <c r="G462" i="9"/>
  <c r="H462" i="9"/>
  <c r="G463" i="9"/>
  <c r="H463" i="9"/>
  <c r="G464" i="9"/>
  <c r="H464" i="9"/>
  <c r="G465" i="9"/>
  <c r="H465" i="9"/>
  <c r="G466" i="9"/>
  <c r="H466" i="9"/>
  <c r="G467" i="9"/>
  <c r="H467" i="9"/>
  <c r="G468" i="9"/>
  <c r="H468" i="9"/>
  <c r="G469" i="9"/>
  <c r="H469" i="9"/>
  <c r="G470" i="9"/>
  <c r="H470" i="9"/>
  <c r="G471" i="9"/>
  <c r="H471" i="9"/>
  <c r="G472" i="9"/>
  <c r="H472" i="9"/>
  <c r="G473" i="9"/>
  <c r="H473" i="9"/>
  <c r="G474" i="9"/>
  <c r="H474" i="9"/>
  <c r="G475" i="9"/>
  <c r="H475" i="9"/>
  <c r="G476" i="9"/>
  <c r="H476" i="9"/>
  <c r="G477" i="9"/>
  <c r="H477" i="9"/>
  <c r="G478" i="9"/>
  <c r="H478" i="9"/>
  <c r="G479" i="9"/>
  <c r="H479" i="9"/>
  <c r="G480" i="9"/>
  <c r="H480" i="9"/>
  <c r="G481" i="9"/>
  <c r="H481" i="9"/>
  <c r="G482" i="9"/>
  <c r="H482" i="9"/>
  <c r="G483" i="9"/>
  <c r="H483" i="9"/>
  <c r="G484" i="9"/>
  <c r="H484" i="9"/>
  <c r="G485" i="9"/>
  <c r="H485" i="9"/>
  <c r="G486" i="9"/>
  <c r="H486" i="9"/>
  <c r="G487" i="9"/>
  <c r="H487" i="9"/>
  <c r="G488" i="9"/>
  <c r="H488" i="9"/>
  <c r="G489" i="9"/>
  <c r="H489" i="9"/>
  <c r="G490" i="9"/>
  <c r="H490" i="9"/>
  <c r="G491" i="9"/>
  <c r="H491" i="9"/>
  <c r="G492" i="9"/>
  <c r="H492" i="9"/>
  <c r="G493" i="9"/>
  <c r="H493" i="9"/>
  <c r="G494" i="9"/>
  <c r="H494" i="9"/>
  <c r="G495" i="9"/>
  <c r="H495" i="9"/>
  <c r="G496" i="9"/>
  <c r="H496" i="9"/>
  <c r="G497" i="9"/>
  <c r="H497" i="9"/>
  <c r="G498" i="9"/>
  <c r="H498" i="9"/>
  <c r="G499" i="9"/>
  <c r="H499" i="9"/>
  <c r="G500" i="9"/>
  <c r="H500" i="9"/>
  <c r="G501" i="9"/>
  <c r="H501" i="9"/>
  <c r="G502" i="9"/>
  <c r="H502" i="9"/>
  <c r="G503" i="9"/>
  <c r="H503" i="9"/>
  <c r="G504" i="9"/>
  <c r="H504" i="9"/>
  <c r="G505" i="9"/>
  <c r="H505" i="9"/>
  <c r="G506" i="9"/>
  <c r="H506" i="9"/>
  <c r="G507" i="9"/>
  <c r="H507" i="9"/>
  <c r="G508" i="9"/>
  <c r="H508" i="9"/>
  <c r="G509" i="9"/>
  <c r="H509" i="9"/>
  <c r="G510" i="9"/>
  <c r="H510" i="9"/>
  <c r="G511" i="9"/>
  <c r="H511" i="9"/>
  <c r="G512" i="9"/>
  <c r="H512" i="9"/>
  <c r="G513" i="9"/>
  <c r="H513" i="9"/>
  <c r="G514" i="9"/>
  <c r="H514" i="9"/>
  <c r="G515" i="9"/>
  <c r="H515" i="9"/>
  <c r="G516" i="9"/>
  <c r="H516" i="9"/>
  <c r="G517" i="9"/>
  <c r="H517" i="9"/>
  <c r="G518" i="9"/>
  <c r="H518" i="9"/>
  <c r="G519" i="9"/>
  <c r="H519" i="9"/>
  <c r="G520" i="9"/>
  <c r="H520" i="9"/>
  <c r="G521" i="9"/>
  <c r="H521" i="9"/>
  <c r="G522" i="9"/>
  <c r="H522" i="9"/>
  <c r="G523" i="9"/>
  <c r="H523" i="9"/>
  <c r="G524" i="9"/>
  <c r="H524" i="9"/>
  <c r="G525" i="9"/>
  <c r="H525" i="9"/>
  <c r="G526" i="9"/>
  <c r="H526" i="9"/>
  <c r="G527" i="9"/>
  <c r="H527" i="9"/>
  <c r="G528" i="9"/>
  <c r="H528" i="9"/>
  <c r="G529" i="9"/>
  <c r="H529" i="9"/>
  <c r="G530" i="9"/>
  <c r="H530" i="9"/>
  <c r="G531" i="9"/>
  <c r="H531" i="9"/>
  <c r="G532" i="9"/>
  <c r="H532" i="9"/>
  <c r="G533" i="9"/>
  <c r="H533" i="9"/>
  <c r="G534" i="9"/>
  <c r="H534" i="9"/>
  <c r="G535" i="9"/>
  <c r="H535" i="9"/>
  <c r="G536" i="9"/>
  <c r="H536" i="9"/>
  <c r="G537" i="9"/>
  <c r="H537" i="9"/>
  <c r="G538" i="9"/>
  <c r="H538" i="9"/>
  <c r="G539" i="9"/>
  <c r="H539" i="9"/>
  <c r="G540" i="9"/>
  <c r="H540" i="9"/>
  <c r="G541" i="9"/>
  <c r="H541" i="9"/>
  <c r="G542" i="9"/>
  <c r="H542" i="9"/>
  <c r="G543" i="9"/>
  <c r="H543" i="9"/>
  <c r="G544" i="9"/>
  <c r="H544" i="9"/>
  <c r="G545" i="9"/>
  <c r="H545" i="9"/>
  <c r="G546" i="9"/>
  <c r="H546" i="9"/>
  <c r="G547" i="9"/>
  <c r="H547" i="9"/>
  <c r="G548" i="9"/>
  <c r="H548" i="9"/>
  <c r="G549" i="9"/>
  <c r="H549" i="9"/>
  <c r="H1" i="9"/>
  <c r="G1" i="9"/>
  <c r="C2" i="10"/>
  <c r="D2" i="10"/>
  <c r="E2" i="10"/>
  <c r="F2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C55" i="10"/>
  <c r="D55" i="10"/>
  <c r="E55" i="10"/>
  <c r="F55" i="10"/>
  <c r="C56" i="10"/>
  <c r="D56" i="10"/>
  <c r="E56" i="10"/>
  <c r="F56" i="10"/>
  <c r="C57" i="10"/>
  <c r="D57" i="10"/>
  <c r="E57" i="10"/>
  <c r="F57" i="10"/>
  <c r="C58" i="10"/>
  <c r="D58" i="10"/>
  <c r="E58" i="10"/>
  <c r="F58" i="10"/>
  <c r="C59" i="10"/>
  <c r="D59" i="10"/>
  <c r="E59" i="10"/>
  <c r="F59" i="10"/>
  <c r="C60" i="10"/>
  <c r="D60" i="10"/>
  <c r="E60" i="10"/>
  <c r="F60" i="10"/>
  <c r="C61" i="10"/>
  <c r="D61" i="10"/>
  <c r="E61" i="10"/>
  <c r="F61" i="10"/>
  <c r="C62" i="10"/>
  <c r="D62" i="10"/>
  <c r="E62" i="10"/>
  <c r="F62" i="10"/>
  <c r="C63" i="10"/>
  <c r="D63" i="10"/>
  <c r="E63" i="10"/>
  <c r="F63" i="10"/>
  <c r="C64" i="10"/>
  <c r="D64" i="10"/>
  <c r="E64" i="10"/>
  <c r="F64" i="10"/>
  <c r="C65" i="10"/>
  <c r="D65" i="10"/>
  <c r="E65" i="10"/>
  <c r="F65" i="10"/>
  <c r="C66" i="10"/>
  <c r="D66" i="10"/>
  <c r="E66" i="10"/>
  <c r="F66" i="10"/>
  <c r="C67" i="10"/>
  <c r="D67" i="10"/>
  <c r="E67" i="10"/>
  <c r="F67" i="10"/>
  <c r="C68" i="10"/>
  <c r="D68" i="10"/>
  <c r="E68" i="10"/>
  <c r="F68" i="10"/>
  <c r="C69" i="10"/>
  <c r="D69" i="10"/>
  <c r="E69" i="10"/>
  <c r="F69" i="10"/>
  <c r="C70" i="10"/>
  <c r="D70" i="10"/>
  <c r="E70" i="10"/>
  <c r="F70" i="10"/>
  <c r="C71" i="10"/>
  <c r="D71" i="10"/>
  <c r="E71" i="10"/>
  <c r="F71" i="10"/>
  <c r="C72" i="10"/>
  <c r="D72" i="10"/>
  <c r="E72" i="10"/>
  <c r="F72" i="10"/>
  <c r="C73" i="10"/>
  <c r="D73" i="10"/>
  <c r="E73" i="10"/>
  <c r="F73" i="10"/>
  <c r="C74" i="10"/>
  <c r="D74" i="10"/>
  <c r="E74" i="10"/>
  <c r="F74" i="10"/>
  <c r="C75" i="10"/>
  <c r="D75" i="10"/>
  <c r="E75" i="10"/>
  <c r="F75" i="10"/>
  <c r="C76" i="10"/>
  <c r="D76" i="10"/>
  <c r="E76" i="10"/>
  <c r="F76" i="10"/>
  <c r="C77" i="10"/>
  <c r="D77" i="10"/>
  <c r="E77" i="10"/>
  <c r="F77" i="10"/>
  <c r="C78" i="10"/>
  <c r="D78" i="10"/>
  <c r="E78" i="10"/>
  <c r="F78" i="10"/>
  <c r="C79" i="10"/>
  <c r="D79" i="10"/>
  <c r="E79" i="10"/>
  <c r="F79" i="10"/>
  <c r="C80" i="10"/>
  <c r="D80" i="10"/>
  <c r="E80" i="10"/>
  <c r="F80" i="10"/>
  <c r="C81" i="10"/>
  <c r="D81" i="10"/>
  <c r="E81" i="10"/>
  <c r="F81" i="10"/>
  <c r="C82" i="10"/>
  <c r="D82" i="10"/>
  <c r="E82" i="10"/>
  <c r="F82" i="10"/>
  <c r="C83" i="10"/>
  <c r="D83" i="10"/>
  <c r="E83" i="10"/>
  <c r="F83" i="10"/>
  <c r="C84" i="10"/>
  <c r="D84" i="10"/>
  <c r="E84" i="10"/>
  <c r="F84" i="10"/>
  <c r="C85" i="10"/>
  <c r="D85" i="10"/>
  <c r="E85" i="10"/>
  <c r="F85" i="10"/>
  <c r="C86" i="10"/>
  <c r="D86" i="10"/>
  <c r="E86" i="10"/>
  <c r="F86" i="10"/>
  <c r="C87" i="10"/>
  <c r="D87" i="10"/>
  <c r="E87" i="10"/>
  <c r="F87" i="10"/>
  <c r="C88" i="10"/>
  <c r="D88" i="10"/>
  <c r="E88" i="10"/>
  <c r="F88" i="10"/>
  <c r="C89" i="10"/>
  <c r="D89" i="10"/>
  <c r="E89" i="10"/>
  <c r="F89" i="10"/>
  <c r="C90" i="10"/>
  <c r="D90" i="10"/>
  <c r="E90" i="10"/>
  <c r="F90" i="10"/>
  <c r="C91" i="10"/>
  <c r="D91" i="10"/>
  <c r="E91" i="10"/>
  <c r="F91" i="10"/>
  <c r="C92" i="10"/>
  <c r="D92" i="10"/>
  <c r="E92" i="10"/>
  <c r="F92" i="10"/>
  <c r="C93" i="10"/>
  <c r="D93" i="10"/>
  <c r="E93" i="10"/>
  <c r="F93" i="10"/>
  <c r="C94" i="10"/>
  <c r="D94" i="10"/>
  <c r="E94" i="10"/>
  <c r="F94" i="10"/>
  <c r="C95" i="10"/>
  <c r="D95" i="10"/>
  <c r="E95" i="10"/>
  <c r="F95" i="10"/>
  <c r="C96" i="10"/>
  <c r="D96" i="10"/>
  <c r="E96" i="10"/>
  <c r="F96" i="10"/>
  <c r="C97" i="10"/>
  <c r="D97" i="10"/>
  <c r="E97" i="10"/>
  <c r="F97" i="10"/>
  <c r="C98" i="10"/>
  <c r="D98" i="10"/>
  <c r="E98" i="10"/>
  <c r="F98" i="10"/>
  <c r="C99" i="10"/>
  <c r="D99" i="10"/>
  <c r="E99" i="10"/>
  <c r="F99" i="10"/>
  <c r="C100" i="10"/>
  <c r="D100" i="10"/>
  <c r="E100" i="10"/>
  <c r="F100" i="10"/>
  <c r="C101" i="10"/>
  <c r="D101" i="10"/>
  <c r="E101" i="10"/>
  <c r="F101" i="10"/>
  <c r="C102" i="10"/>
  <c r="D102" i="10"/>
  <c r="E102" i="10"/>
  <c r="F102" i="10"/>
  <c r="C103" i="10"/>
  <c r="D103" i="10"/>
  <c r="E103" i="10"/>
  <c r="F103" i="10"/>
  <c r="C104" i="10"/>
  <c r="D104" i="10"/>
  <c r="E104" i="10"/>
  <c r="F104" i="10"/>
  <c r="C105" i="10"/>
  <c r="D105" i="10"/>
  <c r="E105" i="10"/>
  <c r="F105" i="10"/>
  <c r="C106" i="10"/>
  <c r="D106" i="10"/>
  <c r="E106" i="10"/>
  <c r="F106" i="10"/>
  <c r="C107" i="10"/>
  <c r="D107" i="10"/>
  <c r="E107" i="10"/>
  <c r="F107" i="10"/>
  <c r="C108" i="10"/>
  <c r="D108" i="10"/>
  <c r="E108" i="10"/>
  <c r="F108" i="10"/>
  <c r="C109" i="10"/>
  <c r="D109" i="10"/>
  <c r="E109" i="10"/>
  <c r="F109" i="10"/>
  <c r="C110" i="10"/>
  <c r="D110" i="10"/>
  <c r="E110" i="10"/>
  <c r="F110" i="10"/>
  <c r="C111" i="10"/>
  <c r="D111" i="10"/>
  <c r="E111" i="10"/>
  <c r="F111" i="10"/>
  <c r="C112" i="10"/>
  <c r="D112" i="10"/>
  <c r="E112" i="10"/>
  <c r="F112" i="10"/>
  <c r="C113" i="10"/>
  <c r="D113" i="10"/>
  <c r="E113" i="10"/>
  <c r="F113" i="10"/>
  <c r="C114" i="10"/>
  <c r="D114" i="10"/>
  <c r="E114" i="10"/>
  <c r="F114" i="10"/>
  <c r="C115" i="10"/>
  <c r="D115" i="10"/>
  <c r="E115" i="10"/>
  <c r="F115" i="10"/>
  <c r="C116" i="10"/>
  <c r="D116" i="10"/>
  <c r="E116" i="10"/>
  <c r="F116" i="10"/>
  <c r="C117" i="10"/>
  <c r="D117" i="10"/>
  <c r="E117" i="10"/>
  <c r="F117" i="10"/>
  <c r="C118" i="10"/>
  <c r="D118" i="10"/>
  <c r="E118" i="10"/>
  <c r="F118" i="10"/>
  <c r="C119" i="10"/>
  <c r="D119" i="10"/>
  <c r="E119" i="10"/>
  <c r="F119" i="10"/>
  <c r="C120" i="10"/>
  <c r="D120" i="10"/>
  <c r="E120" i="10"/>
  <c r="F120" i="10"/>
  <c r="C121" i="10"/>
  <c r="D121" i="10"/>
  <c r="E121" i="10"/>
  <c r="F121" i="10"/>
  <c r="C122" i="10"/>
  <c r="D122" i="10"/>
  <c r="E122" i="10"/>
  <c r="F122" i="10"/>
  <c r="C123" i="10"/>
  <c r="D123" i="10"/>
  <c r="E123" i="10"/>
  <c r="F123" i="10"/>
  <c r="C124" i="10"/>
  <c r="D124" i="10"/>
  <c r="E124" i="10"/>
  <c r="F124" i="10"/>
  <c r="C125" i="10"/>
  <c r="D125" i="10"/>
  <c r="E125" i="10"/>
  <c r="F125" i="10"/>
  <c r="C126" i="10"/>
  <c r="D126" i="10"/>
  <c r="E126" i="10"/>
  <c r="F126" i="10"/>
  <c r="C127" i="10"/>
  <c r="D127" i="10"/>
  <c r="E127" i="10"/>
  <c r="F127" i="10"/>
  <c r="C128" i="10"/>
  <c r="D128" i="10"/>
  <c r="E128" i="10"/>
  <c r="F128" i="10"/>
  <c r="C129" i="10"/>
  <c r="D129" i="10"/>
  <c r="E129" i="10"/>
  <c r="F129" i="10"/>
  <c r="C130" i="10"/>
  <c r="D130" i="10"/>
  <c r="E130" i="10"/>
  <c r="F130" i="10"/>
  <c r="C131" i="10"/>
  <c r="D131" i="10"/>
  <c r="E131" i="10"/>
  <c r="F131" i="10"/>
  <c r="C132" i="10"/>
  <c r="D132" i="10"/>
  <c r="E132" i="10"/>
  <c r="F132" i="10"/>
  <c r="C133" i="10"/>
  <c r="D133" i="10"/>
  <c r="E133" i="10"/>
  <c r="F133" i="10"/>
  <c r="C134" i="10"/>
  <c r="D134" i="10"/>
  <c r="E134" i="10"/>
  <c r="F134" i="10"/>
  <c r="C135" i="10"/>
  <c r="D135" i="10"/>
  <c r="E135" i="10"/>
  <c r="F135" i="10"/>
  <c r="C136" i="10"/>
  <c r="D136" i="10"/>
  <c r="E136" i="10"/>
  <c r="F136" i="10"/>
  <c r="C137" i="10"/>
  <c r="D137" i="10"/>
  <c r="E137" i="10"/>
  <c r="F137" i="10"/>
  <c r="C138" i="10"/>
  <c r="D138" i="10"/>
  <c r="E138" i="10"/>
  <c r="F138" i="10"/>
  <c r="C139" i="10"/>
  <c r="D139" i="10"/>
  <c r="E139" i="10"/>
  <c r="F139" i="10"/>
  <c r="C140" i="10"/>
  <c r="D140" i="10"/>
  <c r="E140" i="10"/>
  <c r="F140" i="10"/>
  <c r="C141" i="10"/>
  <c r="D141" i="10"/>
  <c r="E141" i="10"/>
  <c r="F141" i="10"/>
  <c r="C142" i="10"/>
  <c r="D142" i="10"/>
  <c r="E142" i="10"/>
  <c r="F142" i="10"/>
  <c r="C143" i="10"/>
  <c r="D143" i="10"/>
  <c r="E143" i="10"/>
  <c r="F143" i="10"/>
  <c r="C144" i="10"/>
  <c r="D144" i="10"/>
  <c r="E144" i="10"/>
  <c r="F144" i="10"/>
  <c r="C145" i="10"/>
  <c r="D145" i="10"/>
  <c r="E145" i="10"/>
  <c r="F145" i="10"/>
  <c r="C146" i="10"/>
  <c r="D146" i="10"/>
  <c r="E146" i="10"/>
  <c r="F146" i="10"/>
  <c r="C147" i="10"/>
  <c r="D147" i="10"/>
  <c r="E147" i="10"/>
  <c r="F147" i="10"/>
  <c r="C148" i="10"/>
  <c r="D148" i="10"/>
  <c r="E148" i="10"/>
  <c r="F148" i="10"/>
  <c r="C149" i="10"/>
  <c r="D149" i="10"/>
  <c r="E149" i="10"/>
  <c r="F149" i="10"/>
  <c r="C150" i="10"/>
  <c r="D150" i="10"/>
  <c r="E150" i="10"/>
  <c r="F150" i="10"/>
  <c r="C151" i="10"/>
  <c r="D151" i="10"/>
  <c r="E151" i="10"/>
  <c r="F151" i="10"/>
  <c r="C152" i="10"/>
  <c r="D152" i="10"/>
  <c r="E152" i="10"/>
  <c r="F152" i="10"/>
  <c r="C153" i="10"/>
  <c r="D153" i="10"/>
  <c r="E153" i="10"/>
  <c r="F153" i="10"/>
  <c r="C154" i="10"/>
  <c r="D154" i="10"/>
  <c r="E154" i="10"/>
  <c r="F154" i="10"/>
  <c r="C155" i="10"/>
  <c r="D155" i="10"/>
  <c r="E155" i="10"/>
  <c r="F155" i="10"/>
  <c r="C156" i="10"/>
  <c r="D156" i="10"/>
  <c r="E156" i="10"/>
  <c r="F156" i="10"/>
  <c r="C157" i="10"/>
  <c r="D157" i="10"/>
  <c r="E157" i="10"/>
  <c r="F157" i="10"/>
  <c r="C158" i="10"/>
  <c r="D158" i="10"/>
  <c r="E158" i="10"/>
  <c r="F158" i="10"/>
  <c r="C159" i="10"/>
  <c r="D159" i="10"/>
  <c r="E159" i="10"/>
  <c r="F159" i="10"/>
  <c r="C160" i="10"/>
  <c r="D160" i="10"/>
  <c r="E160" i="10"/>
  <c r="F160" i="10"/>
  <c r="C161" i="10"/>
  <c r="D161" i="10"/>
  <c r="E161" i="10"/>
  <c r="F161" i="10"/>
  <c r="C162" i="10"/>
  <c r="D162" i="10"/>
  <c r="E162" i="10"/>
  <c r="F162" i="10"/>
  <c r="C163" i="10"/>
  <c r="D163" i="10"/>
  <c r="E163" i="10"/>
  <c r="F163" i="10"/>
  <c r="C164" i="10"/>
  <c r="D164" i="10"/>
  <c r="E164" i="10"/>
  <c r="F164" i="10"/>
  <c r="C165" i="10"/>
  <c r="D165" i="10"/>
  <c r="E165" i="10"/>
  <c r="F165" i="10"/>
  <c r="C166" i="10"/>
  <c r="D166" i="10"/>
  <c r="E166" i="10"/>
  <c r="F166" i="10"/>
  <c r="C167" i="10"/>
  <c r="D167" i="10"/>
  <c r="E167" i="10"/>
  <c r="F167" i="10"/>
  <c r="C168" i="10"/>
  <c r="D168" i="10"/>
  <c r="E168" i="10"/>
  <c r="F168" i="10"/>
  <c r="C169" i="10"/>
  <c r="D169" i="10"/>
  <c r="E169" i="10"/>
  <c r="F169" i="10"/>
  <c r="C170" i="10"/>
  <c r="D170" i="10"/>
  <c r="E170" i="10"/>
  <c r="F170" i="10"/>
  <c r="C171" i="10"/>
  <c r="D171" i="10"/>
  <c r="E171" i="10"/>
  <c r="F171" i="10"/>
  <c r="C172" i="10"/>
  <c r="D172" i="10"/>
  <c r="E172" i="10"/>
  <c r="F172" i="10"/>
  <c r="C173" i="10"/>
  <c r="D173" i="10"/>
  <c r="E173" i="10"/>
  <c r="F173" i="10"/>
  <c r="C174" i="10"/>
  <c r="D174" i="10"/>
  <c r="E174" i="10"/>
  <c r="F174" i="10"/>
  <c r="C175" i="10"/>
  <c r="D175" i="10"/>
  <c r="E175" i="10"/>
  <c r="F175" i="10"/>
  <c r="C176" i="10"/>
  <c r="D176" i="10"/>
  <c r="E176" i="10"/>
  <c r="F176" i="10"/>
  <c r="C177" i="10"/>
  <c r="D177" i="10"/>
  <c r="E177" i="10"/>
  <c r="F177" i="10"/>
  <c r="C178" i="10"/>
  <c r="D178" i="10"/>
  <c r="E178" i="10"/>
  <c r="F178" i="10"/>
  <c r="C179" i="10"/>
  <c r="D179" i="10"/>
  <c r="E179" i="10"/>
  <c r="F179" i="10"/>
  <c r="C180" i="10"/>
  <c r="D180" i="10"/>
  <c r="E180" i="10"/>
  <c r="F180" i="10"/>
  <c r="C181" i="10"/>
  <c r="D181" i="10"/>
  <c r="E181" i="10"/>
  <c r="F181" i="10"/>
  <c r="C182" i="10"/>
  <c r="D182" i="10"/>
  <c r="E182" i="10"/>
  <c r="F182" i="10"/>
  <c r="C183" i="10"/>
  <c r="D183" i="10"/>
  <c r="E183" i="10"/>
  <c r="F183" i="10"/>
  <c r="C184" i="10"/>
  <c r="D184" i="10"/>
  <c r="E184" i="10"/>
  <c r="F184" i="10"/>
  <c r="C185" i="10"/>
  <c r="D185" i="10"/>
  <c r="E185" i="10"/>
  <c r="F185" i="10"/>
  <c r="C186" i="10"/>
  <c r="D186" i="10"/>
  <c r="E186" i="10"/>
  <c r="F186" i="10"/>
  <c r="C187" i="10"/>
  <c r="D187" i="10"/>
  <c r="E187" i="10"/>
  <c r="F187" i="10"/>
  <c r="C188" i="10"/>
  <c r="D188" i="10"/>
  <c r="E188" i="10"/>
  <c r="F188" i="10"/>
  <c r="C189" i="10"/>
  <c r="D189" i="10"/>
  <c r="E189" i="10"/>
  <c r="F189" i="10"/>
  <c r="C190" i="10"/>
  <c r="D190" i="10"/>
  <c r="E190" i="10"/>
  <c r="F190" i="10"/>
  <c r="C191" i="10"/>
  <c r="D191" i="10"/>
  <c r="E191" i="10"/>
  <c r="F191" i="10"/>
  <c r="C192" i="10"/>
  <c r="D192" i="10"/>
  <c r="E192" i="10"/>
  <c r="F192" i="10"/>
  <c r="C193" i="10"/>
  <c r="D193" i="10"/>
  <c r="E193" i="10"/>
  <c r="F193" i="10"/>
  <c r="C194" i="10"/>
  <c r="D194" i="10"/>
  <c r="E194" i="10"/>
  <c r="F194" i="10"/>
  <c r="C195" i="10"/>
  <c r="D195" i="10"/>
  <c r="E195" i="10"/>
  <c r="F195" i="10"/>
  <c r="C196" i="10"/>
  <c r="D196" i="10"/>
  <c r="E196" i="10"/>
  <c r="F196" i="10"/>
  <c r="C197" i="10"/>
  <c r="D197" i="10"/>
  <c r="E197" i="10"/>
  <c r="F197" i="10"/>
  <c r="C198" i="10"/>
  <c r="D198" i="10"/>
  <c r="E198" i="10"/>
  <c r="F198" i="10"/>
  <c r="C199" i="10"/>
  <c r="D199" i="10"/>
  <c r="E199" i="10"/>
  <c r="F199" i="10"/>
  <c r="C200" i="10"/>
  <c r="D200" i="10"/>
  <c r="E200" i="10"/>
  <c r="F200" i="10"/>
  <c r="C201" i="10"/>
  <c r="D201" i="10"/>
  <c r="E201" i="10"/>
  <c r="F201" i="10"/>
  <c r="C202" i="10"/>
  <c r="D202" i="10"/>
  <c r="E202" i="10"/>
  <c r="F202" i="10"/>
  <c r="C203" i="10"/>
  <c r="D203" i="10"/>
  <c r="E203" i="10"/>
  <c r="F203" i="10"/>
  <c r="C204" i="10"/>
  <c r="D204" i="10"/>
  <c r="E204" i="10"/>
  <c r="F204" i="10"/>
  <c r="C205" i="10"/>
  <c r="D205" i="10"/>
  <c r="E205" i="10"/>
  <c r="F205" i="10"/>
  <c r="C206" i="10"/>
  <c r="D206" i="10"/>
  <c r="E206" i="10"/>
  <c r="F206" i="10"/>
  <c r="C207" i="10"/>
  <c r="D207" i="10"/>
  <c r="E207" i="10"/>
  <c r="F207" i="10"/>
  <c r="C208" i="10"/>
  <c r="D208" i="10"/>
  <c r="E208" i="10"/>
  <c r="F208" i="10"/>
  <c r="C209" i="10"/>
  <c r="D209" i="10"/>
  <c r="E209" i="10"/>
  <c r="F209" i="10"/>
  <c r="C210" i="10"/>
  <c r="D210" i="10"/>
  <c r="E210" i="10"/>
  <c r="F210" i="10"/>
  <c r="C211" i="10"/>
  <c r="D211" i="10"/>
  <c r="E211" i="10"/>
  <c r="F211" i="10"/>
  <c r="C212" i="10"/>
  <c r="D212" i="10"/>
  <c r="E212" i="10"/>
  <c r="F212" i="10"/>
  <c r="C213" i="10"/>
  <c r="D213" i="10"/>
  <c r="E213" i="10"/>
  <c r="F213" i="10"/>
  <c r="C214" i="10"/>
  <c r="D214" i="10"/>
  <c r="E214" i="10"/>
  <c r="F214" i="10"/>
  <c r="C215" i="10"/>
  <c r="D215" i="10"/>
  <c r="E215" i="10"/>
  <c r="F215" i="10"/>
  <c r="C216" i="10"/>
  <c r="D216" i="10"/>
  <c r="E216" i="10"/>
  <c r="F216" i="10"/>
  <c r="C217" i="10"/>
  <c r="D217" i="10"/>
  <c r="E217" i="10"/>
  <c r="F217" i="10"/>
  <c r="C218" i="10"/>
  <c r="D218" i="10"/>
  <c r="E218" i="10"/>
  <c r="F218" i="10"/>
  <c r="C219" i="10"/>
  <c r="D219" i="10"/>
  <c r="E219" i="10"/>
  <c r="F219" i="10"/>
  <c r="C220" i="10"/>
  <c r="D220" i="10"/>
  <c r="E220" i="10"/>
  <c r="F220" i="10"/>
  <c r="C221" i="10"/>
  <c r="D221" i="10"/>
  <c r="E221" i="10"/>
  <c r="F221" i="10"/>
  <c r="C222" i="10"/>
  <c r="D222" i="10"/>
  <c r="E222" i="10"/>
  <c r="F222" i="10"/>
  <c r="C223" i="10"/>
  <c r="D223" i="10"/>
  <c r="E223" i="10"/>
  <c r="F223" i="10"/>
  <c r="C224" i="10"/>
  <c r="D224" i="10"/>
  <c r="E224" i="10"/>
  <c r="F224" i="10"/>
  <c r="C225" i="10"/>
  <c r="D225" i="10"/>
  <c r="E225" i="10"/>
  <c r="F225" i="10"/>
  <c r="C226" i="10"/>
  <c r="D226" i="10"/>
  <c r="E226" i="10"/>
  <c r="F226" i="10"/>
  <c r="C227" i="10"/>
  <c r="D227" i="10"/>
  <c r="E227" i="10"/>
  <c r="F227" i="10"/>
  <c r="C228" i="10"/>
  <c r="D228" i="10"/>
  <c r="E228" i="10"/>
  <c r="F228" i="10"/>
  <c r="C229" i="10"/>
  <c r="D229" i="10"/>
  <c r="E229" i="10"/>
  <c r="F229" i="10"/>
  <c r="C230" i="10"/>
  <c r="D230" i="10"/>
  <c r="E230" i="10"/>
  <c r="F230" i="10"/>
  <c r="C231" i="10"/>
  <c r="D231" i="10"/>
  <c r="E231" i="10"/>
  <c r="F231" i="10"/>
  <c r="C232" i="10"/>
  <c r="D232" i="10"/>
  <c r="E232" i="10"/>
  <c r="F232" i="10"/>
  <c r="C233" i="10"/>
  <c r="D233" i="10"/>
  <c r="E233" i="10"/>
  <c r="F233" i="10"/>
  <c r="C234" i="10"/>
  <c r="D234" i="10"/>
  <c r="E234" i="10"/>
  <c r="F234" i="10"/>
  <c r="C235" i="10"/>
  <c r="D235" i="10"/>
  <c r="E235" i="10"/>
  <c r="F235" i="10"/>
  <c r="C236" i="10"/>
  <c r="D236" i="10"/>
  <c r="E236" i="10"/>
  <c r="F236" i="10"/>
  <c r="C237" i="10"/>
  <c r="D237" i="10"/>
  <c r="E237" i="10"/>
  <c r="F237" i="10"/>
  <c r="C238" i="10"/>
  <c r="D238" i="10"/>
  <c r="E238" i="10"/>
  <c r="F238" i="10"/>
  <c r="C239" i="10"/>
  <c r="D239" i="10"/>
  <c r="E239" i="10"/>
  <c r="F239" i="10"/>
  <c r="C240" i="10"/>
  <c r="D240" i="10"/>
  <c r="E240" i="10"/>
  <c r="F240" i="10"/>
  <c r="C241" i="10"/>
  <c r="D241" i="10"/>
  <c r="E241" i="10"/>
  <c r="F241" i="10"/>
  <c r="C242" i="10"/>
  <c r="D242" i="10"/>
  <c r="E242" i="10"/>
  <c r="F242" i="10"/>
  <c r="C243" i="10"/>
  <c r="D243" i="10"/>
  <c r="E243" i="10"/>
  <c r="F243" i="10"/>
  <c r="C244" i="10"/>
  <c r="D244" i="10"/>
  <c r="E244" i="10"/>
  <c r="F244" i="10"/>
  <c r="C245" i="10"/>
  <c r="D245" i="10"/>
  <c r="E245" i="10"/>
  <c r="F245" i="10"/>
  <c r="C246" i="10"/>
  <c r="D246" i="10"/>
  <c r="E246" i="10"/>
  <c r="F246" i="10"/>
  <c r="C247" i="10"/>
  <c r="D247" i="10"/>
  <c r="E247" i="10"/>
  <c r="F247" i="10"/>
  <c r="C248" i="10"/>
  <c r="D248" i="10"/>
  <c r="E248" i="10"/>
  <c r="F248" i="10"/>
  <c r="C249" i="10"/>
  <c r="D249" i="10"/>
  <c r="E249" i="10"/>
  <c r="F249" i="10"/>
  <c r="C250" i="10"/>
  <c r="D250" i="10"/>
  <c r="E250" i="10"/>
  <c r="F250" i="10"/>
  <c r="C251" i="10"/>
  <c r="D251" i="10"/>
  <c r="E251" i="10"/>
  <c r="F251" i="10"/>
  <c r="C252" i="10"/>
  <c r="D252" i="10"/>
  <c r="E252" i="10"/>
  <c r="F252" i="10"/>
  <c r="C253" i="10"/>
  <c r="D253" i="10"/>
  <c r="E253" i="10"/>
  <c r="F253" i="10"/>
  <c r="C254" i="10"/>
  <c r="D254" i="10"/>
  <c r="E254" i="10"/>
  <c r="F254" i="10"/>
  <c r="C255" i="10"/>
  <c r="D255" i="10"/>
  <c r="E255" i="10"/>
  <c r="F255" i="10"/>
  <c r="C256" i="10"/>
  <c r="D256" i="10"/>
  <c r="E256" i="10"/>
  <c r="F256" i="10"/>
  <c r="C257" i="10"/>
  <c r="D257" i="10"/>
  <c r="E257" i="10"/>
  <c r="F257" i="10"/>
  <c r="C258" i="10"/>
  <c r="D258" i="10"/>
  <c r="E258" i="10"/>
  <c r="F258" i="10"/>
  <c r="C259" i="10"/>
  <c r="D259" i="10"/>
  <c r="E259" i="10"/>
  <c r="F259" i="10"/>
  <c r="C260" i="10"/>
  <c r="D260" i="10"/>
  <c r="E260" i="10"/>
  <c r="F260" i="10"/>
  <c r="C261" i="10"/>
  <c r="D261" i="10"/>
  <c r="E261" i="10"/>
  <c r="F261" i="10"/>
  <c r="C262" i="10"/>
  <c r="D262" i="10"/>
  <c r="E262" i="10"/>
  <c r="F262" i="10"/>
  <c r="C263" i="10"/>
  <c r="D263" i="10"/>
  <c r="E263" i="10"/>
  <c r="F263" i="10"/>
  <c r="C264" i="10"/>
  <c r="D264" i="10"/>
  <c r="E264" i="10"/>
  <c r="F264" i="10"/>
  <c r="C265" i="10"/>
  <c r="D265" i="10"/>
  <c r="E265" i="10"/>
  <c r="F265" i="10"/>
  <c r="C266" i="10"/>
  <c r="D266" i="10"/>
  <c r="E266" i="10"/>
  <c r="F266" i="10"/>
  <c r="C267" i="10"/>
  <c r="D267" i="10"/>
  <c r="E267" i="10"/>
  <c r="F267" i="10"/>
  <c r="C268" i="10"/>
  <c r="D268" i="10"/>
  <c r="E268" i="10"/>
  <c r="F268" i="10"/>
  <c r="C269" i="10"/>
  <c r="D269" i="10"/>
  <c r="E269" i="10"/>
  <c r="F269" i="10"/>
  <c r="C270" i="10"/>
  <c r="D270" i="10"/>
  <c r="E270" i="10"/>
  <c r="F270" i="10"/>
  <c r="C271" i="10"/>
  <c r="D271" i="10"/>
  <c r="E271" i="10"/>
  <c r="F271" i="10"/>
  <c r="C272" i="10"/>
  <c r="D272" i="10"/>
  <c r="E272" i="10"/>
  <c r="F272" i="10"/>
  <c r="C273" i="10"/>
  <c r="D273" i="10"/>
  <c r="E273" i="10"/>
  <c r="F273" i="10"/>
  <c r="C274" i="10"/>
  <c r="D274" i="10"/>
  <c r="E274" i="10"/>
  <c r="F274" i="10"/>
  <c r="C275" i="10"/>
  <c r="D275" i="10"/>
  <c r="E275" i="10"/>
  <c r="F275" i="10"/>
  <c r="C276" i="10"/>
  <c r="D276" i="10"/>
  <c r="E276" i="10"/>
  <c r="F276" i="10"/>
  <c r="C277" i="10"/>
  <c r="D277" i="10"/>
  <c r="E277" i="10"/>
  <c r="F277" i="10"/>
  <c r="C278" i="10"/>
  <c r="D278" i="10"/>
  <c r="E278" i="10"/>
  <c r="F278" i="10"/>
  <c r="C279" i="10"/>
  <c r="D279" i="10"/>
  <c r="E279" i="10"/>
  <c r="F279" i="10"/>
  <c r="C280" i="10"/>
  <c r="D280" i="10"/>
  <c r="E280" i="10"/>
  <c r="F280" i="10"/>
  <c r="C281" i="10"/>
  <c r="D281" i="10"/>
  <c r="E281" i="10"/>
  <c r="F281" i="10"/>
  <c r="C282" i="10"/>
  <c r="D282" i="10"/>
  <c r="E282" i="10"/>
  <c r="F282" i="10"/>
  <c r="C283" i="10"/>
  <c r="D283" i="10"/>
  <c r="E283" i="10"/>
  <c r="F283" i="10"/>
  <c r="C284" i="10"/>
  <c r="D284" i="10"/>
  <c r="E284" i="10"/>
  <c r="F284" i="10"/>
  <c r="C285" i="10"/>
  <c r="D285" i="10"/>
  <c r="E285" i="10"/>
  <c r="F285" i="10"/>
  <c r="C286" i="10"/>
  <c r="D286" i="10"/>
  <c r="E286" i="10"/>
  <c r="F286" i="10"/>
  <c r="C287" i="10"/>
  <c r="D287" i="10"/>
  <c r="E287" i="10"/>
  <c r="F287" i="10"/>
  <c r="C288" i="10"/>
  <c r="D288" i="10"/>
  <c r="E288" i="10"/>
  <c r="F288" i="10"/>
  <c r="C289" i="10"/>
  <c r="D289" i="10"/>
  <c r="E289" i="10"/>
  <c r="F289" i="10"/>
  <c r="C290" i="10"/>
  <c r="D290" i="10"/>
  <c r="E290" i="10"/>
  <c r="F290" i="10"/>
  <c r="C291" i="10"/>
  <c r="D291" i="10"/>
  <c r="E291" i="10"/>
  <c r="F291" i="10"/>
  <c r="C292" i="10"/>
  <c r="D292" i="10"/>
  <c r="E292" i="10"/>
  <c r="F292" i="10"/>
  <c r="C293" i="10"/>
  <c r="D293" i="10"/>
  <c r="E293" i="10"/>
  <c r="F293" i="10"/>
  <c r="C294" i="10"/>
  <c r="D294" i="10"/>
  <c r="E294" i="10"/>
  <c r="F294" i="10"/>
  <c r="C295" i="10"/>
  <c r="D295" i="10"/>
  <c r="E295" i="10"/>
  <c r="F295" i="10"/>
  <c r="C296" i="10"/>
  <c r="D296" i="10"/>
  <c r="E296" i="10"/>
  <c r="F296" i="10"/>
  <c r="C297" i="10"/>
  <c r="D297" i="10"/>
  <c r="E297" i="10"/>
  <c r="F297" i="10"/>
  <c r="C298" i="10"/>
  <c r="D298" i="10"/>
  <c r="E298" i="10"/>
  <c r="F298" i="10"/>
  <c r="C299" i="10"/>
  <c r="D299" i="10"/>
  <c r="E299" i="10"/>
  <c r="F299" i="10"/>
  <c r="C300" i="10"/>
  <c r="D300" i="10"/>
  <c r="E300" i="10"/>
  <c r="F300" i="10"/>
  <c r="C301" i="10"/>
  <c r="D301" i="10"/>
  <c r="E301" i="10"/>
  <c r="F301" i="10"/>
  <c r="C302" i="10"/>
  <c r="D302" i="10"/>
  <c r="E302" i="10"/>
  <c r="F302" i="10"/>
  <c r="C303" i="10"/>
  <c r="D303" i="10"/>
  <c r="E303" i="10"/>
  <c r="F303" i="10"/>
  <c r="C304" i="10"/>
  <c r="D304" i="10"/>
  <c r="E304" i="10"/>
  <c r="F304" i="10"/>
  <c r="C305" i="10"/>
  <c r="D305" i="10"/>
  <c r="E305" i="10"/>
  <c r="F305" i="10"/>
  <c r="C306" i="10"/>
  <c r="D306" i="10"/>
  <c r="E306" i="10"/>
  <c r="F306" i="10"/>
  <c r="C307" i="10"/>
  <c r="D307" i="10"/>
  <c r="E307" i="10"/>
  <c r="F307" i="10"/>
  <c r="C308" i="10"/>
  <c r="D308" i="10"/>
  <c r="E308" i="10"/>
  <c r="F308" i="10"/>
  <c r="C309" i="10"/>
  <c r="D309" i="10"/>
  <c r="E309" i="10"/>
  <c r="F309" i="10"/>
  <c r="C310" i="10"/>
  <c r="D310" i="10"/>
  <c r="E310" i="10"/>
  <c r="F310" i="10"/>
  <c r="C311" i="10"/>
  <c r="D311" i="10"/>
  <c r="E311" i="10"/>
  <c r="F311" i="10"/>
  <c r="C312" i="10"/>
  <c r="D312" i="10"/>
  <c r="E312" i="10"/>
  <c r="F312" i="10"/>
  <c r="C313" i="10"/>
  <c r="D313" i="10"/>
  <c r="E313" i="10"/>
  <c r="F313" i="10"/>
  <c r="C314" i="10"/>
  <c r="D314" i="10"/>
  <c r="E314" i="10"/>
  <c r="F314" i="10"/>
  <c r="C315" i="10"/>
  <c r="D315" i="10"/>
  <c r="E315" i="10"/>
  <c r="F315" i="10"/>
  <c r="C316" i="10"/>
  <c r="D316" i="10"/>
  <c r="E316" i="10"/>
  <c r="F316" i="10"/>
  <c r="C317" i="10"/>
  <c r="D317" i="10"/>
  <c r="E317" i="10"/>
  <c r="F317" i="10"/>
  <c r="C318" i="10"/>
  <c r="D318" i="10"/>
  <c r="E318" i="10"/>
  <c r="F318" i="10"/>
  <c r="C319" i="10"/>
  <c r="D319" i="10"/>
  <c r="E319" i="10"/>
  <c r="F319" i="10"/>
  <c r="C320" i="10"/>
  <c r="D320" i="10"/>
  <c r="E320" i="10"/>
  <c r="F320" i="10"/>
  <c r="C321" i="10"/>
  <c r="D321" i="10"/>
  <c r="E321" i="10"/>
  <c r="F321" i="10"/>
  <c r="C322" i="10"/>
  <c r="D322" i="10"/>
  <c r="E322" i="10"/>
  <c r="F322" i="10"/>
  <c r="C323" i="10"/>
  <c r="D323" i="10"/>
  <c r="E323" i="10"/>
  <c r="F323" i="10"/>
  <c r="C324" i="10"/>
  <c r="D324" i="10"/>
  <c r="E324" i="10"/>
  <c r="F324" i="10"/>
  <c r="C325" i="10"/>
  <c r="D325" i="10"/>
  <c r="E325" i="10"/>
  <c r="F325" i="10"/>
  <c r="C326" i="10"/>
  <c r="D326" i="10"/>
  <c r="E326" i="10"/>
  <c r="F326" i="10"/>
  <c r="C327" i="10"/>
  <c r="D327" i="10"/>
  <c r="E327" i="10"/>
  <c r="F327" i="10"/>
  <c r="C328" i="10"/>
  <c r="D328" i="10"/>
  <c r="E328" i="10"/>
  <c r="F328" i="10"/>
  <c r="C329" i="10"/>
  <c r="D329" i="10"/>
  <c r="E329" i="10"/>
  <c r="F329" i="10"/>
  <c r="C330" i="10"/>
  <c r="D330" i="10"/>
  <c r="E330" i="10"/>
  <c r="F330" i="10"/>
  <c r="C331" i="10"/>
  <c r="D331" i="10"/>
  <c r="E331" i="10"/>
  <c r="F331" i="10"/>
  <c r="C332" i="10"/>
  <c r="D332" i="10"/>
  <c r="E332" i="10"/>
  <c r="F332" i="10"/>
  <c r="C333" i="10"/>
  <c r="D333" i="10"/>
  <c r="E333" i="10"/>
  <c r="F333" i="10"/>
  <c r="C334" i="10"/>
  <c r="D334" i="10"/>
  <c r="E334" i="10"/>
  <c r="F334" i="10"/>
  <c r="C335" i="10"/>
  <c r="D335" i="10"/>
  <c r="E335" i="10"/>
  <c r="F335" i="10"/>
  <c r="C336" i="10"/>
  <c r="D336" i="10"/>
  <c r="E336" i="10"/>
  <c r="F336" i="10"/>
  <c r="C337" i="10"/>
  <c r="D337" i="10"/>
  <c r="E337" i="10"/>
  <c r="F337" i="10"/>
  <c r="C338" i="10"/>
  <c r="D338" i="10"/>
  <c r="E338" i="10"/>
  <c r="F338" i="10"/>
  <c r="C339" i="10"/>
  <c r="D339" i="10"/>
  <c r="E339" i="10"/>
  <c r="F339" i="10"/>
  <c r="C340" i="10"/>
  <c r="D340" i="10"/>
  <c r="E340" i="10"/>
  <c r="F340" i="10"/>
  <c r="C341" i="10"/>
  <c r="D341" i="10"/>
  <c r="E341" i="10"/>
  <c r="F341" i="10"/>
  <c r="C342" i="10"/>
  <c r="D342" i="10"/>
  <c r="E342" i="10"/>
  <c r="F342" i="10"/>
  <c r="C343" i="10"/>
  <c r="D343" i="10"/>
  <c r="E343" i="10"/>
  <c r="F343" i="10"/>
  <c r="C344" i="10"/>
  <c r="D344" i="10"/>
  <c r="E344" i="10"/>
  <c r="F344" i="10"/>
  <c r="C345" i="10"/>
  <c r="D345" i="10"/>
  <c r="E345" i="10"/>
  <c r="F345" i="10"/>
  <c r="C346" i="10"/>
  <c r="D346" i="10"/>
  <c r="E346" i="10"/>
  <c r="F346" i="10"/>
  <c r="C347" i="10"/>
  <c r="D347" i="10"/>
  <c r="E347" i="10"/>
  <c r="F347" i="10"/>
  <c r="C348" i="10"/>
  <c r="D348" i="10"/>
  <c r="E348" i="10"/>
  <c r="F348" i="10"/>
  <c r="C349" i="10"/>
  <c r="D349" i="10"/>
  <c r="E349" i="10"/>
  <c r="F349" i="10"/>
  <c r="C350" i="10"/>
  <c r="D350" i="10"/>
  <c r="E350" i="10"/>
  <c r="F350" i="10"/>
  <c r="C351" i="10"/>
  <c r="D351" i="10"/>
  <c r="E351" i="10"/>
  <c r="F351" i="10"/>
  <c r="C352" i="10"/>
  <c r="D352" i="10"/>
  <c r="E352" i="10"/>
  <c r="F352" i="10"/>
  <c r="C353" i="10"/>
  <c r="D353" i="10"/>
  <c r="E353" i="10"/>
  <c r="F353" i="10"/>
  <c r="C354" i="10"/>
  <c r="D354" i="10"/>
  <c r="E354" i="10"/>
  <c r="F354" i="10"/>
  <c r="C355" i="10"/>
  <c r="D355" i="10"/>
  <c r="E355" i="10"/>
  <c r="F355" i="10"/>
  <c r="C356" i="10"/>
  <c r="D356" i="10"/>
  <c r="E356" i="10"/>
  <c r="F356" i="10"/>
  <c r="C357" i="10"/>
  <c r="D357" i="10"/>
  <c r="E357" i="10"/>
  <c r="F357" i="10"/>
  <c r="C358" i="10"/>
  <c r="D358" i="10"/>
  <c r="E358" i="10"/>
  <c r="F358" i="10"/>
  <c r="C359" i="10"/>
  <c r="D359" i="10"/>
  <c r="E359" i="10"/>
  <c r="F359" i="10"/>
  <c r="C360" i="10"/>
  <c r="D360" i="10"/>
  <c r="E360" i="10"/>
  <c r="F360" i="10"/>
  <c r="C361" i="10"/>
  <c r="D361" i="10"/>
  <c r="E361" i="10"/>
  <c r="F361" i="10"/>
  <c r="C362" i="10"/>
  <c r="D362" i="10"/>
  <c r="E362" i="10"/>
  <c r="F362" i="10"/>
  <c r="C363" i="10"/>
  <c r="D363" i="10"/>
  <c r="E363" i="10"/>
  <c r="F363" i="10"/>
  <c r="C364" i="10"/>
  <c r="D364" i="10"/>
  <c r="E364" i="10"/>
  <c r="F364" i="10"/>
  <c r="C365" i="10"/>
  <c r="D365" i="10"/>
  <c r="E365" i="10"/>
  <c r="F365" i="10"/>
  <c r="C366" i="10"/>
  <c r="D366" i="10"/>
  <c r="E366" i="10"/>
  <c r="F366" i="10"/>
  <c r="C367" i="10"/>
  <c r="D367" i="10"/>
  <c r="E367" i="10"/>
  <c r="F367" i="10"/>
  <c r="C368" i="10"/>
  <c r="D368" i="10"/>
  <c r="E368" i="10"/>
  <c r="F368" i="10"/>
  <c r="C369" i="10"/>
  <c r="D369" i="10"/>
  <c r="E369" i="10"/>
  <c r="F369" i="10"/>
  <c r="C370" i="10"/>
  <c r="D370" i="10"/>
  <c r="E370" i="10"/>
  <c r="F370" i="10"/>
  <c r="C371" i="10"/>
  <c r="D371" i="10"/>
  <c r="E371" i="10"/>
  <c r="F371" i="10"/>
  <c r="C372" i="10"/>
  <c r="D372" i="10"/>
  <c r="E372" i="10"/>
  <c r="F372" i="10"/>
  <c r="C373" i="10"/>
  <c r="D373" i="10"/>
  <c r="E373" i="10"/>
  <c r="F373" i="10"/>
  <c r="C374" i="10"/>
  <c r="D374" i="10"/>
  <c r="E374" i="10"/>
  <c r="F374" i="10"/>
  <c r="C375" i="10"/>
  <c r="D375" i="10"/>
  <c r="E375" i="10"/>
  <c r="F375" i="10"/>
  <c r="C376" i="10"/>
  <c r="D376" i="10"/>
  <c r="E376" i="10"/>
  <c r="F376" i="10"/>
  <c r="C377" i="10"/>
  <c r="D377" i="10"/>
  <c r="E377" i="10"/>
  <c r="F377" i="10"/>
  <c r="C378" i="10"/>
  <c r="D378" i="10"/>
  <c r="E378" i="10"/>
  <c r="F378" i="10"/>
  <c r="C379" i="10"/>
  <c r="D379" i="10"/>
  <c r="E379" i="10"/>
  <c r="F379" i="10"/>
  <c r="C380" i="10"/>
  <c r="D380" i="10"/>
  <c r="E380" i="10"/>
  <c r="F380" i="10"/>
  <c r="C381" i="10"/>
  <c r="D381" i="10"/>
  <c r="E381" i="10"/>
  <c r="F381" i="10"/>
  <c r="C382" i="10"/>
  <c r="D382" i="10"/>
  <c r="E382" i="10"/>
  <c r="F382" i="10"/>
  <c r="C383" i="10"/>
  <c r="D383" i="10"/>
  <c r="E383" i="10"/>
  <c r="F383" i="10"/>
  <c r="C384" i="10"/>
  <c r="D384" i="10"/>
  <c r="E384" i="10"/>
  <c r="F384" i="10"/>
  <c r="C385" i="10"/>
  <c r="D385" i="10"/>
  <c r="E385" i="10"/>
  <c r="F385" i="10"/>
  <c r="C386" i="10"/>
  <c r="D386" i="10"/>
  <c r="E386" i="10"/>
  <c r="F386" i="10"/>
  <c r="C387" i="10"/>
  <c r="D387" i="10"/>
  <c r="E387" i="10"/>
  <c r="F387" i="10"/>
  <c r="C388" i="10"/>
  <c r="D388" i="10"/>
  <c r="E388" i="10"/>
  <c r="F388" i="10"/>
  <c r="C389" i="10"/>
  <c r="D389" i="10"/>
  <c r="E389" i="10"/>
  <c r="F389" i="10"/>
  <c r="C390" i="10"/>
  <c r="D390" i="10"/>
  <c r="E390" i="10"/>
  <c r="F390" i="10"/>
  <c r="C391" i="10"/>
  <c r="D391" i="10"/>
  <c r="E391" i="10"/>
  <c r="F391" i="10"/>
  <c r="C392" i="10"/>
  <c r="D392" i="10"/>
  <c r="E392" i="10"/>
  <c r="F392" i="10"/>
  <c r="C393" i="10"/>
  <c r="D393" i="10"/>
  <c r="E393" i="10"/>
  <c r="F393" i="10"/>
  <c r="C394" i="10"/>
  <c r="D394" i="10"/>
  <c r="E394" i="10"/>
  <c r="F394" i="10"/>
  <c r="C395" i="10"/>
  <c r="D395" i="10"/>
  <c r="E395" i="10"/>
  <c r="F395" i="10"/>
  <c r="C396" i="10"/>
  <c r="D396" i="10"/>
  <c r="E396" i="10"/>
  <c r="F396" i="10"/>
  <c r="C397" i="10"/>
  <c r="D397" i="10"/>
  <c r="E397" i="10"/>
  <c r="F397" i="10"/>
  <c r="C398" i="10"/>
  <c r="D398" i="10"/>
  <c r="E398" i="10"/>
  <c r="F398" i="10"/>
  <c r="C399" i="10"/>
  <c r="D399" i="10"/>
  <c r="E399" i="10"/>
  <c r="F399" i="10"/>
  <c r="C400" i="10"/>
  <c r="D400" i="10"/>
  <c r="E400" i="10"/>
  <c r="F400" i="10"/>
  <c r="C401" i="10"/>
  <c r="D401" i="10"/>
  <c r="E401" i="10"/>
  <c r="F401" i="10"/>
  <c r="C402" i="10"/>
  <c r="D402" i="10"/>
  <c r="E402" i="10"/>
  <c r="F402" i="10"/>
  <c r="C403" i="10"/>
  <c r="D403" i="10"/>
  <c r="E403" i="10"/>
  <c r="F403" i="10"/>
  <c r="C404" i="10"/>
  <c r="D404" i="10"/>
  <c r="E404" i="10"/>
  <c r="F404" i="10"/>
  <c r="C405" i="10"/>
  <c r="D405" i="10"/>
  <c r="E405" i="10"/>
  <c r="F405" i="10"/>
  <c r="C406" i="10"/>
  <c r="D406" i="10"/>
  <c r="E406" i="10"/>
  <c r="F406" i="10"/>
  <c r="C407" i="10"/>
  <c r="D407" i="10"/>
  <c r="E407" i="10"/>
  <c r="F407" i="10"/>
  <c r="C408" i="10"/>
  <c r="D408" i="10"/>
  <c r="E408" i="10"/>
  <c r="F408" i="10"/>
  <c r="C409" i="10"/>
  <c r="D409" i="10"/>
  <c r="E409" i="10"/>
  <c r="F409" i="10"/>
  <c r="C410" i="10"/>
  <c r="D410" i="10"/>
  <c r="E410" i="10"/>
  <c r="F410" i="10"/>
  <c r="C411" i="10"/>
  <c r="D411" i="10"/>
  <c r="E411" i="10"/>
  <c r="F411" i="10"/>
  <c r="C412" i="10"/>
  <c r="D412" i="10"/>
  <c r="E412" i="10"/>
  <c r="F412" i="10"/>
  <c r="C413" i="10"/>
  <c r="D413" i="10"/>
  <c r="E413" i="10"/>
  <c r="F413" i="10"/>
  <c r="C414" i="10"/>
  <c r="D414" i="10"/>
  <c r="E414" i="10"/>
  <c r="F414" i="10"/>
  <c r="C415" i="10"/>
  <c r="D415" i="10"/>
  <c r="E415" i="10"/>
  <c r="F415" i="10"/>
  <c r="C416" i="10"/>
  <c r="D416" i="10"/>
  <c r="E416" i="10"/>
  <c r="F416" i="10"/>
  <c r="C417" i="10"/>
  <c r="D417" i="10"/>
  <c r="E417" i="10"/>
  <c r="F417" i="10"/>
  <c r="C418" i="10"/>
  <c r="D418" i="10"/>
  <c r="E418" i="10"/>
  <c r="F418" i="10"/>
  <c r="C419" i="10"/>
  <c r="D419" i="10"/>
  <c r="E419" i="10"/>
  <c r="F419" i="10"/>
  <c r="C420" i="10"/>
  <c r="D420" i="10"/>
  <c r="E420" i="10"/>
  <c r="F420" i="10"/>
  <c r="C421" i="10"/>
  <c r="D421" i="10"/>
  <c r="E421" i="10"/>
  <c r="F421" i="10"/>
  <c r="C422" i="10"/>
  <c r="D422" i="10"/>
  <c r="E422" i="10"/>
  <c r="F422" i="10"/>
  <c r="C423" i="10"/>
  <c r="D423" i="10"/>
  <c r="E423" i="10"/>
  <c r="F423" i="10"/>
  <c r="C424" i="10"/>
  <c r="D424" i="10"/>
  <c r="E424" i="10"/>
  <c r="F424" i="10"/>
  <c r="C425" i="10"/>
  <c r="D425" i="10"/>
  <c r="E425" i="10"/>
  <c r="F425" i="10"/>
  <c r="C426" i="10"/>
  <c r="D426" i="10"/>
  <c r="E426" i="10"/>
  <c r="F426" i="10"/>
  <c r="C427" i="10"/>
  <c r="D427" i="10"/>
  <c r="E427" i="10"/>
  <c r="F427" i="10"/>
  <c r="C428" i="10"/>
  <c r="D428" i="10"/>
  <c r="E428" i="10"/>
  <c r="F428" i="10"/>
  <c r="C429" i="10"/>
  <c r="D429" i="10"/>
  <c r="E429" i="10"/>
  <c r="F429" i="10"/>
  <c r="C430" i="10"/>
  <c r="D430" i="10"/>
  <c r="E430" i="10"/>
  <c r="F430" i="10"/>
  <c r="C431" i="10"/>
  <c r="D431" i="10"/>
  <c r="E431" i="10"/>
  <c r="F431" i="10"/>
  <c r="C432" i="10"/>
  <c r="D432" i="10"/>
  <c r="E432" i="10"/>
  <c r="F432" i="10"/>
  <c r="C433" i="10"/>
  <c r="D433" i="10"/>
  <c r="E433" i="10"/>
  <c r="F433" i="10"/>
  <c r="C434" i="10"/>
  <c r="D434" i="10"/>
  <c r="E434" i="10"/>
  <c r="F434" i="10"/>
  <c r="C435" i="10"/>
  <c r="D435" i="10"/>
  <c r="E435" i="10"/>
  <c r="F435" i="10"/>
  <c r="C436" i="10"/>
  <c r="D436" i="10"/>
  <c r="E436" i="10"/>
  <c r="F436" i="10"/>
  <c r="C437" i="10"/>
  <c r="D437" i="10"/>
  <c r="E437" i="10"/>
  <c r="F437" i="10"/>
  <c r="C438" i="10"/>
  <c r="D438" i="10"/>
  <c r="E438" i="10"/>
  <c r="F438" i="10"/>
  <c r="C439" i="10"/>
  <c r="D439" i="10"/>
  <c r="E439" i="10"/>
  <c r="F439" i="10"/>
  <c r="C440" i="10"/>
  <c r="D440" i="10"/>
  <c r="E440" i="10"/>
  <c r="F440" i="10"/>
  <c r="C441" i="10"/>
  <c r="D441" i="10"/>
  <c r="E441" i="10"/>
  <c r="F441" i="10"/>
  <c r="C442" i="10"/>
  <c r="D442" i="10"/>
  <c r="E442" i="10"/>
  <c r="F442" i="10"/>
  <c r="C443" i="10"/>
  <c r="D443" i="10"/>
  <c r="E443" i="10"/>
  <c r="F443" i="10"/>
  <c r="C444" i="10"/>
  <c r="D444" i="10"/>
  <c r="E444" i="10"/>
  <c r="F444" i="10"/>
  <c r="C445" i="10"/>
  <c r="D445" i="10"/>
  <c r="E445" i="10"/>
  <c r="F445" i="10"/>
  <c r="C446" i="10"/>
  <c r="D446" i="10"/>
  <c r="E446" i="10"/>
  <c r="F446" i="10"/>
  <c r="C447" i="10"/>
  <c r="D447" i="10"/>
  <c r="E447" i="10"/>
  <c r="F447" i="10"/>
  <c r="C448" i="10"/>
  <c r="D448" i="10"/>
  <c r="E448" i="10"/>
  <c r="F448" i="10"/>
  <c r="C449" i="10"/>
  <c r="D449" i="10"/>
  <c r="E449" i="10"/>
  <c r="F449" i="10"/>
  <c r="C450" i="10"/>
  <c r="D450" i="10"/>
  <c r="E450" i="10"/>
  <c r="F450" i="10"/>
  <c r="C451" i="10"/>
  <c r="D451" i="10"/>
  <c r="E451" i="10"/>
  <c r="F451" i="10"/>
  <c r="C452" i="10"/>
  <c r="D452" i="10"/>
  <c r="E452" i="10"/>
  <c r="F452" i="10"/>
  <c r="C453" i="10"/>
  <c r="D453" i="10"/>
  <c r="E453" i="10"/>
  <c r="F453" i="10"/>
  <c r="C454" i="10"/>
  <c r="D454" i="10"/>
  <c r="E454" i="10"/>
  <c r="F454" i="10"/>
  <c r="C455" i="10"/>
  <c r="D455" i="10"/>
  <c r="E455" i="10"/>
  <c r="F455" i="10"/>
  <c r="C456" i="10"/>
  <c r="D456" i="10"/>
  <c r="E456" i="10"/>
  <c r="F456" i="10"/>
  <c r="C457" i="10"/>
  <c r="D457" i="10"/>
  <c r="E457" i="10"/>
  <c r="F457" i="10"/>
  <c r="C458" i="10"/>
  <c r="D458" i="10"/>
  <c r="E458" i="10"/>
  <c r="F458" i="10"/>
  <c r="C459" i="10"/>
  <c r="D459" i="10"/>
  <c r="E459" i="10"/>
  <c r="F459" i="10"/>
  <c r="C460" i="10"/>
  <c r="D460" i="10"/>
  <c r="E460" i="10"/>
  <c r="F460" i="10"/>
  <c r="C461" i="10"/>
  <c r="D461" i="10"/>
  <c r="E461" i="10"/>
  <c r="F461" i="10"/>
  <c r="C462" i="10"/>
  <c r="D462" i="10"/>
  <c r="E462" i="10"/>
  <c r="F462" i="10"/>
  <c r="C463" i="10"/>
  <c r="D463" i="10"/>
  <c r="E463" i="10"/>
  <c r="F463" i="10"/>
  <c r="C464" i="10"/>
  <c r="D464" i="10"/>
  <c r="E464" i="10"/>
  <c r="F464" i="10"/>
  <c r="C465" i="10"/>
  <c r="D465" i="10"/>
  <c r="E465" i="10"/>
  <c r="F465" i="10"/>
  <c r="C466" i="10"/>
  <c r="D466" i="10"/>
  <c r="E466" i="10"/>
  <c r="F466" i="10"/>
  <c r="C467" i="10"/>
  <c r="D467" i="10"/>
  <c r="E467" i="10"/>
  <c r="F467" i="10"/>
  <c r="C468" i="10"/>
  <c r="D468" i="10"/>
  <c r="E468" i="10"/>
  <c r="F468" i="10"/>
  <c r="C469" i="10"/>
  <c r="D469" i="10"/>
  <c r="E469" i="10"/>
  <c r="F469" i="10"/>
  <c r="C470" i="10"/>
  <c r="D470" i="10"/>
  <c r="E470" i="10"/>
  <c r="F470" i="10"/>
  <c r="C471" i="10"/>
  <c r="D471" i="10"/>
  <c r="E471" i="10"/>
  <c r="F471" i="10"/>
  <c r="C472" i="10"/>
  <c r="D472" i="10"/>
  <c r="E472" i="10"/>
  <c r="F472" i="10"/>
  <c r="C473" i="10"/>
  <c r="D473" i="10"/>
  <c r="E473" i="10"/>
  <c r="F473" i="10"/>
  <c r="C474" i="10"/>
  <c r="D474" i="10"/>
  <c r="E474" i="10"/>
  <c r="F474" i="10"/>
  <c r="C475" i="10"/>
  <c r="D475" i="10"/>
  <c r="E475" i="10"/>
  <c r="F475" i="10"/>
  <c r="C476" i="10"/>
  <c r="D476" i="10"/>
  <c r="E476" i="10"/>
  <c r="F476" i="10"/>
  <c r="C477" i="10"/>
  <c r="D477" i="10"/>
  <c r="E477" i="10"/>
  <c r="F477" i="10"/>
  <c r="C478" i="10"/>
  <c r="D478" i="10"/>
  <c r="E478" i="10"/>
  <c r="F478" i="10"/>
  <c r="C479" i="10"/>
  <c r="D479" i="10"/>
  <c r="E479" i="10"/>
  <c r="F479" i="10"/>
  <c r="C480" i="10"/>
  <c r="D480" i="10"/>
  <c r="E480" i="10"/>
  <c r="F480" i="10"/>
  <c r="C481" i="10"/>
  <c r="D481" i="10"/>
  <c r="E481" i="10"/>
  <c r="F481" i="10"/>
  <c r="C482" i="10"/>
  <c r="D482" i="10"/>
  <c r="E482" i="10"/>
  <c r="F482" i="10"/>
  <c r="C483" i="10"/>
  <c r="D483" i="10"/>
  <c r="E483" i="10"/>
  <c r="F483" i="10"/>
  <c r="C484" i="10"/>
  <c r="D484" i="10"/>
  <c r="E484" i="10"/>
  <c r="F484" i="10"/>
  <c r="C485" i="10"/>
  <c r="D485" i="10"/>
  <c r="E485" i="10"/>
  <c r="F485" i="10"/>
  <c r="C486" i="10"/>
  <c r="D486" i="10"/>
  <c r="E486" i="10"/>
  <c r="F486" i="10"/>
  <c r="C487" i="10"/>
  <c r="D487" i="10"/>
  <c r="E487" i="10"/>
  <c r="F487" i="10"/>
  <c r="C488" i="10"/>
  <c r="D488" i="10"/>
  <c r="E488" i="10"/>
  <c r="F488" i="10"/>
  <c r="C489" i="10"/>
  <c r="D489" i="10"/>
  <c r="E489" i="10"/>
  <c r="F489" i="10"/>
  <c r="C490" i="10"/>
  <c r="D490" i="10"/>
  <c r="E490" i="10"/>
  <c r="F490" i="10"/>
  <c r="C491" i="10"/>
  <c r="D491" i="10"/>
  <c r="E491" i="10"/>
  <c r="F491" i="10"/>
  <c r="C492" i="10"/>
  <c r="D492" i="10"/>
  <c r="E492" i="10"/>
  <c r="F492" i="10"/>
  <c r="C493" i="10"/>
  <c r="D493" i="10"/>
  <c r="E493" i="10"/>
  <c r="F493" i="10"/>
  <c r="C494" i="10"/>
  <c r="D494" i="10"/>
  <c r="E494" i="10"/>
  <c r="F494" i="10"/>
  <c r="C495" i="10"/>
  <c r="D495" i="10"/>
  <c r="E495" i="10"/>
  <c r="F495" i="10"/>
  <c r="C496" i="10"/>
  <c r="D496" i="10"/>
  <c r="E496" i="10"/>
  <c r="F496" i="10"/>
  <c r="C497" i="10"/>
  <c r="D497" i="10"/>
  <c r="E497" i="10"/>
  <c r="F497" i="10"/>
  <c r="C498" i="10"/>
  <c r="D498" i="10"/>
  <c r="E498" i="10"/>
  <c r="F498" i="10"/>
  <c r="C499" i="10"/>
  <c r="D499" i="10"/>
  <c r="E499" i="10"/>
  <c r="F499" i="10"/>
  <c r="C500" i="10"/>
  <c r="D500" i="10"/>
  <c r="E500" i="10"/>
  <c r="F500" i="10"/>
  <c r="C501" i="10"/>
  <c r="D501" i="10"/>
  <c r="E501" i="10"/>
  <c r="F501" i="10"/>
  <c r="C502" i="10"/>
  <c r="D502" i="10"/>
  <c r="E502" i="10"/>
  <c r="F502" i="10"/>
  <c r="C503" i="10"/>
  <c r="D503" i="10"/>
  <c r="E503" i="10"/>
  <c r="F503" i="10"/>
  <c r="C504" i="10"/>
  <c r="D504" i="10"/>
  <c r="E504" i="10"/>
  <c r="F504" i="10"/>
  <c r="C505" i="10"/>
  <c r="D505" i="10"/>
  <c r="E505" i="10"/>
  <c r="F505" i="10"/>
  <c r="C506" i="10"/>
  <c r="D506" i="10"/>
  <c r="E506" i="10"/>
  <c r="F506" i="10"/>
  <c r="C507" i="10"/>
  <c r="D507" i="10"/>
  <c r="E507" i="10"/>
  <c r="F507" i="10"/>
  <c r="C508" i="10"/>
  <c r="D508" i="10"/>
  <c r="E508" i="10"/>
  <c r="F508" i="10"/>
  <c r="C509" i="10"/>
  <c r="D509" i="10"/>
  <c r="E509" i="10"/>
  <c r="F509" i="10"/>
  <c r="C510" i="10"/>
  <c r="D510" i="10"/>
  <c r="E510" i="10"/>
  <c r="F510" i="10"/>
  <c r="C511" i="10"/>
  <c r="D511" i="10"/>
  <c r="E511" i="10"/>
  <c r="F511" i="10"/>
  <c r="C512" i="10"/>
  <c r="D512" i="10"/>
  <c r="E512" i="10"/>
  <c r="F512" i="10"/>
  <c r="C513" i="10"/>
  <c r="D513" i="10"/>
  <c r="E513" i="10"/>
  <c r="F513" i="10"/>
  <c r="C514" i="10"/>
  <c r="D514" i="10"/>
  <c r="E514" i="10"/>
  <c r="F514" i="10"/>
  <c r="C515" i="10"/>
  <c r="D515" i="10"/>
  <c r="E515" i="10"/>
  <c r="F515" i="10"/>
  <c r="C516" i="10"/>
  <c r="D516" i="10"/>
  <c r="E516" i="10"/>
  <c r="F516" i="10"/>
  <c r="C517" i="10"/>
  <c r="D517" i="10"/>
  <c r="E517" i="10"/>
  <c r="F517" i="10"/>
  <c r="C518" i="10"/>
  <c r="D518" i="10"/>
  <c r="E518" i="10"/>
  <c r="F518" i="10"/>
  <c r="C519" i="10"/>
  <c r="D519" i="10"/>
  <c r="E519" i="10"/>
  <c r="F519" i="10"/>
  <c r="C520" i="10"/>
  <c r="D520" i="10"/>
  <c r="E520" i="10"/>
  <c r="F520" i="10"/>
  <c r="C521" i="10"/>
  <c r="D521" i="10"/>
  <c r="E521" i="10"/>
  <c r="F521" i="10"/>
  <c r="C522" i="10"/>
  <c r="D522" i="10"/>
  <c r="E522" i="10"/>
  <c r="F522" i="10"/>
  <c r="C523" i="10"/>
  <c r="D523" i="10"/>
  <c r="E523" i="10"/>
  <c r="F523" i="10"/>
  <c r="C524" i="10"/>
  <c r="D524" i="10"/>
  <c r="E524" i="10"/>
  <c r="F524" i="10"/>
  <c r="C525" i="10"/>
  <c r="D525" i="10"/>
  <c r="E525" i="10"/>
  <c r="F525" i="10"/>
  <c r="C526" i="10"/>
  <c r="D526" i="10"/>
  <c r="E526" i="10"/>
  <c r="F526" i="10"/>
  <c r="C527" i="10"/>
  <c r="D527" i="10"/>
  <c r="E527" i="10"/>
  <c r="F527" i="10"/>
  <c r="C528" i="10"/>
  <c r="D528" i="10"/>
  <c r="E528" i="10"/>
  <c r="F528" i="10"/>
  <c r="C529" i="10"/>
  <c r="D529" i="10"/>
  <c r="E529" i="10"/>
  <c r="F529" i="10"/>
  <c r="C530" i="10"/>
  <c r="D530" i="10"/>
  <c r="E530" i="10"/>
  <c r="F530" i="10"/>
  <c r="C531" i="10"/>
  <c r="D531" i="10"/>
  <c r="E531" i="10"/>
  <c r="F531" i="10"/>
  <c r="C532" i="10"/>
  <c r="D532" i="10"/>
  <c r="E532" i="10"/>
  <c r="F532" i="10"/>
  <c r="C533" i="10"/>
  <c r="D533" i="10"/>
  <c r="E533" i="10"/>
  <c r="F533" i="10"/>
  <c r="C534" i="10"/>
  <c r="D534" i="10"/>
  <c r="E534" i="10"/>
  <c r="F534" i="10"/>
  <c r="C535" i="10"/>
  <c r="D535" i="10"/>
  <c r="E535" i="10"/>
  <c r="F535" i="10"/>
  <c r="C536" i="10"/>
  <c r="D536" i="10"/>
  <c r="E536" i="10"/>
  <c r="F536" i="10"/>
  <c r="C537" i="10"/>
  <c r="D537" i="10"/>
  <c r="E537" i="10"/>
  <c r="F537" i="10"/>
  <c r="C538" i="10"/>
  <c r="D538" i="10"/>
  <c r="E538" i="10"/>
  <c r="F538" i="10"/>
  <c r="C539" i="10"/>
  <c r="D539" i="10"/>
  <c r="E539" i="10"/>
  <c r="F539" i="10"/>
  <c r="C540" i="10"/>
  <c r="D540" i="10"/>
  <c r="E540" i="10"/>
  <c r="F540" i="10"/>
  <c r="C541" i="10"/>
  <c r="D541" i="10"/>
  <c r="E541" i="10"/>
  <c r="F541" i="10"/>
  <c r="C542" i="10"/>
  <c r="D542" i="10"/>
  <c r="E542" i="10"/>
  <c r="F542" i="10"/>
  <c r="C543" i="10"/>
  <c r="D543" i="10"/>
  <c r="E543" i="10"/>
  <c r="F543" i="10"/>
  <c r="C544" i="10"/>
  <c r="D544" i="10"/>
  <c r="E544" i="10"/>
  <c r="F544" i="10"/>
  <c r="C545" i="10"/>
  <c r="D545" i="10"/>
  <c r="E545" i="10"/>
  <c r="F545" i="10"/>
  <c r="C546" i="10"/>
  <c r="D546" i="10"/>
  <c r="E546" i="10"/>
  <c r="F546" i="10"/>
  <c r="C547" i="10"/>
  <c r="D547" i="10"/>
  <c r="E547" i="10"/>
  <c r="F547" i="10"/>
  <c r="C548" i="10"/>
  <c r="D548" i="10"/>
  <c r="E548" i="10"/>
  <c r="F548" i="10"/>
  <c r="C549" i="10"/>
  <c r="D549" i="10"/>
  <c r="E549" i="10"/>
  <c r="F549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1" i="9"/>
  <c r="H6" i="10" l="1"/>
  <c r="H5" i="10"/>
  <c r="AA1" i="10"/>
  <c r="AA3" i="10" s="1" a="1"/>
  <c r="AA3" i="10" s="1"/>
  <c r="F1" i="10"/>
  <c r="E1" i="10"/>
  <c r="D1" i="10"/>
  <c r="C1" i="10"/>
  <c r="G1" i="10"/>
  <c r="H1" i="10"/>
  <c r="AA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2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541" i="2"/>
  <c r="E550" i="2"/>
  <c r="E549" i="2"/>
  <c r="E548" i="2"/>
  <c r="E547" i="2"/>
  <c r="E546" i="2"/>
  <c r="E545" i="2"/>
  <c r="E544" i="2"/>
  <c r="E543" i="2"/>
  <c r="E542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2" i="2"/>
  <c r="D10" i="2"/>
  <c r="D2" i="2"/>
  <c r="D3" i="2"/>
  <c r="D4" i="2"/>
  <c r="D5" i="2"/>
  <c r="D6" i="2"/>
  <c r="D7" i="2"/>
  <c r="D8" i="2"/>
  <c r="D9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C549" i="2"/>
  <c r="C547" i="2"/>
  <c r="C548" i="2"/>
  <c r="C550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2" i="2"/>
  <c r="C1222" i="1"/>
  <c r="K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E3" i="1"/>
  <c r="I3" i="1" s="1"/>
  <c r="E4" i="1"/>
  <c r="I4" i="1" s="1"/>
  <c r="E5" i="1"/>
  <c r="E6" i="1"/>
  <c r="H6" i="1" s="1"/>
  <c r="E7" i="1"/>
  <c r="I7" i="1" s="1"/>
  <c r="E8" i="1"/>
  <c r="H8" i="1" s="1"/>
  <c r="E9" i="1"/>
  <c r="I9" i="1" s="1"/>
  <c r="E10" i="1"/>
  <c r="E11" i="1"/>
  <c r="I11" i="1" s="1"/>
  <c r="E12" i="1"/>
  <c r="E13" i="1"/>
  <c r="E14" i="1"/>
  <c r="H14" i="1" s="1"/>
  <c r="E15" i="1"/>
  <c r="H15" i="1" s="1"/>
  <c r="E16" i="1"/>
  <c r="E17" i="1"/>
  <c r="I17" i="1" s="1"/>
  <c r="E18" i="1"/>
  <c r="I18" i="1" s="1"/>
  <c r="E19" i="1"/>
  <c r="I19" i="1" s="1"/>
  <c r="E20" i="1"/>
  <c r="E21" i="1"/>
  <c r="E22" i="1"/>
  <c r="I22" i="1" s="1"/>
  <c r="E23" i="1"/>
  <c r="I23" i="1" s="1"/>
  <c r="E24" i="1"/>
  <c r="E25" i="1"/>
  <c r="H25" i="1" s="1"/>
  <c r="E26" i="1"/>
  <c r="H26" i="1" s="1"/>
  <c r="E27" i="1"/>
  <c r="I27" i="1" s="1"/>
  <c r="E28" i="1"/>
  <c r="E29" i="1"/>
  <c r="E30" i="1"/>
  <c r="H30" i="1" s="1"/>
  <c r="E31" i="1"/>
  <c r="I31" i="1" s="1"/>
  <c r="E32" i="1"/>
  <c r="E33" i="1"/>
  <c r="I33" i="1" s="1"/>
  <c r="E34" i="1"/>
  <c r="I34" i="1" s="1"/>
  <c r="E35" i="1"/>
  <c r="E36" i="1"/>
  <c r="E37" i="1"/>
  <c r="E38" i="1"/>
  <c r="H38" i="1" s="1"/>
  <c r="E39" i="1"/>
  <c r="H39" i="1" s="1"/>
  <c r="E40" i="1"/>
  <c r="I40" i="1" s="1"/>
  <c r="E41" i="1"/>
  <c r="I41" i="1" s="1"/>
  <c r="E42" i="1"/>
  <c r="H42" i="1" s="1"/>
  <c r="E43" i="1"/>
  <c r="J43" i="1" s="1"/>
  <c r="E44" i="1"/>
  <c r="E45" i="1"/>
  <c r="E46" i="1"/>
  <c r="E47" i="1"/>
  <c r="E48" i="1"/>
  <c r="H48" i="1" s="1"/>
  <c r="E49" i="1"/>
  <c r="H49" i="1" s="1"/>
  <c r="E50" i="1"/>
  <c r="E51" i="1"/>
  <c r="J51" i="1" s="1"/>
  <c r="E52" i="1"/>
  <c r="E53" i="1"/>
  <c r="E54" i="1"/>
  <c r="E55" i="1"/>
  <c r="H55" i="1" s="1"/>
  <c r="E56" i="1"/>
  <c r="I56" i="1" s="1"/>
  <c r="E57" i="1"/>
  <c r="I57" i="1" s="1"/>
  <c r="E58" i="1"/>
  <c r="E59" i="1"/>
  <c r="E60" i="1"/>
  <c r="E61" i="1"/>
  <c r="E62" i="1"/>
  <c r="H62" i="1" s="1"/>
  <c r="E63" i="1"/>
  <c r="E64" i="1"/>
  <c r="E65" i="1"/>
  <c r="I65" i="1" s="1"/>
  <c r="E66" i="1"/>
  <c r="E67" i="1"/>
  <c r="D67" i="1" s="1"/>
  <c r="L67" i="1" s="1"/>
  <c r="E68" i="1"/>
  <c r="E69" i="1"/>
  <c r="E70" i="1"/>
  <c r="H70" i="1" s="1"/>
  <c r="E71" i="1"/>
  <c r="I71" i="1" s="1"/>
  <c r="E72" i="1"/>
  <c r="E73" i="1"/>
  <c r="H73" i="1" s="1"/>
  <c r="E74" i="1"/>
  <c r="E75" i="1"/>
  <c r="E76" i="1"/>
  <c r="E77" i="1"/>
  <c r="E78" i="1"/>
  <c r="E79" i="1"/>
  <c r="E80" i="1"/>
  <c r="I80" i="1" s="1"/>
  <c r="E81" i="1"/>
  <c r="H81" i="1" s="1"/>
  <c r="E82" i="1"/>
  <c r="H82" i="1" s="1"/>
  <c r="E83" i="1"/>
  <c r="D83" i="1" s="1"/>
  <c r="L83" i="1" s="1"/>
  <c r="E84" i="1"/>
  <c r="I84" i="1" s="1"/>
  <c r="E85" i="1"/>
  <c r="E86" i="1"/>
  <c r="H86" i="1" s="1"/>
  <c r="E87" i="1"/>
  <c r="E88" i="1"/>
  <c r="E89" i="1"/>
  <c r="E90" i="1"/>
  <c r="H90" i="1" s="1"/>
  <c r="E91" i="1"/>
  <c r="E92" i="1"/>
  <c r="E93" i="1"/>
  <c r="E94" i="1"/>
  <c r="E95" i="1"/>
  <c r="I95" i="1" s="1"/>
  <c r="E96" i="1"/>
  <c r="E97" i="1"/>
  <c r="H97" i="1" s="1"/>
  <c r="E98" i="1"/>
  <c r="E99" i="1"/>
  <c r="E100" i="1"/>
  <c r="I100" i="1" s="1"/>
  <c r="E101" i="1"/>
  <c r="E102" i="1"/>
  <c r="H102" i="1" s="1"/>
  <c r="E103" i="1"/>
  <c r="I103" i="1" s="1"/>
  <c r="E104" i="1"/>
  <c r="I104" i="1" s="1"/>
  <c r="E105" i="1"/>
  <c r="I105" i="1" s="1"/>
  <c r="E106" i="1"/>
  <c r="J106" i="1" s="1"/>
  <c r="E107" i="1"/>
  <c r="J107" i="1" s="1"/>
  <c r="E108" i="1"/>
  <c r="E109" i="1"/>
  <c r="E110" i="1"/>
  <c r="E111" i="1"/>
  <c r="I111" i="1" s="1"/>
  <c r="E112" i="1"/>
  <c r="E113" i="1"/>
  <c r="I113" i="1" s="1"/>
  <c r="E114" i="1"/>
  <c r="I114" i="1" s="1"/>
  <c r="E115" i="1"/>
  <c r="E116" i="1"/>
  <c r="E117" i="1"/>
  <c r="E118" i="1"/>
  <c r="E119" i="1"/>
  <c r="E120" i="1"/>
  <c r="I120" i="1" s="1"/>
  <c r="E121" i="1"/>
  <c r="E122" i="1"/>
  <c r="E123" i="1"/>
  <c r="I123" i="1" s="1"/>
  <c r="E124" i="1"/>
  <c r="I124" i="1" s="1"/>
  <c r="E125" i="1"/>
  <c r="E126" i="1"/>
  <c r="E127" i="1"/>
  <c r="E128" i="1"/>
  <c r="E129" i="1"/>
  <c r="E130" i="1"/>
  <c r="H130" i="1" s="1"/>
  <c r="E131" i="1"/>
  <c r="D131" i="1" s="1"/>
  <c r="L131" i="1" s="1"/>
  <c r="E132" i="1"/>
  <c r="E133" i="1"/>
  <c r="E134" i="1"/>
  <c r="E135" i="1"/>
  <c r="I135" i="1" s="1"/>
  <c r="E136" i="1"/>
  <c r="E137" i="1"/>
  <c r="I137" i="1" s="1"/>
  <c r="E138" i="1"/>
  <c r="E139" i="1"/>
  <c r="E140" i="1"/>
  <c r="I140" i="1" s="1"/>
  <c r="E141" i="1"/>
  <c r="E142" i="1"/>
  <c r="E143" i="1"/>
  <c r="E144" i="1"/>
  <c r="E145" i="1"/>
  <c r="E146" i="1"/>
  <c r="I146" i="1" s="1"/>
  <c r="E147" i="1"/>
  <c r="E148" i="1"/>
  <c r="E149" i="1"/>
  <c r="E150" i="1"/>
  <c r="E151" i="1"/>
  <c r="I151" i="1" s="1"/>
  <c r="E152" i="1"/>
  <c r="I152" i="1" s="1"/>
  <c r="E153" i="1"/>
  <c r="E154" i="1"/>
  <c r="E155" i="1"/>
  <c r="I155" i="1" s="1"/>
  <c r="E156" i="1"/>
  <c r="I156" i="1" s="1"/>
  <c r="E157" i="1"/>
  <c r="E158" i="1"/>
  <c r="E159" i="1"/>
  <c r="H159" i="1" s="1"/>
  <c r="E160" i="1"/>
  <c r="E161" i="1"/>
  <c r="E162" i="1"/>
  <c r="E163" i="1"/>
  <c r="E164" i="1"/>
  <c r="E165" i="1"/>
  <c r="E166" i="1"/>
  <c r="E167" i="1"/>
  <c r="I167" i="1" s="1"/>
  <c r="E168" i="1"/>
  <c r="I168" i="1" s="1"/>
  <c r="E169" i="1"/>
  <c r="E170" i="1"/>
  <c r="E171" i="1"/>
  <c r="E172" i="1"/>
  <c r="E173" i="1"/>
  <c r="E174" i="1"/>
  <c r="E175" i="1"/>
  <c r="I175" i="1" s="1"/>
  <c r="E176" i="1"/>
  <c r="I176" i="1" s="1"/>
  <c r="E177" i="1"/>
  <c r="I177" i="1" s="1"/>
  <c r="E178" i="1"/>
  <c r="E179" i="1"/>
  <c r="E180" i="1"/>
  <c r="E181" i="1"/>
  <c r="E182" i="1"/>
  <c r="E183" i="1"/>
  <c r="I183" i="1" s="1"/>
  <c r="E184" i="1"/>
  <c r="E185" i="1"/>
  <c r="E186" i="1"/>
  <c r="I186" i="1" s="1"/>
  <c r="E187" i="1"/>
  <c r="E188" i="1"/>
  <c r="E189" i="1"/>
  <c r="E190" i="1"/>
  <c r="E191" i="1"/>
  <c r="E192" i="1"/>
  <c r="E193" i="1"/>
  <c r="I193" i="1" s="1"/>
  <c r="E194" i="1"/>
  <c r="E195" i="1"/>
  <c r="E196" i="1"/>
  <c r="I196" i="1" s="1"/>
  <c r="E197" i="1"/>
  <c r="E198" i="1"/>
  <c r="E199" i="1"/>
  <c r="I199" i="1" s="1"/>
  <c r="E200" i="1"/>
  <c r="E201" i="1"/>
  <c r="H201" i="1" s="1"/>
  <c r="E202" i="1"/>
  <c r="I202" i="1" s="1"/>
  <c r="E203" i="1"/>
  <c r="E204" i="1"/>
  <c r="E205" i="1"/>
  <c r="E206" i="1"/>
  <c r="E207" i="1"/>
  <c r="I207" i="1" s="1"/>
  <c r="E208" i="1"/>
  <c r="I208" i="1" s="1"/>
  <c r="E209" i="1"/>
  <c r="E210" i="1"/>
  <c r="E211" i="1"/>
  <c r="E212" i="1"/>
  <c r="E213" i="1"/>
  <c r="E214" i="1"/>
  <c r="E215" i="1"/>
  <c r="E216" i="1"/>
  <c r="I216" i="1" s="1"/>
  <c r="E217" i="1"/>
  <c r="I217" i="1" s="1"/>
  <c r="E218" i="1"/>
  <c r="E219" i="1"/>
  <c r="J219" i="1" s="1"/>
  <c r="E220" i="1"/>
  <c r="E221" i="1"/>
  <c r="E222" i="1"/>
  <c r="E223" i="1"/>
  <c r="E224" i="1"/>
  <c r="E225" i="1"/>
  <c r="I225" i="1" s="1"/>
  <c r="E226" i="1"/>
  <c r="E227" i="1"/>
  <c r="E228" i="1"/>
  <c r="I228" i="1" s="1"/>
  <c r="E229" i="1"/>
  <c r="E230" i="1"/>
  <c r="H230" i="1" s="1"/>
  <c r="E231" i="1"/>
  <c r="I231" i="1" s="1"/>
  <c r="E232" i="1"/>
  <c r="E233" i="1"/>
  <c r="E234" i="1"/>
  <c r="E235" i="1"/>
  <c r="E236" i="1"/>
  <c r="E237" i="1"/>
  <c r="E238" i="1"/>
  <c r="E239" i="1"/>
  <c r="I239" i="1" s="1"/>
  <c r="E240" i="1"/>
  <c r="E241" i="1"/>
  <c r="I241" i="1" s="1"/>
  <c r="E242" i="1"/>
  <c r="J242" i="1" s="1"/>
  <c r="E243" i="1"/>
  <c r="E244" i="1"/>
  <c r="I244" i="1" s="1"/>
  <c r="E245" i="1"/>
  <c r="E246" i="1"/>
  <c r="E247" i="1"/>
  <c r="I247" i="1" s="1"/>
  <c r="E248" i="1"/>
  <c r="I248" i="1" s="1"/>
  <c r="E249" i="1"/>
  <c r="H249" i="1" s="1"/>
  <c r="E250" i="1"/>
  <c r="I250" i="1" s="1"/>
  <c r="E251" i="1"/>
  <c r="E252" i="1"/>
  <c r="E253" i="1"/>
  <c r="E254" i="1"/>
  <c r="E255" i="1"/>
  <c r="H255" i="1" s="1"/>
  <c r="E256" i="1"/>
  <c r="I256" i="1" s="1"/>
  <c r="E257" i="1"/>
  <c r="I257" i="1" s="1"/>
  <c r="E258" i="1"/>
  <c r="H258" i="1" s="1"/>
  <c r="E259" i="1"/>
  <c r="I259" i="1" s="1"/>
  <c r="E260" i="1"/>
  <c r="E261" i="1"/>
  <c r="E262" i="1"/>
  <c r="E263" i="1"/>
  <c r="E264" i="1"/>
  <c r="E265" i="1"/>
  <c r="E266" i="1"/>
  <c r="E267" i="1"/>
  <c r="D267" i="1" s="1"/>
  <c r="L267" i="1" s="1"/>
  <c r="E268" i="1"/>
  <c r="E269" i="1"/>
  <c r="E270" i="1"/>
  <c r="E271" i="1"/>
  <c r="I271" i="1" s="1"/>
  <c r="E272" i="1"/>
  <c r="E273" i="1"/>
  <c r="E274" i="1"/>
  <c r="J274" i="1" s="1"/>
  <c r="E275" i="1"/>
  <c r="E276" i="1"/>
  <c r="E277" i="1"/>
  <c r="E278" i="1"/>
  <c r="E279" i="1"/>
  <c r="E280" i="1"/>
  <c r="I280" i="1" s="1"/>
  <c r="E281" i="1"/>
  <c r="I281" i="1" s="1"/>
  <c r="E282" i="1"/>
  <c r="E283" i="1"/>
  <c r="E284" i="1"/>
  <c r="E285" i="1"/>
  <c r="E286" i="1"/>
  <c r="E287" i="1"/>
  <c r="I287" i="1" s="1"/>
  <c r="E288" i="1"/>
  <c r="E289" i="1"/>
  <c r="E290" i="1"/>
  <c r="I290" i="1" s="1"/>
  <c r="E291" i="1"/>
  <c r="H291" i="1" s="1"/>
  <c r="E292" i="1"/>
  <c r="E293" i="1"/>
  <c r="E294" i="1"/>
  <c r="E295" i="1"/>
  <c r="E296" i="1"/>
  <c r="E297" i="1"/>
  <c r="I297" i="1" s="1"/>
  <c r="E298" i="1"/>
  <c r="E299" i="1"/>
  <c r="D299" i="1" s="1"/>
  <c r="L299" i="1" s="1"/>
  <c r="E300" i="1"/>
  <c r="E301" i="1"/>
  <c r="E302" i="1"/>
  <c r="E303" i="1"/>
  <c r="E304" i="1"/>
  <c r="E305" i="1"/>
  <c r="E306" i="1"/>
  <c r="E307" i="1"/>
  <c r="E308" i="1"/>
  <c r="E309" i="1"/>
  <c r="E310" i="1"/>
  <c r="E311" i="1"/>
  <c r="I311" i="1" s="1"/>
  <c r="E312" i="1"/>
  <c r="I312" i="1" s="1"/>
  <c r="E313" i="1"/>
  <c r="I313" i="1" s="1"/>
  <c r="E314" i="1"/>
  <c r="I314" i="1" s="1"/>
  <c r="E315" i="1"/>
  <c r="I315" i="1" s="1"/>
  <c r="E316" i="1"/>
  <c r="H316" i="1" s="1"/>
  <c r="E317" i="1"/>
  <c r="E318" i="1"/>
  <c r="H318" i="1" s="1"/>
  <c r="E319" i="1"/>
  <c r="H319" i="1" s="1"/>
  <c r="E320" i="1"/>
  <c r="I320" i="1" s="1"/>
  <c r="E321" i="1"/>
  <c r="I321" i="1" s="1"/>
  <c r="E322" i="1"/>
  <c r="I322" i="1" s="1"/>
  <c r="E323" i="1"/>
  <c r="D323" i="1" s="1"/>
  <c r="L323" i="1" s="1"/>
  <c r="E324" i="1"/>
  <c r="I324" i="1" s="1"/>
  <c r="E325" i="1"/>
  <c r="E326" i="1"/>
  <c r="E327" i="1"/>
  <c r="E328" i="1"/>
  <c r="E329" i="1"/>
  <c r="E330" i="1"/>
  <c r="E331" i="1"/>
  <c r="E332" i="1"/>
  <c r="I332" i="1" s="1"/>
  <c r="E333" i="1"/>
  <c r="E334" i="1"/>
  <c r="H334" i="1" s="1"/>
  <c r="E335" i="1"/>
  <c r="I335" i="1" s="1"/>
  <c r="E336" i="1"/>
  <c r="E337" i="1"/>
  <c r="H337" i="1" s="1"/>
  <c r="E338" i="1"/>
  <c r="H338" i="1" s="1"/>
  <c r="E339" i="1"/>
  <c r="D339" i="1" s="1"/>
  <c r="L339" i="1" s="1"/>
  <c r="E340" i="1"/>
  <c r="E341" i="1"/>
  <c r="E342" i="1"/>
  <c r="E343" i="1"/>
  <c r="I343" i="1" s="1"/>
  <c r="E344" i="1"/>
  <c r="E345" i="1"/>
  <c r="I345" i="1" s="1"/>
  <c r="E346" i="1"/>
  <c r="E347" i="1"/>
  <c r="E348" i="1"/>
  <c r="E349" i="1"/>
  <c r="E350" i="1"/>
  <c r="E351" i="1"/>
  <c r="E352" i="1"/>
  <c r="E353" i="1"/>
  <c r="I353" i="1" s="1"/>
  <c r="E354" i="1"/>
  <c r="E355" i="1"/>
  <c r="J355" i="1" s="1"/>
  <c r="E356" i="1"/>
  <c r="I356" i="1" s="1"/>
  <c r="E357" i="1"/>
  <c r="E358" i="1"/>
  <c r="E359" i="1"/>
  <c r="E360" i="1"/>
  <c r="E361" i="1"/>
  <c r="I361" i="1" s="1"/>
  <c r="E362" i="1"/>
  <c r="H362" i="1" s="1"/>
  <c r="E363" i="1"/>
  <c r="E364" i="1"/>
  <c r="E365" i="1"/>
  <c r="E366" i="1"/>
  <c r="H366" i="1" s="1"/>
  <c r="E367" i="1"/>
  <c r="I367" i="1" s="1"/>
  <c r="E368" i="1"/>
  <c r="E369" i="1"/>
  <c r="E370" i="1"/>
  <c r="E371" i="1"/>
  <c r="I371" i="1" s="1"/>
  <c r="E372" i="1"/>
  <c r="I372" i="1" s="1"/>
  <c r="E373" i="1"/>
  <c r="E374" i="1"/>
  <c r="E375" i="1"/>
  <c r="E376" i="1"/>
  <c r="E377" i="1"/>
  <c r="H377" i="1" s="1"/>
  <c r="E378" i="1"/>
  <c r="H378" i="1" s="1"/>
  <c r="E379" i="1"/>
  <c r="E380" i="1"/>
  <c r="E381" i="1"/>
  <c r="E382" i="1"/>
  <c r="E383" i="1"/>
  <c r="H383" i="1" s="1"/>
  <c r="E384" i="1"/>
  <c r="I384" i="1" s="1"/>
  <c r="E385" i="1"/>
  <c r="I385" i="1" s="1"/>
  <c r="E386" i="1"/>
  <c r="E387" i="1"/>
  <c r="I387" i="1" s="1"/>
  <c r="E388" i="1"/>
  <c r="E389" i="1"/>
  <c r="E390" i="1"/>
  <c r="E391" i="1"/>
  <c r="E392" i="1"/>
  <c r="E393" i="1"/>
  <c r="I393" i="1" s="1"/>
  <c r="E394" i="1"/>
  <c r="H394" i="1" s="1"/>
  <c r="E395" i="1"/>
  <c r="E396" i="1"/>
  <c r="E397" i="1"/>
  <c r="E398" i="1"/>
  <c r="E399" i="1"/>
  <c r="E400" i="1"/>
  <c r="E401" i="1"/>
  <c r="H401" i="1" s="1"/>
  <c r="E402" i="1"/>
  <c r="E403" i="1"/>
  <c r="I403" i="1" s="1"/>
  <c r="E404" i="1"/>
  <c r="I404" i="1" s="1"/>
  <c r="E405" i="1"/>
  <c r="E406" i="1"/>
  <c r="E407" i="1"/>
  <c r="E408" i="1"/>
  <c r="I408" i="1" s="1"/>
  <c r="E409" i="1"/>
  <c r="H409" i="1" s="1"/>
  <c r="E410" i="1"/>
  <c r="E411" i="1"/>
  <c r="H411" i="1" s="1"/>
  <c r="E412" i="1"/>
  <c r="E413" i="1"/>
  <c r="E414" i="1"/>
  <c r="E415" i="1"/>
  <c r="I415" i="1" s="1"/>
  <c r="E416" i="1"/>
  <c r="I416" i="1" s="1"/>
  <c r="E417" i="1"/>
  <c r="I417" i="1" s="1"/>
  <c r="E418" i="1"/>
  <c r="H418" i="1" s="1"/>
  <c r="E419" i="1"/>
  <c r="E420" i="1"/>
  <c r="E421" i="1"/>
  <c r="E422" i="1"/>
  <c r="E423" i="1"/>
  <c r="E424" i="1"/>
  <c r="E425" i="1"/>
  <c r="E426" i="1"/>
  <c r="I426" i="1" s="1"/>
  <c r="E427" i="1"/>
  <c r="E428" i="1"/>
  <c r="E429" i="1"/>
  <c r="E430" i="1"/>
  <c r="E431" i="1"/>
  <c r="E432" i="1"/>
  <c r="E433" i="1"/>
  <c r="I433" i="1" s="1"/>
  <c r="E434" i="1"/>
  <c r="H434" i="1" s="1"/>
  <c r="E435" i="1"/>
  <c r="E436" i="1"/>
  <c r="I436" i="1" s="1"/>
  <c r="E437" i="1"/>
  <c r="E438" i="1"/>
  <c r="E439" i="1"/>
  <c r="I439" i="1" s="1"/>
  <c r="E440" i="1"/>
  <c r="I440" i="1" s="1"/>
  <c r="E441" i="1"/>
  <c r="H441" i="1" s="1"/>
  <c r="E442" i="1"/>
  <c r="E443" i="1"/>
  <c r="E444" i="1"/>
  <c r="H444" i="1" s="1"/>
  <c r="E445" i="1"/>
  <c r="E446" i="1"/>
  <c r="H446" i="1" s="1"/>
  <c r="E447" i="1"/>
  <c r="E448" i="1"/>
  <c r="E449" i="1"/>
  <c r="I449" i="1" s="1"/>
  <c r="E450" i="1"/>
  <c r="E451" i="1"/>
  <c r="E452" i="1"/>
  <c r="I452" i="1" s="1"/>
  <c r="E453" i="1"/>
  <c r="E454" i="1"/>
  <c r="E455" i="1"/>
  <c r="I455" i="1" s="1"/>
  <c r="E456" i="1"/>
  <c r="E457" i="1"/>
  <c r="I457" i="1" s="1"/>
  <c r="E458" i="1"/>
  <c r="I458" i="1" s="1"/>
  <c r="E459" i="1"/>
  <c r="H459" i="1" s="1"/>
  <c r="E460" i="1"/>
  <c r="I460" i="1" s="1"/>
  <c r="E461" i="1"/>
  <c r="E462" i="1"/>
  <c r="H462" i="1" s="1"/>
  <c r="E463" i="1"/>
  <c r="I463" i="1" s="1"/>
  <c r="E464" i="1"/>
  <c r="E465" i="1"/>
  <c r="H465" i="1" s="1"/>
  <c r="E466" i="1"/>
  <c r="I466" i="1" s="1"/>
  <c r="E467" i="1"/>
  <c r="E468" i="1"/>
  <c r="E469" i="1"/>
  <c r="E470" i="1"/>
  <c r="H470" i="1" s="1"/>
  <c r="E471" i="1"/>
  <c r="E472" i="1"/>
  <c r="I472" i="1" s="1"/>
  <c r="E473" i="1"/>
  <c r="E474" i="1"/>
  <c r="I474" i="1" s="1"/>
  <c r="E475" i="1"/>
  <c r="I475" i="1" s="1"/>
  <c r="E476" i="1"/>
  <c r="I476" i="1" s="1"/>
  <c r="E477" i="1"/>
  <c r="E478" i="1"/>
  <c r="I478" i="1" s="1"/>
  <c r="E479" i="1"/>
  <c r="I479" i="1" s="1"/>
  <c r="E480" i="1"/>
  <c r="E481" i="1"/>
  <c r="H481" i="1" s="1"/>
  <c r="E482" i="1"/>
  <c r="H482" i="1" s="1"/>
  <c r="E483" i="1"/>
  <c r="I483" i="1" s="1"/>
  <c r="E484" i="1"/>
  <c r="I484" i="1" s="1"/>
  <c r="E485" i="1"/>
  <c r="E486" i="1"/>
  <c r="I486" i="1" s="1"/>
  <c r="E487" i="1"/>
  <c r="I487" i="1" s="1"/>
  <c r="E488" i="1"/>
  <c r="I488" i="1" s="1"/>
  <c r="E489" i="1"/>
  <c r="H489" i="1" s="1"/>
  <c r="E490" i="1"/>
  <c r="E491" i="1"/>
  <c r="E492" i="1"/>
  <c r="E493" i="1"/>
  <c r="E494" i="1"/>
  <c r="E495" i="1"/>
  <c r="I495" i="1" s="1"/>
  <c r="E496" i="1"/>
  <c r="E497" i="1"/>
  <c r="H497" i="1" s="1"/>
  <c r="E498" i="1"/>
  <c r="E499" i="1"/>
  <c r="E500" i="1"/>
  <c r="I500" i="1" s="1"/>
  <c r="E501" i="1"/>
  <c r="E502" i="1"/>
  <c r="E503" i="1"/>
  <c r="I503" i="1" s="1"/>
  <c r="E504" i="1"/>
  <c r="I504" i="1" s="1"/>
  <c r="E505" i="1"/>
  <c r="H505" i="1" s="1"/>
  <c r="E506" i="1"/>
  <c r="E507" i="1"/>
  <c r="I507" i="1" s="1"/>
  <c r="E508" i="1"/>
  <c r="E509" i="1"/>
  <c r="E510" i="1"/>
  <c r="E511" i="1"/>
  <c r="I511" i="1" s="1"/>
  <c r="E512" i="1"/>
  <c r="E513" i="1"/>
  <c r="H513" i="1" s="1"/>
  <c r="E514" i="1"/>
  <c r="E515" i="1"/>
  <c r="E516" i="1"/>
  <c r="E517" i="1"/>
  <c r="E518" i="1"/>
  <c r="I518" i="1" s="1"/>
  <c r="E519" i="1"/>
  <c r="I519" i="1" s="1"/>
  <c r="E520" i="1"/>
  <c r="E521" i="1"/>
  <c r="H521" i="1" s="1"/>
  <c r="E522" i="1"/>
  <c r="I522" i="1" s="1"/>
  <c r="E523" i="1"/>
  <c r="E524" i="1"/>
  <c r="E525" i="1"/>
  <c r="E526" i="1"/>
  <c r="J526" i="1" s="1"/>
  <c r="E527" i="1"/>
  <c r="I527" i="1" s="1"/>
  <c r="E528" i="1"/>
  <c r="I528" i="1" s="1"/>
  <c r="E529" i="1"/>
  <c r="H529" i="1" s="1"/>
  <c r="E530" i="1"/>
  <c r="H530" i="1" s="1"/>
  <c r="E531" i="1"/>
  <c r="I531" i="1" s="1"/>
  <c r="E532" i="1"/>
  <c r="I532" i="1" s="1"/>
  <c r="E533" i="1"/>
  <c r="E534" i="1"/>
  <c r="I534" i="1" s="1"/>
  <c r="E535" i="1"/>
  <c r="E536" i="1"/>
  <c r="E537" i="1"/>
  <c r="H537" i="1" s="1"/>
  <c r="E538" i="1"/>
  <c r="E539" i="1"/>
  <c r="E540" i="1"/>
  <c r="E541" i="1"/>
  <c r="E542" i="1"/>
  <c r="I542" i="1" s="1"/>
  <c r="E543" i="1"/>
  <c r="E544" i="1"/>
  <c r="E545" i="1"/>
  <c r="E546" i="1"/>
  <c r="E547" i="1"/>
  <c r="I547" i="1" s="1"/>
  <c r="E548" i="1"/>
  <c r="I548" i="1" s="1"/>
  <c r="E549" i="1"/>
  <c r="E550" i="1"/>
  <c r="I550" i="1" s="1"/>
  <c r="E551" i="1"/>
  <c r="I551" i="1" s="1"/>
  <c r="E552" i="1"/>
  <c r="I552" i="1" s="1"/>
  <c r="E553" i="1"/>
  <c r="J553" i="1" s="1"/>
  <c r="E554" i="1"/>
  <c r="J554" i="1" s="1"/>
  <c r="E555" i="1"/>
  <c r="J555" i="1" s="1"/>
  <c r="E556" i="1"/>
  <c r="I556" i="1" s="1"/>
  <c r="E557" i="1"/>
  <c r="E558" i="1"/>
  <c r="I558" i="1" s="1"/>
  <c r="E559" i="1"/>
  <c r="I559" i="1" s="1"/>
  <c r="E560" i="1"/>
  <c r="I560" i="1" s="1"/>
  <c r="E561" i="1"/>
  <c r="H561" i="1" s="1"/>
  <c r="E562" i="1"/>
  <c r="I562" i="1" s="1"/>
  <c r="E563" i="1"/>
  <c r="E564" i="1"/>
  <c r="E565" i="1"/>
  <c r="E566" i="1"/>
  <c r="I566" i="1" s="1"/>
  <c r="E567" i="1"/>
  <c r="I567" i="1" s="1"/>
  <c r="E568" i="1"/>
  <c r="E569" i="1"/>
  <c r="E570" i="1"/>
  <c r="I570" i="1" s="1"/>
  <c r="E571" i="1"/>
  <c r="I571" i="1" s="1"/>
  <c r="E572" i="1"/>
  <c r="E573" i="1"/>
  <c r="E574" i="1"/>
  <c r="I574" i="1" s="1"/>
  <c r="E575" i="1"/>
  <c r="H575" i="1" s="1"/>
  <c r="E576" i="1"/>
  <c r="I576" i="1" s="1"/>
  <c r="E577" i="1"/>
  <c r="H577" i="1" s="1"/>
  <c r="E578" i="1"/>
  <c r="E579" i="1"/>
  <c r="I579" i="1" s="1"/>
  <c r="E580" i="1"/>
  <c r="I580" i="1" s="1"/>
  <c r="E581" i="1"/>
  <c r="E582" i="1"/>
  <c r="I582" i="1" s="1"/>
  <c r="E583" i="1"/>
  <c r="I583" i="1" s="1"/>
  <c r="E584" i="1"/>
  <c r="I584" i="1" s="1"/>
  <c r="E585" i="1"/>
  <c r="H585" i="1" s="1"/>
  <c r="E586" i="1"/>
  <c r="E587" i="1"/>
  <c r="E588" i="1"/>
  <c r="E589" i="1"/>
  <c r="E590" i="1"/>
  <c r="H590" i="1" s="1"/>
  <c r="E591" i="1"/>
  <c r="I591" i="1" s="1"/>
  <c r="E592" i="1"/>
  <c r="E593" i="1"/>
  <c r="H593" i="1" s="1"/>
  <c r="E594" i="1"/>
  <c r="E595" i="1"/>
  <c r="E596" i="1"/>
  <c r="E597" i="1"/>
  <c r="E598" i="1"/>
  <c r="I598" i="1" s="1"/>
  <c r="E599" i="1"/>
  <c r="E600" i="1"/>
  <c r="I600" i="1" s="1"/>
  <c r="E601" i="1"/>
  <c r="H601" i="1" s="1"/>
  <c r="E602" i="1"/>
  <c r="E603" i="1"/>
  <c r="I603" i="1" s="1"/>
  <c r="E604" i="1"/>
  <c r="I604" i="1" s="1"/>
  <c r="E605" i="1"/>
  <c r="E606" i="1"/>
  <c r="H606" i="1" s="1"/>
  <c r="E607" i="1"/>
  <c r="I607" i="1" s="1"/>
  <c r="E608" i="1"/>
  <c r="E609" i="1"/>
  <c r="E610" i="1"/>
  <c r="E611" i="1"/>
  <c r="E612" i="1"/>
  <c r="E613" i="1"/>
  <c r="E614" i="1"/>
  <c r="E615" i="1"/>
  <c r="E616" i="1"/>
  <c r="E617" i="1"/>
  <c r="J617" i="1" s="1"/>
  <c r="E618" i="1"/>
  <c r="J618" i="1" s="1"/>
  <c r="E619" i="1"/>
  <c r="I619" i="1" s="1"/>
  <c r="E620" i="1"/>
  <c r="E621" i="1"/>
  <c r="E622" i="1"/>
  <c r="I622" i="1" s="1"/>
  <c r="E623" i="1"/>
  <c r="I623" i="1" s="1"/>
  <c r="E624" i="1"/>
  <c r="I624" i="1" s="1"/>
  <c r="E625" i="1"/>
  <c r="H625" i="1" s="1"/>
  <c r="E626" i="1"/>
  <c r="E627" i="1"/>
  <c r="E628" i="1"/>
  <c r="E629" i="1"/>
  <c r="E630" i="1"/>
  <c r="I630" i="1" s="1"/>
  <c r="E631" i="1"/>
  <c r="I631" i="1" s="1"/>
  <c r="E632" i="1"/>
  <c r="I632" i="1" s="1"/>
  <c r="E633" i="1"/>
  <c r="H633" i="1" s="1"/>
  <c r="E634" i="1"/>
  <c r="I634" i="1" s="1"/>
  <c r="E635" i="1"/>
  <c r="I635" i="1" s="1"/>
  <c r="E636" i="1"/>
  <c r="E637" i="1"/>
  <c r="E638" i="1"/>
  <c r="H638" i="1" s="1"/>
  <c r="E639" i="1"/>
  <c r="I639" i="1" s="1"/>
  <c r="E640" i="1"/>
  <c r="E641" i="1"/>
  <c r="E642" i="1"/>
  <c r="E643" i="1"/>
  <c r="E644" i="1"/>
  <c r="E645" i="1"/>
  <c r="E646" i="1"/>
  <c r="E647" i="1"/>
  <c r="I647" i="1" s="1"/>
  <c r="E648" i="1"/>
  <c r="E649" i="1"/>
  <c r="H649" i="1" s="1"/>
  <c r="E650" i="1"/>
  <c r="H650" i="1" s="1"/>
  <c r="E651" i="1"/>
  <c r="I651" i="1" s="1"/>
  <c r="E652" i="1"/>
  <c r="I652" i="1" s="1"/>
  <c r="E653" i="1"/>
  <c r="E654" i="1"/>
  <c r="H654" i="1" s="1"/>
  <c r="E655" i="1"/>
  <c r="I655" i="1" s="1"/>
  <c r="E656" i="1"/>
  <c r="I656" i="1" s="1"/>
  <c r="E657" i="1"/>
  <c r="E658" i="1"/>
  <c r="E659" i="1"/>
  <c r="E660" i="1"/>
  <c r="E661" i="1"/>
  <c r="E662" i="1"/>
  <c r="E663" i="1"/>
  <c r="J663" i="1" s="1"/>
  <c r="E664" i="1"/>
  <c r="E665" i="1"/>
  <c r="J665" i="1" s="1"/>
  <c r="E666" i="1"/>
  <c r="E667" i="1"/>
  <c r="E668" i="1"/>
  <c r="E669" i="1"/>
  <c r="E670" i="1"/>
  <c r="I670" i="1" s="1"/>
  <c r="E671" i="1"/>
  <c r="I671" i="1" s="1"/>
  <c r="E672" i="1"/>
  <c r="E673" i="1"/>
  <c r="H673" i="1" s="1"/>
  <c r="E674" i="1"/>
  <c r="E675" i="1"/>
  <c r="I675" i="1" s="1"/>
  <c r="E676" i="1"/>
  <c r="I676" i="1" s="1"/>
  <c r="E677" i="1"/>
  <c r="E678" i="1"/>
  <c r="I678" i="1" s="1"/>
  <c r="E679" i="1"/>
  <c r="E680" i="1"/>
  <c r="I680" i="1" s="1"/>
  <c r="E681" i="1"/>
  <c r="E682" i="1"/>
  <c r="J682" i="1" s="1"/>
  <c r="E683" i="1"/>
  <c r="E684" i="1"/>
  <c r="E685" i="1"/>
  <c r="E686" i="1"/>
  <c r="J686" i="1" s="1"/>
  <c r="E687" i="1"/>
  <c r="E688" i="1"/>
  <c r="E689" i="1"/>
  <c r="H689" i="1" s="1"/>
  <c r="E690" i="1"/>
  <c r="H690" i="1" s="1"/>
  <c r="E691" i="1"/>
  <c r="E692" i="1"/>
  <c r="E693" i="1"/>
  <c r="E694" i="1"/>
  <c r="I694" i="1" s="1"/>
  <c r="E695" i="1"/>
  <c r="I695" i="1" s="1"/>
  <c r="E696" i="1"/>
  <c r="E697" i="1"/>
  <c r="H697" i="1" s="1"/>
  <c r="E698" i="1"/>
  <c r="I698" i="1" s="1"/>
  <c r="E699" i="1"/>
  <c r="I699" i="1" s="1"/>
  <c r="E700" i="1"/>
  <c r="E701" i="1"/>
  <c r="E702" i="1"/>
  <c r="I702" i="1" s="1"/>
  <c r="E703" i="1"/>
  <c r="I703" i="1" s="1"/>
  <c r="E704" i="1"/>
  <c r="I704" i="1" s="1"/>
  <c r="E705" i="1"/>
  <c r="E706" i="1"/>
  <c r="E707" i="1"/>
  <c r="I707" i="1" s="1"/>
  <c r="E708" i="1"/>
  <c r="I708" i="1" s="1"/>
  <c r="E709" i="1"/>
  <c r="E710" i="1"/>
  <c r="I710" i="1" s="1"/>
  <c r="E711" i="1"/>
  <c r="E712" i="1"/>
  <c r="E713" i="1"/>
  <c r="E714" i="1"/>
  <c r="E715" i="1"/>
  <c r="E716" i="1"/>
  <c r="E717" i="1"/>
  <c r="E718" i="1"/>
  <c r="H718" i="1" s="1"/>
  <c r="E719" i="1"/>
  <c r="E720" i="1"/>
  <c r="E721" i="1"/>
  <c r="E722" i="1"/>
  <c r="E723" i="1"/>
  <c r="I723" i="1" s="1"/>
  <c r="E724" i="1"/>
  <c r="E725" i="1"/>
  <c r="E726" i="1"/>
  <c r="I726" i="1" s="1"/>
  <c r="E727" i="1"/>
  <c r="J727" i="1" s="1"/>
  <c r="E728" i="1"/>
  <c r="I728" i="1" s="1"/>
  <c r="E729" i="1"/>
  <c r="H729" i="1" s="1"/>
  <c r="E730" i="1"/>
  <c r="E731" i="1"/>
  <c r="I731" i="1" s="1"/>
  <c r="E732" i="1"/>
  <c r="E733" i="1"/>
  <c r="E734" i="1"/>
  <c r="I734" i="1" s="1"/>
  <c r="E735" i="1"/>
  <c r="I735" i="1" s="1"/>
  <c r="E736" i="1"/>
  <c r="E737" i="1"/>
  <c r="J737" i="1" s="1"/>
  <c r="E738" i="1"/>
  <c r="J738" i="1" s="1"/>
  <c r="E739" i="1"/>
  <c r="E740" i="1"/>
  <c r="E741" i="1"/>
  <c r="E742" i="1"/>
  <c r="H742" i="1" s="1"/>
  <c r="E743" i="1"/>
  <c r="I743" i="1" s="1"/>
  <c r="E744" i="1"/>
  <c r="E745" i="1"/>
  <c r="H745" i="1" s="1"/>
  <c r="E746" i="1"/>
  <c r="J746" i="1" s="1"/>
  <c r="E747" i="1"/>
  <c r="I747" i="1" s="1"/>
  <c r="E748" i="1"/>
  <c r="E749" i="1"/>
  <c r="E750" i="1"/>
  <c r="I750" i="1" s="1"/>
  <c r="E751" i="1"/>
  <c r="I751" i="1" s="1"/>
  <c r="E752" i="1"/>
  <c r="I752" i="1" s="1"/>
  <c r="E753" i="1"/>
  <c r="H753" i="1" s="1"/>
  <c r="E754" i="1"/>
  <c r="E755" i="1"/>
  <c r="E756" i="1"/>
  <c r="I756" i="1" s="1"/>
  <c r="E757" i="1"/>
  <c r="E758" i="1"/>
  <c r="I758" i="1" s="1"/>
  <c r="E759" i="1"/>
  <c r="J759" i="1" s="1"/>
  <c r="E760" i="1"/>
  <c r="I760" i="1" s="1"/>
  <c r="E761" i="1"/>
  <c r="H761" i="1" s="1"/>
  <c r="E762" i="1"/>
  <c r="I762" i="1" s="1"/>
  <c r="E763" i="1"/>
  <c r="I763" i="1" s="1"/>
  <c r="E764" i="1"/>
  <c r="E765" i="1"/>
  <c r="E766" i="1"/>
  <c r="I766" i="1" s="1"/>
  <c r="E767" i="1"/>
  <c r="J767" i="1" s="1"/>
  <c r="E768" i="1"/>
  <c r="I768" i="1" s="1"/>
  <c r="E769" i="1"/>
  <c r="H769" i="1" s="1"/>
  <c r="E770" i="1"/>
  <c r="I770" i="1" s="1"/>
  <c r="E771" i="1"/>
  <c r="E772" i="1"/>
  <c r="E773" i="1"/>
  <c r="E774" i="1"/>
  <c r="E775" i="1"/>
  <c r="E776" i="1"/>
  <c r="E777" i="1"/>
  <c r="H777" i="1" s="1"/>
  <c r="E778" i="1"/>
  <c r="H778" i="1" s="1"/>
  <c r="E779" i="1"/>
  <c r="E780" i="1"/>
  <c r="E781" i="1"/>
  <c r="E782" i="1"/>
  <c r="E783" i="1"/>
  <c r="I783" i="1" s="1"/>
  <c r="E784" i="1"/>
  <c r="I784" i="1" s="1"/>
  <c r="E785" i="1"/>
  <c r="E786" i="1"/>
  <c r="E787" i="1"/>
  <c r="I787" i="1" s="1"/>
  <c r="E788" i="1"/>
  <c r="I788" i="1" s="1"/>
  <c r="E789" i="1"/>
  <c r="E790" i="1"/>
  <c r="E791" i="1"/>
  <c r="J791" i="1" s="1"/>
  <c r="E792" i="1"/>
  <c r="I792" i="1" s="1"/>
  <c r="E793" i="1"/>
  <c r="H793" i="1" s="1"/>
  <c r="E794" i="1"/>
  <c r="H794" i="1" s="1"/>
  <c r="E795" i="1"/>
  <c r="I795" i="1" s="1"/>
  <c r="E796" i="1"/>
  <c r="I796" i="1" s="1"/>
  <c r="E797" i="1"/>
  <c r="E798" i="1"/>
  <c r="I798" i="1" s="1"/>
  <c r="E799" i="1"/>
  <c r="I799" i="1" s="1"/>
  <c r="E800" i="1"/>
  <c r="E801" i="1"/>
  <c r="H801" i="1" s="1"/>
  <c r="E802" i="1"/>
  <c r="H802" i="1" s="1"/>
  <c r="E803" i="1"/>
  <c r="E804" i="1"/>
  <c r="E805" i="1"/>
  <c r="E806" i="1"/>
  <c r="G806" i="1" s="1"/>
  <c r="E807" i="1"/>
  <c r="E808" i="1"/>
  <c r="E809" i="1"/>
  <c r="J809" i="1" s="1"/>
  <c r="E810" i="1"/>
  <c r="E811" i="1"/>
  <c r="E812" i="1"/>
  <c r="E813" i="1"/>
  <c r="E814" i="1"/>
  <c r="I814" i="1" s="1"/>
  <c r="E815" i="1"/>
  <c r="E816" i="1"/>
  <c r="E817" i="1"/>
  <c r="E818" i="1"/>
  <c r="I818" i="1" s="1"/>
  <c r="E819" i="1"/>
  <c r="E820" i="1"/>
  <c r="I820" i="1" s="1"/>
  <c r="E821" i="1"/>
  <c r="E822" i="1"/>
  <c r="H822" i="1" s="1"/>
  <c r="E823" i="1"/>
  <c r="I823" i="1" s="1"/>
  <c r="E824" i="1"/>
  <c r="I824" i="1" s="1"/>
  <c r="E825" i="1"/>
  <c r="H825" i="1" s="1"/>
  <c r="E826" i="1"/>
  <c r="I826" i="1" s="1"/>
  <c r="E827" i="1"/>
  <c r="I827" i="1" s="1"/>
  <c r="E828" i="1"/>
  <c r="E829" i="1"/>
  <c r="E830" i="1"/>
  <c r="I830" i="1" s="1"/>
  <c r="E831" i="1"/>
  <c r="I831" i="1" s="1"/>
  <c r="E832" i="1"/>
  <c r="I832" i="1" s="1"/>
  <c r="E833" i="1"/>
  <c r="H833" i="1" s="1"/>
  <c r="E834" i="1"/>
  <c r="I834" i="1" s="1"/>
  <c r="E835" i="1"/>
  <c r="I835" i="1" s="1"/>
  <c r="E836" i="1"/>
  <c r="I836" i="1" s="1"/>
  <c r="E837" i="1"/>
  <c r="E838" i="1"/>
  <c r="E839" i="1"/>
  <c r="J839" i="1" s="1"/>
  <c r="E840" i="1"/>
  <c r="E841" i="1"/>
  <c r="H841" i="1" s="1"/>
  <c r="E842" i="1"/>
  <c r="J842" i="1" s="1"/>
  <c r="E843" i="1"/>
  <c r="E844" i="1"/>
  <c r="E845" i="1"/>
  <c r="E846" i="1"/>
  <c r="H846" i="1" s="1"/>
  <c r="E847" i="1"/>
  <c r="I847" i="1" s="1"/>
  <c r="E848" i="1"/>
  <c r="E849" i="1"/>
  <c r="J849" i="1" s="1"/>
  <c r="E850" i="1"/>
  <c r="E851" i="1"/>
  <c r="I851" i="1" s="1"/>
  <c r="E852" i="1"/>
  <c r="E853" i="1"/>
  <c r="E854" i="1"/>
  <c r="H854" i="1" s="1"/>
  <c r="E855" i="1"/>
  <c r="E856" i="1"/>
  <c r="I856" i="1" s="1"/>
  <c r="E857" i="1"/>
  <c r="J857" i="1" s="1"/>
  <c r="E858" i="1"/>
  <c r="H858" i="1" s="1"/>
  <c r="E859" i="1"/>
  <c r="I859" i="1" s="1"/>
  <c r="E860" i="1"/>
  <c r="I860" i="1" s="1"/>
  <c r="E861" i="1"/>
  <c r="E862" i="1"/>
  <c r="I862" i="1" s="1"/>
  <c r="E863" i="1"/>
  <c r="I863" i="1" s="1"/>
  <c r="E864" i="1"/>
  <c r="E865" i="1"/>
  <c r="H865" i="1" s="1"/>
  <c r="E866" i="1"/>
  <c r="I866" i="1" s="1"/>
  <c r="E867" i="1"/>
  <c r="I867" i="1" s="1"/>
  <c r="E868" i="1"/>
  <c r="I868" i="1" s="1"/>
  <c r="E869" i="1"/>
  <c r="E870" i="1"/>
  <c r="E871" i="1"/>
  <c r="I871" i="1" s="1"/>
  <c r="E872" i="1"/>
  <c r="I872" i="1" s="1"/>
  <c r="E873" i="1"/>
  <c r="E874" i="1"/>
  <c r="E875" i="1"/>
  <c r="E876" i="1"/>
  <c r="E877" i="1"/>
  <c r="E878" i="1"/>
  <c r="I878" i="1" s="1"/>
  <c r="E879" i="1"/>
  <c r="I879" i="1" s="1"/>
  <c r="E880" i="1"/>
  <c r="E881" i="1"/>
  <c r="E882" i="1"/>
  <c r="E883" i="1"/>
  <c r="J883" i="1" s="1"/>
  <c r="E884" i="1"/>
  <c r="E885" i="1"/>
  <c r="E886" i="1"/>
  <c r="H886" i="1" s="1"/>
  <c r="E887" i="1"/>
  <c r="I887" i="1" s="1"/>
  <c r="E888" i="1"/>
  <c r="I888" i="1" s="1"/>
  <c r="E889" i="1"/>
  <c r="E890" i="1"/>
  <c r="I890" i="1" s="1"/>
  <c r="E891" i="1"/>
  <c r="I891" i="1" s="1"/>
  <c r="E892" i="1"/>
  <c r="E893" i="1"/>
  <c r="E894" i="1"/>
  <c r="E895" i="1"/>
  <c r="I895" i="1" s="1"/>
  <c r="E896" i="1"/>
  <c r="I896" i="1" s="1"/>
  <c r="E897" i="1"/>
  <c r="H897" i="1" s="1"/>
  <c r="E898" i="1"/>
  <c r="E899" i="1"/>
  <c r="I899" i="1" s="1"/>
  <c r="E900" i="1"/>
  <c r="I900" i="1" s="1"/>
  <c r="E901" i="1"/>
  <c r="E902" i="1"/>
  <c r="E903" i="1"/>
  <c r="I903" i="1" s="1"/>
  <c r="E904" i="1"/>
  <c r="I904" i="1" s="1"/>
  <c r="E905" i="1"/>
  <c r="H905" i="1" s="1"/>
  <c r="E906" i="1"/>
  <c r="E907" i="1"/>
  <c r="E908" i="1"/>
  <c r="E909" i="1"/>
  <c r="E910" i="1"/>
  <c r="E911" i="1"/>
  <c r="I911" i="1" s="1"/>
  <c r="E912" i="1"/>
  <c r="E913" i="1"/>
  <c r="J913" i="1" s="1"/>
  <c r="E914" i="1"/>
  <c r="I914" i="1" s="1"/>
  <c r="E915" i="1"/>
  <c r="E916" i="1"/>
  <c r="E917" i="1"/>
  <c r="E918" i="1"/>
  <c r="E919" i="1"/>
  <c r="J919" i="1" s="1"/>
  <c r="E920" i="1"/>
  <c r="I920" i="1" s="1"/>
  <c r="E921" i="1"/>
  <c r="J921" i="1" s="1"/>
  <c r="E922" i="1"/>
  <c r="J922" i="1" s="1"/>
  <c r="E923" i="1"/>
  <c r="I923" i="1" s="1"/>
  <c r="E924" i="1"/>
  <c r="I924" i="1" s="1"/>
  <c r="E925" i="1"/>
  <c r="E926" i="1"/>
  <c r="I926" i="1" s="1"/>
  <c r="E927" i="1"/>
  <c r="I927" i="1" s="1"/>
  <c r="E928" i="1"/>
  <c r="E929" i="1"/>
  <c r="H929" i="1" s="1"/>
  <c r="E930" i="1"/>
  <c r="E931" i="1"/>
  <c r="I931" i="1" s="1"/>
  <c r="E932" i="1"/>
  <c r="I932" i="1" s="1"/>
  <c r="E933" i="1"/>
  <c r="E934" i="1"/>
  <c r="E935" i="1"/>
  <c r="I935" i="1" s="1"/>
  <c r="E936" i="1"/>
  <c r="I936" i="1" s="1"/>
  <c r="E937" i="1"/>
  <c r="J937" i="1" s="1"/>
  <c r="E938" i="1"/>
  <c r="J938" i="1" s="1"/>
  <c r="E939" i="1"/>
  <c r="E940" i="1"/>
  <c r="E941" i="1"/>
  <c r="E942" i="1"/>
  <c r="H942" i="1" s="1"/>
  <c r="E943" i="1"/>
  <c r="E944" i="1"/>
  <c r="E945" i="1"/>
  <c r="H945" i="1" s="1"/>
  <c r="E946" i="1"/>
  <c r="J946" i="1" s="1"/>
  <c r="E947" i="1"/>
  <c r="J947" i="1" s="1"/>
  <c r="E948" i="1"/>
  <c r="E949" i="1"/>
  <c r="E950" i="1"/>
  <c r="E951" i="1"/>
  <c r="I951" i="1" s="1"/>
  <c r="E952" i="1"/>
  <c r="E953" i="1"/>
  <c r="H953" i="1" s="1"/>
  <c r="E954" i="1"/>
  <c r="I954" i="1" s="1"/>
  <c r="E955" i="1"/>
  <c r="I955" i="1" s="1"/>
  <c r="E956" i="1"/>
  <c r="E957" i="1"/>
  <c r="E958" i="1"/>
  <c r="I958" i="1" s="1"/>
  <c r="E959" i="1"/>
  <c r="I959" i="1" s="1"/>
  <c r="E960" i="1"/>
  <c r="I960" i="1" s="1"/>
  <c r="E961" i="1"/>
  <c r="E962" i="1"/>
  <c r="I962" i="1" s="1"/>
  <c r="E963" i="1"/>
  <c r="I963" i="1" s="1"/>
  <c r="E964" i="1"/>
  <c r="I964" i="1" s="1"/>
  <c r="E965" i="1"/>
  <c r="E966" i="1"/>
  <c r="E967" i="1"/>
  <c r="I967" i="1" s="1"/>
  <c r="E968" i="1"/>
  <c r="I968" i="1" s="1"/>
  <c r="E969" i="1"/>
  <c r="J969" i="1" s="1"/>
  <c r="E970" i="1"/>
  <c r="J970" i="1" s="1"/>
  <c r="E971" i="1"/>
  <c r="I971" i="1" s="1"/>
  <c r="E972" i="1"/>
  <c r="I972" i="1" s="1"/>
  <c r="E973" i="1"/>
  <c r="E974" i="1"/>
  <c r="H974" i="1" s="1"/>
  <c r="E975" i="1"/>
  <c r="E976" i="1"/>
  <c r="E977" i="1"/>
  <c r="E978" i="1"/>
  <c r="E979" i="1"/>
  <c r="E980" i="1"/>
  <c r="E981" i="1"/>
  <c r="E982" i="1"/>
  <c r="E983" i="1"/>
  <c r="E984" i="1"/>
  <c r="E985" i="1"/>
  <c r="H985" i="1" s="1"/>
  <c r="E986" i="1"/>
  <c r="H986" i="1" s="1"/>
  <c r="E987" i="1"/>
  <c r="I987" i="1" s="1"/>
  <c r="E988" i="1"/>
  <c r="E989" i="1"/>
  <c r="E990" i="1"/>
  <c r="I990" i="1" s="1"/>
  <c r="E991" i="1"/>
  <c r="I991" i="1" s="1"/>
  <c r="E992" i="1"/>
  <c r="E993" i="1"/>
  <c r="H993" i="1" s="1"/>
  <c r="E994" i="1"/>
  <c r="H994" i="1" s="1"/>
  <c r="E995" i="1"/>
  <c r="I995" i="1" s="1"/>
  <c r="E996" i="1"/>
  <c r="I996" i="1" s="1"/>
  <c r="E997" i="1"/>
  <c r="E998" i="1"/>
  <c r="E999" i="1"/>
  <c r="I999" i="1" s="1"/>
  <c r="E1000" i="1"/>
  <c r="I1000" i="1" s="1"/>
  <c r="E1001" i="1"/>
  <c r="H1001" i="1" s="1"/>
  <c r="E1002" i="1"/>
  <c r="D1002" i="1" s="1"/>
  <c r="L1002" i="1" s="1"/>
  <c r="E1003" i="1"/>
  <c r="I1003" i="1" s="1"/>
  <c r="E1004" i="1"/>
  <c r="I1004" i="1" s="1"/>
  <c r="E1005" i="1"/>
  <c r="E1006" i="1"/>
  <c r="I1006" i="1" s="1"/>
  <c r="E1007" i="1"/>
  <c r="I1007" i="1" s="1"/>
  <c r="E1008" i="1"/>
  <c r="I1008" i="1" s="1"/>
  <c r="E1009" i="1"/>
  <c r="H1009" i="1" s="1"/>
  <c r="E1010" i="1"/>
  <c r="H1010" i="1" s="1"/>
  <c r="E1011" i="1"/>
  <c r="E1012" i="1"/>
  <c r="E1013" i="1"/>
  <c r="E1014" i="1"/>
  <c r="H1014" i="1" s="1"/>
  <c r="E1015" i="1"/>
  <c r="E1016" i="1"/>
  <c r="E1017" i="1"/>
  <c r="H1017" i="1" s="1"/>
  <c r="E1018" i="1"/>
  <c r="I1018" i="1" s="1"/>
  <c r="E1019" i="1"/>
  <c r="E1020" i="1"/>
  <c r="E1021" i="1"/>
  <c r="E1022" i="1"/>
  <c r="I1022" i="1" s="1"/>
  <c r="E1023" i="1"/>
  <c r="I1023" i="1" s="1"/>
  <c r="E1024" i="1"/>
  <c r="I1024" i="1" s="1"/>
  <c r="E1025" i="1"/>
  <c r="H1025" i="1" s="1"/>
  <c r="E1026" i="1"/>
  <c r="H1026" i="1" s="1"/>
  <c r="E1027" i="1"/>
  <c r="I1027" i="1" s="1"/>
  <c r="E1028" i="1"/>
  <c r="I1028" i="1" s="1"/>
  <c r="E1029" i="1"/>
  <c r="E1030" i="1"/>
  <c r="E1031" i="1"/>
  <c r="I1031" i="1" s="1"/>
  <c r="E1032" i="1"/>
  <c r="I1032" i="1" s="1"/>
  <c r="E1033" i="1"/>
  <c r="J1033" i="1" s="1"/>
  <c r="E1034" i="1"/>
  <c r="H1034" i="1" s="1"/>
  <c r="E1035" i="1"/>
  <c r="I1035" i="1" s="1"/>
  <c r="E1036" i="1"/>
  <c r="I1036" i="1" s="1"/>
  <c r="E1037" i="1"/>
  <c r="E1038" i="1"/>
  <c r="H1038" i="1" s="1"/>
  <c r="E1039" i="1"/>
  <c r="I1039" i="1" s="1"/>
  <c r="E1040" i="1"/>
  <c r="I1040" i="1" s="1"/>
  <c r="E1041" i="1"/>
  <c r="H1041" i="1" s="1"/>
  <c r="E1042" i="1"/>
  <c r="E1043" i="1"/>
  <c r="E1044" i="1"/>
  <c r="E1045" i="1"/>
  <c r="E1046" i="1"/>
  <c r="G1046" i="1" s="1"/>
  <c r="E1047" i="1"/>
  <c r="J1047" i="1" s="1"/>
  <c r="E1048" i="1"/>
  <c r="E1049" i="1"/>
  <c r="H1049" i="1" s="1"/>
  <c r="E1050" i="1"/>
  <c r="H1050" i="1" s="1"/>
  <c r="E1051" i="1"/>
  <c r="E1052" i="1"/>
  <c r="E1053" i="1"/>
  <c r="E1054" i="1"/>
  <c r="I1054" i="1" s="1"/>
  <c r="E1055" i="1"/>
  <c r="I1055" i="1" s="1"/>
  <c r="E1056" i="1"/>
  <c r="E1057" i="1"/>
  <c r="H1057" i="1" s="1"/>
  <c r="E1058" i="1"/>
  <c r="H1058" i="1" s="1"/>
  <c r="E1059" i="1"/>
  <c r="I1059" i="1" s="1"/>
  <c r="E1060" i="1"/>
  <c r="I1060" i="1" s="1"/>
  <c r="E1061" i="1"/>
  <c r="E1062" i="1"/>
  <c r="E1063" i="1"/>
  <c r="I1063" i="1" s="1"/>
  <c r="E1064" i="1"/>
  <c r="I1064" i="1" s="1"/>
  <c r="E1065" i="1"/>
  <c r="J1065" i="1" s="1"/>
  <c r="E1066" i="1"/>
  <c r="H1066" i="1" s="1"/>
  <c r="E1067" i="1"/>
  <c r="E1068" i="1"/>
  <c r="I1068" i="1" s="1"/>
  <c r="E1069" i="1"/>
  <c r="E1070" i="1"/>
  <c r="I1070" i="1" s="1"/>
  <c r="E1071" i="1"/>
  <c r="I1071" i="1" s="1"/>
  <c r="E1072" i="1"/>
  <c r="I1072" i="1" s="1"/>
  <c r="E1073" i="1"/>
  <c r="H1073" i="1" s="1"/>
  <c r="E1074" i="1"/>
  <c r="H1074" i="1" s="1"/>
  <c r="E1075" i="1"/>
  <c r="E1076" i="1"/>
  <c r="E1077" i="1"/>
  <c r="E1078" i="1"/>
  <c r="J1078" i="1" s="1"/>
  <c r="E1079" i="1"/>
  <c r="J1079" i="1" s="1"/>
  <c r="E1080" i="1"/>
  <c r="J1080" i="1" s="1"/>
  <c r="E1081" i="1"/>
  <c r="E1082" i="1"/>
  <c r="H1082" i="1" s="1"/>
  <c r="E1083" i="1"/>
  <c r="J1083" i="1" s="1"/>
  <c r="E1084" i="1"/>
  <c r="E1085" i="1"/>
  <c r="E1086" i="1"/>
  <c r="I1086" i="1" s="1"/>
  <c r="E1087" i="1"/>
  <c r="I1087" i="1" s="1"/>
  <c r="E1088" i="1"/>
  <c r="E1089" i="1"/>
  <c r="H1089" i="1" s="1"/>
  <c r="E1090" i="1"/>
  <c r="I1090" i="1" s="1"/>
  <c r="E1091" i="1"/>
  <c r="I1091" i="1" s="1"/>
  <c r="E1092" i="1"/>
  <c r="E1093" i="1"/>
  <c r="E1094" i="1"/>
  <c r="I1094" i="1" s="1"/>
  <c r="E1095" i="1"/>
  <c r="I1095" i="1" s="1"/>
  <c r="E1096" i="1"/>
  <c r="I1096" i="1" s="1"/>
  <c r="E1097" i="1"/>
  <c r="H1097" i="1" s="1"/>
  <c r="E1098" i="1"/>
  <c r="H1098" i="1" s="1"/>
  <c r="E1099" i="1"/>
  <c r="I1099" i="1" s="1"/>
  <c r="E1100" i="1"/>
  <c r="I1100" i="1" s="1"/>
  <c r="E1101" i="1"/>
  <c r="E1102" i="1"/>
  <c r="E1103" i="1"/>
  <c r="I1103" i="1" s="1"/>
  <c r="E1104" i="1"/>
  <c r="I1104" i="1" s="1"/>
  <c r="E1105" i="1"/>
  <c r="E1106" i="1"/>
  <c r="E1107" i="1"/>
  <c r="I1107" i="1" s="1"/>
  <c r="E1108" i="1"/>
  <c r="I1108" i="1" s="1"/>
  <c r="E1109" i="1"/>
  <c r="E1110" i="1"/>
  <c r="I1110" i="1" s="1"/>
  <c r="E1111" i="1"/>
  <c r="H1111" i="1" s="1"/>
  <c r="E1112" i="1"/>
  <c r="E1113" i="1"/>
  <c r="J1113" i="1" s="1"/>
  <c r="E1114" i="1"/>
  <c r="H1114" i="1" s="1"/>
  <c r="E1115" i="1"/>
  <c r="J1115" i="1" s="1"/>
  <c r="E1116" i="1"/>
  <c r="E1117" i="1"/>
  <c r="E1118" i="1"/>
  <c r="I1118" i="1" s="1"/>
  <c r="E1119" i="1"/>
  <c r="I1119" i="1" s="1"/>
  <c r="E1120" i="1"/>
  <c r="E1121" i="1"/>
  <c r="H1121" i="1" s="1"/>
  <c r="E1122" i="1"/>
  <c r="I1122" i="1" s="1"/>
  <c r="E1123" i="1"/>
  <c r="I1123" i="1" s="1"/>
  <c r="E1124" i="1"/>
  <c r="E1125" i="1"/>
  <c r="E1126" i="1"/>
  <c r="J1126" i="1" s="1"/>
  <c r="E1127" i="1"/>
  <c r="I1127" i="1" s="1"/>
  <c r="E1128" i="1"/>
  <c r="I1128" i="1" s="1"/>
  <c r="E1129" i="1"/>
  <c r="H1129" i="1" s="1"/>
  <c r="E1130" i="1"/>
  <c r="J1130" i="1" s="1"/>
  <c r="E1131" i="1"/>
  <c r="I1131" i="1" s="1"/>
  <c r="E1132" i="1"/>
  <c r="I1132" i="1" s="1"/>
  <c r="E1133" i="1"/>
  <c r="E1134" i="1"/>
  <c r="I1134" i="1" s="1"/>
  <c r="E1135" i="1"/>
  <c r="I1135" i="1" s="1"/>
  <c r="E1136" i="1"/>
  <c r="I1136" i="1" s="1"/>
  <c r="E1137" i="1"/>
  <c r="H1137" i="1" s="1"/>
  <c r="E1138" i="1"/>
  <c r="H1138" i="1" s="1"/>
  <c r="E1139" i="1"/>
  <c r="E1140" i="1"/>
  <c r="I1140" i="1" s="1"/>
  <c r="E1141" i="1"/>
  <c r="E1142" i="1"/>
  <c r="I1142" i="1" s="1"/>
  <c r="E1143" i="1"/>
  <c r="I1143" i="1" s="1"/>
  <c r="E1144" i="1"/>
  <c r="I1144" i="1" s="1"/>
  <c r="E1145" i="1"/>
  <c r="H1145" i="1" s="1"/>
  <c r="E1146" i="1"/>
  <c r="I1146" i="1" s="1"/>
  <c r="E1147" i="1"/>
  <c r="E1148" i="1"/>
  <c r="E1149" i="1"/>
  <c r="E1150" i="1"/>
  <c r="J1150" i="1" s="1"/>
  <c r="E1151" i="1"/>
  <c r="I1151" i="1" s="1"/>
  <c r="E1152" i="1"/>
  <c r="E1153" i="1"/>
  <c r="H1153" i="1" s="1"/>
  <c r="E1154" i="1"/>
  <c r="I1154" i="1" s="1"/>
  <c r="E1155" i="1"/>
  <c r="E1156" i="1"/>
  <c r="E1157" i="1"/>
  <c r="E1158" i="1"/>
  <c r="J1158" i="1" s="1"/>
  <c r="E1159" i="1"/>
  <c r="I1159" i="1" s="1"/>
  <c r="E1160" i="1"/>
  <c r="I1160" i="1" s="1"/>
  <c r="E1161" i="1"/>
  <c r="E1162" i="1"/>
  <c r="H1162" i="1" s="1"/>
  <c r="E1163" i="1"/>
  <c r="I1163" i="1" s="1"/>
  <c r="E1164" i="1"/>
  <c r="I1164" i="1" s="1"/>
  <c r="E1165" i="1"/>
  <c r="E1166" i="1"/>
  <c r="E1167" i="1"/>
  <c r="I1167" i="1" s="1"/>
  <c r="E1168" i="1"/>
  <c r="I1168" i="1" s="1"/>
  <c r="E1169" i="1"/>
  <c r="E1170" i="1"/>
  <c r="I1170" i="1" s="1"/>
  <c r="E1171" i="1"/>
  <c r="I1171" i="1" s="1"/>
  <c r="E1172" i="1"/>
  <c r="I1172" i="1" s="1"/>
  <c r="E1173" i="1"/>
  <c r="E1174" i="1"/>
  <c r="I1174" i="1" s="1"/>
  <c r="E1175" i="1"/>
  <c r="E1176" i="1"/>
  <c r="I1176" i="1" s="1"/>
  <c r="E1177" i="1"/>
  <c r="H1177" i="1" s="1"/>
  <c r="E1178" i="1"/>
  <c r="E1179" i="1"/>
  <c r="E1180" i="1"/>
  <c r="E1181" i="1"/>
  <c r="E1182" i="1"/>
  <c r="H1182" i="1" s="1"/>
  <c r="E1183" i="1"/>
  <c r="E1184" i="1"/>
  <c r="E1185" i="1"/>
  <c r="H1185" i="1" s="1"/>
  <c r="E1186" i="1"/>
  <c r="H1186" i="1" s="1"/>
  <c r="E1187" i="1"/>
  <c r="E1188" i="1"/>
  <c r="E1189" i="1"/>
  <c r="E1190" i="1"/>
  <c r="I1190" i="1" s="1"/>
  <c r="E1191" i="1"/>
  <c r="I1191" i="1" s="1"/>
  <c r="E1192" i="1"/>
  <c r="E1193" i="1"/>
  <c r="E1194" i="1"/>
  <c r="H1194" i="1" s="1"/>
  <c r="E1195" i="1"/>
  <c r="I1195" i="1" s="1"/>
  <c r="E1196" i="1"/>
  <c r="I1196" i="1" s="1"/>
  <c r="E1197" i="1"/>
  <c r="E1198" i="1"/>
  <c r="J1198" i="1" s="1"/>
  <c r="E1199" i="1"/>
  <c r="I1199" i="1" s="1"/>
  <c r="E1200" i="1"/>
  <c r="I1200" i="1" s="1"/>
  <c r="E1201" i="1"/>
  <c r="H1201" i="1" s="1"/>
  <c r="E1202" i="1"/>
  <c r="E1203" i="1"/>
  <c r="E1204" i="1"/>
  <c r="I1204" i="1" s="1"/>
  <c r="E1205" i="1"/>
  <c r="E1206" i="1"/>
  <c r="H1206" i="1" s="1"/>
  <c r="E1207" i="1"/>
  <c r="I1207" i="1" s="1"/>
  <c r="E1208" i="1"/>
  <c r="I1208" i="1" s="1"/>
  <c r="E1209" i="1"/>
  <c r="H1209" i="1" s="1"/>
  <c r="E1210" i="1"/>
  <c r="H1210" i="1" s="1"/>
  <c r="E1211" i="1"/>
  <c r="J1211" i="1" s="1"/>
  <c r="E2" i="1"/>
  <c r="H3" i="1"/>
  <c r="H4" i="1"/>
  <c r="H7" i="1"/>
  <c r="H11" i="1"/>
  <c r="H12" i="1"/>
  <c r="H13" i="1"/>
  <c r="H16" i="1"/>
  <c r="H19" i="1"/>
  <c r="H20" i="1"/>
  <c r="H23" i="1"/>
  <c r="H24" i="1"/>
  <c r="H27" i="1"/>
  <c r="H28" i="1"/>
  <c r="H32" i="1"/>
  <c r="H33" i="1"/>
  <c r="H34" i="1"/>
  <c r="H36" i="1"/>
  <c r="H43" i="1"/>
  <c r="H44" i="1"/>
  <c r="H46" i="1"/>
  <c r="H47" i="1"/>
  <c r="H51" i="1"/>
  <c r="H54" i="1"/>
  <c r="H59" i="1"/>
  <c r="H60" i="1"/>
  <c r="H63" i="1"/>
  <c r="H64" i="1"/>
  <c r="H66" i="1"/>
  <c r="H67" i="1"/>
  <c r="H68" i="1"/>
  <c r="H74" i="1"/>
  <c r="H75" i="1"/>
  <c r="H76" i="1"/>
  <c r="H79" i="1"/>
  <c r="H80" i="1"/>
  <c r="H83" i="1"/>
  <c r="H84" i="1"/>
  <c r="H88" i="1"/>
  <c r="H89" i="1"/>
  <c r="H91" i="1"/>
  <c r="H92" i="1"/>
  <c r="H93" i="1"/>
  <c r="H94" i="1"/>
  <c r="H96" i="1"/>
  <c r="H99" i="1"/>
  <c r="H100" i="1"/>
  <c r="H101" i="1"/>
  <c r="H103" i="1"/>
  <c r="H106" i="1"/>
  <c r="H107" i="1"/>
  <c r="H108" i="1"/>
  <c r="H116" i="1"/>
  <c r="H117" i="1"/>
  <c r="H123" i="1"/>
  <c r="H124" i="1"/>
  <c r="H126" i="1"/>
  <c r="H128" i="1"/>
  <c r="H129" i="1"/>
  <c r="H133" i="1"/>
  <c r="H142" i="1"/>
  <c r="H143" i="1"/>
  <c r="H144" i="1"/>
  <c r="H145" i="1"/>
  <c r="H148" i="1"/>
  <c r="H160" i="1"/>
  <c r="H162" i="1"/>
  <c r="H163" i="1"/>
  <c r="H164" i="1"/>
  <c r="H169" i="1"/>
  <c r="H171" i="1"/>
  <c r="H178" i="1"/>
  <c r="H180" i="1"/>
  <c r="H186" i="1"/>
  <c r="H187" i="1"/>
  <c r="H188" i="1"/>
  <c r="H189" i="1"/>
  <c r="H194" i="1"/>
  <c r="H195" i="1"/>
  <c r="H198" i="1"/>
  <c r="H200" i="1"/>
  <c r="H202" i="1"/>
  <c r="H203" i="1"/>
  <c r="H205" i="1"/>
  <c r="H207" i="1"/>
  <c r="H214" i="1"/>
  <c r="H216" i="1"/>
  <c r="H224" i="1"/>
  <c r="H232" i="1"/>
  <c r="H233" i="1"/>
  <c r="H235" i="1"/>
  <c r="H242" i="1"/>
  <c r="H247" i="1"/>
  <c r="H252" i="1"/>
  <c r="H253" i="1"/>
  <c r="H256" i="1"/>
  <c r="H257" i="1"/>
  <c r="H259" i="1"/>
  <c r="H260" i="1"/>
  <c r="H265" i="1"/>
  <c r="H267" i="1"/>
  <c r="H268" i="1"/>
  <c r="H272" i="1"/>
  <c r="H283" i="1"/>
  <c r="H284" i="1"/>
  <c r="H286" i="1"/>
  <c r="H288" i="1"/>
  <c r="H289" i="1"/>
  <c r="H290" i="1"/>
  <c r="H299" i="1"/>
  <c r="H300" i="1"/>
  <c r="H305" i="1"/>
  <c r="H306" i="1"/>
  <c r="H309" i="1"/>
  <c r="H314" i="1"/>
  <c r="H315" i="1"/>
  <c r="H321" i="1"/>
  <c r="H322" i="1"/>
  <c r="H325" i="1"/>
  <c r="H326" i="1"/>
  <c r="H330" i="1"/>
  <c r="H333" i="1"/>
  <c r="H342" i="1"/>
  <c r="H346" i="1"/>
  <c r="H347" i="1"/>
  <c r="H348" i="1"/>
  <c r="H349" i="1"/>
  <c r="H350" i="1"/>
  <c r="H352" i="1"/>
  <c r="H354" i="1"/>
  <c r="H363" i="1"/>
  <c r="H364" i="1"/>
  <c r="H365" i="1"/>
  <c r="H367" i="1"/>
  <c r="H369" i="1"/>
  <c r="H373" i="1"/>
  <c r="H374" i="1"/>
  <c r="H379" i="1"/>
  <c r="H380" i="1"/>
  <c r="H384" i="1"/>
  <c r="H385" i="1"/>
  <c r="H386" i="1"/>
  <c r="H389" i="1"/>
  <c r="H390" i="1"/>
  <c r="H396" i="1"/>
  <c r="H397" i="1"/>
  <c r="H398" i="1"/>
  <c r="H400" i="1"/>
  <c r="H402" i="1"/>
  <c r="H405" i="1"/>
  <c r="H406" i="1"/>
  <c r="H410" i="1"/>
  <c r="H412" i="1"/>
  <c r="H414" i="1"/>
  <c r="H416" i="1"/>
  <c r="H421" i="1"/>
  <c r="H422" i="1"/>
  <c r="H425" i="1"/>
  <c r="H429" i="1"/>
  <c r="H436" i="1"/>
  <c r="H437" i="1"/>
  <c r="H438" i="1"/>
  <c r="H442" i="1"/>
  <c r="H443" i="1"/>
  <c r="H445" i="1"/>
  <c r="H447" i="1"/>
  <c r="H449" i="1"/>
  <c r="H450" i="1"/>
  <c r="H453" i="1"/>
  <c r="H455" i="1"/>
  <c r="H460" i="1"/>
  <c r="H461" i="1"/>
  <c r="H463" i="1"/>
  <c r="H466" i="1"/>
  <c r="H468" i="1"/>
  <c r="H469" i="1"/>
  <c r="H474" i="1"/>
  <c r="H475" i="1"/>
  <c r="H476" i="1"/>
  <c r="H477" i="1"/>
  <c r="H478" i="1"/>
  <c r="H479" i="1"/>
  <c r="H483" i="1"/>
  <c r="H484" i="1"/>
  <c r="H486" i="1"/>
  <c r="H490" i="1"/>
  <c r="H491" i="1"/>
  <c r="H492" i="1"/>
  <c r="H493" i="1"/>
  <c r="H498" i="1"/>
  <c r="H501" i="1"/>
  <c r="H502" i="1"/>
  <c r="H506" i="1"/>
  <c r="H507" i="1"/>
  <c r="H508" i="1"/>
  <c r="H512" i="1"/>
  <c r="H516" i="1"/>
  <c r="H517" i="1"/>
  <c r="H518" i="1"/>
  <c r="H522" i="1"/>
  <c r="H523" i="1"/>
  <c r="H525" i="1"/>
  <c r="H528" i="1"/>
  <c r="H534" i="1"/>
  <c r="H538" i="1"/>
  <c r="H539" i="1"/>
  <c r="H540" i="1"/>
  <c r="H541" i="1"/>
  <c r="H543" i="1"/>
  <c r="H545" i="1"/>
  <c r="H546" i="1"/>
  <c r="H549" i="1"/>
  <c r="H554" i="1"/>
  <c r="H556" i="1"/>
  <c r="H558" i="1"/>
  <c r="H560" i="1"/>
  <c r="H565" i="1"/>
  <c r="H570" i="1"/>
  <c r="H571" i="1"/>
  <c r="H572" i="1"/>
  <c r="H573" i="1"/>
  <c r="H576" i="1"/>
  <c r="H578" i="1"/>
  <c r="H579" i="1"/>
  <c r="H582" i="1"/>
  <c r="H584" i="1"/>
  <c r="H587" i="1"/>
  <c r="H588" i="1"/>
  <c r="H589" i="1"/>
  <c r="H592" i="1"/>
  <c r="H594" i="1"/>
  <c r="H596" i="1"/>
  <c r="H597" i="1"/>
  <c r="H600" i="1"/>
  <c r="H602" i="1"/>
  <c r="H603" i="1"/>
  <c r="H604" i="1"/>
  <c r="H605" i="1"/>
  <c r="H607" i="1"/>
  <c r="H608" i="1"/>
  <c r="H612" i="1"/>
  <c r="H613" i="1"/>
  <c r="H619" i="1"/>
  <c r="H620" i="1"/>
  <c r="H624" i="1"/>
  <c r="H626" i="1"/>
  <c r="H628" i="1"/>
  <c r="H629" i="1"/>
  <c r="H631" i="1"/>
  <c r="H632" i="1"/>
  <c r="H635" i="1"/>
  <c r="H636" i="1"/>
  <c r="H640" i="1"/>
  <c r="H643" i="1"/>
  <c r="H644" i="1"/>
  <c r="H645" i="1"/>
  <c r="H648" i="1"/>
  <c r="H651" i="1"/>
  <c r="H653" i="1"/>
  <c r="H657" i="1"/>
  <c r="H658" i="1"/>
  <c r="H659" i="1"/>
  <c r="H660" i="1"/>
  <c r="H661" i="1"/>
  <c r="H662" i="1"/>
  <c r="H663" i="1"/>
  <c r="H664" i="1"/>
  <c r="H665" i="1"/>
  <c r="H666" i="1"/>
  <c r="H667" i="1"/>
  <c r="H669" i="1"/>
  <c r="H672" i="1"/>
  <c r="H674" i="1"/>
  <c r="H675" i="1"/>
  <c r="H676" i="1"/>
  <c r="H677" i="1"/>
  <c r="H679" i="1"/>
  <c r="H683" i="1"/>
  <c r="H684" i="1"/>
  <c r="H687" i="1"/>
  <c r="H688" i="1"/>
  <c r="H692" i="1"/>
  <c r="H693" i="1"/>
  <c r="H699" i="1"/>
  <c r="H700" i="1"/>
  <c r="H701" i="1"/>
  <c r="H704" i="1"/>
  <c r="H707" i="1"/>
  <c r="H708" i="1"/>
  <c r="H710" i="1"/>
  <c r="H711" i="1"/>
  <c r="H712" i="1"/>
  <c r="H714" i="1"/>
  <c r="H716" i="1"/>
  <c r="H719" i="1"/>
  <c r="H720" i="1"/>
  <c r="H721" i="1"/>
  <c r="H722" i="1"/>
  <c r="H723" i="1"/>
  <c r="H728" i="1"/>
  <c r="H730" i="1"/>
  <c r="H732" i="1"/>
  <c r="H736" i="1"/>
  <c r="H739" i="1"/>
  <c r="H744" i="1"/>
  <c r="H747" i="1"/>
  <c r="H749" i="1"/>
  <c r="H752" i="1"/>
  <c r="H759" i="1"/>
  <c r="H760" i="1"/>
  <c r="H762" i="1"/>
  <c r="H768" i="1"/>
  <c r="H772" i="1"/>
  <c r="H776" i="1"/>
  <c r="H779" i="1"/>
  <c r="H782" i="1"/>
  <c r="H784" i="1"/>
  <c r="H787" i="1"/>
  <c r="H789" i="1"/>
  <c r="H792" i="1"/>
  <c r="H795" i="1"/>
  <c r="H800" i="1"/>
  <c r="H803" i="1"/>
  <c r="H808" i="1"/>
  <c r="H810" i="1"/>
  <c r="H812" i="1"/>
  <c r="H816" i="1"/>
  <c r="H819" i="1"/>
  <c r="H824" i="1"/>
  <c r="H827" i="1"/>
  <c r="H829" i="1"/>
  <c r="H831" i="1"/>
  <c r="H832" i="1"/>
  <c r="H835" i="1"/>
  <c r="H839" i="1"/>
  <c r="H840" i="1"/>
  <c r="H848" i="1"/>
  <c r="H850" i="1"/>
  <c r="H855" i="1"/>
  <c r="H859" i="1"/>
  <c r="H860" i="1"/>
  <c r="H863" i="1"/>
  <c r="H864" i="1"/>
  <c r="H867" i="1"/>
  <c r="H869" i="1"/>
  <c r="H871" i="1"/>
  <c r="H872" i="1"/>
  <c r="H874" i="1"/>
  <c r="H876" i="1"/>
  <c r="H879" i="1"/>
  <c r="H887" i="1"/>
  <c r="H888" i="1"/>
  <c r="H892" i="1"/>
  <c r="H895" i="1"/>
  <c r="H900" i="1"/>
  <c r="H903" i="1"/>
  <c r="H904" i="1"/>
  <c r="H907" i="1"/>
  <c r="H908" i="1"/>
  <c r="H915" i="1"/>
  <c r="H916" i="1"/>
  <c r="H917" i="1"/>
  <c r="H919" i="1"/>
  <c r="H920" i="1"/>
  <c r="H923" i="1"/>
  <c r="H924" i="1"/>
  <c r="H926" i="1"/>
  <c r="H927" i="1"/>
  <c r="H928" i="1"/>
  <c r="H930" i="1"/>
  <c r="H931" i="1"/>
  <c r="H933" i="1"/>
  <c r="H936" i="1"/>
  <c r="H939" i="1"/>
  <c r="H940" i="1"/>
  <c r="H943" i="1"/>
  <c r="H944" i="1"/>
  <c r="H946" i="1"/>
  <c r="H947" i="1"/>
  <c r="H949" i="1"/>
  <c r="H951" i="1"/>
  <c r="H952" i="1"/>
  <c r="H954" i="1"/>
  <c r="H955" i="1"/>
  <c r="H956" i="1"/>
  <c r="H957" i="1"/>
  <c r="H960" i="1"/>
  <c r="H962" i="1"/>
  <c r="H963" i="1"/>
  <c r="H965" i="1"/>
  <c r="H966" i="1"/>
  <c r="H967" i="1"/>
  <c r="H968" i="1"/>
  <c r="H971" i="1"/>
  <c r="H972" i="1"/>
  <c r="H973" i="1"/>
  <c r="H975" i="1"/>
  <c r="H976" i="1"/>
  <c r="H978" i="1"/>
  <c r="H979" i="1"/>
  <c r="H980" i="1"/>
  <c r="H981" i="1"/>
  <c r="H983" i="1"/>
  <c r="H987" i="1"/>
  <c r="H988" i="1"/>
  <c r="H989" i="1"/>
  <c r="H991" i="1"/>
  <c r="H992" i="1"/>
  <c r="H995" i="1"/>
  <c r="H996" i="1"/>
  <c r="H997" i="1"/>
  <c r="H999" i="1"/>
  <c r="H1004" i="1"/>
  <c r="H1005" i="1"/>
  <c r="H1007" i="1"/>
  <c r="H1008" i="1"/>
  <c r="H1011" i="1"/>
  <c r="H1012" i="1"/>
  <c r="H1015" i="1"/>
  <c r="H1019" i="1"/>
  <c r="H1020" i="1"/>
  <c r="H1021" i="1"/>
  <c r="H1023" i="1"/>
  <c r="H1024" i="1"/>
  <c r="H1027" i="1"/>
  <c r="H1028" i="1"/>
  <c r="H1031" i="1"/>
  <c r="H1032" i="1"/>
  <c r="H1035" i="1"/>
  <c r="H1036" i="1"/>
  <c r="H1037" i="1"/>
  <c r="H1040" i="1"/>
  <c r="H1043" i="1"/>
  <c r="H1044" i="1"/>
  <c r="H1047" i="1"/>
  <c r="H1051" i="1"/>
  <c r="H1053" i="1"/>
  <c r="H1056" i="1"/>
  <c r="H1059" i="1"/>
  <c r="H1060" i="1"/>
  <c r="H1063" i="1"/>
  <c r="H1064" i="1"/>
  <c r="H1067" i="1"/>
  <c r="H1069" i="1"/>
  <c r="H1072" i="1"/>
  <c r="H1075" i="1"/>
  <c r="H1076" i="1"/>
  <c r="H1077" i="1"/>
  <c r="H1079" i="1"/>
  <c r="H1080" i="1"/>
  <c r="H1083" i="1"/>
  <c r="H1085" i="1"/>
  <c r="H1088" i="1"/>
  <c r="H1090" i="1"/>
  <c r="H1092" i="1"/>
  <c r="H1093" i="1"/>
  <c r="H1095" i="1"/>
  <c r="H1096" i="1"/>
  <c r="H1099" i="1"/>
  <c r="H1101" i="1"/>
  <c r="H1104" i="1"/>
  <c r="H1105" i="1"/>
  <c r="H1107" i="1"/>
  <c r="H1108" i="1"/>
  <c r="H1116" i="1"/>
  <c r="H1117" i="1"/>
  <c r="H1119" i="1"/>
  <c r="H1120" i="1"/>
  <c r="H1123" i="1"/>
  <c r="H1124" i="1"/>
  <c r="H1125" i="1"/>
  <c r="H1127" i="1"/>
  <c r="H1128" i="1"/>
  <c r="H1131" i="1"/>
  <c r="H1132" i="1"/>
  <c r="H1135" i="1"/>
  <c r="H1136" i="1"/>
  <c r="H1140" i="1"/>
  <c r="H1141" i="1"/>
  <c r="H1143" i="1"/>
  <c r="H1144" i="1"/>
  <c r="H1147" i="1"/>
  <c r="H1148" i="1"/>
  <c r="H1149" i="1"/>
  <c r="H1152" i="1"/>
  <c r="H1155" i="1"/>
  <c r="H1156" i="1"/>
  <c r="H1159" i="1"/>
  <c r="H1164" i="1"/>
  <c r="H1165" i="1"/>
  <c r="H1167" i="1"/>
  <c r="H1168" i="1"/>
  <c r="H1169" i="1"/>
  <c r="H1171" i="1"/>
  <c r="H1173" i="1"/>
  <c r="H1176" i="1"/>
  <c r="H1179" i="1"/>
  <c r="H1180" i="1"/>
  <c r="H1183" i="1"/>
  <c r="H1187" i="1"/>
  <c r="H1188" i="1"/>
  <c r="H1189" i="1"/>
  <c r="H1191" i="1"/>
  <c r="H1192" i="1"/>
  <c r="H1195" i="1"/>
  <c r="H1196" i="1"/>
  <c r="H1197" i="1"/>
  <c r="H1199" i="1"/>
  <c r="H1200" i="1"/>
  <c r="H1203" i="1"/>
  <c r="H1204" i="1"/>
  <c r="H1207" i="1"/>
  <c r="H1208" i="1"/>
  <c r="G411" i="1"/>
  <c r="G431" i="1"/>
  <c r="G443" i="1"/>
  <c r="G467" i="1"/>
  <c r="G503" i="1"/>
  <c r="G509" i="1"/>
  <c r="G516" i="1"/>
  <c r="G523" i="1"/>
  <c r="G525" i="1"/>
  <c r="G530" i="1"/>
  <c r="G541" i="1"/>
  <c r="G544" i="1"/>
  <c r="G548" i="1"/>
  <c r="G554" i="1"/>
  <c r="G556" i="1"/>
  <c r="G559" i="1"/>
  <c r="G578" i="1"/>
  <c r="G583" i="1"/>
  <c r="G584" i="1"/>
  <c r="G588" i="1"/>
  <c r="G592" i="1"/>
  <c r="G597" i="1"/>
  <c r="G599" i="1"/>
  <c r="G603" i="1"/>
  <c r="G606" i="1"/>
  <c r="G612" i="1"/>
  <c r="G613" i="1"/>
  <c r="G615" i="1"/>
  <c r="G620" i="1"/>
  <c r="G623" i="1"/>
  <c r="G624" i="1"/>
  <c r="G629" i="1"/>
  <c r="G631" i="1"/>
  <c r="G636" i="1"/>
  <c r="G640" i="1"/>
  <c r="G643" i="1"/>
  <c r="G648" i="1"/>
  <c r="G650" i="1"/>
  <c r="G652" i="1"/>
  <c r="G656" i="1"/>
  <c r="G660" i="1"/>
  <c r="G661" i="1"/>
  <c r="G666" i="1"/>
  <c r="G668" i="1"/>
  <c r="G672" i="1"/>
  <c r="G675" i="1"/>
  <c r="G677" i="1"/>
  <c r="G679" i="1"/>
  <c r="G684" i="1"/>
  <c r="G685" i="1"/>
  <c r="G687" i="1"/>
  <c r="G690" i="1"/>
  <c r="G693" i="1"/>
  <c r="G694" i="1"/>
  <c r="G696" i="1"/>
  <c r="G699" i="1"/>
  <c r="G702" i="1"/>
  <c r="G703" i="1"/>
  <c r="G706" i="1"/>
  <c r="G708" i="1"/>
  <c r="G711" i="1"/>
  <c r="G712" i="1"/>
  <c r="G715" i="1"/>
  <c r="G717" i="1"/>
  <c r="G720" i="1"/>
  <c r="G722" i="1"/>
  <c r="G724" i="1"/>
  <c r="G730" i="1"/>
  <c r="G731" i="1"/>
  <c r="G733" i="1"/>
  <c r="G735" i="1"/>
  <c r="G739" i="1"/>
  <c r="G740" i="1"/>
  <c r="G742" i="1"/>
  <c r="G744" i="1"/>
  <c r="G748" i="1"/>
  <c r="G749" i="1"/>
  <c r="G751" i="1"/>
  <c r="G754" i="1"/>
  <c r="G757" i="1"/>
  <c r="G758" i="1"/>
  <c r="G760" i="1"/>
  <c r="G763" i="1"/>
  <c r="G766" i="1"/>
  <c r="G767" i="1"/>
  <c r="G769" i="1"/>
  <c r="G771" i="1"/>
  <c r="G775" i="1"/>
  <c r="G777" i="1"/>
  <c r="G779" i="1"/>
  <c r="G782" i="1"/>
  <c r="G783" i="1"/>
  <c r="G785" i="1"/>
  <c r="G787" i="1"/>
  <c r="G791" i="1"/>
  <c r="G793" i="1"/>
  <c r="G795" i="1"/>
  <c r="G798" i="1"/>
  <c r="G799" i="1"/>
  <c r="G801" i="1"/>
  <c r="G803" i="1"/>
  <c r="G807" i="1"/>
  <c r="G809" i="1"/>
  <c r="G811" i="1"/>
  <c r="G814" i="1"/>
  <c r="G815" i="1"/>
  <c r="G817" i="1"/>
  <c r="G819" i="1"/>
  <c r="G823" i="1"/>
  <c r="G825" i="1"/>
  <c r="G827" i="1"/>
  <c r="G831" i="1"/>
  <c r="G833" i="1"/>
  <c r="G835" i="1"/>
  <c r="G839" i="1"/>
  <c r="G841" i="1"/>
  <c r="G843" i="1"/>
  <c r="G846" i="1"/>
  <c r="G847" i="1"/>
  <c r="G849" i="1"/>
  <c r="G851" i="1"/>
  <c r="G855" i="1"/>
  <c r="G857" i="1"/>
  <c r="G859" i="1"/>
  <c r="G862" i="1"/>
  <c r="G863" i="1"/>
  <c r="G865" i="1"/>
  <c r="G867" i="1"/>
  <c r="G871" i="1"/>
  <c r="G873" i="1"/>
  <c r="G875" i="1"/>
  <c r="G878" i="1"/>
  <c r="G879" i="1"/>
  <c r="G881" i="1"/>
  <c r="G883" i="1"/>
  <c r="G887" i="1"/>
  <c r="G889" i="1"/>
  <c r="G891" i="1"/>
  <c r="G894" i="1"/>
  <c r="G895" i="1"/>
  <c r="G897" i="1"/>
  <c r="G899" i="1"/>
  <c r="G903" i="1"/>
  <c r="G905" i="1"/>
  <c r="G907" i="1"/>
  <c r="G910" i="1"/>
  <c r="G911" i="1"/>
  <c r="G913" i="1"/>
  <c r="G915" i="1"/>
  <c r="G919" i="1"/>
  <c r="G921" i="1"/>
  <c r="G923" i="1"/>
  <c r="G926" i="1"/>
  <c r="G927" i="1"/>
  <c r="G929" i="1"/>
  <c r="G931" i="1"/>
  <c r="G935" i="1"/>
  <c r="G937" i="1"/>
  <c r="G939" i="1"/>
  <c r="G942" i="1"/>
  <c r="G943" i="1"/>
  <c r="G945" i="1"/>
  <c r="G947" i="1"/>
  <c r="G951" i="1"/>
  <c r="G953" i="1"/>
  <c r="G955" i="1"/>
  <c r="G958" i="1"/>
  <c r="G959" i="1"/>
  <c r="G961" i="1"/>
  <c r="G963" i="1"/>
  <c r="G967" i="1"/>
  <c r="G969" i="1"/>
  <c r="G971" i="1"/>
  <c r="G974" i="1"/>
  <c r="G975" i="1"/>
  <c r="G977" i="1"/>
  <c r="G979" i="1"/>
  <c r="G983" i="1"/>
  <c r="G985" i="1"/>
  <c r="G987" i="1"/>
  <c r="G990" i="1"/>
  <c r="G991" i="1"/>
  <c r="G993" i="1"/>
  <c r="G995" i="1"/>
  <c r="G999" i="1"/>
  <c r="G1001" i="1"/>
  <c r="G1003" i="1"/>
  <c r="G1006" i="1"/>
  <c r="G1007" i="1"/>
  <c r="G1009" i="1"/>
  <c r="G1011" i="1"/>
  <c r="G1015" i="1"/>
  <c r="G1017" i="1"/>
  <c r="G1019" i="1"/>
  <c r="G1022" i="1"/>
  <c r="G1023" i="1"/>
  <c r="G1025" i="1"/>
  <c r="G1027" i="1"/>
  <c r="G1031" i="1"/>
  <c r="G1033" i="1"/>
  <c r="G1035" i="1"/>
  <c r="G1038" i="1"/>
  <c r="G1039" i="1"/>
  <c r="G1041" i="1"/>
  <c r="G1043" i="1"/>
  <c r="G1047" i="1"/>
  <c r="G1049" i="1"/>
  <c r="G1051" i="1"/>
  <c r="G1054" i="1"/>
  <c r="G1055" i="1"/>
  <c r="G1057" i="1"/>
  <c r="G1059" i="1"/>
  <c r="G1063" i="1"/>
  <c r="G1065" i="1"/>
  <c r="G1067" i="1"/>
  <c r="G1070" i="1"/>
  <c r="G1071" i="1"/>
  <c r="G1073" i="1"/>
  <c r="G1075" i="1"/>
  <c r="G1078" i="1"/>
  <c r="G1079" i="1"/>
  <c r="G1081" i="1"/>
  <c r="G1083" i="1"/>
  <c r="G1086" i="1"/>
  <c r="G1087" i="1"/>
  <c r="G1089" i="1"/>
  <c r="G1091" i="1"/>
  <c r="G1094" i="1"/>
  <c r="G1095" i="1"/>
  <c r="G1097" i="1"/>
  <c r="G1099" i="1"/>
  <c r="G1102" i="1"/>
  <c r="G1103" i="1"/>
  <c r="G1105" i="1"/>
  <c r="G1107" i="1"/>
  <c r="G1110" i="1"/>
  <c r="G1111" i="1"/>
  <c r="G1113" i="1"/>
  <c r="G1115" i="1"/>
  <c r="G1118" i="1"/>
  <c r="G1119" i="1"/>
  <c r="G1121" i="1"/>
  <c r="G1123" i="1"/>
  <c r="G1126" i="1"/>
  <c r="G1127" i="1"/>
  <c r="G1129" i="1"/>
  <c r="G1131" i="1"/>
  <c r="G1134" i="1"/>
  <c r="G1135" i="1"/>
  <c r="G1137" i="1"/>
  <c r="G1139" i="1"/>
  <c r="G1142" i="1"/>
  <c r="G1143" i="1"/>
  <c r="G1145" i="1"/>
  <c r="G1147" i="1"/>
  <c r="G1150" i="1"/>
  <c r="G1151" i="1"/>
  <c r="G1153" i="1"/>
  <c r="G1155" i="1"/>
  <c r="G1158" i="1"/>
  <c r="G1159" i="1"/>
  <c r="G1161" i="1"/>
  <c r="G1163" i="1"/>
  <c r="G1166" i="1"/>
  <c r="G1167" i="1"/>
  <c r="G1169" i="1"/>
  <c r="G1171" i="1"/>
  <c r="G1174" i="1"/>
  <c r="G1175" i="1"/>
  <c r="G1177" i="1"/>
  <c r="G1179" i="1"/>
  <c r="G1182" i="1"/>
  <c r="G1183" i="1"/>
  <c r="G1185" i="1"/>
  <c r="G1187" i="1"/>
  <c r="G1190" i="1"/>
  <c r="G1191" i="1"/>
  <c r="G1193" i="1"/>
  <c r="G1195" i="1"/>
  <c r="G1198" i="1"/>
  <c r="G1199" i="1"/>
  <c r="G1201" i="1"/>
  <c r="G1203" i="1"/>
  <c r="G1206" i="1"/>
  <c r="G1207" i="1"/>
  <c r="G1209" i="1"/>
  <c r="G1211" i="1"/>
  <c r="F835" i="1"/>
  <c r="F924" i="1"/>
  <c r="F1112" i="1"/>
  <c r="F1178" i="1"/>
  <c r="F1189" i="1"/>
  <c r="S34" i="1"/>
  <c r="S36" i="1"/>
  <c r="S62" i="1"/>
  <c r="S66" i="1"/>
  <c r="S67" i="1"/>
  <c r="S94" i="1"/>
  <c r="S99" i="1"/>
  <c r="S109" i="1"/>
  <c r="S110" i="1"/>
  <c r="S111" i="1"/>
  <c r="S125" i="1"/>
  <c r="S127" i="1"/>
  <c r="S134" i="1"/>
  <c r="S135" i="1"/>
  <c r="S139" i="1"/>
  <c r="S149" i="1"/>
  <c r="S150" i="1"/>
  <c r="S155" i="1"/>
  <c r="S158" i="1"/>
  <c r="S159" i="1"/>
  <c r="S172" i="1"/>
  <c r="S173" i="1"/>
  <c r="S174" i="1"/>
  <c r="S175" i="1"/>
  <c r="S180" i="1"/>
  <c r="S189" i="1"/>
  <c r="S191" i="1"/>
  <c r="S197" i="1"/>
  <c r="S198" i="1"/>
  <c r="S199" i="1"/>
  <c r="S212" i="1"/>
  <c r="S213" i="1"/>
  <c r="S214" i="1"/>
  <c r="S219" i="1"/>
  <c r="S222" i="1"/>
  <c r="S230" i="1"/>
  <c r="S235" i="1"/>
  <c r="S236" i="1"/>
  <c r="S237" i="1"/>
  <c r="S238" i="1"/>
  <c r="S247" i="1"/>
  <c r="S251" i="1"/>
  <c r="S252" i="1"/>
  <c r="S253" i="1"/>
  <c r="S255" i="1"/>
  <c r="S263" i="1"/>
  <c r="S267" i="1"/>
  <c r="S269" i="1"/>
  <c r="S271" i="1"/>
  <c r="S275" i="1"/>
  <c r="S283" i="1"/>
  <c r="S285" i="1"/>
  <c r="S286" i="1"/>
  <c r="S287" i="1"/>
  <c r="S291" i="1"/>
  <c r="S300" i="1"/>
  <c r="S301" i="1"/>
  <c r="S302" i="1"/>
  <c r="S303" i="1"/>
  <c r="S308" i="1"/>
  <c r="S316" i="1"/>
  <c r="S317" i="1"/>
  <c r="S319" i="1"/>
  <c r="S324" i="1"/>
  <c r="S325" i="1"/>
  <c r="S333" i="1"/>
  <c r="S335" i="1"/>
  <c r="S339" i="1"/>
  <c r="S340" i="1"/>
  <c r="S341" i="1"/>
  <c r="S350" i="1"/>
  <c r="S351" i="1"/>
  <c r="S355" i="1"/>
  <c r="S356" i="1"/>
  <c r="S358" i="1"/>
  <c r="S366" i="1"/>
  <c r="S367" i="1"/>
  <c r="S372" i="1"/>
  <c r="S374" i="1"/>
  <c r="S375" i="1"/>
  <c r="S383" i="1"/>
  <c r="S388" i="1"/>
  <c r="S389" i="1"/>
  <c r="S390" i="1"/>
  <c r="S391" i="1"/>
  <c r="S403" i="1"/>
  <c r="S404" i="1"/>
  <c r="S405" i="1"/>
  <c r="S406" i="1"/>
  <c r="S409" i="1"/>
  <c r="S415" i="1"/>
  <c r="S417" i="1"/>
  <c r="S419" i="1"/>
  <c r="S421" i="1"/>
  <c r="S422" i="1"/>
  <c r="S428" i="1"/>
  <c r="S430" i="1"/>
  <c r="S431" i="1"/>
  <c r="S433" i="1"/>
  <c r="S434" i="1"/>
  <c r="S441" i="1"/>
  <c r="S442" i="1"/>
  <c r="S443" i="1"/>
  <c r="S444" i="1"/>
  <c r="S446" i="1"/>
  <c r="S452" i="1"/>
  <c r="S453" i="1"/>
  <c r="S455" i="1"/>
  <c r="S458" i="1"/>
  <c r="S459" i="1"/>
  <c r="S465" i="1"/>
  <c r="S467" i="1"/>
  <c r="S468" i="1"/>
  <c r="S469" i="1"/>
  <c r="S470" i="1"/>
  <c r="S476" i="1"/>
  <c r="S477" i="1"/>
  <c r="S478" i="1"/>
  <c r="S479" i="1"/>
  <c r="S481" i="1"/>
  <c r="S486" i="1"/>
  <c r="S487" i="1"/>
  <c r="S489" i="1"/>
  <c r="S491" i="1"/>
  <c r="S492" i="1"/>
  <c r="S497" i="1"/>
  <c r="S498" i="1"/>
  <c r="S499" i="1"/>
  <c r="S500" i="1"/>
  <c r="S501" i="1"/>
  <c r="S505" i="1"/>
  <c r="S506" i="1"/>
  <c r="S507" i="1"/>
  <c r="S508" i="1"/>
  <c r="S509" i="1"/>
  <c r="S513" i="1"/>
  <c r="S514" i="1"/>
  <c r="S515" i="1"/>
  <c r="S516" i="1"/>
  <c r="S517" i="1"/>
  <c r="S521" i="1"/>
  <c r="S522" i="1"/>
  <c r="S523" i="1"/>
  <c r="S524" i="1"/>
  <c r="S525" i="1"/>
  <c r="S529" i="1"/>
  <c r="S530" i="1"/>
  <c r="S531" i="1"/>
  <c r="S532" i="1"/>
  <c r="S533" i="1"/>
  <c r="S537" i="1"/>
  <c r="S538" i="1"/>
  <c r="S539" i="1"/>
  <c r="S540" i="1"/>
  <c r="S541" i="1"/>
  <c r="S545" i="1"/>
  <c r="S546" i="1"/>
  <c r="S547" i="1"/>
  <c r="S548" i="1"/>
  <c r="S549" i="1"/>
  <c r="S553" i="1"/>
  <c r="S554" i="1"/>
  <c r="S555" i="1"/>
  <c r="S556" i="1"/>
  <c r="S557" i="1"/>
  <c r="S559" i="1"/>
  <c r="S561" i="1"/>
  <c r="S562" i="1"/>
  <c r="S563" i="1"/>
  <c r="S564" i="1"/>
  <c r="S565" i="1"/>
  <c r="S567" i="1"/>
  <c r="S568" i="1"/>
  <c r="S569" i="1"/>
  <c r="S570" i="1"/>
  <c r="S571" i="1"/>
  <c r="S572" i="1"/>
  <c r="S573" i="1"/>
  <c r="S575" i="1"/>
  <c r="S576" i="1"/>
  <c r="S577" i="1"/>
  <c r="S578" i="1"/>
  <c r="S579" i="1"/>
  <c r="S580" i="1"/>
  <c r="S581" i="1"/>
  <c r="S583" i="1"/>
  <c r="S584" i="1"/>
  <c r="S585" i="1"/>
  <c r="S586" i="1"/>
  <c r="S587" i="1"/>
  <c r="S588" i="1"/>
  <c r="S589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" i="1"/>
  <c r="H181" i="1"/>
  <c r="H336" i="1"/>
  <c r="H527" i="1"/>
  <c r="H591" i="1"/>
  <c r="H738" i="1"/>
  <c r="H770" i="1"/>
  <c r="H1087" i="1"/>
  <c r="H5" i="1"/>
  <c r="H18" i="1"/>
  <c r="H31" i="1"/>
  <c r="H45" i="1"/>
  <c r="H58" i="1"/>
  <c r="H72" i="1"/>
  <c r="H85" i="1"/>
  <c r="H98" i="1"/>
  <c r="H109" i="1"/>
  <c r="H114" i="1"/>
  <c r="H118" i="1"/>
  <c r="H119" i="1"/>
  <c r="H122" i="1"/>
  <c r="H125" i="1"/>
  <c r="H127" i="1"/>
  <c r="H131" i="1"/>
  <c r="H132" i="1"/>
  <c r="H134" i="1"/>
  <c r="H140" i="1"/>
  <c r="H141" i="1"/>
  <c r="H149" i="1"/>
  <c r="H150" i="1"/>
  <c r="H152" i="1"/>
  <c r="H154" i="1"/>
  <c r="H156" i="1"/>
  <c r="H157" i="1"/>
  <c r="H161" i="1"/>
  <c r="H165" i="1"/>
  <c r="H168" i="1"/>
  <c r="H170" i="1"/>
  <c r="H175" i="1"/>
  <c r="H177" i="1"/>
  <c r="H184" i="1"/>
  <c r="H190" i="1"/>
  <c r="H197" i="1"/>
  <c r="H199" i="1"/>
  <c r="H204" i="1"/>
  <c r="H206" i="1"/>
  <c r="H212" i="1"/>
  <c r="H213" i="1"/>
  <c r="H221" i="1"/>
  <c r="H222" i="1"/>
  <c r="H226" i="1"/>
  <c r="H234" i="1"/>
  <c r="H237" i="1"/>
  <c r="H239" i="1"/>
  <c r="H243" i="1"/>
  <c r="H248" i="1"/>
  <c r="H250" i="1"/>
  <c r="H280" i="1"/>
  <c r="H285" i="1"/>
  <c r="H296" i="1"/>
  <c r="H301" i="1"/>
  <c r="H307" i="1"/>
  <c r="H320" i="1"/>
  <c r="H331" i="1"/>
  <c r="H343" i="1"/>
  <c r="H356" i="1"/>
  <c r="H358" i="1"/>
  <c r="H375" i="1"/>
  <c r="H382" i="1"/>
  <c r="H391" i="1"/>
  <c r="H395" i="1"/>
  <c r="H399" i="1"/>
  <c r="H407" i="1"/>
  <c r="H413" i="1"/>
  <c r="H415" i="1"/>
  <c r="H420" i="1"/>
  <c r="H428" i="1"/>
  <c r="H435" i="1"/>
  <c r="H440" i="1"/>
  <c r="H448" i="1"/>
  <c r="H451" i="1"/>
  <c r="H464" i="1"/>
  <c r="H467" i="1"/>
  <c r="H480" i="1"/>
  <c r="H485" i="1"/>
  <c r="H487" i="1"/>
  <c r="H495" i="1"/>
  <c r="H499" i="1"/>
  <c r="H503" i="1"/>
  <c r="H509" i="1"/>
  <c r="H511" i="1"/>
  <c r="H536" i="1"/>
  <c r="H544" i="1"/>
  <c r="H552" i="1"/>
  <c r="H557" i="1"/>
  <c r="H569" i="1"/>
  <c r="H583" i="1"/>
  <c r="H586" i="1"/>
  <c r="H595" i="1"/>
  <c r="H598" i="1"/>
  <c r="H609" i="1"/>
  <c r="H614" i="1"/>
  <c r="H618" i="1"/>
  <c r="H627" i="1"/>
  <c r="H630" i="1"/>
  <c r="H637" i="1"/>
  <c r="H639" i="1"/>
  <c r="H641" i="1"/>
  <c r="H652" i="1"/>
  <c r="H668" i="1"/>
  <c r="H671" i="1"/>
  <c r="H678" i="1"/>
  <c r="H680" i="1"/>
  <c r="H685" i="1"/>
  <c r="H691" i="1"/>
  <c r="H694" i="1"/>
  <c r="H696" i="1"/>
  <c r="H702" i="1"/>
  <c r="H705" i="1"/>
  <c r="H709" i="1"/>
  <c r="H713" i="1"/>
  <c r="H715" i="1"/>
  <c r="H717" i="1"/>
  <c r="H725" i="1"/>
  <c r="H727" i="1"/>
  <c r="H731" i="1"/>
  <c r="H733" i="1"/>
  <c r="H735" i="1"/>
  <c r="H737" i="1"/>
  <c r="H743" i="1"/>
  <c r="H746" i="1"/>
  <c r="H748" i="1"/>
  <c r="H750" i="1"/>
  <c r="H757" i="1"/>
  <c r="H758" i="1"/>
  <c r="H763" i="1"/>
  <c r="H767" i="1"/>
  <c r="H773" i="1"/>
  <c r="H774" i="1"/>
  <c r="H781" i="1"/>
  <c r="H783" i="1"/>
  <c r="H785" i="1"/>
  <c r="H786" i="1"/>
  <c r="H788" i="1"/>
  <c r="H797" i="1"/>
  <c r="H798" i="1"/>
  <c r="H805" i="1"/>
  <c r="H807" i="1"/>
  <c r="H811" i="1"/>
  <c r="H813" i="1"/>
  <c r="H815" i="1"/>
  <c r="H817" i="1"/>
  <c r="H823" i="1"/>
  <c r="H826" i="1"/>
  <c r="H828" i="1"/>
  <c r="H830" i="1"/>
  <c r="H834" i="1"/>
  <c r="H836" i="1"/>
  <c r="H837" i="1"/>
  <c r="H843" i="1"/>
  <c r="H845" i="1"/>
  <c r="H847" i="1"/>
  <c r="H849" i="1"/>
  <c r="H851" i="1"/>
  <c r="H856" i="1"/>
  <c r="H861" i="1"/>
  <c r="H862" i="1"/>
  <c r="H866" i="1"/>
  <c r="H868" i="1"/>
  <c r="H873" i="1"/>
  <c r="H875" i="1"/>
  <c r="H877" i="1"/>
  <c r="H880" i="1"/>
  <c r="H882" i="1"/>
  <c r="H884" i="1"/>
  <c r="H885" i="1"/>
  <c r="H889" i="1"/>
  <c r="H891" i="1"/>
  <c r="H893" i="1"/>
  <c r="H896" i="1"/>
  <c r="H899" i="1"/>
  <c r="H901" i="1"/>
  <c r="H906" i="1"/>
  <c r="H911" i="1"/>
  <c r="H913" i="1"/>
  <c r="H925" i="1"/>
  <c r="H932" i="1"/>
  <c r="H935" i="1"/>
  <c r="H938" i="1"/>
  <c r="H941" i="1"/>
  <c r="H948" i="1"/>
  <c r="H961" i="1"/>
  <c r="H964" i="1"/>
  <c r="H977" i="1"/>
  <c r="H984" i="1"/>
  <c r="H990" i="1"/>
  <c r="H1000" i="1"/>
  <c r="H1003" i="1"/>
  <c r="H1013" i="1"/>
  <c r="H1016" i="1"/>
  <c r="H1022" i="1"/>
  <c r="H1029" i="1"/>
  <c r="H1039" i="1"/>
  <c r="H1042" i="1"/>
  <c r="H1045" i="1"/>
  <c r="H1048" i="1"/>
  <c r="H1052" i="1"/>
  <c r="H1055" i="1"/>
  <c r="H1061" i="1"/>
  <c r="H1065" i="1"/>
  <c r="H1068" i="1"/>
  <c r="H1081" i="1"/>
  <c r="H1084" i="1"/>
  <c r="H1091" i="1"/>
  <c r="H1094" i="1"/>
  <c r="H1100" i="1"/>
  <c r="H1103" i="1"/>
  <c r="H1106" i="1"/>
  <c r="H1109" i="1"/>
  <c r="H1112" i="1"/>
  <c r="H1115" i="1"/>
  <c r="H1118" i="1"/>
  <c r="H1130" i="1"/>
  <c r="H1133" i="1"/>
  <c r="H1139" i="1"/>
  <c r="H1142" i="1"/>
  <c r="H1151" i="1"/>
  <c r="H1154" i="1"/>
  <c r="H1157" i="1"/>
  <c r="H1160" i="1"/>
  <c r="H1163" i="1"/>
  <c r="H1166" i="1"/>
  <c r="H1172" i="1"/>
  <c r="H1175" i="1"/>
  <c r="H1178" i="1"/>
  <c r="H1181" i="1"/>
  <c r="H1184" i="1"/>
  <c r="H1190" i="1"/>
  <c r="H1202" i="1"/>
  <c r="H1205" i="1"/>
  <c r="H1211" i="1"/>
  <c r="H1158" i="1" l="1"/>
  <c r="H921" i="1"/>
  <c r="G830" i="1"/>
  <c r="H814" i="1"/>
  <c r="J1193" i="1"/>
  <c r="H1193" i="1"/>
  <c r="J1161" i="1"/>
  <c r="H1161" i="1"/>
  <c r="H1078" i="1"/>
  <c r="H1046" i="1"/>
  <c r="H1033" i="1"/>
  <c r="J1102" i="1"/>
  <c r="H1102" i="1"/>
  <c r="I1062" i="1"/>
  <c r="G1062" i="1"/>
  <c r="H1062" i="1"/>
  <c r="I1030" i="1"/>
  <c r="G1030" i="1"/>
  <c r="I1014" i="1"/>
  <c r="G1014" i="1"/>
  <c r="I998" i="1"/>
  <c r="G998" i="1"/>
  <c r="I982" i="1"/>
  <c r="G982" i="1"/>
  <c r="I966" i="1"/>
  <c r="G966" i="1"/>
  <c r="I950" i="1"/>
  <c r="G950" i="1"/>
  <c r="I934" i="1"/>
  <c r="H934" i="1"/>
  <c r="G934" i="1"/>
  <c r="I918" i="1"/>
  <c r="G918" i="1"/>
  <c r="I902" i="1"/>
  <c r="G902" i="1"/>
  <c r="H902" i="1"/>
  <c r="I894" i="1"/>
  <c r="H894" i="1"/>
  <c r="I886" i="1"/>
  <c r="G886" i="1"/>
  <c r="I870" i="1"/>
  <c r="G870" i="1"/>
  <c r="I854" i="1"/>
  <c r="G854" i="1"/>
  <c r="H838" i="1"/>
  <c r="G838" i="1"/>
  <c r="I822" i="1"/>
  <c r="G822" i="1"/>
  <c r="I790" i="1"/>
  <c r="G790" i="1"/>
  <c r="I774" i="1"/>
  <c r="G774" i="1"/>
  <c r="I646" i="1"/>
  <c r="H646" i="1"/>
  <c r="H1146" i="1"/>
  <c r="H1134" i="1"/>
  <c r="H1018" i="1"/>
  <c r="F2" i="1"/>
  <c r="G570" i="1"/>
  <c r="H1071" i="1"/>
  <c r="H959" i="1"/>
  <c r="H914" i="1"/>
  <c r="H799" i="1"/>
  <c r="H647" i="1"/>
  <c r="H634" i="1"/>
  <c r="H559" i="1"/>
  <c r="H542" i="1"/>
  <c r="H526" i="1"/>
  <c r="H426" i="1"/>
  <c r="H345" i="1"/>
  <c r="H271" i="1"/>
  <c r="H151" i="1"/>
  <c r="H922" i="1"/>
  <c r="H698" i="1"/>
  <c r="G2" i="1"/>
  <c r="G638" i="1"/>
  <c r="H1174" i="1"/>
  <c r="H1150" i="1"/>
  <c r="H1030" i="1"/>
  <c r="H998" i="1"/>
  <c r="H958" i="1"/>
  <c r="H950" i="1"/>
  <c r="H918" i="1"/>
  <c r="H870" i="1"/>
  <c r="H809" i="1"/>
  <c r="J1067" i="1"/>
  <c r="I1067" i="1"/>
  <c r="G427" i="1"/>
  <c r="H427" i="1"/>
  <c r="J347" i="1"/>
  <c r="I347" i="1"/>
  <c r="J331" i="1"/>
  <c r="I331" i="1"/>
  <c r="D307" i="1"/>
  <c r="L307" i="1" s="1"/>
  <c r="I307" i="1"/>
  <c r="J307" i="1"/>
  <c r="J283" i="1"/>
  <c r="I283" i="1"/>
  <c r="D275" i="1"/>
  <c r="L275" i="1" s="1"/>
  <c r="I275" i="1"/>
  <c r="J251" i="1"/>
  <c r="I251" i="1"/>
  <c r="D243" i="1"/>
  <c r="L243" i="1" s="1"/>
  <c r="J243" i="1"/>
  <c r="J235" i="1"/>
  <c r="I235" i="1"/>
  <c r="D211" i="1"/>
  <c r="L211" i="1" s="1"/>
  <c r="I211" i="1"/>
  <c r="J203" i="1"/>
  <c r="I203" i="1"/>
  <c r="I195" i="1"/>
  <c r="J195" i="1"/>
  <c r="J187" i="1"/>
  <c r="I187" i="1"/>
  <c r="D179" i="1"/>
  <c r="L179" i="1" s="1"/>
  <c r="H179" i="1"/>
  <c r="J171" i="1"/>
  <c r="I171" i="1"/>
  <c r="D147" i="1"/>
  <c r="L147" i="1" s="1"/>
  <c r="J147" i="1"/>
  <c r="I139" i="1"/>
  <c r="J139" i="1"/>
  <c r="J115" i="1"/>
  <c r="H115" i="1"/>
  <c r="I115" i="1"/>
  <c r="D91" i="1"/>
  <c r="L91" i="1" s="1"/>
  <c r="J91" i="1"/>
  <c r="I91" i="1"/>
  <c r="I75" i="1"/>
  <c r="J75" i="1"/>
  <c r="D59" i="1"/>
  <c r="L59" i="1" s="1"/>
  <c r="I59" i="1"/>
  <c r="H35" i="1"/>
  <c r="I298" i="1"/>
  <c r="H298" i="1"/>
  <c r="I153" i="1"/>
  <c r="H153" i="1"/>
  <c r="G574" i="1"/>
  <c r="H1170" i="1"/>
  <c r="H1126" i="1"/>
  <c r="H1070" i="1"/>
  <c r="H1006" i="1"/>
  <c r="H982" i="1"/>
  <c r="H878" i="1"/>
  <c r="H686" i="1"/>
  <c r="H566" i="1"/>
  <c r="I240" i="1"/>
  <c r="H240" i="1"/>
  <c r="I351" i="1"/>
  <c r="H351" i="1"/>
  <c r="I279" i="1"/>
  <c r="H279" i="1"/>
  <c r="I215" i="1"/>
  <c r="H215" i="1"/>
  <c r="I510" i="1"/>
  <c r="H510" i="1"/>
  <c r="I494" i="1"/>
  <c r="H494" i="1"/>
  <c r="G726" i="1"/>
  <c r="H1002" i="1"/>
  <c r="H970" i="1"/>
  <c r="H842" i="1"/>
  <c r="H682" i="1"/>
  <c r="H670" i="1"/>
  <c r="H574" i="1"/>
  <c r="H353" i="1"/>
  <c r="H225" i="1"/>
  <c r="H1198" i="1"/>
  <c r="H1122" i="1"/>
  <c r="H1110" i="1"/>
  <c r="H1086" i="1"/>
  <c r="H1054" i="1"/>
  <c r="H969" i="1"/>
  <c r="H734" i="1"/>
  <c r="H2" i="1"/>
  <c r="D2" i="1"/>
  <c r="L2" i="1" s="1"/>
  <c r="I2" i="1"/>
  <c r="I524" i="1"/>
  <c r="H524" i="1"/>
  <c r="J27" i="1"/>
  <c r="J11" i="1"/>
  <c r="J3" i="1"/>
  <c r="H196" i="1"/>
  <c r="I6" i="1"/>
  <c r="H818" i="1"/>
  <c r="H617" i="1"/>
  <c r="H458" i="1"/>
  <c r="H393" i="1"/>
  <c r="H105" i="1"/>
  <c r="H57" i="1"/>
  <c r="I946" i="1"/>
  <c r="I842" i="1"/>
  <c r="I738" i="1"/>
  <c r="H937" i="1"/>
  <c r="H457" i="1"/>
  <c r="H433" i="1"/>
  <c r="H417" i="1"/>
  <c r="H241" i="1"/>
  <c r="H217" i="1"/>
  <c r="H41" i="1"/>
  <c r="J1015" i="1"/>
  <c r="I1015" i="1"/>
  <c r="J815" i="1"/>
  <c r="I815" i="1"/>
  <c r="J775" i="1"/>
  <c r="I775" i="1"/>
  <c r="J719" i="1"/>
  <c r="I719" i="1"/>
  <c r="I26" i="1"/>
  <c r="I922" i="1"/>
  <c r="H1113" i="1"/>
  <c r="H553" i="1"/>
  <c r="J1206" i="1"/>
  <c r="I1206" i="1"/>
  <c r="I25" i="1"/>
  <c r="H857" i="1"/>
  <c r="H361" i="1"/>
  <c r="H313" i="1"/>
  <c r="H65" i="1"/>
  <c r="I898" i="1"/>
  <c r="I1150" i="1"/>
  <c r="I1210" i="1"/>
  <c r="D1202" i="1"/>
  <c r="L1202" i="1" s="1"/>
  <c r="J1202" i="1"/>
  <c r="D1194" i="1"/>
  <c r="L1194" i="1" s="1"/>
  <c r="J1194" i="1"/>
  <c r="I1186" i="1"/>
  <c r="J1186" i="1"/>
  <c r="D1178" i="1"/>
  <c r="L1178" i="1" s="1"/>
  <c r="I1178" i="1"/>
  <c r="J1178" i="1"/>
  <c r="D1162" i="1"/>
  <c r="L1162" i="1" s="1"/>
  <c r="J1162" i="1"/>
  <c r="I1162" i="1"/>
  <c r="D1138" i="1"/>
  <c r="L1138" i="1" s="1"/>
  <c r="J1138" i="1"/>
  <c r="I1138" i="1"/>
  <c r="D1114" i="1"/>
  <c r="L1114" i="1" s="1"/>
  <c r="I1114" i="1"/>
  <c r="J1114" i="1"/>
  <c r="D1106" i="1"/>
  <c r="L1106" i="1" s="1"/>
  <c r="I1106" i="1"/>
  <c r="J1106" i="1"/>
  <c r="D1098" i="1"/>
  <c r="L1098" i="1" s="1"/>
  <c r="I1098" i="1"/>
  <c r="I1082" i="1"/>
  <c r="D1074" i="1"/>
  <c r="L1074" i="1" s="1"/>
  <c r="I1074" i="1"/>
  <c r="D1066" i="1"/>
  <c r="L1066" i="1" s="1"/>
  <c r="J1066" i="1"/>
  <c r="I1058" i="1"/>
  <c r="J1058" i="1"/>
  <c r="J1050" i="1"/>
  <c r="I1050" i="1"/>
  <c r="D1042" i="1"/>
  <c r="L1042" i="1" s="1"/>
  <c r="J1042" i="1"/>
  <c r="D1034" i="1"/>
  <c r="L1034" i="1" s="1"/>
  <c r="I1034" i="1"/>
  <c r="J1034" i="1"/>
  <c r="I1026" i="1"/>
  <c r="D1010" i="1"/>
  <c r="L1010" i="1" s="1"/>
  <c r="J1010" i="1"/>
  <c r="I1010" i="1"/>
  <c r="J994" i="1"/>
  <c r="I994" i="1"/>
  <c r="I986" i="1"/>
  <c r="J986" i="1"/>
  <c r="D978" i="1"/>
  <c r="L978" i="1" s="1"/>
  <c r="I978" i="1"/>
  <c r="J978" i="1"/>
  <c r="J930" i="1"/>
  <c r="I930" i="1"/>
  <c r="I906" i="1"/>
  <c r="J906" i="1"/>
  <c r="J882" i="1"/>
  <c r="I882" i="1"/>
  <c r="D874" i="1"/>
  <c r="L874" i="1" s="1"/>
  <c r="J874" i="1"/>
  <c r="D858" i="1"/>
  <c r="L858" i="1" s="1"/>
  <c r="J858" i="1"/>
  <c r="I858" i="1"/>
  <c r="D850" i="1"/>
  <c r="L850" i="1" s="1"/>
  <c r="I850" i="1"/>
  <c r="J850" i="1"/>
  <c r="D810" i="1"/>
  <c r="L810" i="1" s="1"/>
  <c r="J810" i="1"/>
  <c r="D802" i="1"/>
  <c r="L802" i="1" s="1"/>
  <c r="I802" i="1"/>
  <c r="J802" i="1"/>
  <c r="D794" i="1"/>
  <c r="L794" i="1" s="1"/>
  <c r="I794" i="1"/>
  <c r="D786" i="1"/>
  <c r="L786" i="1" s="1"/>
  <c r="J786" i="1"/>
  <c r="I786" i="1"/>
  <c r="J778" i="1"/>
  <c r="I778" i="1"/>
  <c r="J754" i="1"/>
  <c r="I754" i="1"/>
  <c r="D730" i="1"/>
  <c r="L730" i="1" s="1"/>
  <c r="I730" i="1"/>
  <c r="J730" i="1"/>
  <c r="I722" i="1"/>
  <c r="J722" i="1"/>
  <c r="D714" i="1"/>
  <c r="L714" i="1" s="1"/>
  <c r="I714" i="1"/>
  <c r="J714" i="1"/>
  <c r="I706" i="1"/>
  <c r="I690" i="1"/>
  <c r="J690" i="1"/>
  <c r="J674" i="1"/>
  <c r="I674" i="1"/>
  <c r="D666" i="1"/>
  <c r="L666" i="1" s="1"/>
  <c r="J666" i="1"/>
  <c r="I666" i="1"/>
  <c r="D658" i="1"/>
  <c r="L658" i="1" s="1"/>
  <c r="I658" i="1"/>
  <c r="D650" i="1"/>
  <c r="L650" i="1" s="1"/>
  <c r="I650" i="1"/>
  <c r="J650" i="1"/>
  <c r="I642" i="1"/>
  <c r="I626" i="1"/>
  <c r="J626" i="1"/>
  <c r="D610" i="1"/>
  <c r="L610" i="1" s="1"/>
  <c r="I610" i="1"/>
  <c r="J602" i="1"/>
  <c r="I602" i="1"/>
  <c r="D594" i="1"/>
  <c r="L594" i="1" s="1"/>
  <c r="J594" i="1"/>
  <c r="I594" i="1"/>
  <c r="D586" i="1"/>
  <c r="L586" i="1" s="1"/>
  <c r="I586" i="1"/>
  <c r="I578" i="1"/>
  <c r="D546" i="1"/>
  <c r="L546" i="1" s="1"/>
  <c r="J546" i="1"/>
  <c r="I546" i="1"/>
  <c r="I538" i="1"/>
  <c r="D530" i="1"/>
  <c r="L530" i="1" s="1"/>
  <c r="J530" i="1"/>
  <c r="I530" i="1"/>
  <c r="I514" i="1"/>
  <c r="J514" i="1"/>
  <c r="D506" i="1"/>
  <c r="L506" i="1" s="1"/>
  <c r="I506" i="1"/>
  <c r="J506" i="1"/>
  <c r="J498" i="1"/>
  <c r="I498" i="1"/>
  <c r="D482" i="1"/>
  <c r="L482" i="1" s="1"/>
  <c r="I482" i="1"/>
  <c r="D450" i="1"/>
  <c r="L450" i="1" s="1"/>
  <c r="I450" i="1"/>
  <c r="J450" i="1"/>
  <c r="D442" i="1"/>
  <c r="L442" i="1" s="1"/>
  <c r="J442" i="1"/>
  <c r="I442" i="1"/>
  <c r="J434" i="1"/>
  <c r="I434" i="1"/>
  <c r="I418" i="1"/>
  <c r="J418" i="1"/>
  <c r="J402" i="1"/>
  <c r="I402" i="1"/>
  <c r="I394" i="1"/>
  <c r="J394" i="1"/>
  <c r="I386" i="1"/>
  <c r="D378" i="1"/>
  <c r="L378" i="1" s="1"/>
  <c r="J378" i="1"/>
  <c r="J370" i="1"/>
  <c r="I370" i="1"/>
  <c r="I362" i="1"/>
  <c r="J362" i="1"/>
  <c r="I354" i="1"/>
  <c r="D338" i="1"/>
  <c r="L338" i="1" s="1"/>
  <c r="I338" i="1"/>
  <c r="J338" i="1"/>
  <c r="J330" i="1"/>
  <c r="I330" i="1"/>
  <c r="J306" i="1"/>
  <c r="I306" i="1"/>
  <c r="J266" i="1"/>
  <c r="I266" i="1"/>
  <c r="J258" i="1"/>
  <c r="I258" i="1"/>
  <c r="D234" i="1"/>
  <c r="L234" i="1" s="1"/>
  <c r="J234" i="1"/>
  <c r="I234" i="1"/>
  <c r="J226" i="1"/>
  <c r="I226" i="1"/>
  <c r="J210" i="1"/>
  <c r="I210" i="1"/>
  <c r="D194" i="1"/>
  <c r="L194" i="1" s="1"/>
  <c r="I194" i="1"/>
  <c r="J194" i="1"/>
  <c r="I178" i="1"/>
  <c r="J178" i="1"/>
  <c r="J170" i="1"/>
  <c r="I170" i="1"/>
  <c r="J162" i="1"/>
  <c r="I162" i="1"/>
  <c r="D138" i="1"/>
  <c r="L138" i="1" s="1"/>
  <c r="J138" i="1"/>
  <c r="I130" i="1"/>
  <c r="J130" i="1"/>
  <c r="J122" i="1"/>
  <c r="I122" i="1"/>
  <c r="D98" i="1"/>
  <c r="L98" i="1" s="1"/>
  <c r="I98" i="1"/>
  <c r="J98" i="1"/>
  <c r="J66" i="1"/>
  <c r="I66" i="1"/>
  <c r="D58" i="1"/>
  <c r="L58" i="1" s="1"/>
  <c r="I58" i="1"/>
  <c r="I50" i="1"/>
  <c r="H50" i="1"/>
  <c r="J42" i="1"/>
  <c r="I42" i="1"/>
  <c r="I10" i="1"/>
  <c r="H10" i="1"/>
  <c r="I1042" i="1"/>
  <c r="I970" i="1"/>
  <c r="I767" i="1"/>
  <c r="I1202" i="1"/>
  <c r="J1059" i="1"/>
  <c r="J315" i="1"/>
  <c r="I323" i="1"/>
  <c r="I299" i="1"/>
  <c r="J299" i="1"/>
  <c r="J179" i="1"/>
  <c r="J131" i="1"/>
  <c r="J67" i="1"/>
  <c r="I1211" i="1"/>
  <c r="I267" i="1"/>
  <c r="I179" i="1"/>
  <c r="I131" i="1"/>
  <c r="I83" i="1"/>
  <c r="J339" i="1"/>
  <c r="H40" i="1"/>
  <c r="I339" i="1"/>
  <c r="I243" i="1"/>
  <c r="I219" i="1"/>
  <c r="I107" i="1"/>
  <c r="I51" i="1"/>
  <c r="J275" i="1"/>
  <c r="J59" i="1"/>
  <c r="H231" i="1"/>
  <c r="H208" i="1"/>
  <c r="H135" i="1"/>
  <c r="H71" i="1"/>
  <c r="I43" i="1"/>
  <c r="J1003" i="1"/>
  <c r="J267" i="1"/>
  <c r="J211" i="1"/>
  <c r="D355" i="1"/>
  <c r="L355" i="1" s="1"/>
  <c r="I147" i="1"/>
  <c r="I67" i="1"/>
  <c r="D1205" i="1"/>
  <c r="L1205" i="1" s="1"/>
  <c r="D1197" i="1"/>
  <c r="L1197" i="1" s="1"/>
  <c r="J1197" i="1"/>
  <c r="D1189" i="1"/>
  <c r="L1189" i="1" s="1"/>
  <c r="D1181" i="1"/>
  <c r="L1181" i="1" s="1"/>
  <c r="J1181" i="1"/>
  <c r="J1173" i="1"/>
  <c r="D1173" i="1"/>
  <c r="L1173" i="1" s="1"/>
  <c r="J1165" i="1"/>
  <c r="D1165" i="1"/>
  <c r="L1165" i="1" s="1"/>
  <c r="D1157" i="1"/>
  <c r="L1157" i="1" s="1"/>
  <c r="I1157" i="1"/>
  <c r="D1149" i="1"/>
  <c r="L1149" i="1" s="1"/>
  <c r="J1149" i="1"/>
  <c r="D1141" i="1"/>
  <c r="L1141" i="1" s="1"/>
  <c r="D1133" i="1"/>
  <c r="L1133" i="1" s="1"/>
  <c r="J1133" i="1"/>
  <c r="D1125" i="1"/>
  <c r="L1125" i="1" s="1"/>
  <c r="D1117" i="1"/>
  <c r="L1117" i="1" s="1"/>
  <c r="J1117" i="1"/>
  <c r="J1109" i="1"/>
  <c r="D1109" i="1"/>
  <c r="L1109" i="1" s="1"/>
  <c r="D1101" i="1"/>
  <c r="L1101" i="1" s="1"/>
  <c r="J1101" i="1"/>
  <c r="D1093" i="1"/>
  <c r="L1093" i="1" s="1"/>
  <c r="I1093" i="1"/>
  <c r="D1085" i="1"/>
  <c r="L1085" i="1" s="1"/>
  <c r="J1085" i="1"/>
  <c r="D1077" i="1"/>
  <c r="L1077" i="1" s="1"/>
  <c r="D1069" i="1"/>
  <c r="L1069" i="1" s="1"/>
  <c r="J1069" i="1"/>
  <c r="D1061" i="1"/>
  <c r="L1061" i="1" s="1"/>
  <c r="J1061" i="1"/>
  <c r="D1053" i="1"/>
  <c r="L1053" i="1" s="1"/>
  <c r="J1053" i="1"/>
  <c r="D1045" i="1"/>
  <c r="L1045" i="1" s="1"/>
  <c r="J1045" i="1"/>
  <c r="J1037" i="1"/>
  <c r="D1037" i="1"/>
  <c r="L1037" i="1" s="1"/>
  <c r="D1029" i="1"/>
  <c r="L1029" i="1" s="1"/>
  <c r="I1029" i="1"/>
  <c r="D1021" i="1"/>
  <c r="L1021" i="1" s="1"/>
  <c r="J1021" i="1"/>
  <c r="D1013" i="1"/>
  <c r="L1013" i="1" s="1"/>
  <c r="J1013" i="1"/>
  <c r="D1005" i="1"/>
  <c r="L1005" i="1" s="1"/>
  <c r="J1005" i="1"/>
  <c r="D997" i="1"/>
  <c r="L997" i="1" s="1"/>
  <c r="D989" i="1"/>
  <c r="L989" i="1" s="1"/>
  <c r="J989" i="1"/>
  <c r="D981" i="1"/>
  <c r="L981" i="1" s="1"/>
  <c r="J981" i="1"/>
  <c r="D973" i="1"/>
  <c r="L973" i="1" s="1"/>
  <c r="J973" i="1"/>
  <c r="D965" i="1"/>
  <c r="L965" i="1" s="1"/>
  <c r="J965" i="1"/>
  <c r="I965" i="1"/>
  <c r="D957" i="1"/>
  <c r="L957" i="1" s="1"/>
  <c r="J957" i="1"/>
  <c r="D949" i="1"/>
  <c r="L949" i="1" s="1"/>
  <c r="D941" i="1"/>
  <c r="L941" i="1" s="1"/>
  <c r="J941" i="1"/>
  <c r="D933" i="1"/>
  <c r="L933" i="1" s="1"/>
  <c r="D925" i="1"/>
  <c r="L925" i="1" s="1"/>
  <c r="J925" i="1"/>
  <c r="D917" i="1"/>
  <c r="L917" i="1" s="1"/>
  <c r="J917" i="1"/>
  <c r="D909" i="1"/>
  <c r="L909" i="1" s="1"/>
  <c r="J909" i="1"/>
  <c r="D901" i="1"/>
  <c r="L901" i="1" s="1"/>
  <c r="I901" i="1"/>
  <c r="D893" i="1"/>
  <c r="L893" i="1" s="1"/>
  <c r="J893" i="1"/>
  <c r="D885" i="1"/>
  <c r="L885" i="1" s="1"/>
  <c r="D877" i="1"/>
  <c r="L877" i="1" s="1"/>
  <c r="J877" i="1"/>
  <c r="D869" i="1"/>
  <c r="L869" i="1" s="1"/>
  <c r="D861" i="1"/>
  <c r="L861" i="1" s="1"/>
  <c r="J861" i="1"/>
  <c r="D853" i="1"/>
  <c r="L853" i="1" s="1"/>
  <c r="J853" i="1"/>
  <c r="D845" i="1"/>
  <c r="L845" i="1" s="1"/>
  <c r="J845" i="1"/>
  <c r="D837" i="1"/>
  <c r="L837" i="1" s="1"/>
  <c r="I837" i="1"/>
  <c r="D829" i="1"/>
  <c r="L829" i="1" s="1"/>
  <c r="J829" i="1"/>
  <c r="D821" i="1"/>
  <c r="L821" i="1" s="1"/>
  <c r="D813" i="1"/>
  <c r="L813" i="1" s="1"/>
  <c r="J813" i="1"/>
  <c r="D805" i="1"/>
  <c r="L805" i="1" s="1"/>
  <c r="J805" i="1"/>
  <c r="D797" i="1"/>
  <c r="L797" i="1" s="1"/>
  <c r="J797" i="1"/>
  <c r="D789" i="1"/>
  <c r="L789" i="1" s="1"/>
  <c r="J789" i="1"/>
  <c r="D781" i="1"/>
  <c r="L781" i="1" s="1"/>
  <c r="J781" i="1"/>
  <c r="D773" i="1"/>
  <c r="L773" i="1" s="1"/>
  <c r="I773" i="1"/>
  <c r="D765" i="1"/>
  <c r="L765" i="1" s="1"/>
  <c r="J765" i="1"/>
  <c r="D757" i="1"/>
  <c r="L757" i="1" s="1"/>
  <c r="J757" i="1"/>
  <c r="D749" i="1"/>
  <c r="L749" i="1" s="1"/>
  <c r="J749" i="1"/>
  <c r="D741" i="1"/>
  <c r="L741" i="1" s="1"/>
  <c r="D733" i="1"/>
  <c r="L733" i="1" s="1"/>
  <c r="J733" i="1"/>
  <c r="D725" i="1"/>
  <c r="L725" i="1" s="1"/>
  <c r="J725" i="1"/>
  <c r="D717" i="1"/>
  <c r="L717" i="1" s="1"/>
  <c r="J717" i="1"/>
  <c r="D709" i="1"/>
  <c r="L709" i="1" s="1"/>
  <c r="J709" i="1"/>
  <c r="I709" i="1"/>
  <c r="D701" i="1"/>
  <c r="L701" i="1" s="1"/>
  <c r="J701" i="1"/>
  <c r="I701" i="1"/>
  <c r="D693" i="1"/>
  <c r="L693" i="1" s="1"/>
  <c r="J693" i="1"/>
  <c r="D685" i="1"/>
  <c r="L685" i="1" s="1"/>
  <c r="J685" i="1"/>
  <c r="D677" i="1"/>
  <c r="L677" i="1" s="1"/>
  <c r="J677" i="1"/>
  <c r="D669" i="1"/>
  <c r="L669" i="1" s="1"/>
  <c r="J669" i="1"/>
  <c r="I669" i="1"/>
  <c r="D661" i="1"/>
  <c r="L661" i="1" s="1"/>
  <c r="J661" i="1"/>
  <c r="D653" i="1"/>
  <c r="L653" i="1" s="1"/>
  <c r="J653" i="1"/>
  <c r="D645" i="1"/>
  <c r="L645" i="1" s="1"/>
  <c r="I645" i="1"/>
  <c r="J645" i="1"/>
  <c r="D637" i="1"/>
  <c r="L637" i="1" s="1"/>
  <c r="J637" i="1"/>
  <c r="D629" i="1"/>
  <c r="L629" i="1" s="1"/>
  <c r="J629" i="1"/>
  <c r="D621" i="1"/>
  <c r="L621" i="1" s="1"/>
  <c r="J621" i="1"/>
  <c r="D613" i="1"/>
  <c r="L613" i="1" s="1"/>
  <c r="J613" i="1"/>
  <c r="D605" i="1"/>
  <c r="L605" i="1" s="1"/>
  <c r="J605" i="1"/>
  <c r="D597" i="1"/>
  <c r="L597" i="1" s="1"/>
  <c r="J597" i="1"/>
  <c r="D589" i="1"/>
  <c r="L589" i="1" s="1"/>
  <c r="J589" i="1"/>
  <c r="D581" i="1"/>
  <c r="L581" i="1" s="1"/>
  <c r="I581" i="1"/>
  <c r="D573" i="1"/>
  <c r="L573" i="1" s="1"/>
  <c r="J573" i="1"/>
  <c r="D565" i="1"/>
  <c r="L565" i="1" s="1"/>
  <c r="I565" i="1"/>
  <c r="J565" i="1"/>
  <c r="D557" i="1"/>
  <c r="L557" i="1" s="1"/>
  <c r="J557" i="1"/>
  <c r="D549" i="1"/>
  <c r="L549" i="1" s="1"/>
  <c r="J549" i="1"/>
  <c r="D541" i="1"/>
  <c r="L541" i="1" s="1"/>
  <c r="J541" i="1"/>
  <c r="D533" i="1"/>
  <c r="L533" i="1" s="1"/>
  <c r="J533" i="1"/>
  <c r="I533" i="1"/>
  <c r="D525" i="1"/>
  <c r="L525" i="1" s="1"/>
  <c r="J525" i="1"/>
  <c r="D517" i="1"/>
  <c r="L517" i="1" s="1"/>
  <c r="I517" i="1"/>
  <c r="J517" i="1"/>
  <c r="D509" i="1"/>
  <c r="L509" i="1" s="1"/>
  <c r="J509" i="1"/>
  <c r="D501" i="1"/>
  <c r="L501" i="1" s="1"/>
  <c r="J501" i="1"/>
  <c r="D493" i="1"/>
  <c r="L493" i="1" s="1"/>
  <c r="J493" i="1"/>
  <c r="D485" i="1"/>
  <c r="L485" i="1" s="1"/>
  <c r="J485" i="1"/>
  <c r="D477" i="1"/>
  <c r="L477" i="1" s="1"/>
  <c r="D469" i="1"/>
  <c r="L469" i="1" s="1"/>
  <c r="J469" i="1"/>
  <c r="D461" i="1"/>
  <c r="L461" i="1" s="1"/>
  <c r="I461" i="1"/>
  <c r="J461" i="1"/>
  <c r="D453" i="1"/>
  <c r="L453" i="1" s="1"/>
  <c r="J453" i="1"/>
  <c r="D445" i="1"/>
  <c r="L445" i="1" s="1"/>
  <c r="J445" i="1"/>
  <c r="D437" i="1"/>
  <c r="L437" i="1" s="1"/>
  <c r="J437" i="1"/>
  <c r="I437" i="1"/>
  <c r="D429" i="1"/>
  <c r="L429" i="1" s="1"/>
  <c r="J429" i="1"/>
  <c r="D421" i="1"/>
  <c r="L421" i="1" s="1"/>
  <c r="I421" i="1"/>
  <c r="J421" i="1"/>
  <c r="D413" i="1"/>
  <c r="L413" i="1" s="1"/>
  <c r="J413" i="1"/>
  <c r="D405" i="1"/>
  <c r="L405" i="1" s="1"/>
  <c r="J405" i="1"/>
  <c r="D397" i="1"/>
  <c r="L397" i="1" s="1"/>
  <c r="J397" i="1"/>
  <c r="D389" i="1"/>
  <c r="L389" i="1" s="1"/>
  <c r="I389" i="1"/>
  <c r="J389" i="1"/>
  <c r="D381" i="1"/>
  <c r="L381" i="1" s="1"/>
  <c r="J381" i="1"/>
  <c r="H381" i="1"/>
  <c r="D373" i="1"/>
  <c r="L373" i="1" s="1"/>
  <c r="I373" i="1"/>
  <c r="J373" i="1"/>
  <c r="D365" i="1"/>
  <c r="L365" i="1" s="1"/>
  <c r="J365" i="1"/>
  <c r="I365" i="1"/>
  <c r="D357" i="1"/>
  <c r="L357" i="1" s="1"/>
  <c r="J357" i="1"/>
  <c r="I357" i="1"/>
  <c r="H357" i="1"/>
  <c r="D349" i="1"/>
  <c r="L349" i="1" s="1"/>
  <c r="J349" i="1"/>
  <c r="D341" i="1"/>
  <c r="L341" i="1" s="1"/>
  <c r="J341" i="1"/>
  <c r="D333" i="1"/>
  <c r="L333" i="1" s="1"/>
  <c r="J333" i="1"/>
  <c r="D325" i="1"/>
  <c r="L325" i="1" s="1"/>
  <c r="J325" i="1"/>
  <c r="I325" i="1"/>
  <c r="D317" i="1"/>
  <c r="L317" i="1" s="1"/>
  <c r="H317" i="1"/>
  <c r="J317" i="1"/>
  <c r="D309" i="1"/>
  <c r="L309" i="1" s="1"/>
  <c r="I309" i="1"/>
  <c r="J309" i="1"/>
  <c r="D301" i="1"/>
  <c r="L301" i="1" s="1"/>
  <c r="J301" i="1"/>
  <c r="D293" i="1"/>
  <c r="L293" i="1" s="1"/>
  <c r="J293" i="1"/>
  <c r="D285" i="1"/>
  <c r="L285" i="1" s="1"/>
  <c r="J285" i="1"/>
  <c r="I285" i="1"/>
  <c r="D277" i="1"/>
  <c r="L277" i="1" s="1"/>
  <c r="J277" i="1"/>
  <c r="D269" i="1"/>
  <c r="L269" i="1" s="1"/>
  <c r="J269" i="1"/>
  <c r="D261" i="1"/>
  <c r="L261" i="1" s="1"/>
  <c r="J261" i="1"/>
  <c r="I261" i="1"/>
  <c r="D253" i="1"/>
  <c r="L253" i="1" s="1"/>
  <c r="I253" i="1"/>
  <c r="J253" i="1"/>
  <c r="D245" i="1"/>
  <c r="L245" i="1" s="1"/>
  <c r="I245" i="1"/>
  <c r="J245" i="1"/>
  <c r="D237" i="1"/>
  <c r="L237" i="1" s="1"/>
  <c r="J237" i="1"/>
  <c r="I237" i="1"/>
  <c r="D229" i="1"/>
  <c r="L229" i="1" s="1"/>
  <c r="J229" i="1"/>
  <c r="D221" i="1"/>
  <c r="L221" i="1" s="1"/>
  <c r="I221" i="1"/>
  <c r="J221" i="1"/>
  <c r="D213" i="1"/>
  <c r="L213" i="1" s="1"/>
  <c r="J213" i="1"/>
  <c r="D205" i="1"/>
  <c r="L205" i="1" s="1"/>
  <c r="J205" i="1"/>
  <c r="D197" i="1"/>
  <c r="L197" i="1" s="1"/>
  <c r="J197" i="1"/>
  <c r="I197" i="1"/>
  <c r="D189" i="1"/>
  <c r="L189" i="1" s="1"/>
  <c r="J189" i="1"/>
  <c r="I189" i="1"/>
  <c r="D181" i="1"/>
  <c r="L181" i="1" s="1"/>
  <c r="I181" i="1"/>
  <c r="J181" i="1"/>
  <c r="D173" i="1"/>
  <c r="L173" i="1" s="1"/>
  <c r="J173" i="1"/>
  <c r="I173" i="1"/>
  <c r="D165" i="1"/>
  <c r="L165" i="1" s="1"/>
  <c r="J165" i="1"/>
  <c r="D157" i="1"/>
  <c r="L157" i="1" s="1"/>
  <c r="J157" i="1"/>
  <c r="D149" i="1"/>
  <c r="L149" i="1" s="1"/>
  <c r="J149" i="1"/>
  <c r="I149" i="1"/>
  <c r="D141" i="1"/>
  <c r="L141" i="1" s="1"/>
  <c r="J141" i="1"/>
  <c r="D133" i="1"/>
  <c r="L133" i="1" s="1"/>
  <c r="J133" i="1"/>
  <c r="I133" i="1"/>
  <c r="D125" i="1"/>
  <c r="L125" i="1" s="1"/>
  <c r="J125" i="1"/>
  <c r="D117" i="1"/>
  <c r="L117" i="1" s="1"/>
  <c r="I117" i="1"/>
  <c r="J117" i="1"/>
  <c r="D109" i="1"/>
  <c r="L109" i="1" s="1"/>
  <c r="J109" i="1"/>
  <c r="D101" i="1"/>
  <c r="L101" i="1" s="1"/>
  <c r="J101" i="1"/>
  <c r="D93" i="1"/>
  <c r="L93" i="1" s="1"/>
  <c r="J93" i="1"/>
  <c r="I93" i="1"/>
  <c r="D85" i="1"/>
  <c r="L85" i="1" s="1"/>
  <c r="I85" i="1"/>
  <c r="J85" i="1"/>
  <c r="D77" i="1"/>
  <c r="L77" i="1" s="1"/>
  <c r="J77" i="1"/>
  <c r="D69" i="1"/>
  <c r="L69" i="1" s="1"/>
  <c r="H69" i="1"/>
  <c r="J69" i="1"/>
  <c r="D61" i="1"/>
  <c r="L61" i="1" s="1"/>
  <c r="J61" i="1"/>
  <c r="H61" i="1"/>
  <c r="I61" i="1"/>
  <c r="D53" i="1"/>
  <c r="L53" i="1" s="1"/>
  <c r="I53" i="1"/>
  <c r="J53" i="1"/>
  <c r="D45" i="1"/>
  <c r="L45" i="1" s="1"/>
  <c r="J45" i="1"/>
  <c r="I45" i="1"/>
  <c r="D37" i="1"/>
  <c r="L37" i="1" s="1"/>
  <c r="I37" i="1"/>
  <c r="J37" i="1"/>
  <c r="D29" i="1"/>
  <c r="L29" i="1" s="1"/>
  <c r="J29" i="1"/>
  <c r="D21" i="1"/>
  <c r="L21" i="1" s="1"/>
  <c r="J21" i="1"/>
  <c r="I21" i="1"/>
  <c r="D13" i="1"/>
  <c r="L13" i="1" s="1"/>
  <c r="J13" i="1"/>
  <c r="D5" i="1"/>
  <c r="L5" i="1" s="1"/>
  <c r="J5" i="1"/>
  <c r="I13" i="1"/>
  <c r="I1181" i="1"/>
  <c r="I1077" i="1"/>
  <c r="I1045" i="1"/>
  <c r="I941" i="1"/>
  <c r="I909" i="1"/>
  <c r="I805" i="1"/>
  <c r="I741" i="1"/>
  <c r="I685" i="1"/>
  <c r="I661" i="1"/>
  <c r="I637" i="1"/>
  <c r="I613" i="1"/>
  <c r="I589" i="1"/>
  <c r="I445" i="1"/>
  <c r="I341" i="1"/>
  <c r="I269" i="1"/>
  <c r="J1189" i="1"/>
  <c r="J1141" i="1"/>
  <c r="J1093" i="1"/>
  <c r="J885" i="1"/>
  <c r="J704" i="1"/>
  <c r="J504" i="1"/>
  <c r="H77" i="1"/>
  <c r="H22" i="1"/>
  <c r="J2" i="1"/>
  <c r="D1204" i="1"/>
  <c r="L1204" i="1" s="1"/>
  <c r="J1204" i="1"/>
  <c r="D1196" i="1"/>
  <c r="L1196" i="1" s="1"/>
  <c r="J1196" i="1"/>
  <c r="J1188" i="1"/>
  <c r="D1188" i="1"/>
  <c r="L1188" i="1" s="1"/>
  <c r="J1180" i="1"/>
  <c r="D1180" i="1"/>
  <c r="L1180" i="1" s="1"/>
  <c r="D1172" i="1"/>
  <c r="L1172" i="1" s="1"/>
  <c r="J1172" i="1"/>
  <c r="J1164" i="1"/>
  <c r="D1164" i="1"/>
  <c r="L1164" i="1" s="1"/>
  <c r="D1156" i="1"/>
  <c r="L1156" i="1" s="1"/>
  <c r="J1156" i="1"/>
  <c r="J1148" i="1"/>
  <c r="D1148" i="1"/>
  <c r="L1148" i="1" s="1"/>
  <c r="I1148" i="1"/>
  <c r="D1140" i="1"/>
  <c r="L1140" i="1" s="1"/>
  <c r="J1140" i="1"/>
  <c r="D1132" i="1"/>
  <c r="L1132" i="1" s="1"/>
  <c r="J1132" i="1"/>
  <c r="J1124" i="1"/>
  <c r="D1124" i="1"/>
  <c r="L1124" i="1" s="1"/>
  <c r="D1116" i="1"/>
  <c r="L1116" i="1" s="1"/>
  <c r="J1116" i="1"/>
  <c r="D1108" i="1"/>
  <c r="L1108" i="1" s="1"/>
  <c r="J1108" i="1"/>
  <c r="D1100" i="1"/>
  <c r="L1100" i="1" s="1"/>
  <c r="J1100" i="1"/>
  <c r="J1092" i="1"/>
  <c r="D1092" i="1"/>
  <c r="L1092" i="1" s="1"/>
  <c r="D1084" i="1"/>
  <c r="L1084" i="1" s="1"/>
  <c r="J1084" i="1"/>
  <c r="I1084" i="1"/>
  <c r="D1076" i="1"/>
  <c r="L1076" i="1" s="1"/>
  <c r="J1076" i="1"/>
  <c r="D1068" i="1"/>
  <c r="L1068" i="1" s="1"/>
  <c r="J1068" i="1"/>
  <c r="D1060" i="1"/>
  <c r="L1060" i="1" s="1"/>
  <c r="J1060" i="1"/>
  <c r="J1052" i="1"/>
  <c r="D1052" i="1"/>
  <c r="L1052" i="1" s="1"/>
  <c r="D1044" i="1"/>
  <c r="L1044" i="1" s="1"/>
  <c r="J1044" i="1"/>
  <c r="J1036" i="1"/>
  <c r="D1036" i="1"/>
  <c r="L1036" i="1" s="1"/>
  <c r="D1028" i="1"/>
  <c r="L1028" i="1" s="1"/>
  <c r="J1028" i="1"/>
  <c r="D1020" i="1"/>
  <c r="L1020" i="1" s="1"/>
  <c r="J1020" i="1"/>
  <c r="I1020" i="1"/>
  <c r="D1012" i="1"/>
  <c r="L1012" i="1" s="1"/>
  <c r="J1012" i="1"/>
  <c r="D1004" i="1"/>
  <c r="L1004" i="1" s="1"/>
  <c r="J1004" i="1"/>
  <c r="J996" i="1"/>
  <c r="D996" i="1"/>
  <c r="L996" i="1" s="1"/>
  <c r="J988" i="1"/>
  <c r="D988" i="1"/>
  <c r="L988" i="1" s="1"/>
  <c r="J980" i="1"/>
  <c r="D980" i="1"/>
  <c r="L980" i="1" s="1"/>
  <c r="D972" i="1"/>
  <c r="L972" i="1" s="1"/>
  <c r="J972" i="1"/>
  <c r="J964" i="1"/>
  <c r="D964" i="1"/>
  <c r="L964" i="1" s="1"/>
  <c r="D956" i="1"/>
  <c r="L956" i="1" s="1"/>
  <c r="J956" i="1"/>
  <c r="I956" i="1"/>
  <c r="D948" i="1"/>
  <c r="L948" i="1" s="1"/>
  <c r="J948" i="1"/>
  <c r="D940" i="1"/>
  <c r="L940" i="1" s="1"/>
  <c r="J940" i="1"/>
  <c r="J932" i="1"/>
  <c r="D932" i="1"/>
  <c r="L932" i="1" s="1"/>
  <c r="D924" i="1"/>
  <c r="L924" i="1" s="1"/>
  <c r="J924" i="1"/>
  <c r="D916" i="1"/>
  <c r="L916" i="1" s="1"/>
  <c r="J916" i="1"/>
  <c r="J908" i="1"/>
  <c r="D908" i="1"/>
  <c r="L908" i="1" s="1"/>
  <c r="D900" i="1"/>
  <c r="L900" i="1" s="1"/>
  <c r="J900" i="1"/>
  <c r="J892" i="1"/>
  <c r="D892" i="1"/>
  <c r="L892" i="1" s="1"/>
  <c r="I892" i="1"/>
  <c r="D884" i="1"/>
  <c r="L884" i="1" s="1"/>
  <c r="J884" i="1"/>
  <c r="D876" i="1"/>
  <c r="L876" i="1" s="1"/>
  <c r="J876" i="1"/>
  <c r="J868" i="1"/>
  <c r="D868" i="1"/>
  <c r="L868" i="1" s="1"/>
  <c r="D860" i="1"/>
  <c r="L860" i="1" s="1"/>
  <c r="J860" i="1"/>
  <c r="D852" i="1"/>
  <c r="L852" i="1" s="1"/>
  <c r="J852" i="1"/>
  <c r="D844" i="1"/>
  <c r="L844" i="1" s="1"/>
  <c r="J844" i="1"/>
  <c r="J836" i="1"/>
  <c r="D836" i="1"/>
  <c r="L836" i="1" s="1"/>
  <c r="D828" i="1"/>
  <c r="L828" i="1" s="1"/>
  <c r="J828" i="1"/>
  <c r="I828" i="1"/>
  <c r="D820" i="1"/>
  <c r="L820" i="1" s="1"/>
  <c r="J820" i="1"/>
  <c r="D812" i="1"/>
  <c r="L812" i="1" s="1"/>
  <c r="J812" i="1"/>
  <c r="D804" i="1"/>
  <c r="L804" i="1" s="1"/>
  <c r="J804" i="1"/>
  <c r="J796" i="1"/>
  <c r="D796" i="1"/>
  <c r="L796" i="1" s="1"/>
  <c r="D788" i="1"/>
  <c r="L788" i="1" s="1"/>
  <c r="J788" i="1"/>
  <c r="J780" i="1"/>
  <c r="D780" i="1"/>
  <c r="L780" i="1" s="1"/>
  <c r="D772" i="1"/>
  <c r="L772" i="1" s="1"/>
  <c r="J772" i="1"/>
  <c r="D764" i="1"/>
  <c r="L764" i="1" s="1"/>
  <c r="J764" i="1"/>
  <c r="I764" i="1"/>
  <c r="J756" i="1"/>
  <c r="D756" i="1"/>
  <c r="L756" i="1" s="1"/>
  <c r="D748" i="1"/>
  <c r="L748" i="1" s="1"/>
  <c r="J748" i="1"/>
  <c r="J740" i="1"/>
  <c r="D740" i="1"/>
  <c r="L740" i="1" s="1"/>
  <c r="D732" i="1"/>
  <c r="L732" i="1" s="1"/>
  <c r="J732" i="1"/>
  <c r="I732" i="1"/>
  <c r="D724" i="1"/>
  <c r="L724" i="1" s="1"/>
  <c r="J724" i="1"/>
  <c r="J716" i="1"/>
  <c r="D716" i="1"/>
  <c r="L716" i="1" s="1"/>
  <c r="J708" i="1"/>
  <c r="D708" i="1"/>
  <c r="L708" i="1" s="1"/>
  <c r="D700" i="1"/>
  <c r="L700" i="1" s="1"/>
  <c r="J700" i="1"/>
  <c r="I700" i="1"/>
  <c r="J692" i="1"/>
  <c r="D692" i="1"/>
  <c r="L692" i="1" s="1"/>
  <c r="D684" i="1"/>
  <c r="L684" i="1" s="1"/>
  <c r="J684" i="1"/>
  <c r="D676" i="1"/>
  <c r="L676" i="1" s="1"/>
  <c r="J676" i="1"/>
  <c r="D668" i="1"/>
  <c r="L668" i="1" s="1"/>
  <c r="J668" i="1"/>
  <c r="D660" i="1"/>
  <c r="L660" i="1" s="1"/>
  <c r="J660" i="1"/>
  <c r="D652" i="1"/>
  <c r="L652" i="1" s="1"/>
  <c r="J652" i="1"/>
  <c r="D644" i="1"/>
  <c r="L644" i="1" s="1"/>
  <c r="J644" i="1"/>
  <c r="D636" i="1"/>
  <c r="L636" i="1" s="1"/>
  <c r="J636" i="1"/>
  <c r="I636" i="1"/>
  <c r="D628" i="1"/>
  <c r="L628" i="1" s="1"/>
  <c r="J628" i="1"/>
  <c r="I628" i="1"/>
  <c r="D620" i="1"/>
  <c r="L620" i="1" s="1"/>
  <c r="J620" i="1"/>
  <c r="J612" i="1"/>
  <c r="D612" i="1"/>
  <c r="L612" i="1" s="1"/>
  <c r="D604" i="1"/>
  <c r="L604" i="1" s="1"/>
  <c r="J604" i="1"/>
  <c r="D596" i="1"/>
  <c r="L596" i="1" s="1"/>
  <c r="J596" i="1"/>
  <c r="I596" i="1"/>
  <c r="J588" i="1"/>
  <c r="D588" i="1"/>
  <c r="L588" i="1" s="1"/>
  <c r="J580" i="1"/>
  <c r="D580" i="1"/>
  <c r="L580" i="1" s="1"/>
  <c r="D572" i="1"/>
  <c r="L572" i="1" s="1"/>
  <c r="J572" i="1"/>
  <c r="I572" i="1"/>
  <c r="D564" i="1"/>
  <c r="L564" i="1" s="1"/>
  <c r="J564" i="1"/>
  <c r="D556" i="1"/>
  <c r="L556" i="1" s="1"/>
  <c r="J556" i="1"/>
  <c r="D548" i="1"/>
  <c r="L548" i="1" s="1"/>
  <c r="J548" i="1"/>
  <c r="D540" i="1"/>
  <c r="L540" i="1" s="1"/>
  <c r="J540" i="1"/>
  <c r="D532" i="1"/>
  <c r="L532" i="1" s="1"/>
  <c r="J532" i="1"/>
  <c r="D524" i="1"/>
  <c r="L524" i="1" s="1"/>
  <c r="J524" i="1"/>
  <c r="J516" i="1"/>
  <c r="D516" i="1"/>
  <c r="L516" i="1" s="1"/>
  <c r="D508" i="1"/>
  <c r="L508" i="1" s="1"/>
  <c r="J508" i="1"/>
  <c r="I508" i="1"/>
  <c r="J500" i="1"/>
  <c r="D500" i="1"/>
  <c r="L500" i="1" s="1"/>
  <c r="D492" i="1"/>
  <c r="L492" i="1" s="1"/>
  <c r="J492" i="1"/>
  <c r="I492" i="1"/>
  <c r="D484" i="1"/>
  <c r="L484" i="1" s="1"/>
  <c r="J484" i="1"/>
  <c r="J476" i="1"/>
  <c r="D476" i="1"/>
  <c r="L476" i="1" s="1"/>
  <c r="D468" i="1"/>
  <c r="L468" i="1" s="1"/>
  <c r="J468" i="1"/>
  <c r="D460" i="1"/>
  <c r="L460" i="1" s="1"/>
  <c r="J460" i="1"/>
  <c r="D452" i="1"/>
  <c r="L452" i="1" s="1"/>
  <c r="J452" i="1"/>
  <c r="D444" i="1"/>
  <c r="L444" i="1" s="1"/>
  <c r="J444" i="1"/>
  <c r="J436" i="1"/>
  <c r="D436" i="1"/>
  <c r="L436" i="1" s="1"/>
  <c r="D428" i="1"/>
  <c r="L428" i="1" s="1"/>
  <c r="J428" i="1"/>
  <c r="I428" i="1"/>
  <c r="D420" i="1"/>
  <c r="L420" i="1" s="1"/>
  <c r="J420" i="1"/>
  <c r="I420" i="1"/>
  <c r="D412" i="1"/>
  <c r="L412" i="1" s="1"/>
  <c r="J412" i="1"/>
  <c r="J404" i="1"/>
  <c r="D404" i="1"/>
  <c r="L404" i="1" s="1"/>
  <c r="D396" i="1"/>
  <c r="L396" i="1" s="1"/>
  <c r="J396" i="1"/>
  <c r="D388" i="1"/>
  <c r="L388" i="1" s="1"/>
  <c r="J388" i="1"/>
  <c r="I388" i="1"/>
  <c r="D380" i="1"/>
  <c r="L380" i="1" s="1"/>
  <c r="J380" i="1"/>
  <c r="I380" i="1"/>
  <c r="D372" i="1"/>
  <c r="L372" i="1" s="1"/>
  <c r="J372" i="1"/>
  <c r="D364" i="1"/>
  <c r="L364" i="1" s="1"/>
  <c r="J364" i="1"/>
  <c r="I364" i="1"/>
  <c r="D356" i="1"/>
  <c r="L356" i="1" s="1"/>
  <c r="J356" i="1"/>
  <c r="D348" i="1"/>
  <c r="L348" i="1" s="1"/>
  <c r="J348" i="1"/>
  <c r="I348" i="1"/>
  <c r="J340" i="1"/>
  <c r="D340" i="1"/>
  <c r="L340" i="1" s="1"/>
  <c r="I340" i="1"/>
  <c r="D332" i="1"/>
  <c r="L332" i="1" s="1"/>
  <c r="J332" i="1"/>
  <c r="H332" i="1"/>
  <c r="D324" i="1"/>
  <c r="L324" i="1" s="1"/>
  <c r="J324" i="1"/>
  <c r="D316" i="1"/>
  <c r="L316" i="1" s="1"/>
  <c r="J316" i="1"/>
  <c r="I316" i="1"/>
  <c r="D308" i="1"/>
  <c r="L308" i="1" s="1"/>
  <c r="J308" i="1"/>
  <c r="D300" i="1"/>
  <c r="L300" i="1" s="1"/>
  <c r="J300" i="1"/>
  <c r="I300" i="1"/>
  <c r="J292" i="1"/>
  <c r="D292" i="1"/>
  <c r="L292" i="1" s="1"/>
  <c r="D284" i="1"/>
  <c r="L284" i="1" s="1"/>
  <c r="J284" i="1"/>
  <c r="I284" i="1"/>
  <c r="D276" i="1"/>
  <c r="L276" i="1" s="1"/>
  <c r="J276" i="1"/>
  <c r="I276" i="1"/>
  <c r="D268" i="1"/>
  <c r="L268" i="1" s="1"/>
  <c r="J268" i="1"/>
  <c r="D260" i="1"/>
  <c r="L260" i="1" s="1"/>
  <c r="J260" i="1"/>
  <c r="D252" i="1"/>
  <c r="L252" i="1" s="1"/>
  <c r="J252" i="1"/>
  <c r="I252" i="1"/>
  <c r="J244" i="1"/>
  <c r="D244" i="1"/>
  <c r="L244" i="1" s="1"/>
  <c r="D236" i="1"/>
  <c r="L236" i="1" s="1"/>
  <c r="J236" i="1"/>
  <c r="I236" i="1"/>
  <c r="D228" i="1"/>
  <c r="L228" i="1" s="1"/>
  <c r="J228" i="1"/>
  <c r="D220" i="1"/>
  <c r="L220" i="1" s="1"/>
  <c r="J220" i="1"/>
  <c r="D212" i="1"/>
  <c r="L212" i="1" s="1"/>
  <c r="J212" i="1"/>
  <c r="I212" i="1"/>
  <c r="D204" i="1"/>
  <c r="L204" i="1" s="1"/>
  <c r="J204" i="1"/>
  <c r="D196" i="1"/>
  <c r="L196" i="1" s="1"/>
  <c r="J196" i="1"/>
  <c r="D188" i="1"/>
  <c r="L188" i="1" s="1"/>
  <c r="J188" i="1"/>
  <c r="D180" i="1"/>
  <c r="L180" i="1" s="1"/>
  <c r="J180" i="1"/>
  <c r="I180" i="1"/>
  <c r="D172" i="1"/>
  <c r="L172" i="1" s="1"/>
  <c r="J172" i="1"/>
  <c r="I172" i="1"/>
  <c r="H172" i="1"/>
  <c r="D164" i="1"/>
  <c r="L164" i="1" s="1"/>
  <c r="J164" i="1"/>
  <c r="D156" i="1"/>
  <c r="L156" i="1" s="1"/>
  <c r="J156" i="1"/>
  <c r="D148" i="1"/>
  <c r="L148" i="1" s="1"/>
  <c r="J148" i="1"/>
  <c r="I148" i="1"/>
  <c r="D140" i="1"/>
  <c r="L140" i="1" s="1"/>
  <c r="J140" i="1"/>
  <c r="D132" i="1"/>
  <c r="L132" i="1" s="1"/>
  <c r="J132" i="1"/>
  <c r="D124" i="1"/>
  <c r="L124" i="1" s="1"/>
  <c r="J124" i="1"/>
  <c r="D116" i="1"/>
  <c r="L116" i="1" s="1"/>
  <c r="J116" i="1"/>
  <c r="I116" i="1"/>
  <c r="D108" i="1"/>
  <c r="L108" i="1" s="1"/>
  <c r="J108" i="1"/>
  <c r="I108" i="1"/>
  <c r="D100" i="1"/>
  <c r="L100" i="1" s="1"/>
  <c r="J100" i="1"/>
  <c r="D92" i="1"/>
  <c r="L92" i="1" s="1"/>
  <c r="J92" i="1"/>
  <c r="D84" i="1"/>
  <c r="L84" i="1" s="1"/>
  <c r="J84" i="1"/>
  <c r="D76" i="1"/>
  <c r="L76" i="1" s="1"/>
  <c r="J76" i="1"/>
  <c r="D68" i="1"/>
  <c r="L68" i="1" s="1"/>
  <c r="J68" i="1"/>
  <c r="I68" i="1"/>
  <c r="D60" i="1"/>
  <c r="L60" i="1" s="1"/>
  <c r="J60" i="1"/>
  <c r="I60" i="1"/>
  <c r="D52" i="1"/>
  <c r="L52" i="1" s="1"/>
  <c r="J52" i="1"/>
  <c r="H52" i="1"/>
  <c r="I52" i="1"/>
  <c r="D44" i="1"/>
  <c r="L44" i="1" s="1"/>
  <c r="J44" i="1"/>
  <c r="I44" i="1"/>
  <c r="D36" i="1"/>
  <c r="L36" i="1" s="1"/>
  <c r="J36" i="1"/>
  <c r="I36" i="1"/>
  <c r="D28" i="1"/>
  <c r="L28" i="1" s="1"/>
  <c r="J28" i="1"/>
  <c r="D20" i="1"/>
  <c r="L20" i="1" s="1"/>
  <c r="J20" i="1"/>
  <c r="D12" i="1"/>
  <c r="L12" i="1" s="1"/>
  <c r="J12" i="1"/>
  <c r="I12" i="1"/>
  <c r="D4" i="1"/>
  <c r="L4" i="1" s="1"/>
  <c r="J4" i="1"/>
  <c r="I1180" i="1"/>
  <c r="I1149" i="1"/>
  <c r="I1117" i="1"/>
  <c r="I1076" i="1"/>
  <c r="I1044" i="1"/>
  <c r="I1013" i="1"/>
  <c r="I981" i="1"/>
  <c r="I940" i="1"/>
  <c r="I908" i="1"/>
  <c r="I877" i="1"/>
  <c r="I845" i="1"/>
  <c r="I804" i="1"/>
  <c r="I772" i="1"/>
  <c r="I740" i="1"/>
  <c r="I717" i="1"/>
  <c r="I684" i="1"/>
  <c r="I660" i="1"/>
  <c r="I612" i="1"/>
  <c r="I588" i="1"/>
  <c r="I541" i="1"/>
  <c r="I444" i="1"/>
  <c r="I429" i="1"/>
  <c r="I397" i="1"/>
  <c r="I268" i="1"/>
  <c r="I220" i="1"/>
  <c r="I109" i="1"/>
  <c r="I77" i="1"/>
  <c r="J1031" i="1"/>
  <c r="J997" i="1"/>
  <c r="J703" i="1"/>
  <c r="H56" i="1"/>
  <c r="H29" i="1"/>
  <c r="H21" i="1"/>
  <c r="D1211" i="1"/>
  <c r="L1211" i="1" s="1"/>
  <c r="D1203" i="1"/>
  <c r="L1203" i="1" s="1"/>
  <c r="I1203" i="1"/>
  <c r="J1203" i="1"/>
  <c r="D1195" i="1"/>
  <c r="L1195" i="1" s="1"/>
  <c r="J1195" i="1"/>
  <c r="D1187" i="1"/>
  <c r="L1187" i="1" s="1"/>
  <c r="J1187" i="1"/>
  <c r="D1179" i="1"/>
  <c r="L1179" i="1" s="1"/>
  <c r="D1171" i="1"/>
  <c r="L1171" i="1" s="1"/>
  <c r="J1171" i="1"/>
  <c r="D1163" i="1"/>
  <c r="L1163" i="1" s="1"/>
  <c r="J1163" i="1"/>
  <c r="D1155" i="1"/>
  <c r="L1155" i="1" s="1"/>
  <c r="J1155" i="1"/>
  <c r="D1147" i="1"/>
  <c r="L1147" i="1" s="1"/>
  <c r="J1147" i="1"/>
  <c r="D1139" i="1"/>
  <c r="L1139" i="1" s="1"/>
  <c r="I1139" i="1"/>
  <c r="J1139" i="1"/>
  <c r="D1131" i="1"/>
  <c r="L1131" i="1" s="1"/>
  <c r="D1123" i="1"/>
  <c r="L1123" i="1" s="1"/>
  <c r="J1123" i="1"/>
  <c r="D1115" i="1"/>
  <c r="L1115" i="1" s="1"/>
  <c r="D1107" i="1"/>
  <c r="L1107" i="1" s="1"/>
  <c r="D1099" i="1"/>
  <c r="L1099" i="1" s="1"/>
  <c r="J1099" i="1"/>
  <c r="D1091" i="1"/>
  <c r="L1091" i="1" s="1"/>
  <c r="J1091" i="1"/>
  <c r="D1083" i="1"/>
  <c r="L1083" i="1" s="1"/>
  <c r="D1075" i="1"/>
  <c r="L1075" i="1" s="1"/>
  <c r="I1075" i="1"/>
  <c r="J1075" i="1"/>
  <c r="D1067" i="1"/>
  <c r="L1067" i="1" s="1"/>
  <c r="D1059" i="1"/>
  <c r="L1059" i="1" s="1"/>
  <c r="D1051" i="1"/>
  <c r="L1051" i="1" s="1"/>
  <c r="D1043" i="1"/>
  <c r="L1043" i="1" s="1"/>
  <c r="D1035" i="1"/>
  <c r="L1035" i="1" s="1"/>
  <c r="J1035" i="1"/>
  <c r="D1027" i="1"/>
  <c r="L1027" i="1" s="1"/>
  <c r="J1027" i="1"/>
  <c r="D1019" i="1"/>
  <c r="L1019" i="1" s="1"/>
  <c r="D1011" i="1"/>
  <c r="L1011" i="1" s="1"/>
  <c r="I1011" i="1"/>
  <c r="D1003" i="1"/>
  <c r="L1003" i="1" s="1"/>
  <c r="D995" i="1"/>
  <c r="L995" i="1" s="1"/>
  <c r="D987" i="1"/>
  <c r="L987" i="1" s="1"/>
  <c r="J987" i="1"/>
  <c r="D979" i="1"/>
  <c r="L979" i="1" s="1"/>
  <c r="D971" i="1"/>
  <c r="L971" i="1" s="1"/>
  <c r="J971" i="1"/>
  <c r="D963" i="1"/>
  <c r="L963" i="1" s="1"/>
  <c r="J963" i="1"/>
  <c r="D955" i="1"/>
  <c r="L955" i="1" s="1"/>
  <c r="D947" i="1"/>
  <c r="L947" i="1" s="1"/>
  <c r="I947" i="1"/>
  <c r="D939" i="1"/>
  <c r="L939" i="1" s="1"/>
  <c r="J939" i="1"/>
  <c r="D931" i="1"/>
  <c r="L931" i="1" s="1"/>
  <c r="D923" i="1"/>
  <c r="L923" i="1" s="1"/>
  <c r="J923" i="1"/>
  <c r="D915" i="1"/>
  <c r="L915" i="1" s="1"/>
  <c r="J915" i="1"/>
  <c r="J907" i="1"/>
  <c r="D907" i="1"/>
  <c r="L907" i="1" s="1"/>
  <c r="D899" i="1"/>
  <c r="L899" i="1" s="1"/>
  <c r="J899" i="1"/>
  <c r="D891" i="1"/>
  <c r="L891" i="1" s="1"/>
  <c r="J891" i="1"/>
  <c r="D883" i="1"/>
  <c r="L883" i="1" s="1"/>
  <c r="I883" i="1"/>
  <c r="D875" i="1"/>
  <c r="L875" i="1" s="1"/>
  <c r="J875" i="1"/>
  <c r="D867" i="1"/>
  <c r="L867" i="1" s="1"/>
  <c r="J867" i="1"/>
  <c r="D859" i="1"/>
  <c r="L859" i="1" s="1"/>
  <c r="J859" i="1"/>
  <c r="D851" i="1"/>
  <c r="L851" i="1" s="1"/>
  <c r="J851" i="1"/>
  <c r="D843" i="1"/>
  <c r="L843" i="1" s="1"/>
  <c r="J843" i="1"/>
  <c r="D835" i="1"/>
  <c r="L835" i="1" s="1"/>
  <c r="J835" i="1"/>
  <c r="D827" i="1"/>
  <c r="L827" i="1" s="1"/>
  <c r="J827" i="1"/>
  <c r="D819" i="1"/>
  <c r="L819" i="1" s="1"/>
  <c r="I819" i="1"/>
  <c r="J819" i="1"/>
  <c r="D811" i="1"/>
  <c r="L811" i="1" s="1"/>
  <c r="J811" i="1"/>
  <c r="D803" i="1"/>
  <c r="L803" i="1" s="1"/>
  <c r="J803" i="1"/>
  <c r="D795" i="1"/>
  <c r="L795" i="1" s="1"/>
  <c r="J795" i="1"/>
  <c r="D787" i="1"/>
  <c r="L787" i="1" s="1"/>
  <c r="J787" i="1"/>
  <c r="J779" i="1"/>
  <c r="D779" i="1"/>
  <c r="L779" i="1" s="1"/>
  <c r="D771" i="1"/>
  <c r="L771" i="1" s="1"/>
  <c r="J771" i="1"/>
  <c r="D763" i="1"/>
  <c r="L763" i="1" s="1"/>
  <c r="J763" i="1"/>
  <c r="D755" i="1"/>
  <c r="L755" i="1" s="1"/>
  <c r="I755" i="1"/>
  <c r="J755" i="1"/>
  <c r="D747" i="1"/>
  <c r="L747" i="1" s="1"/>
  <c r="J747" i="1"/>
  <c r="D739" i="1"/>
  <c r="L739" i="1" s="1"/>
  <c r="J739" i="1"/>
  <c r="D731" i="1"/>
  <c r="L731" i="1" s="1"/>
  <c r="J731" i="1"/>
  <c r="D723" i="1"/>
  <c r="L723" i="1" s="1"/>
  <c r="J723" i="1"/>
  <c r="D715" i="1"/>
  <c r="L715" i="1" s="1"/>
  <c r="J715" i="1"/>
  <c r="D707" i="1"/>
  <c r="L707" i="1" s="1"/>
  <c r="J707" i="1"/>
  <c r="D699" i="1"/>
  <c r="L699" i="1" s="1"/>
  <c r="J699" i="1"/>
  <c r="D691" i="1"/>
  <c r="L691" i="1" s="1"/>
  <c r="I691" i="1"/>
  <c r="D683" i="1"/>
  <c r="L683" i="1" s="1"/>
  <c r="J683" i="1"/>
  <c r="D675" i="1"/>
  <c r="L675" i="1" s="1"/>
  <c r="J675" i="1"/>
  <c r="D667" i="1"/>
  <c r="L667" i="1" s="1"/>
  <c r="D659" i="1"/>
  <c r="L659" i="1" s="1"/>
  <c r="J659" i="1"/>
  <c r="I659" i="1"/>
  <c r="D651" i="1"/>
  <c r="L651" i="1" s="1"/>
  <c r="J651" i="1"/>
  <c r="D643" i="1"/>
  <c r="L643" i="1" s="1"/>
  <c r="J643" i="1"/>
  <c r="D635" i="1"/>
  <c r="L635" i="1" s="1"/>
  <c r="J635" i="1"/>
  <c r="D627" i="1"/>
  <c r="L627" i="1" s="1"/>
  <c r="I627" i="1"/>
  <c r="J627" i="1"/>
  <c r="D619" i="1"/>
  <c r="L619" i="1" s="1"/>
  <c r="J619" i="1"/>
  <c r="D611" i="1"/>
  <c r="L611" i="1" s="1"/>
  <c r="J611" i="1"/>
  <c r="D603" i="1"/>
  <c r="L603" i="1" s="1"/>
  <c r="J603" i="1"/>
  <c r="D595" i="1"/>
  <c r="L595" i="1" s="1"/>
  <c r="J595" i="1"/>
  <c r="D587" i="1"/>
  <c r="L587" i="1" s="1"/>
  <c r="J587" i="1"/>
  <c r="D579" i="1"/>
  <c r="L579" i="1" s="1"/>
  <c r="J579" i="1"/>
  <c r="D571" i="1"/>
  <c r="L571" i="1" s="1"/>
  <c r="D563" i="1"/>
  <c r="L563" i="1" s="1"/>
  <c r="I563" i="1"/>
  <c r="J563" i="1"/>
  <c r="D555" i="1"/>
  <c r="L555" i="1" s="1"/>
  <c r="I555" i="1"/>
  <c r="D547" i="1"/>
  <c r="L547" i="1" s="1"/>
  <c r="J547" i="1"/>
  <c r="D539" i="1"/>
  <c r="L539" i="1" s="1"/>
  <c r="J539" i="1"/>
  <c r="J531" i="1"/>
  <c r="D531" i="1"/>
  <c r="L531" i="1" s="1"/>
  <c r="D523" i="1"/>
  <c r="L523" i="1" s="1"/>
  <c r="J523" i="1"/>
  <c r="I523" i="1"/>
  <c r="D515" i="1"/>
  <c r="L515" i="1" s="1"/>
  <c r="J515" i="1"/>
  <c r="D507" i="1"/>
  <c r="L507" i="1" s="1"/>
  <c r="J507" i="1"/>
  <c r="D499" i="1"/>
  <c r="L499" i="1" s="1"/>
  <c r="J499" i="1"/>
  <c r="I499" i="1"/>
  <c r="D491" i="1"/>
  <c r="L491" i="1" s="1"/>
  <c r="J491" i="1"/>
  <c r="D483" i="1"/>
  <c r="L483" i="1" s="1"/>
  <c r="J483" i="1"/>
  <c r="D475" i="1"/>
  <c r="L475" i="1" s="1"/>
  <c r="J475" i="1"/>
  <c r="D467" i="1"/>
  <c r="L467" i="1" s="1"/>
  <c r="J467" i="1"/>
  <c r="J459" i="1"/>
  <c r="D459" i="1"/>
  <c r="L459" i="1" s="1"/>
  <c r="I459" i="1"/>
  <c r="D451" i="1"/>
  <c r="L451" i="1" s="1"/>
  <c r="J451" i="1"/>
  <c r="I451" i="1"/>
  <c r="D443" i="1"/>
  <c r="L443" i="1" s="1"/>
  <c r="J443" i="1"/>
  <c r="D435" i="1"/>
  <c r="L435" i="1" s="1"/>
  <c r="J435" i="1"/>
  <c r="I435" i="1"/>
  <c r="D427" i="1"/>
  <c r="L427" i="1" s="1"/>
  <c r="J427" i="1"/>
  <c r="D419" i="1"/>
  <c r="L419" i="1" s="1"/>
  <c r="J419" i="1"/>
  <c r="I419" i="1"/>
  <c r="D411" i="1"/>
  <c r="L411" i="1" s="1"/>
  <c r="J411" i="1"/>
  <c r="I411" i="1"/>
  <c r="D403" i="1"/>
  <c r="L403" i="1" s="1"/>
  <c r="J403" i="1"/>
  <c r="D395" i="1"/>
  <c r="L395" i="1" s="1"/>
  <c r="J395" i="1"/>
  <c r="D387" i="1"/>
  <c r="L387" i="1" s="1"/>
  <c r="J387" i="1"/>
  <c r="D379" i="1"/>
  <c r="L379" i="1" s="1"/>
  <c r="J379" i="1"/>
  <c r="I379" i="1"/>
  <c r="D371" i="1"/>
  <c r="L371" i="1" s="1"/>
  <c r="J371" i="1"/>
  <c r="D363" i="1"/>
  <c r="L363" i="1" s="1"/>
  <c r="J363" i="1"/>
  <c r="I20" i="1"/>
  <c r="I1189" i="1"/>
  <c r="I1179" i="1"/>
  <c r="I1158" i="1"/>
  <c r="I1147" i="1"/>
  <c r="I1126" i="1"/>
  <c r="I1116" i="1"/>
  <c r="I1085" i="1"/>
  <c r="I1053" i="1"/>
  <c r="I1043" i="1"/>
  <c r="I1012" i="1"/>
  <c r="I980" i="1"/>
  <c r="I949" i="1"/>
  <c r="I939" i="1"/>
  <c r="I917" i="1"/>
  <c r="I907" i="1"/>
  <c r="I876" i="1"/>
  <c r="I844" i="1"/>
  <c r="I813" i="1"/>
  <c r="I803" i="1"/>
  <c r="I781" i="1"/>
  <c r="I771" i="1"/>
  <c r="I739" i="1"/>
  <c r="I716" i="1"/>
  <c r="I693" i="1"/>
  <c r="I683" i="1"/>
  <c r="I611" i="1"/>
  <c r="I587" i="1"/>
  <c r="I564" i="1"/>
  <c r="I540" i="1"/>
  <c r="I516" i="1"/>
  <c r="I493" i="1"/>
  <c r="I469" i="1"/>
  <c r="I443" i="1"/>
  <c r="I427" i="1"/>
  <c r="I413" i="1"/>
  <c r="I396" i="1"/>
  <c r="I165" i="1"/>
  <c r="I92" i="1"/>
  <c r="I76" i="1"/>
  <c r="J1205" i="1"/>
  <c r="J1179" i="1"/>
  <c r="J1131" i="1"/>
  <c r="J1107" i="1"/>
  <c r="J1030" i="1"/>
  <c r="J995" i="1"/>
  <c r="J773" i="1"/>
  <c r="J691" i="1"/>
  <c r="J477" i="1"/>
  <c r="H37" i="1"/>
  <c r="I29" i="1"/>
  <c r="I1198" i="1"/>
  <c r="I1188" i="1"/>
  <c r="I1156" i="1"/>
  <c r="I1125" i="1"/>
  <c r="I1115" i="1"/>
  <c r="I1083" i="1"/>
  <c r="I1052" i="1"/>
  <c r="I1021" i="1"/>
  <c r="I989" i="1"/>
  <c r="I979" i="1"/>
  <c r="I948" i="1"/>
  <c r="I916" i="1"/>
  <c r="I885" i="1"/>
  <c r="I875" i="1"/>
  <c r="I853" i="1"/>
  <c r="I843" i="1"/>
  <c r="I812" i="1"/>
  <c r="I780" i="1"/>
  <c r="I759" i="1"/>
  <c r="I749" i="1"/>
  <c r="I725" i="1"/>
  <c r="I715" i="1"/>
  <c r="I692" i="1"/>
  <c r="I668" i="1"/>
  <c r="I644" i="1"/>
  <c r="I621" i="1"/>
  <c r="I597" i="1"/>
  <c r="I539" i="1"/>
  <c r="I515" i="1"/>
  <c r="I491" i="1"/>
  <c r="I468" i="1"/>
  <c r="I412" i="1"/>
  <c r="I395" i="1"/>
  <c r="I381" i="1"/>
  <c r="I363" i="1"/>
  <c r="I349" i="1"/>
  <c r="I308" i="1"/>
  <c r="I293" i="1"/>
  <c r="I205" i="1"/>
  <c r="I164" i="1"/>
  <c r="J1157" i="1"/>
  <c r="J1051" i="1"/>
  <c r="J1029" i="1"/>
  <c r="J967" i="1"/>
  <c r="J1209" i="1"/>
  <c r="I1209" i="1"/>
  <c r="D1209" i="1"/>
  <c r="L1209" i="1" s="1"/>
  <c r="I1201" i="1"/>
  <c r="D1201" i="1"/>
  <c r="L1201" i="1" s="1"/>
  <c r="J1201" i="1"/>
  <c r="D1193" i="1"/>
  <c r="L1193" i="1" s="1"/>
  <c r="I1193" i="1"/>
  <c r="D1185" i="1"/>
  <c r="L1185" i="1" s="1"/>
  <c r="I1185" i="1"/>
  <c r="J1185" i="1"/>
  <c r="D1177" i="1"/>
  <c r="L1177" i="1" s="1"/>
  <c r="I1177" i="1"/>
  <c r="D1169" i="1"/>
  <c r="L1169" i="1" s="1"/>
  <c r="I1169" i="1"/>
  <c r="J1169" i="1"/>
  <c r="D1161" i="1"/>
  <c r="L1161" i="1" s="1"/>
  <c r="I1161" i="1"/>
  <c r="I1153" i="1"/>
  <c r="D1153" i="1"/>
  <c r="L1153" i="1" s="1"/>
  <c r="J1153" i="1"/>
  <c r="D1145" i="1"/>
  <c r="L1145" i="1" s="1"/>
  <c r="J1145" i="1"/>
  <c r="I1145" i="1"/>
  <c r="D1137" i="1"/>
  <c r="L1137" i="1" s="1"/>
  <c r="I1137" i="1"/>
  <c r="J1137" i="1"/>
  <c r="D1129" i="1"/>
  <c r="L1129" i="1" s="1"/>
  <c r="I1129" i="1"/>
  <c r="D1121" i="1"/>
  <c r="L1121" i="1" s="1"/>
  <c r="I1121" i="1"/>
  <c r="J1121" i="1"/>
  <c r="D1113" i="1"/>
  <c r="L1113" i="1" s="1"/>
  <c r="I1113" i="1"/>
  <c r="D1105" i="1"/>
  <c r="L1105" i="1" s="1"/>
  <c r="I1105" i="1"/>
  <c r="J1105" i="1"/>
  <c r="D1097" i="1"/>
  <c r="L1097" i="1" s="1"/>
  <c r="I1097" i="1"/>
  <c r="J1097" i="1"/>
  <c r="I1089" i="1"/>
  <c r="D1089" i="1"/>
  <c r="L1089" i="1" s="1"/>
  <c r="J1089" i="1"/>
  <c r="D1081" i="1"/>
  <c r="L1081" i="1" s="1"/>
  <c r="J1081" i="1"/>
  <c r="I1081" i="1"/>
  <c r="I1073" i="1"/>
  <c r="J1073" i="1"/>
  <c r="D1073" i="1"/>
  <c r="L1073" i="1" s="1"/>
  <c r="D1065" i="1"/>
  <c r="L1065" i="1" s="1"/>
  <c r="I1065" i="1"/>
  <c r="D1057" i="1"/>
  <c r="L1057" i="1" s="1"/>
  <c r="I1057" i="1"/>
  <c r="J1057" i="1"/>
  <c r="D1049" i="1"/>
  <c r="L1049" i="1" s="1"/>
  <c r="I1049" i="1"/>
  <c r="J1049" i="1"/>
  <c r="D1041" i="1"/>
  <c r="L1041" i="1" s="1"/>
  <c r="I1041" i="1"/>
  <c r="J1041" i="1"/>
  <c r="D1033" i="1"/>
  <c r="L1033" i="1" s="1"/>
  <c r="I1033" i="1"/>
  <c r="I1025" i="1"/>
  <c r="D1025" i="1"/>
  <c r="L1025" i="1" s="1"/>
  <c r="J1025" i="1"/>
  <c r="J1017" i="1"/>
  <c r="I1017" i="1"/>
  <c r="D1017" i="1"/>
  <c r="L1017" i="1" s="1"/>
  <c r="D1009" i="1"/>
  <c r="L1009" i="1" s="1"/>
  <c r="I1009" i="1"/>
  <c r="J1009" i="1"/>
  <c r="I1001" i="1"/>
  <c r="D1001" i="1"/>
  <c r="L1001" i="1" s="1"/>
  <c r="J1001" i="1"/>
  <c r="D993" i="1"/>
  <c r="L993" i="1" s="1"/>
  <c r="I993" i="1"/>
  <c r="J993" i="1"/>
  <c r="D985" i="1"/>
  <c r="L985" i="1" s="1"/>
  <c r="I985" i="1"/>
  <c r="D977" i="1"/>
  <c r="L977" i="1" s="1"/>
  <c r="I977" i="1"/>
  <c r="J977" i="1"/>
  <c r="I969" i="1"/>
  <c r="D969" i="1"/>
  <c r="L969" i="1" s="1"/>
  <c r="D961" i="1"/>
  <c r="L961" i="1" s="1"/>
  <c r="I961" i="1"/>
  <c r="J953" i="1"/>
  <c r="I953" i="1"/>
  <c r="D953" i="1"/>
  <c r="L953" i="1" s="1"/>
  <c r="D945" i="1"/>
  <c r="L945" i="1" s="1"/>
  <c r="I945" i="1"/>
  <c r="J945" i="1"/>
  <c r="D937" i="1"/>
  <c r="L937" i="1" s="1"/>
  <c r="I937" i="1"/>
  <c r="I929" i="1"/>
  <c r="D929" i="1"/>
  <c r="L929" i="1" s="1"/>
  <c r="J929" i="1"/>
  <c r="D921" i="1"/>
  <c r="L921" i="1" s="1"/>
  <c r="I921" i="1"/>
  <c r="D913" i="1"/>
  <c r="L913" i="1" s="1"/>
  <c r="I913" i="1"/>
  <c r="D905" i="1"/>
  <c r="L905" i="1" s="1"/>
  <c r="I905" i="1"/>
  <c r="D897" i="1"/>
  <c r="L897" i="1" s="1"/>
  <c r="I897" i="1"/>
  <c r="D889" i="1"/>
  <c r="L889" i="1" s="1"/>
  <c r="J889" i="1"/>
  <c r="I889" i="1"/>
  <c r="D881" i="1"/>
  <c r="L881" i="1" s="1"/>
  <c r="I881" i="1"/>
  <c r="J881" i="1"/>
  <c r="I873" i="1"/>
  <c r="D873" i="1"/>
  <c r="L873" i="1" s="1"/>
  <c r="D865" i="1"/>
  <c r="L865" i="1" s="1"/>
  <c r="I865" i="1"/>
  <c r="D857" i="1"/>
  <c r="L857" i="1" s="1"/>
  <c r="I857" i="1"/>
  <c r="D849" i="1"/>
  <c r="L849" i="1" s="1"/>
  <c r="I849" i="1"/>
  <c r="D841" i="1"/>
  <c r="L841" i="1" s="1"/>
  <c r="I841" i="1"/>
  <c r="J841" i="1"/>
  <c r="D833" i="1"/>
  <c r="L833" i="1" s="1"/>
  <c r="I833" i="1"/>
  <c r="D825" i="1"/>
  <c r="L825" i="1" s="1"/>
  <c r="J825" i="1"/>
  <c r="I825" i="1"/>
  <c r="D817" i="1"/>
  <c r="L817" i="1" s="1"/>
  <c r="I817" i="1"/>
  <c r="J817" i="1"/>
  <c r="D809" i="1"/>
  <c r="L809" i="1" s="1"/>
  <c r="I809" i="1"/>
  <c r="D801" i="1"/>
  <c r="L801" i="1" s="1"/>
  <c r="I801" i="1"/>
  <c r="D793" i="1"/>
  <c r="L793" i="1" s="1"/>
  <c r="I793" i="1"/>
  <c r="J793" i="1"/>
  <c r="D785" i="1"/>
  <c r="L785" i="1" s="1"/>
  <c r="I785" i="1"/>
  <c r="D777" i="1"/>
  <c r="L777" i="1" s="1"/>
  <c r="I777" i="1"/>
  <c r="J777" i="1"/>
  <c r="D769" i="1"/>
  <c r="L769" i="1" s="1"/>
  <c r="I769" i="1"/>
  <c r="J769" i="1"/>
  <c r="D761" i="1"/>
  <c r="L761" i="1" s="1"/>
  <c r="J761" i="1"/>
  <c r="I761" i="1"/>
  <c r="I753" i="1"/>
  <c r="J753" i="1"/>
  <c r="D753" i="1"/>
  <c r="L753" i="1" s="1"/>
  <c r="D745" i="1"/>
  <c r="L745" i="1" s="1"/>
  <c r="I745" i="1"/>
  <c r="J745" i="1"/>
  <c r="D737" i="1"/>
  <c r="L737" i="1" s="1"/>
  <c r="I737" i="1"/>
  <c r="D729" i="1"/>
  <c r="L729" i="1" s="1"/>
  <c r="I729" i="1"/>
  <c r="J729" i="1"/>
  <c r="D721" i="1"/>
  <c r="L721" i="1" s="1"/>
  <c r="I721" i="1"/>
  <c r="J721" i="1"/>
  <c r="D713" i="1"/>
  <c r="L713" i="1" s="1"/>
  <c r="I713" i="1"/>
  <c r="J713" i="1"/>
  <c r="D705" i="1"/>
  <c r="L705" i="1" s="1"/>
  <c r="I705" i="1"/>
  <c r="J705" i="1"/>
  <c r="D697" i="1"/>
  <c r="L697" i="1" s="1"/>
  <c r="J697" i="1"/>
  <c r="I697" i="1"/>
  <c r="D689" i="1"/>
  <c r="L689" i="1" s="1"/>
  <c r="I689" i="1"/>
  <c r="J689" i="1"/>
  <c r="D681" i="1"/>
  <c r="L681" i="1" s="1"/>
  <c r="I681" i="1"/>
  <c r="J681" i="1"/>
  <c r="D673" i="1"/>
  <c r="L673" i="1" s="1"/>
  <c r="I673" i="1"/>
  <c r="J673" i="1"/>
  <c r="D665" i="1"/>
  <c r="L665" i="1" s="1"/>
  <c r="I665" i="1"/>
  <c r="D657" i="1"/>
  <c r="L657" i="1" s="1"/>
  <c r="I657" i="1"/>
  <c r="J657" i="1"/>
  <c r="D649" i="1"/>
  <c r="L649" i="1" s="1"/>
  <c r="I649" i="1"/>
  <c r="D641" i="1"/>
  <c r="L641" i="1" s="1"/>
  <c r="I641" i="1"/>
  <c r="D633" i="1"/>
  <c r="L633" i="1" s="1"/>
  <c r="J633" i="1"/>
  <c r="I633" i="1"/>
  <c r="D625" i="1"/>
  <c r="L625" i="1" s="1"/>
  <c r="I625" i="1"/>
  <c r="J625" i="1"/>
  <c r="D617" i="1"/>
  <c r="L617" i="1" s="1"/>
  <c r="I617" i="1"/>
  <c r="D609" i="1"/>
  <c r="L609" i="1" s="1"/>
  <c r="I609" i="1"/>
  <c r="J609" i="1"/>
  <c r="D601" i="1"/>
  <c r="L601" i="1" s="1"/>
  <c r="I601" i="1"/>
  <c r="J601" i="1"/>
  <c r="D593" i="1"/>
  <c r="L593" i="1" s="1"/>
  <c r="I593" i="1"/>
  <c r="I585" i="1"/>
  <c r="D585" i="1"/>
  <c r="L585" i="1" s="1"/>
  <c r="J585" i="1"/>
  <c r="D577" i="1"/>
  <c r="L577" i="1" s="1"/>
  <c r="I577" i="1"/>
  <c r="J577" i="1"/>
  <c r="D569" i="1"/>
  <c r="L569" i="1" s="1"/>
  <c r="J569" i="1"/>
  <c r="I569" i="1"/>
  <c r="D561" i="1"/>
  <c r="L561" i="1" s="1"/>
  <c r="I561" i="1"/>
  <c r="J561" i="1"/>
  <c r="D553" i="1"/>
  <c r="L553" i="1" s="1"/>
  <c r="I553" i="1"/>
  <c r="D545" i="1"/>
  <c r="L545" i="1" s="1"/>
  <c r="I545" i="1"/>
  <c r="J545" i="1"/>
  <c r="D537" i="1"/>
  <c r="L537" i="1" s="1"/>
  <c r="I537" i="1"/>
  <c r="J537" i="1"/>
  <c r="D529" i="1"/>
  <c r="L529" i="1" s="1"/>
  <c r="J529" i="1"/>
  <c r="I529" i="1"/>
  <c r="D521" i="1"/>
  <c r="L521" i="1" s="1"/>
  <c r="J521" i="1"/>
  <c r="I521" i="1"/>
  <c r="D513" i="1"/>
  <c r="L513" i="1" s="1"/>
  <c r="I513" i="1"/>
  <c r="J513" i="1"/>
  <c r="D505" i="1"/>
  <c r="L505" i="1" s="1"/>
  <c r="I505" i="1"/>
  <c r="J505" i="1"/>
  <c r="I497" i="1"/>
  <c r="D497" i="1"/>
  <c r="L497" i="1" s="1"/>
  <c r="J497" i="1"/>
  <c r="D489" i="1"/>
  <c r="L489" i="1" s="1"/>
  <c r="J489" i="1"/>
  <c r="I489" i="1"/>
  <c r="D481" i="1"/>
  <c r="L481" i="1" s="1"/>
  <c r="I481" i="1"/>
  <c r="J481" i="1"/>
  <c r="D473" i="1"/>
  <c r="L473" i="1" s="1"/>
  <c r="I473" i="1"/>
  <c r="J473" i="1"/>
  <c r="D465" i="1"/>
  <c r="L465" i="1" s="1"/>
  <c r="J465" i="1"/>
  <c r="I465" i="1"/>
  <c r="D457" i="1"/>
  <c r="L457" i="1" s="1"/>
  <c r="J457" i="1"/>
  <c r="D449" i="1"/>
  <c r="L449" i="1" s="1"/>
  <c r="J449" i="1"/>
  <c r="D441" i="1"/>
  <c r="L441" i="1" s="1"/>
  <c r="I441" i="1"/>
  <c r="J441" i="1"/>
  <c r="D433" i="1"/>
  <c r="L433" i="1" s="1"/>
  <c r="J433" i="1"/>
  <c r="D425" i="1"/>
  <c r="L425" i="1" s="1"/>
  <c r="J425" i="1"/>
  <c r="D417" i="1"/>
  <c r="L417" i="1" s="1"/>
  <c r="J417" i="1"/>
  <c r="D409" i="1"/>
  <c r="L409" i="1" s="1"/>
  <c r="J409" i="1"/>
  <c r="I409" i="1"/>
  <c r="D401" i="1"/>
  <c r="L401" i="1" s="1"/>
  <c r="J401" i="1"/>
  <c r="I401" i="1"/>
  <c r="D393" i="1"/>
  <c r="L393" i="1" s="1"/>
  <c r="J393" i="1"/>
  <c r="D385" i="1"/>
  <c r="L385" i="1" s="1"/>
  <c r="J385" i="1"/>
  <c r="D377" i="1"/>
  <c r="L377" i="1" s="1"/>
  <c r="J377" i="1"/>
  <c r="D369" i="1"/>
  <c r="L369" i="1" s="1"/>
  <c r="J369" i="1"/>
  <c r="I369" i="1"/>
  <c r="D361" i="1"/>
  <c r="L361" i="1" s="1"/>
  <c r="J361" i="1"/>
  <c r="D353" i="1"/>
  <c r="L353" i="1" s="1"/>
  <c r="J353" i="1"/>
  <c r="D345" i="1"/>
  <c r="L345" i="1" s="1"/>
  <c r="J345" i="1"/>
  <c r="D337" i="1"/>
  <c r="L337" i="1" s="1"/>
  <c r="J337" i="1"/>
  <c r="I337" i="1"/>
  <c r="D329" i="1"/>
  <c r="L329" i="1" s="1"/>
  <c r="J329" i="1"/>
  <c r="I329" i="1"/>
  <c r="D321" i="1"/>
  <c r="L321" i="1" s="1"/>
  <c r="J321" i="1"/>
  <c r="D313" i="1"/>
  <c r="L313" i="1" s="1"/>
  <c r="J313" i="1"/>
  <c r="D305" i="1"/>
  <c r="L305" i="1" s="1"/>
  <c r="I305" i="1"/>
  <c r="J305" i="1"/>
  <c r="D297" i="1"/>
  <c r="L297" i="1" s="1"/>
  <c r="J297" i="1"/>
  <c r="D289" i="1"/>
  <c r="L289" i="1" s="1"/>
  <c r="J289" i="1"/>
  <c r="I289" i="1"/>
  <c r="D281" i="1"/>
  <c r="L281" i="1" s="1"/>
  <c r="J281" i="1"/>
  <c r="D273" i="1"/>
  <c r="L273" i="1" s="1"/>
  <c r="J273" i="1"/>
  <c r="I273" i="1"/>
  <c r="D265" i="1"/>
  <c r="L265" i="1" s="1"/>
  <c r="I265" i="1"/>
  <c r="J265" i="1"/>
  <c r="D257" i="1"/>
  <c r="L257" i="1" s="1"/>
  <c r="J257" i="1"/>
  <c r="D249" i="1"/>
  <c r="L249" i="1" s="1"/>
  <c r="J249" i="1"/>
  <c r="I249" i="1"/>
  <c r="D241" i="1"/>
  <c r="L241" i="1" s="1"/>
  <c r="J241" i="1"/>
  <c r="D233" i="1"/>
  <c r="L233" i="1" s="1"/>
  <c r="I233" i="1"/>
  <c r="J233" i="1"/>
  <c r="D225" i="1"/>
  <c r="L225" i="1" s="1"/>
  <c r="J225" i="1"/>
  <c r="D217" i="1"/>
  <c r="L217" i="1" s="1"/>
  <c r="J217" i="1"/>
  <c r="D209" i="1"/>
  <c r="L209" i="1" s="1"/>
  <c r="J209" i="1"/>
  <c r="I209" i="1"/>
  <c r="D201" i="1"/>
  <c r="L201" i="1" s="1"/>
  <c r="J201" i="1"/>
  <c r="I201" i="1"/>
  <c r="D193" i="1"/>
  <c r="L193" i="1" s="1"/>
  <c r="H193" i="1"/>
  <c r="J193" i="1"/>
  <c r="D185" i="1"/>
  <c r="L185" i="1" s="1"/>
  <c r="J185" i="1"/>
  <c r="I185" i="1"/>
  <c r="D177" i="1"/>
  <c r="L177" i="1" s="1"/>
  <c r="J177" i="1"/>
  <c r="D169" i="1"/>
  <c r="L169" i="1" s="1"/>
  <c r="I169" i="1"/>
  <c r="J169" i="1"/>
  <c r="D161" i="1"/>
  <c r="L161" i="1" s="1"/>
  <c r="J161" i="1"/>
  <c r="I161" i="1"/>
  <c r="D153" i="1"/>
  <c r="L153" i="1" s="1"/>
  <c r="J153" i="1"/>
  <c r="D145" i="1"/>
  <c r="L145" i="1" s="1"/>
  <c r="J145" i="1"/>
  <c r="I145" i="1"/>
  <c r="D137" i="1"/>
  <c r="L137" i="1" s="1"/>
  <c r="J137" i="1"/>
  <c r="D129" i="1"/>
  <c r="L129" i="1" s="1"/>
  <c r="J129" i="1"/>
  <c r="I129" i="1"/>
  <c r="D121" i="1"/>
  <c r="L121" i="1" s="1"/>
  <c r="J121" i="1"/>
  <c r="I121" i="1"/>
  <c r="D113" i="1"/>
  <c r="L113" i="1" s="1"/>
  <c r="J113" i="1"/>
  <c r="D105" i="1"/>
  <c r="L105" i="1" s="1"/>
  <c r="J105" i="1"/>
  <c r="D97" i="1"/>
  <c r="L97" i="1" s="1"/>
  <c r="I97" i="1"/>
  <c r="J97" i="1"/>
  <c r="D89" i="1"/>
  <c r="L89" i="1" s="1"/>
  <c r="J89" i="1"/>
  <c r="D81" i="1"/>
  <c r="L81" i="1" s="1"/>
  <c r="J81" i="1"/>
  <c r="I81" i="1"/>
  <c r="D73" i="1"/>
  <c r="L73" i="1" s="1"/>
  <c r="J73" i="1"/>
  <c r="I73" i="1"/>
  <c r="D65" i="1"/>
  <c r="L65" i="1" s="1"/>
  <c r="J65" i="1"/>
  <c r="D57" i="1"/>
  <c r="L57" i="1" s="1"/>
  <c r="J57" i="1"/>
  <c r="D49" i="1"/>
  <c r="L49" i="1" s="1"/>
  <c r="I49" i="1"/>
  <c r="J49" i="1"/>
  <c r="D41" i="1"/>
  <c r="L41" i="1" s="1"/>
  <c r="J41" i="1"/>
  <c r="D33" i="1"/>
  <c r="L33" i="1" s="1"/>
  <c r="J33" i="1"/>
  <c r="D25" i="1"/>
  <c r="L25" i="1" s="1"/>
  <c r="J25" i="1"/>
  <c r="D17" i="1"/>
  <c r="L17" i="1" s="1"/>
  <c r="J17" i="1"/>
  <c r="H17" i="1"/>
  <c r="D9" i="1"/>
  <c r="L9" i="1" s="1"/>
  <c r="J9" i="1"/>
  <c r="H9" i="1"/>
  <c r="G479" i="1"/>
  <c r="I28" i="1"/>
  <c r="I1197" i="1"/>
  <c r="I1187" i="1"/>
  <c r="I1165" i="1"/>
  <c r="I1155" i="1"/>
  <c r="I1124" i="1"/>
  <c r="I1092" i="1"/>
  <c r="I1061" i="1"/>
  <c r="I1051" i="1"/>
  <c r="I1019" i="1"/>
  <c r="I988" i="1"/>
  <c r="I957" i="1"/>
  <c r="I925" i="1"/>
  <c r="I915" i="1"/>
  <c r="I884" i="1"/>
  <c r="I852" i="1"/>
  <c r="I821" i="1"/>
  <c r="I811" i="1"/>
  <c r="I789" i="1"/>
  <c r="I779" i="1"/>
  <c r="I748" i="1"/>
  <c r="I724" i="1"/>
  <c r="I667" i="1"/>
  <c r="I643" i="1"/>
  <c r="I620" i="1"/>
  <c r="I595" i="1"/>
  <c r="I573" i="1"/>
  <c r="I549" i="1"/>
  <c r="I525" i="1"/>
  <c r="I501" i="1"/>
  <c r="I467" i="1"/>
  <c r="I453" i="1"/>
  <c r="I425" i="1"/>
  <c r="I377" i="1"/>
  <c r="I333" i="1"/>
  <c r="I292" i="1"/>
  <c r="I277" i="1"/>
  <c r="I260" i="1"/>
  <c r="I204" i="1"/>
  <c r="I188" i="1"/>
  <c r="I132" i="1"/>
  <c r="I89" i="1"/>
  <c r="J1177" i="1"/>
  <c r="J1129" i="1"/>
  <c r="J1019" i="1"/>
  <c r="J961" i="1"/>
  <c r="J933" i="1"/>
  <c r="J905" i="1"/>
  <c r="J873" i="1"/>
  <c r="J837" i="1"/>
  <c r="J801" i="1"/>
  <c r="J649" i="1"/>
  <c r="J593" i="1"/>
  <c r="H53" i="1"/>
  <c r="D1208" i="1"/>
  <c r="L1208" i="1" s="1"/>
  <c r="J1208" i="1"/>
  <c r="D1200" i="1"/>
  <c r="L1200" i="1" s="1"/>
  <c r="J1200" i="1"/>
  <c r="D1192" i="1"/>
  <c r="L1192" i="1" s="1"/>
  <c r="J1192" i="1"/>
  <c r="D1184" i="1"/>
  <c r="L1184" i="1" s="1"/>
  <c r="J1184" i="1"/>
  <c r="I1184" i="1"/>
  <c r="D1176" i="1"/>
  <c r="L1176" i="1" s="1"/>
  <c r="D1168" i="1"/>
  <c r="L1168" i="1" s="1"/>
  <c r="J1168" i="1"/>
  <c r="D1160" i="1"/>
  <c r="L1160" i="1" s="1"/>
  <c r="J1160" i="1"/>
  <c r="D1152" i="1"/>
  <c r="L1152" i="1" s="1"/>
  <c r="J1152" i="1"/>
  <c r="D1144" i="1"/>
  <c r="L1144" i="1" s="1"/>
  <c r="J1136" i="1"/>
  <c r="D1136" i="1"/>
  <c r="L1136" i="1" s="1"/>
  <c r="D1128" i="1"/>
  <c r="L1128" i="1" s="1"/>
  <c r="J1128" i="1"/>
  <c r="D1120" i="1"/>
  <c r="L1120" i="1" s="1"/>
  <c r="I1120" i="1"/>
  <c r="J1120" i="1"/>
  <c r="D1112" i="1"/>
  <c r="L1112" i="1" s="1"/>
  <c r="J1112" i="1"/>
  <c r="D1104" i="1"/>
  <c r="L1104" i="1" s="1"/>
  <c r="J1104" i="1"/>
  <c r="D1096" i="1"/>
  <c r="L1096" i="1" s="1"/>
  <c r="D1088" i="1"/>
  <c r="L1088" i="1" s="1"/>
  <c r="J1088" i="1"/>
  <c r="D1080" i="1"/>
  <c r="L1080" i="1" s="1"/>
  <c r="D1072" i="1"/>
  <c r="L1072" i="1" s="1"/>
  <c r="J1072" i="1"/>
  <c r="D1064" i="1"/>
  <c r="L1064" i="1" s="1"/>
  <c r="J1064" i="1"/>
  <c r="D1056" i="1"/>
  <c r="L1056" i="1" s="1"/>
  <c r="I1056" i="1"/>
  <c r="J1056" i="1"/>
  <c r="D1048" i="1"/>
  <c r="L1048" i="1" s="1"/>
  <c r="J1048" i="1"/>
  <c r="D1040" i="1"/>
  <c r="L1040" i="1" s="1"/>
  <c r="J1040" i="1"/>
  <c r="D1032" i="1"/>
  <c r="L1032" i="1" s="1"/>
  <c r="J1032" i="1"/>
  <c r="D1024" i="1"/>
  <c r="L1024" i="1" s="1"/>
  <c r="J1024" i="1"/>
  <c r="D1016" i="1"/>
  <c r="L1016" i="1" s="1"/>
  <c r="J1016" i="1"/>
  <c r="D1008" i="1"/>
  <c r="L1008" i="1" s="1"/>
  <c r="J1008" i="1"/>
  <c r="D1000" i="1"/>
  <c r="L1000" i="1" s="1"/>
  <c r="J1000" i="1"/>
  <c r="D992" i="1"/>
  <c r="L992" i="1" s="1"/>
  <c r="I992" i="1"/>
  <c r="J992" i="1"/>
  <c r="D984" i="1"/>
  <c r="L984" i="1" s="1"/>
  <c r="J984" i="1"/>
  <c r="D976" i="1"/>
  <c r="L976" i="1" s="1"/>
  <c r="J976" i="1"/>
  <c r="D968" i="1"/>
  <c r="L968" i="1" s="1"/>
  <c r="J968" i="1"/>
  <c r="D960" i="1"/>
  <c r="L960" i="1" s="1"/>
  <c r="D952" i="1"/>
  <c r="L952" i="1" s="1"/>
  <c r="J952" i="1"/>
  <c r="D944" i="1"/>
  <c r="L944" i="1" s="1"/>
  <c r="J944" i="1"/>
  <c r="D936" i="1"/>
  <c r="L936" i="1" s="1"/>
  <c r="J936" i="1"/>
  <c r="D928" i="1"/>
  <c r="L928" i="1" s="1"/>
  <c r="J928" i="1"/>
  <c r="I928" i="1"/>
  <c r="D920" i="1"/>
  <c r="L920" i="1" s="1"/>
  <c r="J920" i="1"/>
  <c r="D912" i="1"/>
  <c r="L912" i="1" s="1"/>
  <c r="J912" i="1"/>
  <c r="D904" i="1"/>
  <c r="L904" i="1" s="1"/>
  <c r="J904" i="1"/>
  <c r="D896" i="1"/>
  <c r="L896" i="1" s="1"/>
  <c r="J896" i="1"/>
  <c r="D888" i="1"/>
  <c r="L888" i="1" s="1"/>
  <c r="J888" i="1"/>
  <c r="D880" i="1"/>
  <c r="L880" i="1" s="1"/>
  <c r="J880" i="1"/>
  <c r="J872" i="1"/>
  <c r="D872" i="1"/>
  <c r="L872" i="1" s="1"/>
  <c r="D864" i="1"/>
  <c r="L864" i="1" s="1"/>
  <c r="I864" i="1"/>
  <c r="J864" i="1"/>
  <c r="D856" i="1"/>
  <c r="L856" i="1" s="1"/>
  <c r="J856" i="1"/>
  <c r="D848" i="1"/>
  <c r="L848" i="1" s="1"/>
  <c r="J848" i="1"/>
  <c r="D840" i="1"/>
  <c r="L840" i="1" s="1"/>
  <c r="J840" i="1"/>
  <c r="D832" i="1"/>
  <c r="L832" i="1" s="1"/>
  <c r="J832" i="1"/>
  <c r="D824" i="1"/>
  <c r="L824" i="1" s="1"/>
  <c r="J824" i="1"/>
  <c r="D816" i="1"/>
  <c r="L816" i="1" s="1"/>
  <c r="J816" i="1"/>
  <c r="D808" i="1"/>
  <c r="L808" i="1" s="1"/>
  <c r="J808" i="1"/>
  <c r="D800" i="1"/>
  <c r="L800" i="1" s="1"/>
  <c r="I800" i="1"/>
  <c r="J800" i="1"/>
  <c r="D792" i="1"/>
  <c r="L792" i="1" s="1"/>
  <c r="J792" i="1"/>
  <c r="D784" i="1"/>
  <c r="L784" i="1" s="1"/>
  <c r="J784" i="1"/>
  <c r="D776" i="1"/>
  <c r="L776" i="1" s="1"/>
  <c r="J776" i="1"/>
  <c r="D768" i="1"/>
  <c r="L768" i="1" s="1"/>
  <c r="J768" i="1"/>
  <c r="D760" i="1"/>
  <c r="L760" i="1" s="1"/>
  <c r="J760" i="1"/>
  <c r="D752" i="1"/>
  <c r="L752" i="1" s="1"/>
  <c r="J752" i="1"/>
  <c r="D744" i="1"/>
  <c r="L744" i="1" s="1"/>
  <c r="J744" i="1"/>
  <c r="D736" i="1"/>
  <c r="L736" i="1" s="1"/>
  <c r="I736" i="1"/>
  <c r="J736" i="1"/>
  <c r="D728" i="1"/>
  <c r="L728" i="1" s="1"/>
  <c r="J728" i="1"/>
  <c r="D720" i="1"/>
  <c r="L720" i="1" s="1"/>
  <c r="J720" i="1"/>
  <c r="D712" i="1"/>
  <c r="L712" i="1" s="1"/>
  <c r="J712" i="1"/>
  <c r="D704" i="1"/>
  <c r="L704" i="1" s="1"/>
  <c r="D696" i="1"/>
  <c r="L696" i="1" s="1"/>
  <c r="J696" i="1"/>
  <c r="D688" i="1"/>
  <c r="L688" i="1" s="1"/>
  <c r="J688" i="1"/>
  <c r="D680" i="1"/>
  <c r="L680" i="1" s="1"/>
  <c r="J680" i="1"/>
  <c r="D672" i="1"/>
  <c r="L672" i="1" s="1"/>
  <c r="J672" i="1"/>
  <c r="I672" i="1"/>
  <c r="D664" i="1"/>
  <c r="L664" i="1" s="1"/>
  <c r="J664" i="1"/>
  <c r="D656" i="1"/>
  <c r="L656" i="1" s="1"/>
  <c r="J656" i="1"/>
  <c r="D648" i="1"/>
  <c r="L648" i="1" s="1"/>
  <c r="J648" i="1"/>
  <c r="I648" i="1"/>
  <c r="D640" i="1"/>
  <c r="L640" i="1" s="1"/>
  <c r="D632" i="1"/>
  <c r="L632" i="1" s="1"/>
  <c r="J632" i="1"/>
  <c r="D624" i="1"/>
  <c r="L624" i="1" s="1"/>
  <c r="J624" i="1"/>
  <c r="D616" i="1"/>
  <c r="L616" i="1" s="1"/>
  <c r="J616" i="1"/>
  <c r="I616" i="1"/>
  <c r="D608" i="1"/>
  <c r="L608" i="1" s="1"/>
  <c r="I608" i="1"/>
  <c r="J608" i="1"/>
  <c r="D600" i="1"/>
  <c r="L600" i="1" s="1"/>
  <c r="J600" i="1"/>
  <c r="D592" i="1"/>
  <c r="L592" i="1" s="1"/>
  <c r="J592" i="1"/>
  <c r="D584" i="1"/>
  <c r="L584" i="1" s="1"/>
  <c r="J584" i="1"/>
  <c r="D576" i="1"/>
  <c r="L576" i="1" s="1"/>
  <c r="J576" i="1"/>
  <c r="D568" i="1"/>
  <c r="L568" i="1" s="1"/>
  <c r="D560" i="1"/>
  <c r="L560" i="1" s="1"/>
  <c r="J560" i="1"/>
  <c r="J552" i="1"/>
  <c r="D552" i="1"/>
  <c r="L552" i="1" s="1"/>
  <c r="D544" i="1"/>
  <c r="L544" i="1" s="1"/>
  <c r="I544" i="1"/>
  <c r="J544" i="1"/>
  <c r="D536" i="1"/>
  <c r="L536" i="1" s="1"/>
  <c r="J536" i="1"/>
  <c r="D528" i="1"/>
  <c r="L528" i="1" s="1"/>
  <c r="J528" i="1"/>
  <c r="D520" i="1"/>
  <c r="L520" i="1" s="1"/>
  <c r="J520" i="1"/>
  <c r="D512" i="1"/>
  <c r="L512" i="1" s="1"/>
  <c r="J512" i="1"/>
  <c r="I512" i="1"/>
  <c r="D504" i="1"/>
  <c r="L504" i="1" s="1"/>
  <c r="D496" i="1"/>
  <c r="L496" i="1" s="1"/>
  <c r="J496" i="1"/>
  <c r="D488" i="1"/>
  <c r="L488" i="1" s="1"/>
  <c r="J488" i="1"/>
  <c r="D480" i="1"/>
  <c r="L480" i="1" s="1"/>
  <c r="J480" i="1"/>
  <c r="I480" i="1"/>
  <c r="D472" i="1"/>
  <c r="L472" i="1" s="1"/>
  <c r="J472" i="1"/>
  <c r="D464" i="1"/>
  <c r="L464" i="1" s="1"/>
  <c r="J464" i="1"/>
  <c r="D456" i="1"/>
  <c r="L456" i="1" s="1"/>
  <c r="J456" i="1"/>
  <c r="I456" i="1"/>
  <c r="D448" i="1"/>
  <c r="L448" i="1" s="1"/>
  <c r="J448" i="1"/>
  <c r="I448" i="1"/>
  <c r="D440" i="1"/>
  <c r="L440" i="1" s="1"/>
  <c r="J440" i="1"/>
  <c r="D432" i="1"/>
  <c r="L432" i="1" s="1"/>
  <c r="I432" i="1"/>
  <c r="J432" i="1"/>
  <c r="D424" i="1"/>
  <c r="L424" i="1" s="1"/>
  <c r="J424" i="1"/>
  <c r="D416" i="1"/>
  <c r="L416" i="1" s="1"/>
  <c r="J416" i="1"/>
  <c r="D408" i="1"/>
  <c r="L408" i="1" s="1"/>
  <c r="J408" i="1"/>
  <c r="D400" i="1"/>
  <c r="L400" i="1" s="1"/>
  <c r="I400" i="1"/>
  <c r="J400" i="1"/>
  <c r="D392" i="1"/>
  <c r="L392" i="1" s="1"/>
  <c r="J392" i="1"/>
  <c r="I392" i="1"/>
  <c r="D384" i="1"/>
  <c r="L384" i="1" s="1"/>
  <c r="J384" i="1"/>
  <c r="D376" i="1"/>
  <c r="L376" i="1" s="1"/>
  <c r="J376" i="1"/>
  <c r="D368" i="1"/>
  <c r="L368" i="1" s="1"/>
  <c r="J368" i="1"/>
  <c r="I368" i="1"/>
  <c r="H368" i="1"/>
  <c r="D360" i="1"/>
  <c r="L360" i="1" s="1"/>
  <c r="J360" i="1"/>
  <c r="D352" i="1"/>
  <c r="L352" i="1" s="1"/>
  <c r="J352" i="1"/>
  <c r="I352" i="1"/>
  <c r="D344" i="1"/>
  <c r="L344" i="1" s="1"/>
  <c r="J344" i="1"/>
  <c r="D336" i="1"/>
  <c r="L336" i="1" s="1"/>
  <c r="I336" i="1"/>
  <c r="J336" i="1"/>
  <c r="D328" i="1"/>
  <c r="L328" i="1" s="1"/>
  <c r="J328" i="1"/>
  <c r="I328" i="1"/>
  <c r="D320" i="1"/>
  <c r="L320" i="1" s="1"/>
  <c r="J320" i="1"/>
  <c r="D312" i="1"/>
  <c r="L312" i="1" s="1"/>
  <c r="J312" i="1"/>
  <c r="D304" i="1"/>
  <c r="L304" i="1" s="1"/>
  <c r="J304" i="1"/>
  <c r="D296" i="1"/>
  <c r="L296" i="1" s="1"/>
  <c r="J296" i="1"/>
  <c r="I296" i="1"/>
  <c r="D288" i="1"/>
  <c r="L288" i="1" s="1"/>
  <c r="J288" i="1"/>
  <c r="D280" i="1"/>
  <c r="L280" i="1" s="1"/>
  <c r="J280" i="1"/>
  <c r="D272" i="1"/>
  <c r="L272" i="1" s="1"/>
  <c r="J272" i="1"/>
  <c r="D264" i="1"/>
  <c r="L264" i="1" s="1"/>
  <c r="J264" i="1"/>
  <c r="I264" i="1"/>
  <c r="D256" i="1"/>
  <c r="L256" i="1" s="1"/>
  <c r="J256" i="1"/>
  <c r="D248" i="1"/>
  <c r="L248" i="1" s="1"/>
  <c r="J248" i="1"/>
  <c r="D240" i="1"/>
  <c r="L240" i="1" s="1"/>
  <c r="J240" i="1"/>
  <c r="D232" i="1"/>
  <c r="L232" i="1" s="1"/>
  <c r="I232" i="1"/>
  <c r="J232" i="1"/>
  <c r="D224" i="1"/>
  <c r="L224" i="1" s="1"/>
  <c r="J224" i="1"/>
  <c r="I224" i="1"/>
  <c r="D216" i="1"/>
  <c r="L216" i="1" s="1"/>
  <c r="J216" i="1"/>
  <c r="D208" i="1"/>
  <c r="L208" i="1" s="1"/>
  <c r="J208" i="1"/>
  <c r="D200" i="1"/>
  <c r="L200" i="1" s="1"/>
  <c r="J200" i="1"/>
  <c r="I200" i="1"/>
  <c r="D192" i="1"/>
  <c r="L192" i="1" s="1"/>
  <c r="I192" i="1"/>
  <c r="J192" i="1"/>
  <c r="D184" i="1"/>
  <c r="L184" i="1" s="1"/>
  <c r="J184" i="1"/>
  <c r="D176" i="1"/>
  <c r="L176" i="1" s="1"/>
  <c r="J176" i="1"/>
  <c r="D168" i="1"/>
  <c r="L168" i="1" s="1"/>
  <c r="J168" i="1"/>
  <c r="D160" i="1"/>
  <c r="L160" i="1" s="1"/>
  <c r="J160" i="1"/>
  <c r="I160" i="1"/>
  <c r="D152" i="1"/>
  <c r="L152" i="1" s="1"/>
  <c r="J152" i="1"/>
  <c r="D144" i="1"/>
  <c r="L144" i="1" s="1"/>
  <c r="J144" i="1"/>
  <c r="D136" i="1"/>
  <c r="L136" i="1" s="1"/>
  <c r="J136" i="1"/>
  <c r="I136" i="1"/>
  <c r="H136" i="1"/>
  <c r="D128" i="1"/>
  <c r="L128" i="1" s="1"/>
  <c r="I128" i="1"/>
  <c r="J128" i="1"/>
  <c r="D120" i="1"/>
  <c r="L120" i="1" s="1"/>
  <c r="J120" i="1"/>
  <c r="D112" i="1"/>
  <c r="L112" i="1" s="1"/>
  <c r="J112" i="1"/>
  <c r="D104" i="1"/>
  <c r="L104" i="1" s="1"/>
  <c r="J104" i="1"/>
  <c r="H104" i="1"/>
  <c r="D96" i="1"/>
  <c r="L96" i="1" s="1"/>
  <c r="I96" i="1"/>
  <c r="J96" i="1"/>
  <c r="D88" i="1"/>
  <c r="L88" i="1" s="1"/>
  <c r="J88" i="1"/>
  <c r="D80" i="1"/>
  <c r="L80" i="1" s="1"/>
  <c r="J80" i="1"/>
  <c r="D72" i="1"/>
  <c r="L72" i="1" s="1"/>
  <c r="J72" i="1"/>
  <c r="I72" i="1"/>
  <c r="D64" i="1"/>
  <c r="L64" i="1" s="1"/>
  <c r="I64" i="1"/>
  <c r="J64" i="1"/>
  <c r="D56" i="1"/>
  <c r="L56" i="1" s="1"/>
  <c r="J56" i="1"/>
  <c r="D48" i="1"/>
  <c r="L48" i="1" s="1"/>
  <c r="J48" i="1"/>
  <c r="I48" i="1"/>
  <c r="D40" i="1"/>
  <c r="L40" i="1" s="1"/>
  <c r="J40" i="1"/>
  <c r="D32" i="1"/>
  <c r="L32" i="1" s="1"/>
  <c r="I32" i="1"/>
  <c r="J32" i="1"/>
  <c r="D24" i="1"/>
  <c r="L24" i="1" s="1"/>
  <c r="I24" i="1"/>
  <c r="J24" i="1"/>
  <c r="D16" i="1"/>
  <c r="L16" i="1" s="1"/>
  <c r="I16" i="1"/>
  <c r="J16" i="1"/>
  <c r="D8" i="1"/>
  <c r="L8" i="1" s="1"/>
  <c r="J8" i="1"/>
  <c r="I8" i="1"/>
  <c r="I1133" i="1"/>
  <c r="I1112" i="1"/>
  <c r="I1101" i="1"/>
  <c r="I1080" i="1"/>
  <c r="I997" i="1"/>
  <c r="I976" i="1"/>
  <c r="I944" i="1"/>
  <c r="I893" i="1"/>
  <c r="I861" i="1"/>
  <c r="I840" i="1"/>
  <c r="I808" i="1"/>
  <c r="I757" i="1"/>
  <c r="I712" i="1"/>
  <c r="I688" i="1"/>
  <c r="I677" i="1"/>
  <c r="I653" i="1"/>
  <c r="I605" i="1"/>
  <c r="I536" i="1"/>
  <c r="I477" i="1"/>
  <c r="I424" i="1"/>
  <c r="I405" i="1"/>
  <c r="I376" i="1"/>
  <c r="I317" i="1"/>
  <c r="I229" i="1"/>
  <c r="I157" i="1"/>
  <c r="I144" i="1"/>
  <c r="I88" i="1"/>
  <c r="I69" i="1"/>
  <c r="J1176" i="1"/>
  <c r="J1144" i="1"/>
  <c r="J1096" i="1"/>
  <c r="J1077" i="1"/>
  <c r="J1043" i="1"/>
  <c r="J985" i="1"/>
  <c r="J960" i="1"/>
  <c r="J931" i="1"/>
  <c r="J901" i="1"/>
  <c r="J869" i="1"/>
  <c r="J833" i="1"/>
  <c r="J641" i="1"/>
  <c r="J581" i="1"/>
  <c r="D1207" i="1"/>
  <c r="L1207" i="1" s="1"/>
  <c r="J1207" i="1"/>
  <c r="D1199" i="1"/>
  <c r="L1199" i="1" s="1"/>
  <c r="J1199" i="1"/>
  <c r="D1191" i="1"/>
  <c r="L1191" i="1" s="1"/>
  <c r="J1191" i="1"/>
  <c r="D1183" i="1"/>
  <c r="L1183" i="1" s="1"/>
  <c r="J1183" i="1"/>
  <c r="D1175" i="1"/>
  <c r="L1175" i="1" s="1"/>
  <c r="I1175" i="1"/>
  <c r="D1167" i="1"/>
  <c r="L1167" i="1" s="1"/>
  <c r="J1167" i="1"/>
  <c r="D1159" i="1"/>
  <c r="L1159" i="1" s="1"/>
  <c r="J1159" i="1"/>
  <c r="D1151" i="1"/>
  <c r="L1151" i="1" s="1"/>
  <c r="J1151" i="1"/>
  <c r="D1143" i="1"/>
  <c r="L1143" i="1" s="1"/>
  <c r="D1135" i="1"/>
  <c r="L1135" i="1" s="1"/>
  <c r="J1135" i="1"/>
  <c r="D1127" i="1"/>
  <c r="L1127" i="1" s="1"/>
  <c r="J1127" i="1"/>
  <c r="D1119" i="1"/>
  <c r="L1119" i="1" s="1"/>
  <c r="J1119" i="1"/>
  <c r="D1111" i="1"/>
  <c r="L1111" i="1" s="1"/>
  <c r="J1111" i="1"/>
  <c r="I1111" i="1"/>
  <c r="D1103" i="1"/>
  <c r="L1103" i="1" s="1"/>
  <c r="J1103" i="1"/>
  <c r="D1095" i="1"/>
  <c r="L1095" i="1" s="1"/>
  <c r="D1087" i="1"/>
  <c r="L1087" i="1" s="1"/>
  <c r="J1087" i="1"/>
  <c r="D1079" i="1"/>
  <c r="L1079" i="1" s="1"/>
  <c r="D1071" i="1"/>
  <c r="L1071" i="1" s="1"/>
  <c r="J1071" i="1"/>
  <c r="D1063" i="1"/>
  <c r="L1063" i="1" s="1"/>
  <c r="J1063" i="1"/>
  <c r="D1055" i="1"/>
  <c r="L1055" i="1" s="1"/>
  <c r="J1055" i="1"/>
  <c r="D1047" i="1"/>
  <c r="L1047" i="1" s="1"/>
  <c r="I1047" i="1"/>
  <c r="D1039" i="1"/>
  <c r="L1039" i="1" s="1"/>
  <c r="J1039" i="1"/>
  <c r="D1031" i="1"/>
  <c r="L1031" i="1" s="1"/>
  <c r="D1023" i="1"/>
  <c r="L1023" i="1" s="1"/>
  <c r="J1023" i="1"/>
  <c r="D1015" i="1"/>
  <c r="L1015" i="1" s="1"/>
  <c r="D1007" i="1"/>
  <c r="L1007" i="1" s="1"/>
  <c r="J1007" i="1"/>
  <c r="D999" i="1"/>
  <c r="L999" i="1" s="1"/>
  <c r="J999" i="1"/>
  <c r="D991" i="1"/>
  <c r="L991" i="1" s="1"/>
  <c r="J991" i="1"/>
  <c r="D983" i="1"/>
  <c r="L983" i="1" s="1"/>
  <c r="I983" i="1"/>
  <c r="D975" i="1"/>
  <c r="L975" i="1" s="1"/>
  <c r="J975" i="1"/>
  <c r="D967" i="1"/>
  <c r="L967" i="1" s="1"/>
  <c r="D959" i="1"/>
  <c r="L959" i="1" s="1"/>
  <c r="J959" i="1"/>
  <c r="D951" i="1"/>
  <c r="L951" i="1" s="1"/>
  <c r="J951" i="1"/>
  <c r="D943" i="1"/>
  <c r="L943" i="1" s="1"/>
  <c r="J943" i="1"/>
  <c r="D935" i="1"/>
  <c r="L935" i="1" s="1"/>
  <c r="J935" i="1"/>
  <c r="D927" i="1"/>
  <c r="L927" i="1" s="1"/>
  <c r="J927" i="1"/>
  <c r="D919" i="1"/>
  <c r="L919" i="1" s="1"/>
  <c r="I919" i="1"/>
  <c r="D911" i="1"/>
  <c r="L911" i="1" s="1"/>
  <c r="J911" i="1"/>
  <c r="D903" i="1"/>
  <c r="L903" i="1" s="1"/>
  <c r="J903" i="1"/>
  <c r="D895" i="1"/>
  <c r="L895" i="1" s="1"/>
  <c r="J895" i="1"/>
  <c r="D887" i="1"/>
  <c r="L887" i="1" s="1"/>
  <c r="D879" i="1"/>
  <c r="L879" i="1" s="1"/>
  <c r="J879" i="1"/>
  <c r="D871" i="1"/>
  <c r="L871" i="1" s="1"/>
  <c r="J871" i="1"/>
  <c r="D863" i="1"/>
  <c r="L863" i="1" s="1"/>
  <c r="J863" i="1"/>
  <c r="D855" i="1"/>
  <c r="L855" i="1" s="1"/>
  <c r="J855" i="1"/>
  <c r="I855" i="1"/>
  <c r="D847" i="1"/>
  <c r="L847" i="1" s="1"/>
  <c r="J847" i="1"/>
  <c r="D839" i="1"/>
  <c r="L839" i="1" s="1"/>
  <c r="D831" i="1"/>
  <c r="L831" i="1" s="1"/>
  <c r="J831" i="1"/>
  <c r="D823" i="1"/>
  <c r="L823" i="1" s="1"/>
  <c r="D815" i="1"/>
  <c r="L815" i="1" s="1"/>
  <c r="D807" i="1"/>
  <c r="L807" i="1" s="1"/>
  <c r="J807" i="1"/>
  <c r="D799" i="1"/>
  <c r="L799" i="1" s="1"/>
  <c r="J799" i="1"/>
  <c r="D791" i="1"/>
  <c r="L791" i="1" s="1"/>
  <c r="I791" i="1"/>
  <c r="D783" i="1"/>
  <c r="L783" i="1" s="1"/>
  <c r="J783" i="1"/>
  <c r="D775" i="1"/>
  <c r="L775" i="1" s="1"/>
  <c r="D767" i="1"/>
  <c r="L767" i="1" s="1"/>
  <c r="D759" i="1"/>
  <c r="L759" i="1" s="1"/>
  <c r="D751" i="1"/>
  <c r="L751" i="1" s="1"/>
  <c r="D743" i="1"/>
  <c r="L743" i="1" s="1"/>
  <c r="J743" i="1"/>
  <c r="D735" i="1"/>
  <c r="L735" i="1" s="1"/>
  <c r="J735" i="1"/>
  <c r="D727" i="1"/>
  <c r="L727" i="1" s="1"/>
  <c r="I727" i="1"/>
  <c r="D719" i="1"/>
  <c r="L719" i="1" s="1"/>
  <c r="D711" i="1"/>
  <c r="L711" i="1" s="1"/>
  <c r="I711" i="1"/>
  <c r="D703" i="1"/>
  <c r="L703" i="1" s="1"/>
  <c r="D695" i="1"/>
  <c r="L695" i="1" s="1"/>
  <c r="J695" i="1"/>
  <c r="D687" i="1"/>
  <c r="L687" i="1" s="1"/>
  <c r="J687" i="1"/>
  <c r="D679" i="1"/>
  <c r="L679" i="1" s="1"/>
  <c r="J679" i="1"/>
  <c r="I679" i="1"/>
  <c r="D671" i="1"/>
  <c r="L671" i="1" s="1"/>
  <c r="J671" i="1"/>
  <c r="D663" i="1"/>
  <c r="L663" i="1" s="1"/>
  <c r="I663" i="1"/>
  <c r="D655" i="1"/>
  <c r="L655" i="1" s="1"/>
  <c r="J655" i="1"/>
  <c r="D647" i="1"/>
  <c r="L647" i="1" s="1"/>
  <c r="J647" i="1"/>
  <c r="D639" i="1"/>
  <c r="L639" i="1" s="1"/>
  <c r="J639" i="1"/>
  <c r="D631" i="1"/>
  <c r="L631" i="1" s="1"/>
  <c r="J631" i="1"/>
  <c r="D623" i="1"/>
  <c r="L623" i="1" s="1"/>
  <c r="J623" i="1"/>
  <c r="D615" i="1"/>
  <c r="L615" i="1" s="1"/>
  <c r="J615" i="1"/>
  <c r="D607" i="1"/>
  <c r="L607" i="1" s="1"/>
  <c r="J607" i="1"/>
  <c r="D599" i="1"/>
  <c r="L599" i="1" s="1"/>
  <c r="J599" i="1"/>
  <c r="I599" i="1"/>
  <c r="D591" i="1"/>
  <c r="L591" i="1" s="1"/>
  <c r="J591" i="1"/>
  <c r="D583" i="1"/>
  <c r="L583" i="1" s="1"/>
  <c r="J583" i="1"/>
  <c r="D575" i="1"/>
  <c r="L575" i="1" s="1"/>
  <c r="J575" i="1"/>
  <c r="I575" i="1"/>
  <c r="D567" i="1"/>
  <c r="L567" i="1" s="1"/>
  <c r="J567" i="1"/>
  <c r="D559" i="1"/>
  <c r="L559" i="1" s="1"/>
  <c r="J559" i="1"/>
  <c r="D551" i="1"/>
  <c r="L551" i="1" s="1"/>
  <c r="J551" i="1"/>
  <c r="D543" i="1"/>
  <c r="L543" i="1" s="1"/>
  <c r="J543" i="1"/>
  <c r="I543" i="1"/>
  <c r="D535" i="1"/>
  <c r="L535" i="1" s="1"/>
  <c r="J535" i="1"/>
  <c r="I535" i="1"/>
  <c r="D527" i="1"/>
  <c r="L527" i="1" s="1"/>
  <c r="J527" i="1"/>
  <c r="D519" i="1"/>
  <c r="L519" i="1" s="1"/>
  <c r="J519" i="1"/>
  <c r="D511" i="1"/>
  <c r="L511" i="1" s="1"/>
  <c r="J511" i="1"/>
  <c r="D503" i="1"/>
  <c r="L503" i="1" s="1"/>
  <c r="J503" i="1"/>
  <c r="D495" i="1"/>
  <c r="L495" i="1" s="1"/>
  <c r="J495" i="1"/>
  <c r="D487" i="1"/>
  <c r="L487" i="1" s="1"/>
  <c r="J487" i="1"/>
  <c r="D479" i="1"/>
  <c r="L479" i="1" s="1"/>
  <c r="J479" i="1"/>
  <c r="D471" i="1"/>
  <c r="L471" i="1" s="1"/>
  <c r="I471" i="1"/>
  <c r="J471" i="1"/>
  <c r="D463" i="1"/>
  <c r="L463" i="1" s="1"/>
  <c r="J463" i="1"/>
  <c r="D455" i="1"/>
  <c r="L455" i="1" s="1"/>
  <c r="J455" i="1"/>
  <c r="D447" i="1"/>
  <c r="L447" i="1" s="1"/>
  <c r="J447" i="1"/>
  <c r="I447" i="1"/>
  <c r="D439" i="1"/>
  <c r="L439" i="1" s="1"/>
  <c r="J439" i="1"/>
  <c r="D431" i="1"/>
  <c r="L431" i="1" s="1"/>
  <c r="I431" i="1"/>
  <c r="J431" i="1"/>
  <c r="D423" i="1"/>
  <c r="L423" i="1" s="1"/>
  <c r="J423" i="1"/>
  <c r="I423" i="1"/>
  <c r="D415" i="1"/>
  <c r="L415" i="1" s="1"/>
  <c r="J415" i="1"/>
  <c r="J407" i="1"/>
  <c r="D407" i="1"/>
  <c r="L407" i="1" s="1"/>
  <c r="I407" i="1"/>
  <c r="D399" i="1"/>
  <c r="L399" i="1" s="1"/>
  <c r="I399" i="1"/>
  <c r="J399" i="1"/>
  <c r="D391" i="1"/>
  <c r="L391" i="1" s="1"/>
  <c r="J391" i="1"/>
  <c r="D383" i="1"/>
  <c r="L383" i="1" s="1"/>
  <c r="J383" i="1"/>
  <c r="I383" i="1"/>
  <c r="D375" i="1"/>
  <c r="L375" i="1" s="1"/>
  <c r="J375" i="1"/>
  <c r="D367" i="1"/>
  <c r="L367" i="1" s="1"/>
  <c r="J367" i="1"/>
  <c r="D359" i="1"/>
  <c r="L359" i="1" s="1"/>
  <c r="I359" i="1"/>
  <c r="J359" i="1"/>
  <c r="D351" i="1"/>
  <c r="L351" i="1" s="1"/>
  <c r="J351" i="1"/>
  <c r="D343" i="1"/>
  <c r="L343" i="1" s="1"/>
  <c r="J343" i="1"/>
  <c r="D335" i="1"/>
  <c r="L335" i="1" s="1"/>
  <c r="J335" i="1"/>
  <c r="D327" i="1"/>
  <c r="L327" i="1" s="1"/>
  <c r="J327" i="1"/>
  <c r="I327" i="1"/>
  <c r="D319" i="1"/>
  <c r="L319" i="1" s="1"/>
  <c r="J319" i="1"/>
  <c r="I319" i="1"/>
  <c r="D311" i="1"/>
  <c r="L311" i="1" s="1"/>
  <c r="J311" i="1"/>
  <c r="D303" i="1"/>
  <c r="L303" i="1" s="1"/>
  <c r="J303" i="1"/>
  <c r="I303" i="1"/>
  <c r="D295" i="1"/>
  <c r="L295" i="1" s="1"/>
  <c r="I295" i="1"/>
  <c r="J295" i="1"/>
  <c r="D287" i="1"/>
  <c r="L287" i="1" s="1"/>
  <c r="H287" i="1"/>
  <c r="J287" i="1"/>
  <c r="D279" i="1"/>
  <c r="L279" i="1" s="1"/>
  <c r="J279" i="1"/>
  <c r="D271" i="1"/>
  <c r="L271" i="1" s="1"/>
  <c r="J271" i="1"/>
  <c r="D263" i="1"/>
  <c r="L263" i="1" s="1"/>
  <c r="I263" i="1"/>
  <c r="J263" i="1"/>
  <c r="D255" i="1"/>
  <c r="L255" i="1" s="1"/>
  <c r="J255" i="1"/>
  <c r="I255" i="1"/>
  <c r="D247" i="1"/>
  <c r="L247" i="1" s="1"/>
  <c r="J247" i="1"/>
  <c r="D239" i="1"/>
  <c r="L239" i="1" s="1"/>
  <c r="J239" i="1"/>
  <c r="D231" i="1"/>
  <c r="L231" i="1" s="1"/>
  <c r="J231" i="1"/>
  <c r="D223" i="1"/>
  <c r="L223" i="1" s="1"/>
  <c r="H223" i="1"/>
  <c r="I223" i="1"/>
  <c r="J223" i="1"/>
  <c r="D215" i="1"/>
  <c r="L215" i="1" s="1"/>
  <c r="J215" i="1"/>
  <c r="D207" i="1"/>
  <c r="L207" i="1" s="1"/>
  <c r="J207" i="1"/>
  <c r="D199" i="1"/>
  <c r="L199" i="1" s="1"/>
  <c r="J199" i="1"/>
  <c r="D191" i="1"/>
  <c r="L191" i="1" s="1"/>
  <c r="J191" i="1"/>
  <c r="I191" i="1"/>
  <c r="D183" i="1"/>
  <c r="L183" i="1" s="1"/>
  <c r="J183" i="1"/>
  <c r="D175" i="1"/>
  <c r="L175" i="1" s="1"/>
  <c r="J175" i="1"/>
  <c r="D167" i="1"/>
  <c r="L167" i="1" s="1"/>
  <c r="J167" i="1"/>
  <c r="D159" i="1"/>
  <c r="L159" i="1" s="1"/>
  <c r="J159" i="1"/>
  <c r="I159" i="1"/>
  <c r="D151" i="1"/>
  <c r="L151" i="1" s="1"/>
  <c r="J151" i="1"/>
  <c r="D143" i="1"/>
  <c r="L143" i="1" s="1"/>
  <c r="J143" i="1"/>
  <c r="D135" i="1"/>
  <c r="L135" i="1" s="1"/>
  <c r="J135" i="1"/>
  <c r="D127" i="1"/>
  <c r="L127" i="1" s="1"/>
  <c r="J127" i="1"/>
  <c r="I127" i="1"/>
  <c r="D119" i="1"/>
  <c r="L119" i="1" s="1"/>
  <c r="J119" i="1"/>
  <c r="I119" i="1"/>
  <c r="D111" i="1"/>
  <c r="L111" i="1" s="1"/>
  <c r="J111" i="1"/>
  <c r="D103" i="1"/>
  <c r="L103" i="1" s="1"/>
  <c r="J103" i="1"/>
  <c r="D95" i="1"/>
  <c r="L95" i="1" s="1"/>
  <c r="H95" i="1"/>
  <c r="J95" i="1"/>
  <c r="D87" i="1"/>
  <c r="L87" i="1" s="1"/>
  <c r="J87" i="1"/>
  <c r="H87" i="1"/>
  <c r="I87" i="1"/>
  <c r="D79" i="1"/>
  <c r="L79" i="1" s="1"/>
  <c r="J79" i="1"/>
  <c r="I79" i="1"/>
  <c r="D71" i="1"/>
  <c r="L71" i="1" s="1"/>
  <c r="J71" i="1"/>
  <c r="D63" i="1"/>
  <c r="L63" i="1" s="1"/>
  <c r="J63" i="1"/>
  <c r="I63" i="1"/>
  <c r="D55" i="1"/>
  <c r="L55" i="1" s="1"/>
  <c r="I55" i="1"/>
  <c r="J55" i="1"/>
  <c r="D47" i="1"/>
  <c r="L47" i="1" s="1"/>
  <c r="J47" i="1"/>
  <c r="D39" i="1"/>
  <c r="L39" i="1" s="1"/>
  <c r="I39" i="1"/>
  <c r="J39" i="1"/>
  <c r="D31" i="1"/>
  <c r="L31" i="1" s="1"/>
  <c r="J31" i="1"/>
  <c r="D23" i="1"/>
  <c r="L23" i="1" s="1"/>
  <c r="J23" i="1"/>
  <c r="D15" i="1"/>
  <c r="L15" i="1" s="1"/>
  <c r="J15" i="1"/>
  <c r="D7" i="1"/>
  <c r="L7" i="1" s="1"/>
  <c r="J7" i="1"/>
  <c r="I15" i="1"/>
  <c r="I5" i="1"/>
  <c r="I1205" i="1"/>
  <c r="I1183" i="1"/>
  <c r="I1173" i="1"/>
  <c r="I1152" i="1"/>
  <c r="I1079" i="1"/>
  <c r="I1069" i="1"/>
  <c r="I1048" i="1"/>
  <c r="I1037" i="1"/>
  <c r="I1016" i="1"/>
  <c r="I975" i="1"/>
  <c r="I943" i="1"/>
  <c r="I933" i="1"/>
  <c r="I912" i="1"/>
  <c r="I880" i="1"/>
  <c r="I839" i="1"/>
  <c r="I829" i="1"/>
  <c r="I807" i="1"/>
  <c r="I797" i="1"/>
  <c r="I776" i="1"/>
  <c r="I744" i="1"/>
  <c r="I733" i="1"/>
  <c r="I687" i="1"/>
  <c r="I664" i="1"/>
  <c r="I640" i="1"/>
  <c r="I629" i="1"/>
  <c r="I615" i="1"/>
  <c r="I592" i="1"/>
  <c r="I464" i="1"/>
  <c r="I391" i="1"/>
  <c r="I375" i="1"/>
  <c r="I360" i="1"/>
  <c r="I344" i="1"/>
  <c r="I304" i="1"/>
  <c r="I288" i="1"/>
  <c r="I272" i="1"/>
  <c r="I213" i="1"/>
  <c r="I143" i="1"/>
  <c r="I101" i="1"/>
  <c r="I47" i="1"/>
  <c r="J1175" i="1"/>
  <c r="J1143" i="1"/>
  <c r="J1125" i="1"/>
  <c r="J1095" i="1"/>
  <c r="J1011" i="1"/>
  <c r="J983" i="1"/>
  <c r="J955" i="1"/>
  <c r="J897" i="1"/>
  <c r="J865" i="1"/>
  <c r="J823" i="1"/>
  <c r="J751" i="1"/>
  <c r="J640" i="1"/>
  <c r="J571" i="1"/>
  <c r="D1206" i="1"/>
  <c r="L1206" i="1" s="1"/>
  <c r="D1198" i="1"/>
  <c r="L1198" i="1" s="1"/>
  <c r="D1190" i="1"/>
  <c r="L1190" i="1" s="1"/>
  <c r="J1182" i="1"/>
  <c r="D1182" i="1"/>
  <c r="L1182" i="1" s="1"/>
  <c r="D1174" i="1"/>
  <c r="L1174" i="1" s="1"/>
  <c r="J1174" i="1"/>
  <c r="D1166" i="1"/>
  <c r="L1166" i="1" s="1"/>
  <c r="I1166" i="1"/>
  <c r="D1158" i="1"/>
  <c r="L1158" i="1" s="1"/>
  <c r="D1150" i="1"/>
  <c r="L1150" i="1" s="1"/>
  <c r="D1142" i="1"/>
  <c r="L1142" i="1" s="1"/>
  <c r="D1134" i="1"/>
  <c r="L1134" i="1" s="1"/>
  <c r="J1134" i="1"/>
  <c r="D1126" i="1"/>
  <c r="L1126" i="1" s="1"/>
  <c r="D1118" i="1"/>
  <c r="L1118" i="1" s="1"/>
  <c r="J1118" i="1"/>
  <c r="J1110" i="1"/>
  <c r="D1110" i="1"/>
  <c r="L1110" i="1" s="1"/>
  <c r="D1102" i="1"/>
  <c r="L1102" i="1" s="1"/>
  <c r="I1102" i="1"/>
  <c r="D1094" i="1"/>
  <c r="L1094" i="1" s="1"/>
  <c r="D1086" i="1"/>
  <c r="L1086" i="1" s="1"/>
  <c r="J1086" i="1"/>
  <c r="D1078" i="1"/>
  <c r="L1078" i="1" s="1"/>
  <c r="D1070" i="1"/>
  <c r="L1070" i="1" s="1"/>
  <c r="J1070" i="1"/>
  <c r="D1062" i="1"/>
  <c r="L1062" i="1" s="1"/>
  <c r="J1062" i="1"/>
  <c r="D1054" i="1"/>
  <c r="L1054" i="1" s="1"/>
  <c r="J1054" i="1"/>
  <c r="D1046" i="1"/>
  <c r="L1046" i="1" s="1"/>
  <c r="J1046" i="1"/>
  <c r="D1038" i="1"/>
  <c r="L1038" i="1" s="1"/>
  <c r="J1038" i="1"/>
  <c r="I1038" i="1"/>
  <c r="D1030" i="1"/>
  <c r="L1030" i="1" s="1"/>
  <c r="D1022" i="1"/>
  <c r="L1022" i="1" s="1"/>
  <c r="J1022" i="1"/>
  <c r="D1014" i="1"/>
  <c r="L1014" i="1" s="1"/>
  <c r="J1014" i="1"/>
  <c r="D1006" i="1"/>
  <c r="L1006" i="1" s="1"/>
  <c r="J1006" i="1"/>
  <c r="D998" i="1"/>
  <c r="L998" i="1" s="1"/>
  <c r="J998" i="1"/>
  <c r="D990" i="1"/>
  <c r="L990" i="1" s="1"/>
  <c r="J990" i="1"/>
  <c r="J982" i="1"/>
  <c r="D982" i="1"/>
  <c r="L982" i="1" s="1"/>
  <c r="D974" i="1"/>
  <c r="L974" i="1" s="1"/>
  <c r="I974" i="1"/>
  <c r="J974" i="1"/>
  <c r="D966" i="1"/>
  <c r="L966" i="1" s="1"/>
  <c r="J966" i="1"/>
  <c r="D958" i="1"/>
  <c r="L958" i="1" s="1"/>
  <c r="J958" i="1"/>
  <c r="D950" i="1"/>
  <c r="L950" i="1" s="1"/>
  <c r="J950" i="1"/>
  <c r="D942" i="1"/>
  <c r="L942" i="1" s="1"/>
  <c r="J942" i="1"/>
  <c r="D934" i="1"/>
  <c r="L934" i="1" s="1"/>
  <c r="J934" i="1"/>
  <c r="J926" i="1"/>
  <c r="D926" i="1"/>
  <c r="L926" i="1" s="1"/>
  <c r="D918" i="1"/>
  <c r="L918" i="1" s="1"/>
  <c r="J918" i="1"/>
  <c r="D910" i="1"/>
  <c r="L910" i="1" s="1"/>
  <c r="I910" i="1"/>
  <c r="J910" i="1"/>
  <c r="D902" i="1"/>
  <c r="L902" i="1" s="1"/>
  <c r="J902" i="1"/>
  <c r="D894" i="1"/>
  <c r="L894" i="1" s="1"/>
  <c r="J894" i="1"/>
  <c r="D886" i="1"/>
  <c r="L886" i="1" s="1"/>
  <c r="J886" i="1"/>
  <c r="D878" i="1"/>
  <c r="L878" i="1" s="1"/>
  <c r="J878" i="1"/>
  <c r="D870" i="1"/>
  <c r="L870" i="1" s="1"/>
  <c r="J870" i="1"/>
  <c r="D862" i="1"/>
  <c r="L862" i="1" s="1"/>
  <c r="J862" i="1"/>
  <c r="D854" i="1"/>
  <c r="L854" i="1" s="1"/>
  <c r="J854" i="1"/>
  <c r="D846" i="1"/>
  <c r="L846" i="1" s="1"/>
  <c r="I846" i="1"/>
  <c r="J846" i="1"/>
  <c r="D838" i="1"/>
  <c r="L838" i="1" s="1"/>
  <c r="J838" i="1"/>
  <c r="D830" i="1"/>
  <c r="L830" i="1" s="1"/>
  <c r="J830" i="1"/>
  <c r="D822" i="1"/>
  <c r="L822" i="1" s="1"/>
  <c r="J822" i="1"/>
  <c r="D814" i="1"/>
  <c r="L814" i="1" s="1"/>
  <c r="J814" i="1"/>
  <c r="D806" i="1"/>
  <c r="L806" i="1" s="1"/>
  <c r="J806" i="1"/>
  <c r="D798" i="1"/>
  <c r="L798" i="1" s="1"/>
  <c r="J798" i="1"/>
  <c r="D790" i="1"/>
  <c r="L790" i="1" s="1"/>
  <c r="J790" i="1"/>
  <c r="D782" i="1"/>
  <c r="L782" i="1" s="1"/>
  <c r="J782" i="1"/>
  <c r="I782" i="1"/>
  <c r="D774" i="1"/>
  <c r="L774" i="1" s="1"/>
  <c r="J774" i="1"/>
  <c r="D766" i="1"/>
  <c r="L766" i="1" s="1"/>
  <c r="J766" i="1"/>
  <c r="D758" i="1"/>
  <c r="L758" i="1" s="1"/>
  <c r="J758" i="1"/>
  <c r="D750" i="1"/>
  <c r="L750" i="1" s="1"/>
  <c r="J750" i="1"/>
  <c r="D742" i="1"/>
  <c r="L742" i="1" s="1"/>
  <c r="J742" i="1"/>
  <c r="I742" i="1"/>
  <c r="D734" i="1"/>
  <c r="L734" i="1" s="1"/>
  <c r="J734" i="1"/>
  <c r="D726" i="1"/>
  <c r="L726" i="1" s="1"/>
  <c r="J726" i="1"/>
  <c r="D718" i="1"/>
  <c r="L718" i="1" s="1"/>
  <c r="I718" i="1"/>
  <c r="J718" i="1"/>
  <c r="D710" i="1"/>
  <c r="L710" i="1" s="1"/>
  <c r="J710" i="1"/>
  <c r="D702" i="1"/>
  <c r="L702" i="1" s="1"/>
  <c r="J702" i="1"/>
  <c r="D694" i="1"/>
  <c r="L694" i="1" s="1"/>
  <c r="J694" i="1"/>
  <c r="D686" i="1"/>
  <c r="L686" i="1" s="1"/>
  <c r="D678" i="1"/>
  <c r="L678" i="1" s="1"/>
  <c r="J678" i="1"/>
  <c r="D670" i="1"/>
  <c r="L670" i="1" s="1"/>
  <c r="J670" i="1"/>
  <c r="D662" i="1"/>
  <c r="L662" i="1" s="1"/>
  <c r="J662" i="1"/>
  <c r="D654" i="1"/>
  <c r="L654" i="1" s="1"/>
  <c r="I654" i="1"/>
  <c r="J654" i="1"/>
  <c r="D646" i="1"/>
  <c r="L646" i="1" s="1"/>
  <c r="J646" i="1"/>
  <c r="D638" i="1"/>
  <c r="L638" i="1" s="1"/>
  <c r="I638" i="1"/>
  <c r="J638" i="1"/>
  <c r="D630" i="1"/>
  <c r="L630" i="1" s="1"/>
  <c r="J630" i="1"/>
  <c r="D622" i="1"/>
  <c r="L622" i="1" s="1"/>
  <c r="J622" i="1"/>
  <c r="D614" i="1"/>
  <c r="L614" i="1" s="1"/>
  <c r="J614" i="1"/>
  <c r="D606" i="1"/>
  <c r="L606" i="1" s="1"/>
  <c r="J606" i="1"/>
  <c r="I606" i="1"/>
  <c r="D598" i="1"/>
  <c r="L598" i="1" s="1"/>
  <c r="J598" i="1"/>
  <c r="D590" i="1"/>
  <c r="L590" i="1" s="1"/>
  <c r="I590" i="1"/>
  <c r="J590" i="1"/>
  <c r="D582" i="1"/>
  <c r="L582" i="1" s="1"/>
  <c r="J582" i="1"/>
  <c r="D574" i="1"/>
  <c r="L574" i="1" s="1"/>
  <c r="J574" i="1"/>
  <c r="D566" i="1"/>
  <c r="L566" i="1" s="1"/>
  <c r="J566" i="1"/>
  <c r="D558" i="1"/>
  <c r="L558" i="1" s="1"/>
  <c r="J558" i="1"/>
  <c r="D550" i="1"/>
  <c r="L550" i="1" s="1"/>
  <c r="J550" i="1"/>
  <c r="J542" i="1"/>
  <c r="D542" i="1"/>
  <c r="L542" i="1" s="1"/>
  <c r="D534" i="1"/>
  <c r="L534" i="1" s="1"/>
  <c r="J534" i="1"/>
  <c r="D526" i="1"/>
  <c r="L526" i="1" s="1"/>
  <c r="I526" i="1"/>
  <c r="D518" i="1"/>
  <c r="L518" i="1" s="1"/>
  <c r="J518" i="1"/>
  <c r="D510" i="1"/>
  <c r="L510" i="1" s="1"/>
  <c r="J510" i="1"/>
  <c r="J502" i="1"/>
  <c r="D502" i="1"/>
  <c r="L502" i="1" s="1"/>
  <c r="I502" i="1"/>
  <c r="D494" i="1"/>
  <c r="L494" i="1" s="1"/>
  <c r="J494" i="1"/>
  <c r="D486" i="1"/>
  <c r="L486" i="1" s="1"/>
  <c r="J486" i="1"/>
  <c r="D478" i="1"/>
  <c r="L478" i="1" s="1"/>
  <c r="J478" i="1"/>
  <c r="D470" i="1"/>
  <c r="L470" i="1" s="1"/>
  <c r="J470" i="1"/>
  <c r="I470" i="1"/>
  <c r="D462" i="1"/>
  <c r="L462" i="1" s="1"/>
  <c r="I462" i="1"/>
  <c r="J462" i="1"/>
  <c r="D454" i="1"/>
  <c r="L454" i="1" s="1"/>
  <c r="I454" i="1"/>
  <c r="J454" i="1"/>
  <c r="I446" i="1"/>
  <c r="D446" i="1"/>
  <c r="L446" i="1" s="1"/>
  <c r="J446" i="1"/>
  <c r="D438" i="1"/>
  <c r="L438" i="1" s="1"/>
  <c r="I438" i="1"/>
  <c r="J438" i="1"/>
  <c r="D430" i="1"/>
  <c r="L430" i="1" s="1"/>
  <c r="I430" i="1"/>
  <c r="J430" i="1"/>
  <c r="D422" i="1"/>
  <c r="L422" i="1" s="1"/>
  <c r="I422" i="1"/>
  <c r="J422" i="1"/>
  <c r="I414" i="1"/>
  <c r="D414" i="1"/>
  <c r="L414" i="1" s="1"/>
  <c r="J414" i="1"/>
  <c r="I406" i="1"/>
  <c r="J406" i="1"/>
  <c r="D406" i="1"/>
  <c r="L406" i="1" s="1"/>
  <c r="D398" i="1"/>
  <c r="L398" i="1" s="1"/>
  <c r="I398" i="1"/>
  <c r="J398" i="1"/>
  <c r="D390" i="1"/>
  <c r="L390" i="1" s="1"/>
  <c r="I390" i="1"/>
  <c r="J390" i="1"/>
  <c r="D382" i="1"/>
  <c r="L382" i="1" s="1"/>
  <c r="I382" i="1"/>
  <c r="J382" i="1"/>
  <c r="D374" i="1"/>
  <c r="L374" i="1" s="1"/>
  <c r="I374" i="1"/>
  <c r="J374" i="1"/>
  <c r="D366" i="1"/>
  <c r="L366" i="1" s="1"/>
  <c r="I366" i="1"/>
  <c r="J366" i="1"/>
  <c r="D358" i="1"/>
  <c r="L358" i="1" s="1"/>
  <c r="I358" i="1"/>
  <c r="J358" i="1"/>
  <c r="I350" i="1"/>
  <c r="D350" i="1"/>
  <c r="L350" i="1" s="1"/>
  <c r="J350" i="1"/>
  <c r="I342" i="1"/>
  <c r="D342" i="1"/>
  <c r="L342" i="1" s="1"/>
  <c r="J342" i="1"/>
  <c r="D334" i="1"/>
  <c r="L334" i="1" s="1"/>
  <c r="I334" i="1"/>
  <c r="J334" i="1"/>
  <c r="D326" i="1"/>
  <c r="L326" i="1" s="1"/>
  <c r="I326" i="1"/>
  <c r="J326" i="1"/>
  <c r="D318" i="1"/>
  <c r="L318" i="1" s="1"/>
  <c r="I318" i="1"/>
  <c r="J318" i="1"/>
  <c r="I310" i="1"/>
  <c r="J310" i="1"/>
  <c r="D310" i="1"/>
  <c r="L310" i="1" s="1"/>
  <c r="D302" i="1"/>
  <c r="L302" i="1" s="1"/>
  <c r="I302" i="1"/>
  <c r="J302" i="1"/>
  <c r="H302" i="1"/>
  <c r="D294" i="1"/>
  <c r="L294" i="1" s="1"/>
  <c r="I294" i="1"/>
  <c r="J294" i="1"/>
  <c r="D286" i="1"/>
  <c r="L286" i="1" s="1"/>
  <c r="I286" i="1"/>
  <c r="J286" i="1"/>
  <c r="D278" i="1"/>
  <c r="L278" i="1" s="1"/>
  <c r="I278" i="1"/>
  <c r="J278" i="1"/>
  <c r="D270" i="1"/>
  <c r="L270" i="1" s="1"/>
  <c r="I270" i="1"/>
  <c r="J270" i="1"/>
  <c r="D262" i="1"/>
  <c r="L262" i="1" s="1"/>
  <c r="I262" i="1"/>
  <c r="J262" i="1"/>
  <c r="D254" i="1"/>
  <c r="L254" i="1" s="1"/>
  <c r="I254" i="1"/>
  <c r="J254" i="1"/>
  <c r="H254" i="1"/>
  <c r="D246" i="1"/>
  <c r="L246" i="1" s="1"/>
  <c r="I246" i="1"/>
  <c r="J246" i="1"/>
  <c r="D238" i="1"/>
  <c r="L238" i="1" s="1"/>
  <c r="I238" i="1"/>
  <c r="H238" i="1"/>
  <c r="J238" i="1"/>
  <c r="D230" i="1"/>
  <c r="L230" i="1" s="1"/>
  <c r="I230" i="1"/>
  <c r="J230" i="1"/>
  <c r="D222" i="1"/>
  <c r="L222" i="1" s="1"/>
  <c r="I222" i="1"/>
  <c r="J222" i="1"/>
  <c r="D214" i="1"/>
  <c r="L214" i="1" s="1"/>
  <c r="I214" i="1"/>
  <c r="J214" i="1"/>
  <c r="I206" i="1"/>
  <c r="D206" i="1"/>
  <c r="L206" i="1" s="1"/>
  <c r="J206" i="1"/>
  <c r="D198" i="1"/>
  <c r="L198" i="1" s="1"/>
  <c r="I198" i="1"/>
  <c r="J198" i="1"/>
  <c r="D190" i="1"/>
  <c r="L190" i="1" s="1"/>
  <c r="I190" i="1"/>
  <c r="J190" i="1"/>
  <c r="D182" i="1"/>
  <c r="L182" i="1" s="1"/>
  <c r="I182" i="1"/>
  <c r="J182" i="1"/>
  <c r="D174" i="1"/>
  <c r="L174" i="1" s="1"/>
  <c r="I174" i="1"/>
  <c r="J174" i="1"/>
  <c r="D166" i="1"/>
  <c r="L166" i="1" s="1"/>
  <c r="I166" i="1"/>
  <c r="J166" i="1"/>
  <c r="D158" i="1"/>
  <c r="L158" i="1" s="1"/>
  <c r="I158" i="1"/>
  <c r="J158" i="1"/>
  <c r="H158" i="1"/>
  <c r="I150" i="1"/>
  <c r="D150" i="1"/>
  <c r="L150" i="1" s="1"/>
  <c r="J150" i="1"/>
  <c r="D142" i="1"/>
  <c r="L142" i="1" s="1"/>
  <c r="I142" i="1"/>
  <c r="J142" i="1"/>
  <c r="D134" i="1"/>
  <c r="L134" i="1" s="1"/>
  <c r="I134" i="1"/>
  <c r="J134" i="1"/>
  <c r="D126" i="1"/>
  <c r="L126" i="1" s="1"/>
  <c r="I126" i="1"/>
  <c r="J126" i="1"/>
  <c r="D118" i="1"/>
  <c r="L118" i="1" s="1"/>
  <c r="I118" i="1"/>
  <c r="J118" i="1"/>
  <c r="D110" i="1"/>
  <c r="L110" i="1" s="1"/>
  <c r="I110" i="1"/>
  <c r="J110" i="1"/>
  <c r="D102" i="1"/>
  <c r="L102" i="1" s="1"/>
  <c r="I102" i="1"/>
  <c r="J102" i="1"/>
  <c r="D94" i="1"/>
  <c r="L94" i="1" s="1"/>
  <c r="I94" i="1"/>
  <c r="J94" i="1"/>
  <c r="D86" i="1"/>
  <c r="L86" i="1" s="1"/>
  <c r="I86" i="1"/>
  <c r="J86" i="1"/>
  <c r="D78" i="1"/>
  <c r="L78" i="1" s="1"/>
  <c r="I78" i="1"/>
  <c r="H78" i="1"/>
  <c r="J78" i="1"/>
  <c r="D70" i="1"/>
  <c r="L70" i="1" s="1"/>
  <c r="I70" i="1"/>
  <c r="J70" i="1"/>
  <c r="D62" i="1"/>
  <c r="L62" i="1" s="1"/>
  <c r="I62" i="1"/>
  <c r="J62" i="1"/>
  <c r="D54" i="1"/>
  <c r="L54" i="1" s="1"/>
  <c r="I54" i="1"/>
  <c r="J54" i="1"/>
  <c r="D46" i="1"/>
  <c r="L46" i="1" s="1"/>
  <c r="I46" i="1"/>
  <c r="J46" i="1"/>
  <c r="D38" i="1"/>
  <c r="L38" i="1" s="1"/>
  <c r="I38" i="1"/>
  <c r="J38" i="1"/>
  <c r="D30" i="1"/>
  <c r="L30" i="1" s="1"/>
  <c r="J30" i="1"/>
  <c r="I30" i="1"/>
  <c r="D22" i="1"/>
  <c r="L22" i="1" s="1"/>
  <c r="J22" i="1"/>
  <c r="D14" i="1"/>
  <c r="L14" i="1" s="1"/>
  <c r="J14" i="1"/>
  <c r="D6" i="1"/>
  <c r="L6" i="1" s="1"/>
  <c r="J6" i="1"/>
  <c r="I14" i="1"/>
  <c r="I1192" i="1"/>
  <c r="I1182" i="1"/>
  <c r="I1141" i="1"/>
  <c r="I1109" i="1"/>
  <c r="I1088" i="1"/>
  <c r="I1078" i="1"/>
  <c r="I1046" i="1"/>
  <c r="I1005" i="1"/>
  <c r="I984" i="1"/>
  <c r="I973" i="1"/>
  <c r="I952" i="1"/>
  <c r="I942" i="1"/>
  <c r="I869" i="1"/>
  <c r="I848" i="1"/>
  <c r="I838" i="1"/>
  <c r="I816" i="1"/>
  <c r="I806" i="1"/>
  <c r="I765" i="1"/>
  <c r="I720" i="1"/>
  <c r="I696" i="1"/>
  <c r="I686" i="1"/>
  <c r="I662" i="1"/>
  <c r="I614" i="1"/>
  <c r="I568" i="1"/>
  <c r="I557" i="1"/>
  <c r="I520" i="1"/>
  <c r="I509" i="1"/>
  <c r="I496" i="1"/>
  <c r="I485" i="1"/>
  <c r="I301" i="1"/>
  <c r="I184" i="1"/>
  <c r="I141" i="1"/>
  <c r="I125" i="1"/>
  <c r="I112" i="1"/>
  <c r="J1190" i="1"/>
  <c r="J1166" i="1"/>
  <c r="J1142" i="1"/>
  <c r="J1094" i="1"/>
  <c r="J979" i="1"/>
  <c r="J949" i="1"/>
  <c r="J887" i="1"/>
  <c r="J821" i="1"/>
  <c r="J785" i="1"/>
  <c r="J741" i="1"/>
  <c r="J711" i="1"/>
  <c r="J667" i="1"/>
  <c r="J568" i="1"/>
  <c r="J1098" i="1"/>
  <c r="J1002" i="1"/>
  <c r="J794" i="1"/>
  <c r="J586" i="1"/>
  <c r="J482" i="1"/>
  <c r="D1210" i="1"/>
  <c r="L1210" i="1" s="1"/>
  <c r="J1210" i="1"/>
  <c r="D1186" i="1"/>
  <c r="L1186" i="1" s="1"/>
  <c r="D1170" i="1"/>
  <c r="L1170" i="1" s="1"/>
  <c r="D1154" i="1"/>
  <c r="L1154" i="1" s="1"/>
  <c r="J1154" i="1"/>
  <c r="J1146" i="1"/>
  <c r="D1146" i="1"/>
  <c r="L1146" i="1" s="1"/>
  <c r="D1130" i="1"/>
  <c r="L1130" i="1" s="1"/>
  <c r="D1122" i="1"/>
  <c r="L1122" i="1" s="1"/>
  <c r="D1090" i="1"/>
  <c r="L1090" i="1" s="1"/>
  <c r="J1090" i="1"/>
  <c r="D1082" i="1"/>
  <c r="L1082" i="1" s="1"/>
  <c r="J1082" i="1"/>
  <c r="D1058" i="1"/>
  <c r="L1058" i="1" s="1"/>
  <c r="D1050" i="1"/>
  <c r="L1050" i="1" s="1"/>
  <c r="D1026" i="1"/>
  <c r="L1026" i="1" s="1"/>
  <c r="J1026" i="1"/>
  <c r="J1018" i="1"/>
  <c r="D1018" i="1"/>
  <c r="L1018" i="1" s="1"/>
  <c r="D994" i="1"/>
  <c r="L994" i="1" s="1"/>
  <c r="D986" i="1"/>
  <c r="L986" i="1" s="1"/>
  <c r="D970" i="1"/>
  <c r="L970" i="1" s="1"/>
  <c r="D962" i="1"/>
  <c r="L962" i="1" s="1"/>
  <c r="J962" i="1"/>
  <c r="D954" i="1"/>
  <c r="L954" i="1" s="1"/>
  <c r="J954" i="1"/>
  <c r="D946" i="1"/>
  <c r="L946" i="1" s="1"/>
  <c r="D938" i="1"/>
  <c r="L938" i="1" s="1"/>
  <c r="D930" i="1"/>
  <c r="L930" i="1" s="1"/>
  <c r="D922" i="1"/>
  <c r="L922" i="1" s="1"/>
  <c r="D914" i="1"/>
  <c r="L914" i="1" s="1"/>
  <c r="D906" i="1"/>
  <c r="L906" i="1" s="1"/>
  <c r="D898" i="1"/>
  <c r="L898" i="1" s="1"/>
  <c r="J898" i="1"/>
  <c r="D890" i="1"/>
  <c r="L890" i="1" s="1"/>
  <c r="J890" i="1"/>
  <c r="D882" i="1"/>
  <c r="L882" i="1" s="1"/>
  <c r="D866" i="1"/>
  <c r="L866" i="1" s="1"/>
  <c r="D842" i="1"/>
  <c r="L842" i="1" s="1"/>
  <c r="J834" i="1"/>
  <c r="D834" i="1"/>
  <c r="L834" i="1" s="1"/>
  <c r="D826" i="1"/>
  <c r="L826" i="1" s="1"/>
  <c r="J826" i="1"/>
  <c r="D818" i="1"/>
  <c r="L818" i="1" s="1"/>
  <c r="D778" i="1"/>
  <c r="L778" i="1" s="1"/>
  <c r="D770" i="1"/>
  <c r="L770" i="1" s="1"/>
  <c r="J770" i="1"/>
  <c r="D762" i="1"/>
  <c r="L762" i="1" s="1"/>
  <c r="J762" i="1"/>
  <c r="D754" i="1"/>
  <c r="L754" i="1" s="1"/>
  <c r="D746" i="1"/>
  <c r="L746" i="1" s="1"/>
  <c r="D738" i="1"/>
  <c r="L738" i="1" s="1"/>
  <c r="D722" i="1"/>
  <c r="L722" i="1" s="1"/>
  <c r="D706" i="1"/>
  <c r="L706" i="1" s="1"/>
  <c r="J706" i="1"/>
  <c r="D698" i="1"/>
  <c r="L698" i="1" s="1"/>
  <c r="J698" i="1"/>
  <c r="D690" i="1"/>
  <c r="L690" i="1" s="1"/>
  <c r="D682" i="1"/>
  <c r="L682" i="1" s="1"/>
  <c r="D674" i="1"/>
  <c r="L674" i="1" s="1"/>
  <c r="D642" i="1"/>
  <c r="L642" i="1" s="1"/>
  <c r="J642" i="1"/>
  <c r="D634" i="1"/>
  <c r="L634" i="1" s="1"/>
  <c r="J634" i="1"/>
  <c r="D626" i="1"/>
  <c r="L626" i="1" s="1"/>
  <c r="D618" i="1"/>
  <c r="L618" i="1" s="1"/>
  <c r="D602" i="1"/>
  <c r="L602" i="1" s="1"/>
  <c r="D578" i="1"/>
  <c r="L578" i="1" s="1"/>
  <c r="J578" i="1"/>
  <c r="D570" i="1"/>
  <c r="L570" i="1" s="1"/>
  <c r="J570" i="1"/>
  <c r="D562" i="1"/>
  <c r="L562" i="1" s="1"/>
  <c r="D554" i="1"/>
  <c r="L554" i="1" s="1"/>
  <c r="D538" i="1"/>
  <c r="L538" i="1" s="1"/>
  <c r="J538" i="1"/>
  <c r="D522" i="1"/>
  <c r="L522" i="1" s="1"/>
  <c r="J522" i="1"/>
  <c r="D514" i="1"/>
  <c r="L514" i="1" s="1"/>
  <c r="D498" i="1"/>
  <c r="L498" i="1" s="1"/>
  <c r="D490" i="1"/>
  <c r="L490" i="1" s="1"/>
  <c r="J490" i="1"/>
  <c r="D474" i="1"/>
  <c r="L474" i="1" s="1"/>
  <c r="J474" i="1"/>
  <c r="D466" i="1"/>
  <c r="L466" i="1" s="1"/>
  <c r="D458" i="1"/>
  <c r="L458" i="1" s="1"/>
  <c r="J458" i="1"/>
  <c r="D434" i="1"/>
  <c r="L434" i="1" s="1"/>
  <c r="D426" i="1"/>
  <c r="L426" i="1" s="1"/>
  <c r="J426" i="1"/>
  <c r="D418" i="1"/>
  <c r="L418" i="1" s="1"/>
  <c r="D410" i="1"/>
  <c r="L410" i="1" s="1"/>
  <c r="J410" i="1"/>
  <c r="I410" i="1"/>
  <c r="D402" i="1"/>
  <c r="L402" i="1" s="1"/>
  <c r="D394" i="1"/>
  <c r="L394" i="1" s="1"/>
  <c r="J386" i="1"/>
  <c r="D386" i="1"/>
  <c r="L386" i="1" s="1"/>
  <c r="D370" i="1"/>
  <c r="L370" i="1" s="1"/>
  <c r="D362" i="1"/>
  <c r="L362" i="1" s="1"/>
  <c r="D354" i="1"/>
  <c r="L354" i="1" s="1"/>
  <c r="J354" i="1"/>
  <c r="D346" i="1"/>
  <c r="L346" i="1" s="1"/>
  <c r="J346" i="1"/>
  <c r="I346" i="1"/>
  <c r="D330" i="1"/>
  <c r="L330" i="1" s="1"/>
  <c r="D322" i="1"/>
  <c r="L322" i="1" s="1"/>
  <c r="J322" i="1"/>
  <c r="D314" i="1"/>
  <c r="L314" i="1" s="1"/>
  <c r="D306" i="1"/>
  <c r="L306" i="1" s="1"/>
  <c r="D298" i="1"/>
  <c r="L298" i="1" s="1"/>
  <c r="D290" i="1"/>
  <c r="L290" i="1" s="1"/>
  <c r="J290" i="1"/>
  <c r="D282" i="1"/>
  <c r="L282" i="1" s="1"/>
  <c r="J282" i="1"/>
  <c r="I282" i="1"/>
  <c r="D274" i="1"/>
  <c r="L274" i="1" s="1"/>
  <c r="D266" i="1"/>
  <c r="L266" i="1" s="1"/>
  <c r="D258" i="1"/>
  <c r="L258" i="1" s="1"/>
  <c r="D250" i="1"/>
  <c r="L250" i="1" s="1"/>
  <c r="J250" i="1"/>
  <c r="D242" i="1"/>
  <c r="L242" i="1" s="1"/>
  <c r="D226" i="1"/>
  <c r="L226" i="1" s="1"/>
  <c r="D218" i="1"/>
  <c r="L218" i="1" s="1"/>
  <c r="J218" i="1"/>
  <c r="I218" i="1"/>
  <c r="D210" i="1"/>
  <c r="L210" i="1" s="1"/>
  <c r="D202" i="1"/>
  <c r="L202" i="1" s="1"/>
  <c r="D186" i="1"/>
  <c r="L186" i="1" s="1"/>
  <c r="J186" i="1"/>
  <c r="D178" i="1"/>
  <c r="L178" i="1" s="1"/>
  <c r="D170" i="1"/>
  <c r="L170" i="1" s="1"/>
  <c r="D162" i="1"/>
  <c r="L162" i="1" s="1"/>
  <c r="D154" i="1"/>
  <c r="L154" i="1" s="1"/>
  <c r="J154" i="1"/>
  <c r="I154" i="1"/>
  <c r="D146" i="1"/>
  <c r="L146" i="1" s="1"/>
  <c r="J146" i="1"/>
  <c r="D130" i="1"/>
  <c r="L130" i="1" s="1"/>
  <c r="D122" i="1"/>
  <c r="L122" i="1" s="1"/>
  <c r="D114" i="1"/>
  <c r="L114" i="1" s="1"/>
  <c r="J114" i="1"/>
  <c r="D106" i="1"/>
  <c r="L106" i="1" s="1"/>
  <c r="D90" i="1"/>
  <c r="L90" i="1" s="1"/>
  <c r="J90" i="1"/>
  <c r="I90" i="1"/>
  <c r="D82" i="1"/>
  <c r="L82" i="1" s="1"/>
  <c r="J82" i="1"/>
  <c r="I82" i="1"/>
  <c r="D74" i="1"/>
  <c r="L74" i="1" s="1"/>
  <c r="D66" i="1"/>
  <c r="L66" i="1" s="1"/>
  <c r="D50" i="1"/>
  <c r="L50" i="1" s="1"/>
  <c r="J50" i="1"/>
  <c r="D42" i="1"/>
  <c r="L42" i="1" s="1"/>
  <c r="D34" i="1"/>
  <c r="L34" i="1" s="1"/>
  <c r="D26" i="1"/>
  <c r="L26" i="1" s="1"/>
  <c r="J26" i="1"/>
  <c r="D18" i="1"/>
  <c r="L18" i="1" s="1"/>
  <c r="D10" i="1"/>
  <c r="L10" i="1" s="1"/>
  <c r="J10" i="1"/>
  <c r="I1194" i="1"/>
  <c r="I1130" i="1"/>
  <c r="I1066" i="1"/>
  <c r="I1002" i="1"/>
  <c r="I938" i="1"/>
  <c r="I874" i="1"/>
  <c r="I810" i="1"/>
  <c r="I746" i="1"/>
  <c r="I682" i="1"/>
  <c r="I618" i="1"/>
  <c r="I554" i="1"/>
  <c r="I490" i="1"/>
  <c r="I378" i="1"/>
  <c r="I274" i="1"/>
  <c r="I242" i="1"/>
  <c r="I138" i="1"/>
  <c r="I106" i="1"/>
  <c r="I74" i="1"/>
  <c r="J1170" i="1"/>
  <c r="J1122" i="1"/>
  <c r="J1074" i="1"/>
  <c r="J914" i="1"/>
  <c r="J866" i="1"/>
  <c r="J818" i="1"/>
  <c r="J658" i="1"/>
  <c r="J610" i="1"/>
  <c r="J562" i="1"/>
  <c r="J466" i="1"/>
  <c r="J314" i="1"/>
  <c r="J298" i="1"/>
  <c r="J202" i="1"/>
  <c r="J34" i="1"/>
  <c r="J18" i="1"/>
  <c r="J74" i="1"/>
  <c r="J58" i="1"/>
  <c r="J323" i="1"/>
  <c r="J83" i="1"/>
  <c r="D347" i="1"/>
  <c r="L347" i="1" s="1"/>
  <c r="D331" i="1"/>
  <c r="L331" i="1" s="1"/>
  <c r="D315" i="1"/>
  <c r="L315" i="1" s="1"/>
  <c r="D291" i="1"/>
  <c r="L291" i="1" s="1"/>
  <c r="J291" i="1"/>
  <c r="D283" i="1"/>
  <c r="L283" i="1" s="1"/>
  <c r="D259" i="1"/>
  <c r="L259" i="1" s="1"/>
  <c r="D251" i="1"/>
  <c r="L251" i="1" s="1"/>
  <c r="D235" i="1"/>
  <c r="L235" i="1" s="1"/>
  <c r="D227" i="1"/>
  <c r="L227" i="1" s="1"/>
  <c r="J227" i="1"/>
  <c r="D219" i="1"/>
  <c r="L219" i="1" s="1"/>
  <c r="D203" i="1"/>
  <c r="L203" i="1" s="1"/>
  <c r="D195" i="1"/>
  <c r="L195" i="1" s="1"/>
  <c r="D187" i="1"/>
  <c r="L187" i="1" s="1"/>
  <c r="D171" i="1"/>
  <c r="L171" i="1" s="1"/>
  <c r="D163" i="1"/>
  <c r="L163" i="1" s="1"/>
  <c r="J163" i="1"/>
  <c r="D155" i="1"/>
  <c r="L155" i="1" s="1"/>
  <c r="D139" i="1"/>
  <c r="L139" i="1" s="1"/>
  <c r="D123" i="1"/>
  <c r="L123" i="1" s="1"/>
  <c r="D115" i="1"/>
  <c r="L115" i="1" s="1"/>
  <c r="D107" i="1"/>
  <c r="L107" i="1" s="1"/>
  <c r="D99" i="1"/>
  <c r="L99" i="1" s="1"/>
  <c r="J99" i="1"/>
  <c r="D75" i="1"/>
  <c r="L75" i="1" s="1"/>
  <c r="D51" i="1"/>
  <c r="L51" i="1" s="1"/>
  <c r="D43" i="1"/>
  <c r="L43" i="1" s="1"/>
  <c r="D35" i="1"/>
  <c r="L35" i="1" s="1"/>
  <c r="J35" i="1"/>
  <c r="D27" i="1"/>
  <c r="L27" i="1" s="1"/>
  <c r="D19" i="1"/>
  <c r="L19" i="1" s="1"/>
  <c r="D11" i="1"/>
  <c r="L11" i="1" s="1"/>
  <c r="D3" i="1"/>
  <c r="L3" i="1" s="1"/>
  <c r="I355" i="1"/>
  <c r="I291" i="1"/>
  <c r="I227" i="1"/>
  <c r="I163" i="1"/>
  <c r="I99" i="1"/>
  <c r="I35" i="1"/>
  <c r="J259" i="1"/>
  <c r="J155" i="1"/>
  <c r="J123" i="1"/>
  <c r="J19" i="1"/>
  <c r="H853" i="1"/>
  <c r="H852" i="1"/>
  <c r="H790" i="1"/>
  <c r="H791" i="1"/>
  <c r="H655" i="1"/>
  <c r="H656" i="1"/>
  <c r="H472" i="1"/>
  <c r="H473" i="1"/>
  <c r="H310" i="1"/>
  <c r="H312" i="1"/>
  <c r="H229" i="1"/>
  <c r="H228" i="1"/>
  <c r="H112" i="1"/>
  <c r="H113" i="1"/>
  <c r="H898" i="1"/>
  <c r="H771" i="1"/>
  <c r="H439" i="1"/>
  <c r="H311" i="1"/>
  <c r="H185" i="1"/>
  <c r="H155" i="1"/>
  <c r="H821" i="1"/>
  <c r="H820" i="1"/>
  <c r="H741" i="1"/>
  <c r="H740" i="1"/>
  <c r="H564" i="1"/>
  <c r="H562" i="1"/>
  <c r="H533" i="1"/>
  <c r="H531" i="1"/>
  <c r="H403" i="1"/>
  <c r="H404" i="1"/>
  <c r="H370" i="1"/>
  <c r="H371" i="1"/>
  <c r="H341" i="1"/>
  <c r="H339" i="1"/>
  <c r="H340" i="1"/>
  <c r="H277" i="1"/>
  <c r="H278" i="1"/>
  <c r="H276" i="1"/>
  <c r="H182" i="1"/>
  <c r="H183" i="1"/>
  <c r="H110" i="1"/>
  <c r="H111" i="1"/>
  <c r="H844" i="1"/>
  <c r="H780" i="1"/>
  <c r="H756" i="1"/>
  <c r="H703" i="1"/>
  <c r="H563" i="1"/>
  <c r="H551" i="1"/>
  <c r="H488" i="1"/>
  <c r="H139" i="1"/>
  <c r="H909" i="1"/>
  <c r="H910" i="1"/>
  <c r="H754" i="1"/>
  <c r="H755" i="1"/>
  <c r="H621" i="1"/>
  <c r="H622" i="1"/>
  <c r="H623" i="1"/>
  <c r="H430" i="1"/>
  <c r="H432" i="1"/>
  <c r="H303" i="1"/>
  <c r="H304" i="1"/>
  <c r="H245" i="1"/>
  <c r="H246" i="1"/>
  <c r="H244" i="1"/>
  <c r="H209" i="1"/>
  <c r="H210" i="1"/>
  <c r="H166" i="1"/>
  <c r="H167" i="1"/>
  <c r="H137" i="1"/>
  <c r="H138" i="1"/>
  <c r="H550" i="1"/>
  <c r="H496" i="1"/>
  <c r="H392" i="1"/>
  <c r="H372" i="1"/>
  <c r="H344" i="1"/>
  <c r="H308" i="1"/>
  <c r="H282" i="1"/>
  <c r="H120" i="1"/>
  <c r="H281" i="1"/>
  <c r="H227" i="1"/>
  <c r="H456" i="1"/>
  <c r="H454" i="1"/>
  <c r="H423" i="1"/>
  <c r="H424" i="1"/>
  <c r="H328" i="1"/>
  <c r="H329" i="1"/>
  <c r="H297" i="1"/>
  <c r="H295" i="1"/>
  <c r="H266" i="1"/>
  <c r="H264" i="1"/>
  <c r="H883" i="1"/>
  <c r="H766" i="1"/>
  <c r="H642" i="1"/>
  <c r="H599" i="1"/>
  <c r="H327" i="1"/>
  <c r="H610" i="1"/>
  <c r="H611" i="1"/>
  <c r="H581" i="1"/>
  <c r="H580" i="1"/>
  <c r="H514" i="1"/>
  <c r="H515" i="1"/>
  <c r="H387" i="1"/>
  <c r="H388" i="1"/>
  <c r="H218" i="1"/>
  <c r="H219" i="1"/>
  <c r="H452" i="1"/>
  <c r="H359" i="1"/>
  <c r="H251" i="1"/>
  <c r="H236" i="1"/>
  <c r="H211" i="1"/>
  <c r="H176" i="1"/>
  <c r="H912" i="1"/>
  <c r="H890" i="1"/>
  <c r="H806" i="1"/>
  <c r="H796" i="1"/>
  <c r="H775" i="1"/>
  <c r="H726" i="1"/>
  <c r="H706" i="1"/>
  <c r="H616" i="1"/>
  <c r="H567" i="1"/>
  <c r="H500" i="1"/>
  <c r="H419" i="1"/>
  <c r="H376" i="1"/>
  <c r="H275" i="1"/>
  <c r="H681" i="1"/>
  <c r="H504" i="1"/>
  <c r="H519" i="1"/>
  <c r="H520" i="1"/>
  <c r="H191" i="1"/>
  <c r="H192" i="1"/>
  <c r="H751" i="1"/>
  <c r="H360" i="1"/>
  <c r="H765" i="1"/>
  <c r="H764" i="1"/>
  <c r="H547" i="1"/>
  <c r="H548" i="1"/>
  <c r="H323" i="1"/>
  <c r="H324" i="1"/>
  <c r="H293" i="1"/>
  <c r="H294" i="1"/>
  <c r="H292" i="1"/>
  <c r="H261" i="1"/>
  <c r="H262" i="1"/>
  <c r="H263" i="1"/>
  <c r="H146" i="1"/>
  <c r="H147" i="1"/>
  <c r="H273" i="1"/>
  <c r="H274" i="1"/>
  <c r="H881" i="1"/>
  <c r="H568" i="1"/>
  <c r="H535" i="1"/>
  <c r="H471" i="1"/>
  <c r="H804" i="1"/>
  <c r="H724" i="1"/>
  <c r="H695" i="1"/>
  <c r="H615" i="1"/>
  <c r="H532" i="1"/>
  <c r="H431" i="1"/>
  <c r="H408" i="1"/>
  <c r="H355" i="1"/>
  <c r="H335" i="1"/>
  <c r="H220" i="1"/>
  <c r="H173" i="1"/>
  <c r="H174" i="1"/>
  <c r="H269" i="1"/>
  <c r="H270" i="1"/>
  <c r="H555" i="1"/>
  <c r="H121" i="1"/>
  <c r="G563" i="1"/>
  <c r="G568" i="1"/>
  <c r="G539" i="1"/>
  <c r="G500" i="1"/>
  <c r="G533" i="1"/>
  <c r="G487" i="1"/>
  <c r="G463" i="1"/>
  <c r="G1205" i="1"/>
  <c r="G1197" i="1"/>
  <c r="G1189" i="1"/>
  <c r="G1181" i="1"/>
  <c r="G1173" i="1"/>
  <c r="G1165" i="1"/>
  <c r="G1157" i="1"/>
  <c r="G1149" i="1"/>
  <c r="G1141" i="1"/>
  <c r="G1133" i="1"/>
  <c r="G1125" i="1"/>
  <c r="G1117" i="1"/>
  <c r="G1109" i="1"/>
  <c r="G1101" i="1"/>
  <c r="G1093" i="1"/>
  <c r="G1085" i="1"/>
  <c r="G1077" i="1"/>
  <c r="G1069" i="1"/>
  <c r="G1061" i="1"/>
  <c r="G1053" i="1"/>
  <c r="G1045" i="1"/>
  <c r="G1037" i="1"/>
  <c r="G1029" i="1"/>
  <c r="G1021" i="1"/>
  <c r="G1013" i="1"/>
  <c r="G1005" i="1"/>
  <c r="G997" i="1"/>
  <c r="G989" i="1"/>
  <c r="G981" i="1"/>
  <c r="G973" i="1"/>
  <c r="G965" i="1"/>
  <c r="G957" i="1"/>
  <c r="G949" i="1"/>
  <c r="G941" i="1"/>
  <c r="G933" i="1"/>
  <c r="G925" i="1"/>
  <c r="G917" i="1"/>
  <c r="G909" i="1"/>
  <c r="G901" i="1"/>
  <c r="G893" i="1"/>
  <c r="G885" i="1"/>
  <c r="G877" i="1"/>
  <c r="G869" i="1"/>
  <c r="G861" i="1"/>
  <c r="G853" i="1"/>
  <c r="G845" i="1"/>
  <c r="G837" i="1"/>
  <c r="G829" i="1"/>
  <c r="G821" i="1"/>
  <c r="G813" i="1"/>
  <c r="G805" i="1"/>
  <c r="G797" i="1"/>
  <c r="G789" i="1"/>
  <c r="G781" i="1"/>
  <c r="G773" i="1"/>
  <c r="G765" i="1"/>
  <c r="G756" i="1"/>
  <c r="G747" i="1"/>
  <c r="G738" i="1"/>
  <c r="G728" i="1"/>
  <c r="G719" i="1"/>
  <c r="G710" i="1"/>
  <c r="G701" i="1"/>
  <c r="G692" i="1"/>
  <c r="G683" i="1"/>
  <c r="G670" i="1"/>
  <c r="G659" i="1"/>
  <c r="G647" i="1"/>
  <c r="G634" i="1"/>
  <c r="G622" i="1"/>
  <c r="G611" i="1"/>
  <c r="G596" i="1"/>
  <c r="G581" i="1"/>
  <c r="G566" i="1"/>
  <c r="G551" i="1"/>
  <c r="G538" i="1"/>
  <c r="G519" i="1"/>
  <c r="G495" i="1"/>
  <c r="G455" i="1"/>
  <c r="G1204" i="1"/>
  <c r="G1196" i="1"/>
  <c r="G1188" i="1"/>
  <c r="G1180" i="1"/>
  <c r="G1172" i="1"/>
  <c r="G1164" i="1"/>
  <c r="G1156" i="1"/>
  <c r="G1148" i="1"/>
  <c r="G1140" i="1"/>
  <c r="G1132" i="1"/>
  <c r="G1124" i="1"/>
  <c r="G1116" i="1"/>
  <c r="G1108" i="1"/>
  <c r="G1100" i="1"/>
  <c r="G1092" i="1"/>
  <c r="G1084" i="1"/>
  <c r="G1076" i="1"/>
  <c r="G1068" i="1"/>
  <c r="G1060" i="1"/>
  <c r="G1052" i="1"/>
  <c r="G1044" i="1"/>
  <c r="G1036" i="1"/>
  <c r="G1028" i="1"/>
  <c r="G1020" i="1"/>
  <c r="G1012" i="1"/>
  <c r="G1004" i="1"/>
  <c r="G996" i="1"/>
  <c r="G988" i="1"/>
  <c r="G980" i="1"/>
  <c r="G972" i="1"/>
  <c r="G964" i="1"/>
  <c r="G956" i="1"/>
  <c r="G948" i="1"/>
  <c r="G940" i="1"/>
  <c r="G932" i="1"/>
  <c r="G924" i="1"/>
  <c r="G916" i="1"/>
  <c r="G908" i="1"/>
  <c r="G900" i="1"/>
  <c r="G892" i="1"/>
  <c r="G884" i="1"/>
  <c r="G876" i="1"/>
  <c r="G868" i="1"/>
  <c r="G860" i="1"/>
  <c r="G852" i="1"/>
  <c r="G844" i="1"/>
  <c r="G836" i="1"/>
  <c r="G828" i="1"/>
  <c r="G820" i="1"/>
  <c r="G812" i="1"/>
  <c r="G804" i="1"/>
  <c r="G796" i="1"/>
  <c r="G788" i="1"/>
  <c r="G780" i="1"/>
  <c r="G772" i="1"/>
  <c r="G764" i="1"/>
  <c r="G755" i="1"/>
  <c r="G746" i="1"/>
  <c r="G736" i="1"/>
  <c r="G727" i="1"/>
  <c r="G718" i="1"/>
  <c r="G709" i="1"/>
  <c r="G700" i="1"/>
  <c r="G691" i="1"/>
  <c r="G682" i="1"/>
  <c r="G669" i="1"/>
  <c r="G658" i="1"/>
  <c r="G645" i="1"/>
  <c r="G632" i="1"/>
  <c r="G621" i="1"/>
  <c r="G608" i="1"/>
  <c r="G594" i="1"/>
  <c r="G579" i="1"/>
  <c r="G565" i="1"/>
  <c r="G550" i="1"/>
  <c r="G535" i="1"/>
  <c r="G517" i="1"/>
  <c r="G491" i="1"/>
  <c r="G451" i="1"/>
  <c r="G1210" i="1"/>
  <c r="G1202" i="1"/>
  <c r="G1194" i="1"/>
  <c r="G1186" i="1"/>
  <c r="G1178" i="1"/>
  <c r="G1170" i="1"/>
  <c r="G1162" i="1"/>
  <c r="G1154" i="1"/>
  <c r="G1146" i="1"/>
  <c r="G1138" i="1"/>
  <c r="G1130" i="1"/>
  <c r="G1122" i="1"/>
  <c r="G1114" i="1"/>
  <c r="G1106" i="1"/>
  <c r="G1098" i="1"/>
  <c r="G1090" i="1"/>
  <c r="G1082" i="1"/>
  <c r="G1074" i="1"/>
  <c r="G1066" i="1"/>
  <c r="G1058" i="1"/>
  <c r="G1050" i="1"/>
  <c r="G1042" i="1"/>
  <c r="G1034" i="1"/>
  <c r="G1026" i="1"/>
  <c r="G1018" i="1"/>
  <c r="G1010" i="1"/>
  <c r="G1002" i="1"/>
  <c r="G994" i="1"/>
  <c r="G986" i="1"/>
  <c r="G978" i="1"/>
  <c r="G970" i="1"/>
  <c r="G962" i="1"/>
  <c r="G954" i="1"/>
  <c r="G946" i="1"/>
  <c r="G938" i="1"/>
  <c r="G930" i="1"/>
  <c r="G922" i="1"/>
  <c r="G914" i="1"/>
  <c r="G906" i="1"/>
  <c r="G898" i="1"/>
  <c r="G890" i="1"/>
  <c r="G882" i="1"/>
  <c r="G874" i="1"/>
  <c r="G866" i="1"/>
  <c r="G858" i="1"/>
  <c r="G850" i="1"/>
  <c r="G842" i="1"/>
  <c r="G834" i="1"/>
  <c r="G826" i="1"/>
  <c r="G818" i="1"/>
  <c r="G810" i="1"/>
  <c r="G802" i="1"/>
  <c r="G794" i="1"/>
  <c r="G786" i="1"/>
  <c r="G778" i="1"/>
  <c r="G770" i="1"/>
  <c r="G762" i="1"/>
  <c r="G752" i="1"/>
  <c r="G743" i="1"/>
  <c r="G734" i="1"/>
  <c r="G725" i="1"/>
  <c r="G716" i="1"/>
  <c r="G707" i="1"/>
  <c r="G698" i="1"/>
  <c r="G688" i="1"/>
  <c r="G678" i="1"/>
  <c r="G667" i="1"/>
  <c r="G654" i="1"/>
  <c r="G642" i="1"/>
  <c r="G630" i="1"/>
  <c r="G618" i="1"/>
  <c r="G605" i="1"/>
  <c r="G590" i="1"/>
  <c r="G575" i="1"/>
  <c r="G560" i="1"/>
  <c r="G547" i="1"/>
  <c r="G532" i="1"/>
  <c r="G511" i="1"/>
  <c r="G483" i="1"/>
  <c r="G435" i="1"/>
  <c r="G1208" i="1"/>
  <c r="G1200" i="1"/>
  <c r="G1192" i="1"/>
  <c r="G1184" i="1"/>
  <c r="G1176" i="1"/>
  <c r="G1168" i="1"/>
  <c r="G1160" i="1"/>
  <c r="G1152" i="1"/>
  <c r="G1144" i="1"/>
  <c r="G1136" i="1"/>
  <c r="G1128" i="1"/>
  <c r="G1120" i="1"/>
  <c r="G1112" i="1"/>
  <c r="G1104" i="1"/>
  <c r="G1096" i="1"/>
  <c r="G1088" i="1"/>
  <c r="G1080" i="1"/>
  <c r="G1072" i="1"/>
  <c r="G1064" i="1"/>
  <c r="G1056" i="1"/>
  <c r="G1048" i="1"/>
  <c r="G1040" i="1"/>
  <c r="G1032" i="1"/>
  <c r="G1024" i="1"/>
  <c r="G1016" i="1"/>
  <c r="G1008" i="1"/>
  <c r="G1000" i="1"/>
  <c r="G992" i="1"/>
  <c r="G984" i="1"/>
  <c r="G976" i="1"/>
  <c r="G968" i="1"/>
  <c r="G960" i="1"/>
  <c r="G952" i="1"/>
  <c r="G944" i="1"/>
  <c r="G936" i="1"/>
  <c r="G928" i="1"/>
  <c r="G920" i="1"/>
  <c r="G912" i="1"/>
  <c r="G904" i="1"/>
  <c r="G896" i="1"/>
  <c r="G888" i="1"/>
  <c r="G880" i="1"/>
  <c r="G872" i="1"/>
  <c r="G864" i="1"/>
  <c r="G856" i="1"/>
  <c r="G848" i="1"/>
  <c r="G840" i="1"/>
  <c r="G832" i="1"/>
  <c r="G824" i="1"/>
  <c r="G816" i="1"/>
  <c r="G808" i="1"/>
  <c r="G800" i="1"/>
  <c r="G792" i="1"/>
  <c r="G784" i="1"/>
  <c r="G776" i="1"/>
  <c r="G768" i="1"/>
  <c r="G759" i="1"/>
  <c r="G750" i="1"/>
  <c r="G741" i="1"/>
  <c r="G732" i="1"/>
  <c r="G723" i="1"/>
  <c r="G714" i="1"/>
  <c r="G704" i="1"/>
  <c r="G695" i="1"/>
  <c r="G686" i="1"/>
  <c r="G676" i="1"/>
  <c r="G663" i="1"/>
  <c r="G651" i="1"/>
  <c r="G639" i="1"/>
  <c r="G627" i="1"/>
  <c r="G614" i="1"/>
  <c r="G602" i="1"/>
  <c r="G587" i="1"/>
  <c r="G572" i="1"/>
  <c r="G557" i="1"/>
  <c r="G542" i="1"/>
  <c r="G527" i="1"/>
  <c r="G508" i="1"/>
  <c r="G475" i="1"/>
  <c r="G419" i="1"/>
  <c r="G674" i="1"/>
  <c r="G664" i="1"/>
  <c r="G655" i="1"/>
  <c r="G646" i="1"/>
  <c r="G637" i="1"/>
  <c r="G628" i="1"/>
  <c r="G619" i="1"/>
  <c r="G610" i="1"/>
  <c r="G600" i="1"/>
  <c r="G591" i="1"/>
  <c r="G582" i="1"/>
  <c r="G573" i="1"/>
  <c r="G564" i="1"/>
  <c r="G555" i="1"/>
  <c r="G546" i="1"/>
  <c r="G536" i="1"/>
  <c r="G526" i="1"/>
  <c r="G515" i="1"/>
  <c r="G499" i="1"/>
  <c r="G476" i="1"/>
  <c r="G447" i="1"/>
  <c r="G761" i="1"/>
  <c r="G753" i="1"/>
  <c r="G745" i="1"/>
  <c r="G737" i="1"/>
  <c r="G729" i="1"/>
  <c r="G721" i="1"/>
  <c r="G713" i="1"/>
  <c r="G705" i="1"/>
  <c r="G697" i="1"/>
  <c r="G689" i="1"/>
  <c r="G680" i="1"/>
  <c r="G671" i="1"/>
  <c r="G662" i="1"/>
  <c r="G653" i="1"/>
  <c r="G644" i="1"/>
  <c r="G635" i="1"/>
  <c r="G626" i="1"/>
  <c r="G616" i="1"/>
  <c r="G607" i="1"/>
  <c r="G598" i="1"/>
  <c r="G589" i="1"/>
  <c r="G580" i="1"/>
  <c r="G571" i="1"/>
  <c r="G562" i="1"/>
  <c r="G552" i="1"/>
  <c r="G543" i="1"/>
  <c r="G534" i="1"/>
  <c r="G524" i="1"/>
  <c r="G510" i="1"/>
  <c r="G492" i="1"/>
  <c r="G471" i="1"/>
  <c r="G439" i="1"/>
  <c r="G604" i="1"/>
  <c r="G595" i="1"/>
  <c r="G586" i="1"/>
  <c r="G576" i="1"/>
  <c r="G567" i="1"/>
  <c r="G558" i="1"/>
  <c r="G549" i="1"/>
  <c r="G540" i="1"/>
  <c r="G531" i="1"/>
  <c r="G518" i="1"/>
  <c r="G507" i="1"/>
  <c r="G484" i="1"/>
  <c r="G459" i="1"/>
  <c r="G6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3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G238" i="1"/>
  <c r="G246" i="1"/>
  <c r="G254" i="1"/>
  <c r="G262" i="1"/>
  <c r="G270" i="1"/>
  <c r="G278" i="1"/>
  <c r="G286" i="1"/>
  <c r="G294" i="1"/>
  <c r="G302" i="1"/>
  <c r="G310" i="1"/>
  <c r="G318" i="1"/>
  <c r="G326" i="1"/>
  <c r="G334" i="1"/>
  <c r="G342" i="1"/>
  <c r="G350" i="1"/>
  <c r="G358" i="1"/>
  <c r="G366" i="1"/>
  <c r="G374" i="1"/>
  <c r="G382" i="1"/>
  <c r="G390" i="1"/>
  <c r="G398" i="1"/>
  <c r="G406" i="1"/>
  <c r="G414" i="1"/>
  <c r="G422" i="1"/>
  <c r="G430" i="1"/>
  <c r="G438" i="1"/>
  <c r="G446" i="1"/>
  <c r="G454" i="1"/>
  <c r="G462" i="1"/>
  <c r="G470" i="1"/>
  <c r="G478" i="1"/>
  <c r="G486" i="1"/>
  <c r="G494" i="1"/>
  <c r="G502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577" i="1"/>
  <c r="G585" i="1"/>
  <c r="G593" i="1"/>
  <c r="G601" i="1"/>
  <c r="G609" i="1"/>
  <c r="G617" i="1"/>
  <c r="G625" i="1"/>
  <c r="G633" i="1"/>
  <c r="G641" i="1"/>
  <c r="G649" i="1"/>
  <c r="G657" i="1"/>
  <c r="G665" i="1"/>
  <c r="G673" i="1"/>
  <c r="G681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S309" i="1"/>
  <c r="S323" i="1"/>
  <c r="S334" i="1"/>
  <c r="S348" i="1"/>
  <c r="S359" i="1"/>
  <c r="S373" i="1"/>
  <c r="S387" i="1"/>
  <c r="S398" i="1"/>
  <c r="S411" i="1"/>
  <c r="S420" i="1"/>
  <c r="S429" i="1"/>
  <c r="S438" i="1"/>
  <c r="S447" i="1"/>
  <c r="S457" i="1"/>
  <c r="S466" i="1"/>
  <c r="S474" i="1"/>
  <c r="S482" i="1"/>
  <c r="S490" i="1"/>
  <c r="S107" i="1"/>
  <c r="S118" i="1"/>
  <c r="S132" i="1"/>
  <c r="S143" i="1"/>
  <c r="S157" i="1"/>
  <c r="S171" i="1"/>
  <c r="S182" i="1"/>
  <c r="S196" i="1"/>
  <c r="S207" i="1"/>
  <c r="S221" i="1"/>
  <c r="S108" i="1"/>
  <c r="S119" i="1"/>
  <c r="S133" i="1"/>
  <c r="F727" i="1"/>
  <c r="F812" i="1"/>
  <c r="S307" i="1"/>
  <c r="S318" i="1"/>
  <c r="S332" i="1"/>
  <c r="S343" i="1"/>
  <c r="S357" i="1"/>
  <c r="S371" i="1"/>
  <c r="S382" i="1"/>
  <c r="S396" i="1"/>
  <c r="S407" i="1"/>
  <c r="S418" i="1"/>
  <c r="S427" i="1"/>
  <c r="S436" i="1"/>
  <c r="S445" i="1"/>
  <c r="S454" i="1"/>
  <c r="S463" i="1"/>
  <c r="S472" i="1"/>
  <c r="S480" i="1"/>
  <c r="S488" i="1"/>
  <c r="S496" i="1"/>
  <c r="F1162" i="1"/>
  <c r="F1087" i="1"/>
  <c r="F964" i="1"/>
  <c r="S2" i="1"/>
  <c r="S560" i="1"/>
  <c r="S552" i="1"/>
  <c r="S544" i="1"/>
  <c r="S536" i="1"/>
  <c r="S528" i="1"/>
  <c r="S520" i="1"/>
  <c r="S512" i="1"/>
  <c r="S504" i="1"/>
  <c r="S495" i="1"/>
  <c r="S485" i="1"/>
  <c r="S475" i="1"/>
  <c r="S462" i="1"/>
  <c r="S451" i="1"/>
  <c r="S439" i="1"/>
  <c r="S426" i="1"/>
  <c r="S414" i="1"/>
  <c r="S399" i="1"/>
  <c r="S381" i="1"/>
  <c r="S365" i="1"/>
  <c r="S349" i="1"/>
  <c r="S331" i="1"/>
  <c r="S315" i="1"/>
  <c r="S299" i="1"/>
  <c r="S278" i="1"/>
  <c r="S262" i="1"/>
  <c r="S246" i="1"/>
  <c r="S228" i="1"/>
  <c r="S211" i="1"/>
  <c r="S188" i="1"/>
  <c r="S166" i="1"/>
  <c r="S148" i="1"/>
  <c r="S124" i="1"/>
  <c r="S92" i="1"/>
  <c r="S18" i="1"/>
  <c r="F1084" i="1"/>
  <c r="S551" i="1"/>
  <c r="S543" i="1"/>
  <c r="S535" i="1"/>
  <c r="S527" i="1"/>
  <c r="S519" i="1"/>
  <c r="S511" i="1"/>
  <c r="S503" i="1"/>
  <c r="S494" i="1"/>
  <c r="S484" i="1"/>
  <c r="S473" i="1"/>
  <c r="S461" i="1"/>
  <c r="S450" i="1"/>
  <c r="S437" i="1"/>
  <c r="S425" i="1"/>
  <c r="S413" i="1"/>
  <c r="S397" i="1"/>
  <c r="S380" i="1"/>
  <c r="S364" i="1"/>
  <c r="S347" i="1"/>
  <c r="S327" i="1"/>
  <c r="S311" i="1"/>
  <c r="S294" i="1"/>
  <c r="S277" i="1"/>
  <c r="S261" i="1"/>
  <c r="S244" i="1"/>
  <c r="S227" i="1"/>
  <c r="S205" i="1"/>
  <c r="S187" i="1"/>
  <c r="S164" i="1"/>
  <c r="S147" i="1"/>
  <c r="S123" i="1"/>
  <c r="S84" i="1"/>
  <c r="S14" i="1"/>
  <c r="F1062" i="1"/>
  <c r="S590" i="1"/>
  <c r="S582" i="1"/>
  <c r="S574" i="1"/>
  <c r="S566" i="1"/>
  <c r="S558" i="1"/>
  <c r="S550" i="1"/>
  <c r="S542" i="1"/>
  <c r="S534" i="1"/>
  <c r="S526" i="1"/>
  <c r="S518" i="1"/>
  <c r="S510" i="1"/>
  <c r="S502" i="1"/>
  <c r="S493" i="1"/>
  <c r="S483" i="1"/>
  <c r="S471" i="1"/>
  <c r="S460" i="1"/>
  <c r="S449" i="1"/>
  <c r="S435" i="1"/>
  <c r="S423" i="1"/>
  <c r="S412" i="1"/>
  <c r="S395" i="1"/>
  <c r="S379" i="1"/>
  <c r="S363" i="1"/>
  <c r="S342" i="1"/>
  <c r="S326" i="1"/>
  <c r="S310" i="1"/>
  <c r="S292" i="1"/>
  <c r="S276" i="1"/>
  <c r="S260" i="1"/>
  <c r="S239" i="1"/>
  <c r="S223" i="1"/>
  <c r="S203" i="1"/>
  <c r="S183" i="1"/>
  <c r="S163" i="1"/>
  <c r="S141" i="1"/>
  <c r="S116" i="1"/>
  <c r="S76" i="1"/>
  <c r="F1037" i="1"/>
  <c r="S293" i="1"/>
  <c r="S279" i="1"/>
  <c r="S268" i="1"/>
  <c r="S254" i="1"/>
  <c r="S243" i="1"/>
  <c r="S229" i="1"/>
  <c r="S215" i="1"/>
  <c r="S204" i="1"/>
  <c r="S190" i="1"/>
  <c r="S179" i="1"/>
  <c r="S165" i="1"/>
  <c r="S151" i="1"/>
  <c r="S140" i="1"/>
  <c r="S126" i="1"/>
  <c r="S115" i="1"/>
  <c r="S98" i="1"/>
  <c r="S68" i="1"/>
  <c r="S35" i="1"/>
  <c r="F1205" i="1"/>
  <c r="F1104" i="1"/>
  <c r="F895" i="1"/>
  <c r="F1059" i="1"/>
  <c r="S83" i="1"/>
  <c r="S60" i="1"/>
  <c r="S12" i="1"/>
  <c r="F1155" i="1"/>
  <c r="F1020" i="1"/>
  <c r="F659" i="1"/>
  <c r="S82" i="1"/>
  <c r="S52" i="1"/>
  <c r="S4" i="1"/>
  <c r="F1139" i="1"/>
  <c r="F980" i="1"/>
  <c r="F548" i="1"/>
  <c r="S295" i="1"/>
  <c r="S284" i="1"/>
  <c r="S270" i="1"/>
  <c r="S259" i="1"/>
  <c r="S245" i="1"/>
  <c r="S231" i="1"/>
  <c r="S220" i="1"/>
  <c r="S206" i="1"/>
  <c r="S195" i="1"/>
  <c r="S181" i="1"/>
  <c r="S167" i="1"/>
  <c r="S156" i="1"/>
  <c r="S142" i="1"/>
  <c r="S131" i="1"/>
  <c r="S117" i="1"/>
  <c r="S100" i="1"/>
  <c r="S78" i="1"/>
  <c r="S44" i="1"/>
  <c r="F1129" i="1"/>
  <c r="F594" i="1"/>
  <c r="S46" i="1"/>
  <c r="S19" i="1"/>
  <c r="F1193" i="1"/>
  <c r="F1170" i="1"/>
  <c r="F1141" i="1"/>
  <c r="F1113" i="1"/>
  <c r="F1085" i="1"/>
  <c r="F1044" i="1"/>
  <c r="F1003" i="1"/>
  <c r="F926" i="1"/>
  <c r="F844" i="1"/>
  <c r="F730" i="1"/>
  <c r="F587" i="1"/>
  <c r="F1210" i="1"/>
  <c r="F1187" i="1"/>
  <c r="F1161" i="1"/>
  <c r="F1138" i="1"/>
  <c r="F1108" i="1"/>
  <c r="F1070" i="1"/>
  <c r="F1035" i="1"/>
  <c r="F979" i="1"/>
  <c r="F917" i="1"/>
  <c r="F826" i="1"/>
  <c r="F685" i="1"/>
  <c r="F535" i="1"/>
  <c r="F178" i="1"/>
  <c r="F1209" i="1"/>
  <c r="F1186" i="1"/>
  <c r="F1157" i="1"/>
  <c r="F1130" i="1"/>
  <c r="F1105" i="1"/>
  <c r="F1069" i="1"/>
  <c r="F1031" i="1"/>
  <c r="F966" i="1"/>
  <c r="F899" i="1"/>
  <c r="F813" i="1"/>
  <c r="F679" i="1"/>
  <c r="F519" i="1"/>
  <c r="F348" i="1"/>
  <c r="S30" i="1"/>
  <c r="S3" i="1"/>
  <c r="F1203" i="1"/>
  <c r="F1177" i="1"/>
  <c r="F1154" i="1"/>
  <c r="F1125" i="1"/>
  <c r="F1094" i="1"/>
  <c r="F1060" i="1"/>
  <c r="F1019" i="1"/>
  <c r="F963" i="1"/>
  <c r="F883" i="1"/>
  <c r="F771" i="1"/>
  <c r="F644" i="1"/>
  <c r="F213" i="1"/>
  <c r="S51" i="1"/>
  <c r="S28" i="1"/>
  <c r="F1202" i="1"/>
  <c r="F1173" i="1"/>
  <c r="F1146" i="1"/>
  <c r="F1123" i="1"/>
  <c r="F1093" i="1"/>
  <c r="F1006" i="1"/>
  <c r="F940" i="1"/>
  <c r="F871" i="1"/>
  <c r="F765" i="1"/>
  <c r="F643" i="1"/>
  <c r="S50" i="1"/>
  <c r="S20" i="1"/>
  <c r="F1194" i="1"/>
  <c r="F1171" i="1"/>
  <c r="F1145" i="1"/>
  <c r="F1122" i="1"/>
  <c r="F1045" i="1"/>
  <c r="F1004" i="1"/>
  <c r="F939" i="1"/>
  <c r="F869" i="1"/>
  <c r="F743" i="1"/>
  <c r="F455" i="1"/>
  <c r="F562" i="1"/>
  <c r="F619" i="1"/>
  <c r="F663" i="1"/>
  <c r="F707" i="1"/>
  <c r="F749" i="1"/>
  <c r="F791" i="1"/>
  <c r="F830" i="1"/>
  <c r="F853" i="1"/>
  <c r="F884" i="1"/>
  <c r="F910" i="1"/>
  <c r="F927" i="1"/>
  <c r="F950" i="1"/>
  <c r="F967" i="1"/>
  <c r="F990" i="1"/>
  <c r="F1013" i="1"/>
  <c r="F1027" i="1"/>
  <c r="F1038" i="1"/>
  <c r="F1052" i="1"/>
  <c r="F1063" i="1"/>
  <c r="F1077" i="1"/>
  <c r="F1089" i="1"/>
  <c r="F1100" i="1"/>
  <c r="F1109" i="1"/>
  <c r="F1118" i="1"/>
  <c r="F1126" i="1"/>
  <c r="F1134" i="1"/>
  <c r="F1142" i="1"/>
  <c r="F1150" i="1"/>
  <c r="F1158" i="1"/>
  <c r="F1166" i="1"/>
  <c r="F1174" i="1"/>
  <c r="F1182" i="1"/>
  <c r="F1190" i="1"/>
  <c r="F1198" i="1"/>
  <c r="F1206" i="1"/>
  <c r="S7" i="1"/>
  <c r="S15" i="1"/>
  <c r="S23" i="1"/>
  <c r="S31" i="1"/>
  <c r="S39" i="1"/>
  <c r="S47" i="1"/>
  <c r="S55" i="1"/>
  <c r="S63" i="1"/>
  <c r="S71" i="1"/>
  <c r="S79" i="1"/>
  <c r="S87" i="1"/>
  <c r="S95" i="1"/>
  <c r="S103" i="1"/>
  <c r="F468" i="1"/>
  <c r="F570" i="1"/>
  <c r="F620" i="1"/>
  <c r="F666" i="1"/>
  <c r="F708" i="1"/>
  <c r="F750" i="1"/>
  <c r="F794" i="1"/>
  <c r="F831" i="1"/>
  <c r="F862" i="1"/>
  <c r="F885" i="1"/>
  <c r="F911" i="1"/>
  <c r="F931" i="1"/>
  <c r="F951" i="1"/>
  <c r="F974" i="1"/>
  <c r="F991" i="1"/>
  <c r="F1014" i="1"/>
  <c r="F1028" i="1"/>
  <c r="F1039" i="1"/>
  <c r="F1053" i="1"/>
  <c r="F1067" i="1"/>
  <c r="F1078" i="1"/>
  <c r="F1091" i="1"/>
  <c r="F1101" i="1"/>
  <c r="F1110" i="1"/>
  <c r="F1119" i="1"/>
  <c r="F1127" i="1"/>
  <c r="F1135" i="1"/>
  <c r="F1143" i="1"/>
  <c r="F1151" i="1"/>
  <c r="F1159" i="1"/>
  <c r="F1167" i="1"/>
  <c r="F1175" i="1"/>
  <c r="F1183" i="1"/>
  <c r="F1191" i="1"/>
  <c r="F1199" i="1"/>
  <c r="F1207" i="1"/>
  <c r="S8" i="1"/>
  <c r="S16" i="1"/>
  <c r="S24" i="1"/>
  <c r="S32" i="1"/>
  <c r="S40" i="1"/>
  <c r="S48" i="1"/>
  <c r="S56" i="1"/>
  <c r="S64" i="1"/>
  <c r="S72" i="1"/>
  <c r="S80" i="1"/>
  <c r="S88" i="1"/>
  <c r="S96" i="1"/>
  <c r="F139" i="1"/>
  <c r="F493" i="1"/>
  <c r="F573" i="1"/>
  <c r="F626" i="1"/>
  <c r="F669" i="1"/>
  <c r="F711" i="1"/>
  <c r="F755" i="1"/>
  <c r="F797" i="1"/>
  <c r="F832" i="1"/>
  <c r="F867" i="1"/>
  <c r="F887" i="1"/>
  <c r="F915" i="1"/>
  <c r="F935" i="1"/>
  <c r="F955" i="1"/>
  <c r="F975" i="1"/>
  <c r="F995" i="1"/>
  <c r="F1015" i="1"/>
  <c r="F1029" i="1"/>
  <c r="F1043" i="1"/>
  <c r="F1054" i="1"/>
  <c r="F1068" i="1"/>
  <c r="F1079" i="1"/>
  <c r="F1092" i="1"/>
  <c r="F1102" i="1"/>
  <c r="F1111" i="1"/>
  <c r="F1120" i="1"/>
  <c r="F1128" i="1"/>
  <c r="F1136" i="1"/>
  <c r="F1144" i="1"/>
  <c r="F1152" i="1"/>
  <c r="F1160" i="1"/>
  <c r="F1168" i="1"/>
  <c r="F1176" i="1"/>
  <c r="F1184" i="1"/>
  <c r="F1192" i="1"/>
  <c r="F1200" i="1"/>
  <c r="F1208" i="1"/>
  <c r="S9" i="1"/>
  <c r="S17" i="1"/>
  <c r="S25" i="1"/>
  <c r="S33" i="1"/>
  <c r="S41" i="1"/>
  <c r="S49" i="1"/>
  <c r="S57" i="1"/>
  <c r="S65" i="1"/>
  <c r="S73" i="1"/>
  <c r="S81" i="1"/>
  <c r="S89" i="1"/>
  <c r="S97" i="1"/>
  <c r="S105" i="1"/>
  <c r="F404" i="1"/>
  <c r="F543" i="1"/>
  <c r="F599" i="1"/>
  <c r="F647" i="1"/>
  <c r="F691" i="1"/>
  <c r="F733" i="1"/>
  <c r="F775" i="1"/>
  <c r="F816" i="1"/>
  <c r="F850" i="1"/>
  <c r="F879" i="1"/>
  <c r="F901" i="1"/>
  <c r="F925" i="1"/>
  <c r="F942" i="1"/>
  <c r="F965" i="1"/>
  <c r="F988" i="1"/>
  <c r="F1005" i="1"/>
  <c r="F1022" i="1"/>
  <c r="F1036" i="1"/>
  <c r="F1047" i="1"/>
  <c r="F1061" i="1"/>
  <c r="F1075" i="1"/>
  <c r="F1086" i="1"/>
  <c r="F1097" i="1"/>
  <c r="F1107" i="1"/>
  <c r="F1116" i="1"/>
  <c r="F1124" i="1"/>
  <c r="F1132" i="1"/>
  <c r="F1140" i="1"/>
  <c r="F1148" i="1"/>
  <c r="F1156" i="1"/>
  <c r="F1164" i="1"/>
  <c r="F1172" i="1"/>
  <c r="F1180" i="1"/>
  <c r="F1188" i="1"/>
  <c r="F1196" i="1"/>
  <c r="F1204" i="1"/>
  <c r="S5" i="1"/>
  <c r="S13" i="1"/>
  <c r="S21" i="1"/>
  <c r="S29" i="1"/>
  <c r="S37" i="1"/>
  <c r="S45" i="1"/>
  <c r="S53" i="1"/>
  <c r="S61" i="1"/>
  <c r="S69" i="1"/>
  <c r="S77" i="1"/>
  <c r="S85" i="1"/>
  <c r="S93" i="1"/>
  <c r="S101" i="1"/>
  <c r="S410" i="1"/>
  <c r="S402" i="1"/>
  <c r="S394" i="1"/>
  <c r="S386" i="1"/>
  <c r="S378" i="1"/>
  <c r="S370" i="1"/>
  <c r="S362" i="1"/>
  <c r="S354" i="1"/>
  <c r="S346" i="1"/>
  <c r="S338" i="1"/>
  <c r="S330" i="1"/>
  <c r="S322" i="1"/>
  <c r="S314" i="1"/>
  <c r="S306" i="1"/>
  <c r="S298" i="1"/>
  <c r="S290" i="1"/>
  <c r="S282" i="1"/>
  <c r="S274" i="1"/>
  <c r="S266" i="1"/>
  <c r="S258" i="1"/>
  <c r="S250" i="1"/>
  <c r="S242" i="1"/>
  <c r="S234" i="1"/>
  <c r="S226" i="1"/>
  <c r="S218" i="1"/>
  <c r="S210" i="1"/>
  <c r="S202" i="1"/>
  <c r="S194" i="1"/>
  <c r="S186" i="1"/>
  <c r="S178" i="1"/>
  <c r="S170" i="1"/>
  <c r="S162" i="1"/>
  <c r="S154" i="1"/>
  <c r="S146" i="1"/>
  <c r="S138" i="1"/>
  <c r="S130" i="1"/>
  <c r="S122" i="1"/>
  <c r="S114" i="1"/>
  <c r="S106" i="1"/>
  <c r="S91" i="1"/>
  <c r="S75" i="1"/>
  <c r="S59" i="1"/>
  <c r="S43" i="1"/>
  <c r="S27" i="1"/>
  <c r="S11" i="1"/>
  <c r="F1201" i="1"/>
  <c r="F1185" i="1"/>
  <c r="F1169" i="1"/>
  <c r="F1153" i="1"/>
  <c r="F1137" i="1"/>
  <c r="F1121" i="1"/>
  <c r="F1103" i="1"/>
  <c r="F1083" i="1"/>
  <c r="F1055" i="1"/>
  <c r="F1030" i="1"/>
  <c r="F999" i="1"/>
  <c r="F956" i="1"/>
  <c r="F916" i="1"/>
  <c r="F868" i="1"/>
  <c r="F807" i="1"/>
  <c r="F723" i="1"/>
  <c r="F637" i="1"/>
  <c r="F507" i="1"/>
  <c r="S401" i="1"/>
  <c r="S393" i="1"/>
  <c r="S385" i="1"/>
  <c r="S377" i="1"/>
  <c r="S369" i="1"/>
  <c r="S361" i="1"/>
  <c r="S353" i="1"/>
  <c r="S345" i="1"/>
  <c r="S337" i="1"/>
  <c r="S329" i="1"/>
  <c r="S321" i="1"/>
  <c r="S313" i="1"/>
  <c r="S305" i="1"/>
  <c r="S297" i="1"/>
  <c r="S289" i="1"/>
  <c r="S281" i="1"/>
  <c r="S273" i="1"/>
  <c r="S265" i="1"/>
  <c r="S257" i="1"/>
  <c r="S249" i="1"/>
  <c r="S241" i="1"/>
  <c r="S233" i="1"/>
  <c r="S225" i="1"/>
  <c r="S217" i="1"/>
  <c r="S209" i="1"/>
  <c r="S201" i="1"/>
  <c r="S193" i="1"/>
  <c r="S185" i="1"/>
  <c r="S177" i="1"/>
  <c r="S169" i="1"/>
  <c r="S161" i="1"/>
  <c r="S153" i="1"/>
  <c r="S145" i="1"/>
  <c r="S137" i="1"/>
  <c r="S129" i="1"/>
  <c r="S121" i="1"/>
  <c r="S113" i="1"/>
  <c r="S104" i="1"/>
  <c r="S90" i="1"/>
  <c r="S74" i="1"/>
  <c r="S58" i="1"/>
  <c r="S42" i="1"/>
  <c r="S26" i="1"/>
  <c r="S10" i="1"/>
  <c r="F1197" i="1"/>
  <c r="F1181" i="1"/>
  <c r="F1165" i="1"/>
  <c r="F1149" i="1"/>
  <c r="F1133" i="1"/>
  <c r="F1117" i="1"/>
  <c r="F1099" i="1"/>
  <c r="F1076" i="1"/>
  <c r="F1051" i="1"/>
  <c r="F1023" i="1"/>
  <c r="F989" i="1"/>
  <c r="F949" i="1"/>
  <c r="F903" i="1"/>
  <c r="F851" i="1"/>
  <c r="F787" i="1"/>
  <c r="F701" i="1"/>
  <c r="F612" i="1"/>
  <c r="F418" i="1"/>
  <c r="S464" i="1"/>
  <c r="S456" i="1"/>
  <c r="S448" i="1"/>
  <c r="S440" i="1"/>
  <c r="S432" i="1"/>
  <c r="S424" i="1"/>
  <c r="S416" i="1"/>
  <c r="S408" i="1"/>
  <c r="S400" i="1"/>
  <c r="S392" i="1"/>
  <c r="S384" i="1"/>
  <c r="S376" i="1"/>
  <c r="S368" i="1"/>
  <c r="S360" i="1"/>
  <c r="S352" i="1"/>
  <c r="S344" i="1"/>
  <c r="S336" i="1"/>
  <c r="S328" i="1"/>
  <c r="S320" i="1"/>
  <c r="S312" i="1"/>
  <c r="S304" i="1"/>
  <c r="S296" i="1"/>
  <c r="S288" i="1"/>
  <c r="S280" i="1"/>
  <c r="S272" i="1"/>
  <c r="S264" i="1"/>
  <c r="S256" i="1"/>
  <c r="S248" i="1"/>
  <c r="S240" i="1"/>
  <c r="S232" i="1"/>
  <c r="S224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112" i="1"/>
  <c r="S102" i="1"/>
  <c r="S86" i="1"/>
  <c r="S70" i="1"/>
  <c r="S54" i="1"/>
  <c r="S38" i="1"/>
  <c r="S22" i="1"/>
  <c r="S6" i="1"/>
  <c r="F1211" i="1"/>
  <c r="F1195" i="1"/>
  <c r="F1179" i="1"/>
  <c r="F1163" i="1"/>
  <c r="F1147" i="1"/>
  <c r="F1131" i="1"/>
  <c r="F1115" i="1"/>
  <c r="F1095" i="1"/>
  <c r="F1071" i="1"/>
  <c r="F1046" i="1"/>
  <c r="F1021" i="1"/>
  <c r="F981" i="1"/>
  <c r="F941" i="1"/>
  <c r="F900" i="1"/>
  <c r="F848" i="1"/>
  <c r="F772" i="1"/>
  <c r="F686" i="1"/>
  <c r="F595" i="1"/>
  <c r="F360" i="1"/>
  <c r="F814" i="1"/>
  <c r="F795" i="1"/>
  <c r="F773" i="1"/>
  <c r="F751" i="1"/>
  <c r="F731" i="1"/>
  <c r="F709" i="1"/>
  <c r="F687" i="1"/>
  <c r="F667" i="1"/>
  <c r="F645" i="1"/>
  <c r="F621" i="1"/>
  <c r="F596" i="1"/>
  <c r="F571" i="1"/>
  <c r="F546" i="1"/>
  <c r="F516" i="1"/>
  <c r="F466" i="1"/>
  <c r="F413" i="1"/>
  <c r="F358" i="1"/>
  <c r="F575" i="1"/>
  <c r="F588" i="1"/>
  <c r="F602" i="1"/>
  <c r="F613" i="1"/>
  <c r="F627" i="1"/>
  <c r="F638" i="1"/>
  <c r="F650" i="1"/>
  <c r="F660" i="1"/>
  <c r="F670" i="1"/>
  <c r="F682" i="1"/>
  <c r="F692" i="1"/>
  <c r="F702" i="1"/>
  <c r="F714" i="1"/>
  <c r="F724" i="1"/>
  <c r="F734" i="1"/>
  <c r="F746" i="1"/>
  <c r="F756" i="1"/>
  <c r="F766" i="1"/>
  <c r="F778" i="1"/>
  <c r="F788" i="1"/>
  <c r="F798" i="1"/>
  <c r="F808" i="1"/>
  <c r="F818" i="1"/>
  <c r="F827" i="1"/>
  <c r="F836" i="1"/>
  <c r="F845" i="1"/>
  <c r="F854" i="1"/>
  <c r="F863" i="1"/>
  <c r="F872" i="1"/>
  <c r="F880" i="1"/>
  <c r="F888" i="1"/>
  <c r="F896" i="1"/>
  <c r="F904" i="1"/>
  <c r="F912" i="1"/>
  <c r="F920" i="1"/>
  <c r="F928" i="1"/>
  <c r="F936" i="1"/>
  <c r="F944" i="1"/>
  <c r="F952" i="1"/>
  <c r="F960" i="1"/>
  <c r="F968" i="1"/>
  <c r="F976" i="1"/>
  <c r="F984" i="1"/>
  <c r="F992" i="1"/>
  <c r="F1000" i="1"/>
  <c r="F1008" i="1"/>
  <c r="F1016" i="1"/>
  <c r="F1024" i="1"/>
  <c r="F1032" i="1"/>
  <c r="F1040" i="1"/>
  <c r="F1048" i="1"/>
  <c r="F1056" i="1"/>
  <c r="F1064" i="1"/>
  <c r="F1072" i="1"/>
  <c r="F1080" i="1"/>
  <c r="F1088" i="1"/>
  <c r="F1096" i="1"/>
  <c r="F514" i="1"/>
  <c r="F525" i="1"/>
  <c r="F539" i="1"/>
  <c r="F551" i="1"/>
  <c r="F564" i="1"/>
  <c r="F578" i="1"/>
  <c r="F589" i="1"/>
  <c r="F603" i="1"/>
  <c r="F615" i="1"/>
  <c r="F628" i="1"/>
  <c r="F639" i="1"/>
  <c r="F651" i="1"/>
  <c r="F661" i="1"/>
  <c r="F671" i="1"/>
  <c r="F683" i="1"/>
  <c r="F693" i="1"/>
  <c r="F703" i="1"/>
  <c r="F715" i="1"/>
  <c r="F725" i="1"/>
  <c r="F735" i="1"/>
  <c r="F747" i="1"/>
  <c r="F757" i="1"/>
  <c r="F767" i="1"/>
  <c r="F779" i="1"/>
  <c r="F789" i="1"/>
  <c r="F799" i="1"/>
  <c r="F810" i="1"/>
  <c r="F819" i="1"/>
  <c r="F828" i="1"/>
  <c r="F837" i="1"/>
  <c r="F846" i="1"/>
  <c r="F855" i="1"/>
  <c r="F864" i="1"/>
  <c r="F873" i="1"/>
  <c r="F881" i="1"/>
  <c r="F889" i="1"/>
  <c r="F897" i="1"/>
  <c r="F905" i="1"/>
  <c r="F913" i="1"/>
  <c r="F921" i="1"/>
  <c r="F929" i="1"/>
  <c r="F937" i="1"/>
  <c r="F945" i="1"/>
  <c r="F953" i="1"/>
  <c r="F961" i="1"/>
  <c r="F969" i="1"/>
  <c r="F977" i="1"/>
  <c r="F985" i="1"/>
  <c r="F993" i="1"/>
  <c r="F1001" i="1"/>
  <c r="F1009" i="1"/>
  <c r="F1017" i="1"/>
  <c r="F1025" i="1"/>
  <c r="F1033" i="1"/>
  <c r="F1041" i="1"/>
  <c r="F1049" i="1"/>
  <c r="F1057" i="1"/>
  <c r="F1065" i="1"/>
  <c r="F1073" i="1"/>
  <c r="F1081" i="1"/>
  <c r="F501" i="1"/>
  <c r="F515" i="1"/>
  <c r="F527" i="1"/>
  <c r="F540" i="1"/>
  <c r="F554" i="1"/>
  <c r="F565" i="1"/>
  <c r="F579" i="1"/>
  <c r="F591" i="1"/>
  <c r="F604" i="1"/>
  <c r="F618" i="1"/>
  <c r="F629" i="1"/>
  <c r="F642" i="1"/>
  <c r="F652" i="1"/>
  <c r="F662" i="1"/>
  <c r="F674" i="1"/>
  <c r="F684" i="1"/>
  <c r="F694" i="1"/>
  <c r="F706" i="1"/>
  <c r="F716" i="1"/>
  <c r="F726" i="1"/>
  <c r="F738" i="1"/>
  <c r="F748" i="1"/>
  <c r="F758" i="1"/>
  <c r="F770" i="1"/>
  <c r="F780" i="1"/>
  <c r="F790" i="1"/>
  <c r="F802" i="1"/>
  <c r="F811" i="1"/>
  <c r="F820" i="1"/>
  <c r="F829" i="1"/>
  <c r="F838" i="1"/>
  <c r="F847" i="1"/>
  <c r="F856" i="1"/>
  <c r="F866" i="1"/>
  <c r="F874" i="1"/>
  <c r="F882" i="1"/>
  <c r="F890" i="1"/>
  <c r="F898" i="1"/>
  <c r="F906" i="1"/>
  <c r="F914" i="1"/>
  <c r="F922" i="1"/>
  <c r="F930" i="1"/>
  <c r="F938" i="1"/>
  <c r="F946" i="1"/>
  <c r="F954" i="1"/>
  <c r="F962" i="1"/>
  <c r="F970" i="1"/>
  <c r="F978" i="1"/>
  <c r="F986" i="1"/>
  <c r="F994" i="1"/>
  <c r="F1002" i="1"/>
  <c r="F1010" i="1"/>
  <c r="F1018" i="1"/>
  <c r="F1026" i="1"/>
  <c r="F1034" i="1"/>
  <c r="F1042" i="1"/>
  <c r="F1050" i="1"/>
  <c r="F1058" i="1"/>
  <c r="F1066" i="1"/>
  <c r="F1074" i="1"/>
  <c r="F1082" i="1"/>
  <c r="F1090" i="1"/>
  <c r="F1098" i="1"/>
  <c r="F1106" i="1"/>
  <c r="F1114" i="1"/>
  <c r="F43" i="1"/>
  <c r="F82" i="1"/>
  <c r="F125" i="1"/>
  <c r="F171" i="1"/>
  <c r="F203" i="1"/>
  <c r="F238" i="1"/>
  <c r="F269" i="1"/>
  <c r="F294" i="1"/>
  <c r="F322" i="1"/>
  <c r="F45" i="1"/>
  <c r="F91" i="1"/>
  <c r="F130" i="1"/>
  <c r="F173" i="1"/>
  <c r="F211" i="1"/>
  <c r="F242" i="1"/>
  <c r="F275" i="1"/>
  <c r="F300" i="1"/>
  <c r="F325" i="1"/>
  <c r="F344" i="1"/>
  <c r="F359" i="1"/>
  <c r="F375" i="1"/>
  <c r="F388" i="1"/>
  <c r="F403" i="1"/>
  <c r="F415" i="1"/>
  <c r="F428" i="1"/>
  <c r="F442" i="1"/>
  <c r="F453" i="1"/>
  <c r="F467" i="1"/>
  <c r="F479" i="1"/>
  <c r="F492" i="1"/>
  <c r="F506" i="1"/>
  <c r="F517" i="1"/>
  <c r="F98" i="1"/>
  <c r="F141" i="1"/>
  <c r="F186" i="1"/>
  <c r="F214" i="1"/>
  <c r="F252" i="1"/>
  <c r="F278" i="1"/>
  <c r="F306" i="1"/>
  <c r="F331" i="1"/>
  <c r="F349" i="1"/>
  <c r="F363" i="1"/>
  <c r="F378" i="1"/>
  <c r="F394" i="1"/>
  <c r="F405" i="1"/>
  <c r="F419" i="1"/>
  <c r="F431" i="1"/>
  <c r="F444" i="1"/>
  <c r="F458" i="1"/>
  <c r="F469" i="1"/>
  <c r="F483" i="1"/>
  <c r="F495" i="1"/>
  <c r="F508" i="1"/>
  <c r="F522" i="1"/>
  <c r="F533" i="1"/>
  <c r="F547" i="1"/>
  <c r="F559" i="1"/>
  <c r="F572" i="1"/>
  <c r="F586" i="1"/>
  <c r="F597" i="1"/>
  <c r="F611" i="1"/>
  <c r="F623" i="1"/>
  <c r="F636" i="1"/>
  <c r="F646" i="1"/>
  <c r="F658" i="1"/>
  <c r="F668" i="1"/>
  <c r="F678" i="1"/>
  <c r="F690" i="1"/>
  <c r="F700" i="1"/>
  <c r="F710" i="1"/>
  <c r="F722" i="1"/>
  <c r="F732" i="1"/>
  <c r="F742" i="1"/>
  <c r="F754" i="1"/>
  <c r="F764" i="1"/>
  <c r="F774" i="1"/>
  <c r="F786" i="1"/>
  <c r="F796" i="1"/>
  <c r="F806" i="1"/>
  <c r="F815" i="1"/>
  <c r="F824" i="1"/>
  <c r="F834" i="1"/>
  <c r="F843" i="1"/>
  <c r="F852" i="1"/>
  <c r="F861" i="1"/>
  <c r="F870" i="1"/>
  <c r="F878" i="1"/>
  <c r="F886" i="1"/>
  <c r="F894" i="1"/>
  <c r="F902" i="1"/>
  <c r="F18" i="1"/>
  <c r="F61" i="1"/>
  <c r="F107" i="1"/>
  <c r="F146" i="1"/>
  <c r="F188" i="1"/>
  <c r="F222" i="1"/>
  <c r="F253" i="1"/>
  <c r="F283" i="1"/>
  <c r="F308" i="1"/>
  <c r="F333" i="1"/>
  <c r="F350" i="1"/>
  <c r="F366" i="1"/>
  <c r="F379" i="1"/>
  <c r="F395" i="1"/>
  <c r="F407" i="1"/>
  <c r="F420" i="1"/>
  <c r="F434" i="1"/>
  <c r="F445" i="1"/>
  <c r="F459" i="1"/>
  <c r="F471" i="1"/>
  <c r="F484" i="1"/>
  <c r="F498" i="1"/>
  <c r="F509" i="1"/>
  <c r="F523" i="1"/>
  <c r="F567" i="1"/>
  <c r="F541" i="1"/>
  <c r="F503" i="1"/>
  <c r="F452" i="1"/>
  <c r="F402" i="1"/>
  <c r="F342" i="1"/>
  <c r="F93" i="1"/>
  <c r="F443" i="1"/>
  <c r="F390" i="1"/>
  <c r="F330" i="1"/>
  <c r="F50" i="1"/>
  <c r="F13" i="1"/>
  <c r="F1012" i="1"/>
  <c r="F998" i="1"/>
  <c r="F987" i="1"/>
  <c r="F973" i="1"/>
  <c r="F959" i="1"/>
  <c r="F948" i="1"/>
  <c r="F934" i="1"/>
  <c r="F923" i="1"/>
  <c r="F909" i="1"/>
  <c r="F893" i="1"/>
  <c r="F877" i="1"/>
  <c r="F860" i="1"/>
  <c r="F842" i="1"/>
  <c r="F823" i="1"/>
  <c r="F805" i="1"/>
  <c r="F783" i="1"/>
  <c r="F763" i="1"/>
  <c r="F741" i="1"/>
  <c r="F719" i="1"/>
  <c r="F699" i="1"/>
  <c r="F677" i="1"/>
  <c r="F655" i="1"/>
  <c r="F635" i="1"/>
  <c r="F610" i="1"/>
  <c r="F583" i="1"/>
  <c r="F557" i="1"/>
  <c r="F532" i="1"/>
  <c r="F491" i="1"/>
  <c r="F439" i="1"/>
  <c r="F387" i="1"/>
  <c r="F302" i="1"/>
  <c r="F11" i="1"/>
  <c r="F1011" i="1"/>
  <c r="F997" i="1"/>
  <c r="F983" i="1"/>
  <c r="F972" i="1"/>
  <c r="F958" i="1"/>
  <c r="F947" i="1"/>
  <c r="F933" i="1"/>
  <c r="F919" i="1"/>
  <c r="F908" i="1"/>
  <c r="F892" i="1"/>
  <c r="F876" i="1"/>
  <c r="F859" i="1"/>
  <c r="F840" i="1"/>
  <c r="F822" i="1"/>
  <c r="F804" i="1"/>
  <c r="F782" i="1"/>
  <c r="F762" i="1"/>
  <c r="F740" i="1"/>
  <c r="F718" i="1"/>
  <c r="F698" i="1"/>
  <c r="F676" i="1"/>
  <c r="F654" i="1"/>
  <c r="F634" i="1"/>
  <c r="F607" i="1"/>
  <c r="F581" i="1"/>
  <c r="F556" i="1"/>
  <c r="F531" i="1"/>
  <c r="F482" i="1"/>
  <c r="F429" i="1"/>
  <c r="F376" i="1"/>
  <c r="F277" i="1"/>
  <c r="F1007" i="1"/>
  <c r="F996" i="1"/>
  <c r="F982" i="1"/>
  <c r="F971" i="1"/>
  <c r="F957" i="1"/>
  <c r="F943" i="1"/>
  <c r="F932" i="1"/>
  <c r="F918" i="1"/>
  <c r="F907" i="1"/>
  <c r="F891" i="1"/>
  <c r="F875" i="1"/>
  <c r="F858" i="1"/>
  <c r="F839" i="1"/>
  <c r="F821" i="1"/>
  <c r="F803" i="1"/>
  <c r="F781" i="1"/>
  <c r="F759" i="1"/>
  <c r="F739" i="1"/>
  <c r="F717" i="1"/>
  <c r="F695" i="1"/>
  <c r="F675" i="1"/>
  <c r="F653" i="1"/>
  <c r="F631" i="1"/>
  <c r="F605" i="1"/>
  <c r="F580" i="1"/>
  <c r="F555" i="1"/>
  <c r="F530" i="1"/>
  <c r="F477" i="1"/>
  <c r="F427" i="1"/>
  <c r="F372" i="1"/>
  <c r="F250" i="1"/>
  <c r="F59" i="1"/>
  <c r="F335" i="1"/>
  <c r="F336" i="1"/>
  <c r="F174" i="1"/>
  <c r="F4" i="1"/>
  <c r="F20" i="1"/>
  <c r="F36" i="1"/>
  <c r="F52" i="1"/>
  <c r="F68" i="1"/>
  <c r="F84" i="1"/>
  <c r="F100" i="1"/>
  <c r="F116" i="1"/>
  <c r="F132" i="1"/>
  <c r="F148" i="1"/>
  <c r="F164" i="1"/>
  <c r="F180" i="1"/>
  <c r="F194" i="1"/>
  <c r="F205" i="1"/>
  <c r="F219" i="1"/>
  <c r="F230" i="1"/>
  <c r="F244" i="1"/>
  <c r="F258" i="1"/>
  <c r="F5" i="1"/>
  <c r="F21" i="1"/>
  <c r="F37" i="1"/>
  <c r="F53" i="1"/>
  <c r="F69" i="1"/>
  <c r="F85" i="1"/>
  <c r="F101" i="1"/>
  <c r="F117" i="1"/>
  <c r="F133" i="1"/>
  <c r="F149" i="1"/>
  <c r="F165" i="1"/>
  <c r="F181" i="1"/>
  <c r="F195" i="1"/>
  <c r="F206" i="1"/>
  <c r="F220" i="1"/>
  <c r="F234" i="1"/>
  <c r="F245" i="1"/>
  <c r="F259" i="1"/>
  <c r="F270" i="1"/>
  <c r="F284" i="1"/>
  <c r="F298" i="1"/>
  <c r="F309" i="1"/>
  <c r="F323" i="1"/>
  <c r="F334" i="1"/>
  <c r="F346" i="1"/>
  <c r="F355" i="1"/>
  <c r="F364" i="1"/>
  <c r="F373" i="1"/>
  <c r="F382" i="1"/>
  <c r="F391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680" i="1"/>
  <c r="F688" i="1"/>
  <c r="F696" i="1"/>
  <c r="F704" i="1"/>
  <c r="F712" i="1"/>
  <c r="F720" i="1"/>
  <c r="F728" i="1"/>
  <c r="F736" i="1"/>
  <c r="F744" i="1"/>
  <c r="F752" i="1"/>
  <c r="F760" i="1"/>
  <c r="F768" i="1"/>
  <c r="F776" i="1"/>
  <c r="F784" i="1"/>
  <c r="F792" i="1"/>
  <c r="F800" i="1"/>
  <c r="F10" i="1"/>
  <c r="F26" i="1"/>
  <c r="F42" i="1"/>
  <c r="F58" i="1"/>
  <c r="F74" i="1"/>
  <c r="F90" i="1"/>
  <c r="F106" i="1"/>
  <c r="F122" i="1"/>
  <c r="F138" i="1"/>
  <c r="F154" i="1"/>
  <c r="F170" i="1"/>
  <c r="F182" i="1"/>
  <c r="F196" i="1"/>
  <c r="F210" i="1"/>
  <c r="F221" i="1"/>
  <c r="F235" i="1"/>
  <c r="F246" i="1"/>
  <c r="F260" i="1"/>
  <c r="F274" i="1"/>
  <c r="F285" i="1"/>
  <c r="F299" i="1"/>
  <c r="F310" i="1"/>
  <c r="F324" i="1"/>
  <c r="F338" i="1"/>
  <c r="F347" i="1"/>
  <c r="F356" i="1"/>
  <c r="F365" i="1"/>
  <c r="F374" i="1"/>
  <c r="F383" i="1"/>
  <c r="F392" i="1"/>
  <c r="F401" i="1"/>
  <c r="F409" i="1"/>
  <c r="F417" i="1"/>
  <c r="F425" i="1"/>
  <c r="F433" i="1"/>
  <c r="F441" i="1"/>
  <c r="F449" i="1"/>
  <c r="F457" i="1"/>
  <c r="F465" i="1"/>
  <c r="F473" i="1"/>
  <c r="F481" i="1"/>
  <c r="F489" i="1"/>
  <c r="F497" i="1"/>
  <c r="F505" i="1"/>
  <c r="F513" i="1"/>
  <c r="F521" i="1"/>
  <c r="F529" i="1"/>
  <c r="F537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657" i="1"/>
  <c r="F665" i="1"/>
  <c r="F673" i="1"/>
  <c r="F681" i="1"/>
  <c r="F689" i="1"/>
  <c r="F697" i="1"/>
  <c r="F705" i="1"/>
  <c r="F713" i="1"/>
  <c r="F721" i="1"/>
  <c r="F729" i="1"/>
  <c r="F737" i="1"/>
  <c r="F745" i="1"/>
  <c r="F753" i="1"/>
  <c r="F761" i="1"/>
  <c r="F769" i="1"/>
  <c r="F777" i="1"/>
  <c r="F785" i="1"/>
  <c r="F793" i="1"/>
  <c r="F801" i="1"/>
  <c r="F809" i="1"/>
  <c r="F817" i="1"/>
  <c r="F825" i="1"/>
  <c r="F833" i="1"/>
  <c r="F841" i="1"/>
  <c r="F849" i="1"/>
  <c r="F857" i="1"/>
  <c r="F865" i="1"/>
  <c r="F12" i="1"/>
  <c r="F28" i="1"/>
  <c r="F44" i="1"/>
  <c r="F60" i="1"/>
  <c r="F76" i="1"/>
  <c r="F92" i="1"/>
  <c r="F108" i="1"/>
  <c r="F124" i="1"/>
  <c r="F140" i="1"/>
  <c r="F156" i="1"/>
  <c r="F172" i="1"/>
  <c r="F187" i="1"/>
  <c r="F198" i="1"/>
  <c r="F212" i="1"/>
  <c r="F226" i="1"/>
  <c r="F237" i="1"/>
  <c r="F251" i="1"/>
  <c r="F262" i="1"/>
  <c r="F276" i="1"/>
  <c r="F290" i="1"/>
  <c r="F301" i="1"/>
  <c r="F315" i="1"/>
  <c r="F326" i="1"/>
  <c r="F3" i="1"/>
  <c r="F19" i="1"/>
  <c r="F35" i="1"/>
  <c r="F51" i="1"/>
  <c r="F67" i="1"/>
  <c r="F83" i="1"/>
  <c r="F99" i="1"/>
  <c r="F115" i="1"/>
  <c r="F131" i="1"/>
  <c r="F147" i="1"/>
  <c r="F163" i="1"/>
  <c r="F179" i="1"/>
  <c r="F190" i="1"/>
  <c r="F204" i="1"/>
  <c r="F218" i="1"/>
  <c r="F229" i="1"/>
  <c r="F243" i="1"/>
  <c r="F254" i="1"/>
  <c r="F268" i="1"/>
  <c r="F282" i="1"/>
  <c r="F293" i="1"/>
  <c r="F307" i="1"/>
  <c r="F318" i="1"/>
  <c r="F332" i="1"/>
  <c r="F343" i="1"/>
  <c r="F352" i="1"/>
  <c r="F362" i="1"/>
  <c r="F371" i="1"/>
  <c r="F380" i="1"/>
  <c r="F389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490" i="1"/>
  <c r="F476" i="1"/>
  <c r="F463" i="1"/>
  <c r="F451" i="1"/>
  <c r="F437" i="1"/>
  <c r="F426" i="1"/>
  <c r="F412" i="1"/>
  <c r="F399" i="1"/>
  <c r="F386" i="1"/>
  <c r="F370" i="1"/>
  <c r="F357" i="1"/>
  <c r="F341" i="1"/>
  <c r="F317" i="1"/>
  <c r="F292" i="1"/>
  <c r="F267" i="1"/>
  <c r="F236" i="1"/>
  <c r="F202" i="1"/>
  <c r="F162" i="1"/>
  <c r="F123" i="1"/>
  <c r="F77" i="1"/>
  <c r="F34" i="1"/>
  <c r="F500" i="1"/>
  <c r="F487" i="1"/>
  <c r="F475" i="1"/>
  <c r="F461" i="1"/>
  <c r="F450" i="1"/>
  <c r="F436" i="1"/>
  <c r="F423" i="1"/>
  <c r="F411" i="1"/>
  <c r="F397" i="1"/>
  <c r="F384" i="1"/>
  <c r="F368" i="1"/>
  <c r="F354" i="1"/>
  <c r="F340" i="1"/>
  <c r="F316" i="1"/>
  <c r="F291" i="1"/>
  <c r="F266" i="1"/>
  <c r="F228" i="1"/>
  <c r="F197" i="1"/>
  <c r="F157" i="1"/>
  <c r="F114" i="1"/>
  <c r="F75" i="1"/>
  <c r="F29" i="1"/>
  <c r="F563" i="1"/>
  <c r="F549" i="1"/>
  <c r="F538" i="1"/>
  <c r="F524" i="1"/>
  <c r="F511" i="1"/>
  <c r="F499" i="1"/>
  <c r="F485" i="1"/>
  <c r="F474" i="1"/>
  <c r="F460" i="1"/>
  <c r="F447" i="1"/>
  <c r="F435" i="1"/>
  <c r="F421" i="1"/>
  <c r="F410" i="1"/>
  <c r="F396" i="1"/>
  <c r="F381" i="1"/>
  <c r="F367" i="1"/>
  <c r="F351" i="1"/>
  <c r="F339" i="1"/>
  <c r="F314" i="1"/>
  <c r="F286" i="1"/>
  <c r="F261" i="1"/>
  <c r="F227" i="1"/>
  <c r="F189" i="1"/>
  <c r="F155" i="1"/>
  <c r="F109" i="1"/>
  <c r="F66" i="1"/>
  <c r="F27" i="1"/>
  <c r="F7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393" i="1"/>
  <c r="F385" i="1"/>
  <c r="F377" i="1"/>
  <c r="F369" i="1"/>
  <c r="F361" i="1"/>
  <c r="F353" i="1"/>
  <c r="F345" i="1"/>
  <c r="F337" i="1"/>
  <c r="F329" i="1"/>
  <c r="F321" i="1"/>
  <c r="F313" i="1"/>
  <c r="F305" i="1"/>
  <c r="F297" i="1"/>
  <c r="F289" i="1"/>
  <c r="F281" i="1"/>
  <c r="F273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327" i="1"/>
  <c r="F319" i="1"/>
  <c r="F311" i="1"/>
  <c r="F303" i="1"/>
  <c r="F295" i="1"/>
  <c r="F287" i="1"/>
  <c r="F279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<sst xmlns="http://schemas.openxmlformats.org/spreadsheetml/2006/main" count="63" uniqueCount="35">
  <si>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需要考虑spot没有探测到的情况嘛？</t>
  </si>
  <si>
    <t>这一列是dibenzo的降低精度版</t>
  </si>
  <si>
    <t>***注意我应该搞0.5精度</t>
  </si>
  <si>
    <t>同一个x数据有三个对应的y数据怎么版</t>
  </si>
  <si>
    <t>偏移前的数据</t>
  </si>
  <si>
    <t>偏移1.1-1.3</t>
  </si>
  <si>
    <t>到</t>
  </si>
  <si>
    <t>偏移0.7-1.1-1.3-1.5</t>
  </si>
  <si>
    <t>1.3，1.1，0.7，1.5</t>
  </si>
  <si>
    <t>1.3，1.1</t>
  </si>
  <si>
    <t>每隔0.1试一下？</t>
  </si>
  <si>
    <t>spot1</t>
  </si>
  <si>
    <t>R-factor预估</t>
  </si>
  <si>
    <t>spot2</t>
  </si>
  <si>
    <t>spot3</t>
  </si>
  <si>
    <t>r</t>
  </si>
  <si>
    <t>sdbso042</t>
  </si>
  <si>
    <t>dibenzo</t>
  </si>
  <si>
    <t>都是下面好</t>
  </si>
  <si>
    <t>eV</t>
  </si>
  <si>
    <t>absoption value</t>
  </si>
  <si>
    <t>Sulfone</t>
  </si>
  <si>
    <t>sfeso4051</t>
  </si>
  <si>
    <t>sdbt029</t>
  </si>
  <si>
    <t>sdbs034</t>
  </si>
  <si>
    <t>DibenzoThiophene</t>
  </si>
  <si>
    <t>Coorect one</t>
  </si>
  <si>
    <t xml:space="preserve">the probability for the fact that  six is better than 5 is because of random error </t>
  </si>
  <si>
    <t>probability for six vs 5</t>
  </si>
  <si>
    <t xml:space="preserve">six better </t>
  </si>
  <si>
    <t>probability for 6 vs 5</t>
  </si>
  <si>
    <t>5 better</t>
  </si>
  <si>
    <t>6 better</t>
  </si>
  <si>
    <t>almost identical</t>
  </si>
  <si>
    <t>5 vs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</si>
</sst>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"/>
    <numFmt numFmtId="166" formatCode="0.00000000000"/>
    <numFmt numFmtId="167" formatCode="0.0000000000000000"/>
    <numFmt numFmtId="168" formatCode="0.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  <font>
      <sz val="10.65"/>
      <color rgb="FF4B5563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168" fontId="3" fillId="0" borderId="0" xfId="0" applyNumberFormat="1" applyFont="1"/>
    <xf numFmtId="168" fontId="4" fillId="0" borderId="0" xfId="0" applyNumberFormat="1" applyFont="1"/>
    <xf numFmtId="168" fontId="5" fillId="0" borderId="0" xfId="0" applyNumberFormat="1" applyFont="1"/>
    <xf numFmtId="168" fontId="0" fillId="2" borderId="0" xfId="0" applyNumberFormat="1" applyFill="1"/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vertical="center"/>
    </xf>
    <xf numFmtId="168" fontId="1" fillId="0" borderId="0" xfId="0" applyNumberFormat="1" applyFont="1" applyFill="1"/>
    <xf numFmtId="168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spot1!$J$2:$J$550</c:f>
              <c:numCache>
                <c:formatCode>0.0000</c:formatCode>
                <c:ptCount val="549"/>
                <c:pt idx="0">
                  <c:v>2469.8356999999996</c:v>
                </c:pt>
                <c:pt idx="1">
                  <c:v>2470.0357999999997</c:v>
                </c:pt>
                <c:pt idx="2">
                  <c:v>2470.2358999999997</c:v>
                </c:pt>
                <c:pt idx="3">
                  <c:v>2470.4358999999999</c:v>
                </c:pt>
                <c:pt idx="4">
                  <c:v>2470.636</c:v>
                </c:pt>
                <c:pt idx="5">
                  <c:v>2470.8361</c:v>
                </c:pt>
                <c:pt idx="6">
                  <c:v>2471.0362</c:v>
                </c:pt>
                <c:pt idx="7">
                  <c:v>2471.2361999999998</c:v>
                </c:pt>
                <c:pt idx="8">
                  <c:v>2471.4362999999998</c:v>
                </c:pt>
                <c:pt idx="9">
                  <c:v>2471.6363999999999</c:v>
                </c:pt>
                <c:pt idx="10">
                  <c:v>2471.8363999999997</c:v>
                </c:pt>
                <c:pt idx="11">
                  <c:v>2472.0364999999997</c:v>
                </c:pt>
                <c:pt idx="12">
                  <c:v>2472.2365999999997</c:v>
                </c:pt>
                <c:pt idx="13">
                  <c:v>2472.4366999999997</c:v>
                </c:pt>
                <c:pt idx="14">
                  <c:v>2472.6367</c:v>
                </c:pt>
                <c:pt idx="15">
                  <c:v>2472.8368</c:v>
                </c:pt>
                <c:pt idx="16">
                  <c:v>2473.0368999999996</c:v>
                </c:pt>
                <c:pt idx="17">
                  <c:v>2473.2369999999996</c:v>
                </c:pt>
                <c:pt idx="18">
                  <c:v>2473.4369999999999</c:v>
                </c:pt>
                <c:pt idx="19">
                  <c:v>2473.6370999999999</c:v>
                </c:pt>
                <c:pt idx="20">
                  <c:v>2473.8371999999999</c:v>
                </c:pt>
                <c:pt idx="21">
                  <c:v>2474.0371999999998</c:v>
                </c:pt>
                <c:pt idx="22">
                  <c:v>2474.2372999999998</c:v>
                </c:pt>
                <c:pt idx="23">
                  <c:v>2474.4373999999998</c:v>
                </c:pt>
                <c:pt idx="24">
                  <c:v>2474.6374999999998</c:v>
                </c:pt>
                <c:pt idx="25">
                  <c:v>2474.8374999999996</c:v>
                </c:pt>
                <c:pt idx="26">
                  <c:v>2475.0375999999997</c:v>
                </c:pt>
                <c:pt idx="27">
                  <c:v>2475.2376999999997</c:v>
                </c:pt>
                <c:pt idx="28">
                  <c:v>2475.4376999999999</c:v>
                </c:pt>
                <c:pt idx="29">
                  <c:v>2475.6378</c:v>
                </c:pt>
                <c:pt idx="30">
                  <c:v>2475.8379</c:v>
                </c:pt>
                <c:pt idx="31">
                  <c:v>2476.038</c:v>
                </c:pt>
                <c:pt idx="32">
                  <c:v>2476.2379999999998</c:v>
                </c:pt>
                <c:pt idx="33">
                  <c:v>2476.4380999999998</c:v>
                </c:pt>
                <c:pt idx="34">
                  <c:v>2476.6381999999999</c:v>
                </c:pt>
                <c:pt idx="35">
                  <c:v>2476.8382999999999</c:v>
                </c:pt>
                <c:pt idx="36">
                  <c:v>2477.0382999999997</c:v>
                </c:pt>
                <c:pt idx="37">
                  <c:v>2477.2383999999997</c:v>
                </c:pt>
                <c:pt idx="38">
                  <c:v>2477.4384999999997</c:v>
                </c:pt>
                <c:pt idx="39">
                  <c:v>2477.6385</c:v>
                </c:pt>
                <c:pt idx="40">
                  <c:v>2477.8386</c:v>
                </c:pt>
                <c:pt idx="41">
                  <c:v>2478.0386999999996</c:v>
                </c:pt>
                <c:pt idx="42">
                  <c:v>2478.2387999999996</c:v>
                </c:pt>
                <c:pt idx="43">
                  <c:v>2478.4387999999999</c:v>
                </c:pt>
                <c:pt idx="44">
                  <c:v>2478.6388999999999</c:v>
                </c:pt>
                <c:pt idx="45">
                  <c:v>2478.8389999999999</c:v>
                </c:pt>
                <c:pt idx="46">
                  <c:v>2479.0389999999998</c:v>
                </c:pt>
                <c:pt idx="47">
                  <c:v>2479.2390999999998</c:v>
                </c:pt>
                <c:pt idx="48">
                  <c:v>2479.4391999999998</c:v>
                </c:pt>
                <c:pt idx="49">
                  <c:v>2479.6392999999998</c:v>
                </c:pt>
                <c:pt idx="50">
                  <c:v>2479.8392999999996</c:v>
                </c:pt>
                <c:pt idx="51">
                  <c:v>2480.0393999999997</c:v>
                </c:pt>
                <c:pt idx="52">
                  <c:v>2480.2394999999997</c:v>
                </c:pt>
                <c:pt idx="53">
                  <c:v>2480.4395999999997</c:v>
                </c:pt>
                <c:pt idx="54">
                  <c:v>2480.6396</c:v>
                </c:pt>
                <c:pt idx="55">
                  <c:v>2480.8397</c:v>
                </c:pt>
                <c:pt idx="56">
                  <c:v>2481.0398</c:v>
                </c:pt>
                <c:pt idx="57">
                  <c:v>2481.2397999999998</c:v>
                </c:pt>
                <c:pt idx="58">
                  <c:v>2481.4398999999999</c:v>
                </c:pt>
                <c:pt idx="59">
                  <c:v>2481.64</c:v>
                </c:pt>
                <c:pt idx="60">
                  <c:v>2481.8400999999999</c:v>
                </c:pt>
                <c:pt idx="61">
                  <c:v>2482.0400999999997</c:v>
                </c:pt>
                <c:pt idx="62">
                  <c:v>2482.2401999999997</c:v>
                </c:pt>
                <c:pt idx="63">
                  <c:v>2482.4402999999998</c:v>
                </c:pt>
                <c:pt idx="64">
                  <c:v>2482.6403</c:v>
                </c:pt>
                <c:pt idx="65">
                  <c:v>2482.8404</c:v>
                </c:pt>
                <c:pt idx="66">
                  <c:v>2483.0404999999996</c:v>
                </c:pt>
                <c:pt idx="67">
                  <c:v>2483.2405999999996</c:v>
                </c:pt>
                <c:pt idx="68">
                  <c:v>2483.4405999999999</c:v>
                </c:pt>
                <c:pt idx="69">
                  <c:v>2483.6406999999999</c:v>
                </c:pt>
                <c:pt idx="70">
                  <c:v>2483.8407999999999</c:v>
                </c:pt>
                <c:pt idx="71">
                  <c:v>2484.0409</c:v>
                </c:pt>
              </c:numCache>
            </c:numRef>
          </c:xVal>
          <c:yVal>
            <c:numRef>
              <c:f>spot1!$K$2:$K$550</c:f>
              <c:numCache>
                <c:formatCode>0.0000</c:formatCode>
                <c:ptCount val="549"/>
                <c:pt idx="0">
                  <c:v>8.0041063999999995E-2</c:v>
                </c:pt>
                <c:pt idx="1">
                  <c:v>9.4678170000000006E-2</c:v>
                </c:pt>
                <c:pt idx="2">
                  <c:v>0.12454224</c:v>
                </c:pt>
                <c:pt idx="3">
                  <c:v>0.15190917000000001</c:v>
                </c:pt>
                <c:pt idx="4">
                  <c:v>0.18864718</c:v>
                </c:pt>
                <c:pt idx="5">
                  <c:v>0.26316539</c:v>
                </c:pt>
                <c:pt idx="6">
                  <c:v>0.34582761000000001</c:v>
                </c:pt>
                <c:pt idx="7">
                  <c:v>0.48814473000000003</c:v>
                </c:pt>
                <c:pt idx="8">
                  <c:v>0.65845443000000003</c:v>
                </c:pt>
                <c:pt idx="9">
                  <c:v>0.83928042000000003</c:v>
                </c:pt>
                <c:pt idx="10">
                  <c:v>1.0693699000000001</c:v>
                </c:pt>
                <c:pt idx="11">
                  <c:v>1.2713383</c:v>
                </c:pt>
                <c:pt idx="12">
                  <c:v>1.3966137999999999</c:v>
                </c:pt>
                <c:pt idx="13">
                  <c:v>1.5169706999999999</c:v>
                </c:pt>
                <c:pt idx="14">
                  <c:v>1.5022655</c:v>
                </c:pt>
                <c:pt idx="15">
                  <c:v>1.5136510000000001</c:v>
                </c:pt>
                <c:pt idx="16">
                  <c:v>1.4545992999999999</c:v>
                </c:pt>
                <c:pt idx="17">
                  <c:v>1.4264855000000001</c:v>
                </c:pt>
                <c:pt idx="18">
                  <c:v>1.3084724000000001</c:v>
                </c:pt>
                <c:pt idx="19">
                  <c:v>1.1684345</c:v>
                </c:pt>
                <c:pt idx="20">
                  <c:v>1.0527340000000001</c:v>
                </c:pt>
                <c:pt idx="21">
                  <c:v>0.95690580999999997</c:v>
                </c:pt>
                <c:pt idx="22">
                  <c:v>0.92431213999999995</c:v>
                </c:pt>
                <c:pt idx="23">
                  <c:v>0.95292929000000004</c:v>
                </c:pt>
                <c:pt idx="24">
                  <c:v>0.97108236999999997</c:v>
                </c:pt>
                <c:pt idx="25">
                  <c:v>1.0221959</c:v>
                </c:pt>
                <c:pt idx="26">
                  <c:v>1.0212585000000001</c:v>
                </c:pt>
                <c:pt idx="27">
                  <c:v>1.0382579999999999</c:v>
                </c:pt>
                <c:pt idx="28">
                  <c:v>1.0362682999999999</c:v>
                </c:pt>
                <c:pt idx="29">
                  <c:v>0.99962496000000001</c:v>
                </c:pt>
                <c:pt idx="30">
                  <c:v>0.97212511999999995</c:v>
                </c:pt>
                <c:pt idx="31">
                  <c:v>0.94701623999999995</c:v>
                </c:pt>
                <c:pt idx="32">
                  <c:v>0.93152877000000001</c:v>
                </c:pt>
                <c:pt idx="33">
                  <c:v>0.93543841000000005</c:v>
                </c:pt>
                <c:pt idx="34">
                  <c:v>0.95310760000000005</c:v>
                </c:pt>
                <c:pt idx="35">
                  <c:v>0.93462613000000005</c:v>
                </c:pt>
                <c:pt idx="36">
                  <c:v>0.91792680000000004</c:v>
                </c:pt>
                <c:pt idx="37">
                  <c:v>0.94740603999999995</c:v>
                </c:pt>
                <c:pt idx="38">
                  <c:v>0.94872721999999998</c:v>
                </c:pt>
                <c:pt idx="39">
                  <c:v>0.95945568999999997</c:v>
                </c:pt>
                <c:pt idx="40">
                  <c:v>0.96497913000000002</c:v>
                </c:pt>
                <c:pt idx="41">
                  <c:v>1.0229265000000001</c:v>
                </c:pt>
                <c:pt idx="42">
                  <c:v>1.0444178</c:v>
                </c:pt>
                <c:pt idx="43">
                  <c:v>1.0694553</c:v>
                </c:pt>
                <c:pt idx="44">
                  <c:v>1.1027988</c:v>
                </c:pt>
                <c:pt idx="45">
                  <c:v>1.1845614</c:v>
                </c:pt>
                <c:pt idx="46">
                  <c:v>1.2325865</c:v>
                </c:pt>
                <c:pt idx="47">
                  <c:v>1.35398</c:v>
                </c:pt>
                <c:pt idx="48">
                  <c:v>1.4318712</c:v>
                </c:pt>
                <c:pt idx="49">
                  <c:v>1.5851440000000001</c:v>
                </c:pt>
                <c:pt idx="50">
                  <c:v>1.6643507</c:v>
                </c:pt>
                <c:pt idx="51">
                  <c:v>1.772634</c:v>
                </c:pt>
                <c:pt idx="52">
                  <c:v>1.8478878999999999</c:v>
                </c:pt>
                <c:pt idx="53">
                  <c:v>1.9055678</c:v>
                </c:pt>
                <c:pt idx="54">
                  <c:v>1.8644726</c:v>
                </c:pt>
                <c:pt idx="55">
                  <c:v>1.9098913</c:v>
                </c:pt>
                <c:pt idx="56">
                  <c:v>1.9534438000000001</c:v>
                </c:pt>
                <c:pt idx="57">
                  <c:v>1.9865912999999999</c:v>
                </c:pt>
                <c:pt idx="58">
                  <c:v>2.0092324000000001</c:v>
                </c:pt>
                <c:pt idx="59">
                  <c:v>2.0404239</c:v>
                </c:pt>
                <c:pt idx="60">
                  <c:v>2.0134772000000001</c:v>
                </c:pt>
                <c:pt idx="61">
                  <c:v>1.8983726999999999</c:v>
                </c:pt>
                <c:pt idx="62">
                  <c:v>1.7770067000000001</c:v>
                </c:pt>
                <c:pt idx="63">
                  <c:v>1.6022651000000001</c:v>
                </c:pt>
                <c:pt idx="64">
                  <c:v>1.5084249000000001</c:v>
                </c:pt>
                <c:pt idx="65">
                  <c:v>1.3404377000000001</c:v>
                </c:pt>
                <c:pt idx="66">
                  <c:v>1.2688390000000001</c:v>
                </c:pt>
                <c:pt idx="67">
                  <c:v>1.2165912999999999</c:v>
                </c:pt>
                <c:pt idx="68">
                  <c:v>1.1537834</c:v>
                </c:pt>
                <c:pt idx="69">
                  <c:v>1.1088526999999999</c:v>
                </c:pt>
                <c:pt idx="70">
                  <c:v>1.1168437</c:v>
                </c:pt>
                <c:pt idx="71">
                  <c:v>1.1006444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B-574D-9548-9D30688C4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582607"/>
        <c:axId val="1413826847"/>
      </c:scatterChart>
      <c:valAx>
        <c:axId val="141358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13826847"/>
        <c:crosses val="autoZero"/>
        <c:crossBetween val="midCat"/>
      </c:valAx>
      <c:valAx>
        <c:axId val="141382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1358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spot1!$J$2:$J$550</c:f>
              <c:numCache>
                <c:formatCode>0.0000</c:formatCode>
                <c:ptCount val="549"/>
                <c:pt idx="0">
                  <c:v>2469.8356999999996</c:v>
                </c:pt>
                <c:pt idx="1">
                  <c:v>2470.0357999999997</c:v>
                </c:pt>
                <c:pt idx="2">
                  <c:v>2470.2358999999997</c:v>
                </c:pt>
                <c:pt idx="3">
                  <c:v>2470.4358999999999</c:v>
                </c:pt>
                <c:pt idx="4">
                  <c:v>2470.636</c:v>
                </c:pt>
                <c:pt idx="5">
                  <c:v>2470.8361</c:v>
                </c:pt>
                <c:pt idx="6">
                  <c:v>2471.0362</c:v>
                </c:pt>
                <c:pt idx="7">
                  <c:v>2471.2361999999998</c:v>
                </c:pt>
                <c:pt idx="8">
                  <c:v>2471.4362999999998</c:v>
                </c:pt>
                <c:pt idx="9">
                  <c:v>2471.6363999999999</c:v>
                </c:pt>
                <c:pt idx="10">
                  <c:v>2471.8363999999997</c:v>
                </c:pt>
                <c:pt idx="11">
                  <c:v>2472.0364999999997</c:v>
                </c:pt>
                <c:pt idx="12">
                  <c:v>2472.2365999999997</c:v>
                </c:pt>
                <c:pt idx="13">
                  <c:v>2472.4366999999997</c:v>
                </c:pt>
                <c:pt idx="14">
                  <c:v>2472.6367</c:v>
                </c:pt>
                <c:pt idx="15">
                  <c:v>2472.8368</c:v>
                </c:pt>
                <c:pt idx="16">
                  <c:v>2473.0368999999996</c:v>
                </c:pt>
                <c:pt idx="17">
                  <c:v>2473.2369999999996</c:v>
                </c:pt>
                <c:pt idx="18">
                  <c:v>2473.4369999999999</c:v>
                </c:pt>
                <c:pt idx="19">
                  <c:v>2473.6370999999999</c:v>
                </c:pt>
                <c:pt idx="20">
                  <c:v>2473.8371999999999</c:v>
                </c:pt>
                <c:pt idx="21">
                  <c:v>2474.0371999999998</c:v>
                </c:pt>
                <c:pt idx="22">
                  <c:v>2474.2372999999998</c:v>
                </c:pt>
                <c:pt idx="23">
                  <c:v>2474.4373999999998</c:v>
                </c:pt>
                <c:pt idx="24">
                  <c:v>2474.6374999999998</c:v>
                </c:pt>
                <c:pt idx="25">
                  <c:v>2474.8374999999996</c:v>
                </c:pt>
                <c:pt idx="26">
                  <c:v>2475.0375999999997</c:v>
                </c:pt>
                <c:pt idx="27">
                  <c:v>2475.2376999999997</c:v>
                </c:pt>
                <c:pt idx="28">
                  <c:v>2475.4376999999999</c:v>
                </c:pt>
                <c:pt idx="29">
                  <c:v>2475.6378</c:v>
                </c:pt>
                <c:pt idx="30">
                  <c:v>2475.8379</c:v>
                </c:pt>
                <c:pt idx="31">
                  <c:v>2476.038</c:v>
                </c:pt>
                <c:pt idx="32">
                  <c:v>2476.2379999999998</c:v>
                </c:pt>
                <c:pt idx="33">
                  <c:v>2476.4380999999998</c:v>
                </c:pt>
                <c:pt idx="34">
                  <c:v>2476.6381999999999</c:v>
                </c:pt>
                <c:pt idx="35">
                  <c:v>2476.8382999999999</c:v>
                </c:pt>
                <c:pt idx="36">
                  <c:v>2477.0382999999997</c:v>
                </c:pt>
                <c:pt idx="37">
                  <c:v>2477.2383999999997</c:v>
                </c:pt>
                <c:pt idx="38">
                  <c:v>2477.4384999999997</c:v>
                </c:pt>
                <c:pt idx="39">
                  <c:v>2477.6385</c:v>
                </c:pt>
                <c:pt idx="40">
                  <c:v>2477.8386</c:v>
                </c:pt>
                <c:pt idx="41">
                  <c:v>2478.0386999999996</c:v>
                </c:pt>
                <c:pt idx="42">
                  <c:v>2478.2387999999996</c:v>
                </c:pt>
                <c:pt idx="43">
                  <c:v>2478.4387999999999</c:v>
                </c:pt>
                <c:pt idx="44">
                  <c:v>2478.6388999999999</c:v>
                </c:pt>
                <c:pt idx="45">
                  <c:v>2478.8389999999999</c:v>
                </c:pt>
                <c:pt idx="46">
                  <c:v>2479.0389999999998</c:v>
                </c:pt>
                <c:pt idx="47">
                  <c:v>2479.2390999999998</c:v>
                </c:pt>
                <c:pt idx="48">
                  <c:v>2479.4391999999998</c:v>
                </c:pt>
                <c:pt idx="49">
                  <c:v>2479.6392999999998</c:v>
                </c:pt>
                <c:pt idx="50">
                  <c:v>2479.8392999999996</c:v>
                </c:pt>
                <c:pt idx="51">
                  <c:v>2480.0393999999997</c:v>
                </c:pt>
                <c:pt idx="52">
                  <c:v>2480.2394999999997</c:v>
                </c:pt>
                <c:pt idx="53">
                  <c:v>2480.4395999999997</c:v>
                </c:pt>
                <c:pt idx="54">
                  <c:v>2480.6396</c:v>
                </c:pt>
                <c:pt idx="55">
                  <c:v>2480.8397</c:v>
                </c:pt>
                <c:pt idx="56">
                  <c:v>2481.0398</c:v>
                </c:pt>
                <c:pt idx="57">
                  <c:v>2481.2397999999998</c:v>
                </c:pt>
                <c:pt idx="58">
                  <c:v>2481.4398999999999</c:v>
                </c:pt>
                <c:pt idx="59">
                  <c:v>2481.64</c:v>
                </c:pt>
                <c:pt idx="60">
                  <c:v>2481.8400999999999</c:v>
                </c:pt>
                <c:pt idx="61">
                  <c:v>2482.0400999999997</c:v>
                </c:pt>
                <c:pt idx="62">
                  <c:v>2482.2401999999997</c:v>
                </c:pt>
                <c:pt idx="63">
                  <c:v>2482.4402999999998</c:v>
                </c:pt>
                <c:pt idx="64">
                  <c:v>2482.6403</c:v>
                </c:pt>
                <c:pt idx="65">
                  <c:v>2482.8404</c:v>
                </c:pt>
                <c:pt idx="66">
                  <c:v>2483.0404999999996</c:v>
                </c:pt>
                <c:pt idx="67">
                  <c:v>2483.2405999999996</c:v>
                </c:pt>
                <c:pt idx="68">
                  <c:v>2483.4405999999999</c:v>
                </c:pt>
                <c:pt idx="69">
                  <c:v>2483.6406999999999</c:v>
                </c:pt>
                <c:pt idx="70">
                  <c:v>2483.8407999999999</c:v>
                </c:pt>
                <c:pt idx="71">
                  <c:v>2484.0409</c:v>
                </c:pt>
              </c:numCache>
            </c:numRef>
          </c:xVal>
          <c:yVal>
            <c:numRef>
              <c:f>spot1!$Y$2:$Y$550</c:f>
              <c:numCache>
                <c:formatCode>General</c:formatCode>
                <c:ptCount val="549"/>
                <c:pt idx="0">
                  <c:v>9.3374107444499033E-2</c:v>
                </c:pt>
                <c:pt idx="1">
                  <c:v>0.10231473962869041</c:v>
                </c:pt>
                <c:pt idx="2">
                  <c:v>0.11269177340848818</c:v>
                </c:pt>
                <c:pt idx="3">
                  <c:v>0.12683223010673278</c:v>
                </c:pt>
                <c:pt idx="4">
                  <c:v>0.15027928088940626</c:v>
                </c:pt>
                <c:pt idx="5">
                  <c:v>0.17793207892226309</c:v>
                </c:pt>
                <c:pt idx="6">
                  <c:v>0.22372438040536244</c:v>
                </c:pt>
                <c:pt idx="7">
                  <c:v>0.29668231749522506</c:v>
                </c:pt>
                <c:pt idx="8">
                  <c:v>0.4131731730522834</c:v>
                </c:pt>
                <c:pt idx="9">
                  <c:v>0.59955312825163287</c:v>
                </c:pt>
                <c:pt idx="10">
                  <c:v>0.86462039341863783</c:v>
                </c:pt>
                <c:pt idx="11">
                  <c:v>1.1827089243220157</c:v>
                </c:pt>
                <c:pt idx="12">
                  <c:v>1.4750876880598824</c:v>
                </c:pt>
                <c:pt idx="13">
                  <c:v>1.6745205757987633</c:v>
                </c:pt>
                <c:pt idx="14">
                  <c:v>1.7465314453444925</c:v>
                </c:pt>
                <c:pt idx="15">
                  <c:v>1.6874262049895319</c:v>
                </c:pt>
                <c:pt idx="16">
                  <c:v>1.5193607587904017</c:v>
                </c:pt>
                <c:pt idx="17">
                  <c:v>1.29460044844438</c:v>
                </c:pt>
                <c:pt idx="18">
                  <c:v>1.1155344887074097</c:v>
                </c:pt>
                <c:pt idx="19">
                  <c:v>1.0552499504585844</c:v>
                </c:pt>
                <c:pt idx="20">
                  <c:v>1.1005859006060617</c:v>
                </c:pt>
                <c:pt idx="21">
                  <c:v>1.1550516841745668</c:v>
                </c:pt>
                <c:pt idx="22">
                  <c:v>1.1257663266782278</c:v>
                </c:pt>
                <c:pt idx="23">
                  <c:v>1.0523467894752956</c:v>
                </c:pt>
                <c:pt idx="24">
                  <c:v>1.0098931564588056</c:v>
                </c:pt>
                <c:pt idx="25">
                  <c:v>1.0187259710854906</c:v>
                </c:pt>
                <c:pt idx="26">
                  <c:v>1.0308944812417429</c:v>
                </c:pt>
                <c:pt idx="27">
                  <c:v>1.032023429779332</c:v>
                </c:pt>
                <c:pt idx="28">
                  <c:v>1.0221050579314117</c:v>
                </c:pt>
                <c:pt idx="29">
                  <c:v>1.0050779130284548</c:v>
                </c:pt>
                <c:pt idx="30">
                  <c:v>0.98524555259062896</c:v>
                </c:pt>
                <c:pt idx="31">
                  <c:v>0.96257775613019847</c:v>
                </c:pt>
                <c:pt idx="32">
                  <c:v>0.93558040618716898</c:v>
                </c:pt>
                <c:pt idx="33">
                  <c:v>0.90672223779270789</c:v>
                </c:pt>
                <c:pt idx="34">
                  <c:v>0.89736380060209164</c:v>
                </c:pt>
                <c:pt idx="35">
                  <c:v>0.90218821906199953</c:v>
                </c:pt>
                <c:pt idx="36">
                  <c:v>0.92507170111882087</c:v>
                </c:pt>
                <c:pt idx="37">
                  <c:v>0.97571454709241967</c:v>
                </c:pt>
                <c:pt idx="38">
                  <c:v>1.0476716223104667</c:v>
                </c:pt>
                <c:pt idx="39">
                  <c:v>1.1271247672302493</c:v>
                </c:pt>
                <c:pt idx="40">
                  <c:v>1.2037304987313033</c:v>
                </c:pt>
                <c:pt idx="41">
                  <c:v>1.2709389279102059</c:v>
                </c:pt>
                <c:pt idx="42">
                  <c:v>1.3223052984609176</c:v>
                </c:pt>
                <c:pt idx="43">
                  <c:v>1.3507820009067102</c:v>
                </c:pt>
                <c:pt idx="44">
                  <c:v>1.3627208851668053</c:v>
                </c:pt>
                <c:pt idx="45">
                  <c:v>1.3574592321889887</c:v>
                </c:pt>
                <c:pt idx="46">
                  <c:v>1.3413647140239353</c:v>
                </c:pt>
                <c:pt idx="47">
                  <c:v>1.3211031358551146</c:v>
                </c:pt>
                <c:pt idx="48">
                  <c:v>1.3153339682650353</c:v>
                </c:pt>
                <c:pt idx="49">
                  <c:v>1.315328088919913</c:v>
                </c:pt>
                <c:pt idx="50">
                  <c:v>1.3224213740607831</c:v>
                </c:pt>
                <c:pt idx="51">
                  <c:v>1.3335482101878762</c:v>
                </c:pt>
                <c:pt idx="52">
                  <c:v>1.3546319531236388</c:v>
                </c:pt>
                <c:pt idx="53">
                  <c:v>1.3828005251881885</c:v>
                </c:pt>
                <c:pt idx="54">
                  <c:v>1.4467048148086634</c:v>
                </c:pt>
                <c:pt idx="55">
                  <c:v>1.5680063906642021</c:v>
                </c:pt>
                <c:pt idx="56">
                  <c:v>1.7464971349815674</c:v>
                </c:pt>
                <c:pt idx="57">
                  <c:v>1.9474054051079819</c:v>
                </c:pt>
                <c:pt idx="58">
                  <c:v>2.1138005627841974</c:v>
                </c:pt>
                <c:pt idx="59">
                  <c:v>2.1866544935862446</c:v>
                </c:pt>
                <c:pt idx="60">
                  <c:v>2.1612809097115186</c:v>
                </c:pt>
                <c:pt idx="61">
                  <c:v>2.0567820975472748</c:v>
                </c:pt>
                <c:pt idx="62">
                  <c:v>1.893693460471966</c:v>
                </c:pt>
                <c:pt idx="63">
                  <c:v>1.7108847290104714</c:v>
                </c:pt>
                <c:pt idx="64">
                  <c:v>1.5398665584005038</c:v>
                </c:pt>
                <c:pt idx="65">
                  <c:v>1.3952175256576329</c:v>
                </c:pt>
                <c:pt idx="66">
                  <c:v>1.281638185614185</c:v>
                </c:pt>
                <c:pt idx="67">
                  <c:v>1.1952476514816861</c:v>
                </c:pt>
                <c:pt idx="68">
                  <c:v>1.1315588510696382</c:v>
                </c:pt>
                <c:pt idx="69">
                  <c:v>1.0852272713176574</c:v>
                </c:pt>
                <c:pt idx="70">
                  <c:v>1.0527856836807641</c:v>
                </c:pt>
                <c:pt idx="71">
                  <c:v>1.0318798170484815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C-014A-AAA1-C41810628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341183"/>
        <c:axId val="1112054303"/>
      </c:scatterChart>
      <c:valAx>
        <c:axId val="111234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12054303"/>
        <c:crosses val="autoZero"/>
        <c:crossBetween val="midCat"/>
      </c:valAx>
      <c:valAx>
        <c:axId val="111205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1234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spot2!$J$1:$J$549</c:f>
              <c:numCache>
                <c:formatCode>General</c:formatCode>
                <c:ptCount val="549"/>
                <c:pt idx="0">
                  <c:v>2469.7294000000002</c:v>
                </c:pt>
                <c:pt idx="1">
                  <c:v>2469.9296000000004</c:v>
                </c:pt>
                <c:pt idx="2">
                  <c:v>2470.1297</c:v>
                </c:pt>
                <c:pt idx="3">
                  <c:v>2470.3298</c:v>
                </c:pt>
                <c:pt idx="4">
                  <c:v>2470.5300000000002</c:v>
                </c:pt>
                <c:pt idx="5">
                  <c:v>2470.7301000000002</c:v>
                </c:pt>
                <c:pt idx="6">
                  <c:v>2470.9302000000002</c:v>
                </c:pt>
                <c:pt idx="7">
                  <c:v>2471.1304</c:v>
                </c:pt>
                <c:pt idx="8">
                  <c:v>2471.3305</c:v>
                </c:pt>
                <c:pt idx="9">
                  <c:v>2471.5306</c:v>
                </c:pt>
                <c:pt idx="10">
                  <c:v>2471.7308000000003</c:v>
                </c:pt>
                <c:pt idx="11">
                  <c:v>2471.9309000000003</c:v>
                </c:pt>
                <c:pt idx="12">
                  <c:v>2472.1310000000003</c:v>
                </c:pt>
                <c:pt idx="13">
                  <c:v>2472.3312000000001</c:v>
                </c:pt>
                <c:pt idx="14">
                  <c:v>2472.5313000000001</c:v>
                </c:pt>
                <c:pt idx="15">
                  <c:v>2472.7314000000001</c:v>
                </c:pt>
                <c:pt idx="16">
                  <c:v>2472.9316000000003</c:v>
                </c:pt>
                <c:pt idx="17">
                  <c:v>2473.1317000000004</c:v>
                </c:pt>
                <c:pt idx="18">
                  <c:v>2473.3318000000004</c:v>
                </c:pt>
                <c:pt idx="19">
                  <c:v>2473.5319000000004</c:v>
                </c:pt>
                <c:pt idx="20">
                  <c:v>2473.7321000000002</c:v>
                </c:pt>
                <c:pt idx="21">
                  <c:v>2473.9322000000002</c:v>
                </c:pt>
                <c:pt idx="22">
                  <c:v>2474.1323000000002</c:v>
                </c:pt>
                <c:pt idx="23">
                  <c:v>2474.3325</c:v>
                </c:pt>
                <c:pt idx="24">
                  <c:v>2474.5326</c:v>
                </c:pt>
                <c:pt idx="25">
                  <c:v>2474.7327</c:v>
                </c:pt>
                <c:pt idx="26">
                  <c:v>2474.9329000000002</c:v>
                </c:pt>
                <c:pt idx="27">
                  <c:v>2475.1330000000003</c:v>
                </c:pt>
                <c:pt idx="28">
                  <c:v>2475.3331000000003</c:v>
                </c:pt>
                <c:pt idx="29">
                  <c:v>2475.5333000000001</c:v>
                </c:pt>
                <c:pt idx="30">
                  <c:v>2475.7334000000001</c:v>
                </c:pt>
                <c:pt idx="31">
                  <c:v>2475.9335000000001</c:v>
                </c:pt>
                <c:pt idx="32">
                  <c:v>2476.1337000000003</c:v>
                </c:pt>
                <c:pt idx="33">
                  <c:v>2476.3338000000003</c:v>
                </c:pt>
                <c:pt idx="34">
                  <c:v>2476.5339000000004</c:v>
                </c:pt>
                <c:pt idx="35">
                  <c:v>2476.7341000000001</c:v>
                </c:pt>
                <c:pt idx="36">
                  <c:v>2476.9342000000001</c:v>
                </c:pt>
                <c:pt idx="37">
                  <c:v>2477.1343000000002</c:v>
                </c:pt>
                <c:pt idx="38">
                  <c:v>2477.3344000000002</c:v>
                </c:pt>
                <c:pt idx="39">
                  <c:v>2477.5346</c:v>
                </c:pt>
                <c:pt idx="40">
                  <c:v>2477.7347</c:v>
                </c:pt>
                <c:pt idx="41">
                  <c:v>2477.9348</c:v>
                </c:pt>
                <c:pt idx="42">
                  <c:v>2478.1350000000002</c:v>
                </c:pt>
                <c:pt idx="43">
                  <c:v>2478.3351000000002</c:v>
                </c:pt>
                <c:pt idx="44">
                  <c:v>2478.5352000000003</c:v>
                </c:pt>
                <c:pt idx="45">
                  <c:v>2478.7354</c:v>
                </c:pt>
                <c:pt idx="46">
                  <c:v>2478.9355</c:v>
                </c:pt>
                <c:pt idx="47">
                  <c:v>2479.1356000000001</c:v>
                </c:pt>
                <c:pt idx="48">
                  <c:v>2479.3358000000003</c:v>
                </c:pt>
                <c:pt idx="49">
                  <c:v>2479.5359000000003</c:v>
                </c:pt>
                <c:pt idx="50">
                  <c:v>2479.7360000000003</c:v>
                </c:pt>
                <c:pt idx="51">
                  <c:v>2479.9362000000001</c:v>
                </c:pt>
                <c:pt idx="52">
                  <c:v>2480.1363000000001</c:v>
                </c:pt>
                <c:pt idx="53">
                  <c:v>2480.3364000000001</c:v>
                </c:pt>
                <c:pt idx="54">
                  <c:v>2480.5366000000004</c:v>
                </c:pt>
                <c:pt idx="55">
                  <c:v>2480.7367000000004</c:v>
                </c:pt>
                <c:pt idx="56">
                  <c:v>2480.9368000000004</c:v>
                </c:pt>
                <c:pt idx="57">
                  <c:v>2481.1369</c:v>
                </c:pt>
                <c:pt idx="58">
                  <c:v>2481.3371000000002</c:v>
                </c:pt>
                <c:pt idx="59">
                  <c:v>2481.5372000000002</c:v>
                </c:pt>
                <c:pt idx="60">
                  <c:v>2481.7373000000002</c:v>
                </c:pt>
                <c:pt idx="61">
                  <c:v>2481.9375</c:v>
                </c:pt>
                <c:pt idx="62">
                  <c:v>2482.1376</c:v>
                </c:pt>
                <c:pt idx="63">
                  <c:v>2482.3377</c:v>
                </c:pt>
                <c:pt idx="64">
                  <c:v>2482.5379000000003</c:v>
                </c:pt>
                <c:pt idx="65">
                  <c:v>2482.7380000000003</c:v>
                </c:pt>
                <c:pt idx="66">
                  <c:v>2482.9381000000003</c:v>
                </c:pt>
                <c:pt idx="67">
                  <c:v>2483.1383000000001</c:v>
                </c:pt>
                <c:pt idx="68">
                  <c:v>2483.3384000000001</c:v>
                </c:pt>
                <c:pt idx="69">
                  <c:v>2483.5385000000001</c:v>
                </c:pt>
                <c:pt idx="70">
                  <c:v>2483.7387000000003</c:v>
                </c:pt>
                <c:pt idx="71">
                  <c:v>2483.9388000000004</c:v>
                </c:pt>
                <c:pt idx="72">
                  <c:v>2484.1389000000004</c:v>
                </c:pt>
                <c:pt idx="73">
                  <c:v>2484.3391000000001</c:v>
                </c:pt>
                <c:pt idx="74">
                  <c:v>2484.5392000000002</c:v>
                </c:pt>
                <c:pt idx="75">
                  <c:v>2484.7393000000002</c:v>
                </c:pt>
                <c:pt idx="76">
                  <c:v>2484.9394000000002</c:v>
                </c:pt>
                <c:pt idx="77">
                  <c:v>2485.1396</c:v>
                </c:pt>
                <c:pt idx="78">
                  <c:v>2485.3397</c:v>
                </c:pt>
                <c:pt idx="79">
                  <c:v>2485.5398</c:v>
                </c:pt>
                <c:pt idx="80">
                  <c:v>2485.7400000000002</c:v>
                </c:pt>
              </c:numCache>
            </c:numRef>
          </c:xVal>
          <c:yVal>
            <c:numRef>
              <c:f>spot2!$K$1:$K$549</c:f>
              <c:numCache>
                <c:formatCode>General</c:formatCode>
                <c:ptCount val="549"/>
                <c:pt idx="0">
                  <c:v>8.2434204999999997E-2</c:v>
                </c:pt>
                <c:pt idx="1">
                  <c:v>8.0107911000000004E-2</c:v>
                </c:pt>
                <c:pt idx="2">
                  <c:v>8.0781829999999999E-2</c:v>
                </c:pt>
                <c:pt idx="3">
                  <c:v>0.11313624</c:v>
                </c:pt>
                <c:pt idx="4">
                  <c:v>0.12517959000000001</c:v>
                </c:pt>
                <c:pt idx="5">
                  <c:v>0.15119023000000001</c:v>
                </c:pt>
                <c:pt idx="6">
                  <c:v>0.1911322</c:v>
                </c:pt>
                <c:pt idx="7">
                  <c:v>0.27936001999999999</c:v>
                </c:pt>
                <c:pt idx="8">
                  <c:v>0.39992467999999998</c:v>
                </c:pt>
                <c:pt idx="9">
                  <c:v>0.53905853000000004</c:v>
                </c:pt>
                <c:pt idx="10">
                  <c:v>0.70382602999999999</c:v>
                </c:pt>
                <c:pt idx="11">
                  <c:v>0.88902548000000003</c:v>
                </c:pt>
                <c:pt idx="12">
                  <c:v>1.1333059000000001</c:v>
                </c:pt>
                <c:pt idx="13">
                  <c:v>1.3135614</c:v>
                </c:pt>
                <c:pt idx="14">
                  <c:v>1.4959639</c:v>
                </c:pt>
                <c:pt idx="15">
                  <c:v>1.5418379</c:v>
                </c:pt>
                <c:pt idx="16">
                  <c:v>1.5615621</c:v>
                </c:pt>
                <c:pt idx="17">
                  <c:v>1.5083466999999999</c:v>
                </c:pt>
                <c:pt idx="18">
                  <c:v>1.4978378999999999</c:v>
                </c:pt>
                <c:pt idx="19">
                  <c:v>1.4122264</c:v>
                </c:pt>
                <c:pt idx="20">
                  <c:v>1.3304647000000001</c:v>
                </c:pt>
                <c:pt idx="21">
                  <c:v>1.2012651000000001</c:v>
                </c:pt>
                <c:pt idx="22">
                  <c:v>1.0997463000000001</c:v>
                </c:pt>
                <c:pt idx="23">
                  <c:v>1.001763</c:v>
                </c:pt>
                <c:pt idx="24">
                  <c:v>0.94268390999999996</c:v>
                </c:pt>
                <c:pt idx="25">
                  <c:v>0.94960354999999996</c:v>
                </c:pt>
                <c:pt idx="26">
                  <c:v>0.97477539999999996</c:v>
                </c:pt>
                <c:pt idx="27">
                  <c:v>1.0422726</c:v>
                </c:pt>
                <c:pt idx="28">
                  <c:v>1.0684431999999999</c:v>
                </c:pt>
                <c:pt idx="29">
                  <c:v>1.0674102999999999</c:v>
                </c:pt>
                <c:pt idx="30">
                  <c:v>1.0391039</c:v>
                </c:pt>
                <c:pt idx="31">
                  <c:v>1.0344787</c:v>
                </c:pt>
                <c:pt idx="32">
                  <c:v>0.95264411000000004</c:v>
                </c:pt>
                <c:pt idx="33">
                  <c:v>0.96816844000000002</c:v>
                </c:pt>
                <c:pt idx="34">
                  <c:v>0.95511860999999998</c:v>
                </c:pt>
                <c:pt idx="35">
                  <c:v>0.95982012000000005</c:v>
                </c:pt>
                <c:pt idx="36">
                  <c:v>0.95623155999999998</c:v>
                </c:pt>
                <c:pt idx="37">
                  <c:v>0.95512664000000003</c:v>
                </c:pt>
                <c:pt idx="38">
                  <c:v>0.96791474</c:v>
                </c:pt>
                <c:pt idx="39">
                  <c:v>0.95693488000000004</c:v>
                </c:pt>
                <c:pt idx="40">
                  <c:v>0.97357497000000004</c:v>
                </c:pt>
                <c:pt idx="41">
                  <c:v>0.98849648000000001</c:v>
                </c:pt>
                <c:pt idx="42">
                  <c:v>1.0241384</c:v>
                </c:pt>
                <c:pt idx="43">
                  <c:v>1.0764441</c:v>
                </c:pt>
                <c:pt idx="44">
                  <c:v>1.1015497999999999</c:v>
                </c:pt>
                <c:pt idx="45">
                  <c:v>1.1321021</c:v>
                </c:pt>
                <c:pt idx="46">
                  <c:v>1.1875566</c:v>
                </c:pt>
                <c:pt idx="47">
                  <c:v>1.2387007000000001</c:v>
                </c:pt>
                <c:pt idx="48">
                  <c:v>1.3249046</c:v>
                </c:pt>
                <c:pt idx="49">
                  <c:v>1.4317964000000001</c:v>
                </c:pt>
                <c:pt idx="50">
                  <c:v>1.5651784</c:v>
                </c:pt>
                <c:pt idx="51">
                  <c:v>1.7018761</c:v>
                </c:pt>
                <c:pt idx="52">
                  <c:v>1.8216687</c:v>
                </c:pt>
                <c:pt idx="53">
                  <c:v>1.9228008999999999</c:v>
                </c:pt>
                <c:pt idx="54">
                  <c:v>1.9820354</c:v>
                </c:pt>
                <c:pt idx="55">
                  <c:v>2.0344197999999998</c:v>
                </c:pt>
                <c:pt idx="56">
                  <c:v>2.0349032</c:v>
                </c:pt>
                <c:pt idx="57">
                  <c:v>2.0207106000000001</c:v>
                </c:pt>
                <c:pt idx="58">
                  <c:v>2.0263129000000002</c:v>
                </c:pt>
                <c:pt idx="59">
                  <c:v>2.0244773</c:v>
                </c:pt>
                <c:pt idx="60">
                  <c:v>2.0426951</c:v>
                </c:pt>
                <c:pt idx="61">
                  <c:v>2.0512153999999998</c:v>
                </c:pt>
                <c:pt idx="62">
                  <c:v>1.9952794</c:v>
                </c:pt>
                <c:pt idx="63">
                  <c:v>1.9097151999999999</c:v>
                </c:pt>
                <c:pt idx="64">
                  <c:v>1.8094380000000001</c:v>
                </c:pt>
                <c:pt idx="65">
                  <c:v>1.6408111999999999</c:v>
                </c:pt>
                <c:pt idx="66">
                  <c:v>1.5091006</c:v>
                </c:pt>
                <c:pt idx="67">
                  <c:v>1.3716558000000001</c:v>
                </c:pt>
                <c:pt idx="68">
                  <c:v>1.3038236999999999</c:v>
                </c:pt>
                <c:pt idx="69">
                  <c:v>1.2398480999999999</c:v>
                </c:pt>
                <c:pt idx="70">
                  <c:v>1.1646129999999999</c:v>
                </c:pt>
                <c:pt idx="71">
                  <c:v>1.1503304999999999</c:v>
                </c:pt>
                <c:pt idx="72">
                  <c:v>1.1262283</c:v>
                </c:pt>
                <c:pt idx="73">
                  <c:v>1.0890717000000001</c:v>
                </c:pt>
                <c:pt idx="74">
                  <c:v>1.1168616</c:v>
                </c:pt>
                <c:pt idx="75">
                  <c:v>1.1117486999999999</c:v>
                </c:pt>
                <c:pt idx="76">
                  <c:v>1.1110791</c:v>
                </c:pt>
                <c:pt idx="77">
                  <c:v>1.0883392000000001</c:v>
                </c:pt>
                <c:pt idx="78">
                  <c:v>1.0977425999999999</c:v>
                </c:pt>
                <c:pt idx="79">
                  <c:v>1.0794155999999999</c:v>
                </c:pt>
                <c:pt idx="80">
                  <c:v>1.0688230999999999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7-EA4E-95CB-89CECF215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713439"/>
        <c:axId val="1640984159"/>
      </c:scatterChart>
      <c:valAx>
        <c:axId val="164071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40984159"/>
        <c:crosses val="autoZero"/>
        <c:crossBetween val="midCat"/>
      </c:valAx>
      <c:valAx>
        <c:axId val="164098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407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spot2!$J$1:$J$549</c:f>
              <c:numCache>
                <c:formatCode>General</c:formatCode>
                <c:ptCount val="549"/>
                <c:pt idx="0">
                  <c:v>2469.7294000000002</c:v>
                </c:pt>
                <c:pt idx="1">
                  <c:v>2469.9296000000004</c:v>
                </c:pt>
                <c:pt idx="2">
                  <c:v>2470.1297</c:v>
                </c:pt>
                <c:pt idx="3">
                  <c:v>2470.3298</c:v>
                </c:pt>
                <c:pt idx="4">
                  <c:v>2470.5300000000002</c:v>
                </c:pt>
                <c:pt idx="5">
                  <c:v>2470.7301000000002</c:v>
                </c:pt>
                <c:pt idx="6">
                  <c:v>2470.9302000000002</c:v>
                </c:pt>
                <c:pt idx="7">
                  <c:v>2471.1304</c:v>
                </c:pt>
                <c:pt idx="8">
                  <c:v>2471.3305</c:v>
                </c:pt>
                <c:pt idx="9">
                  <c:v>2471.5306</c:v>
                </c:pt>
                <c:pt idx="10">
                  <c:v>2471.7308000000003</c:v>
                </c:pt>
                <c:pt idx="11">
                  <c:v>2471.9309000000003</c:v>
                </c:pt>
                <c:pt idx="12">
                  <c:v>2472.1310000000003</c:v>
                </c:pt>
                <c:pt idx="13">
                  <c:v>2472.3312000000001</c:v>
                </c:pt>
                <c:pt idx="14">
                  <c:v>2472.5313000000001</c:v>
                </c:pt>
                <c:pt idx="15">
                  <c:v>2472.7314000000001</c:v>
                </c:pt>
                <c:pt idx="16">
                  <c:v>2472.9316000000003</c:v>
                </c:pt>
                <c:pt idx="17">
                  <c:v>2473.1317000000004</c:v>
                </c:pt>
                <c:pt idx="18">
                  <c:v>2473.3318000000004</c:v>
                </c:pt>
                <c:pt idx="19">
                  <c:v>2473.5319000000004</c:v>
                </c:pt>
                <c:pt idx="20">
                  <c:v>2473.7321000000002</c:v>
                </c:pt>
                <c:pt idx="21">
                  <c:v>2473.9322000000002</c:v>
                </c:pt>
                <c:pt idx="22">
                  <c:v>2474.1323000000002</c:v>
                </c:pt>
                <c:pt idx="23">
                  <c:v>2474.3325</c:v>
                </c:pt>
                <c:pt idx="24">
                  <c:v>2474.5326</c:v>
                </c:pt>
                <c:pt idx="25">
                  <c:v>2474.7327</c:v>
                </c:pt>
                <c:pt idx="26">
                  <c:v>2474.9329000000002</c:v>
                </c:pt>
                <c:pt idx="27">
                  <c:v>2475.1330000000003</c:v>
                </c:pt>
                <c:pt idx="28">
                  <c:v>2475.3331000000003</c:v>
                </c:pt>
                <c:pt idx="29">
                  <c:v>2475.5333000000001</c:v>
                </c:pt>
                <c:pt idx="30">
                  <c:v>2475.7334000000001</c:v>
                </c:pt>
                <c:pt idx="31">
                  <c:v>2475.9335000000001</c:v>
                </c:pt>
                <c:pt idx="32">
                  <c:v>2476.1337000000003</c:v>
                </c:pt>
                <c:pt idx="33">
                  <c:v>2476.3338000000003</c:v>
                </c:pt>
                <c:pt idx="34">
                  <c:v>2476.5339000000004</c:v>
                </c:pt>
                <c:pt idx="35">
                  <c:v>2476.7341000000001</c:v>
                </c:pt>
                <c:pt idx="36">
                  <c:v>2476.9342000000001</c:v>
                </c:pt>
                <c:pt idx="37">
                  <c:v>2477.1343000000002</c:v>
                </c:pt>
                <c:pt idx="38">
                  <c:v>2477.3344000000002</c:v>
                </c:pt>
                <c:pt idx="39">
                  <c:v>2477.5346</c:v>
                </c:pt>
                <c:pt idx="40">
                  <c:v>2477.7347</c:v>
                </c:pt>
                <c:pt idx="41">
                  <c:v>2477.9348</c:v>
                </c:pt>
                <c:pt idx="42">
                  <c:v>2478.1350000000002</c:v>
                </c:pt>
                <c:pt idx="43">
                  <c:v>2478.3351000000002</c:v>
                </c:pt>
                <c:pt idx="44">
                  <c:v>2478.5352000000003</c:v>
                </c:pt>
                <c:pt idx="45">
                  <c:v>2478.7354</c:v>
                </c:pt>
                <c:pt idx="46">
                  <c:v>2478.9355</c:v>
                </c:pt>
                <c:pt idx="47">
                  <c:v>2479.1356000000001</c:v>
                </c:pt>
                <c:pt idx="48">
                  <c:v>2479.3358000000003</c:v>
                </c:pt>
                <c:pt idx="49">
                  <c:v>2479.5359000000003</c:v>
                </c:pt>
                <c:pt idx="50">
                  <c:v>2479.7360000000003</c:v>
                </c:pt>
                <c:pt idx="51">
                  <c:v>2479.9362000000001</c:v>
                </c:pt>
                <c:pt idx="52">
                  <c:v>2480.1363000000001</c:v>
                </c:pt>
                <c:pt idx="53">
                  <c:v>2480.3364000000001</c:v>
                </c:pt>
                <c:pt idx="54">
                  <c:v>2480.5366000000004</c:v>
                </c:pt>
                <c:pt idx="55">
                  <c:v>2480.7367000000004</c:v>
                </c:pt>
                <c:pt idx="56">
                  <c:v>2480.9368000000004</c:v>
                </c:pt>
                <c:pt idx="57">
                  <c:v>2481.1369</c:v>
                </c:pt>
                <c:pt idx="58">
                  <c:v>2481.3371000000002</c:v>
                </c:pt>
                <c:pt idx="59">
                  <c:v>2481.5372000000002</c:v>
                </c:pt>
                <c:pt idx="60">
                  <c:v>2481.7373000000002</c:v>
                </c:pt>
                <c:pt idx="61">
                  <c:v>2481.9375</c:v>
                </c:pt>
                <c:pt idx="62">
                  <c:v>2482.1376</c:v>
                </c:pt>
                <c:pt idx="63">
                  <c:v>2482.3377</c:v>
                </c:pt>
                <c:pt idx="64">
                  <c:v>2482.5379000000003</c:v>
                </c:pt>
                <c:pt idx="65">
                  <c:v>2482.7380000000003</c:v>
                </c:pt>
                <c:pt idx="66">
                  <c:v>2482.9381000000003</c:v>
                </c:pt>
                <c:pt idx="67">
                  <c:v>2483.1383000000001</c:v>
                </c:pt>
                <c:pt idx="68">
                  <c:v>2483.3384000000001</c:v>
                </c:pt>
                <c:pt idx="69">
                  <c:v>2483.5385000000001</c:v>
                </c:pt>
                <c:pt idx="70">
                  <c:v>2483.7387000000003</c:v>
                </c:pt>
                <c:pt idx="71">
                  <c:v>2483.9388000000004</c:v>
                </c:pt>
                <c:pt idx="72">
                  <c:v>2484.1389000000004</c:v>
                </c:pt>
                <c:pt idx="73">
                  <c:v>2484.3391000000001</c:v>
                </c:pt>
                <c:pt idx="74">
                  <c:v>2484.5392000000002</c:v>
                </c:pt>
                <c:pt idx="75">
                  <c:v>2484.7393000000002</c:v>
                </c:pt>
                <c:pt idx="76">
                  <c:v>2484.9394000000002</c:v>
                </c:pt>
                <c:pt idx="77">
                  <c:v>2485.1396</c:v>
                </c:pt>
                <c:pt idx="78">
                  <c:v>2485.3397</c:v>
                </c:pt>
                <c:pt idx="79">
                  <c:v>2485.5398</c:v>
                </c:pt>
                <c:pt idx="80">
                  <c:v>2485.7400000000002</c:v>
                </c:pt>
              </c:numCache>
            </c:numRef>
          </c:xVal>
          <c:yVal>
            <c:numRef>
              <c:f>spot2!$Y$1:$Y$549</c:f>
              <c:numCache>
                <c:formatCode>General</c:formatCode>
                <c:ptCount val="549"/>
                <c:pt idx="0">
                  <c:v>8.3460421640555726E-2</c:v>
                </c:pt>
                <c:pt idx="1">
                  <c:v>9.1042515573422758E-2</c:v>
                </c:pt>
                <c:pt idx="2">
                  <c:v>0.10031052560152512</c:v>
                </c:pt>
                <c:pt idx="3">
                  <c:v>0.1108354481891741</c:v>
                </c:pt>
                <c:pt idx="4">
                  <c:v>0.12839226732743117</c:v>
                </c:pt>
                <c:pt idx="5">
                  <c:v>0.14983587604863713</c:v>
                </c:pt>
                <c:pt idx="6">
                  <c:v>0.18055435647340312</c:v>
                </c:pt>
                <c:pt idx="7">
                  <c:v>0.23003165858617358</c:v>
                </c:pt>
                <c:pt idx="8">
                  <c:v>0.30820438374318476</c:v>
                </c:pt>
                <c:pt idx="9">
                  <c:v>0.43517910053057196</c:v>
                </c:pt>
                <c:pt idx="10">
                  <c:v>0.63187220872240302</c:v>
                </c:pt>
                <c:pt idx="11">
                  <c:v>0.89414355405435209</c:v>
                </c:pt>
                <c:pt idx="12">
                  <c:v>1.1827687844625914</c:v>
                </c:pt>
                <c:pt idx="13">
                  <c:v>1.4535591474640206</c:v>
                </c:pt>
                <c:pt idx="14">
                  <c:v>1.6718807550900001</c:v>
                </c:pt>
                <c:pt idx="15">
                  <c:v>1.8060266232980959</c:v>
                </c:pt>
                <c:pt idx="16">
                  <c:v>1.8062638051721278</c:v>
                </c:pt>
                <c:pt idx="17">
                  <c:v>1.6644586650752111</c:v>
                </c:pt>
                <c:pt idx="18">
                  <c:v>1.4724280568588595</c:v>
                </c:pt>
                <c:pt idx="19">
                  <c:v>1.3602418595439958</c:v>
                </c:pt>
                <c:pt idx="20">
                  <c:v>1.3982398120108024</c:v>
                </c:pt>
                <c:pt idx="21">
                  <c:v>1.5027101231638653</c:v>
                </c:pt>
                <c:pt idx="22">
                  <c:v>1.5039150619957404</c:v>
                </c:pt>
                <c:pt idx="23">
                  <c:v>1.3689788234053735</c:v>
                </c:pt>
                <c:pt idx="24">
                  <c:v>1.2114213268110132</c:v>
                </c:pt>
                <c:pt idx="25">
                  <c:v>1.12188427995518</c:v>
                </c:pt>
                <c:pt idx="26">
                  <c:v>1.0788367366408997</c:v>
                </c:pt>
                <c:pt idx="27">
                  <c:v>1.0541451228849275</c:v>
                </c:pt>
                <c:pt idx="28">
                  <c:v>1.0427706974750592</c:v>
                </c:pt>
                <c:pt idx="29">
                  <c:v>1.04536011662552</c:v>
                </c:pt>
                <c:pt idx="30">
                  <c:v>1.0547568900148638</c:v>
                </c:pt>
                <c:pt idx="31">
                  <c:v>1.0618569446366886</c:v>
                </c:pt>
                <c:pt idx="32">
                  <c:v>1.0560713622845725</c:v>
                </c:pt>
                <c:pt idx="33">
                  <c:v>1.0299847613404023</c:v>
                </c:pt>
                <c:pt idx="34">
                  <c:v>1.0090919892642976</c:v>
                </c:pt>
                <c:pt idx="35">
                  <c:v>1.0003137462388358</c:v>
                </c:pt>
                <c:pt idx="36">
                  <c:v>1.0038850908281081</c:v>
                </c:pt>
                <c:pt idx="37">
                  <c:v>1.031513099642388</c:v>
                </c:pt>
                <c:pt idx="38">
                  <c:v>1.0838300899250504</c:v>
                </c:pt>
                <c:pt idx="39">
                  <c:v>1.1486933073053402</c:v>
                </c:pt>
                <c:pt idx="40">
                  <c:v>1.2140114306712952</c:v>
                </c:pt>
                <c:pt idx="41">
                  <c:v>1.2775094666040114</c:v>
                </c:pt>
                <c:pt idx="42">
                  <c:v>1.3307235408123177</c:v>
                </c:pt>
                <c:pt idx="43">
                  <c:v>1.3693270684609269</c:v>
                </c:pt>
                <c:pt idx="44">
                  <c:v>1.3980085382146437</c:v>
                </c:pt>
                <c:pt idx="45">
                  <c:v>1.4122607977646215</c:v>
                </c:pt>
                <c:pt idx="46">
                  <c:v>1.4151395537538745</c:v>
                </c:pt>
                <c:pt idx="47">
                  <c:v>1.4052006120396596</c:v>
                </c:pt>
                <c:pt idx="48">
                  <c:v>1.4042033984801474</c:v>
                </c:pt>
                <c:pt idx="49">
                  <c:v>1.4077561393324882</c:v>
                </c:pt>
                <c:pt idx="50">
                  <c:v>1.4165806477547456</c:v>
                </c:pt>
                <c:pt idx="51">
                  <c:v>1.4277269910146644</c:v>
                </c:pt>
                <c:pt idx="52">
                  <c:v>1.4503877927384092</c:v>
                </c:pt>
                <c:pt idx="53">
                  <c:v>1.4783208028640114</c:v>
                </c:pt>
                <c:pt idx="54">
                  <c:v>1.5283337698813526</c:v>
                </c:pt>
                <c:pt idx="55">
                  <c:v>1.631250021028509</c:v>
                </c:pt>
                <c:pt idx="56">
                  <c:v>1.8012274215709547</c:v>
                </c:pt>
                <c:pt idx="57">
                  <c:v>2.0166348267344651</c:v>
                </c:pt>
                <c:pt idx="58">
                  <c:v>2.2271476914742165</c:v>
                </c:pt>
                <c:pt idx="59">
                  <c:v>2.3648840748028368</c:v>
                </c:pt>
                <c:pt idx="60">
                  <c:v>2.3926140782702516</c:v>
                </c:pt>
                <c:pt idx="61">
                  <c:v>2.3210329631253925</c:v>
                </c:pt>
                <c:pt idx="62">
                  <c:v>2.1725390394522095</c:v>
                </c:pt>
                <c:pt idx="63">
                  <c:v>1.9784627697700561</c:v>
                </c:pt>
                <c:pt idx="64">
                  <c:v>1.7834967456654314</c:v>
                </c:pt>
                <c:pt idx="65">
                  <c:v>1.6112760600628424</c:v>
                </c:pt>
                <c:pt idx="66">
                  <c:v>1.4718044289204519</c:v>
                </c:pt>
                <c:pt idx="67">
                  <c:v>1.3619633639646813</c:v>
                </c:pt>
                <c:pt idx="68">
                  <c:v>1.2792579174591319</c:v>
                </c:pt>
                <c:pt idx="69">
                  <c:v>1.2177323964183298</c:v>
                </c:pt>
                <c:pt idx="70">
                  <c:v>1.1730393206987502</c:v>
                </c:pt>
                <c:pt idx="71">
                  <c:v>1.141581979451828</c:v>
                </c:pt>
                <c:pt idx="72">
                  <c:v>1.1228500427555201</c:v>
                </c:pt>
                <c:pt idx="73">
                  <c:v>1.1087932173752837</c:v>
                </c:pt>
                <c:pt idx="74">
                  <c:v>1.0977535588601979</c:v>
                </c:pt>
                <c:pt idx="75">
                  <c:v>1.0892677096732393</c:v>
                </c:pt>
                <c:pt idx="76">
                  <c:v>1.0848242878075136</c:v>
                </c:pt>
                <c:pt idx="77">
                  <c:v>1.0825055676363522</c:v>
                </c:pt>
                <c:pt idx="78">
                  <c:v>1.0801682549622444</c:v>
                </c:pt>
                <c:pt idx="79">
                  <c:v>1.0747379295977759</c:v>
                </c:pt>
                <c:pt idx="80">
                  <c:v>1.0703270558666012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C-9D42-BE7C-17232E962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381151"/>
        <c:axId val="663407823"/>
      </c:scatterChart>
      <c:valAx>
        <c:axId val="66338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63407823"/>
        <c:crosses val="autoZero"/>
        <c:crossBetween val="midCat"/>
      </c:valAx>
      <c:valAx>
        <c:axId val="6634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6338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spot3!$J$1:$J$549</c:f>
              <c:numCache>
                <c:formatCode>General</c:formatCode>
                <c:ptCount val="549"/>
                <c:pt idx="0">
                  <c:v>2469.0291999999999</c:v>
                </c:pt>
                <c:pt idx="1">
                  <c:v>2469.2293</c:v>
                </c:pt>
                <c:pt idx="2">
                  <c:v>2469.4294</c:v>
                </c:pt>
                <c:pt idx="3">
                  <c:v>2469.6296000000002</c:v>
                </c:pt>
                <c:pt idx="4">
                  <c:v>2469.8296999999998</c:v>
                </c:pt>
                <c:pt idx="5">
                  <c:v>2470.0297999999998</c:v>
                </c:pt>
                <c:pt idx="6">
                  <c:v>2470.23</c:v>
                </c:pt>
                <c:pt idx="7">
                  <c:v>2470.4301</c:v>
                </c:pt>
                <c:pt idx="8">
                  <c:v>2470.6302000000001</c:v>
                </c:pt>
                <c:pt idx="9">
                  <c:v>2470.8303999999998</c:v>
                </c:pt>
                <c:pt idx="10">
                  <c:v>2471.0304999999998</c:v>
                </c:pt>
                <c:pt idx="11">
                  <c:v>2471.2305999999999</c:v>
                </c:pt>
                <c:pt idx="12">
                  <c:v>2471.4308000000001</c:v>
                </c:pt>
                <c:pt idx="13">
                  <c:v>2471.6309000000001</c:v>
                </c:pt>
                <c:pt idx="14">
                  <c:v>2471.8310000000001</c:v>
                </c:pt>
                <c:pt idx="15">
                  <c:v>2472.0311999999999</c:v>
                </c:pt>
                <c:pt idx="16">
                  <c:v>2472.2312999999999</c:v>
                </c:pt>
                <c:pt idx="17">
                  <c:v>2472.4313999999999</c:v>
                </c:pt>
                <c:pt idx="18">
                  <c:v>2472.6316000000002</c:v>
                </c:pt>
                <c:pt idx="19">
                  <c:v>2472.8317000000002</c:v>
                </c:pt>
                <c:pt idx="20">
                  <c:v>2473.0318000000002</c:v>
                </c:pt>
                <c:pt idx="21">
                  <c:v>2473.2319000000002</c:v>
                </c:pt>
                <c:pt idx="22">
                  <c:v>2473.4321</c:v>
                </c:pt>
                <c:pt idx="23">
                  <c:v>2473.6322</c:v>
                </c:pt>
                <c:pt idx="24">
                  <c:v>2473.8323</c:v>
                </c:pt>
                <c:pt idx="25">
                  <c:v>2474.0324999999998</c:v>
                </c:pt>
                <c:pt idx="26">
                  <c:v>2474.2325999999998</c:v>
                </c:pt>
                <c:pt idx="27">
                  <c:v>2474.4326999999998</c:v>
                </c:pt>
                <c:pt idx="28">
                  <c:v>2474.6329000000001</c:v>
                </c:pt>
                <c:pt idx="29">
                  <c:v>2474.8330000000001</c:v>
                </c:pt>
                <c:pt idx="30">
                  <c:v>2475.0331000000001</c:v>
                </c:pt>
                <c:pt idx="31">
                  <c:v>2475.2332999999999</c:v>
                </c:pt>
                <c:pt idx="32">
                  <c:v>2475.4333999999999</c:v>
                </c:pt>
                <c:pt idx="33">
                  <c:v>2475.6334999999999</c:v>
                </c:pt>
                <c:pt idx="34">
                  <c:v>2475.8337000000001</c:v>
                </c:pt>
                <c:pt idx="35">
                  <c:v>2476.0338000000002</c:v>
                </c:pt>
                <c:pt idx="36">
                  <c:v>2476.2339000000002</c:v>
                </c:pt>
                <c:pt idx="37">
                  <c:v>2476.4340999999999</c:v>
                </c:pt>
                <c:pt idx="38">
                  <c:v>2476.6342</c:v>
                </c:pt>
                <c:pt idx="39">
                  <c:v>2476.8343</c:v>
                </c:pt>
                <c:pt idx="40">
                  <c:v>2477.0344</c:v>
                </c:pt>
                <c:pt idx="41">
                  <c:v>2477.2345999999998</c:v>
                </c:pt>
                <c:pt idx="42">
                  <c:v>2477.4346999999998</c:v>
                </c:pt>
                <c:pt idx="43">
                  <c:v>2477.6347999999998</c:v>
                </c:pt>
                <c:pt idx="44">
                  <c:v>2477.835</c:v>
                </c:pt>
                <c:pt idx="45">
                  <c:v>2478.0351000000001</c:v>
                </c:pt>
                <c:pt idx="46">
                  <c:v>2478.2352000000001</c:v>
                </c:pt>
                <c:pt idx="47">
                  <c:v>2478.4353999999998</c:v>
                </c:pt>
                <c:pt idx="48">
                  <c:v>2478.6354999999999</c:v>
                </c:pt>
                <c:pt idx="49">
                  <c:v>2478.8355999999999</c:v>
                </c:pt>
                <c:pt idx="50">
                  <c:v>2479.0358000000001</c:v>
                </c:pt>
                <c:pt idx="51">
                  <c:v>2479.2359000000001</c:v>
                </c:pt>
                <c:pt idx="52">
                  <c:v>2479.4360000000001</c:v>
                </c:pt>
                <c:pt idx="53">
                  <c:v>2479.6361999999999</c:v>
                </c:pt>
                <c:pt idx="54">
                  <c:v>2479.8362999999999</c:v>
                </c:pt>
                <c:pt idx="55">
                  <c:v>2480.0364</c:v>
                </c:pt>
                <c:pt idx="56">
                  <c:v>2480.2366000000002</c:v>
                </c:pt>
                <c:pt idx="57">
                  <c:v>2480.4367000000002</c:v>
                </c:pt>
                <c:pt idx="58">
                  <c:v>2480.6368000000002</c:v>
                </c:pt>
                <c:pt idx="59">
                  <c:v>2480.8368999999998</c:v>
                </c:pt>
                <c:pt idx="60">
                  <c:v>2481.0371</c:v>
                </c:pt>
                <c:pt idx="61">
                  <c:v>2481.2372</c:v>
                </c:pt>
                <c:pt idx="62">
                  <c:v>2481.4373000000001</c:v>
                </c:pt>
                <c:pt idx="63">
                  <c:v>2481.6374999999998</c:v>
                </c:pt>
                <c:pt idx="64">
                  <c:v>2481.8375999999998</c:v>
                </c:pt>
                <c:pt idx="65">
                  <c:v>2482.0376999999999</c:v>
                </c:pt>
                <c:pt idx="66">
                  <c:v>2482.2379000000001</c:v>
                </c:pt>
                <c:pt idx="67">
                  <c:v>2482.4380000000001</c:v>
                </c:pt>
                <c:pt idx="68">
                  <c:v>2482.6381000000001</c:v>
                </c:pt>
                <c:pt idx="69">
                  <c:v>2482.8382999999999</c:v>
                </c:pt>
                <c:pt idx="70">
                  <c:v>2483.0383999999999</c:v>
                </c:pt>
                <c:pt idx="71">
                  <c:v>2483.2384999999999</c:v>
                </c:pt>
                <c:pt idx="72">
                  <c:v>2483.4387000000002</c:v>
                </c:pt>
                <c:pt idx="73">
                  <c:v>2483.6388000000002</c:v>
                </c:pt>
                <c:pt idx="74">
                  <c:v>2483.8389000000002</c:v>
                </c:pt>
              </c:numCache>
            </c:numRef>
          </c:xVal>
          <c:yVal>
            <c:numRef>
              <c:f>spot3!$K$1:$K$549</c:f>
              <c:numCache>
                <c:formatCode>General</c:formatCode>
                <c:ptCount val="549"/>
                <c:pt idx="0">
                  <c:v>7.7073411999999994E-2</c:v>
                </c:pt>
                <c:pt idx="1">
                  <c:v>6.7605434000000006E-2</c:v>
                </c:pt>
                <c:pt idx="2">
                  <c:v>7.5330942999999997E-2</c:v>
                </c:pt>
                <c:pt idx="3">
                  <c:v>7.5921062999999997E-2</c:v>
                </c:pt>
                <c:pt idx="4">
                  <c:v>0.12182551</c:v>
                </c:pt>
                <c:pt idx="5">
                  <c:v>0.13389388999999999</c:v>
                </c:pt>
                <c:pt idx="6">
                  <c:v>0.15720575000000001</c:v>
                </c:pt>
                <c:pt idx="7">
                  <c:v>0.19622178000000001</c:v>
                </c:pt>
                <c:pt idx="8">
                  <c:v>0.22231712000000001</c:v>
                </c:pt>
                <c:pt idx="9">
                  <c:v>0.30444099000000002</c:v>
                </c:pt>
                <c:pt idx="10">
                  <c:v>0.39258764000000002</c:v>
                </c:pt>
                <c:pt idx="11">
                  <c:v>0.50512641999999996</c:v>
                </c:pt>
                <c:pt idx="12">
                  <c:v>0.69651821999999997</c:v>
                </c:pt>
                <c:pt idx="13">
                  <c:v>0.94405834</c:v>
                </c:pt>
                <c:pt idx="14">
                  <c:v>1.1226784000000001</c:v>
                </c:pt>
                <c:pt idx="15">
                  <c:v>1.3414324</c:v>
                </c:pt>
                <c:pt idx="16">
                  <c:v>1.5066092</c:v>
                </c:pt>
                <c:pt idx="17">
                  <c:v>1.5591223000000001</c:v>
                </c:pt>
                <c:pt idx="18">
                  <c:v>1.5518274999999999</c:v>
                </c:pt>
                <c:pt idx="19">
                  <c:v>1.5597502999999999</c:v>
                </c:pt>
                <c:pt idx="20">
                  <c:v>1.4820952000000001</c:v>
                </c:pt>
                <c:pt idx="21">
                  <c:v>1.4855867</c:v>
                </c:pt>
                <c:pt idx="22">
                  <c:v>1.3442438999999999</c:v>
                </c:pt>
                <c:pt idx="23">
                  <c:v>1.2197468</c:v>
                </c:pt>
                <c:pt idx="24">
                  <c:v>1.0292891</c:v>
                </c:pt>
                <c:pt idx="25">
                  <c:v>1.002921</c:v>
                </c:pt>
                <c:pt idx="26">
                  <c:v>0.97742114999999996</c:v>
                </c:pt>
                <c:pt idx="27">
                  <c:v>1.0339707</c:v>
                </c:pt>
                <c:pt idx="28">
                  <c:v>1.0865514000000001</c:v>
                </c:pt>
                <c:pt idx="29">
                  <c:v>1.1260228999999999</c:v>
                </c:pt>
                <c:pt idx="30">
                  <c:v>1.165135</c:v>
                </c:pt>
                <c:pt idx="31">
                  <c:v>1.1621037999999999</c:v>
                </c:pt>
                <c:pt idx="32">
                  <c:v>1.1393527999999999</c:v>
                </c:pt>
                <c:pt idx="33">
                  <c:v>1.093872</c:v>
                </c:pt>
                <c:pt idx="34">
                  <c:v>1.0378901</c:v>
                </c:pt>
                <c:pt idx="35">
                  <c:v>0.99978878999999998</c:v>
                </c:pt>
                <c:pt idx="36">
                  <c:v>1.0196225000000001</c:v>
                </c:pt>
                <c:pt idx="37">
                  <c:v>1.0109503</c:v>
                </c:pt>
                <c:pt idx="38">
                  <c:v>0.99864987000000005</c:v>
                </c:pt>
                <c:pt idx="39">
                  <c:v>1.0354277000000001</c:v>
                </c:pt>
                <c:pt idx="40">
                  <c:v>1.0055387</c:v>
                </c:pt>
                <c:pt idx="41">
                  <c:v>0.98991523000000003</c:v>
                </c:pt>
                <c:pt idx="42">
                  <c:v>1.0095708000000001</c:v>
                </c:pt>
                <c:pt idx="43">
                  <c:v>1.0043382999999999</c:v>
                </c:pt>
                <c:pt idx="44">
                  <c:v>1.0405093000000001</c:v>
                </c:pt>
                <c:pt idx="45">
                  <c:v>1.0538471</c:v>
                </c:pt>
                <c:pt idx="46">
                  <c:v>1.1107393999999999</c:v>
                </c:pt>
                <c:pt idx="47">
                  <c:v>1.1257165</c:v>
                </c:pt>
                <c:pt idx="48">
                  <c:v>1.1442724</c:v>
                </c:pt>
                <c:pt idx="49">
                  <c:v>1.1984535000000001</c:v>
                </c:pt>
                <c:pt idx="50">
                  <c:v>1.2047030000000001</c:v>
                </c:pt>
                <c:pt idx="51">
                  <c:v>1.3673822</c:v>
                </c:pt>
                <c:pt idx="52">
                  <c:v>1.4213743000000001</c:v>
                </c:pt>
                <c:pt idx="53">
                  <c:v>1.5281149000000001</c:v>
                </c:pt>
                <c:pt idx="54">
                  <c:v>1.5893672999999999</c:v>
                </c:pt>
                <c:pt idx="55">
                  <c:v>1.6624193</c:v>
                </c:pt>
                <c:pt idx="56">
                  <c:v>1.7196749</c:v>
                </c:pt>
                <c:pt idx="57">
                  <c:v>1.7835589000000001</c:v>
                </c:pt>
                <c:pt idx="58">
                  <c:v>1.8089352999999999</c:v>
                </c:pt>
                <c:pt idx="59">
                  <c:v>1.8629192000000001</c:v>
                </c:pt>
                <c:pt idx="60">
                  <c:v>1.9080584</c:v>
                </c:pt>
                <c:pt idx="61">
                  <c:v>1.9057689</c:v>
                </c:pt>
                <c:pt idx="62">
                  <c:v>1.9440016</c:v>
                </c:pt>
                <c:pt idx="63">
                  <c:v>1.9770179000000001</c:v>
                </c:pt>
                <c:pt idx="64">
                  <c:v>1.9383712</c:v>
                </c:pt>
                <c:pt idx="65">
                  <c:v>1.8266344000000001</c:v>
                </c:pt>
                <c:pt idx="66">
                  <c:v>1.7616712000000001</c:v>
                </c:pt>
                <c:pt idx="67">
                  <c:v>1.6283498999999999</c:v>
                </c:pt>
                <c:pt idx="68">
                  <c:v>1.4356705999999999</c:v>
                </c:pt>
                <c:pt idx="69">
                  <c:v>1.3338787999999999</c:v>
                </c:pt>
                <c:pt idx="70">
                  <c:v>1.2509832000000001</c:v>
                </c:pt>
                <c:pt idx="71">
                  <c:v>1.2272605000000001</c:v>
                </c:pt>
                <c:pt idx="72">
                  <c:v>1.1668812</c:v>
                </c:pt>
                <c:pt idx="73">
                  <c:v>1.1103919</c:v>
                </c:pt>
                <c:pt idx="74">
                  <c:v>1.1284749000000001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E4-694D-8178-DBB05FA7B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54783"/>
        <c:axId val="1401257055"/>
      </c:scatterChart>
      <c:valAx>
        <c:axId val="140125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01257055"/>
        <c:crosses val="autoZero"/>
        <c:crossBetween val="midCat"/>
      </c:valAx>
      <c:valAx>
        <c:axId val="140125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0125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spot3!$J$1:$J$549</c:f>
              <c:numCache>
                <c:formatCode>General</c:formatCode>
                <c:ptCount val="549"/>
                <c:pt idx="0">
                  <c:v>2469.0291999999999</c:v>
                </c:pt>
                <c:pt idx="1">
                  <c:v>2469.2293</c:v>
                </c:pt>
                <c:pt idx="2">
                  <c:v>2469.4294</c:v>
                </c:pt>
                <c:pt idx="3">
                  <c:v>2469.6296000000002</c:v>
                </c:pt>
                <c:pt idx="4">
                  <c:v>2469.8296999999998</c:v>
                </c:pt>
                <c:pt idx="5">
                  <c:v>2470.0297999999998</c:v>
                </c:pt>
                <c:pt idx="6">
                  <c:v>2470.23</c:v>
                </c:pt>
                <c:pt idx="7">
                  <c:v>2470.4301</c:v>
                </c:pt>
                <c:pt idx="8">
                  <c:v>2470.6302000000001</c:v>
                </c:pt>
                <c:pt idx="9">
                  <c:v>2470.8303999999998</c:v>
                </c:pt>
                <c:pt idx="10">
                  <c:v>2471.0304999999998</c:v>
                </c:pt>
                <c:pt idx="11">
                  <c:v>2471.2305999999999</c:v>
                </c:pt>
                <c:pt idx="12">
                  <c:v>2471.4308000000001</c:v>
                </c:pt>
                <c:pt idx="13">
                  <c:v>2471.6309000000001</c:v>
                </c:pt>
                <c:pt idx="14">
                  <c:v>2471.8310000000001</c:v>
                </c:pt>
                <c:pt idx="15">
                  <c:v>2472.0311999999999</c:v>
                </c:pt>
                <c:pt idx="16">
                  <c:v>2472.2312999999999</c:v>
                </c:pt>
                <c:pt idx="17">
                  <c:v>2472.4313999999999</c:v>
                </c:pt>
                <c:pt idx="18">
                  <c:v>2472.6316000000002</c:v>
                </c:pt>
                <c:pt idx="19">
                  <c:v>2472.8317000000002</c:v>
                </c:pt>
                <c:pt idx="20">
                  <c:v>2473.0318000000002</c:v>
                </c:pt>
                <c:pt idx="21">
                  <c:v>2473.2319000000002</c:v>
                </c:pt>
                <c:pt idx="22">
                  <c:v>2473.4321</c:v>
                </c:pt>
                <c:pt idx="23">
                  <c:v>2473.6322</c:v>
                </c:pt>
                <c:pt idx="24">
                  <c:v>2473.8323</c:v>
                </c:pt>
                <c:pt idx="25">
                  <c:v>2474.0324999999998</c:v>
                </c:pt>
                <c:pt idx="26">
                  <c:v>2474.2325999999998</c:v>
                </c:pt>
                <c:pt idx="27">
                  <c:v>2474.4326999999998</c:v>
                </c:pt>
                <c:pt idx="28">
                  <c:v>2474.6329000000001</c:v>
                </c:pt>
                <c:pt idx="29">
                  <c:v>2474.8330000000001</c:v>
                </c:pt>
                <c:pt idx="30">
                  <c:v>2475.0331000000001</c:v>
                </c:pt>
                <c:pt idx="31">
                  <c:v>2475.2332999999999</c:v>
                </c:pt>
                <c:pt idx="32">
                  <c:v>2475.4333999999999</c:v>
                </c:pt>
                <c:pt idx="33">
                  <c:v>2475.6334999999999</c:v>
                </c:pt>
                <c:pt idx="34">
                  <c:v>2475.8337000000001</c:v>
                </c:pt>
                <c:pt idx="35">
                  <c:v>2476.0338000000002</c:v>
                </c:pt>
                <c:pt idx="36">
                  <c:v>2476.2339000000002</c:v>
                </c:pt>
                <c:pt idx="37">
                  <c:v>2476.4340999999999</c:v>
                </c:pt>
                <c:pt idx="38">
                  <c:v>2476.6342</c:v>
                </c:pt>
                <c:pt idx="39">
                  <c:v>2476.8343</c:v>
                </c:pt>
                <c:pt idx="40">
                  <c:v>2477.0344</c:v>
                </c:pt>
                <c:pt idx="41">
                  <c:v>2477.2345999999998</c:v>
                </c:pt>
                <c:pt idx="42">
                  <c:v>2477.4346999999998</c:v>
                </c:pt>
                <c:pt idx="43">
                  <c:v>2477.6347999999998</c:v>
                </c:pt>
                <c:pt idx="44">
                  <c:v>2477.835</c:v>
                </c:pt>
                <c:pt idx="45">
                  <c:v>2478.0351000000001</c:v>
                </c:pt>
                <c:pt idx="46">
                  <c:v>2478.2352000000001</c:v>
                </c:pt>
                <c:pt idx="47">
                  <c:v>2478.4353999999998</c:v>
                </c:pt>
                <c:pt idx="48">
                  <c:v>2478.6354999999999</c:v>
                </c:pt>
                <c:pt idx="49">
                  <c:v>2478.8355999999999</c:v>
                </c:pt>
                <c:pt idx="50">
                  <c:v>2479.0358000000001</c:v>
                </c:pt>
                <c:pt idx="51">
                  <c:v>2479.2359000000001</c:v>
                </c:pt>
                <c:pt idx="52">
                  <c:v>2479.4360000000001</c:v>
                </c:pt>
                <c:pt idx="53">
                  <c:v>2479.6361999999999</c:v>
                </c:pt>
                <c:pt idx="54">
                  <c:v>2479.8362999999999</c:v>
                </c:pt>
                <c:pt idx="55">
                  <c:v>2480.0364</c:v>
                </c:pt>
                <c:pt idx="56">
                  <c:v>2480.2366000000002</c:v>
                </c:pt>
                <c:pt idx="57">
                  <c:v>2480.4367000000002</c:v>
                </c:pt>
                <c:pt idx="58">
                  <c:v>2480.6368000000002</c:v>
                </c:pt>
                <c:pt idx="59">
                  <c:v>2480.8368999999998</c:v>
                </c:pt>
                <c:pt idx="60">
                  <c:v>2481.0371</c:v>
                </c:pt>
                <c:pt idx="61">
                  <c:v>2481.2372</c:v>
                </c:pt>
                <c:pt idx="62">
                  <c:v>2481.4373000000001</c:v>
                </c:pt>
                <c:pt idx="63">
                  <c:v>2481.6374999999998</c:v>
                </c:pt>
                <c:pt idx="64">
                  <c:v>2481.8375999999998</c:v>
                </c:pt>
                <c:pt idx="65">
                  <c:v>2482.0376999999999</c:v>
                </c:pt>
                <c:pt idx="66">
                  <c:v>2482.2379000000001</c:v>
                </c:pt>
                <c:pt idx="67">
                  <c:v>2482.4380000000001</c:v>
                </c:pt>
                <c:pt idx="68">
                  <c:v>2482.6381000000001</c:v>
                </c:pt>
                <c:pt idx="69">
                  <c:v>2482.8382999999999</c:v>
                </c:pt>
                <c:pt idx="70">
                  <c:v>2483.0383999999999</c:v>
                </c:pt>
                <c:pt idx="71">
                  <c:v>2483.2384999999999</c:v>
                </c:pt>
                <c:pt idx="72">
                  <c:v>2483.4387000000002</c:v>
                </c:pt>
                <c:pt idx="73">
                  <c:v>2483.6388000000002</c:v>
                </c:pt>
                <c:pt idx="74">
                  <c:v>2483.8389000000002</c:v>
                </c:pt>
              </c:numCache>
            </c:numRef>
          </c:xVal>
          <c:yVal>
            <c:numRef>
              <c:f>spot3!$Y$1:$Y$549</c:f>
              <c:numCache>
                <c:formatCode>General</c:formatCode>
                <c:ptCount val="549"/>
                <c:pt idx="0">
                  <c:v>7.9956331265622002E-2</c:v>
                </c:pt>
                <c:pt idx="1">
                  <c:v>8.7599309085764271E-2</c:v>
                </c:pt>
                <c:pt idx="2">
                  <c:v>9.2858945284072458E-2</c:v>
                </c:pt>
                <c:pt idx="3">
                  <c:v>9.7474460978753091E-2</c:v>
                </c:pt>
                <c:pt idx="4">
                  <c:v>0.10507995517984343</c:v>
                </c:pt>
                <c:pt idx="5">
                  <c:v>0.11511144824470231</c:v>
                </c:pt>
                <c:pt idx="6">
                  <c:v>0.12672374073755704</c:v>
                </c:pt>
                <c:pt idx="7">
                  <c:v>0.1422447907285177</c:v>
                </c:pt>
                <c:pt idx="8">
                  <c:v>0.16924310436890114</c:v>
                </c:pt>
                <c:pt idx="9">
                  <c:v>0.19951981723744217</c:v>
                </c:pt>
                <c:pt idx="10">
                  <c:v>0.24965054211518528</c:v>
                </c:pt>
                <c:pt idx="11">
                  <c:v>0.33038214257760734</c:v>
                </c:pt>
                <c:pt idx="12">
                  <c:v>0.45946229480049061</c:v>
                </c:pt>
                <c:pt idx="13">
                  <c:v>0.66755271004653038</c:v>
                </c:pt>
                <c:pt idx="14">
                  <c:v>0.96536809398464873</c:v>
                </c:pt>
                <c:pt idx="15">
                  <c:v>1.3246174145363367</c:v>
                </c:pt>
                <c:pt idx="16">
                  <c:v>1.6551703131145827</c:v>
                </c:pt>
                <c:pt idx="17">
                  <c:v>1.8808569553698609</c:v>
                </c:pt>
                <c:pt idx="18">
                  <c:v>1.9605006817627237</c:v>
                </c:pt>
                <c:pt idx="19">
                  <c:v>1.8932529824020548</c:v>
                </c:pt>
                <c:pt idx="20">
                  <c:v>1.7079849152152562</c:v>
                </c:pt>
                <c:pt idx="21">
                  <c:v>1.4656373669112339</c:v>
                </c:pt>
                <c:pt idx="22">
                  <c:v>1.2843518440389159</c:v>
                </c:pt>
                <c:pt idx="23">
                  <c:v>1.2554251503392817</c:v>
                </c:pt>
                <c:pt idx="24">
                  <c:v>1.3587974060528056</c:v>
                </c:pt>
                <c:pt idx="25">
                  <c:v>1.4583548884052993</c:v>
                </c:pt>
                <c:pt idx="26">
                  <c:v>1.418552303923259</c:v>
                </c:pt>
                <c:pt idx="27">
                  <c:v>1.2999771077526805</c:v>
                </c:pt>
                <c:pt idx="28">
                  <c:v>1.2146669494336073</c:v>
                </c:pt>
                <c:pt idx="29">
                  <c:v>1.2011253476864139</c:v>
                </c:pt>
                <c:pt idx="30">
                  <c:v>1.201997405699895</c:v>
                </c:pt>
                <c:pt idx="31">
                  <c:v>1.1972933197740203</c:v>
                </c:pt>
                <c:pt idx="32">
                  <c:v>1.1850700406598973</c:v>
                </c:pt>
                <c:pt idx="33">
                  <c:v>1.1670676530590134</c:v>
                </c:pt>
                <c:pt idx="34">
                  <c:v>1.1459957701656005</c:v>
                </c:pt>
                <c:pt idx="35">
                  <c:v>1.1210890009562582</c:v>
                </c:pt>
                <c:pt idx="36">
                  <c:v>1.0873875660566603</c:v>
                </c:pt>
                <c:pt idx="37">
                  <c:v>1.0480468268812624</c:v>
                </c:pt>
                <c:pt idx="38">
                  <c:v>1.0310127973192973</c:v>
                </c:pt>
                <c:pt idx="39">
                  <c:v>1.0287897123007794</c:v>
                </c:pt>
                <c:pt idx="40">
                  <c:v>1.0436890708256572</c:v>
                </c:pt>
                <c:pt idx="41">
                  <c:v>1.0872888149666167</c:v>
                </c:pt>
                <c:pt idx="42">
                  <c:v>1.1522483483545409</c:v>
                </c:pt>
                <c:pt idx="43">
                  <c:v>1.2227795298930069</c:v>
                </c:pt>
                <c:pt idx="44">
                  <c:v>1.2914010981339781</c:v>
                </c:pt>
                <c:pt idx="45">
                  <c:v>1.3535818312164432</c:v>
                </c:pt>
                <c:pt idx="46">
                  <c:v>1.402776068545684</c:v>
                </c:pt>
                <c:pt idx="47">
                  <c:v>1.4330309566631432</c:v>
                </c:pt>
                <c:pt idx="48">
                  <c:v>1.4504793717902094</c:v>
                </c:pt>
                <c:pt idx="49">
                  <c:v>1.4525602365474166</c:v>
                </c:pt>
                <c:pt idx="50">
                  <c:v>1.4439925829837803</c:v>
                </c:pt>
                <c:pt idx="51">
                  <c:v>1.4284700725869768</c:v>
                </c:pt>
                <c:pt idx="52">
                  <c:v>1.4277205322175206</c:v>
                </c:pt>
                <c:pt idx="53">
                  <c:v>1.4284728677021865</c:v>
                </c:pt>
                <c:pt idx="54">
                  <c:v>1.435296571881493</c:v>
                </c:pt>
                <c:pt idx="55">
                  <c:v>1.4437749214536082</c:v>
                </c:pt>
                <c:pt idx="56">
                  <c:v>1.4625330785301427</c:v>
                </c:pt>
                <c:pt idx="57">
                  <c:v>1.4830446310698291</c:v>
                </c:pt>
                <c:pt idx="58">
                  <c:v>1.5359230112699271</c:v>
                </c:pt>
                <c:pt idx="59">
                  <c:v>1.6413692423370725</c:v>
                </c:pt>
                <c:pt idx="60">
                  <c:v>1.7985117859419537</c:v>
                </c:pt>
                <c:pt idx="61">
                  <c:v>1.9779153266935887</c:v>
                </c:pt>
                <c:pt idx="62">
                  <c:v>2.1311985411112517</c:v>
                </c:pt>
                <c:pt idx="63">
                  <c:v>2.2000408875240547</c:v>
                </c:pt>
                <c:pt idx="64">
                  <c:v>2.1787905497038933</c:v>
                </c:pt>
                <c:pt idx="65">
                  <c:v>2.0855587813597625</c:v>
                </c:pt>
                <c:pt idx="66">
                  <c:v>1.936524099016655</c:v>
                </c:pt>
                <c:pt idx="67">
                  <c:v>1.7683874342060744</c:v>
                </c:pt>
                <c:pt idx="68">
                  <c:v>1.6125358317921474</c:v>
                </c:pt>
                <c:pt idx="69">
                  <c:v>1.481454531543162</c:v>
                </c:pt>
                <c:pt idx="70">
                  <c:v>1.3788595579518523</c:v>
                </c:pt>
                <c:pt idx="71">
                  <c:v>1.2991960921644587</c:v>
                </c:pt>
                <c:pt idx="72">
                  <c:v>1.2399502762267909</c:v>
                </c:pt>
                <c:pt idx="73">
                  <c:v>1.1963926175438082</c:v>
                </c:pt>
                <c:pt idx="74">
                  <c:v>1.1651270668286271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2-3E4C-B303-71BD0D165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385887"/>
        <c:axId val="1396807791"/>
      </c:scatterChart>
      <c:valAx>
        <c:axId val="157738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396807791"/>
        <c:crosses val="autoZero"/>
        <c:crossBetween val="midCat"/>
      </c:valAx>
      <c:valAx>
        <c:axId val="139680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738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677334</xdr:colOff>
      <xdr:row>24</xdr:row>
      <xdr:rowOff>169333</xdr:rowOff>
    </xdr:from>
    <xdr:to>
      <xdr:col>23</xdr:col>
      <xdr:colOff>270934</xdr:colOff>
      <xdr:row>38</xdr:row>
      <xdr:rowOff>67733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116C89C-F92A-B142-D907-66CE6E8EF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16933</xdr:colOff>
      <xdr:row>40</xdr:row>
      <xdr:rowOff>50800</xdr:rowOff>
    </xdr:from>
    <xdr:to>
      <xdr:col>23</xdr:col>
      <xdr:colOff>440266</xdr:colOff>
      <xdr:row>53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6DD0911-5A78-F34D-B656-E1A556102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400050</xdr:colOff>
      <xdr:row>18</xdr:row>
      <xdr:rowOff>196850</xdr:rowOff>
    </xdr:from>
    <xdr:to>
      <xdr:col>24</xdr:col>
      <xdr:colOff>19050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4234C-7A16-0C0B-2938-71823AA99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377209</xdr:colOff>
      <xdr:row>33</xdr:row>
      <xdr:rowOff>182729</xdr:rowOff>
    </xdr:from>
    <xdr:to>
      <xdr:col>23</xdr:col>
      <xdr:colOff>779059</xdr:colOff>
      <xdr:row>47</xdr:row>
      <xdr:rowOff>6824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19CD89-81BB-26FF-62BD-99B3ABC2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717550</xdr:colOff>
      <xdr:row>16</xdr:row>
      <xdr:rowOff>44450</xdr:rowOff>
    </xdr:from>
    <xdr:to>
      <xdr:col>23</xdr:col>
      <xdr:colOff>336550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86A64-F807-723B-EBA2-A69E11E7D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768350</xdr:colOff>
      <xdr:row>31</xdr:row>
      <xdr:rowOff>133350</xdr:rowOff>
    </xdr:from>
    <xdr:to>
      <xdr:col>23</xdr:col>
      <xdr:colOff>387350</xdr:colOff>
      <xdr:row>45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14BC57-5834-AD52-BDE8-18F696FC4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naanWangJiaNan/Desktop/Pioneer/Raw%20Data/sample3_spot1_000%20(1).xlsx" TargetMode="External"/><Relationship Id="rId1" Type="http://schemas.openxmlformats.org/officeDocument/2006/relationships/externalLinkPath" Target="/Users/CanaanWangJiaNan/Desktop/Pioneer/Raw%20Data/sample3_spot1_000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naanWangJiaNan/Desktop/Pioneer/Raw%20Data/DibenzoThiophene.xlsx" TargetMode="External"/><Relationship Id="rId1" Type="http://schemas.openxmlformats.org/officeDocument/2006/relationships/externalLinkPath" Target="/Users/CanaanWangJiaNan/Desktop/Pioneer/Raw%20Data/DibenzoThiophen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naanWangJiaNan/Desktop/Pioneer/Raw%20Data/model-sfeso4051.xlsx" TargetMode="External"/><Relationship Id="rId1" Type="http://schemas.openxmlformats.org/officeDocument/2006/relationships/externalLinkPath" Target="/Users/CanaanWangJiaNan/Desktop/Pioneer/Raw%20Data/model-sfeso405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naanWangJiaNan/Desktop/Pioneer/Raw%20Data/model-sdbso042.xlsx" TargetMode="External"/><Relationship Id="rId1" Type="http://schemas.openxmlformats.org/officeDocument/2006/relationships/externalLinkPath" Target="/Users/CanaanWangJiaNan/Desktop/Pioneer/Raw%20Data/model-sdbso04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naanWangJiaNan/Desktop/Pioneer/Raw%20Data/model-sdbs034.xlsx" TargetMode="External"/><Relationship Id="rId1" Type="http://schemas.openxmlformats.org/officeDocument/2006/relationships/externalLinkPath" Target="/Users/CanaanWangJiaNan/Desktop/Pioneer/Raw%20Data/model-sdbs03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3_spot1_000 (1)"/>
    </sheetNames>
    <sheetDataSet>
      <sheetData sheetId="0">
        <row r="1">
          <cell r="A1">
            <v>2428.3000000000002</v>
          </cell>
          <cell r="B1">
            <v>-9.4486298999999999E-3</v>
          </cell>
        </row>
        <row r="2">
          <cell r="A2">
            <v>2428.6</v>
          </cell>
          <cell r="B2">
            <v>1.2481339000000001E-3</v>
          </cell>
        </row>
        <row r="3">
          <cell r="A3">
            <v>2428.8000000000002</v>
          </cell>
          <cell r="B3">
            <v>-8.7440639999999993E-3</v>
          </cell>
        </row>
        <row r="4">
          <cell r="A4">
            <v>2429.1</v>
          </cell>
          <cell r="B4">
            <v>-1.3313655000000001E-2</v>
          </cell>
        </row>
        <row r="5">
          <cell r="A5">
            <v>2429.3000000000002</v>
          </cell>
          <cell r="B5">
            <v>-1.2755684E-2</v>
          </cell>
        </row>
        <row r="6">
          <cell r="A6">
            <v>2429.6</v>
          </cell>
          <cell r="B6">
            <v>1.8179512E-3</v>
          </cell>
        </row>
        <row r="7">
          <cell r="A7">
            <v>2429.8000000000002</v>
          </cell>
          <cell r="B7">
            <v>-7.2108103000000003E-3</v>
          </cell>
        </row>
        <row r="8">
          <cell r="A8">
            <v>2430.1</v>
          </cell>
          <cell r="B8">
            <v>7.0214893999999998E-3</v>
          </cell>
        </row>
        <row r="9">
          <cell r="A9">
            <v>2430.3000000000002</v>
          </cell>
          <cell r="B9">
            <v>-5.6328513E-3</v>
          </cell>
        </row>
        <row r="10">
          <cell r="A10">
            <v>2430.6</v>
          </cell>
          <cell r="B10">
            <v>7.0073221999999999E-3</v>
          </cell>
        </row>
        <row r="11">
          <cell r="A11">
            <v>2430.8000000000002</v>
          </cell>
          <cell r="B11">
            <v>8.4136496999999994E-3</v>
          </cell>
        </row>
        <row r="12">
          <cell r="A12">
            <v>2431.1</v>
          </cell>
          <cell r="B12">
            <v>6.5862853000000004E-3</v>
          </cell>
        </row>
        <row r="13">
          <cell r="A13">
            <v>2431.3000000000002</v>
          </cell>
          <cell r="B13">
            <v>2.1690711999999999E-3</v>
          </cell>
        </row>
        <row r="14">
          <cell r="A14">
            <v>2431.6</v>
          </cell>
          <cell r="B14">
            <v>-1.2061147999999999E-3</v>
          </cell>
        </row>
        <row r="15">
          <cell r="A15">
            <v>2431.8000000000002</v>
          </cell>
          <cell r="B15">
            <v>1.1703493000000001E-2</v>
          </cell>
        </row>
        <row r="16">
          <cell r="A16">
            <v>2432.1</v>
          </cell>
          <cell r="B16">
            <v>-6.7617656000000005E-4</v>
          </cell>
        </row>
        <row r="17">
          <cell r="A17">
            <v>2432.3000000000002</v>
          </cell>
          <cell r="B17">
            <v>4.9131221999999999E-3</v>
          </cell>
        </row>
        <row r="18">
          <cell r="A18">
            <v>2432.6</v>
          </cell>
          <cell r="B18">
            <v>-3.6681612000000001E-3</v>
          </cell>
        </row>
        <row r="19">
          <cell r="A19">
            <v>2432.8000000000002</v>
          </cell>
          <cell r="B19">
            <v>5.0011910999999999E-3</v>
          </cell>
        </row>
        <row r="20">
          <cell r="A20">
            <v>2433.1</v>
          </cell>
          <cell r="B20">
            <v>9.1083889999999997E-3</v>
          </cell>
        </row>
        <row r="21">
          <cell r="A21">
            <v>2433.3000000000002</v>
          </cell>
          <cell r="B21">
            <v>4.1726890000000003E-3</v>
          </cell>
        </row>
        <row r="22">
          <cell r="A22">
            <v>2433.6</v>
          </cell>
          <cell r="B22">
            <v>-1.4002639000000001E-2</v>
          </cell>
        </row>
        <row r="23">
          <cell r="A23">
            <v>2433.8000000000002</v>
          </cell>
          <cell r="B23">
            <v>-1.2659115E-2</v>
          </cell>
        </row>
        <row r="24">
          <cell r="A24">
            <v>2434.1</v>
          </cell>
          <cell r="B24">
            <v>-4.9516593000000003E-3</v>
          </cell>
        </row>
        <row r="25">
          <cell r="A25">
            <v>2434.3000000000002</v>
          </cell>
          <cell r="B25">
            <v>7.6222933000000001E-3</v>
          </cell>
        </row>
        <row r="26">
          <cell r="A26">
            <v>2434.6</v>
          </cell>
          <cell r="B26">
            <v>1.3534213999999999E-2</v>
          </cell>
        </row>
        <row r="27">
          <cell r="A27">
            <v>2434.8000000000002</v>
          </cell>
          <cell r="B27">
            <v>1.1223133999999999E-2</v>
          </cell>
        </row>
        <row r="28">
          <cell r="A28">
            <v>2435.1</v>
          </cell>
          <cell r="B28">
            <v>-8.3414193999999994E-3</v>
          </cell>
        </row>
        <row r="29">
          <cell r="A29">
            <v>2435.3000000000002</v>
          </cell>
          <cell r="B29">
            <v>-1.8926467999999998E-2</v>
          </cell>
        </row>
        <row r="30">
          <cell r="A30">
            <v>2435.6</v>
          </cell>
          <cell r="B30">
            <v>3.8434066000000002E-4</v>
          </cell>
        </row>
        <row r="31">
          <cell r="A31">
            <v>2435.8000000000002</v>
          </cell>
          <cell r="B31">
            <v>-7.8770564000000003E-4</v>
          </cell>
        </row>
        <row r="32">
          <cell r="A32">
            <v>2436.1</v>
          </cell>
          <cell r="B32">
            <v>8.1005651999999997E-3</v>
          </cell>
        </row>
        <row r="33">
          <cell r="A33">
            <v>2436.3000000000002</v>
          </cell>
          <cell r="B33">
            <v>-1.7136216000000001E-5</v>
          </cell>
        </row>
        <row r="34">
          <cell r="A34">
            <v>2436.6</v>
          </cell>
          <cell r="B34">
            <v>1.3755228E-3</v>
          </cell>
        </row>
        <row r="35">
          <cell r="A35">
            <v>2436.8000000000002</v>
          </cell>
          <cell r="B35">
            <v>-3.5637734999999999E-3</v>
          </cell>
        </row>
        <row r="36">
          <cell r="A36">
            <v>2437.1</v>
          </cell>
          <cell r="B36">
            <v>-8.0124383000000003E-4</v>
          </cell>
        </row>
        <row r="37">
          <cell r="A37">
            <v>2437.3000000000002</v>
          </cell>
          <cell r="B37">
            <v>-7.0846399999999997E-3</v>
          </cell>
        </row>
        <row r="38">
          <cell r="A38">
            <v>2437.6</v>
          </cell>
          <cell r="B38">
            <v>1.6615392E-2</v>
          </cell>
        </row>
        <row r="39">
          <cell r="A39">
            <v>2437.8000000000002</v>
          </cell>
          <cell r="B39">
            <v>5.4336245000000003E-3</v>
          </cell>
        </row>
        <row r="40">
          <cell r="A40">
            <v>2438.1</v>
          </cell>
          <cell r="B40">
            <v>2.5941850000000002E-3</v>
          </cell>
        </row>
        <row r="41">
          <cell r="A41">
            <v>2438.3000000000002</v>
          </cell>
          <cell r="B41">
            <v>-1.2959462E-2</v>
          </cell>
        </row>
        <row r="42">
          <cell r="A42">
            <v>2438.6</v>
          </cell>
          <cell r="B42">
            <v>-9.3345768000000005E-4</v>
          </cell>
        </row>
        <row r="43">
          <cell r="A43">
            <v>2438.8000000000002</v>
          </cell>
          <cell r="B43">
            <v>-1.1501459E-2</v>
          </cell>
        </row>
        <row r="44">
          <cell r="A44">
            <v>2439.1</v>
          </cell>
          <cell r="B44">
            <v>1.1460224999999999E-2</v>
          </cell>
        </row>
        <row r="45">
          <cell r="A45">
            <v>2439.3000000000002</v>
          </cell>
          <cell r="B45">
            <v>7.1289444E-3</v>
          </cell>
        </row>
        <row r="46">
          <cell r="A46">
            <v>2439.6</v>
          </cell>
          <cell r="B46">
            <v>-3.6585175000000002E-3</v>
          </cell>
        </row>
        <row r="47">
          <cell r="A47">
            <v>2439.8000000000002</v>
          </cell>
          <cell r="B47">
            <v>9.1491433000000007E-3</v>
          </cell>
        </row>
        <row r="48">
          <cell r="A48">
            <v>2440.1</v>
          </cell>
          <cell r="B48">
            <v>1.4619975E-3</v>
          </cell>
        </row>
        <row r="49">
          <cell r="A49">
            <v>2440.3000000000002</v>
          </cell>
          <cell r="B49">
            <v>-2.0657062000000001E-3</v>
          </cell>
        </row>
        <row r="50">
          <cell r="A50">
            <v>2440.6</v>
          </cell>
          <cell r="B50">
            <v>4.5625898999999996E-3</v>
          </cell>
        </row>
        <row r="51">
          <cell r="A51">
            <v>2440.8000000000002</v>
          </cell>
          <cell r="B51">
            <v>3.7972536999999998E-3</v>
          </cell>
        </row>
        <row r="52">
          <cell r="A52">
            <v>2441.1</v>
          </cell>
          <cell r="B52">
            <v>-1.4991134999999999E-2</v>
          </cell>
        </row>
        <row r="53">
          <cell r="A53">
            <v>2441.3000000000002</v>
          </cell>
          <cell r="B53">
            <v>1.0473517E-2</v>
          </cell>
        </row>
        <row r="54">
          <cell r="A54">
            <v>2441.6</v>
          </cell>
          <cell r="B54">
            <v>8.8170091999999999E-3</v>
          </cell>
        </row>
        <row r="55">
          <cell r="A55">
            <v>2441.8000000000002</v>
          </cell>
          <cell r="B55">
            <v>5.4494768000000002E-3</v>
          </cell>
        </row>
        <row r="56">
          <cell r="A56">
            <v>2442.1</v>
          </cell>
          <cell r="B56">
            <v>3.7716669000000002E-3</v>
          </cell>
        </row>
        <row r="57">
          <cell r="A57">
            <v>2442.3000000000002</v>
          </cell>
          <cell r="B57">
            <v>-8.8771152000000006E-3</v>
          </cell>
        </row>
        <row r="58">
          <cell r="A58">
            <v>2442.6</v>
          </cell>
          <cell r="B58">
            <v>4.0660061000000001E-3</v>
          </cell>
        </row>
        <row r="59">
          <cell r="A59">
            <v>2442.8000000000002</v>
          </cell>
          <cell r="B59">
            <v>6.4725677999999997E-3</v>
          </cell>
        </row>
        <row r="60">
          <cell r="A60">
            <v>2443.1</v>
          </cell>
          <cell r="B60">
            <v>-1.4360987E-3</v>
          </cell>
        </row>
        <row r="61">
          <cell r="A61">
            <v>2443.3000000000002</v>
          </cell>
          <cell r="B61">
            <v>1.6791806999999999E-4</v>
          </cell>
        </row>
        <row r="62">
          <cell r="A62">
            <v>2443.6</v>
          </cell>
          <cell r="B62">
            <v>-5.6869501999999995E-4</v>
          </cell>
        </row>
        <row r="63">
          <cell r="A63">
            <v>2443.8000000000002</v>
          </cell>
          <cell r="B63">
            <v>9.9729498000000003E-3</v>
          </cell>
        </row>
        <row r="64">
          <cell r="A64">
            <v>2444.1</v>
          </cell>
          <cell r="B64">
            <v>2.1130537000000001E-2</v>
          </cell>
        </row>
        <row r="65">
          <cell r="A65">
            <v>2444.3000000000002</v>
          </cell>
          <cell r="B65">
            <v>-2.409919E-3</v>
          </cell>
        </row>
        <row r="66">
          <cell r="A66">
            <v>2444.6</v>
          </cell>
          <cell r="B66">
            <v>-9.6655400999999998E-3</v>
          </cell>
        </row>
        <row r="67">
          <cell r="A67">
            <v>2444.8000000000002</v>
          </cell>
          <cell r="B67">
            <v>1.084135E-2</v>
          </cell>
        </row>
        <row r="68">
          <cell r="A68">
            <v>2445.1</v>
          </cell>
          <cell r="B68">
            <v>8.0358765000000003E-4</v>
          </cell>
        </row>
        <row r="69">
          <cell r="A69">
            <v>2445.3000000000002</v>
          </cell>
          <cell r="B69">
            <v>8.1485036000000007E-3</v>
          </cell>
        </row>
        <row r="70">
          <cell r="A70">
            <v>2445.6</v>
          </cell>
          <cell r="B70">
            <v>-5.0073972999999999E-3</v>
          </cell>
        </row>
        <row r="71">
          <cell r="A71">
            <v>2445.8000000000002</v>
          </cell>
          <cell r="B71">
            <v>5.1605912E-3</v>
          </cell>
        </row>
        <row r="72">
          <cell r="A72">
            <v>2446.1</v>
          </cell>
          <cell r="B72">
            <v>1.5021385E-2</v>
          </cell>
        </row>
        <row r="73">
          <cell r="A73">
            <v>2446.3000000000002</v>
          </cell>
          <cell r="B73">
            <v>6.7629672999999996E-3</v>
          </cell>
        </row>
        <row r="74">
          <cell r="A74">
            <v>2446.6</v>
          </cell>
          <cell r="B74">
            <v>1.1286643000000001E-2</v>
          </cell>
        </row>
        <row r="75">
          <cell r="A75">
            <v>2446.9</v>
          </cell>
          <cell r="B75">
            <v>-5.1861803E-3</v>
          </cell>
        </row>
        <row r="76">
          <cell r="A76">
            <v>2447.1</v>
          </cell>
          <cell r="B76">
            <v>1.0309558E-2</v>
          </cell>
        </row>
        <row r="77">
          <cell r="A77">
            <v>2447.4</v>
          </cell>
          <cell r="B77">
            <v>1.8016252E-2</v>
          </cell>
        </row>
        <row r="78">
          <cell r="A78">
            <v>2447.6</v>
          </cell>
          <cell r="B78">
            <v>4.9179556999999997E-3</v>
          </cell>
        </row>
        <row r="79">
          <cell r="A79">
            <v>2447.9</v>
          </cell>
          <cell r="B79">
            <v>2.963589E-3</v>
          </cell>
        </row>
        <row r="80">
          <cell r="A80">
            <v>2448.1</v>
          </cell>
          <cell r="B80">
            <v>-4.9690447999999998E-4</v>
          </cell>
        </row>
        <row r="81">
          <cell r="A81">
            <v>2448.4</v>
          </cell>
          <cell r="B81">
            <v>-5.0500262999999997E-3</v>
          </cell>
        </row>
        <row r="82">
          <cell r="A82">
            <v>2448.6</v>
          </cell>
          <cell r="B82">
            <v>1.7432168000000001E-2</v>
          </cell>
        </row>
        <row r="83">
          <cell r="A83">
            <v>2448.9</v>
          </cell>
          <cell r="B83">
            <v>7.1331416999999998E-3</v>
          </cell>
        </row>
        <row r="84">
          <cell r="A84">
            <v>2449.1</v>
          </cell>
          <cell r="B84">
            <v>-1.3068247000000001E-3</v>
          </cell>
        </row>
        <row r="85">
          <cell r="A85">
            <v>2449.4</v>
          </cell>
          <cell r="B85">
            <v>1.3265949000000001E-2</v>
          </cell>
        </row>
        <row r="86">
          <cell r="A86">
            <v>2449.6</v>
          </cell>
          <cell r="B86">
            <v>2.4689118000000001E-3</v>
          </cell>
        </row>
        <row r="87">
          <cell r="A87">
            <v>2449.9</v>
          </cell>
          <cell r="B87">
            <v>7.6912185999999999E-3</v>
          </cell>
        </row>
        <row r="88">
          <cell r="A88">
            <v>2450.1</v>
          </cell>
          <cell r="B88">
            <v>4.1711999999999999E-3</v>
          </cell>
        </row>
        <row r="89">
          <cell r="A89">
            <v>2450.4</v>
          </cell>
          <cell r="B89">
            <v>7.7437100999999996E-3</v>
          </cell>
        </row>
        <row r="90">
          <cell r="A90">
            <v>2450.6</v>
          </cell>
          <cell r="B90">
            <v>1.6838807000000001E-2</v>
          </cell>
        </row>
        <row r="91">
          <cell r="A91">
            <v>2450.9</v>
          </cell>
          <cell r="B91">
            <v>1.5676287E-3</v>
          </cell>
        </row>
        <row r="92">
          <cell r="A92">
            <v>2451.1</v>
          </cell>
          <cell r="B92">
            <v>8.4717260000000006E-3</v>
          </cell>
        </row>
        <row r="93">
          <cell r="A93">
            <v>2451.4</v>
          </cell>
          <cell r="B93">
            <v>8.2372139999999996E-3</v>
          </cell>
        </row>
        <row r="94">
          <cell r="A94">
            <v>2451.6</v>
          </cell>
          <cell r="B94">
            <v>1.2148037E-2</v>
          </cell>
        </row>
        <row r="95">
          <cell r="A95">
            <v>2451.9</v>
          </cell>
          <cell r="B95">
            <v>1.2227462999999999E-2</v>
          </cell>
        </row>
        <row r="96">
          <cell r="A96">
            <v>2452.1</v>
          </cell>
          <cell r="B96">
            <v>-2.6553359999999999E-3</v>
          </cell>
        </row>
        <row r="97">
          <cell r="A97">
            <v>2452.4</v>
          </cell>
          <cell r="B97">
            <v>5.9153818E-4</v>
          </cell>
        </row>
        <row r="98">
          <cell r="A98">
            <v>2452.6</v>
          </cell>
          <cell r="B98">
            <v>6.8060680999999998E-3</v>
          </cell>
        </row>
        <row r="99">
          <cell r="A99">
            <v>2452.9</v>
          </cell>
          <cell r="B99">
            <v>1.2886072E-2</v>
          </cell>
        </row>
        <row r="100">
          <cell r="A100">
            <v>2453.1</v>
          </cell>
          <cell r="B100">
            <v>4.6057867000000004E-3</v>
          </cell>
        </row>
        <row r="101">
          <cell r="A101">
            <v>2453.4</v>
          </cell>
          <cell r="B101">
            <v>6.4160683000000001E-4</v>
          </cell>
        </row>
        <row r="102">
          <cell r="A102">
            <v>2453.6</v>
          </cell>
          <cell r="B102">
            <v>1.6651468999999999E-2</v>
          </cell>
        </row>
        <row r="103">
          <cell r="A103">
            <v>2453.9</v>
          </cell>
          <cell r="B103">
            <v>8.8780636999999992E-3</v>
          </cell>
        </row>
        <row r="104">
          <cell r="A104">
            <v>2454.1</v>
          </cell>
          <cell r="B104">
            <v>1.3583387000000001E-2</v>
          </cell>
        </row>
        <row r="105">
          <cell r="A105">
            <v>2454.4</v>
          </cell>
          <cell r="B105">
            <v>8.2279149999999997E-4</v>
          </cell>
        </row>
        <row r="106">
          <cell r="A106">
            <v>2454.6</v>
          </cell>
          <cell r="B106">
            <v>2.1957743999999999E-3</v>
          </cell>
        </row>
        <row r="107">
          <cell r="A107">
            <v>2454.9</v>
          </cell>
          <cell r="B107">
            <v>1.9419591999999999E-2</v>
          </cell>
        </row>
        <row r="108">
          <cell r="A108">
            <v>2455.1</v>
          </cell>
          <cell r="B108">
            <v>1.2940115E-2</v>
          </cell>
        </row>
        <row r="109">
          <cell r="A109">
            <v>2455.4</v>
          </cell>
          <cell r="B109">
            <v>1.4946717E-2</v>
          </cell>
        </row>
        <row r="110">
          <cell r="A110">
            <v>2455.6</v>
          </cell>
          <cell r="B110">
            <v>9.4315683999999997E-3</v>
          </cell>
        </row>
        <row r="111">
          <cell r="A111">
            <v>2455.9</v>
          </cell>
          <cell r="B111">
            <v>1.0636774E-2</v>
          </cell>
        </row>
        <row r="112">
          <cell r="A112">
            <v>2456.1</v>
          </cell>
          <cell r="B112">
            <v>1.3030854999999999E-2</v>
          </cell>
        </row>
        <row r="113">
          <cell r="A113">
            <v>2456.4</v>
          </cell>
          <cell r="B113">
            <v>1.2602614E-2</v>
          </cell>
        </row>
        <row r="114">
          <cell r="A114">
            <v>2456.6</v>
          </cell>
          <cell r="B114">
            <v>4.0993860999999996E-3</v>
          </cell>
        </row>
        <row r="115">
          <cell r="A115">
            <v>2456.9</v>
          </cell>
          <cell r="B115">
            <v>1.8425123000000002E-2</v>
          </cell>
        </row>
        <row r="116">
          <cell r="A116">
            <v>2457.1</v>
          </cell>
          <cell r="B116">
            <v>1.4995807E-2</v>
          </cell>
        </row>
        <row r="117">
          <cell r="A117">
            <v>2457.4</v>
          </cell>
          <cell r="B117">
            <v>1.8934459000000001E-2</v>
          </cell>
        </row>
        <row r="118">
          <cell r="A118">
            <v>2457.6</v>
          </cell>
          <cell r="B118">
            <v>1.4409038000000001E-2</v>
          </cell>
        </row>
        <row r="119">
          <cell r="A119">
            <v>2457.9</v>
          </cell>
          <cell r="B119">
            <v>2.1837501E-3</v>
          </cell>
        </row>
        <row r="120">
          <cell r="A120">
            <v>2458.1</v>
          </cell>
          <cell r="B120">
            <v>6.1725596000000004E-3</v>
          </cell>
        </row>
        <row r="121">
          <cell r="A121">
            <v>2458.4</v>
          </cell>
          <cell r="B121">
            <v>4.6214938000000002E-3</v>
          </cell>
        </row>
        <row r="122">
          <cell r="A122">
            <v>2458.6</v>
          </cell>
          <cell r="B122">
            <v>9.4236029999999991E-3</v>
          </cell>
        </row>
        <row r="123">
          <cell r="A123">
            <v>2458.9</v>
          </cell>
          <cell r="B123">
            <v>7.3605149000000004E-4</v>
          </cell>
        </row>
        <row r="124">
          <cell r="A124">
            <v>2459.1</v>
          </cell>
          <cell r="B124">
            <v>1.1002592E-2</v>
          </cell>
        </row>
        <row r="125">
          <cell r="A125">
            <v>2459.4</v>
          </cell>
          <cell r="B125">
            <v>-9.6459470000000002E-3</v>
          </cell>
        </row>
        <row r="126">
          <cell r="A126">
            <v>2459.6</v>
          </cell>
          <cell r="B126">
            <v>8.9500479000000008E-3</v>
          </cell>
        </row>
        <row r="127">
          <cell r="A127">
            <v>2459.9</v>
          </cell>
          <cell r="B127">
            <v>8.7542421000000002E-3</v>
          </cell>
        </row>
        <row r="128">
          <cell r="A128">
            <v>2460.1</v>
          </cell>
          <cell r="B128">
            <v>6.1089797999999999E-3</v>
          </cell>
        </row>
        <row r="129">
          <cell r="A129">
            <v>2460.4</v>
          </cell>
          <cell r="B129">
            <v>3.7884008999999998E-3</v>
          </cell>
        </row>
        <row r="130">
          <cell r="A130">
            <v>2460.6</v>
          </cell>
          <cell r="B130">
            <v>5.5677236000000003E-3</v>
          </cell>
        </row>
        <row r="131">
          <cell r="A131">
            <v>2460.9</v>
          </cell>
          <cell r="B131">
            <v>2.1256944999999999E-2</v>
          </cell>
        </row>
        <row r="132">
          <cell r="A132">
            <v>2461.1</v>
          </cell>
          <cell r="B132">
            <v>1.5381437E-2</v>
          </cell>
        </row>
        <row r="133">
          <cell r="A133">
            <v>2461.4</v>
          </cell>
          <cell r="B133">
            <v>1.1566526000000001E-2</v>
          </cell>
        </row>
        <row r="134">
          <cell r="A134">
            <v>2461.6</v>
          </cell>
          <cell r="B134">
            <v>7.7368291999999998E-3</v>
          </cell>
        </row>
        <row r="135">
          <cell r="A135">
            <v>2461.9</v>
          </cell>
          <cell r="B135">
            <v>2.2384028E-2</v>
          </cell>
        </row>
        <row r="136">
          <cell r="A136">
            <v>2462.1</v>
          </cell>
          <cell r="B136">
            <v>1.5936781000000001E-2</v>
          </cell>
        </row>
        <row r="137">
          <cell r="A137">
            <v>2462.4</v>
          </cell>
          <cell r="B137">
            <v>1.4127775E-2</v>
          </cell>
        </row>
        <row r="138">
          <cell r="A138">
            <v>2462.6</v>
          </cell>
          <cell r="B138">
            <v>8.6820201E-3</v>
          </cell>
        </row>
        <row r="139">
          <cell r="A139">
            <v>2462.9</v>
          </cell>
          <cell r="B139">
            <v>-1.5333033000000001E-3</v>
          </cell>
        </row>
        <row r="140">
          <cell r="A140">
            <v>2463.1</v>
          </cell>
          <cell r="B140">
            <v>4.9722437000000001E-3</v>
          </cell>
        </row>
        <row r="141">
          <cell r="A141">
            <v>2463.4</v>
          </cell>
          <cell r="B141">
            <v>1.1674097E-2</v>
          </cell>
        </row>
        <row r="142">
          <cell r="A142">
            <v>2463.6</v>
          </cell>
          <cell r="B142">
            <v>1.3978156E-2</v>
          </cell>
        </row>
        <row r="143">
          <cell r="A143">
            <v>2463.9</v>
          </cell>
          <cell r="B143">
            <v>1.6770167999999998E-2</v>
          </cell>
        </row>
        <row r="144">
          <cell r="A144">
            <v>2464.1</v>
          </cell>
          <cell r="B144">
            <v>1.7673278000000001E-2</v>
          </cell>
        </row>
        <row r="145">
          <cell r="A145">
            <v>2464.4</v>
          </cell>
          <cell r="B145">
            <v>1.5145698000000001E-2</v>
          </cell>
        </row>
        <row r="146">
          <cell r="A146">
            <v>2464.6</v>
          </cell>
          <cell r="B146">
            <v>6.5938845000000001E-3</v>
          </cell>
        </row>
        <row r="147">
          <cell r="A147">
            <v>2464.9</v>
          </cell>
          <cell r="B147">
            <v>2.9243244000000002E-2</v>
          </cell>
        </row>
        <row r="148">
          <cell r="A148">
            <v>2465.1</v>
          </cell>
          <cell r="B148">
            <v>1.3372099E-2</v>
          </cell>
        </row>
        <row r="149">
          <cell r="A149">
            <v>2465.4</v>
          </cell>
          <cell r="B149">
            <v>6.7732158000000002E-3</v>
          </cell>
        </row>
        <row r="150">
          <cell r="A150">
            <v>2465.6</v>
          </cell>
          <cell r="B150">
            <v>1.6407714E-2</v>
          </cell>
        </row>
        <row r="151">
          <cell r="A151">
            <v>2465.9</v>
          </cell>
          <cell r="B151">
            <v>1.7419133E-2</v>
          </cell>
        </row>
        <row r="152">
          <cell r="A152">
            <v>2466.1</v>
          </cell>
          <cell r="B152">
            <v>3.2107777E-3</v>
          </cell>
        </row>
        <row r="153">
          <cell r="A153">
            <v>2466.4</v>
          </cell>
          <cell r="B153">
            <v>1.1996902E-2</v>
          </cell>
        </row>
        <row r="154">
          <cell r="A154">
            <v>2466.6</v>
          </cell>
          <cell r="B154">
            <v>1.0504047000000001E-2</v>
          </cell>
        </row>
        <row r="155">
          <cell r="A155">
            <v>2466.9</v>
          </cell>
          <cell r="B155">
            <v>1.5723450999999999E-2</v>
          </cell>
        </row>
        <row r="156">
          <cell r="A156">
            <v>2467.1</v>
          </cell>
          <cell r="B156">
            <v>1.5123707E-2</v>
          </cell>
        </row>
        <row r="157">
          <cell r="A157">
            <v>2467.4</v>
          </cell>
          <cell r="B157">
            <v>1.4290194000000001E-2</v>
          </cell>
        </row>
        <row r="158">
          <cell r="A158">
            <v>2467.6</v>
          </cell>
          <cell r="B158">
            <v>1.6657915999999998E-2</v>
          </cell>
        </row>
        <row r="159">
          <cell r="A159">
            <v>2467.9</v>
          </cell>
          <cell r="B159">
            <v>1.3165239E-2</v>
          </cell>
        </row>
        <row r="160">
          <cell r="A160">
            <v>2468.1</v>
          </cell>
          <cell r="B160">
            <v>1.4715047E-2</v>
          </cell>
        </row>
        <row r="161">
          <cell r="A161">
            <v>2468.4</v>
          </cell>
          <cell r="B161">
            <v>2.7368461E-2</v>
          </cell>
        </row>
        <row r="162">
          <cell r="A162">
            <v>2468.6</v>
          </cell>
          <cell r="B162">
            <v>1.5571213E-2</v>
          </cell>
        </row>
        <row r="163">
          <cell r="A163">
            <v>2468.9</v>
          </cell>
          <cell r="B163">
            <v>1.8649641000000002E-2</v>
          </cell>
        </row>
        <row r="164">
          <cell r="A164">
            <v>2469.1</v>
          </cell>
          <cell r="B164">
            <v>3.8086295999999999E-2</v>
          </cell>
        </row>
        <row r="165">
          <cell r="A165">
            <v>2469.4</v>
          </cell>
          <cell r="B165">
            <v>3.0623514000000001E-2</v>
          </cell>
        </row>
        <row r="166">
          <cell r="A166">
            <v>2469.6</v>
          </cell>
          <cell r="B166">
            <v>3.4605994000000001E-2</v>
          </cell>
        </row>
        <row r="167">
          <cell r="A167">
            <v>2469.9</v>
          </cell>
          <cell r="B167">
            <v>3.6686901000000001E-2</v>
          </cell>
        </row>
        <row r="168">
          <cell r="A168">
            <v>2470.1</v>
          </cell>
          <cell r="B168">
            <v>5.1456381000000002E-2</v>
          </cell>
        </row>
        <row r="169">
          <cell r="A169">
            <v>2470.3000000000002</v>
          </cell>
          <cell r="B169">
            <v>4.9089193000000003E-2</v>
          </cell>
        </row>
        <row r="170">
          <cell r="A170">
            <v>2470.5</v>
          </cell>
          <cell r="B170">
            <v>7.5436619999999996E-2</v>
          </cell>
        </row>
        <row r="171">
          <cell r="A171">
            <v>2470.6999999999998</v>
          </cell>
          <cell r="B171">
            <v>7.3661531000000002E-2</v>
          </cell>
        </row>
        <row r="172">
          <cell r="A172">
            <v>2470.9</v>
          </cell>
          <cell r="B172">
            <v>7.2112997999999998E-2</v>
          </cell>
        </row>
        <row r="173">
          <cell r="A173">
            <v>2471.1</v>
          </cell>
          <cell r="B173">
            <v>8.0041063999999995E-2</v>
          </cell>
        </row>
        <row r="174">
          <cell r="A174">
            <v>2471.3000000000002</v>
          </cell>
          <cell r="B174">
            <v>9.4678170000000006E-2</v>
          </cell>
        </row>
        <row r="175">
          <cell r="A175">
            <v>2471.5</v>
          </cell>
          <cell r="B175">
            <v>0.12454224</v>
          </cell>
        </row>
        <row r="176">
          <cell r="A176">
            <v>2471.6999999999998</v>
          </cell>
          <cell r="B176">
            <v>0.15190917000000001</v>
          </cell>
        </row>
        <row r="177">
          <cell r="A177">
            <v>2471.9</v>
          </cell>
          <cell r="B177">
            <v>0.18864718</v>
          </cell>
        </row>
        <row r="178">
          <cell r="A178">
            <v>2472.1</v>
          </cell>
          <cell r="B178">
            <v>0.26316539</v>
          </cell>
        </row>
        <row r="179">
          <cell r="A179">
            <v>2472.3000000000002</v>
          </cell>
          <cell r="B179">
            <v>0.34582761000000001</v>
          </cell>
        </row>
        <row r="180">
          <cell r="A180">
            <v>2472.5</v>
          </cell>
          <cell r="B180">
            <v>0.48814473000000003</v>
          </cell>
        </row>
        <row r="181">
          <cell r="A181">
            <v>2472.6999999999998</v>
          </cell>
          <cell r="B181">
            <v>0.65845443000000003</v>
          </cell>
        </row>
        <row r="182">
          <cell r="A182">
            <v>2472.9</v>
          </cell>
          <cell r="B182">
            <v>0.83928042000000003</v>
          </cell>
        </row>
        <row r="183">
          <cell r="A183">
            <v>2473.1</v>
          </cell>
          <cell r="B183">
            <v>1.0693699000000001</v>
          </cell>
        </row>
        <row r="184">
          <cell r="A184">
            <v>2473.3000000000002</v>
          </cell>
          <cell r="B184">
            <v>1.2713383</v>
          </cell>
        </row>
        <row r="185">
          <cell r="A185">
            <v>2473.5</v>
          </cell>
          <cell r="B185">
            <v>1.3966137999999999</v>
          </cell>
        </row>
        <row r="186">
          <cell r="A186">
            <v>2473.6999999999998</v>
          </cell>
          <cell r="B186">
            <v>1.5169706999999999</v>
          </cell>
        </row>
        <row r="187">
          <cell r="A187">
            <v>2473.9</v>
          </cell>
          <cell r="B187">
            <v>1.5022655</v>
          </cell>
        </row>
        <row r="188">
          <cell r="A188">
            <v>2474.1</v>
          </cell>
          <cell r="B188">
            <v>1.5136510000000001</v>
          </cell>
        </row>
        <row r="189">
          <cell r="A189">
            <v>2474.3000000000002</v>
          </cell>
          <cell r="B189">
            <v>1.4545992999999999</v>
          </cell>
        </row>
        <row r="190">
          <cell r="A190">
            <v>2474.5</v>
          </cell>
          <cell r="B190">
            <v>1.4264855000000001</v>
          </cell>
        </row>
        <row r="191">
          <cell r="A191">
            <v>2474.6999999999998</v>
          </cell>
          <cell r="B191">
            <v>1.3084724000000001</v>
          </cell>
        </row>
        <row r="192">
          <cell r="A192">
            <v>2474.9</v>
          </cell>
          <cell r="B192">
            <v>1.1684345</v>
          </cell>
        </row>
        <row r="193">
          <cell r="A193">
            <v>2475.1</v>
          </cell>
          <cell r="B193">
            <v>1.0527340000000001</v>
          </cell>
        </row>
        <row r="194">
          <cell r="A194">
            <v>2475.3000000000002</v>
          </cell>
          <cell r="B194">
            <v>0.95690580999999997</v>
          </cell>
        </row>
        <row r="195">
          <cell r="A195">
            <v>2475.5</v>
          </cell>
          <cell r="B195">
            <v>0.92431213999999995</v>
          </cell>
        </row>
        <row r="196">
          <cell r="A196">
            <v>2475.6999999999998</v>
          </cell>
          <cell r="B196">
            <v>0.95292929000000004</v>
          </cell>
        </row>
        <row r="197">
          <cell r="A197">
            <v>2475.9</v>
          </cell>
          <cell r="B197">
            <v>0.97108236999999997</v>
          </cell>
        </row>
        <row r="198">
          <cell r="A198">
            <v>2476.1</v>
          </cell>
          <cell r="B198">
            <v>1.0221959</v>
          </cell>
        </row>
        <row r="199">
          <cell r="A199">
            <v>2476.3000000000002</v>
          </cell>
          <cell r="B199">
            <v>1.0212585000000001</v>
          </cell>
        </row>
        <row r="200">
          <cell r="A200">
            <v>2476.5</v>
          </cell>
          <cell r="B200">
            <v>1.0382579999999999</v>
          </cell>
        </row>
        <row r="201">
          <cell r="A201">
            <v>2476.6999999999998</v>
          </cell>
          <cell r="B201">
            <v>1.0362682999999999</v>
          </cell>
        </row>
        <row r="202">
          <cell r="A202">
            <v>2476.9</v>
          </cell>
          <cell r="B202">
            <v>0.99962496000000001</v>
          </cell>
        </row>
        <row r="203">
          <cell r="A203">
            <v>2477.1</v>
          </cell>
          <cell r="B203">
            <v>0.97212511999999995</v>
          </cell>
        </row>
        <row r="204">
          <cell r="A204">
            <v>2477.3000000000002</v>
          </cell>
          <cell r="B204">
            <v>0.94701623999999995</v>
          </cell>
        </row>
        <row r="205">
          <cell r="A205">
            <v>2477.5</v>
          </cell>
          <cell r="B205">
            <v>0.93152877000000001</v>
          </cell>
        </row>
        <row r="206">
          <cell r="A206">
            <v>2477.6999999999998</v>
          </cell>
          <cell r="B206">
            <v>0.93543841000000005</v>
          </cell>
        </row>
        <row r="207">
          <cell r="A207">
            <v>2477.9</v>
          </cell>
          <cell r="B207">
            <v>0.95310760000000005</v>
          </cell>
        </row>
        <row r="208">
          <cell r="A208">
            <v>2478.1</v>
          </cell>
          <cell r="B208">
            <v>0.93462613000000005</v>
          </cell>
        </row>
        <row r="209">
          <cell r="A209">
            <v>2478.3000000000002</v>
          </cell>
          <cell r="B209">
            <v>0.91792680000000004</v>
          </cell>
        </row>
        <row r="210">
          <cell r="A210">
            <v>2478.5</v>
          </cell>
          <cell r="B210">
            <v>0.94740603999999995</v>
          </cell>
        </row>
        <row r="211">
          <cell r="A211">
            <v>2478.6999999999998</v>
          </cell>
          <cell r="B211">
            <v>0.94872721999999998</v>
          </cell>
        </row>
        <row r="212">
          <cell r="A212">
            <v>2478.9</v>
          </cell>
          <cell r="B212">
            <v>0.95945568999999997</v>
          </cell>
        </row>
        <row r="213">
          <cell r="A213">
            <v>2479.1</v>
          </cell>
          <cell r="B213">
            <v>0.96497913000000002</v>
          </cell>
        </row>
        <row r="214">
          <cell r="A214">
            <v>2479.3000000000002</v>
          </cell>
          <cell r="B214">
            <v>1.0229265000000001</v>
          </cell>
        </row>
        <row r="215">
          <cell r="A215">
            <v>2479.5</v>
          </cell>
          <cell r="B215">
            <v>1.0444178</v>
          </cell>
        </row>
        <row r="216">
          <cell r="A216">
            <v>2479.6999999999998</v>
          </cell>
          <cell r="B216">
            <v>1.0694553</v>
          </cell>
        </row>
        <row r="217">
          <cell r="A217">
            <v>2479.9</v>
          </cell>
          <cell r="B217">
            <v>1.1027988</v>
          </cell>
        </row>
        <row r="218">
          <cell r="A218">
            <v>2480.1</v>
          </cell>
          <cell r="B218">
            <v>1.1845614</v>
          </cell>
        </row>
        <row r="219">
          <cell r="A219">
            <v>2480.3000000000002</v>
          </cell>
          <cell r="B219">
            <v>1.2325865</v>
          </cell>
        </row>
        <row r="220">
          <cell r="A220">
            <v>2480.5</v>
          </cell>
          <cell r="B220">
            <v>1.35398</v>
          </cell>
        </row>
        <row r="221">
          <cell r="A221">
            <v>2480.6999999999998</v>
          </cell>
          <cell r="B221">
            <v>1.4318712</v>
          </cell>
        </row>
        <row r="222">
          <cell r="A222">
            <v>2480.9</v>
          </cell>
          <cell r="B222">
            <v>1.5851440000000001</v>
          </cell>
        </row>
        <row r="223">
          <cell r="A223">
            <v>2481.1</v>
          </cell>
          <cell r="B223">
            <v>1.6643507</v>
          </cell>
        </row>
        <row r="224">
          <cell r="A224">
            <v>2481.3000000000002</v>
          </cell>
          <cell r="B224">
            <v>1.772634</v>
          </cell>
        </row>
        <row r="225">
          <cell r="A225">
            <v>2481.5</v>
          </cell>
          <cell r="B225">
            <v>1.8478878999999999</v>
          </cell>
        </row>
        <row r="226">
          <cell r="A226">
            <v>2481.6999999999998</v>
          </cell>
          <cell r="B226">
            <v>1.9055678</v>
          </cell>
        </row>
        <row r="227">
          <cell r="A227">
            <v>2481.9</v>
          </cell>
          <cell r="B227">
            <v>1.8644726</v>
          </cell>
        </row>
        <row r="228">
          <cell r="A228">
            <v>2482.1</v>
          </cell>
          <cell r="B228">
            <v>1.9098913</v>
          </cell>
        </row>
        <row r="229">
          <cell r="A229">
            <v>2482.3000000000002</v>
          </cell>
          <cell r="B229">
            <v>1.9534438000000001</v>
          </cell>
        </row>
        <row r="230">
          <cell r="A230">
            <v>2482.5</v>
          </cell>
          <cell r="B230">
            <v>1.9865912999999999</v>
          </cell>
        </row>
        <row r="231">
          <cell r="A231">
            <v>2482.6999999999998</v>
          </cell>
          <cell r="B231">
            <v>2.0092324000000001</v>
          </cell>
        </row>
        <row r="232">
          <cell r="A232">
            <v>2482.9</v>
          </cell>
          <cell r="B232">
            <v>2.0404239</v>
          </cell>
        </row>
        <row r="233">
          <cell r="A233">
            <v>2483.1</v>
          </cell>
          <cell r="B233">
            <v>2.0134772000000001</v>
          </cell>
        </row>
        <row r="234">
          <cell r="A234">
            <v>2483.3000000000002</v>
          </cell>
          <cell r="B234">
            <v>1.8983726999999999</v>
          </cell>
        </row>
        <row r="235">
          <cell r="A235">
            <v>2483.5</v>
          </cell>
          <cell r="B235">
            <v>1.7770067000000001</v>
          </cell>
        </row>
        <row r="236">
          <cell r="A236">
            <v>2483.6999999999998</v>
          </cell>
          <cell r="B236">
            <v>1.6022651000000001</v>
          </cell>
        </row>
        <row r="237">
          <cell r="A237">
            <v>2483.9</v>
          </cell>
          <cell r="B237">
            <v>1.5084249000000001</v>
          </cell>
        </row>
        <row r="238">
          <cell r="A238">
            <v>2484.1</v>
          </cell>
          <cell r="B238">
            <v>1.3404377000000001</v>
          </cell>
        </row>
        <row r="239">
          <cell r="A239">
            <v>2484.3000000000002</v>
          </cell>
          <cell r="B239">
            <v>1.2688390000000001</v>
          </cell>
        </row>
        <row r="240">
          <cell r="A240">
            <v>2484.5</v>
          </cell>
          <cell r="B240">
            <v>1.2165912999999999</v>
          </cell>
        </row>
        <row r="241">
          <cell r="A241">
            <v>2484.6999999999998</v>
          </cell>
          <cell r="B241">
            <v>1.1537834</v>
          </cell>
        </row>
        <row r="242">
          <cell r="A242">
            <v>2484.9</v>
          </cell>
          <cell r="B242">
            <v>1.1088526999999999</v>
          </cell>
        </row>
        <row r="243">
          <cell r="A243">
            <v>2485.1</v>
          </cell>
          <cell r="B243">
            <v>1.1168437</v>
          </cell>
        </row>
        <row r="244">
          <cell r="A244">
            <v>2485.3000000000002</v>
          </cell>
          <cell r="B244">
            <v>1.1006444</v>
          </cell>
        </row>
        <row r="245">
          <cell r="A245">
            <v>2485.5</v>
          </cell>
          <cell r="B245">
            <v>1.0715702</v>
          </cell>
        </row>
        <row r="246">
          <cell r="A246">
            <v>2485.6999999999998</v>
          </cell>
          <cell r="B246">
            <v>1.0589078999999999</v>
          </cell>
        </row>
        <row r="247">
          <cell r="A247">
            <v>2485.9</v>
          </cell>
          <cell r="B247">
            <v>1.0695916000000001</v>
          </cell>
        </row>
        <row r="248">
          <cell r="A248">
            <v>2486.1</v>
          </cell>
          <cell r="B248">
            <v>1.0662691</v>
          </cell>
        </row>
        <row r="249">
          <cell r="A249">
            <v>2486.3000000000002</v>
          </cell>
          <cell r="B249">
            <v>1.0441152</v>
          </cell>
        </row>
        <row r="250">
          <cell r="A250">
            <v>2486.5</v>
          </cell>
          <cell r="B250">
            <v>1.0455840000000001</v>
          </cell>
        </row>
        <row r="251">
          <cell r="A251">
            <v>2486.6999999999998</v>
          </cell>
          <cell r="B251">
            <v>1.0642469999999999</v>
          </cell>
        </row>
        <row r="252">
          <cell r="A252">
            <v>2486.9</v>
          </cell>
          <cell r="B252">
            <v>1.0512405</v>
          </cell>
        </row>
        <row r="253">
          <cell r="A253">
            <v>2487.1</v>
          </cell>
          <cell r="B253">
            <v>1.0526685</v>
          </cell>
        </row>
        <row r="254">
          <cell r="A254">
            <v>2487.3000000000002</v>
          </cell>
          <cell r="B254">
            <v>1.0514566999999999</v>
          </cell>
        </row>
        <row r="255">
          <cell r="A255">
            <v>2487.5</v>
          </cell>
          <cell r="B255">
            <v>1.0546929</v>
          </cell>
        </row>
        <row r="256">
          <cell r="A256">
            <v>2487.6999999999998</v>
          </cell>
          <cell r="B256">
            <v>1.0153626</v>
          </cell>
        </row>
        <row r="257">
          <cell r="A257">
            <v>2487.9</v>
          </cell>
          <cell r="B257">
            <v>1.0243755999999999</v>
          </cell>
        </row>
        <row r="258">
          <cell r="A258">
            <v>2488.1</v>
          </cell>
          <cell r="B258">
            <v>1.0471239999999999</v>
          </cell>
        </row>
        <row r="259">
          <cell r="A259">
            <v>2488.3000000000002</v>
          </cell>
          <cell r="B259">
            <v>1.0149318000000001</v>
          </cell>
        </row>
        <row r="260">
          <cell r="A260">
            <v>2488.5</v>
          </cell>
          <cell r="B260">
            <v>1.0150911</v>
          </cell>
        </row>
        <row r="261">
          <cell r="A261">
            <v>2488.6999999999998</v>
          </cell>
          <cell r="B261">
            <v>1.0182591999999999</v>
          </cell>
        </row>
        <row r="262">
          <cell r="A262">
            <v>2488.9</v>
          </cell>
          <cell r="B262">
            <v>1.0236905999999999</v>
          </cell>
        </row>
        <row r="263">
          <cell r="A263">
            <v>2489.1</v>
          </cell>
          <cell r="B263">
            <v>1.029541</v>
          </cell>
        </row>
        <row r="264">
          <cell r="A264">
            <v>2489.3000000000002</v>
          </cell>
          <cell r="B264">
            <v>0.99791605999999999</v>
          </cell>
        </row>
        <row r="265">
          <cell r="A265">
            <v>2489.5</v>
          </cell>
          <cell r="B265">
            <v>1.0307421999999999</v>
          </cell>
        </row>
        <row r="266">
          <cell r="A266">
            <v>2489.6999999999998</v>
          </cell>
          <cell r="B266">
            <v>1.0166434</v>
          </cell>
        </row>
        <row r="267">
          <cell r="A267">
            <v>2489.9</v>
          </cell>
          <cell r="B267">
            <v>1.0105188000000001</v>
          </cell>
        </row>
        <row r="268">
          <cell r="A268">
            <v>2490.1</v>
          </cell>
          <cell r="B268">
            <v>1.0268942999999999</v>
          </cell>
        </row>
        <row r="269">
          <cell r="A269">
            <v>2490.4</v>
          </cell>
          <cell r="B269">
            <v>1.0092627000000001</v>
          </cell>
        </row>
        <row r="270">
          <cell r="A270">
            <v>2490.6</v>
          </cell>
          <cell r="B270">
            <v>1.0250410999999999</v>
          </cell>
        </row>
        <row r="271">
          <cell r="A271">
            <v>2490.9</v>
          </cell>
          <cell r="B271">
            <v>0.99489490999999997</v>
          </cell>
        </row>
        <row r="272">
          <cell r="A272">
            <v>2491.1</v>
          </cell>
          <cell r="B272">
            <v>1.0298562</v>
          </cell>
        </row>
        <row r="273">
          <cell r="A273">
            <v>2491.4</v>
          </cell>
          <cell r="B273">
            <v>1.0060899999999999</v>
          </cell>
        </row>
        <row r="274">
          <cell r="A274">
            <v>2491.6</v>
          </cell>
          <cell r="B274">
            <v>1.0270199</v>
          </cell>
        </row>
        <row r="275">
          <cell r="A275">
            <v>2491.9</v>
          </cell>
          <cell r="B275">
            <v>1.0320876000000001</v>
          </cell>
        </row>
        <row r="276">
          <cell r="A276">
            <v>2492.1</v>
          </cell>
          <cell r="B276">
            <v>1.0348674</v>
          </cell>
        </row>
        <row r="277">
          <cell r="A277">
            <v>2492.4</v>
          </cell>
          <cell r="B277">
            <v>1.0264511999999999</v>
          </cell>
        </row>
        <row r="278">
          <cell r="A278">
            <v>2492.6</v>
          </cell>
          <cell r="B278">
            <v>1.0248899</v>
          </cell>
        </row>
        <row r="279">
          <cell r="A279">
            <v>2492.9</v>
          </cell>
          <cell r="B279">
            <v>1.0327402999999999</v>
          </cell>
        </row>
        <row r="280">
          <cell r="A280">
            <v>2493.1</v>
          </cell>
          <cell r="B280">
            <v>1.0209804</v>
          </cell>
        </row>
        <row r="281">
          <cell r="A281">
            <v>2493.4</v>
          </cell>
          <cell r="B281">
            <v>1.0466466999999999</v>
          </cell>
        </row>
        <row r="282">
          <cell r="A282">
            <v>2493.6</v>
          </cell>
          <cell r="B282">
            <v>1.0308286</v>
          </cell>
        </row>
        <row r="283">
          <cell r="A283">
            <v>2493.9</v>
          </cell>
          <cell r="B283">
            <v>1.0499464999999999</v>
          </cell>
        </row>
        <row r="284">
          <cell r="A284">
            <v>2494.1</v>
          </cell>
          <cell r="B284">
            <v>1.0442243</v>
          </cell>
        </row>
        <row r="285">
          <cell r="A285">
            <v>2494.4</v>
          </cell>
          <cell r="B285">
            <v>1.0536003</v>
          </cell>
        </row>
        <row r="286">
          <cell r="A286">
            <v>2494.6</v>
          </cell>
          <cell r="B286">
            <v>1.0550063000000001</v>
          </cell>
        </row>
        <row r="287">
          <cell r="A287">
            <v>2494.9</v>
          </cell>
          <cell r="B287">
            <v>1.0619373000000001</v>
          </cell>
        </row>
        <row r="288">
          <cell r="A288">
            <v>2495.1</v>
          </cell>
          <cell r="B288">
            <v>1.0598557</v>
          </cell>
        </row>
        <row r="289">
          <cell r="A289">
            <v>2495.4</v>
          </cell>
          <cell r="B289">
            <v>1.0665933000000001</v>
          </cell>
        </row>
        <row r="290">
          <cell r="A290">
            <v>2495.6</v>
          </cell>
          <cell r="B290">
            <v>1.05786</v>
          </cell>
        </row>
        <row r="291">
          <cell r="A291">
            <v>2495.9</v>
          </cell>
          <cell r="B291">
            <v>1.0704913</v>
          </cell>
        </row>
        <row r="292">
          <cell r="A292">
            <v>2496.1</v>
          </cell>
          <cell r="B292">
            <v>1.0626755999999999</v>
          </cell>
        </row>
        <row r="293">
          <cell r="A293">
            <v>2496.4</v>
          </cell>
          <cell r="B293">
            <v>1.0877076000000001</v>
          </cell>
        </row>
        <row r="294">
          <cell r="A294">
            <v>2496.6</v>
          </cell>
          <cell r="B294">
            <v>1.0875102000000001</v>
          </cell>
        </row>
        <row r="295">
          <cell r="A295">
            <v>2496.9</v>
          </cell>
          <cell r="B295">
            <v>1.0764579000000001</v>
          </cell>
        </row>
        <row r="296">
          <cell r="A296">
            <v>2497.1</v>
          </cell>
          <cell r="B296">
            <v>1.0821702</v>
          </cell>
        </row>
        <row r="297">
          <cell r="A297">
            <v>2497.4</v>
          </cell>
          <cell r="B297">
            <v>1.0802353</v>
          </cell>
        </row>
        <row r="298">
          <cell r="A298">
            <v>2497.6</v>
          </cell>
          <cell r="B298">
            <v>1.073145</v>
          </cell>
        </row>
        <row r="299">
          <cell r="A299">
            <v>2497.9</v>
          </cell>
          <cell r="B299">
            <v>1.0872628</v>
          </cell>
        </row>
        <row r="300">
          <cell r="A300">
            <v>2498.1</v>
          </cell>
          <cell r="B300">
            <v>1.0782461000000001</v>
          </cell>
        </row>
        <row r="301">
          <cell r="A301">
            <v>2498.4</v>
          </cell>
          <cell r="B301">
            <v>1.0721771</v>
          </cell>
        </row>
        <row r="302">
          <cell r="A302">
            <v>2498.6</v>
          </cell>
          <cell r="B302">
            <v>1.0608394999999999</v>
          </cell>
        </row>
        <row r="303">
          <cell r="A303">
            <v>2498.9</v>
          </cell>
          <cell r="B303">
            <v>1.0793280000000001</v>
          </cell>
        </row>
        <row r="304">
          <cell r="A304">
            <v>2499.1</v>
          </cell>
          <cell r="B304">
            <v>1.0746718</v>
          </cell>
        </row>
        <row r="305">
          <cell r="A305">
            <v>2499.4</v>
          </cell>
          <cell r="B305">
            <v>1.0742814999999999</v>
          </cell>
        </row>
        <row r="306">
          <cell r="A306">
            <v>2499.6</v>
          </cell>
          <cell r="B306">
            <v>1.0817787999999999</v>
          </cell>
        </row>
        <row r="307">
          <cell r="A307">
            <v>2499.9</v>
          </cell>
          <cell r="B307">
            <v>1.0660406</v>
          </cell>
        </row>
        <row r="308">
          <cell r="A308">
            <v>2500.1</v>
          </cell>
          <cell r="B308">
            <v>1.0774326000000001</v>
          </cell>
        </row>
        <row r="309">
          <cell r="A309">
            <v>2500.4</v>
          </cell>
          <cell r="B309">
            <v>1.0470434</v>
          </cell>
        </row>
        <row r="310">
          <cell r="A310">
            <v>2500.6</v>
          </cell>
          <cell r="B310">
            <v>1.0496717</v>
          </cell>
        </row>
        <row r="311">
          <cell r="A311">
            <v>2500.9</v>
          </cell>
          <cell r="B311">
            <v>1.0461716000000001</v>
          </cell>
        </row>
        <row r="312">
          <cell r="A312">
            <v>2501.1</v>
          </cell>
          <cell r="B312">
            <v>1.0517303</v>
          </cell>
        </row>
        <row r="313">
          <cell r="A313">
            <v>2501.4</v>
          </cell>
          <cell r="B313">
            <v>1.0589751999999999</v>
          </cell>
        </row>
        <row r="314">
          <cell r="A314">
            <v>2501.6</v>
          </cell>
          <cell r="B314">
            <v>1.0374371</v>
          </cell>
        </row>
        <row r="315">
          <cell r="A315">
            <v>2501.9</v>
          </cell>
          <cell r="B315">
            <v>1.0376463</v>
          </cell>
        </row>
        <row r="316">
          <cell r="A316">
            <v>2502.1</v>
          </cell>
          <cell r="B316">
            <v>1.0233589999999999</v>
          </cell>
        </row>
        <row r="317">
          <cell r="A317">
            <v>2502.4</v>
          </cell>
          <cell r="B317">
            <v>1.0114266999999999</v>
          </cell>
        </row>
        <row r="318">
          <cell r="A318">
            <v>2502.6</v>
          </cell>
          <cell r="B318">
            <v>1.0239887000000001</v>
          </cell>
        </row>
        <row r="319">
          <cell r="A319">
            <v>2502.9</v>
          </cell>
          <cell r="B319">
            <v>1.0359787</v>
          </cell>
        </row>
        <row r="320">
          <cell r="A320">
            <v>2503.1</v>
          </cell>
          <cell r="B320">
            <v>1.0023793000000001</v>
          </cell>
        </row>
        <row r="321">
          <cell r="A321">
            <v>2503.4</v>
          </cell>
          <cell r="B321">
            <v>0.99001479999999997</v>
          </cell>
        </row>
        <row r="322">
          <cell r="A322">
            <v>2503.6</v>
          </cell>
          <cell r="B322">
            <v>1.0136738999999999</v>
          </cell>
        </row>
        <row r="323">
          <cell r="A323">
            <v>2503.9</v>
          </cell>
          <cell r="B323">
            <v>0.99561279999999996</v>
          </cell>
        </row>
        <row r="324">
          <cell r="A324">
            <v>2504.1</v>
          </cell>
          <cell r="B324">
            <v>0.99943526000000005</v>
          </cell>
        </row>
        <row r="325">
          <cell r="A325">
            <v>2504.4</v>
          </cell>
          <cell r="B325">
            <v>0.99589033999999999</v>
          </cell>
        </row>
        <row r="326">
          <cell r="A326">
            <v>2504.6</v>
          </cell>
          <cell r="B326">
            <v>0.99431429000000005</v>
          </cell>
        </row>
        <row r="327">
          <cell r="A327">
            <v>2504.9</v>
          </cell>
          <cell r="B327">
            <v>0.96670807000000003</v>
          </cell>
        </row>
        <row r="328">
          <cell r="A328">
            <v>2505.1</v>
          </cell>
          <cell r="B328">
            <v>0.99841159000000002</v>
          </cell>
        </row>
        <row r="329">
          <cell r="A329">
            <v>2505.4</v>
          </cell>
          <cell r="B329">
            <v>0.98053347000000002</v>
          </cell>
        </row>
        <row r="330">
          <cell r="A330">
            <v>2505.6</v>
          </cell>
          <cell r="B330">
            <v>0.98919873999999997</v>
          </cell>
        </row>
        <row r="331">
          <cell r="A331">
            <v>2505.9</v>
          </cell>
          <cell r="B331">
            <v>0.97035833000000005</v>
          </cell>
        </row>
        <row r="332">
          <cell r="A332">
            <v>2506.1</v>
          </cell>
          <cell r="B332">
            <v>0.96725549</v>
          </cell>
        </row>
        <row r="333">
          <cell r="A333">
            <v>2506.4</v>
          </cell>
          <cell r="B333">
            <v>0.96504217999999997</v>
          </cell>
        </row>
        <row r="334">
          <cell r="A334">
            <v>2506.6</v>
          </cell>
          <cell r="B334">
            <v>0.96813075000000004</v>
          </cell>
        </row>
        <row r="335">
          <cell r="A335">
            <v>2506.9</v>
          </cell>
          <cell r="B335">
            <v>0.96003267000000003</v>
          </cell>
        </row>
        <row r="336">
          <cell r="A336">
            <v>2507.1</v>
          </cell>
          <cell r="B336">
            <v>0.96890399000000005</v>
          </cell>
        </row>
        <row r="337">
          <cell r="A337">
            <v>2507.4</v>
          </cell>
          <cell r="B337">
            <v>0.94951160000000001</v>
          </cell>
        </row>
        <row r="338">
          <cell r="A338">
            <v>2507.6</v>
          </cell>
          <cell r="B338">
            <v>0.96029319999999996</v>
          </cell>
        </row>
        <row r="339">
          <cell r="A339">
            <v>2507.9</v>
          </cell>
          <cell r="B339">
            <v>0.95414416000000002</v>
          </cell>
        </row>
        <row r="340">
          <cell r="A340">
            <v>2508.1</v>
          </cell>
          <cell r="B340">
            <v>0.96836411</v>
          </cell>
        </row>
        <row r="341">
          <cell r="A341">
            <v>2508.4</v>
          </cell>
          <cell r="B341">
            <v>0.95139883999999997</v>
          </cell>
        </row>
        <row r="342">
          <cell r="A342">
            <v>2508.6</v>
          </cell>
          <cell r="B342">
            <v>0.96401037000000001</v>
          </cell>
        </row>
        <row r="343">
          <cell r="A343">
            <v>2508.9</v>
          </cell>
          <cell r="B343">
            <v>0.95386711999999996</v>
          </cell>
        </row>
        <row r="344">
          <cell r="A344">
            <v>2509.1</v>
          </cell>
          <cell r="B344">
            <v>0.95302465999999997</v>
          </cell>
        </row>
        <row r="345">
          <cell r="A345">
            <v>2509.4</v>
          </cell>
          <cell r="B345">
            <v>0.93881391999999997</v>
          </cell>
        </row>
        <row r="346">
          <cell r="A346">
            <v>2509.6</v>
          </cell>
          <cell r="B346">
            <v>0.96211915000000003</v>
          </cell>
        </row>
        <row r="347">
          <cell r="A347">
            <v>2509.9</v>
          </cell>
          <cell r="B347">
            <v>0.96351416999999995</v>
          </cell>
        </row>
        <row r="348">
          <cell r="A348">
            <v>2510.1</v>
          </cell>
          <cell r="B348">
            <v>0.93744974999999997</v>
          </cell>
        </row>
        <row r="349">
          <cell r="A349">
            <v>2510.4</v>
          </cell>
          <cell r="B349">
            <v>0.95978083000000003</v>
          </cell>
        </row>
        <row r="350">
          <cell r="A350">
            <v>2510.6</v>
          </cell>
          <cell r="B350">
            <v>0.94730707000000003</v>
          </cell>
        </row>
        <row r="351">
          <cell r="A351">
            <v>2510.9</v>
          </cell>
          <cell r="B351">
            <v>0.96672539999999996</v>
          </cell>
        </row>
        <row r="352">
          <cell r="A352">
            <v>2511.1</v>
          </cell>
          <cell r="B352">
            <v>0.96484614000000002</v>
          </cell>
        </row>
        <row r="353">
          <cell r="A353">
            <v>2511.4</v>
          </cell>
          <cell r="B353">
            <v>0.94956837999999999</v>
          </cell>
        </row>
        <row r="354">
          <cell r="A354">
            <v>2511.6</v>
          </cell>
          <cell r="B354">
            <v>0.97193099999999999</v>
          </cell>
        </row>
        <row r="355">
          <cell r="A355">
            <v>2511.9</v>
          </cell>
          <cell r="B355">
            <v>0.96684650000000005</v>
          </cell>
        </row>
        <row r="356">
          <cell r="A356">
            <v>2512.1</v>
          </cell>
          <cell r="B356">
            <v>0.95727141999999998</v>
          </cell>
        </row>
        <row r="357">
          <cell r="A357">
            <v>2512.4</v>
          </cell>
          <cell r="B357">
            <v>0.96335108999999997</v>
          </cell>
        </row>
        <row r="358">
          <cell r="A358">
            <v>2512.6</v>
          </cell>
          <cell r="B358">
            <v>0.95837830999999996</v>
          </cell>
        </row>
        <row r="359">
          <cell r="A359">
            <v>2512.9</v>
          </cell>
          <cell r="B359">
            <v>0.96471704000000003</v>
          </cell>
        </row>
        <row r="360">
          <cell r="A360">
            <v>2513.1</v>
          </cell>
          <cell r="B360">
            <v>0.95344189999999995</v>
          </cell>
        </row>
        <row r="361">
          <cell r="A361">
            <v>2513.4</v>
          </cell>
          <cell r="B361">
            <v>0.96003017999999996</v>
          </cell>
        </row>
        <row r="362">
          <cell r="A362">
            <v>2513.6</v>
          </cell>
          <cell r="B362">
            <v>0.96923376999999999</v>
          </cell>
        </row>
        <row r="363">
          <cell r="A363">
            <v>2513.9</v>
          </cell>
          <cell r="B363">
            <v>0.96480401000000005</v>
          </cell>
        </row>
        <row r="364">
          <cell r="A364">
            <v>2514.1</v>
          </cell>
          <cell r="B364">
            <v>0.97173951000000003</v>
          </cell>
        </row>
        <row r="365">
          <cell r="A365">
            <v>2514.4</v>
          </cell>
          <cell r="B365">
            <v>0.96793373999999999</v>
          </cell>
        </row>
        <row r="366">
          <cell r="A366">
            <v>2514.6</v>
          </cell>
          <cell r="B366">
            <v>0.96705034999999995</v>
          </cell>
        </row>
        <row r="367">
          <cell r="A367">
            <v>2514.9</v>
          </cell>
          <cell r="B367">
            <v>0.98034473</v>
          </cell>
        </row>
        <row r="368">
          <cell r="A368">
            <v>2515.1</v>
          </cell>
          <cell r="B368">
            <v>0.97464192999999999</v>
          </cell>
        </row>
        <row r="369">
          <cell r="A369">
            <v>2515.4</v>
          </cell>
          <cell r="B369">
            <v>0.97291554999999996</v>
          </cell>
        </row>
        <row r="370">
          <cell r="A370">
            <v>2515.6</v>
          </cell>
          <cell r="B370">
            <v>0.97055332999999999</v>
          </cell>
        </row>
        <row r="371">
          <cell r="A371">
            <v>2515.9</v>
          </cell>
          <cell r="B371">
            <v>0.98749856999999996</v>
          </cell>
        </row>
        <row r="372">
          <cell r="A372">
            <v>2516.1</v>
          </cell>
          <cell r="B372">
            <v>0.98073827999999996</v>
          </cell>
        </row>
        <row r="373">
          <cell r="A373">
            <v>2516.4</v>
          </cell>
          <cell r="B373">
            <v>0.98187732000000005</v>
          </cell>
        </row>
        <row r="374">
          <cell r="A374">
            <v>2516.6</v>
          </cell>
          <cell r="B374">
            <v>1.0105166999999999</v>
          </cell>
        </row>
        <row r="375">
          <cell r="A375">
            <v>2516.9</v>
          </cell>
          <cell r="B375">
            <v>0.98611327999999998</v>
          </cell>
        </row>
        <row r="376">
          <cell r="A376">
            <v>2517.1</v>
          </cell>
          <cell r="B376">
            <v>1.0147303999999999</v>
          </cell>
        </row>
        <row r="377">
          <cell r="A377">
            <v>2517.4</v>
          </cell>
          <cell r="B377">
            <v>0.99881388999999998</v>
          </cell>
        </row>
        <row r="378">
          <cell r="A378">
            <v>2517.6</v>
          </cell>
          <cell r="B378">
            <v>0.98697100999999998</v>
          </cell>
        </row>
        <row r="379">
          <cell r="A379">
            <v>2517.9</v>
          </cell>
          <cell r="B379">
            <v>0.97935276999999998</v>
          </cell>
        </row>
        <row r="380">
          <cell r="A380">
            <v>2518.1</v>
          </cell>
          <cell r="B380">
            <v>1.0017978000000001</v>
          </cell>
        </row>
        <row r="381">
          <cell r="A381">
            <v>2518.4</v>
          </cell>
          <cell r="B381">
            <v>0.99995878000000005</v>
          </cell>
        </row>
        <row r="382">
          <cell r="A382">
            <v>2518.6</v>
          </cell>
          <cell r="B382">
            <v>1.0060617000000001</v>
          </cell>
        </row>
        <row r="383">
          <cell r="A383">
            <v>2518.9</v>
          </cell>
          <cell r="B383">
            <v>0.98116504999999998</v>
          </cell>
        </row>
        <row r="384">
          <cell r="A384">
            <v>2519.1</v>
          </cell>
          <cell r="B384">
            <v>1.0050284</v>
          </cell>
        </row>
        <row r="385">
          <cell r="A385">
            <v>2519.4</v>
          </cell>
          <cell r="B385">
            <v>0.99534440999999996</v>
          </cell>
        </row>
        <row r="386">
          <cell r="A386">
            <v>2519.6</v>
          </cell>
          <cell r="B386">
            <v>1.0091954000000001</v>
          </cell>
        </row>
        <row r="387">
          <cell r="A387">
            <v>2519.9</v>
          </cell>
          <cell r="B387">
            <v>1.0064846999999999</v>
          </cell>
        </row>
        <row r="388">
          <cell r="A388">
            <v>2520.1</v>
          </cell>
          <cell r="B388">
            <v>0.99155415000000002</v>
          </cell>
        </row>
        <row r="389">
          <cell r="A389">
            <v>2520.4</v>
          </cell>
          <cell r="B389">
            <v>1.0107963</v>
          </cell>
        </row>
        <row r="390">
          <cell r="A390">
            <v>2520.6</v>
          </cell>
          <cell r="B390">
            <v>0.98799252000000004</v>
          </cell>
        </row>
        <row r="391">
          <cell r="A391">
            <v>2520.9</v>
          </cell>
          <cell r="B391">
            <v>0.98542319</v>
          </cell>
        </row>
        <row r="392">
          <cell r="A392">
            <v>2521.1</v>
          </cell>
          <cell r="B392">
            <v>1.002378</v>
          </cell>
        </row>
        <row r="393">
          <cell r="A393">
            <v>2521.4</v>
          </cell>
          <cell r="B393">
            <v>1.0084960000000001</v>
          </cell>
        </row>
        <row r="394">
          <cell r="A394">
            <v>2521.6</v>
          </cell>
          <cell r="B394">
            <v>1.008319</v>
          </cell>
        </row>
        <row r="395">
          <cell r="A395">
            <v>2521.9</v>
          </cell>
          <cell r="B395">
            <v>0.98521426000000001</v>
          </cell>
        </row>
        <row r="396">
          <cell r="A396">
            <v>2522.1</v>
          </cell>
          <cell r="B396">
            <v>0.99428163999999997</v>
          </cell>
        </row>
        <row r="397">
          <cell r="A397">
            <v>2522.4</v>
          </cell>
          <cell r="B397">
            <v>1.0292846</v>
          </cell>
        </row>
        <row r="398">
          <cell r="A398">
            <v>2522.6</v>
          </cell>
          <cell r="B398">
            <v>1.0057400000000001</v>
          </cell>
        </row>
        <row r="399">
          <cell r="A399">
            <v>2522.9</v>
          </cell>
          <cell r="B399">
            <v>1.0274760999999999</v>
          </cell>
        </row>
        <row r="400">
          <cell r="A400">
            <v>2523.1</v>
          </cell>
          <cell r="B400">
            <v>1.0155350999999999</v>
          </cell>
        </row>
        <row r="401">
          <cell r="A401">
            <v>2523.4</v>
          </cell>
          <cell r="B401">
            <v>1.0181944999999999</v>
          </cell>
        </row>
        <row r="402">
          <cell r="A402">
            <v>2523.6</v>
          </cell>
          <cell r="B402">
            <v>1.0156247</v>
          </cell>
        </row>
        <row r="403">
          <cell r="A403">
            <v>2523.9</v>
          </cell>
          <cell r="B403">
            <v>1.0180522000000001</v>
          </cell>
        </row>
        <row r="404">
          <cell r="A404">
            <v>2524.1</v>
          </cell>
          <cell r="B404">
            <v>0.98685272000000002</v>
          </cell>
        </row>
        <row r="405">
          <cell r="A405">
            <v>2524.4</v>
          </cell>
          <cell r="B405">
            <v>1.0095478</v>
          </cell>
        </row>
        <row r="406">
          <cell r="A406">
            <v>2524.6</v>
          </cell>
          <cell r="B406">
            <v>1.0017209</v>
          </cell>
        </row>
        <row r="407">
          <cell r="A407">
            <v>2524.9</v>
          </cell>
          <cell r="B407">
            <v>1.0200723</v>
          </cell>
        </row>
        <row r="408">
          <cell r="A408">
            <v>2525.1</v>
          </cell>
          <cell r="B408">
            <v>1.0226953000000001</v>
          </cell>
        </row>
        <row r="409">
          <cell r="A409">
            <v>2525.4</v>
          </cell>
          <cell r="B409">
            <v>0.99773831000000002</v>
          </cell>
        </row>
        <row r="410">
          <cell r="A410">
            <v>2525.6</v>
          </cell>
          <cell r="B410">
            <v>1.0296795999999999</v>
          </cell>
        </row>
        <row r="411">
          <cell r="A411">
            <v>2525.9</v>
          </cell>
          <cell r="B411">
            <v>1.0119281</v>
          </cell>
        </row>
        <row r="412">
          <cell r="A412">
            <v>2526.1</v>
          </cell>
          <cell r="B412">
            <v>1.0141213</v>
          </cell>
        </row>
        <row r="413">
          <cell r="A413">
            <v>2526.4</v>
          </cell>
          <cell r="B413">
            <v>1.0070615999999999</v>
          </cell>
        </row>
        <row r="414">
          <cell r="A414">
            <v>2526.6</v>
          </cell>
          <cell r="B414">
            <v>1.0162009999999999</v>
          </cell>
        </row>
        <row r="415">
          <cell r="A415">
            <v>2526.9</v>
          </cell>
          <cell r="B415">
            <v>1.0093386</v>
          </cell>
        </row>
        <row r="416">
          <cell r="A416">
            <v>2527.1</v>
          </cell>
          <cell r="B416">
            <v>1.0218285</v>
          </cell>
        </row>
        <row r="417">
          <cell r="A417">
            <v>2527.4</v>
          </cell>
          <cell r="B417">
            <v>1.0070026000000001</v>
          </cell>
        </row>
        <row r="418">
          <cell r="A418">
            <v>2527.6</v>
          </cell>
          <cell r="B418">
            <v>1.0179555</v>
          </cell>
        </row>
        <row r="419">
          <cell r="A419">
            <v>2527.9</v>
          </cell>
          <cell r="B419">
            <v>1.0137396000000001</v>
          </cell>
        </row>
        <row r="420">
          <cell r="A420">
            <v>2528.1</v>
          </cell>
          <cell r="B420">
            <v>1.0165135000000001</v>
          </cell>
        </row>
        <row r="421">
          <cell r="A421">
            <v>2528.4</v>
          </cell>
          <cell r="B421">
            <v>1.0192158</v>
          </cell>
        </row>
        <row r="422">
          <cell r="A422">
            <v>2528.6</v>
          </cell>
          <cell r="B422">
            <v>1.0506028000000001</v>
          </cell>
        </row>
        <row r="423">
          <cell r="A423">
            <v>2528.9</v>
          </cell>
          <cell r="B423">
            <v>1.0276561</v>
          </cell>
        </row>
        <row r="424">
          <cell r="A424">
            <v>2529.1</v>
          </cell>
          <cell r="B424">
            <v>1.0224698000000001</v>
          </cell>
        </row>
        <row r="425">
          <cell r="A425">
            <v>2529.4</v>
          </cell>
          <cell r="B425">
            <v>1.0211817000000001</v>
          </cell>
        </row>
        <row r="426">
          <cell r="A426">
            <v>2529.6</v>
          </cell>
          <cell r="B426">
            <v>1.0073650999999999</v>
          </cell>
        </row>
        <row r="427">
          <cell r="A427">
            <v>2529.9</v>
          </cell>
          <cell r="B427">
            <v>1.0274194999999999</v>
          </cell>
        </row>
        <row r="428">
          <cell r="A428">
            <v>2530.1</v>
          </cell>
          <cell r="B428">
            <v>1.032117</v>
          </cell>
        </row>
        <row r="429">
          <cell r="A429">
            <v>2530.4</v>
          </cell>
          <cell r="B429">
            <v>1.0096854</v>
          </cell>
        </row>
        <row r="430">
          <cell r="A430">
            <v>2530.6</v>
          </cell>
          <cell r="B430">
            <v>1.0277417</v>
          </cell>
        </row>
        <row r="431">
          <cell r="A431">
            <v>2530.9</v>
          </cell>
          <cell r="B431">
            <v>1.0259997999999999</v>
          </cell>
        </row>
        <row r="432">
          <cell r="A432">
            <v>2531.1</v>
          </cell>
          <cell r="B432">
            <v>1.0305852</v>
          </cell>
        </row>
        <row r="433">
          <cell r="A433">
            <v>2531.4</v>
          </cell>
          <cell r="B433">
            <v>1.0291148999999999</v>
          </cell>
        </row>
        <row r="434">
          <cell r="A434">
            <v>2531.6</v>
          </cell>
          <cell r="B434">
            <v>1.0216429</v>
          </cell>
        </row>
        <row r="435">
          <cell r="A435">
            <v>2531.9</v>
          </cell>
          <cell r="B435">
            <v>1.0202666</v>
          </cell>
        </row>
        <row r="436">
          <cell r="A436">
            <v>2532.1</v>
          </cell>
          <cell r="B436">
            <v>1.0229717</v>
          </cell>
        </row>
        <row r="437">
          <cell r="A437">
            <v>2532.4</v>
          </cell>
          <cell r="B437">
            <v>1.0205981</v>
          </cell>
        </row>
        <row r="438">
          <cell r="A438">
            <v>2532.6</v>
          </cell>
          <cell r="B438">
            <v>1.0236879000000001</v>
          </cell>
        </row>
        <row r="439">
          <cell r="A439">
            <v>2532.9</v>
          </cell>
          <cell r="B439">
            <v>1.0018389999999999</v>
          </cell>
        </row>
        <row r="440">
          <cell r="A440">
            <v>2533.1</v>
          </cell>
          <cell r="B440">
            <v>1.0451010999999999</v>
          </cell>
        </row>
        <row r="441">
          <cell r="A441">
            <v>2533.4</v>
          </cell>
          <cell r="B441">
            <v>1.0209461</v>
          </cell>
        </row>
        <row r="442">
          <cell r="A442">
            <v>2533.6</v>
          </cell>
          <cell r="B442">
            <v>1.0085428999999999</v>
          </cell>
        </row>
        <row r="443">
          <cell r="A443">
            <v>2533.9</v>
          </cell>
          <cell r="B443">
            <v>1.0054542</v>
          </cell>
        </row>
        <row r="444">
          <cell r="A444">
            <v>2534.1</v>
          </cell>
          <cell r="B444">
            <v>1.0142374000000001</v>
          </cell>
        </row>
        <row r="445">
          <cell r="A445">
            <v>2534.4</v>
          </cell>
          <cell r="B445">
            <v>1.0100623</v>
          </cell>
        </row>
        <row r="446">
          <cell r="A446">
            <v>2534.6</v>
          </cell>
          <cell r="B446">
            <v>1.0295996999999999</v>
          </cell>
        </row>
        <row r="447">
          <cell r="A447">
            <v>2534.9</v>
          </cell>
          <cell r="B447">
            <v>1.0026615000000001</v>
          </cell>
        </row>
        <row r="448">
          <cell r="A448">
            <v>2535.1</v>
          </cell>
          <cell r="B448">
            <v>1.0051768000000001</v>
          </cell>
        </row>
        <row r="449">
          <cell r="A449">
            <v>2535.4</v>
          </cell>
          <cell r="B449">
            <v>1.0278271000000001</v>
          </cell>
        </row>
        <row r="450">
          <cell r="A450">
            <v>2535.6</v>
          </cell>
          <cell r="B450">
            <v>1.0250481</v>
          </cell>
        </row>
        <row r="451">
          <cell r="A451">
            <v>2535.9</v>
          </cell>
          <cell r="B451">
            <v>1.0170380000000001</v>
          </cell>
        </row>
        <row r="452">
          <cell r="A452">
            <v>2536.1</v>
          </cell>
          <cell r="B452">
            <v>1.0265016</v>
          </cell>
        </row>
        <row r="453">
          <cell r="A453">
            <v>2536.4</v>
          </cell>
          <cell r="B453">
            <v>1.0187438</v>
          </cell>
        </row>
        <row r="454">
          <cell r="A454">
            <v>2536.6</v>
          </cell>
          <cell r="B454">
            <v>0.99880062000000003</v>
          </cell>
        </row>
        <row r="455">
          <cell r="A455">
            <v>2536.9</v>
          </cell>
          <cell r="B455">
            <v>1.0050927999999999</v>
          </cell>
        </row>
        <row r="456">
          <cell r="A456">
            <v>2537.1</v>
          </cell>
          <cell r="B456">
            <v>1.0025672999999999</v>
          </cell>
        </row>
        <row r="457">
          <cell r="A457">
            <v>2537.4</v>
          </cell>
          <cell r="B457">
            <v>1.0044420000000001</v>
          </cell>
        </row>
        <row r="458">
          <cell r="A458">
            <v>2537.6</v>
          </cell>
          <cell r="B458">
            <v>0.99871427000000002</v>
          </cell>
        </row>
        <row r="459">
          <cell r="A459">
            <v>2537.9</v>
          </cell>
          <cell r="B459">
            <v>0.99728859999999997</v>
          </cell>
        </row>
        <row r="460">
          <cell r="A460">
            <v>2538.1</v>
          </cell>
          <cell r="B460">
            <v>1.0339126999999999</v>
          </cell>
        </row>
        <row r="461">
          <cell r="A461">
            <v>2538.4</v>
          </cell>
          <cell r="B461">
            <v>1.0090328</v>
          </cell>
        </row>
        <row r="462">
          <cell r="A462">
            <v>2538.6</v>
          </cell>
          <cell r="B462">
            <v>1.0194221999999999</v>
          </cell>
        </row>
        <row r="463">
          <cell r="A463">
            <v>2538.9</v>
          </cell>
          <cell r="B463">
            <v>1.0196068</v>
          </cell>
        </row>
        <row r="464">
          <cell r="A464">
            <v>2539.1</v>
          </cell>
          <cell r="B464">
            <v>1.0143473000000001</v>
          </cell>
        </row>
        <row r="465">
          <cell r="A465">
            <v>2539.4</v>
          </cell>
          <cell r="B465">
            <v>1.0015974000000001</v>
          </cell>
        </row>
        <row r="466">
          <cell r="A466">
            <v>2539.6</v>
          </cell>
          <cell r="B466">
            <v>0.99418731999999999</v>
          </cell>
        </row>
        <row r="467">
          <cell r="A467">
            <v>2539.9</v>
          </cell>
          <cell r="B467">
            <v>0.98478763000000002</v>
          </cell>
        </row>
        <row r="468">
          <cell r="A468">
            <v>2540.1</v>
          </cell>
          <cell r="B468">
            <v>0.99354962000000002</v>
          </cell>
        </row>
        <row r="469">
          <cell r="A469">
            <v>2540.4</v>
          </cell>
          <cell r="B469">
            <v>1.0062633999999999</v>
          </cell>
        </row>
        <row r="470">
          <cell r="A470">
            <v>2540.6</v>
          </cell>
          <cell r="B470">
            <v>0.97946504000000001</v>
          </cell>
        </row>
        <row r="471">
          <cell r="A471">
            <v>2540.9</v>
          </cell>
          <cell r="B471">
            <v>0.99504207</v>
          </cell>
        </row>
        <row r="472">
          <cell r="A472">
            <v>2541.1</v>
          </cell>
          <cell r="B472">
            <v>1.0088261999999999</v>
          </cell>
        </row>
        <row r="473">
          <cell r="A473">
            <v>2541.4</v>
          </cell>
          <cell r="B473">
            <v>0.97758995999999998</v>
          </cell>
        </row>
        <row r="474">
          <cell r="A474">
            <v>2541.6</v>
          </cell>
          <cell r="B474">
            <v>1.0278940999999999</v>
          </cell>
        </row>
        <row r="475">
          <cell r="A475">
            <v>2541.9</v>
          </cell>
          <cell r="B475">
            <v>1.0002631</v>
          </cell>
        </row>
        <row r="476">
          <cell r="A476">
            <v>2542.1</v>
          </cell>
          <cell r="B476">
            <v>0.99827401000000004</v>
          </cell>
        </row>
        <row r="477">
          <cell r="A477">
            <v>2542.4</v>
          </cell>
          <cell r="B477">
            <v>1.011204</v>
          </cell>
        </row>
        <row r="478">
          <cell r="A478">
            <v>2542.6</v>
          </cell>
          <cell r="B478">
            <v>0.99834922999999998</v>
          </cell>
        </row>
        <row r="479">
          <cell r="A479">
            <v>2542.9</v>
          </cell>
          <cell r="B479">
            <v>0.97903607999999998</v>
          </cell>
        </row>
        <row r="480">
          <cell r="A480">
            <v>2543.1</v>
          </cell>
          <cell r="B480">
            <v>0.97639237000000001</v>
          </cell>
        </row>
        <row r="481">
          <cell r="A481">
            <v>2543.4</v>
          </cell>
          <cell r="B481">
            <v>0.99511442999999999</v>
          </cell>
        </row>
        <row r="482">
          <cell r="A482">
            <v>2543.6</v>
          </cell>
          <cell r="B482">
            <v>0.99967189000000001</v>
          </cell>
        </row>
        <row r="483">
          <cell r="A483">
            <v>2543.9</v>
          </cell>
          <cell r="B483">
            <v>0.99675749999999996</v>
          </cell>
        </row>
        <row r="484">
          <cell r="A484">
            <v>2544.1</v>
          </cell>
          <cell r="B484">
            <v>1.0043508000000001</v>
          </cell>
        </row>
        <row r="485">
          <cell r="A485">
            <v>2544.4</v>
          </cell>
          <cell r="B485">
            <v>0.99633857000000003</v>
          </cell>
        </row>
        <row r="486">
          <cell r="A486">
            <v>2544.6</v>
          </cell>
          <cell r="B486">
            <v>0.99198494999999998</v>
          </cell>
        </row>
        <row r="487">
          <cell r="A487">
            <v>2544.9</v>
          </cell>
          <cell r="B487">
            <v>1.0011992000000001</v>
          </cell>
        </row>
        <row r="488">
          <cell r="A488">
            <v>2545.1</v>
          </cell>
          <cell r="B488">
            <v>0.99795929999999999</v>
          </cell>
        </row>
        <row r="489">
          <cell r="A489">
            <v>2545.4</v>
          </cell>
          <cell r="B489">
            <v>0.97601035999999997</v>
          </cell>
        </row>
        <row r="490">
          <cell r="A490">
            <v>2545.6</v>
          </cell>
          <cell r="B490">
            <v>0.98526276000000002</v>
          </cell>
        </row>
        <row r="491">
          <cell r="A491">
            <v>2545.9</v>
          </cell>
          <cell r="B491">
            <v>1.0235995</v>
          </cell>
        </row>
        <row r="492">
          <cell r="A492">
            <v>2546.1</v>
          </cell>
          <cell r="B492">
            <v>1.0115239</v>
          </cell>
        </row>
        <row r="493">
          <cell r="A493">
            <v>2546.4</v>
          </cell>
          <cell r="B493">
            <v>1.0142339</v>
          </cell>
        </row>
        <row r="494">
          <cell r="A494">
            <v>2546.6</v>
          </cell>
          <cell r="B494">
            <v>0.97229946</v>
          </cell>
        </row>
        <row r="495">
          <cell r="A495">
            <v>2546.9</v>
          </cell>
          <cell r="B495">
            <v>1.0025048000000001</v>
          </cell>
        </row>
        <row r="496">
          <cell r="A496">
            <v>2547.1</v>
          </cell>
          <cell r="B496">
            <v>1.0085691999999999</v>
          </cell>
        </row>
        <row r="497">
          <cell r="A497">
            <v>2547.4</v>
          </cell>
          <cell r="B497">
            <v>0.98224071999999996</v>
          </cell>
        </row>
        <row r="498">
          <cell r="A498">
            <v>2547.6</v>
          </cell>
          <cell r="B498">
            <v>0.99420160000000002</v>
          </cell>
        </row>
        <row r="499">
          <cell r="A499">
            <v>2547.9</v>
          </cell>
          <cell r="B499">
            <v>0.99123287999999998</v>
          </cell>
        </row>
        <row r="500">
          <cell r="A500">
            <v>2548.1</v>
          </cell>
          <cell r="B500">
            <v>0.97525419999999996</v>
          </cell>
        </row>
        <row r="501">
          <cell r="A501">
            <v>2548.4</v>
          </cell>
          <cell r="B501">
            <v>0.99259668999999995</v>
          </cell>
        </row>
        <row r="502">
          <cell r="A502">
            <v>2548.6</v>
          </cell>
          <cell r="B502">
            <v>1.0144856</v>
          </cell>
        </row>
        <row r="503">
          <cell r="A503">
            <v>2548.9</v>
          </cell>
          <cell r="B503">
            <v>1.0091216999999999</v>
          </cell>
        </row>
        <row r="504">
          <cell r="A504">
            <v>2549.1</v>
          </cell>
          <cell r="B504">
            <v>0.99012224999999998</v>
          </cell>
        </row>
        <row r="505">
          <cell r="A505">
            <v>2549.4</v>
          </cell>
          <cell r="B505">
            <v>0.98785719999999999</v>
          </cell>
        </row>
        <row r="506">
          <cell r="A506">
            <v>2549.6</v>
          </cell>
          <cell r="B506">
            <v>0.99172640999999995</v>
          </cell>
        </row>
        <row r="507">
          <cell r="A507">
            <v>2549.9</v>
          </cell>
          <cell r="B507">
            <v>0.97033188000000004</v>
          </cell>
        </row>
        <row r="508">
          <cell r="A508">
            <v>2550.1</v>
          </cell>
          <cell r="B508">
            <v>0.99931681999999999</v>
          </cell>
        </row>
        <row r="509">
          <cell r="A509">
            <v>2550.4</v>
          </cell>
          <cell r="B509">
            <v>0.99541365999999998</v>
          </cell>
        </row>
        <row r="510">
          <cell r="A510">
            <v>2550.6</v>
          </cell>
          <cell r="B510">
            <v>0.97868147999999999</v>
          </cell>
        </row>
        <row r="511">
          <cell r="A511">
            <v>2550.9</v>
          </cell>
          <cell r="B511">
            <v>1.0084826</v>
          </cell>
        </row>
        <row r="512">
          <cell r="A512">
            <v>2551.1</v>
          </cell>
          <cell r="B512">
            <v>1.0027562999999999</v>
          </cell>
        </row>
        <row r="513">
          <cell r="A513">
            <v>2551.4</v>
          </cell>
          <cell r="B513">
            <v>0.99049189000000004</v>
          </cell>
        </row>
        <row r="514">
          <cell r="A514">
            <v>2551.6</v>
          </cell>
          <cell r="B514">
            <v>1.0229448000000001</v>
          </cell>
        </row>
        <row r="515">
          <cell r="A515">
            <v>2551.9</v>
          </cell>
          <cell r="B515">
            <v>0.99445183000000004</v>
          </cell>
        </row>
        <row r="516">
          <cell r="A516">
            <v>2552.1</v>
          </cell>
          <cell r="B516">
            <v>0.99797574</v>
          </cell>
        </row>
        <row r="517">
          <cell r="A517">
            <v>2552.4</v>
          </cell>
          <cell r="B517">
            <v>1.0078484999999999</v>
          </cell>
        </row>
        <row r="518">
          <cell r="A518">
            <v>2552.6</v>
          </cell>
          <cell r="B518">
            <v>0.97412489999999996</v>
          </cell>
        </row>
        <row r="519">
          <cell r="A519">
            <v>2552.9</v>
          </cell>
          <cell r="B519">
            <v>0.98629438000000003</v>
          </cell>
        </row>
        <row r="520">
          <cell r="A520">
            <v>2553.1</v>
          </cell>
          <cell r="B520">
            <v>0.99781008999999998</v>
          </cell>
        </row>
        <row r="521">
          <cell r="A521">
            <v>2553.4</v>
          </cell>
          <cell r="B521">
            <v>0.98123119000000003</v>
          </cell>
        </row>
        <row r="522">
          <cell r="A522">
            <v>2553.6</v>
          </cell>
          <cell r="B522">
            <v>0.98628704</v>
          </cell>
        </row>
        <row r="523">
          <cell r="A523">
            <v>2553.9</v>
          </cell>
          <cell r="B523">
            <v>0.97339876999999997</v>
          </cell>
        </row>
        <row r="524">
          <cell r="A524">
            <v>2554.1</v>
          </cell>
          <cell r="B524">
            <v>1.0294897000000001</v>
          </cell>
        </row>
        <row r="525">
          <cell r="A525">
            <v>2554.4</v>
          </cell>
          <cell r="B525">
            <v>1.0007942999999999</v>
          </cell>
        </row>
        <row r="526">
          <cell r="A526">
            <v>2554.6</v>
          </cell>
          <cell r="B526">
            <v>1.0011201999999999</v>
          </cell>
        </row>
        <row r="527">
          <cell r="A527">
            <v>2554.9</v>
          </cell>
          <cell r="B527">
            <v>1.0084025999999999</v>
          </cell>
        </row>
        <row r="528">
          <cell r="A528">
            <v>2555.1</v>
          </cell>
          <cell r="B528">
            <v>1.0134479000000001</v>
          </cell>
        </row>
        <row r="529">
          <cell r="A529">
            <v>2555.4</v>
          </cell>
          <cell r="B529">
            <v>0.98500326999999999</v>
          </cell>
        </row>
        <row r="530">
          <cell r="A530">
            <v>2555.6</v>
          </cell>
          <cell r="B530">
            <v>1.0034601000000001</v>
          </cell>
        </row>
        <row r="531">
          <cell r="A531">
            <v>2555.9</v>
          </cell>
          <cell r="B531">
            <v>1.0388457</v>
          </cell>
        </row>
        <row r="532">
          <cell r="A532">
            <v>2556.1</v>
          </cell>
          <cell r="B532">
            <v>1.0275787000000001</v>
          </cell>
        </row>
        <row r="533">
          <cell r="A533">
            <v>2556.4</v>
          </cell>
          <cell r="B533">
            <v>0.98685694999999996</v>
          </cell>
        </row>
        <row r="534">
          <cell r="A534">
            <v>2556.6</v>
          </cell>
          <cell r="B534">
            <v>1.0229619999999999</v>
          </cell>
        </row>
        <row r="535">
          <cell r="A535">
            <v>2556.9</v>
          </cell>
          <cell r="B535">
            <v>0.99075767000000003</v>
          </cell>
        </row>
        <row r="536">
          <cell r="A536">
            <v>2557.1</v>
          </cell>
          <cell r="B536">
            <v>0.99960693</v>
          </cell>
        </row>
        <row r="537">
          <cell r="A537">
            <v>2557.4</v>
          </cell>
          <cell r="B537">
            <v>0.98733753000000002</v>
          </cell>
        </row>
        <row r="538">
          <cell r="A538">
            <v>2557.6</v>
          </cell>
          <cell r="B538">
            <v>1.0100583999999999</v>
          </cell>
        </row>
        <row r="539">
          <cell r="A539">
            <v>2557.9</v>
          </cell>
          <cell r="B539">
            <v>0.99810085999999998</v>
          </cell>
        </row>
        <row r="540">
          <cell r="A540">
            <v>2558.1</v>
          </cell>
          <cell r="B540">
            <v>0.97059994999999999</v>
          </cell>
        </row>
        <row r="541">
          <cell r="A541">
            <v>2558.4</v>
          </cell>
          <cell r="B541">
            <v>1.0168431</v>
          </cell>
        </row>
        <row r="542">
          <cell r="A542">
            <v>2558.6</v>
          </cell>
          <cell r="B542">
            <v>0.99210540000000003</v>
          </cell>
        </row>
        <row r="543">
          <cell r="A543">
            <v>2558.9</v>
          </cell>
          <cell r="B543">
            <v>0.96584451999999998</v>
          </cell>
        </row>
        <row r="544">
          <cell r="A544">
            <v>2559.1</v>
          </cell>
          <cell r="B544">
            <v>0.98384013000000003</v>
          </cell>
        </row>
        <row r="545">
          <cell r="A545">
            <v>2559.4</v>
          </cell>
          <cell r="B545">
            <v>1.0042499</v>
          </cell>
        </row>
        <row r="546">
          <cell r="A546">
            <v>2559.6</v>
          </cell>
          <cell r="B546">
            <v>1.0000924</v>
          </cell>
        </row>
        <row r="547">
          <cell r="A547">
            <v>2559.9</v>
          </cell>
          <cell r="B547">
            <v>0.97357919000000004</v>
          </cell>
        </row>
        <row r="548">
          <cell r="A548">
            <v>2560.1</v>
          </cell>
          <cell r="B548">
            <v>0.99194671999999995</v>
          </cell>
        </row>
        <row r="549">
          <cell r="A549">
            <v>2560.4</v>
          </cell>
          <cell r="B549">
            <v>0.96549074000000001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benzoThiophene"/>
    </sheetNames>
    <sheetDataSet>
      <sheetData sheetId="0">
        <row r="1">
          <cell r="A1">
            <v>2465.4</v>
          </cell>
          <cell r="B1">
            <v>-1.0072985E-2</v>
          </cell>
          <cell r="E1">
            <v>2465</v>
          </cell>
        </row>
        <row r="2">
          <cell r="A2">
            <v>2465.6</v>
          </cell>
          <cell r="B2">
            <v>1.5591363999999999E-3</v>
          </cell>
          <cell r="E2">
            <v>2466</v>
          </cell>
        </row>
        <row r="3">
          <cell r="A3">
            <v>2465.8000000000002</v>
          </cell>
          <cell r="B3">
            <v>-1.2984674E-2</v>
          </cell>
          <cell r="E3">
            <v>2466</v>
          </cell>
        </row>
        <row r="4">
          <cell r="A4">
            <v>2466</v>
          </cell>
          <cell r="B4">
            <v>-8.7737060000000003E-4</v>
          </cell>
          <cell r="E4">
            <v>2466</v>
          </cell>
        </row>
        <row r="5">
          <cell r="A5">
            <v>2466.1999999999998</v>
          </cell>
          <cell r="B5">
            <v>2.3091535999999999E-2</v>
          </cell>
          <cell r="E5">
            <v>2466</v>
          </cell>
        </row>
        <row r="6">
          <cell r="A6">
            <v>2466.4</v>
          </cell>
          <cell r="B6">
            <v>3.0712902E-2</v>
          </cell>
          <cell r="E6">
            <v>2466</v>
          </cell>
        </row>
        <row r="7">
          <cell r="A7">
            <v>2466.6</v>
          </cell>
          <cell r="B7">
            <v>2.6894034000000001E-2</v>
          </cell>
          <cell r="E7">
            <v>2467</v>
          </cell>
        </row>
        <row r="8">
          <cell r="A8">
            <v>2466.8000000000002</v>
          </cell>
          <cell r="B8">
            <v>7.9395853999999991E-3</v>
          </cell>
          <cell r="E8">
            <v>2467</v>
          </cell>
        </row>
        <row r="9">
          <cell r="A9">
            <v>2467</v>
          </cell>
          <cell r="B9">
            <v>9.5840720000000008E-3</v>
          </cell>
          <cell r="E9">
            <v>2467</v>
          </cell>
        </row>
        <row r="10">
          <cell r="A10">
            <v>2467.1999999999998</v>
          </cell>
          <cell r="B10">
            <v>1.4767824000000001E-2</v>
          </cell>
          <cell r="E10">
            <v>2467</v>
          </cell>
        </row>
        <row r="11">
          <cell r="A11">
            <v>2467.4</v>
          </cell>
          <cell r="B11">
            <v>7.9809375000000002E-3</v>
          </cell>
          <cell r="E11">
            <v>2467</v>
          </cell>
        </row>
        <row r="12">
          <cell r="A12">
            <v>2467.6</v>
          </cell>
          <cell r="B12">
            <v>-8.9265018999999998E-3</v>
          </cell>
          <cell r="E12">
            <v>2468</v>
          </cell>
        </row>
        <row r="13">
          <cell r="A13">
            <v>2467.8000000000002</v>
          </cell>
          <cell r="B13">
            <v>-8.7289670000000007E-3</v>
          </cell>
          <cell r="E13">
            <v>2468</v>
          </cell>
        </row>
        <row r="14">
          <cell r="A14">
            <v>2468</v>
          </cell>
          <cell r="B14">
            <v>-4.1790439999999998E-3</v>
          </cell>
          <cell r="E14">
            <v>2468</v>
          </cell>
        </row>
        <row r="15">
          <cell r="A15">
            <v>2468.1999999999998</v>
          </cell>
          <cell r="B15">
            <v>-6.8892856000000004E-3</v>
          </cell>
          <cell r="E15">
            <v>2468</v>
          </cell>
        </row>
        <row r="16">
          <cell r="A16">
            <v>2468.4</v>
          </cell>
          <cell r="B16">
            <v>-4.4437571E-3</v>
          </cell>
          <cell r="E16">
            <v>2468</v>
          </cell>
        </row>
        <row r="17">
          <cell r="A17">
            <v>2468.6</v>
          </cell>
          <cell r="B17">
            <v>-8.1235702999999998E-4</v>
          </cell>
          <cell r="E17">
            <v>2469</v>
          </cell>
        </row>
        <row r="18">
          <cell r="A18">
            <v>2468.8000000000002</v>
          </cell>
          <cell r="B18">
            <v>-5.3315634000000002E-3</v>
          </cell>
          <cell r="E18">
            <v>2469</v>
          </cell>
        </row>
        <row r="19">
          <cell r="A19">
            <v>2469</v>
          </cell>
          <cell r="B19">
            <v>-1.9640548000000001E-2</v>
          </cell>
          <cell r="E19">
            <v>2469</v>
          </cell>
        </row>
        <row r="20">
          <cell r="A20">
            <v>2469.1999999999998</v>
          </cell>
          <cell r="B20">
            <v>1.8672986000000001E-3</v>
          </cell>
          <cell r="E20">
            <v>2469</v>
          </cell>
        </row>
        <row r="21">
          <cell r="A21">
            <v>2469.4</v>
          </cell>
          <cell r="B21">
            <v>1.1148307999999999E-2</v>
          </cell>
          <cell r="E21">
            <v>2469</v>
          </cell>
        </row>
        <row r="22">
          <cell r="A22">
            <v>2469.6</v>
          </cell>
          <cell r="B22">
            <v>1.0382623000000001E-2</v>
          </cell>
          <cell r="E22">
            <v>2470</v>
          </cell>
        </row>
        <row r="23">
          <cell r="A23">
            <v>2469.8000000000002</v>
          </cell>
          <cell r="B23">
            <v>1.0416046999999999E-2</v>
          </cell>
          <cell r="E23">
            <v>2470</v>
          </cell>
        </row>
        <row r="24">
          <cell r="A24">
            <v>2470</v>
          </cell>
          <cell r="B24">
            <v>1.2944539999999999E-2</v>
          </cell>
          <cell r="E24">
            <v>2470</v>
          </cell>
        </row>
        <row r="25">
          <cell r="A25">
            <v>2470.1999999999998</v>
          </cell>
          <cell r="B25">
            <v>1.6726330000000001E-2</v>
          </cell>
          <cell r="E25">
            <v>2470</v>
          </cell>
        </row>
        <row r="26">
          <cell r="A26">
            <v>2470.4</v>
          </cell>
          <cell r="B26">
            <v>1.2267116E-2</v>
          </cell>
          <cell r="E26">
            <v>2470</v>
          </cell>
        </row>
        <row r="27">
          <cell r="A27">
            <v>2470.6</v>
          </cell>
          <cell r="B27">
            <v>3.7010610999999999E-2</v>
          </cell>
          <cell r="E27">
            <v>2471</v>
          </cell>
        </row>
        <row r="28">
          <cell r="A28">
            <v>2470.8000000000002</v>
          </cell>
          <cell r="B28">
            <v>3.3901761000000002E-2</v>
          </cell>
          <cell r="E28">
            <v>2471</v>
          </cell>
        </row>
        <row r="29">
          <cell r="A29">
            <v>2471</v>
          </cell>
          <cell r="B29">
            <v>2.1014237000000002E-2</v>
          </cell>
          <cell r="E29">
            <v>2471</v>
          </cell>
        </row>
        <row r="30">
          <cell r="A30">
            <v>2471.1999999999998</v>
          </cell>
          <cell r="B30">
            <v>1.6381693999999999E-2</v>
          </cell>
          <cell r="E30">
            <v>2471</v>
          </cell>
        </row>
        <row r="31">
          <cell r="A31">
            <v>2471.4</v>
          </cell>
          <cell r="B31">
            <v>8.2815219999999995E-3</v>
          </cell>
          <cell r="E31">
            <v>2471</v>
          </cell>
        </row>
        <row r="32">
          <cell r="A32">
            <v>2471.6</v>
          </cell>
          <cell r="B32">
            <v>2.7300828999999999E-2</v>
          </cell>
          <cell r="E32">
            <v>2472</v>
          </cell>
        </row>
        <row r="33">
          <cell r="A33">
            <v>2471.8000000000002</v>
          </cell>
          <cell r="B33">
            <v>6.3094854000000006E-2</v>
          </cell>
          <cell r="E33">
            <v>2472</v>
          </cell>
        </row>
        <row r="34">
          <cell r="A34">
            <v>2472</v>
          </cell>
          <cell r="B34">
            <v>8.9849025999999999E-2</v>
          </cell>
          <cell r="E34">
            <v>2472</v>
          </cell>
        </row>
        <row r="35">
          <cell r="A35">
            <v>2472.1999999999998</v>
          </cell>
          <cell r="B35">
            <v>9.7206723999999994E-2</v>
          </cell>
          <cell r="E35">
            <v>2472</v>
          </cell>
        </row>
        <row r="36">
          <cell r="A36">
            <v>2472.4</v>
          </cell>
          <cell r="B36">
            <v>0.13575599999999999</v>
          </cell>
          <cell r="E36">
            <v>2472</v>
          </cell>
        </row>
        <row r="37">
          <cell r="A37">
            <v>2472.6</v>
          </cell>
          <cell r="B37">
            <v>0.17078009</v>
          </cell>
          <cell r="E37">
            <v>2473</v>
          </cell>
        </row>
        <row r="38">
          <cell r="A38">
            <v>2472.8000000000002</v>
          </cell>
          <cell r="B38">
            <v>0.24001937000000001</v>
          </cell>
          <cell r="E38">
            <v>2473</v>
          </cell>
        </row>
        <row r="39">
          <cell r="A39">
            <v>2473</v>
          </cell>
          <cell r="B39">
            <v>0.36722284999999999</v>
          </cell>
          <cell r="E39">
            <v>2473</v>
          </cell>
        </row>
        <row r="40">
          <cell r="A40">
            <v>2473.1999999999998</v>
          </cell>
          <cell r="B40">
            <v>0.59449328999999995</v>
          </cell>
          <cell r="E40">
            <v>2473</v>
          </cell>
        </row>
        <row r="41">
          <cell r="A41">
            <v>2473.4</v>
          </cell>
          <cell r="B41">
            <v>1.0741909000000001</v>
          </cell>
          <cell r="E41">
            <v>2473</v>
          </cell>
        </row>
        <row r="42">
          <cell r="A42">
            <v>2473.6</v>
          </cell>
          <cell r="B42">
            <v>1.9322155999999999</v>
          </cell>
          <cell r="E42">
            <v>2474</v>
          </cell>
        </row>
        <row r="43">
          <cell r="A43">
            <v>2473.8000000000002</v>
          </cell>
          <cell r="B43">
            <v>3.2294721000000002</v>
          </cell>
          <cell r="E43">
            <v>2474</v>
          </cell>
        </row>
        <row r="44">
          <cell r="A44">
            <v>2474</v>
          </cell>
          <cell r="B44">
            <v>4.2497046999999997</v>
          </cell>
          <cell r="E44">
            <v>2474</v>
          </cell>
        </row>
        <row r="45">
          <cell r="A45">
            <v>2474.1999999999998</v>
          </cell>
          <cell r="B45">
            <v>4.1280374999999996</v>
          </cell>
          <cell r="E45">
            <v>2474</v>
          </cell>
        </row>
        <row r="46">
          <cell r="A46">
            <v>2474.4</v>
          </cell>
          <cell r="B46">
            <v>3.1761640999999998</v>
          </cell>
          <cell r="E46">
            <v>2474</v>
          </cell>
        </row>
        <row r="47">
          <cell r="A47">
            <v>2474.6</v>
          </cell>
          <cell r="B47">
            <v>2.1822282</v>
          </cell>
          <cell r="E47">
            <v>2475</v>
          </cell>
        </row>
        <row r="48">
          <cell r="A48">
            <v>2474.8000000000002</v>
          </cell>
          <cell r="B48">
            <v>1.5041271000000001</v>
          </cell>
          <cell r="E48">
            <v>2475</v>
          </cell>
        </row>
        <row r="49">
          <cell r="A49">
            <v>2475</v>
          </cell>
          <cell r="B49">
            <v>1.1104641</v>
          </cell>
          <cell r="E49">
            <v>2475</v>
          </cell>
        </row>
        <row r="50">
          <cell r="A50">
            <v>2475.1999999999998</v>
          </cell>
          <cell r="B50">
            <v>0.91068758000000005</v>
          </cell>
          <cell r="E50">
            <v>2475</v>
          </cell>
        </row>
        <row r="51">
          <cell r="A51">
            <v>2475.4</v>
          </cell>
          <cell r="B51">
            <v>0.89578354999999998</v>
          </cell>
          <cell r="E51">
            <v>2475</v>
          </cell>
        </row>
        <row r="52">
          <cell r="A52">
            <v>2475.6</v>
          </cell>
          <cell r="B52">
            <v>0.98367713999999995</v>
          </cell>
          <cell r="E52">
            <v>2476</v>
          </cell>
        </row>
        <row r="53">
          <cell r="A53">
            <v>2475.8000000000002</v>
          </cell>
          <cell r="B53">
            <v>1.0840521000000001</v>
          </cell>
          <cell r="E53">
            <v>2476</v>
          </cell>
        </row>
        <row r="54">
          <cell r="A54">
            <v>2476</v>
          </cell>
          <cell r="B54">
            <v>1.1912860999999999</v>
          </cell>
          <cell r="E54">
            <v>2476</v>
          </cell>
        </row>
        <row r="55">
          <cell r="A55">
            <v>2476.1999999999998</v>
          </cell>
          <cell r="B55">
            <v>1.1895868999999999</v>
          </cell>
          <cell r="E55">
            <v>2476</v>
          </cell>
        </row>
        <row r="56">
          <cell r="A56">
            <v>2476.4</v>
          </cell>
          <cell r="B56">
            <v>1.0921107000000001</v>
          </cell>
          <cell r="E56">
            <v>2476</v>
          </cell>
        </row>
        <row r="57">
          <cell r="A57">
            <v>2476.6</v>
          </cell>
          <cell r="B57">
            <v>1.0233620000000001</v>
          </cell>
          <cell r="E57">
            <v>2477</v>
          </cell>
        </row>
        <row r="58">
          <cell r="A58">
            <v>2476.8000000000002</v>
          </cell>
          <cell r="B58">
            <v>0.96748909000000005</v>
          </cell>
          <cell r="E58">
            <v>2477</v>
          </cell>
        </row>
        <row r="59">
          <cell r="A59">
            <v>2477</v>
          </cell>
          <cell r="B59">
            <v>0.88708699999999996</v>
          </cell>
          <cell r="E59">
            <v>2477</v>
          </cell>
        </row>
        <row r="60">
          <cell r="A60">
            <v>2477.1999999999998</v>
          </cell>
          <cell r="B60">
            <v>0.85966376</v>
          </cell>
          <cell r="E60">
            <v>2477</v>
          </cell>
        </row>
        <row r="61">
          <cell r="A61">
            <v>2477.4</v>
          </cell>
          <cell r="B61">
            <v>0.86607763999999998</v>
          </cell>
          <cell r="E61">
            <v>2477</v>
          </cell>
        </row>
        <row r="62">
          <cell r="A62">
            <v>2477.6</v>
          </cell>
          <cell r="B62">
            <v>0.85187084000000002</v>
          </cell>
          <cell r="E62">
            <v>2478</v>
          </cell>
        </row>
        <row r="63">
          <cell r="A63">
            <v>2477.8000000000002</v>
          </cell>
          <cell r="B63">
            <v>0.84494776999999999</v>
          </cell>
          <cell r="E63">
            <v>2478</v>
          </cell>
        </row>
        <row r="64">
          <cell r="A64">
            <v>2478</v>
          </cell>
          <cell r="B64">
            <v>0.86608615</v>
          </cell>
          <cell r="E64">
            <v>2478</v>
          </cell>
        </row>
        <row r="65">
          <cell r="A65">
            <v>2478.1999999999998</v>
          </cell>
          <cell r="B65">
            <v>0.89871814999999999</v>
          </cell>
          <cell r="E65">
            <v>2478</v>
          </cell>
        </row>
        <row r="66">
          <cell r="A66">
            <v>2478.4</v>
          </cell>
          <cell r="B66">
            <v>0.96250108999999995</v>
          </cell>
          <cell r="E66">
            <v>2478</v>
          </cell>
        </row>
        <row r="67">
          <cell r="A67">
            <v>2478.6</v>
          </cell>
          <cell r="B67">
            <v>1.0636979</v>
          </cell>
          <cell r="E67">
            <v>2479</v>
          </cell>
        </row>
        <row r="68">
          <cell r="A68">
            <v>2478.8000000000002</v>
          </cell>
          <cell r="B68">
            <v>1.1745478</v>
          </cell>
          <cell r="E68">
            <v>2479</v>
          </cell>
        </row>
        <row r="69">
          <cell r="A69">
            <v>2479</v>
          </cell>
          <cell r="B69">
            <v>1.2660644999999999</v>
          </cell>
          <cell r="E69">
            <v>2479</v>
          </cell>
        </row>
        <row r="70">
          <cell r="A70">
            <v>2479.1999999999998</v>
          </cell>
          <cell r="B70">
            <v>1.3109297</v>
          </cell>
          <cell r="E70">
            <v>2479</v>
          </cell>
        </row>
        <row r="71">
          <cell r="A71">
            <v>2479.4</v>
          </cell>
          <cell r="B71">
            <v>1.3911639</v>
          </cell>
          <cell r="E71">
            <v>2479</v>
          </cell>
        </row>
        <row r="72">
          <cell r="A72">
            <v>2479.6</v>
          </cell>
          <cell r="B72">
            <v>1.4057143999999999</v>
          </cell>
          <cell r="E72">
            <v>2480</v>
          </cell>
        </row>
        <row r="73">
          <cell r="A73">
            <v>2479.8000000000002</v>
          </cell>
          <cell r="B73">
            <v>1.4212640999999999</v>
          </cell>
          <cell r="E73">
            <v>2480</v>
          </cell>
        </row>
        <row r="74">
          <cell r="A74">
            <v>2480</v>
          </cell>
          <cell r="B74">
            <v>1.3904932000000001</v>
          </cell>
          <cell r="E74">
            <v>2480</v>
          </cell>
        </row>
        <row r="75">
          <cell r="A75">
            <v>2480.1999999999998</v>
          </cell>
          <cell r="B75">
            <v>1.3924258</v>
          </cell>
          <cell r="E75">
            <v>2480</v>
          </cell>
        </row>
        <row r="76">
          <cell r="A76">
            <v>2480.4</v>
          </cell>
          <cell r="B76">
            <v>1.3279892</v>
          </cell>
          <cell r="E76">
            <v>2480</v>
          </cell>
        </row>
        <row r="77">
          <cell r="A77">
            <v>2480.6</v>
          </cell>
          <cell r="B77">
            <v>1.2644500000000001</v>
          </cell>
          <cell r="E77">
            <v>2481</v>
          </cell>
        </row>
        <row r="78">
          <cell r="A78">
            <v>2480.8000000000002</v>
          </cell>
          <cell r="B78">
            <v>1.2298042</v>
          </cell>
          <cell r="E78">
            <v>2481</v>
          </cell>
        </row>
        <row r="79">
          <cell r="A79">
            <v>2481</v>
          </cell>
          <cell r="B79">
            <v>1.1869902999999999</v>
          </cell>
          <cell r="E79">
            <v>2481</v>
          </cell>
        </row>
        <row r="80">
          <cell r="A80">
            <v>2481.1999999999998</v>
          </cell>
          <cell r="B80">
            <v>1.145934</v>
          </cell>
          <cell r="E80">
            <v>2481</v>
          </cell>
        </row>
        <row r="81">
          <cell r="A81">
            <v>2481.4</v>
          </cell>
          <cell r="B81">
            <v>1.1719506</v>
          </cell>
          <cell r="E81">
            <v>2481</v>
          </cell>
        </row>
        <row r="82">
          <cell r="A82">
            <v>2481.6</v>
          </cell>
          <cell r="B82">
            <v>1.2034625000000001</v>
          </cell>
          <cell r="E82">
            <v>2482</v>
          </cell>
        </row>
        <row r="83">
          <cell r="A83">
            <v>2481.8000000000002</v>
          </cell>
          <cell r="B83">
            <v>1.2031714</v>
          </cell>
          <cell r="E83">
            <v>2482</v>
          </cell>
        </row>
        <row r="84">
          <cell r="A84">
            <v>2482</v>
          </cell>
          <cell r="B84">
            <v>1.2162656000000001</v>
          </cell>
          <cell r="E84">
            <v>2482</v>
          </cell>
        </row>
        <row r="85">
          <cell r="A85">
            <v>2482.1999999999998</v>
          </cell>
          <cell r="B85">
            <v>1.2073121</v>
          </cell>
          <cell r="E85">
            <v>2482</v>
          </cell>
        </row>
        <row r="86">
          <cell r="A86">
            <v>2482.4</v>
          </cell>
          <cell r="B86">
            <v>1.1749278000000001</v>
          </cell>
          <cell r="E86">
            <v>2482</v>
          </cell>
        </row>
        <row r="87">
          <cell r="A87">
            <v>2482.6</v>
          </cell>
          <cell r="B87">
            <v>1.1776336999999999</v>
          </cell>
          <cell r="E87">
            <v>2483</v>
          </cell>
        </row>
        <row r="88">
          <cell r="A88">
            <v>2482.8000000000002</v>
          </cell>
          <cell r="B88">
            <v>1.1920539999999999</v>
          </cell>
          <cell r="E88">
            <v>2483</v>
          </cell>
        </row>
        <row r="89">
          <cell r="A89">
            <v>2483</v>
          </cell>
          <cell r="B89">
            <v>1.2222248</v>
          </cell>
          <cell r="E89">
            <v>2483</v>
          </cell>
        </row>
        <row r="90">
          <cell r="A90">
            <v>2483.1999999999998</v>
          </cell>
          <cell r="B90">
            <v>1.2144037999999999</v>
          </cell>
          <cell r="E90">
            <v>2483</v>
          </cell>
        </row>
        <row r="91">
          <cell r="A91">
            <v>2483.4</v>
          </cell>
          <cell r="B91">
            <v>1.1969255999999999</v>
          </cell>
          <cell r="E91">
            <v>2483</v>
          </cell>
        </row>
        <row r="92">
          <cell r="A92">
            <v>2483.6</v>
          </cell>
          <cell r="B92">
            <v>1.1844463000000001</v>
          </cell>
          <cell r="E92">
            <v>2484</v>
          </cell>
        </row>
        <row r="93">
          <cell r="A93">
            <v>2483.8000000000002</v>
          </cell>
          <cell r="B93">
            <v>1.1631541000000001</v>
          </cell>
          <cell r="E93">
            <v>2484</v>
          </cell>
        </row>
        <row r="94">
          <cell r="A94">
            <v>2484</v>
          </cell>
          <cell r="B94">
            <v>1.1328248999999999</v>
          </cell>
          <cell r="E94">
            <v>2484</v>
          </cell>
        </row>
        <row r="95">
          <cell r="A95">
            <v>2484.1999999999998</v>
          </cell>
          <cell r="B95">
            <v>1.1428176999999999</v>
          </cell>
          <cell r="E95">
            <v>2484</v>
          </cell>
        </row>
        <row r="96">
          <cell r="A96">
            <v>2484.4</v>
          </cell>
          <cell r="B96">
            <v>1.128225</v>
          </cell>
          <cell r="E96">
            <v>2484</v>
          </cell>
        </row>
        <row r="97">
          <cell r="A97">
            <v>2484.6</v>
          </cell>
          <cell r="B97">
            <v>1.1124042000000001</v>
          </cell>
          <cell r="E97">
            <v>2485</v>
          </cell>
        </row>
        <row r="98">
          <cell r="A98">
            <v>2484.8000000000002</v>
          </cell>
          <cell r="B98">
            <v>1.0983383</v>
          </cell>
          <cell r="E98">
            <v>2485</v>
          </cell>
        </row>
        <row r="99">
          <cell r="A99">
            <v>2485</v>
          </cell>
          <cell r="B99">
            <v>1.1044335000000001</v>
          </cell>
          <cell r="E99">
            <v>2485</v>
          </cell>
        </row>
        <row r="100">
          <cell r="A100">
            <v>2485.1999999999998</v>
          </cell>
          <cell r="B100">
            <v>1.1135165</v>
          </cell>
          <cell r="E100">
            <v>2485</v>
          </cell>
        </row>
        <row r="101">
          <cell r="A101">
            <v>2485.4</v>
          </cell>
          <cell r="B101">
            <v>1.1035740999999999</v>
          </cell>
          <cell r="E101">
            <v>2485</v>
          </cell>
        </row>
        <row r="102">
          <cell r="A102">
            <v>2485.6</v>
          </cell>
          <cell r="B102">
            <v>1.0898692000000001</v>
          </cell>
          <cell r="E102">
            <v>2486</v>
          </cell>
        </row>
        <row r="103">
          <cell r="A103">
            <v>2485.8000000000002</v>
          </cell>
          <cell r="B103">
            <v>1.0746420999999999</v>
          </cell>
          <cell r="E103">
            <v>2486</v>
          </cell>
        </row>
        <row r="104">
          <cell r="A104">
            <v>2486</v>
          </cell>
          <cell r="B104">
            <v>1.0639726</v>
          </cell>
          <cell r="E104">
            <v>2486</v>
          </cell>
        </row>
        <row r="105">
          <cell r="A105">
            <v>2487</v>
          </cell>
          <cell r="B105">
            <v>1.0167069</v>
          </cell>
          <cell r="E105">
            <v>2487</v>
          </cell>
        </row>
        <row r="106">
          <cell r="A106">
            <v>2488</v>
          </cell>
          <cell r="B106">
            <v>1.0194061999999999</v>
          </cell>
          <cell r="E106">
            <v>2488</v>
          </cell>
        </row>
        <row r="107">
          <cell r="A107">
            <v>2489</v>
          </cell>
          <cell r="B107">
            <v>1.0035665</v>
          </cell>
          <cell r="E107">
            <v>2489</v>
          </cell>
        </row>
        <row r="108">
          <cell r="A108">
            <v>2490</v>
          </cell>
          <cell r="B108">
            <v>1.0418471</v>
          </cell>
          <cell r="E108">
            <v>2490</v>
          </cell>
        </row>
        <row r="109">
          <cell r="A109">
            <v>2491</v>
          </cell>
          <cell r="B109">
            <v>1.0385964000000001</v>
          </cell>
          <cell r="E109">
            <v>2491</v>
          </cell>
        </row>
        <row r="110">
          <cell r="A110">
            <v>2492</v>
          </cell>
          <cell r="B110">
            <v>1.0176575999999999</v>
          </cell>
          <cell r="E110">
            <v>2492</v>
          </cell>
        </row>
        <row r="111">
          <cell r="A111">
            <v>2493</v>
          </cell>
          <cell r="B111">
            <v>0.98106758000000005</v>
          </cell>
          <cell r="E111">
            <v>2493</v>
          </cell>
        </row>
        <row r="112">
          <cell r="A112">
            <v>2494</v>
          </cell>
          <cell r="B112">
            <v>0.99880756000000004</v>
          </cell>
          <cell r="E112">
            <v>2494</v>
          </cell>
        </row>
        <row r="113">
          <cell r="A113">
            <v>2495</v>
          </cell>
          <cell r="B113">
            <v>0.96954258000000004</v>
          </cell>
          <cell r="E113">
            <v>2495</v>
          </cell>
        </row>
        <row r="114">
          <cell r="A114">
            <v>2496</v>
          </cell>
          <cell r="B114">
            <v>0.98351865999999999</v>
          </cell>
          <cell r="E114">
            <v>2496</v>
          </cell>
        </row>
        <row r="115">
          <cell r="A115">
            <v>2497</v>
          </cell>
          <cell r="B115">
            <v>0.99107268999999998</v>
          </cell>
          <cell r="E115">
            <v>2497</v>
          </cell>
        </row>
        <row r="116">
          <cell r="A116">
            <v>2498</v>
          </cell>
          <cell r="B116">
            <v>0.98832063999999997</v>
          </cell>
          <cell r="E116">
            <v>2498</v>
          </cell>
        </row>
        <row r="117">
          <cell r="A117">
            <v>2499</v>
          </cell>
          <cell r="B117">
            <v>1.0132857</v>
          </cell>
          <cell r="E117">
            <v>2499</v>
          </cell>
        </row>
        <row r="118">
          <cell r="A118">
            <v>2500</v>
          </cell>
          <cell r="B118">
            <v>0.99623556999999996</v>
          </cell>
          <cell r="E118">
            <v>2500</v>
          </cell>
        </row>
        <row r="119">
          <cell r="A119">
            <v>2501</v>
          </cell>
          <cell r="B119">
            <v>0.97480111999999997</v>
          </cell>
          <cell r="E119">
            <v>2501</v>
          </cell>
        </row>
        <row r="120">
          <cell r="A120">
            <v>2502</v>
          </cell>
          <cell r="B120">
            <v>0.95494935000000003</v>
          </cell>
          <cell r="E120">
            <v>2502</v>
          </cell>
        </row>
        <row r="121">
          <cell r="A121">
            <v>2504</v>
          </cell>
          <cell r="B121">
            <v>0.90741565000000002</v>
          </cell>
          <cell r="E121">
            <v>2504</v>
          </cell>
        </row>
        <row r="122">
          <cell r="A122">
            <v>2506.1</v>
          </cell>
          <cell r="B122">
            <v>0.91401372000000003</v>
          </cell>
          <cell r="E122">
            <v>2506</v>
          </cell>
        </row>
        <row r="123">
          <cell r="A123">
            <v>2508.1</v>
          </cell>
          <cell r="B123">
            <v>0.89010940000000005</v>
          </cell>
          <cell r="E123">
            <v>2508</v>
          </cell>
        </row>
        <row r="124">
          <cell r="A124">
            <v>2510.1999999999998</v>
          </cell>
          <cell r="B124">
            <v>0.93323666000000005</v>
          </cell>
          <cell r="E124">
            <v>2510</v>
          </cell>
        </row>
        <row r="125">
          <cell r="A125">
            <v>2512.1999999999998</v>
          </cell>
          <cell r="B125">
            <v>0.96157954000000001</v>
          </cell>
          <cell r="E125">
            <v>2512</v>
          </cell>
        </row>
        <row r="126">
          <cell r="A126">
            <v>2514.3000000000002</v>
          </cell>
          <cell r="B126">
            <v>0.96486707000000005</v>
          </cell>
          <cell r="E126">
            <v>2514</v>
          </cell>
        </row>
        <row r="127">
          <cell r="A127">
            <v>2516.4</v>
          </cell>
          <cell r="B127">
            <v>0.98938641999999999</v>
          </cell>
          <cell r="E127">
            <v>2516</v>
          </cell>
        </row>
        <row r="128">
          <cell r="A128">
            <v>2518.4</v>
          </cell>
          <cell r="B128">
            <v>0.97235638000000002</v>
          </cell>
          <cell r="E128">
            <v>2518</v>
          </cell>
        </row>
        <row r="129">
          <cell r="A129">
            <v>2520.4</v>
          </cell>
          <cell r="B129">
            <v>0.96860100000000005</v>
          </cell>
          <cell r="E129">
            <v>2520</v>
          </cell>
        </row>
        <row r="130">
          <cell r="A130">
            <v>2522.5</v>
          </cell>
          <cell r="B130">
            <v>0.96018281999999999</v>
          </cell>
          <cell r="E130">
            <v>2522</v>
          </cell>
        </row>
        <row r="131">
          <cell r="A131">
            <v>2524.6</v>
          </cell>
          <cell r="B131">
            <v>0.93697750000000002</v>
          </cell>
          <cell r="E131">
            <v>2525</v>
          </cell>
        </row>
        <row r="132">
          <cell r="A132">
            <v>2526.6</v>
          </cell>
          <cell r="B132">
            <v>0.95908618000000001</v>
          </cell>
          <cell r="E132">
            <v>2527</v>
          </cell>
        </row>
        <row r="133">
          <cell r="A133">
            <v>2528.6</v>
          </cell>
          <cell r="B133">
            <v>0.96849496999999996</v>
          </cell>
          <cell r="E133">
            <v>2529</v>
          </cell>
        </row>
        <row r="134">
          <cell r="A134">
            <v>2530.6999999999998</v>
          </cell>
          <cell r="B134">
            <v>0.98716630999999999</v>
          </cell>
          <cell r="E134">
            <v>2531</v>
          </cell>
        </row>
        <row r="135">
          <cell r="A135">
            <v>2532.6999999999998</v>
          </cell>
          <cell r="B135">
            <v>1.0150417</v>
          </cell>
          <cell r="E135">
            <v>2533</v>
          </cell>
        </row>
        <row r="136">
          <cell r="A136">
            <v>2534.8000000000002</v>
          </cell>
          <cell r="B136">
            <v>1.0261141</v>
          </cell>
          <cell r="E136">
            <v>2535</v>
          </cell>
        </row>
        <row r="137">
          <cell r="A137">
            <v>2536.8000000000002</v>
          </cell>
          <cell r="B137">
            <v>1.0194065999999999</v>
          </cell>
          <cell r="E137">
            <v>2537</v>
          </cell>
        </row>
        <row r="138">
          <cell r="A138">
            <v>2538.9</v>
          </cell>
          <cell r="B138">
            <v>0.99414398000000004</v>
          </cell>
          <cell r="E138">
            <v>2539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>
            <v>2402</v>
          </cell>
          <cell r="G1">
            <v>5.7014925378869062E-2</v>
          </cell>
        </row>
        <row r="2">
          <cell r="A2">
            <v>2405</v>
          </cell>
          <cell r="G2">
            <v>4.9562872596804128E-2</v>
          </cell>
        </row>
        <row r="3">
          <cell r="A3">
            <v>2408</v>
          </cell>
          <cell r="G3">
            <v>3.6960792543550537E-2</v>
          </cell>
        </row>
        <row r="4">
          <cell r="A4">
            <v>2411</v>
          </cell>
          <cell r="G4">
            <v>2.9721527233810083E-2</v>
          </cell>
        </row>
        <row r="5">
          <cell r="A5">
            <v>2414</v>
          </cell>
          <cell r="G5">
            <v>2.0198252488728495E-2</v>
          </cell>
        </row>
        <row r="6">
          <cell r="A6">
            <v>2417</v>
          </cell>
          <cell r="G6">
            <v>9.2268901159217563E-3</v>
          </cell>
        </row>
        <row r="7">
          <cell r="A7">
            <v>2420</v>
          </cell>
          <cell r="G7">
            <v>9.9729043855360765E-3</v>
          </cell>
        </row>
        <row r="8">
          <cell r="A8">
            <v>2423</v>
          </cell>
          <cell r="G8">
            <v>3.7395013965041517E-3</v>
          </cell>
        </row>
        <row r="9">
          <cell r="A9">
            <v>2426</v>
          </cell>
          <cell r="G9">
            <v>8.6859204510161842E-3</v>
          </cell>
        </row>
        <row r="10">
          <cell r="A10">
            <v>2429</v>
          </cell>
          <cell r="G10">
            <v>-1.8741308664937636E-3</v>
          </cell>
        </row>
        <row r="11">
          <cell r="A11">
            <v>2432</v>
          </cell>
          <cell r="G11">
            <v>-5.4538291454017699E-3</v>
          </cell>
        </row>
        <row r="12">
          <cell r="A12">
            <v>2435</v>
          </cell>
          <cell r="G12">
            <v>-9.9841512350249823E-3</v>
          </cell>
        </row>
        <row r="13">
          <cell r="A13">
            <v>2438</v>
          </cell>
          <cell r="G13">
            <v>-1.6738084900156307E-3</v>
          </cell>
        </row>
        <row r="14">
          <cell r="A14">
            <v>2441</v>
          </cell>
          <cell r="G14">
            <v>-3.7909487057178424E-3</v>
          </cell>
        </row>
        <row r="15">
          <cell r="A15">
            <v>2444</v>
          </cell>
          <cell r="G15">
            <v>-2.4597932831728329E-3</v>
          </cell>
        </row>
        <row r="16">
          <cell r="A16">
            <v>2447</v>
          </cell>
          <cell r="G16">
            <v>2.2768491728289513E-3</v>
          </cell>
        </row>
        <row r="17">
          <cell r="A17">
            <v>2450</v>
          </cell>
          <cell r="G17">
            <v>1.2875048120240136E-2</v>
          </cell>
        </row>
        <row r="18">
          <cell r="A18">
            <v>2452</v>
          </cell>
          <cell r="G18">
            <v>4.9432458338987822E-3</v>
          </cell>
        </row>
        <row r="19">
          <cell r="A19">
            <v>2452.1999999999998</v>
          </cell>
          <cell r="G19">
            <v>9.0890850969825368E-3</v>
          </cell>
        </row>
        <row r="20">
          <cell r="A20">
            <v>2452.4</v>
          </cell>
          <cell r="G20">
            <v>4.0981598100420027E-3</v>
          </cell>
        </row>
        <row r="21">
          <cell r="A21">
            <v>2452.6</v>
          </cell>
          <cell r="G21">
            <v>2.9644603250553714E-3</v>
          </cell>
        </row>
        <row r="22">
          <cell r="A22">
            <v>2452.8000000000002</v>
          </cell>
          <cell r="G22">
            <v>3.2530771112413153E-3</v>
          </cell>
        </row>
        <row r="23">
          <cell r="A23">
            <v>2453</v>
          </cell>
          <cell r="G23">
            <v>1.2142509205518186E-3</v>
          </cell>
        </row>
        <row r="24">
          <cell r="A24">
            <v>2453.1999999999998</v>
          </cell>
          <cell r="G24">
            <v>1.2873716395571525E-3</v>
          </cell>
        </row>
        <row r="25">
          <cell r="A25">
            <v>2453.4</v>
          </cell>
          <cell r="G25">
            <v>4.5534487378497113E-4</v>
          </cell>
        </row>
        <row r="26">
          <cell r="A26">
            <v>2453.6</v>
          </cell>
          <cell r="G26">
            <v>-4.4071370480007737E-3</v>
          </cell>
        </row>
        <row r="27">
          <cell r="A27">
            <v>2453.8000000000002</v>
          </cell>
          <cell r="G27">
            <v>-8.8546804978328073E-4</v>
          </cell>
        </row>
        <row r="28">
          <cell r="A28">
            <v>2454</v>
          </cell>
          <cell r="G28">
            <v>-4.4980938508697174E-3</v>
          </cell>
        </row>
        <row r="29">
          <cell r="A29">
            <v>2454.1999999999998</v>
          </cell>
          <cell r="G29">
            <v>-3.0454895833045849E-3</v>
          </cell>
        </row>
        <row r="30">
          <cell r="A30">
            <v>2454.4</v>
          </cell>
          <cell r="G30">
            <v>-1.2263050967621617E-3</v>
          </cell>
        </row>
        <row r="31">
          <cell r="A31">
            <v>2454.6</v>
          </cell>
          <cell r="G31">
            <v>-3.8906076157457746E-3</v>
          </cell>
        </row>
        <row r="32">
          <cell r="A32">
            <v>2454.8000000000002</v>
          </cell>
          <cell r="G32">
            <v>-3.1491566726793304E-3</v>
          </cell>
        </row>
        <row r="33">
          <cell r="A33">
            <v>2455</v>
          </cell>
          <cell r="G33">
            <v>-7.3012086876514315E-3</v>
          </cell>
        </row>
        <row r="34">
          <cell r="A34">
            <v>2455.1999999999998</v>
          </cell>
          <cell r="G34">
            <v>-5.3955442526430883E-3</v>
          </cell>
        </row>
        <row r="35">
          <cell r="A35">
            <v>2455.4</v>
          </cell>
          <cell r="G35">
            <v>-5.7750001994034839E-3</v>
          </cell>
        </row>
        <row r="36">
          <cell r="A36">
            <v>2455.6</v>
          </cell>
          <cell r="G36">
            <v>8.3054254081979626E-4</v>
          </cell>
        </row>
        <row r="37">
          <cell r="A37">
            <v>2455.8000000000002</v>
          </cell>
          <cell r="G37">
            <v>2.2614189851905574E-2</v>
          </cell>
        </row>
        <row r="38">
          <cell r="A38">
            <v>2456</v>
          </cell>
          <cell r="G38">
            <v>4.6465874884495793E-2</v>
          </cell>
        </row>
        <row r="39">
          <cell r="A39">
            <v>2456.1999999999998</v>
          </cell>
          <cell r="G39">
            <v>4.9580023706834911E-2</v>
          </cell>
        </row>
        <row r="40">
          <cell r="A40">
            <v>2456.4</v>
          </cell>
          <cell r="G40">
            <v>4.6829625529447451E-2</v>
          </cell>
        </row>
        <row r="41">
          <cell r="A41">
            <v>2456.6</v>
          </cell>
          <cell r="G41">
            <v>1.2323202318508249E-2</v>
          </cell>
        </row>
        <row r="42">
          <cell r="A42">
            <v>2456.8000000000002</v>
          </cell>
          <cell r="G42">
            <v>-5.2615015170868014E-3</v>
          </cell>
        </row>
        <row r="43">
          <cell r="A43">
            <v>2457</v>
          </cell>
          <cell r="G43">
            <v>-2.816233102051831E-3</v>
          </cell>
        </row>
        <row r="44">
          <cell r="A44">
            <v>2457.1999999999998</v>
          </cell>
          <cell r="G44">
            <v>-4.7694939552510298E-3</v>
          </cell>
        </row>
        <row r="45">
          <cell r="A45">
            <v>2457.4</v>
          </cell>
          <cell r="G45">
            <v>-5.9036697798775717E-3</v>
          </cell>
        </row>
        <row r="46">
          <cell r="A46">
            <v>2457.6</v>
          </cell>
          <cell r="G46">
            <v>-3.7814315147576033E-3</v>
          </cell>
        </row>
        <row r="47">
          <cell r="A47">
            <v>2457.8000000000002</v>
          </cell>
          <cell r="G47">
            <v>-4.7861487726127598E-3</v>
          </cell>
        </row>
        <row r="48">
          <cell r="A48">
            <v>2458</v>
          </cell>
          <cell r="G48">
            <v>-4.8631912797376126E-3</v>
          </cell>
        </row>
        <row r="49">
          <cell r="A49">
            <v>2458.1999999999998</v>
          </cell>
          <cell r="G49">
            <v>-5.2856600139244382E-3</v>
          </cell>
        </row>
        <row r="50">
          <cell r="A50">
            <v>2458.4</v>
          </cell>
          <cell r="G50">
            <v>-5.7944946790370096E-3</v>
          </cell>
        </row>
        <row r="51">
          <cell r="A51">
            <v>2458.6</v>
          </cell>
          <cell r="G51">
            <v>-5.2891227452953318E-3</v>
          </cell>
        </row>
        <row r="52">
          <cell r="A52">
            <v>2458.8000000000002</v>
          </cell>
          <cell r="G52">
            <v>-6.78991128713375E-3</v>
          </cell>
        </row>
        <row r="53">
          <cell r="A53">
            <v>2459</v>
          </cell>
          <cell r="G53">
            <v>-3.4155882936235853E-3</v>
          </cell>
        </row>
        <row r="54">
          <cell r="A54">
            <v>2459.1999999999998</v>
          </cell>
          <cell r="G54">
            <v>-5.9948404144727083E-3</v>
          </cell>
        </row>
        <row r="55">
          <cell r="A55">
            <v>2459.4</v>
          </cell>
          <cell r="G55">
            <v>-3.0523547186367644E-3</v>
          </cell>
        </row>
        <row r="56">
          <cell r="A56">
            <v>2459.6</v>
          </cell>
          <cell r="G56">
            <v>-6.9693524073677678E-3</v>
          </cell>
        </row>
        <row r="57">
          <cell r="A57">
            <v>2459.8000000000002</v>
          </cell>
          <cell r="G57">
            <v>-5.4283451115656692E-3</v>
          </cell>
        </row>
        <row r="58">
          <cell r="A58">
            <v>2460</v>
          </cell>
          <cell r="G58">
            <v>-5.7643029170352852E-3</v>
          </cell>
        </row>
        <row r="59">
          <cell r="A59">
            <v>2460.1999999999998</v>
          </cell>
          <cell r="G59">
            <v>-1.8929352743870069E-3</v>
          </cell>
        </row>
        <row r="60">
          <cell r="A60">
            <v>2460.4</v>
          </cell>
          <cell r="G60">
            <v>-3.8264573589933833E-3</v>
          </cell>
        </row>
        <row r="61">
          <cell r="A61">
            <v>2460.6</v>
          </cell>
          <cell r="G61">
            <v>-3.5365643707672761E-3</v>
          </cell>
        </row>
        <row r="62">
          <cell r="A62">
            <v>2460.8000000000002</v>
          </cell>
          <cell r="G62">
            <v>-5.2537269000469608E-3</v>
          </cell>
        </row>
        <row r="63">
          <cell r="A63">
            <v>2461</v>
          </cell>
          <cell r="G63">
            <v>5.819796539203875E-4</v>
          </cell>
        </row>
        <row r="64">
          <cell r="A64">
            <v>2461.1999999999998</v>
          </cell>
          <cell r="G64">
            <v>-3.2923911434131659E-3</v>
          </cell>
        </row>
        <row r="65">
          <cell r="A65">
            <v>2461.4</v>
          </cell>
          <cell r="G65">
            <v>-4.2540345291361727E-3</v>
          </cell>
        </row>
        <row r="66">
          <cell r="A66">
            <v>2461.6</v>
          </cell>
          <cell r="G66">
            <v>-5.5503262937063873E-4</v>
          </cell>
        </row>
        <row r="67">
          <cell r="A67">
            <v>2461.8000000000002</v>
          </cell>
          <cell r="G67">
            <v>-2.5085618014415488E-3</v>
          </cell>
        </row>
        <row r="68">
          <cell r="A68">
            <v>2462</v>
          </cell>
          <cell r="G68">
            <v>-1.1396987623871907E-3</v>
          </cell>
        </row>
        <row r="69">
          <cell r="A69">
            <v>2462.1999999999998</v>
          </cell>
          <cell r="G69">
            <v>-2.2313054740520626E-3</v>
          </cell>
        </row>
        <row r="70">
          <cell r="A70">
            <v>2462.4</v>
          </cell>
          <cell r="G70">
            <v>-1.767650627215191E-3</v>
          </cell>
        </row>
        <row r="71">
          <cell r="A71">
            <v>2462.6</v>
          </cell>
          <cell r="G71">
            <v>-2.5992931105189923E-3</v>
          </cell>
        </row>
        <row r="72">
          <cell r="A72">
            <v>2462.8000000000002</v>
          </cell>
          <cell r="G72">
            <v>-1.8128546758726864E-3</v>
          </cell>
        </row>
        <row r="73">
          <cell r="A73">
            <v>2463</v>
          </cell>
          <cell r="G73">
            <v>-4.0266268037854464E-3</v>
          </cell>
        </row>
        <row r="74">
          <cell r="A74">
            <v>2463.1999999999998</v>
          </cell>
          <cell r="G74">
            <v>-3.5628321529157362E-3</v>
          </cell>
        </row>
        <row r="75">
          <cell r="A75">
            <v>2463.4</v>
          </cell>
          <cell r="G75">
            <v>-2.1935013597018617E-3</v>
          </cell>
        </row>
        <row r="76">
          <cell r="A76">
            <v>2463.6</v>
          </cell>
          <cell r="G76">
            <v>-5.3562769405161529E-3</v>
          </cell>
        </row>
        <row r="77">
          <cell r="A77">
            <v>2463.8000000000002</v>
          </cell>
          <cell r="G77">
            <v>-4.482932900499597E-3</v>
          </cell>
        </row>
        <row r="78">
          <cell r="A78">
            <v>2464</v>
          </cell>
          <cell r="G78">
            <v>-5.0352929269094748E-3</v>
          </cell>
        </row>
        <row r="79">
          <cell r="A79">
            <v>2464.1999999999998</v>
          </cell>
          <cell r="G79">
            <v>-5.2408095973526629E-3</v>
          </cell>
        </row>
        <row r="80">
          <cell r="A80">
            <v>2464.4</v>
          </cell>
          <cell r="G80">
            <v>-6.6553878581002727E-3</v>
          </cell>
        </row>
        <row r="81">
          <cell r="A81">
            <v>2464.6</v>
          </cell>
          <cell r="G81">
            <v>-8.2000866252853449E-3</v>
          </cell>
        </row>
        <row r="82">
          <cell r="A82">
            <v>2464.8000000000002</v>
          </cell>
          <cell r="G82">
            <v>-4.9949758266475E-3</v>
          </cell>
        </row>
        <row r="83">
          <cell r="A83">
            <v>2465</v>
          </cell>
          <cell r="G83">
            <v>-6.8190307001884561E-3</v>
          </cell>
        </row>
        <row r="84">
          <cell r="A84">
            <v>2465.1999999999998</v>
          </cell>
          <cell r="G84">
            <v>-7.1979417758144398E-3</v>
          </cell>
        </row>
        <row r="85">
          <cell r="A85">
            <v>2465.4</v>
          </cell>
          <cell r="G85">
            <v>-6.1939758365268278E-3</v>
          </cell>
        </row>
        <row r="86">
          <cell r="A86">
            <v>2465.6</v>
          </cell>
          <cell r="G86">
            <v>-9.6179848850569266E-3</v>
          </cell>
        </row>
        <row r="87">
          <cell r="A87">
            <v>2465.8000000000002</v>
          </cell>
          <cell r="G87">
            <v>-7.6215117930356919E-3</v>
          </cell>
        </row>
        <row r="88">
          <cell r="A88">
            <v>2466</v>
          </cell>
          <cell r="G88">
            <v>-6.2079236733794448E-3</v>
          </cell>
        </row>
        <row r="89">
          <cell r="A89">
            <v>2466.1999999999998</v>
          </cell>
          <cell r="G89">
            <v>-8.0755369045085387E-3</v>
          </cell>
        </row>
        <row r="90">
          <cell r="A90">
            <v>2466.4</v>
          </cell>
          <cell r="G90">
            <v>-7.6108955701834373E-3</v>
          </cell>
        </row>
        <row r="91">
          <cell r="A91">
            <v>2466.6</v>
          </cell>
          <cell r="G91">
            <v>-1.118487152942243E-2</v>
          </cell>
        </row>
        <row r="92">
          <cell r="A92">
            <v>2466.8000000000002</v>
          </cell>
          <cell r="G92">
            <v>-1.022382565974041E-2</v>
          </cell>
        </row>
        <row r="93">
          <cell r="A93">
            <v>2467</v>
          </cell>
          <cell r="G93">
            <v>-1.0838734829543254E-2</v>
          </cell>
        </row>
        <row r="94">
          <cell r="A94">
            <v>2467.1999999999998</v>
          </cell>
          <cell r="G94">
            <v>-7.5876611925301419E-3</v>
          </cell>
        </row>
        <row r="95">
          <cell r="A95">
            <v>2467.4</v>
          </cell>
          <cell r="G95">
            <v>-8.8724564203639042E-3</v>
          </cell>
        </row>
        <row r="96">
          <cell r="A96">
            <v>2467.6</v>
          </cell>
          <cell r="G96">
            <v>-6.4397980112729037E-3</v>
          </cell>
        </row>
        <row r="97">
          <cell r="A97">
            <v>2467.8000000000002</v>
          </cell>
          <cell r="G97">
            <v>-9.3880601048549218E-3</v>
          </cell>
        </row>
        <row r="98">
          <cell r="A98">
            <v>2468</v>
          </cell>
          <cell r="G98">
            <v>-9.4192115886624159E-3</v>
          </cell>
        </row>
        <row r="99">
          <cell r="A99">
            <v>2468.1999999999998</v>
          </cell>
          <cell r="G99">
            <v>-7.1594655531872012E-3</v>
          </cell>
        </row>
        <row r="100">
          <cell r="A100">
            <v>2468.4</v>
          </cell>
          <cell r="G100">
            <v>-3.0177878503976564E-3</v>
          </cell>
        </row>
        <row r="101">
          <cell r="A101">
            <v>2468.6</v>
          </cell>
          <cell r="G101">
            <v>-8.040331091123289E-3</v>
          </cell>
        </row>
        <row r="102">
          <cell r="A102">
            <v>2468.8000000000002</v>
          </cell>
          <cell r="G102">
            <v>-6.859890843989737E-3</v>
          </cell>
        </row>
        <row r="103">
          <cell r="A103">
            <v>2469</v>
          </cell>
          <cell r="G103">
            <v>-7.3871326695130624E-3</v>
          </cell>
        </row>
        <row r="104">
          <cell r="A104">
            <v>2469.1999999999998</v>
          </cell>
          <cell r="G104">
            <v>-8.2190507879935336E-3</v>
          </cell>
        </row>
        <row r="105">
          <cell r="A105">
            <v>2469.4</v>
          </cell>
          <cell r="G105">
            <v>-3.813294882667012E-3</v>
          </cell>
        </row>
        <row r="106">
          <cell r="A106">
            <v>2469.6</v>
          </cell>
          <cell r="G106">
            <v>-6.1357674140206635E-3</v>
          </cell>
        </row>
        <row r="107">
          <cell r="A107">
            <v>2469.8000000000002</v>
          </cell>
          <cell r="G107">
            <v>-4.2826798721319649E-3</v>
          </cell>
        </row>
        <row r="108">
          <cell r="A108">
            <v>2470</v>
          </cell>
          <cell r="G108">
            <v>-3.0132047079509294E-3</v>
          </cell>
        </row>
        <row r="109">
          <cell r="A109">
            <v>2470.1999999999998</v>
          </cell>
          <cell r="G109">
            <v>-4.1675920149621031E-3</v>
          </cell>
        </row>
        <row r="110">
          <cell r="A110">
            <v>2470.4</v>
          </cell>
          <cell r="G110">
            <v>-8.0258203082467002E-3</v>
          </cell>
        </row>
        <row r="111">
          <cell r="A111">
            <v>2470.6</v>
          </cell>
          <cell r="G111">
            <v>-4.7236588281101667E-3</v>
          </cell>
        </row>
        <row r="112">
          <cell r="A112">
            <v>2470.8000000000002</v>
          </cell>
          <cell r="G112">
            <v>-5.3811056900018011E-3</v>
          </cell>
        </row>
        <row r="113">
          <cell r="A113">
            <v>2471</v>
          </cell>
          <cell r="G113">
            <v>-5.0613770579307667E-3</v>
          </cell>
        </row>
        <row r="114">
          <cell r="A114">
            <v>2471.1999999999998</v>
          </cell>
          <cell r="G114">
            <v>-4.0960355347471776E-3</v>
          </cell>
        </row>
        <row r="115">
          <cell r="A115">
            <v>2471.4</v>
          </cell>
          <cell r="G115">
            <v>-4.6660491136817058E-3</v>
          </cell>
        </row>
        <row r="116">
          <cell r="A116">
            <v>2471.6</v>
          </cell>
          <cell r="G116">
            <v>-2.3126146410383619E-3</v>
          </cell>
        </row>
        <row r="117">
          <cell r="A117">
            <v>2471.8000000000002</v>
          </cell>
          <cell r="G117">
            <v>-2.2090695550498852E-4</v>
          </cell>
        </row>
        <row r="118">
          <cell r="A118">
            <v>2472</v>
          </cell>
          <cell r="G118">
            <v>-4.2423091986087068E-4</v>
          </cell>
        </row>
        <row r="119">
          <cell r="A119">
            <v>2472.1999999999998</v>
          </cell>
          <cell r="G119">
            <v>-8.6468161116881758E-5</v>
          </cell>
        </row>
        <row r="120">
          <cell r="A120">
            <v>2472.4</v>
          </cell>
          <cell r="G120">
            <v>4.4326320870618626E-3</v>
          </cell>
        </row>
        <row r="121">
          <cell r="A121">
            <v>2472.6</v>
          </cell>
          <cell r="G121">
            <v>5.9404741859134915E-3</v>
          </cell>
        </row>
        <row r="122">
          <cell r="A122">
            <v>2472.8000000000002</v>
          </cell>
          <cell r="G122">
            <v>6.2349296872657306E-3</v>
          </cell>
        </row>
        <row r="123">
          <cell r="A123">
            <v>2473</v>
          </cell>
          <cell r="G123">
            <v>9.7170661265871452E-3</v>
          </cell>
        </row>
        <row r="124">
          <cell r="A124">
            <v>2473.1999999999998</v>
          </cell>
          <cell r="G124">
            <v>7.0431953883383098E-3</v>
          </cell>
        </row>
        <row r="125">
          <cell r="A125">
            <v>2473.4</v>
          </cell>
          <cell r="G125">
            <v>1.0350483851821718E-2</v>
          </cell>
        </row>
        <row r="126">
          <cell r="A126">
            <v>2473.6</v>
          </cell>
          <cell r="G126">
            <v>1.0864792165916856E-2</v>
          </cell>
        </row>
        <row r="127">
          <cell r="A127">
            <v>2473.8000000000002</v>
          </cell>
          <cell r="G127">
            <v>9.9457635880490104E-3</v>
          </cell>
        </row>
        <row r="128">
          <cell r="A128">
            <v>2474</v>
          </cell>
          <cell r="G128">
            <v>1.013851312505938E-2</v>
          </cell>
        </row>
        <row r="129">
          <cell r="A129">
            <v>2474.1999999999998</v>
          </cell>
          <cell r="G129">
            <v>1.4675397868578948E-2</v>
          </cell>
        </row>
        <row r="130">
          <cell r="A130">
            <v>2474.4</v>
          </cell>
          <cell r="G130">
            <v>1.3756468013022232E-2</v>
          </cell>
        </row>
        <row r="131">
          <cell r="A131">
            <v>2474.6</v>
          </cell>
          <cell r="G131">
            <v>1.4139640707664172E-2</v>
          </cell>
        </row>
        <row r="132">
          <cell r="A132">
            <v>2474.8000000000002</v>
          </cell>
          <cell r="G132">
            <v>1.8179226783779558E-2</v>
          </cell>
        </row>
        <row r="133">
          <cell r="A133">
            <v>2475</v>
          </cell>
          <cell r="G133">
            <v>2.0815329850004893E-2</v>
          </cell>
        </row>
        <row r="134">
          <cell r="A134">
            <v>2475.1999999999998</v>
          </cell>
          <cell r="G134">
            <v>2.1828275285119682E-2</v>
          </cell>
        </row>
        <row r="135">
          <cell r="A135">
            <v>2475.4</v>
          </cell>
          <cell r="G135">
            <v>2.7214553499364975E-2</v>
          </cell>
        </row>
        <row r="136">
          <cell r="A136">
            <v>2475.6</v>
          </cell>
          <cell r="G136">
            <v>2.8504480773883231E-2</v>
          </cell>
        </row>
        <row r="137">
          <cell r="A137">
            <v>2475.8000000000002</v>
          </cell>
          <cell r="G137">
            <v>3.316205250670802E-2</v>
          </cell>
        </row>
        <row r="138">
          <cell r="A138">
            <v>2476</v>
          </cell>
          <cell r="G138">
            <v>3.4761495855346367E-2</v>
          </cell>
        </row>
        <row r="139">
          <cell r="A139">
            <v>2476.1999999999998</v>
          </cell>
          <cell r="G139">
            <v>3.9607696200273955E-2</v>
          </cell>
        </row>
        <row r="140">
          <cell r="A140">
            <v>2476.4</v>
          </cell>
          <cell r="G140">
            <v>4.3416265194507649E-2</v>
          </cell>
        </row>
        <row r="141">
          <cell r="A141">
            <v>2476.6</v>
          </cell>
          <cell r="G141">
            <v>5.3752705809523259E-2</v>
          </cell>
        </row>
        <row r="142">
          <cell r="A142">
            <v>2476.8000000000002</v>
          </cell>
          <cell r="G142">
            <v>5.8510773002632785E-2</v>
          </cell>
        </row>
        <row r="143">
          <cell r="A143">
            <v>2477</v>
          </cell>
          <cell r="G143">
            <v>7.060481114426552E-2</v>
          </cell>
        </row>
        <row r="144">
          <cell r="A144">
            <v>2477.1999999999998</v>
          </cell>
          <cell r="G144">
            <v>8.3151622081721194E-2</v>
          </cell>
        </row>
        <row r="145">
          <cell r="A145">
            <v>2477.4</v>
          </cell>
          <cell r="G145">
            <v>0.10497598563193537</v>
          </cell>
        </row>
        <row r="146">
          <cell r="A146">
            <v>2477.6</v>
          </cell>
          <cell r="G146">
            <v>0.12572020969455225</v>
          </cell>
        </row>
        <row r="147">
          <cell r="A147">
            <v>2477.8000000000002</v>
          </cell>
          <cell r="G147">
            <v>0.1481766322875481</v>
          </cell>
        </row>
        <row r="148">
          <cell r="A148">
            <v>2478</v>
          </cell>
          <cell r="G148">
            <v>0.17094594833529553</v>
          </cell>
        </row>
        <row r="149">
          <cell r="A149">
            <v>2478.1999999999998</v>
          </cell>
          <cell r="G149">
            <v>0.20056545205985674</v>
          </cell>
        </row>
        <row r="150">
          <cell r="A150">
            <v>2478.4</v>
          </cell>
          <cell r="G150">
            <v>0.22531970475439936</v>
          </cell>
        </row>
        <row r="151">
          <cell r="A151">
            <v>2478.6</v>
          </cell>
          <cell r="G151">
            <v>0.26485015246802129</v>
          </cell>
        </row>
        <row r="152">
          <cell r="A152">
            <v>2478.8000000000002</v>
          </cell>
          <cell r="G152">
            <v>0.30361068895119725</v>
          </cell>
        </row>
        <row r="153">
          <cell r="A153">
            <v>2479</v>
          </cell>
          <cell r="G153">
            <v>0.35977658939639401</v>
          </cell>
        </row>
        <row r="154">
          <cell r="A154">
            <v>2479.1999999999998</v>
          </cell>
          <cell r="G154">
            <v>0.41664357646647915</v>
          </cell>
        </row>
        <row r="155">
          <cell r="A155">
            <v>2479.4</v>
          </cell>
          <cell r="G155">
            <v>0.49253799752082045</v>
          </cell>
        </row>
        <row r="156">
          <cell r="A156">
            <v>2479.6</v>
          </cell>
          <cell r="G156">
            <v>0.59869027309465483</v>
          </cell>
        </row>
        <row r="157">
          <cell r="A157">
            <v>2479.8000000000002</v>
          </cell>
          <cell r="G157">
            <v>0.77638479688346906</v>
          </cell>
        </row>
        <row r="158">
          <cell r="A158">
            <v>2480</v>
          </cell>
          <cell r="G158">
            <v>1.0285121905595358</v>
          </cell>
        </row>
        <row r="159">
          <cell r="A159">
            <v>2480.1999999999998</v>
          </cell>
          <cell r="G159">
            <v>1.3943820678301069</v>
          </cell>
        </row>
        <row r="160">
          <cell r="A160">
            <v>2480.4</v>
          </cell>
          <cell r="G160">
            <v>1.9145316095672453</v>
          </cell>
        </row>
        <row r="161">
          <cell r="A161">
            <v>2480.6</v>
          </cell>
          <cell r="G161">
            <v>2.6310025149686931</v>
          </cell>
        </row>
        <row r="162">
          <cell r="A162">
            <v>2480.8000000000002</v>
          </cell>
          <cell r="G162">
            <v>3.7082564890810947</v>
          </cell>
        </row>
        <row r="163">
          <cell r="A163">
            <v>2481</v>
          </cell>
          <cell r="G163">
            <v>5.2741918176104416</v>
          </cell>
        </row>
        <row r="164">
          <cell r="A164">
            <v>2481.1999999999998</v>
          </cell>
          <cell r="G164">
            <v>6.9748159673490919</v>
          </cell>
        </row>
        <row r="165">
          <cell r="A165">
            <v>2481.4</v>
          </cell>
          <cell r="G165">
            <v>8.4179721252879922</v>
          </cell>
        </row>
        <row r="166">
          <cell r="A166">
            <v>2481.6</v>
          </cell>
          <cell r="G166">
            <v>9.129004393530785</v>
          </cell>
        </row>
        <row r="167">
          <cell r="A167">
            <v>2481.8000000000002</v>
          </cell>
          <cell r="G167">
            <v>9.1027878916972504</v>
          </cell>
        </row>
        <row r="168">
          <cell r="A168">
            <v>2482</v>
          </cell>
          <cell r="G168">
            <v>8.4300898683609162</v>
          </cell>
        </row>
        <row r="169">
          <cell r="A169">
            <v>2482.1999999999998</v>
          </cell>
          <cell r="G169">
            <v>7.3557369607188789</v>
          </cell>
        </row>
        <row r="170">
          <cell r="A170">
            <v>2482.4</v>
          </cell>
          <cell r="G170">
            <v>6.1021801762811476</v>
          </cell>
        </row>
        <row r="171">
          <cell r="A171">
            <v>2482.6</v>
          </cell>
          <cell r="G171">
            <v>4.8332044505997542</v>
          </cell>
        </row>
        <row r="172">
          <cell r="A172">
            <v>2482.8000000000002</v>
          </cell>
          <cell r="G172">
            <v>3.7718741530633859</v>
          </cell>
        </row>
        <row r="173">
          <cell r="A173">
            <v>2483</v>
          </cell>
          <cell r="G173">
            <v>2.9269114728859527</v>
          </cell>
        </row>
        <row r="174">
          <cell r="A174">
            <v>2483.1999999999998</v>
          </cell>
          <cell r="G174">
            <v>2.290995336302434</v>
          </cell>
        </row>
        <row r="175">
          <cell r="A175">
            <v>2483.4</v>
          </cell>
          <cell r="G175">
            <v>1.804258381754589</v>
          </cell>
        </row>
        <row r="176">
          <cell r="A176">
            <v>2483.6</v>
          </cell>
          <cell r="G176">
            <v>1.4724826949571022</v>
          </cell>
        </row>
        <row r="177">
          <cell r="A177">
            <v>2483.8000000000002</v>
          </cell>
          <cell r="G177">
            <v>1.2397771759494833</v>
          </cell>
        </row>
        <row r="178">
          <cell r="A178">
            <v>2484</v>
          </cell>
          <cell r="G178">
            <v>1.0729776011237608</v>
          </cell>
        </row>
        <row r="179">
          <cell r="A179">
            <v>2484.1999999999998</v>
          </cell>
          <cell r="G179">
            <v>0.96620252111142535</v>
          </cell>
        </row>
        <row r="180">
          <cell r="A180">
            <v>2484.4</v>
          </cell>
          <cell r="G180">
            <v>0.89499956219737864</v>
          </cell>
        </row>
        <row r="181">
          <cell r="A181">
            <v>2484.6</v>
          </cell>
          <cell r="G181">
            <v>0.84792104758441333</v>
          </cell>
        </row>
        <row r="182">
          <cell r="A182">
            <v>2484.8000000000002</v>
          </cell>
          <cell r="G182">
            <v>0.81996734208093958</v>
          </cell>
        </row>
        <row r="183">
          <cell r="A183">
            <v>2485</v>
          </cell>
          <cell r="G183">
            <v>0.80452620062600955</v>
          </cell>
        </row>
        <row r="184">
          <cell r="A184">
            <v>2485.1999999999998</v>
          </cell>
          <cell r="G184">
            <v>0.79845996730134905</v>
          </cell>
        </row>
        <row r="185">
          <cell r="A185">
            <v>2485.4</v>
          </cell>
          <cell r="G185">
            <v>0.79799431560169887</v>
          </cell>
        </row>
        <row r="186">
          <cell r="A186">
            <v>2485.6</v>
          </cell>
          <cell r="G186">
            <v>0.79683890548719005</v>
          </cell>
        </row>
        <row r="187">
          <cell r="A187">
            <v>2485.8000000000002</v>
          </cell>
          <cell r="G187">
            <v>0.80137283645825585</v>
          </cell>
        </row>
        <row r="188">
          <cell r="A188">
            <v>2486</v>
          </cell>
          <cell r="G188">
            <v>0.80590735007241365</v>
          </cell>
        </row>
        <row r="189">
          <cell r="A189">
            <v>2486.1999999999998</v>
          </cell>
          <cell r="G189">
            <v>0.81476691070248541</v>
          </cell>
        </row>
        <row r="190">
          <cell r="A190">
            <v>2486.4</v>
          </cell>
          <cell r="G190">
            <v>0.81621571665042536</v>
          </cell>
        </row>
        <row r="191">
          <cell r="A191">
            <v>2486.6</v>
          </cell>
          <cell r="G191">
            <v>0.82144196725245733</v>
          </cell>
        </row>
        <row r="192">
          <cell r="A192">
            <v>2486.8000000000002</v>
          </cell>
          <cell r="G192">
            <v>0.83035449924397076</v>
          </cell>
        </row>
        <row r="193">
          <cell r="A193">
            <v>2487</v>
          </cell>
          <cell r="G193">
            <v>0.83495495659398</v>
          </cell>
        </row>
        <row r="194">
          <cell r="A194">
            <v>2487.1999999999998</v>
          </cell>
          <cell r="G194">
            <v>0.84204618122995512</v>
          </cell>
        </row>
        <row r="195">
          <cell r="A195">
            <v>2487.4</v>
          </cell>
          <cell r="G195">
            <v>0.84802840656692946</v>
          </cell>
        </row>
        <row r="196">
          <cell r="A196">
            <v>2487.6</v>
          </cell>
          <cell r="G196">
            <v>0.85304817932359345</v>
          </cell>
        </row>
        <row r="197">
          <cell r="A197">
            <v>2487.8000000000002</v>
          </cell>
          <cell r="G197">
            <v>0.86063157823607805</v>
          </cell>
        </row>
        <row r="198">
          <cell r="A198">
            <v>2488</v>
          </cell>
          <cell r="G198">
            <v>0.86106746060558248</v>
          </cell>
        </row>
        <row r="199">
          <cell r="A199">
            <v>2488.1999999999998</v>
          </cell>
          <cell r="G199">
            <v>0.8695529152621071</v>
          </cell>
        </row>
        <row r="200">
          <cell r="A200">
            <v>2488.4</v>
          </cell>
          <cell r="G200">
            <v>0.87851964764027757</v>
          </cell>
        </row>
        <row r="201">
          <cell r="A201">
            <v>2488.6</v>
          </cell>
          <cell r="G201">
            <v>0.88742867316961205</v>
          </cell>
        </row>
        <row r="202">
          <cell r="A202">
            <v>2488.8000000000002</v>
          </cell>
          <cell r="G202">
            <v>0.896237895992678</v>
          </cell>
        </row>
        <row r="203">
          <cell r="A203">
            <v>2489</v>
          </cell>
          <cell r="G203">
            <v>0.90467254339615033</v>
          </cell>
        </row>
        <row r="204">
          <cell r="A204">
            <v>2489.1999999999998</v>
          </cell>
          <cell r="G204">
            <v>0.9173711244385987</v>
          </cell>
        </row>
        <row r="205">
          <cell r="A205">
            <v>2489.4</v>
          </cell>
          <cell r="G205">
            <v>0.92649962432965116</v>
          </cell>
        </row>
        <row r="206">
          <cell r="A206">
            <v>2489.6</v>
          </cell>
          <cell r="G206">
            <v>0.93733462570148585</v>
          </cell>
        </row>
        <row r="207">
          <cell r="A207">
            <v>2489.8000000000002</v>
          </cell>
          <cell r="G207">
            <v>0.945931647020404</v>
          </cell>
        </row>
        <row r="208">
          <cell r="A208">
            <v>2490</v>
          </cell>
          <cell r="G208">
            <v>0.95554175692649113</v>
          </cell>
        </row>
        <row r="209">
          <cell r="A209">
            <v>2490.1999999999998</v>
          </cell>
          <cell r="G209">
            <v>0.97288309551042118</v>
          </cell>
        </row>
        <row r="210">
          <cell r="A210">
            <v>2490.4</v>
          </cell>
          <cell r="G210">
            <v>0.98942382562535613</v>
          </cell>
        </row>
        <row r="211">
          <cell r="A211">
            <v>2490.6</v>
          </cell>
          <cell r="G211">
            <v>1.0033025362306609</v>
          </cell>
        </row>
        <row r="212">
          <cell r="A212">
            <v>2490.8000000000002</v>
          </cell>
          <cell r="G212">
            <v>1.0148817353866177</v>
          </cell>
        </row>
        <row r="213">
          <cell r="A213">
            <v>2491</v>
          </cell>
          <cell r="G213">
            <v>1.0272737002443475</v>
          </cell>
        </row>
        <row r="214">
          <cell r="A214">
            <v>2491.1999999999998</v>
          </cell>
          <cell r="G214">
            <v>1.0455210827541057</v>
          </cell>
        </row>
        <row r="215">
          <cell r="A215">
            <v>2491.4</v>
          </cell>
          <cell r="G215">
            <v>1.0604130673344758</v>
          </cell>
        </row>
        <row r="216">
          <cell r="A216">
            <v>2491.6</v>
          </cell>
          <cell r="G216">
            <v>1.0783477178464673</v>
          </cell>
        </row>
        <row r="217">
          <cell r="A217">
            <v>2491.8000000000002</v>
          </cell>
          <cell r="G217">
            <v>1.0955873495584401</v>
          </cell>
        </row>
        <row r="218">
          <cell r="A218">
            <v>2492</v>
          </cell>
          <cell r="G218">
            <v>1.1227987688400667</v>
          </cell>
        </row>
        <row r="219">
          <cell r="A219">
            <v>2492.1999999999998</v>
          </cell>
          <cell r="G219">
            <v>1.1422198962594603</v>
          </cell>
        </row>
        <row r="220">
          <cell r="A220">
            <v>2492.4</v>
          </cell>
          <cell r="G220">
            <v>1.1645431304534031</v>
          </cell>
        </row>
        <row r="221">
          <cell r="A221">
            <v>2492.6</v>
          </cell>
          <cell r="G221">
            <v>1.1893563465731363</v>
          </cell>
        </row>
        <row r="222">
          <cell r="A222">
            <v>2492.8000000000002</v>
          </cell>
          <cell r="G222">
            <v>1.2165725842245072</v>
          </cell>
        </row>
        <row r="223">
          <cell r="A223">
            <v>2493</v>
          </cell>
          <cell r="G223">
            <v>1.2403830393227211</v>
          </cell>
        </row>
        <row r="224">
          <cell r="A224">
            <v>2493.1999999999998</v>
          </cell>
          <cell r="G224">
            <v>1.2665419566260117</v>
          </cell>
        </row>
        <row r="225">
          <cell r="A225">
            <v>2493.4</v>
          </cell>
          <cell r="G225">
            <v>1.2937054826017174</v>
          </cell>
        </row>
        <row r="226">
          <cell r="A226">
            <v>2493.6</v>
          </cell>
          <cell r="G226">
            <v>1.3251478525814597</v>
          </cell>
        </row>
        <row r="227">
          <cell r="A227">
            <v>2493.8000000000002</v>
          </cell>
          <cell r="G227">
            <v>1.345560395898731</v>
          </cell>
        </row>
        <row r="228">
          <cell r="A228">
            <v>2494</v>
          </cell>
          <cell r="G228">
            <v>1.3735547272002488</v>
          </cell>
        </row>
        <row r="229">
          <cell r="A229">
            <v>2494.1999999999998</v>
          </cell>
          <cell r="G229">
            <v>1.3984251687884333</v>
          </cell>
        </row>
        <row r="230">
          <cell r="A230">
            <v>2494.4</v>
          </cell>
          <cell r="G230">
            <v>1.4240719509687374</v>
          </cell>
        </row>
        <row r="231">
          <cell r="A231">
            <v>2494.6</v>
          </cell>
          <cell r="G231">
            <v>1.4500085969212531</v>
          </cell>
        </row>
        <row r="232">
          <cell r="A232">
            <v>2494.8000000000002</v>
          </cell>
          <cell r="G232">
            <v>1.4761214679954862</v>
          </cell>
        </row>
        <row r="233">
          <cell r="A233">
            <v>2495</v>
          </cell>
          <cell r="G233">
            <v>1.5004756336978946</v>
          </cell>
        </row>
        <row r="234">
          <cell r="A234">
            <v>2495.1999999999998</v>
          </cell>
          <cell r="G234">
            <v>1.5219566035511001</v>
          </cell>
        </row>
        <row r="235">
          <cell r="A235">
            <v>2495.4</v>
          </cell>
          <cell r="G235">
            <v>1.5475468637353584</v>
          </cell>
        </row>
        <row r="236">
          <cell r="A236">
            <v>2495.6</v>
          </cell>
          <cell r="G236">
            <v>1.566395545344742</v>
          </cell>
        </row>
        <row r="237">
          <cell r="A237">
            <v>2495.8000000000002</v>
          </cell>
          <cell r="G237">
            <v>1.5874637241661393</v>
          </cell>
        </row>
        <row r="238">
          <cell r="A238">
            <v>2496</v>
          </cell>
          <cell r="G238">
            <v>1.605309932263151</v>
          </cell>
        </row>
        <row r="239">
          <cell r="A239">
            <v>2496.1999999999998</v>
          </cell>
          <cell r="G239">
            <v>1.6184018446908417</v>
          </cell>
        </row>
        <row r="240">
          <cell r="A240">
            <v>2496.4</v>
          </cell>
          <cell r="G240">
            <v>1.636068164003069</v>
          </cell>
        </row>
        <row r="241">
          <cell r="A241">
            <v>2496.6</v>
          </cell>
          <cell r="G241">
            <v>1.6456997355135701</v>
          </cell>
        </row>
        <row r="242">
          <cell r="A242">
            <v>2496.8000000000002</v>
          </cell>
          <cell r="G242">
            <v>1.6545632223884095</v>
          </cell>
        </row>
        <row r="243">
          <cell r="A243">
            <v>2497</v>
          </cell>
          <cell r="G243">
            <v>1.6619084409345937</v>
          </cell>
        </row>
        <row r="244">
          <cell r="A244">
            <v>2497.1999999999998</v>
          </cell>
          <cell r="G244">
            <v>1.6657934732307722</v>
          </cell>
        </row>
        <row r="245">
          <cell r="A245">
            <v>2497.4</v>
          </cell>
          <cell r="G245">
            <v>1.664740932631682</v>
          </cell>
        </row>
        <row r="246">
          <cell r="A246">
            <v>2497.6</v>
          </cell>
          <cell r="G246">
            <v>1.6671490454544318</v>
          </cell>
        </row>
        <row r="247">
          <cell r="A247">
            <v>2497.8000000000002</v>
          </cell>
          <cell r="G247">
            <v>1.6619471449551724</v>
          </cell>
        </row>
        <row r="248">
          <cell r="A248">
            <v>2498</v>
          </cell>
          <cell r="G248">
            <v>1.6510377452475242</v>
          </cell>
        </row>
        <row r="249">
          <cell r="A249">
            <v>2498.1999999999998</v>
          </cell>
          <cell r="G249">
            <v>1.6465844705995707</v>
          </cell>
        </row>
        <row r="250">
          <cell r="A250">
            <v>2498.4</v>
          </cell>
          <cell r="G250">
            <v>1.6308579265793555</v>
          </cell>
        </row>
        <row r="251">
          <cell r="A251">
            <v>2498.6</v>
          </cell>
          <cell r="G251">
            <v>1.6146648236347698</v>
          </cell>
        </row>
        <row r="252">
          <cell r="A252">
            <v>2498.8000000000002</v>
          </cell>
          <cell r="G252">
            <v>1.5967101681019102</v>
          </cell>
        </row>
        <row r="253">
          <cell r="A253">
            <v>2499</v>
          </cell>
          <cell r="G253">
            <v>1.5747057137100373</v>
          </cell>
        </row>
        <row r="254">
          <cell r="A254">
            <v>2499.1999999999998</v>
          </cell>
          <cell r="G254">
            <v>1.5556350747199295</v>
          </cell>
        </row>
        <row r="255">
          <cell r="A255">
            <v>2499.4</v>
          </cell>
          <cell r="G255">
            <v>1.533509320683206</v>
          </cell>
        </row>
        <row r="256">
          <cell r="A256">
            <v>2499.6</v>
          </cell>
          <cell r="G256">
            <v>1.5045754665296123</v>
          </cell>
        </row>
        <row r="257">
          <cell r="A257">
            <v>2499.8000000000002</v>
          </cell>
          <cell r="G257">
            <v>1.4773411720691645</v>
          </cell>
        </row>
        <row r="258">
          <cell r="A258">
            <v>2500</v>
          </cell>
          <cell r="G258">
            <v>1.4543907492101094</v>
          </cell>
        </row>
        <row r="259">
          <cell r="A259">
            <v>2500.1999999999998</v>
          </cell>
          <cell r="G259">
            <v>1.4273323773447697</v>
          </cell>
        </row>
        <row r="260">
          <cell r="A260">
            <v>2500.4</v>
          </cell>
          <cell r="G260">
            <v>1.401915013907413</v>
          </cell>
        </row>
        <row r="261">
          <cell r="A261">
            <v>2500.6</v>
          </cell>
          <cell r="G261">
            <v>1.3755605336254932</v>
          </cell>
        </row>
        <row r="262">
          <cell r="A262">
            <v>2500.8000000000002</v>
          </cell>
          <cell r="G262">
            <v>1.3549519080889274</v>
          </cell>
        </row>
        <row r="263">
          <cell r="A263">
            <v>2501</v>
          </cell>
          <cell r="G263">
            <v>1.3301730534904386</v>
          </cell>
        </row>
        <row r="264">
          <cell r="A264">
            <v>2501.1999999999998</v>
          </cell>
          <cell r="G264">
            <v>1.3061647499896034</v>
          </cell>
        </row>
        <row r="265">
          <cell r="A265">
            <v>2501.4</v>
          </cell>
          <cell r="G265">
            <v>1.2877836084158796</v>
          </cell>
        </row>
        <row r="266">
          <cell r="A266">
            <v>2501.6</v>
          </cell>
          <cell r="G266">
            <v>1.2620133373798703</v>
          </cell>
        </row>
        <row r="267">
          <cell r="A267">
            <v>2501.8000000000002</v>
          </cell>
          <cell r="G267">
            <v>1.2424550356958481</v>
          </cell>
        </row>
        <row r="268">
          <cell r="A268">
            <v>2502</v>
          </cell>
          <cell r="G268">
            <v>1.2197329957798584</v>
          </cell>
        </row>
        <row r="269">
          <cell r="A269">
            <v>2502.1999999999998</v>
          </cell>
          <cell r="G269">
            <v>1.1994155534083266</v>
          </cell>
        </row>
        <row r="270">
          <cell r="A270">
            <v>2502.4</v>
          </cell>
          <cell r="G270">
            <v>1.180496101893532</v>
          </cell>
        </row>
        <row r="271">
          <cell r="A271">
            <v>2502.6</v>
          </cell>
          <cell r="G271">
            <v>1.1604841135964072</v>
          </cell>
        </row>
        <row r="272">
          <cell r="A272">
            <v>2502.8000000000002</v>
          </cell>
          <cell r="G272">
            <v>1.143044975877163</v>
          </cell>
        </row>
        <row r="273">
          <cell r="A273">
            <v>2503</v>
          </cell>
          <cell r="G273">
            <v>1.1261371608483584</v>
          </cell>
        </row>
        <row r="274">
          <cell r="A274">
            <v>2503.1999999999998</v>
          </cell>
          <cell r="G274">
            <v>1.1045869519864793</v>
          </cell>
        </row>
        <row r="275">
          <cell r="A275">
            <v>2503.4</v>
          </cell>
          <cell r="G275">
            <v>1.0918100584464361</v>
          </cell>
        </row>
        <row r="276">
          <cell r="A276">
            <v>2503.6</v>
          </cell>
          <cell r="G276">
            <v>1.0740926910682576</v>
          </cell>
        </row>
        <row r="277">
          <cell r="A277">
            <v>2503.8000000000002</v>
          </cell>
          <cell r="G277">
            <v>1.0578807228900808</v>
          </cell>
        </row>
        <row r="278">
          <cell r="A278">
            <v>2504</v>
          </cell>
          <cell r="G278">
            <v>1.0441269032197604</v>
          </cell>
        </row>
        <row r="279">
          <cell r="A279">
            <v>2504.1999999999998</v>
          </cell>
          <cell r="G279">
            <v>1.0427058317023594</v>
          </cell>
        </row>
        <row r="280">
          <cell r="A280">
            <v>2504.4</v>
          </cell>
          <cell r="G280">
            <v>1.0294284193951373</v>
          </cell>
        </row>
        <row r="281">
          <cell r="A281">
            <v>2504.6</v>
          </cell>
          <cell r="G281">
            <v>1.0153995344361917</v>
          </cell>
        </row>
        <row r="282">
          <cell r="A282">
            <v>2504.8000000000002</v>
          </cell>
          <cell r="G282">
            <v>0.99854306061630538</v>
          </cell>
        </row>
        <row r="283">
          <cell r="A283">
            <v>2505</v>
          </cell>
          <cell r="G283">
            <v>0.98830987193401532</v>
          </cell>
        </row>
        <row r="284">
          <cell r="A284">
            <v>2505.1999999999998</v>
          </cell>
          <cell r="G284">
            <v>0.97546404654174523</v>
          </cell>
        </row>
        <row r="285">
          <cell r="A285">
            <v>2505.4</v>
          </cell>
          <cell r="G285">
            <v>0.96202122919797795</v>
          </cell>
        </row>
        <row r="286">
          <cell r="A286">
            <v>2505.6</v>
          </cell>
          <cell r="G286">
            <v>0.95034087354188612</v>
          </cell>
        </row>
        <row r="287">
          <cell r="A287">
            <v>2505.8000000000002</v>
          </cell>
          <cell r="G287">
            <v>0.93828863530737749</v>
          </cell>
        </row>
        <row r="288">
          <cell r="A288">
            <v>2506</v>
          </cell>
          <cell r="G288">
            <v>0.92623572036796409</v>
          </cell>
        </row>
        <row r="289">
          <cell r="A289">
            <v>2506.1999999999998</v>
          </cell>
          <cell r="G289">
            <v>0.92117791060679521</v>
          </cell>
        </row>
        <row r="290">
          <cell r="A290">
            <v>2506.4</v>
          </cell>
          <cell r="G290">
            <v>0.9102988910296137</v>
          </cell>
        </row>
        <row r="291">
          <cell r="A291">
            <v>2506.6</v>
          </cell>
          <cell r="G291">
            <v>0.90043378461665735</v>
          </cell>
        </row>
        <row r="292">
          <cell r="A292">
            <v>2506.8000000000002</v>
          </cell>
          <cell r="G292">
            <v>0.89355942543973954</v>
          </cell>
        </row>
        <row r="293">
          <cell r="A293">
            <v>2507</v>
          </cell>
          <cell r="G293">
            <v>0.88796663373764351</v>
          </cell>
        </row>
        <row r="294">
          <cell r="A294">
            <v>2507.1999999999998</v>
          </cell>
          <cell r="G294">
            <v>0.87735235180712257</v>
          </cell>
        </row>
        <row r="295">
          <cell r="A295">
            <v>2507.4</v>
          </cell>
          <cell r="G295">
            <v>0.87175856484203063</v>
          </cell>
        </row>
        <row r="296">
          <cell r="A296">
            <v>2507.6</v>
          </cell>
          <cell r="G296">
            <v>0.86659249944298489</v>
          </cell>
        </row>
        <row r="297">
          <cell r="A297">
            <v>2507.8000000000002</v>
          </cell>
          <cell r="G297">
            <v>0.86105140877704966</v>
          </cell>
        </row>
        <row r="298">
          <cell r="A298">
            <v>2508</v>
          </cell>
          <cell r="G298">
            <v>0.85706030950891154</v>
          </cell>
        </row>
        <row r="299">
          <cell r="A299">
            <v>2508.1999999999998</v>
          </cell>
          <cell r="G299">
            <v>0.85328147863145265</v>
          </cell>
        </row>
        <row r="300">
          <cell r="A300">
            <v>2508.4</v>
          </cell>
          <cell r="G300">
            <v>0.8469398521432604</v>
          </cell>
        </row>
        <row r="301">
          <cell r="A301">
            <v>2508.6</v>
          </cell>
          <cell r="G301">
            <v>0.84129174611804525</v>
          </cell>
        </row>
        <row r="302">
          <cell r="A302">
            <v>2508.8000000000002</v>
          </cell>
          <cell r="G302">
            <v>0.8416255845717775</v>
          </cell>
        </row>
        <row r="303">
          <cell r="A303">
            <v>2509</v>
          </cell>
          <cell r="G303">
            <v>0.83993170884384916</v>
          </cell>
        </row>
        <row r="304">
          <cell r="A304">
            <v>2509.1999999999998</v>
          </cell>
          <cell r="G304">
            <v>0.84234644091645516</v>
          </cell>
        </row>
        <row r="305">
          <cell r="A305">
            <v>2509.4</v>
          </cell>
          <cell r="G305">
            <v>0.84252147186861714</v>
          </cell>
        </row>
        <row r="306">
          <cell r="A306">
            <v>2509.6</v>
          </cell>
          <cell r="G306">
            <v>0.84178611452398444</v>
          </cell>
        </row>
        <row r="307">
          <cell r="A307">
            <v>2509.8000000000002</v>
          </cell>
          <cell r="G307">
            <v>0.84367135631756007</v>
          </cell>
        </row>
        <row r="308">
          <cell r="A308">
            <v>2510</v>
          </cell>
          <cell r="G308">
            <v>0.84491583486034594</v>
          </cell>
        </row>
        <row r="309">
          <cell r="A309">
            <v>2510.1999999999998</v>
          </cell>
          <cell r="G309">
            <v>0.84375640030218935</v>
          </cell>
        </row>
        <row r="310">
          <cell r="A310">
            <v>2510.4</v>
          </cell>
          <cell r="G310">
            <v>0.84339681381138443</v>
          </cell>
        </row>
        <row r="311">
          <cell r="A311">
            <v>2510.6</v>
          </cell>
          <cell r="G311">
            <v>0.84709825987872234</v>
          </cell>
        </row>
        <row r="312">
          <cell r="A312">
            <v>2510.8000000000002</v>
          </cell>
          <cell r="G312">
            <v>0.85042450674217795</v>
          </cell>
        </row>
        <row r="313">
          <cell r="A313">
            <v>2511</v>
          </cell>
          <cell r="G313">
            <v>0.85006508561371852</v>
          </cell>
        </row>
        <row r="314">
          <cell r="A314">
            <v>2511.1999999999998</v>
          </cell>
          <cell r="G314">
            <v>0.85259139658403615</v>
          </cell>
        </row>
        <row r="315">
          <cell r="A315">
            <v>2511.4</v>
          </cell>
          <cell r="G315">
            <v>0.85324812630804392</v>
          </cell>
        </row>
        <row r="316">
          <cell r="A316">
            <v>2511.6</v>
          </cell>
          <cell r="G316">
            <v>0.85235416782682893</v>
          </cell>
        </row>
        <row r="317">
          <cell r="A317">
            <v>2511.8000000000002</v>
          </cell>
          <cell r="G317">
            <v>0.85632216217228529</v>
          </cell>
        </row>
        <row r="318">
          <cell r="A318">
            <v>2512</v>
          </cell>
          <cell r="G318">
            <v>0.85275792598824496</v>
          </cell>
        </row>
        <row r="319">
          <cell r="A319">
            <v>2512.5</v>
          </cell>
          <cell r="G319">
            <v>0.85650904388327986</v>
          </cell>
        </row>
        <row r="320">
          <cell r="A320">
            <v>2513</v>
          </cell>
          <cell r="G320">
            <v>0.85839051398191146</v>
          </cell>
        </row>
        <row r="321">
          <cell r="A321">
            <v>2513.5</v>
          </cell>
          <cell r="G321">
            <v>0.86262347712882115</v>
          </cell>
        </row>
        <row r="322">
          <cell r="A322">
            <v>2514</v>
          </cell>
          <cell r="G322">
            <v>0.86562759624044194</v>
          </cell>
        </row>
        <row r="323">
          <cell r="A323">
            <v>2514.5</v>
          </cell>
          <cell r="G323">
            <v>0.870021100122369</v>
          </cell>
        </row>
        <row r="324">
          <cell r="A324">
            <v>2515</v>
          </cell>
          <cell r="G324">
            <v>0.87131533148008011</v>
          </cell>
        </row>
        <row r="325">
          <cell r="A325">
            <v>2515.5</v>
          </cell>
          <cell r="G325">
            <v>0.8765644978020618</v>
          </cell>
        </row>
        <row r="326">
          <cell r="A326">
            <v>2516</v>
          </cell>
          <cell r="G326">
            <v>0.88133275054002136</v>
          </cell>
        </row>
        <row r="327">
          <cell r="A327">
            <v>2516.5</v>
          </cell>
          <cell r="G327">
            <v>0.88407104375988976</v>
          </cell>
        </row>
        <row r="328">
          <cell r="A328">
            <v>2517</v>
          </cell>
          <cell r="G328">
            <v>0.88461709897444085</v>
          </cell>
        </row>
        <row r="329">
          <cell r="A329">
            <v>2517.5</v>
          </cell>
          <cell r="G329">
            <v>0.88762208024979783</v>
          </cell>
        </row>
        <row r="330">
          <cell r="A330">
            <v>2518</v>
          </cell>
          <cell r="G330">
            <v>0.88538936048025119</v>
          </cell>
        </row>
        <row r="331">
          <cell r="A331">
            <v>2518.5</v>
          </cell>
          <cell r="G331">
            <v>0.88417159647000176</v>
          </cell>
        </row>
        <row r="332">
          <cell r="A332">
            <v>2519</v>
          </cell>
          <cell r="G332">
            <v>0.88193884442325998</v>
          </cell>
        </row>
        <row r="333">
          <cell r="A333">
            <v>2519.5</v>
          </cell>
          <cell r="G333">
            <v>0.87810297597831255</v>
          </cell>
        </row>
        <row r="334">
          <cell r="A334">
            <v>2520</v>
          </cell>
          <cell r="G334">
            <v>0.87918350137787826</v>
          </cell>
        </row>
        <row r="335">
          <cell r="A335">
            <v>2520.5</v>
          </cell>
          <cell r="G335">
            <v>0.87465235735108759</v>
          </cell>
        </row>
        <row r="336">
          <cell r="A336">
            <v>2521</v>
          </cell>
          <cell r="G336">
            <v>0.87113630389081764</v>
          </cell>
        </row>
        <row r="337">
          <cell r="A337">
            <v>2521.5</v>
          </cell>
          <cell r="G337">
            <v>0.86713935043017032</v>
          </cell>
        </row>
        <row r="338">
          <cell r="A338">
            <v>2522</v>
          </cell>
          <cell r="G338">
            <v>0.87035909016695578</v>
          </cell>
        </row>
        <row r="339">
          <cell r="A339">
            <v>2522.5</v>
          </cell>
          <cell r="G339">
            <v>0.86930213679260204</v>
          </cell>
        </row>
        <row r="340">
          <cell r="A340">
            <v>2523</v>
          </cell>
          <cell r="G340">
            <v>0.86423598307605642</v>
          </cell>
        </row>
        <row r="341">
          <cell r="A341">
            <v>2523.5</v>
          </cell>
          <cell r="G341">
            <v>0.86125415188427101</v>
          </cell>
        </row>
        <row r="342">
          <cell r="A342">
            <v>2524</v>
          </cell>
          <cell r="G342">
            <v>0.8589139230241879</v>
          </cell>
        </row>
        <row r="343">
          <cell r="A343">
            <v>2524.5</v>
          </cell>
          <cell r="G343">
            <v>0.86154589432776563</v>
          </cell>
        </row>
        <row r="344">
          <cell r="A344">
            <v>2525</v>
          </cell>
          <cell r="G344">
            <v>0.85877817168852355</v>
          </cell>
        </row>
        <row r="345">
          <cell r="A345">
            <v>2525.5</v>
          </cell>
          <cell r="G345">
            <v>0.85937832938802239</v>
          </cell>
        </row>
        <row r="346">
          <cell r="A346">
            <v>2526</v>
          </cell>
          <cell r="G346">
            <v>0.85618309529551728</v>
          </cell>
        </row>
        <row r="347">
          <cell r="A347">
            <v>2526.5</v>
          </cell>
          <cell r="G347">
            <v>0.85571420848160629</v>
          </cell>
        </row>
        <row r="348">
          <cell r="A348">
            <v>2527</v>
          </cell>
          <cell r="G348">
            <v>0.85861347289429313</v>
          </cell>
        </row>
        <row r="349">
          <cell r="A349">
            <v>2527.5</v>
          </cell>
          <cell r="G349">
            <v>0.85509680056933057</v>
          </cell>
        </row>
        <row r="350">
          <cell r="A350">
            <v>2528</v>
          </cell>
          <cell r="G350">
            <v>0.85756870359294379</v>
          </cell>
        </row>
        <row r="351">
          <cell r="A351">
            <v>2528.5</v>
          </cell>
          <cell r="G351">
            <v>0.85656540866942765</v>
          </cell>
        </row>
        <row r="352">
          <cell r="A352">
            <v>2529</v>
          </cell>
          <cell r="G352">
            <v>0.85700488679266273</v>
          </cell>
        </row>
        <row r="353">
          <cell r="A353">
            <v>2529.5</v>
          </cell>
          <cell r="G353">
            <v>0.85728525774928954</v>
          </cell>
        </row>
        <row r="354">
          <cell r="A354">
            <v>2530</v>
          </cell>
          <cell r="G354">
            <v>0.85906200796942489</v>
          </cell>
        </row>
        <row r="355">
          <cell r="A355">
            <v>2530.5</v>
          </cell>
          <cell r="G355">
            <v>0.86051907215337187</v>
          </cell>
        </row>
        <row r="356">
          <cell r="A356">
            <v>2531</v>
          </cell>
          <cell r="G356">
            <v>0.86106583931367464</v>
          </cell>
        </row>
        <row r="357">
          <cell r="A357">
            <v>2531.5</v>
          </cell>
          <cell r="G357">
            <v>0.86364591594939999</v>
          </cell>
        </row>
        <row r="358">
          <cell r="A358">
            <v>2532</v>
          </cell>
          <cell r="G358">
            <v>0.86323129636347917</v>
          </cell>
        </row>
        <row r="359">
          <cell r="A359">
            <v>2532.5</v>
          </cell>
          <cell r="G359">
            <v>0.86784191570632185</v>
          </cell>
        </row>
        <row r="360">
          <cell r="A360">
            <v>2533</v>
          </cell>
          <cell r="G360">
            <v>0.86849630610207373</v>
          </cell>
        </row>
        <row r="361">
          <cell r="A361">
            <v>2533.5</v>
          </cell>
          <cell r="G361">
            <v>0.86449863088446544</v>
          </cell>
        </row>
        <row r="362">
          <cell r="A362">
            <v>2534</v>
          </cell>
          <cell r="G362">
            <v>0.87018233837353853</v>
          </cell>
        </row>
        <row r="363">
          <cell r="A363">
            <v>2534.5</v>
          </cell>
          <cell r="G363">
            <v>0.86933707065777333</v>
          </cell>
        </row>
        <row r="364">
          <cell r="A364">
            <v>2535</v>
          </cell>
          <cell r="G364">
            <v>0.87111422220896706</v>
          </cell>
        </row>
        <row r="365">
          <cell r="A365">
            <v>2535.5</v>
          </cell>
          <cell r="G365">
            <v>0.87053834911990657</v>
          </cell>
        </row>
        <row r="366">
          <cell r="A366">
            <v>2536</v>
          </cell>
          <cell r="G366">
            <v>0.87247734072892358</v>
          </cell>
        </row>
        <row r="367">
          <cell r="A367">
            <v>2536.5</v>
          </cell>
          <cell r="G367">
            <v>0.87275957001778071</v>
          </cell>
        </row>
        <row r="368">
          <cell r="A368">
            <v>2537</v>
          </cell>
          <cell r="G368">
            <v>0.87517925291546583</v>
          </cell>
        </row>
        <row r="369">
          <cell r="A369">
            <v>2537.5</v>
          </cell>
          <cell r="G369">
            <v>0.87390712486121691</v>
          </cell>
        </row>
        <row r="370">
          <cell r="A370">
            <v>2538</v>
          </cell>
          <cell r="G370">
            <v>0.87338529652455632</v>
          </cell>
        </row>
        <row r="371">
          <cell r="A371">
            <v>2538.5</v>
          </cell>
          <cell r="G371">
            <v>0.87885469908550151</v>
          </cell>
        </row>
        <row r="372">
          <cell r="A372">
            <v>2539</v>
          </cell>
          <cell r="G372">
            <v>0.87871153978175731</v>
          </cell>
        </row>
        <row r="373">
          <cell r="A373">
            <v>2539.5</v>
          </cell>
          <cell r="G373">
            <v>0.87839957760333331</v>
          </cell>
        </row>
        <row r="374">
          <cell r="A374">
            <v>2540</v>
          </cell>
          <cell r="G374">
            <v>0.8853171035118268</v>
          </cell>
        </row>
        <row r="375">
          <cell r="A375">
            <v>2540.5</v>
          </cell>
          <cell r="G375">
            <v>0.88292205935090728</v>
          </cell>
        </row>
        <row r="376">
          <cell r="A376">
            <v>2541</v>
          </cell>
          <cell r="G376">
            <v>0.8901578514325007</v>
          </cell>
        </row>
        <row r="377">
          <cell r="A377">
            <v>2541.5</v>
          </cell>
          <cell r="G377">
            <v>0.88830508758946602</v>
          </cell>
        </row>
        <row r="378">
          <cell r="A378">
            <v>2542</v>
          </cell>
          <cell r="G378">
            <v>0.89104291326983265</v>
          </cell>
        </row>
        <row r="379">
          <cell r="A379">
            <v>2542.5</v>
          </cell>
          <cell r="G379">
            <v>0.89533753043605591</v>
          </cell>
        </row>
        <row r="380">
          <cell r="A380">
            <v>2543</v>
          </cell>
          <cell r="G380">
            <v>0.89888087294992525</v>
          </cell>
        </row>
        <row r="381">
          <cell r="A381">
            <v>2543.5</v>
          </cell>
          <cell r="G381">
            <v>0.89889361164154979</v>
          </cell>
        </row>
        <row r="382">
          <cell r="A382">
            <v>2544</v>
          </cell>
          <cell r="G382">
            <v>0.90747134082021297</v>
          </cell>
        </row>
        <row r="383">
          <cell r="A383">
            <v>2544.5</v>
          </cell>
          <cell r="G383">
            <v>0.90941311143172698</v>
          </cell>
        </row>
        <row r="384">
          <cell r="A384">
            <v>2545</v>
          </cell>
          <cell r="G384">
            <v>0.91761013981831185</v>
          </cell>
        </row>
        <row r="385">
          <cell r="A385">
            <v>2545.5</v>
          </cell>
          <cell r="G385">
            <v>0.92244014948904229</v>
          </cell>
        </row>
        <row r="386">
          <cell r="A386">
            <v>2546</v>
          </cell>
          <cell r="G386">
            <v>0.92609338731348001</v>
          </cell>
        </row>
        <row r="387">
          <cell r="A387">
            <v>2546.5</v>
          </cell>
          <cell r="G387">
            <v>0.92910353777192822</v>
          </cell>
        </row>
        <row r="388">
          <cell r="A388">
            <v>2547</v>
          </cell>
          <cell r="G388">
            <v>0.93522083711947468</v>
          </cell>
        </row>
        <row r="389">
          <cell r="A389">
            <v>2547.5</v>
          </cell>
          <cell r="G389">
            <v>0.94128379836068954</v>
          </cell>
        </row>
        <row r="390">
          <cell r="A390">
            <v>2548</v>
          </cell>
          <cell r="G390">
            <v>0.94445930228680053</v>
          </cell>
        </row>
        <row r="391">
          <cell r="A391">
            <v>2548.5</v>
          </cell>
          <cell r="G391">
            <v>0.94965943736885094</v>
          </cell>
        </row>
        <row r="392">
          <cell r="A392">
            <v>2549</v>
          </cell>
          <cell r="G392">
            <v>0.95482149298983987</v>
          </cell>
        </row>
        <row r="393">
          <cell r="A393">
            <v>2549.5</v>
          </cell>
          <cell r="G393">
            <v>0.95831109040255524</v>
          </cell>
        </row>
        <row r="394">
          <cell r="A394">
            <v>2550</v>
          </cell>
          <cell r="G394">
            <v>0.96073372055302642</v>
          </cell>
        </row>
        <row r="395">
          <cell r="A395">
            <v>2550.5</v>
          </cell>
          <cell r="G395">
            <v>0.97080837521707042</v>
          </cell>
        </row>
        <row r="396">
          <cell r="A396">
            <v>2551</v>
          </cell>
          <cell r="G396">
            <v>0.97462972247537139</v>
          </cell>
        </row>
        <row r="397">
          <cell r="A397">
            <v>2551.5</v>
          </cell>
          <cell r="G397">
            <v>0.9814849727567253</v>
          </cell>
        </row>
        <row r="398">
          <cell r="A398">
            <v>2552</v>
          </cell>
          <cell r="G398">
            <v>0.98359649357553736</v>
          </cell>
        </row>
        <row r="399">
          <cell r="A399">
            <v>2552.5</v>
          </cell>
          <cell r="G399">
            <v>0.99025136083713816</v>
          </cell>
        </row>
        <row r="400">
          <cell r="A400">
            <v>2553</v>
          </cell>
          <cell r="G400">
            <v>0.99438525532413213</v>
          </cell>
        </row>
        <row r="401">
          <cell r="A401">
            <v>2553.5</v>
          </cell>
          <cell r="G401">
            <v>1.0009294620197515</v>
          </cell>
        </row>
        <row r="402">
          <cell r="A402">
            <v>2554</v>
          </cell>
          <cell r="G402">
            <v>1.0071079691215639</v>
          </cell>
        </row>
        <row r="403">
          <cell r="A403">
            <v>2554.5</v>
          </cell>
          <cell r="G403">
            <v>1.0107092263062245</v>
          </cell>
        </row>
        <row r="404">
          <cell r="A404">
            <v>2555</v>
          </cell>
          <cell r="G404">
            <v>1.0145338009313387</v>
          </cell>
        </row>
        <row r="405">
          <cell r="A405">
            <v>2555.5</v>
          </cell>
          <cell r="G405">
            <v>1.0150800613555164</v>
          </cell>
        </row>
        <row r="406">
          <cell r="A406">
            <v>2556</v>
          </cell>
          <cell r="G406">
            <v>1.019016911286623</v>
          </cell>
        </row>
        <row r="407">
          <cell r="A407">
            <v>2556.5</v>
          </cell>
          <cell r="G407">
            <v>1.0209084610918213</v>
          </cell>
        </row>
        <row r="408">
          <cell r="A408">
            <v>2557</v>
          </cell>
          <cell r="G408">
            <v>1.023332980786521</v>
          </cell>
        </row>
        <row r="409">
          <cell r="A409">
            <v>2557.5</v>
          </cell>
          <cell r="G409">
            <v>1.0248038621049664</v>
          </cell>
        </row>
        <row r="410">
          <cell r="A410">
            <v>2558</v>
          </cell>
          <cell r="G410">
            <v>1.0306495151993624</v>
          </cell>
        </row>
        <row r="411">
          <cell r="A411">
            <v>2558.5</v>
          </cell>
          <cell r="G411">
            <v>1.0345324291099416</v>
          </cell>
        </row>
        <row r="412">
          <cell r="A412">
            <v>2559</v>
          </cell>
          <cell r="G412">
            <v>1.0380229400703511</v>
          </cell>
        </row>
        <row r="413">
          <cell r="A413">
            <v>2559.5</v>
          </cell>
          <cell r="G413">
            <v>1.0356811275839266</v>
          </cell>
        </row>
        <row r="414">
          <cell r="A414">
            <v>2560</v>
          </cell>
          <cell r="G414">
            <v>1.0390320847082017</v>
          </cell>
        </row>
        <row r="415">
          <cell r="A415">
            <v>2560.5</v>
          </cell>
          <cell r="G415">
            <v>1.04263523125449</v>
          </cell>
        </row>
        <row r="416">
          <cell r="A416">
            <v>2561</v>
          </cell>
          <cell r="G416">
            <v>1.0499407453008991</v>
          </cell>
        </row>
        <row r="417">
          <cell r="A417">
            <v>2561.5</v>
          </cell>
          <cell r="G417">
            <v>1.0470661741120117</v>
          </cell>
        </row>
        <row r="418">
          <cell r="A418">
            <v>2562</v>
          </cell>
          <cell r="G418">
            <v>1.0507823892786092</v>
          </cell>
        </row>
        <row r="419">
          <cell r="A419">
            <v>2562.5</v>
          </cell>
          <cell r="G419">
            <v>1.0539099394085647</v>
          </cell>
        </row>
        <row r="420">
          <cell r="A420">
            <v>2563</v>
          </cell>
          <cell r="G420">
            <v>1.0588610894509669</v>
          </cell>
        </row>
        <row r="421">
          <cell r="A421">
            <v>2563.5</v>
          </cell>
          <cell r="G421">
            <v>1.0605046347345799</v>
          </cell>
        </row>
        <row r="422">
          <cell r="A422">
            <v>2564</v>
          </cell>
          <cell r="G422">
            <v>1.0621160926438802</v>
          </cell>
        </row>
        <row r="423">
          <cell r="A423">
            <v>2564.5</v>
          </cell>
          <cell r="G423">
            <v>1.0683594412030302</v>
          </cell>
        </row>
        <row r="424">
          <cell r="A424">
            <v>2565</v>
          </cell>
          <cell r="G424">
            <v>1.0699140794621063</v>
          </cell>
        </row>
        <row r="425">
          <cell r="A425">
            <v>2565.5</v>
          </cell>
          <cell r="G425">
            <v>1.071332515979861</v>
          </cell>
        </row>
        <row r="426">
          <cell r="A426">
            <v>2566</v>
          </cell>
          <cell r="G426">
            <v>1.0744049878844342</v>
          </cell>
        </row>
        <row r="427">
          <cell r="A427">
            <v>2566.5</v>
          </cell>
          <cell r="G427">
            <v>1.0771154091794271</v>
          </cell>
        </row>
        <row r="428">
          <cell r="A428">
            <v>2567</v>
          </cell>
          <cell r="G428">
            <v>1.0817071823968609</v>
          </cell>
        </row>
        <row r="429">
          <cell r="A429">
            <v>2567.5</v>
          </cell>
          <cell r="G429">
            <v>1.0779595425551425</v>
          </cell>
        </row>
        <row r="430">
          <cell r="A430">
            <v>2568</v>
          </cell>
          <cell r="G430">
            <v>1.0799680529326101</v>
          </cell>
        </row>
        <row r="431">
          <cell r="A431">
            <v>2568.5</v>
          </cell>
          <cell r="G431">
            <v>1.084276584019717</v>
          </cell>
        </row>
        <row r="432">
          <cell r="A432">
            <v>2569</v>
          </cell>
          <cell r="G432">
            <v>1.0863425172475003</v>
          </cell>
        </row>
        <row r="433">
          <cell r="A433">
            <v>2569.5</v>
          </cell>
          <cell r="G433">
            <v>1.0882949614607362</v>
          </cell>
        </row>
        <row r="434">
          <cell r="A434">
            <v>2570</v>
          </cell>
          <cell r="G434">
            <v>1.0991997728066467</v>
          </cell>
        </row>
        <row r="435">
          <cell r="A435">
            <v>2570.5</v>
          </cell>
          <cell r="G435">
            <v>1.0992711194429732</v>
          </cell>
        </row>
        <row r="436">
          <cell r="A436">
            <v>2571</v>
          </cell>
          <cell r="G436">
            <v>1.1001599424229052</v>
          </cell>
        </row>
        <row r="437">
          <cell r="A437">
            <v>2571.5</v>
          </cell>
          <cell r="G437">
            <v>1.0989387565911255</v>
          </cell>
        </row>
        <row r="438">
          <cell r="A438">
            <v>2572</v>
          </cell>
          <cell r="G438">
            <v>1.0976605175192489</v>
          </cell>
        </row>
        <row r="439">
          <cell r="A439">
            <v>2572.5</v>
          </cell>
          <cell r="G439">
            <v>1.1008494417474903</v>
          </cell>
        </row>
        <row r="440">
          <cell r="A440">
            <v>2573</v>
          </cell>
          <cell r="G440">
            <v>1.1047422906576907</v>
          </cell>
        </row>
        <row r="441">
          <cell r="A441">
            <v>2573.5</v>
          </cell>
          <cell r="G441">
            <v>1.1048710808972753</v>
          </cell>
        </row>
        <row r="442">
          <cell r="A442">
            <v>2574</v>
          </cell>
          <cell r="G442">
            <v>1.1051142813525394</v>
          </cell>
        </row>
        <row r="443">
          <cell r="A443">
            <v>2574.5</v>
          </cell>
          <cell r="G443">
            <v>1.1048254300991318</v>
          </cell>
        </row>
        <row r="444">
          <cell r="A444">
            <v>2575</v>
          </cell>
          <cell r="G444">
            <v>1.105601012124007</v>
          </cell>
        </row>
        <row r="445">
          <cell r="A445">
            <v>2575.5</v>
          </cell>
          <cell r="G445">
            <v>1.1039619230271185</v>
          </cell>
        </row>
        <row r="446">
          <cell r="A446">
            <v>2576</v>
          </cell>
          <cell r="G446">
            <v>1.1083313391240275</v>
          </cell>
        </row>
        <row r="447">
          <cell r="A447">
            <v>2576.5</v>
          </cell>
          <cell r="G447">
            <v>1.1109901908605764</v>
          </cell>
        </row>
        <row r="448">
          <cell r="A448">
            <v>2577</v>
          </cell>
          <cell r="G448">
            <v>1.1117663552214376</v>
          </cell>
        </row>
        <row r="449">
          <cell r="A449">
            <v>2577.5</v>
          </cell>
          <cell r="G449">
            <v>1.1118958182195611</v>
          </cell>
        </row>
        <row r="450">
          <cell r="A450">
            <v>2578</v>
          </cell>
          <cell r="G450">
            <v>1.1119679783503422</v>
          </cell>
        </row>
        <row r="451">
          <cell r="A451">
            <v>2578.5</v>
          </cell>
          <cell r="G451">
            <v>1.1069067881166104</v>
          </cell>
        </row>
        <row r="452">
          <cell r="A452">
            <v>2579</v>
          </cell>
          <cell r="G452">
            <v>1.1136357007227575</v>
          </cell>
        </row>
        <row r="453">
          <cell r="A453">
            <v>2579.5</v>
          </cell>
          <cell r="G453">
            <v>1.1125863664497315</v>
          </cell>
        </row>
        <row r="454">
          <cell r="A454">
            <v>2580</v>
          </cell>
          <cell r="G454">
            <v>1.1135353483733761</v>
          </cell>
        </row>
        <row r="455">
          <cell r="A455">
            <v>2580.5</v>
          </cell>
          <cell r="G455">
            <v>1.1120113290878682</v>
          </cell>
        </row>
        <row r="456">
          <cell r="A456">
            <v>2581</v>
          </cell>
          <cell r="G456">
            <v>1.1127308477829676</v>
          </cell>
        </row>
        <row r="457">
          <cell r="A457">
            <v>2581.5</v>
          </cell>
          <cell r="G457">
            <v>1.1154491973635816</v>
          </cell>
        </row>
        <row r="458">
          <cell r="A458">
            <v>2582</v>
          </cell>
          <cell r="G458">
            <v>1.1131632681913166</v>
          </cell>
        </row>
        <row r="459">
          <cell r="A459">
            <v>2582.5</v>
          </cell>
          <cell r="G459">
            <v>1.1122865118436738</v>
          </cell>
        </row>
        <row r="460">
          <cell r="A460">
            <v>2583</v>
          </cell>
          <cell r="G460">
            <v>1.1112948198138872</v>
          </cell>
        </row>
        <row r="461">
          <cell r="A461">
            <v>2583.5</v>
          </cell>
          <cell r="G461">
            <v>1.109181201644597</v>
          </cell>
        </row>
        <row r="462">
          <cell r="A462">
            <v>2584</v>
          </cell>
          <cell r="G462">
            <v>1.1045936901263746</v>
          </cell>
        </row>
        <row r="463">
          <cell r="A463">
            <v>2584.5</v>
          </cell>
          <cell r="G463">
            <v>1.1059033799983584</v>
          </cell>
        </row>
        <row r="464">
          <cell r="A464">
            <v>2585</v>
          </cell>
          <cell r="G464">
            <v>1.1026675489134286</v>
          </cell>
        </row>
        <row r="465">
          <cell r="A465">
            <v>2585.5</v>
          </cell>
          <cell r="G465">
            <v>1.1020931820007569</v>
          </cell>
        </row>
        <row r="466">
          <cell r="A466">
            <v>2586</v>
          </cell>
          <cell r="G466">
            <v>1.1008563792003412</v>
          </cell>
        </row>
        <row r="467">
          <cell r="A467">
            <v>2586.5</v>
          </cell>
          <cell r="G467">
            <v>1.0974478679575506</v>
          </cell>
        </row>
        <row r="468">
          <cell r="A468">
            <v>2587</v>
          </cell>
          <cell r="G468">
            <v>1.0912622543973458</v>
          </cell>
        </row>
        <row r="469">
          <cell r="A469">
            <v>2587.5</v>
          </cell>
          <cell r="G469">
            <v>1.0908601788918684</v>
          </cell>
        </row>
        <row r="470">
          <cell r="A470">
            <v>2588</v>
          </cell>
          <cell r="G470">
            <v>1.0916953490345183</v>
          </cell>
        </row>
        <row r="471">
          <cell r="A471">
            <v>2588.5</v>
          </cell>
          <cell r="G471">
            <v>1.0894088421574597</v>
          </cell>
        </row>
        <row r="472">
          <cell r="A472">
            <v>2589</v>
          </cell>
          <cell r="G472">
            <v>1.0877122197968152</v>
          </cell>
        </row>
        <row r="473">
          <cell r="A473">
            <v>2589.5</v>
          </cell>
          <cell r="G473">
            <v>1.0868351452881915</v>
          </cell>
        </row>
        <row r="474">
          <cell r="A474">
            <v>2590</v>
          </cell>
          <cell r="G474">
            <v>1.0828361116642626</v>
          </cell>
        </row>
        <row r="475">
          <cell r="A475">
            <v>2590.5</v>
          </cell>
          <cell r="G475">
            <v>1.081901540046476</v>
          </cell>
        </row>
        <row r="476">
          <cell r="A476">
            <v>2591</v>
          </cell>
          <cell r="G476">
            <v>1.0813847786729038</v>
          </cell>
        </row>
        <row r="477">
          <cell r="A477">
            <v>2591.5</v>
          </cell>
          <cell r="G477">
            <v>1.077803371863524</v>
          </cell>
        </row>
        <row r="478">
          <cell r="A478">
            <v>2592</v>
          </cell>
          <cell r="G478">
            <v>1.0788109213568595</v>
          </cell>
        </row>
        <row r="479">
          <cell r="A479">
            <v>2592.5</v>
          </cell>
          <cell r="G479">
            <v>1.0764093841569056</v>
          </cell>
        </row>
        <row r="480">
          <cell r="A480">
            <v>2593</v>
          </cell>
          <cell r="G480">
            <v>1.075114334956971</v>
          </cell>
        </row>
        <row r="481">
          <cell r="A481">
            <v>2593.5</v>
          </cell>
          <cell r="G481">
            <v>1.0757777655886505</v>
          </cell>
        </row>
        <row r="482">
          <cell r="A482">
            <v>2594</v>
          </cell>
          <cell r="G482">
            <v>1.0750729401660224</v>
          </cell>
        </row>
        <row r="483">
          <cell r="A483">
            <v>2594.5</v>
          </cell>
          <cell r="G483">
            <v>1.0776217877130438</v>
          </cell>
        </row>
        <row r="484">
          <cell r="A484">
            <v>2595</v>
          </cell>
          <cell r="G484">
            <v>1.0748596183007091</v>
          </cell>
        </row>
        <row r="485">
          <cell r="A485">
            <v>2595.5</v>
          </cell>
          <cell r="G485">
            <v>1.0790067238609091</v>
          </cell>
        </row>
        <row r="486">
          <cell r="A486">
            <v>2596</v>
          </cell>
          <cell r="G486">
            <v>1.0738839984452602</v>
          </cell>
        </row>
        <row r="487">
          <cell r="A487">
            <v>2596.5</v>
          </cell>
          <cell r="G487">
            <v>1.0782613023117102</v>
          </cell>
        </row>
        <row r="488">
          <cell r="A488">
            <v>2597</v>
          </cell>
          <cell r="G488">
            <v>1.0792129072378696</v>
          </cell>
        </row>
        <row r="489">
          <cell r="A489">
            <v>2597.5</v>
          </cell>
          <cell r="G489">
            <v>1.0734995574819595</v>
          </cell>
        </row>
        <row r="490">
          <cell r="A490">
            <v>2598</v>
          </cell>
          <cell r="G490">
            <v>1.073098162563642</v>
          </cell>
        </row>
        <row r="491">
          <cell r="A491">
            <v>2598.5</v>
          </cell>
          <cell r="G491">
            <v>1.0752880202455535</v>
          </cell>
        </row>
        <row r="492">
          <cell r="A492">
            <v>2599</v>
          </cell>
          <cell r="G492">
            <v>1.0738937399024056</v>
          </cell>
        </row>
        <row r="493">
          <cell r="A493">
            <v>2599.5</v>
          </cell>
          <cell r="G493">
            <v>1.0705986126259652</v>
          </cell>
        </row>
        <row r="494">
          <cell r="A494">
            <v>2600</v>
          </cell>
          <cell r="G494">
            <v>1.0632286044352104</v>
          </cell>
        </row>
        <row r="495">
          <cell r="A495">
            <v>2600.5</v>
          </cell>
          <cell r="G495">
            <v>1.0620644751860857</v>
          </cell>
        </row>
        <row r="496">
          <cell r="A496">
            <v>2601</v>
          </cell>
          <cell r="G496">
            <v>1.0630736564692196</v>
          </cell>
        </row>
        <row r="497">
          <cell r="A497">
            <v>2601.5</v>
          </cell>
          <cell r="G497">
            <v>1.059663025440571</v>
          </cell>
        </row>
        <row r="498">
          <cell r="A498">
            <v>2602</v>
          </cell>
          <cell r="G498">
            <v>1.060155041397518</v>
          </cell>
        </row>
        <row r="499">
          <cell r="A499">
            <v>2602.5</v>
          </cell>
          <cell r="G499">
            <v>1.0563838470103102</v>
          </cell>
        </row>
        <row r="500">
          <cell r="A500">
            <v>2603</v>
          </cell>
          <cell r="G500">
            <v>1.0537931983125968</v>
          </cell>
        </row>
        <row r="501">
          <cell r="A501">
            <v>2603.5</v>
          </cell>
          <cell r="G501">
            <v>1.056459040431903</v>
          </cell>
        </row>
        <row r="502">
          <cell r="A502">
            <v>2604</v>
          </cell>
          <cell r="G502">
            <v>1.0502105634076466</v>
          </cell>
        </row>
        <row r="503">
          <cell r="A503">
            <v>2604.5</v>
          </cell>
          <cell r="G503">
            <v>1.0514658078618022</v>
          </cell>
        </row>
        <row r="504">
          <cell r="A504">
            <v>2605</v>
          </cell>
          <cell r="G504">
            <v>1.0517125521907602</v>
          </cell>
        </row>
        <row r="505">
          <cell r="A505">
            <v>2605.5</v>
          </cell>
          <cell r="G505">
            <v>1.0506059023216456</v>
          </cell>
        </row>
        <row r="506">
          <cell r="A506">
            <v>2606</v>
          </cell>
          <cell r="G506">
            <v>1.0502047478394068</v>
          </cell>
        </row>
        <row r="507">
          <cell r="A507">
            <v>2606.5</v>
          </cell>
          <cell r="G507">
            <v>1.0469083720049843</v>
          </cell>
        </row>
        <row r="508">
          <cell r="A508">
            <v>2607</v>
          </cell>
          <cell r="G508">
            <v>1.0481639488841574</v>
          </cell>
        </row>
        <row r="509">
          <cell r="A509">
            <v>2607.5</v>
          </cell>
          <cell r="G509">
            <v>1.0462211118019338</v>
          </cell>
        </row>
        <row r="510">
          <cell r="A510">
            <v>2608</v>
          </cell>
          <cell r="G510">
            <v>1.0425062489539072</v>
          </cell>
        </row>
        <row r="511">
          <cell r="A511">
            <v>2608.5</v>
          </cell>
          <cell r="G511">
            <v>1.0460097215227662</v>
          </cell>
        </row>
        <row r="512">
          <cell r="A512">
            <v>2609</v>
          </cell>
          <cell r="G512">
            <v>1.0391116302318724</v>
          </cell>
        </row>
        <row r="513">
          <cell r="A513">
            <v>2609.5</v>
          </cell>
          <cell r="G513">
            <v>1.0354537350882715</v>
          </cell>
        </row>
        <row r="514">
          <cell r="A514">
            <v>2610</v>
          </cell>
          <cell r="G514">
            <v>1.0396633767427277</v>
          </cell>
        </row>
        <row r="515">
          <cell r="A515">
            <v>2610.5</v>
          </cell>
          <cell r="G515">
            <v>1.0376627555245737</v>
          </cell>
        </row>
        <row r="516">
          <cell r="A516">
            <v>2611</v>
          </cell>
          <cell r="G516">
            <v>1.034365547418675</v>
          </cell>
        </row>
        <row r="517">
          <cell r="A517">
            <v>2611.5</v>
          </cell>
          <cell r="G517">
            <v>1.032840524981073</v>
          </cell>
        </row>
        <row r="518">
          <cell r="A518">
            <v>2612</v>
          </cell>
          <cell r="G518">
            <v>1.0335637238663966</v>
          </cell>
        </row>
        <row r="519">
          <cell r="A519">
            <v>2612.5</v>
          </cell>
          <cell r="G519">
            <v>1.0313904398584746</v>
          </cell>
        </row>
        <row r="520">
          <cell r="A520">
            <v>2613</v>
          </cell>
          <cell r="G520">
            <v>1.0300378490181306</v>
          </cell>
        </row>
        <row r="521">
          <cell r="A521">
            <v>2613.5</v>
          </cell>
          <cell r="G521">
            <v>1.023900641184414</v>
          </cell>
        </row>
        <row r="522">
          <cell r="A522">
            <v>2614</v>
          </cell>
          <cell r="G522">
            <v>1.0255597858819971</v>
          </cell>
        </row>
        <row r="523">
          <cell r="A523">
            <v>2614.5</v>
          </cell>
          <cell r="G523">
            <v>1.0234436283014947</v>
          </cell>
        </row>
        <row r="524">
          <cell r="A524">
            <v>2615</v>
          </cell>
          <cell r="G524">
            <v>1.0183150654946866</v>
          </cell>
        </row>
        <row r="525">
          <cell r="A525">
            <v>2615.5</v>
          </cell>
          <cell r="G525">
            <v>1.016198650063149</v>
          </cell>
        </row>
        <row r="526">
          <cell r="A526">
            <v>2616</v>
          </cell>
          <cell r="G526">
            <v>1.0154939030604204</v>
          </cell>
        </row>
        <row r="527">
          <cell r="A527">
            <v>2616.5</v>
          </cell>
          <cell r="G527">
            <v>1.0123674517931784</v>
          </cell>
        </row>
        <row r="528">
          <cell r="A528">
            <v>2617</v>
          </cell>
          <cell r="G528">
            <v>1.0100785532555936</v>
          </cell>
        </row>
        <row r="529">
          <cell r="A529">
            <v>2617.5</v>
          </cell>
          <cell r="G529">
            <v>1.0130353886111054</v>
          </cell>
        </row>
        <row r="530">
          <cell r="A530">
            <v>2618</v>
          </cell>
          <cell r="G530">
            <v>1.0059597711168851</v>
          </cell>
        </row>
        <row r="531">
          <cell r="A531">
            <v>2618.5</v>
          </cell>
          <cell r="G531">
            <v>1.0048530320565605</v>
          </cell>
        </row>
        <row r="532">
          <cell r="A532">
            <v>2619</v>
          </cell>
          <cell r="G532">
            <v>1.0055601210064766</v>
          </cell>
        </row>
        <row r="533">
          <cell r="A533">
            <v>2619.5</v>
          </cell>
          <cell r="G533">
            <v>1.0041492481203675</v>
          </cell>
        </row>
        <row r="534">
          <cell r="A534">
            <v>2620</v>
          </cell>
          <cell r="G534">
            <v>1.0015557589726556</v>
          </cell>
        </row>
        <row r="535">
          <cell r="A535">
            <v>2620.5</v>
          </cell>
          <cell r="G535">
            <v>1.0046455807770285</v>
          </cell>
        </row>
        <row r="536">
          <cell r="A536">
            <v>2621</v>
          </cell>
          <cell r="G536">
            <v>1.0048772336982608</v>
          </cell>
        </row>
        <row r="537">
          <cell r="A537">
            <v>2621.5</v>
          </cell>
          <cell r="G537">
            <v>0.99856288759492595</v>
          </cell>
        </row>
        <row r="538">
          <cell r="A538">
            <v>2622</v>
          </cell>
          <cell r="G538">
            <v>1.0034277572095431</v>
          </cell>
        </row>
        <row r="539">
          <cell r="A539">
            <v>2622.5</v>
          </cell>
          <cell r="G539">
            <v>0.99751524431906113</v>
          </cell>
        </row>
        <row r="540">
          <cell r="A540">
            <v>2623</v>
          </cell>
          <cell r="G540">
            <v>1.003678845853162</v>
          </cell>
        </row>
        <row r="541">
          <cell r="A541">
            <v>2623.5</v>
          </cell>
          <cell r="G541">
            <v>1.0020218471415014</v>
          </cell>
        </row>
        <row r="542">
          <cell r="A542">
            <v>2624</v>
          </cell>
          <cell r="G542">
            <v>0.99960056234025185</v>
          </cell>
        </row>
        <row r="543">
          <cell r="A543">
            <v>2624.5</v>
          </cell>
          <cell r="G543">
            <v>1.0057085952192855</v>
          </cell>
        </row>
        <row r="544">
          <cell r="A544">
            <v>2625</v>
          </cell>
          <cell r="G544">
            <v>1.0015701884551396</v>
          </cell>
        </row>
        <row r="545">
          <cell r="A545">
            <v>2625.5</v>
          </cell>
          <cell r="G545">
            <v>1.0073180785885698</v>
          </cell>
        </row>
        <row r="546">
          <cell r="A546">
            <v>2626</v>
          </cell>
          <cell r="G546">
            <v>1.0036561301109921</v>
          </cell>
        </row>
        <row r="547">
          <cell r="A547">
            <v>2626.5</v>
          </cell>
          <cell r="G547">
            <v>1.0054355224626603</v>
          </cell>
        </row>
        <row r="548">
          <cell r="A548">
            <v>2627</v>
          </cell>
          <cell r="G548">
            <v>1.0043136600268969</v>
          </cell>
        </row>
        <row r="549">
          <cell r="A549">
            <v>2627.5</v>
          </cell>
          <cell r="G549">
            <v>1.0056173550380711</v>
          </cell>
        </row>
        <row r="550">
          <cell r="A550">
            <v>2628</v>
          </cell>
          <cell r="G550">
            <v>1.0091165916703879</v>
          </cell>
        </row>
        <row r="551">
          <cell r="A551">
            <v>2628.5</v>
          </cell>
          <cell r="G551">
            <v>1.0091796934690458</v>
          </cell>
        </row>
        <row r="552">
          <cell r="A552">
            <v>2629</v>
          </cell>
          <cell r="G552">
            <v>1.0069899478843547</v>
          </cell>
        </row>
        <row r="553">
          <cell r="A553">
            <v>2629.5</v>
          </cell>
          <cell r="G553">
            <v>1.0070533604864644</v>
          </cell>
        </row>
        <row r="554">
          <cell r="A554">
            <v>2630</v>
          </cell>
          <cell r="G554">
            <v>1.0137341690967563</v>
          </cell>
        </row>
        <row r="555">
          <cell r="A555">
            <v>2630.5</v>
          </cell>
          <cell r="G555">
            <v>1.0082936749575497</v>
          </cell>
        </row>
        <row r="556">
          <cell r="A556">
            <v>2631</v>
          </cell>
          <cell r="G556">
            <v>1.010063755467268</v>
          </cell>
        </row>
        <row r="557">
          <cell r="A557">
            <v>2631.5</v>
          </cell>
          <cell r="G557">
            <v>1.009406548510025</v>
          </cell>
        </row>
        <row r="558">
          <cell r="A558">
            <v>2632</v>
          </cell>
          <cell r="G558">
            <v>1.0116553377440882</v>
          </cell>
        </row>
        <row r="559">
          <cell r="A559">
            <v>2632.5</v>
          </cell>
          <cell r="G559">
            <v>1.0093363348701909</v>
          </cell>
        </row>
        <row r="560">
          <cell r="A560">
            <v>2633</v>
          </cell>
          <cell r="G560">
            <v>1.0086799329943223</v>
          </cell>
        </row>
        <row r="561">
          <cell r="A561">
            <v>2633.5</v>
          </cell>
          <cell r="G561">
            <v>1.0111630874762672</v>
          </cell>
        </row>
        <row r="562">
          <cell r="A562">
            <v>2634</v>
          </cell>
          <cell r="G562">
            <v>1.0112168933866788</v>
          </cell>
        </row>
        <row r="563">
          <cell r="A563">
            <v>2634.5</v>
          </cell>
          <cell r="G563">
            <v>1.0141090714238497</v>
          </cell>
        </row>
        <row r="564">
          <cell r="A564">
            <v>2635</v>
          </cell>
          <cell r="G564">
            <v>1.0119647083570094</v>
          </cell>
        </row>
        <row r="565">
          <cell r="A565">
            <v>2635.5</v>
          </cell>
          <cell r="G565">
            <v>1.0134981377608652</v>
          </cell>
        </row>
        <row r="566">
          <cell r="A566">
            <v>2636</v>
          </cell>
          <cell r="G566">
            <v>1.0197254391004473</v>
          </cell>
        </row>
        <row r="567">
          <cell r="A567">
            <v>2636.5</v>
          </cell>
          <cell r="G567">
            <v>1.0117590864669872</v>
          </cell>
        </row>
        <row r="568">
          <cell r="A568">
            <v>2637</v>
          </cell>
          <cell r="G568">
            <v>1.0115711690992781</v>
          </cell>
        </row>
        <row r="569">
          <cell r="A569">
            <v>2637.5</v>
          </cell>
          <cell r="G569">
            <v>1.0110804371198996</v>
          </cell>
        </row>
        <row r="570">
          <cell r="A570">
            <v>2638</v>
          </cell>
          <cell r="G570">
            <v>1.0096921595048705</v>
          </cell>
        </row>
        <row r="571">
          <cell r="A571">
            <v>2638.5</v>
          </cell>
          <cell r="G571">
            <v>1.0109862220104773</v>
          </cell>
        </row>
        <row r="572">
          <cell r="A572">
            <v>2639</v>
          </cell>
          <cell r="G572">
            <v>1.0082798683018073</v>
          </cell>
        </row>
        <row r="573">
          <cell r="A573">
            <v>2639.5</v>
          </cell>
          <cell r="G573">
            <v>1.0092724416392898</v>
          </cell>
        </row>
        <row r="574">
          <cell r="A574">
            <v>2640</v>
          </cell>
          <cell r="G574">
            <v>1.0102546896521025</v>
          </cell>
        </row>
        <row r="575">
          <cell r="A575">
            <v>2640.5</v>
          </cell>
          <cell r="G575">
            <v>1.0126057209690127</v>
          </cell>
        </row>
        <row r="576">
          <cell r="A576">
            <v>2641</v>
          </cell>
          <cell r="G576">
            <v>1.0096539661230899</v>
          </cell>
        </row>
        <row r="577">
          <cell r="A577">
            <v>2641.5</v>
          </cell>
          <cell r="G577">
            <v>1.0107465946000342</v>
          </cell>
        </row>
        <row r="578">
          <cell r="A578">
            <v>2642</v>
          </cell>
          <cell r="G578">
            <v>1.0075473995868658</v>
          </cell>
        </row>
        <row r="579">
          <cell r="A579">
            <v>2642.5</v>
          </cell>
          <cell r="G579">
            <v>1.0108554621441217</v>
          </cell>
        </row>
        <row r="580">
          <cell r="A580">
            <v>2643</v>
          </cell>
          <cell r="G580">
            <v>1.0096821195386341</v>
          </cell>
        </row>
        <row r="581">
          <cell r="A581">
            <v>2643.5</v>
          </cell>
          <cell r="G581">
            <v>1.0117435828535333</v>
          </cell>
        </row>
        <row r="582">
          <cell r="A582">
            <v>2644</v>
          </cell>
          <cell r="G582">
            <v>1.0108876992405207</v>
          </cell>
        </row>
        <row r="583">
          <cell r="A583">
            <v>2644.5</v>
          </cell>
          <cell r="G583">
            <v>1.0123559381271188</v>
          </cell>
        </row>
        <row r="584">
          <cell r="A584">
            <v>2645</v>
          </cell>
          <cell r="G584">
            <v>1.015927652895952</v>
          </cell>
        </row>
        <row r="585">
          <cell r="A585">
            <v>2645.5</v>
          </cell>
          <cell r="G585">
            <v>1.0165781517955337</v>
          </cell>
        </row>
        <row r="586">
          <cell r="A586">
            <v>2646</v>
          </cell>
          <cell r="G586">
            <v>1.0198722384847287</v>
          </cell>
        </row>
        <row r="587">
          <cell r="A587">
            <v>2646.5</v>
          </cell>
          <cell r="G587">
            <v>1.0202907032870501</v>
          </cell>
        </row>
        <row r="588">
          <cell r="A588">
            <v>2647</v>
          </cell>
          <cell r="G588">
            <v>1.0241395648343286</v>
          </cell>
        </row>
        <row r="589">
          <cell r="A589">
            <v>2647.5</v>
          </cell>
          <cell r="G589">
            <v>1.026968858903031</v>
          </cell>
        </row>
        <row r="590">
          <cell r="A590">
            <v>2648</v>
          </cell>
          <cell r="G590">
            <v>1.0266914604791486</v>
          </cell>
        </row>
        <row r="591">
          <cell r="A591">
            <v>2648.5</v>
          </cell>
          <cell r="G591">
            <v>1.0307315275236668</v>
          </cell>
        </row>
        <row r="592">
          <cell r="A592">
            <v>2649</v>
          </cell>
          <cell r="G592">
            <v>1.0293226541850571</v>
          </cell>
        </row>
        <row r="593">
          <cell r="A593">
            <v>2649.5</v>
          </cell>
          <cell r="G593">
            <v>1.0294688062031911</v>
          </cell>
        </row>
        <row r="594">
          <cell r="A594">
            <v>2650</v>
          </cell>
          <cell r="G594">
            <v>1.0289560263136215</v>
          </cell>
        </row>
        <row r="595">
          <cell r="A595">
            <v>2650.5</v>
          </cell>
          <cell r="G595">
            <v>1.0277918970644966</v>
          </cell>
        </row>
        <row r="596">
          <cell r="A596">
            <v>2651</v>
          </cell>
          <cell r="G596">
            <v>1.0298056125709232</v>
          </cell>
        </row>
        <row r="597">
          <cell r="A597">
            <v>2651.5</v>
          </cell>
          <cell r="G597">
            <v>1.0321824098503045</v>
          </cell>
        </row>
        <row r="598">
          <cell r="A598">
            <v>2652</v>
          </cell>
          <cell r="G598">
            <v>1.0287366917287408</v>
          </cell>
        </row>
        <row r="599">
          <cell r="A599">
            <v>2652.5</v>
          </cell>
          <cell r="G599">
            <v>1.0338170508561042</v>
          </cell>
        </row>
        <row r="600">
          <cell r="A600">
            <v>2653</v>
          </cell>
          <cell r="G600">
            <v>1.0286900221029307</v>
          </cell>
        </row>
        <row r="601">
          <cell r="A601">
            <v>2653.5</v>
          </cell>
          <cell r="G601">
            <v>1.0314887923578555</v>
          </cell>
        </row>
        <row r="602">
          <cell r="A602">
            <v>2654</v>
          </cell>
          <cell r="G602">
            <v>1.0314653387510135</v>
          </cell>
        </row>
        <row r="603">
          <cell r="A603">
            <v>2654.5</v>
          </cell>
          <cell r="G603">
            <v>1.0322792761787518</v>
          </cell>
        </row>
        <row r="604">
          <cell r="A604">
            <v>2655</v>
          </cell>
          <cell r="G604">
            <v>1.0302712042499924</v>
          </cell>
        </row>
        <row r="605">
          <cell r="A605">
            <v>2655.5</v>
          </cell>
          <cell r="G605">
            <v>1.0318041861906426</v>
          </cell>
        </row>
        <row r="606">
          <cell r="A606">
            <v>2656</v>
          </cell>
          <cell r="G606">
            <v>1.0306337945707706</v>
          </cell>
        </row>
        <row r="607">
          <cell r="A607">
            <v>2656.5</v>
          </cell>
          <cell r="G607">
            <v>1.0318702383876655</v>
          </cell>
        </row>
        <row r="608">
          <cell r="A608">
            <v>2657</v>
          </cell>
          <cell r="G608">
            <v>1.0319004901807294</v>
          </cell>
        </row>
        <row r="609">
          <cell r="A609">
            <v>2657.5</v>
          </cell>
          <cell r="G609">
            <v>1.0319904276455716</v>
          </cell>
        </row>
        <row r="610">
          <cell r="A610">
            <v>2658</v>
          </cell>
          <cell r="G610">
            <v>1.0292632249895357</v>
          </cell>
        </row>
        <row r="611">
          <cell r="A611">
            <v>2658.5</v>
          </cell>
          <cell r="G611">
            <v>1.0328364867322033</v>
          </cell>
        </row>
        <row r="612">
          <cell r="A612">
            <v>2659</v>
          </cell>
          <cell r="G612">
            <v>1.0311854620109475</v>
          </cell>
        </row>
        <row r="613">
          <cell r="A613">
            <v>2659.5</v>
          </cell>
          <cell r="G613">
            <v>1.0276139054827667</v>
          </cell>
        </row>
        <row r="614">
          <cell r="A614">
            <v>2660</v>
          </cell>
          <cell r="G614">
            <v>1.0285486744298122</v>
          </cell>
        </row>
        <row r="615">
          <cell r="A615">
            <v>2660</v>
          </cell>
          <cell r="G615">
            <v>1.0312844560001226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>
            <v>2402</v>
          </cell>
          <cell r="F1">
            <v>7.1492032286724266E-2</v>
          </cell>
          <cell r="G1">
            <v>7.7732198827001062E-3</v>
          </cell>
        </row>
        <row r="2">
          <cell r="A2">
            <v>2405</v>
          </cell>
          <cell r="F2">
            <v>7.1747547127020223E-2</v>
          </cell>
          <cell r="G2">
            <v>4.9009551718125398E-2</v>
          </cell>
        </row>
        <row r="3">
          <cell r="A3">
            <v>2408</v>
          </cell>
          <cell r="F3">
            <v>7.1765827005050936E-2</v>
          </cell>
          <cell r="G3">
            <v>5.42387526629034E-2</v>
          </cell>
        </row>
        <row r="4">
          <cell r="A4">
            <v>2411</v>
          </cell>
          <cell r="F4">
            <v>7.1722428882254177E-2</v>
          </cell>
          <cell r="G4">
            <v>5.0106568474296856E-2</v>
          </cell>
        </row>
        <row r="5">
          <cell r="A5">
            <v>2414</v>
          </cell>
          <cell r="F5">
            <v>7.1515141699530604E-2</v>
          </cell>
          <cell r="G5">
            <v>2.1099573355704317E-2</v>
          </cell>
        </row>
        <row r="6">
          <cell r="A6">
            <v>2417</v>
          </cell>
          <cell r="F6">
            <v>7.1337761858360979E-2</v>
          </cell>
          <cell r="G6">
            <v>-3.3681348397371943E-3</v>
          </cell>
        </row>
        <row r="7">
          <cell r="A7">
            <v>2420</v>
          </cell>
          <cell r="F7">
            <v>7.1217257984409088E-2</v>
          </cell>
          <cell r="G7">
            <v>-1.920330263478431E-2</v>
          </cell>
        </row>
        <row r="8">
          <cell r="A8">
            <v>2423</v>
          </cell>
          <cell r="F8">
            <v>7.1216296828143191E-2</v>
          </cell>
          <cell r="G8">
            <v>-1.6894474108028815E-2</v>
          </cell>
        </row>
        <row r="9">
          <cell r="A9">
            <v>2426</v>
          </cell>
          <cell r="F9">
            <v>7.1354146984036151E-2</v>
          </cell>
          <cell r="G9">
            <v>6.4829061966007019E-3</v>
          </cell>
        </row>
        <row r="10">
          <cell r="A10">
            <v>2429</v>
          </cell>
          <cell r="F10">
            <v>7.1152657393435681E-2</v>
          </cell>
          <cell r="G10">
            <v>-2.1644139961544157E-2</v>
          </cell>
        </row>
        <row r="11">
          <cell r="A11">
            <v>2432</v>
          </cell>
          <cell r="F11">
            <v>7.1086132616371353E-2</v>
          </cell>
          <cell r="G11">
            <v>-2.9286449552087108E-2</v>
          </cell>
        </row>
        <row r="12">
          <cell r="A12">
            <v>2435</v>
          </cell>
          <cell r="F12">
            <v>7.1141080910359658E-2</v>
          </cell>
          <cell r="G12">
            <v>-1.8491776973911869E-2</v>
          </cell>
        </row>
        <row r="13">
          <cell r="A13">
            <v>2438</v>
          </cell>
          <cell r="F13">
            <v>7.1339687475537636E-2</v>
          </cell>
          <cell r="G13">
            <v>1.4107110821361299E-2</v>
          </cell>
        </row>
        <row r="14">
          <cell r="A14">
            <v>2441</v>
          </cell>
          <cell r="F14">
            <v>7.1492008303482013E-2</v>
          </cell>
          <cell r="G14">
            <v>3.9680825838443422E-2</v>
          </cell>
        </row>
        <row r="15">
          <cell r="A15">
            <v>2444</v>
          </cell>
          <cell r="F15">
            <v>7.2192888687333326E-2</v>
          </cell>
          <cell r="G15">
            <v>0.14851400456295996</v>
          </cell>
        </row>
        <row r="16">
          <cell r="A16">
            <v>2447</v>
          </cell>
          <cell r="F16">
            <v>7.1196991661200151E-2</v>
          </cell>
          <cell r="G16">
            <v>-1.8689057006484707E-4</v>
          </cell>
        </row>
        <row r="17">
          <cell r="A17">
            <v>2450</v>
          </cell>
          <cell r="F17">
            <v>7.1279901303090767E-2</v>
          </cell>
          <cell r="G17">
            <v>1.4851709227707266E-2</v>
          </cell>
        </row>
        <row r="18">
          <cell r="A18">
            <v>2452</v>
          </cell>
          <cell r="F18">
            <v>7.1227832415898848E-2</v>
          </cell>
          <cell r="G18">
            <v>8.5852536555949214E-3</v>
          </cell>
        </row>
        <row r="19">
          <cell r="A19">
            <v>2452.1999999999998</v>
          </cell>
          <cell r="F19">
            <v>7.1202758047229142E-2</v>
          </cell>
          <cell r="G19">
            <v>4.9431547932948343E-3</v>
          </cell>
        </row>
        <row r="20">
          <cell r="A20">
            <v>2452.4</v>
          </cell>
          <cell r="F20">
            <v>7.1149723813586321E-2</v>
          </cell>
          <cell r="G20">
            <v>-2.9426462120571029E-3</v>
          </cell>
        </row>
        <row r="21">
          <cell r="A21">
            <v>2452.6</v>
          </cell>
          <cell r="F21">
            <v>7.1178643167239042E-2</v>
          </cell>
          <cell r="G21">
            <v>1.6103329544992723E-3</v>
          </cell>
        </row>
        <row r="22">
          <cell r="A22">
            <v>2452.8000000000002</v>
          </cell>
          <cell r="F22">
            <v>7.1177682324640862E-2</v>
          </cell>
          <cell r="G22">
            <v>1.6281452671876055E-3</v>
          </cell>
        </row>
        <row r="23">
          <cell r="A23">
            <v>2453</v>
          </cell>
          <cell r="F23">
            <v>7.1204680383480434E-2</v>
          </cell>
          <cell r="G23">
            <v>5.8895134791212772E-3</v>
          </cell>
        </row>
        <row r="24">
          <cell r="A24">
            <v>2453.1999999999998</v>
          </cell>
          <cell r="F24">
            <v>7.1124646320654877E-2</v>
          </cell>
          <cell r="G24">
            <v>-6.0942770220685201E-3</v>
          </cell>
        </row>
        <row r="25">
          <cell r="A25">
            <v>2453.4</v>
          </cell>
          <cell r="F25">
            <v>7.1138145532300925E-2</v>
          </cell>
          <cell r="G25">
            <v>-3.881741550170311E-3</v>
          </cell>
        </row>
        <row r="26">
          <cell r="A26">
            <v>2453.6</v>
          </cell>
          <cell r="F26">
            <v>7.111402705891566E-2</v>
          </cell>
          <cell r="G26">
            <v>-7.3787562044094913E-3</v>
          </cell>
        </row>
        <row r="27">
          <cell r="A27">
            <v>2453.8000000000002</v>
          </cell>
          <cell r="F27">
            <v>7.1114987094056795E-2</v>
          </cell>
          <cell r="G27">
            <v>-7.0693962398742415E-3</v>
          </cell>
        </row>
        <row r="28">
          <cell r="A28">
            <v>2454</v>
          </cell>
          <cell r="F28">
            <v>7.1073527783852675E-2</v>
          </cell>
          <cell r="G28">
            <v>-1.3198374476244674E-2</v>
          </cell>
        </row>
        <row r="29">
          <cell r="A29">
            <v>2454.1999999999998</v>
          </cell>
          <cell r="F29">
            <v>7.1088946909416889E-2</v>
          </cell>
          <cell r="G29">
            <v>-1.0694437639682077E-2</v>
          </cell>
        </row>
        <row r="30">
          <cell r="A30">
            <v>2454.4</v>
          </cell>
          <cell r="F30">
            <v>7.1077365892908737E-2</v>
          </cell>
          <cell r="G30">
            <v>-1.2288537788828924E-2</v>
          </cell>
        </row>
        <row r="31">
          <cell r="A31">
            <v>2454.6</v>
          </cell>
          <cell r="F31">
            <v>7.1051324145677636E-2</v>
          </cell>
          <cell r="G31">
            <v>-1.6077463772006816E-2</v>
          </cell>
        </row>
        <row r="32">
          <cell r="A32">
            <v>2454.8000000000002</v>
          </cell>
          <cell r="F32">
            <v>7.1097585344646025E-2</v>
          </cell>
          <cell r="G32">
            <v>-8.8923679553378418E-3</v>
          </cell>
        </row>
        <row r="33">
          <cell r="A33">
            <v>2455</v>
          </cell>
          <cell r="F33">
            <v>7.0999238541672297E-2</v>
          </cell>
          <cell r="G33">
            <v>-2.3655635921337077E-2</v>
          </cell>
        </row>
        <row r="34">
          <cell r="A34">
            <v>2455.1999999999998</v>
          </cell>
          <cell r="F34">
            <v>7.1005949117894082E-2</v>
          </cell>
          <cell r="G34">
            <v>-2.2473468325896803E-2</v>
          </cell>
        </row>
        <row r="35">
          <cell r="A35">
            <v>2455.4</v>
          </cell>
          <cell r="F35">
            <v>7.102136933326493E-2</v>
          </cell>
          <cell r="G35">
            <v>-1.9969366080282627E-2</v>
          </cell>
        </row>
        <row r="36">
          <cell r="A36">
            <v>2455.6</v>
          </cell>
          <cell r="F36">
            <v>7.0914305467036837E-2</v>
          </cell>
          <cell r="G36">
            <v>-3.6055695514899087E-2</v>
          </cell>
        </row>
        <row r="37">
          <cell r="A37">
            <v>2455.8000000000002</v>
          </cell>
          <cell r="F37">
            <v>7.0590236894126801E-2</v>
          </cell>
          <cell r="G37">
            <v>-8.5078641048486545E-2</v>
          </cell>
        </row>
        <row r="38">
          <cell r="A38">
            <v>2456</v>
          </cell>
          <cell r="F38">
            <v>7.0097508418235782E-2</v>
          </cell>
          <cell r="G38">
            <v>-0.15970050819401613</v>
          </cell>
        </row>
        <row r="39">
          <cell r="A39">
            <v>2456.1999999999998</v>
          </cell>
          <cell r="F39">
            <v>6.9966271229007296E-2</v>
          </cell>
          <cell r="G39">
            <v>-0.17945582468275789</v>
          </cell>
        </row>
        <row r="40">
          <cell r="A40">
            <v>2456.4</v>
          </cell>
          <cell r="F40">
            <v>7.0212156892398445E-2</v>
          </cell>
          <cell r="G40">
            <v>-0.14197205724192252</v>
          </cell>
        </row>
        <row r="41">
          <cell r="A41">
            <v>2456.6</v>
          </cell>
          <cell r="F41">
            <v>7.0809150986963817E-2</v>
          </cell>
          <cell r="G41">
            <v>-5.1197631807914132E-2</v>
          </cell>
        </row>
        <row r="42">
          <cell r="A42">
            <v>2456.8000000000002</v>
          </cell>
          <cell r="F42">
            <v>7.1067634976922062E-2</v>
          </cell>
          <cell r="G42">
            <v>-1.1801711160936392E-2</v>
          </cell>
        </row>
        <row r="43">
          <cell r="A43">
            <v>2457</v>
          </cell>
          <cell r="F43">
            <v>7.0975025455291871E-2</v>
          </cell>
          <cell r="G43">
            <v>-2.5694184037037524E-2</v>
          </cell>
        </row>
        <row r="44">
          <cell r="A44">
            <v>2457.1999999999998</v>
          </cell>
          <cell r="F44">
            <v>7.1002992556421035E-2</v>
          </cell>
          <cell r="G44">
            <v>-2.1285736186307191E-2</v>
          </cell>
        </row>
        <row r="45">
          <cell r="A45">
            <v>2457.4</v>
          </cell>
          <cell r="F45">
            <v>7.0976942419519948E-2</v>
          </cell>
          <cell r="G45">
            <v>-2.5075935539744042E-2</v>
          </cell>
        </row>
        <row r="46">
          <cell r="A46">
            <v>2457.6</v>
          </cell>
          <cell r="F46">
            <v>7.1066675308962074E-2</v>
          </cell>
          <cell r="G46">
            <v>-1.1292778316023447E-2</v>
          </cell>
        </row>
        <row r="47">
          <cell r="A47">
            <v>2457.8000000000002</v>
          </cell>
          <cell r="F47">
            <v>7.1085938386244676E-2</v>
          </cell>
          <cell r="G47">
            <v>-8.2054128341244818E-3</v>
          </cell>
        </row>
        <row r="48">
          <cell r="A48">
            <v>2458</v>
          </cell>
          <cell r="F48">
            <v>7.1102323709507961E-2</v>
          </cell>
          <cell r="G48">
            <v>-5.5548281060180688E-3</v>
          </cell>
        </row>
        <row r="49">
          <cell r="A49">
            <v>2458.1999999999998</v>
          </cell>
          <cell r="F49">
            <v>7.1118710360550175E-2</v>
          </cell>
          <cell r="G49">
            <v>-2.9040418498180952E-3</v>
          </cell>
        </row>
        <row r="50">
          <cell r="A50">
            <v>2458.4</v>
          </cell>
          <cell r="F50">
            <v>7.1094579372604327E-2</v>
          </cell>
          <cell r="G50">
            <v>-6.4029559434026469E-3</v>
          </cell>
        </row>
        <row r="51">
          <cell r="A51">
            <v>2458.6</v>
          </cell>
          <cell r="F51">
            <v>7.1122552621342441E-2</v>
          </cell>
          <cell r="G51">
            <v>-1.9935750187358168E-3</v>
          </cell>
        </row>
        <row r="52">
          <cell r="A52">
            <v>2458.8000000000002</v>
          </cell>
          <cell r="F52">
            <v>7.1055020097679056E-2</v>
          </cell>
          <cell r="G52">
            <v>-1.2079902546301622E-2</v>
          </cell>
        </row>
        <row r="53">
          <cell r="A53">
            <v>2459</v>
          </cell>
          <cell r="F53">
            <v>7.1069486502767523E-2</v>
          </cell>
          <cell r="G53">
            <v>-9.7205680505781048E-3</v>
          </cell>
        </row>
        <row r="54">
          <cell r="A54">
            <v>2459.1999999999998</v>
          </cell>
          <cell r="F54">
            <v>7.1113848614274111E-2</v>
          </cell>
          <cell r="G54">
            <v>-2.823712593413638E-3</v>
          </cell>
        </row>
        <row r="55">
          <cell r="A55">
            <v>2459.4</v>
          </cell>
          <cell r="F55">
            <v>7.111769107949005E-2</v>
          </cell>
          <cell r="G55">
            <v>-2.0768621511021803E-3</v>
          </cell>
        </row>
        <row r="56">
          <cell r="A56">
            <v>2459.6</v>
          </cell>
          <cell r="F56">
            <v>7.111769107949005E-2</v>
          </cell>
          <cell r="G56">
            <v>-1.913214735243867E-3</v>
          </cell>
        </row>
        <row r="57">
          <cell r="A57">
            <v>2459.8000000000002</v>
          </cell>
          <cell r="F57">
            <v>7.1135042836647969E-2</v>
          </cell>
          <cell r="G57">
            <v>8.840537337789652E-4</v>
          </cell>
        </row>
        <row r="58">
          <cell r="A58">
            <v>2460</v>
          </cell>
          <cell r="F58">
            <v>7.109259544438952E-2</v>
          </cell>
          <cell r="G58">
            <v>-5.3948939654425952E-3</v>
          </cell>
        </row>
        <row r="59">
          <cell r="A59">
            <v>2460.1999999999998</v>
          </cell>
          <cell r="F59">
            <v>7.1108025083282234E-2</v>
          </cell>
          <cell r="G59">
            <v>-2.8893614332381715E-3</v>
          </cell>
        </row>
        <row r="60">
          <cell r="A60">
            <v>2460.4</v>
          </cell>
          <cell r="F60">
            <v>7.11523964691292E-2</v>
          </cell>
          <cell r="G60">
            <v>4.0089016679968094E-3</v>
          </cell>
        </row>
        <row r="61">
          <cell r="A61">
            <v>2460.6</v>
          </cell>
          <cell r="F61">
            <v>7.1113789087725657E-2</v>
          </cell>
          <cell r="G61">
            <v>-1.6872155236392085E-3</v>
          </cell>
        </row>
        <row r="62">
          <cell r="A62">
            <v>2460.8000000000002</v>
          </cell>
          <cell r="F62">
            <v>7.1125377255766578E-2</v>
          </cell>
          <cell r="G62">
            <v>2.3526490506262053E-4</v>
          </cell>
        </row>
        <row r="63">
          <cell r="A63">
            <v>2461</v>
          </cell>
          <cell r="F63">
            <v>7.1072298987846602E-2</v>
          </cell>
          <cell r="G63">
            <v>-7.6572195501761336E-3</v>
          </cell>
        </row>
        <row r="64">
          <cell r="A64">
            <v>2461.1999999999998</v>
          </cell>
          <cell r="F64">
            <v>7.1157202998254454E-2</v>
          </cell>
          <cell r="G64">
            <v>5.3930183863450214E-3</v>
          </cell>
        </row>
        <row r="65">
          <cell r="A65">
            <v>2461.4</v>
          </cell>
          <cell r="F65">
            <v>7.1131142978353157E-2</v>
          </cell>
          <cell r="G65">
            <v>1.6013190074534436E-3</v>
          </cell>
        </row>
        <row r="66">
          <cell r="A66">
            <v>2461.6</v>
          </cell>
          <cell r="F66">
            <v>7.1091571369895593E-2</v>
          </cell>
          <cell r="G66">
            <v>-4.241146974474308E-3</v>
          </cell>
        </row>
        <row r="67">
          <cell r="A67">
            <v>2461.8000000000002</v>
          </cell>
          <cell r="F67">
            <v>7.1162010176810606E-2</v>
          </cell>
          <cell r="G67">
            <v>6.6135862583822742E-3</v>
          </cell>
        </row>
        <row r="68">
          <cell r="A68">
            <v>2462</v>
          </cell>
          <cell r="F68">
            <v>7.110988604150284E-2</v>
          </cell>
          <cell r="G68">
            <v>-1.1340815242743714E-3</v>
          </cell>
        </row>
        <row r="69">
          <cell r="A69">
            <v>2462.1999999999998</v>
          </cell>
          <cell r="F69">
            <v>7.1098295575847834E-2</v>
          </cell>
          <cell r="G69">
            <v>-2.7296158493298746E-3</v>
          </cell>
        </row>
        <row r="70">
          <cell r="A70">
            <v>2462.4</v>
          </cell>
          <cell r="F70">
            <v>7.1140754593583724E-2</v>
          </cell>
          <cell r="G70">
            <v>3.8783911773846366E-3</v>
          </cell>
        </row>
        <row r="71">
          <cell r="A71">
            <v>2462.6</v>
          </cell>
          <cell r="F71">
            <v>7.1143638584694552E-2</v>
          </cell>
          <cell r="G71">
            <v>4.4797660024914676E-3</v>
          </cell>
        </row>
        <row r="72">
          <cell r="A72">
            <v>2462.8000000000002</v>
          </cell>
          <cell r="F72">
            <v>7.1119495563477547E-2</v>
          </cell>
          <cell r="G72">
            <v>9.7902551888005731E-4</v>
          </cell>
        </row>
        <row r="73">
          <cell r="A73">
            <v>2463</v>
          </cell>
          <cell r="F73">
            <v>7.1079915241410635E-2</v>
          </cell>
          <cell r="G73">
            <v>-4.8647630002902047E-3</v>
          </cell>
        </row>
        <row r="74">
          <cell r="A74">
            <v>2463.1999999999998</v>
          </cell>
          <cell r="F74">
            <v>7.1109825745924754E-2</v>
          </cell>
          <cell r="G74">
            <v>-1.6134859240816163E-4</v>
          </cell>
        </row>
        <row r="75">
          <cell r="A75">
            <v>2463.4</v>
          </cell>
          <cell r="F75">
            <v>7.1043214081065606E-2</v>
          </cell>
          <cell r="G75">
            <v>-1.0107909691032032E-2</v>
          </cell>
        </row>
        <row r="76">
          <cell r="A76">
            <v>2463.6</v>
          </cell>
          <cell r="F76">
            <v>7.1069282685139901E-2</v>
          </cell>
          <cell r="G76">
            <v>-5.9876125888168961E-3</v>
          </cell>
        </row>
        <row r="77">
          <cell r="A77">
            <v>2463.8000000000002</v>
          </cell>
          <cell r="F77">
            <v>7.111270887280316E-2</v>
          </cell>
          <cell r="G77">
            <v>7.6718989264730453E-4</v>
          </cell>
        </row>
        <row r="78">
          <cell r="A78">
            <v>2464</v>
          </cell>
          <cell r="F78">
            <v>7.1070243153535953E-2</v>
          </cell>
          <cell r="G78">
            <v>-5.5145394497050811E-3</v>
          </cell>
        </row>
        <row r="79">
          <cell r="A79">
            <v>2464.1999999999998</v>
          </cell>
          <cell r="F79">
            <v>7.1069282685139901E-2</v>
          </cell>
          <cell r="G79">
            <v>-5.4966703412377433E-3</v>
          </cell>
        </row>
        <row r="80">
          <cell r="A80">
            <v>2464.4</v>
          </cell>
          <cell r="F80">
            <v>7.1047054753049052E-2</v>
          </cell>
          <cell r="G80">
            <v>-8.7067417591502241E-3</v>
          </cell>
        </row>
        <row r="81">
          <cell r="A81">
            <v>2464.6</v>
          </cell>
          <cell r="F81">
            <v>7.1032579461937473E-2</v>
          </cell>
          <cell r="G81">
            <v>-1.0740130129069719E-2</v>
          </cell>
        </row>
        <row r="82">
          <cell r="A82">
            <v>2464.8000000000002</v>
          </cell>
          <cell r="F82">
            <v>7.1061530435440765E-2</v>
          </cell>
          <cell r="G82">
            <v>-6.1823517537968522E-3</v>
          </cell>
        </row>
        <row r="83">
          <cell r="A83">
            <v>2465</v>
          </cell>
          <cell r="F83">
            <v>7.1048975244768109E-2</v>
          </cell>
          <cell r="G83">
            <v>-7.9243104492414951E-3</v>
          </cell>
        </row>
        <row r="84">
          <cell r="A84">
            <v>2465.1999999999998</v>
          </cell>
          <cell r="F84">
            <v>7.1103037773488822E-2</v>
          </cell>
          <cell r="G84">
            <v>4.448583170081371E-4</v>
          </cell>
        </row>
        <row r="85">
          <cell r="A85">
            <v>2465.4</v>
          </cell>
          <cell r="F85">
            <v>7.1093365628429786E-2</v>
          </cell>
          <cell r="G85">
            <v>-8.5951647519322033E-4</v>
          </cell>
        </row>
        <row r="86">
          <cell r="A86">
            <v>2465.6</v>
          </cell>
          <cell r="F86">
            <v>7.1119437078126235E-2</v>
          </cell>
          <cell r="G86">
            <v>3.2612125308543309E-3</v>
          </cell>
        </row>
        <row r="87">
          <cell r="A87">
            <v>2465.8000000000002</v>
          </cell>
          <cell r="F87">
            <v>7.1107843110751884E-2</v>
          </cell>
          <cell r="G87">
            <v>1.6651467206201859E-3</v>
          </cell>
        </row>
        <row r="88">
          <cell r="A88">
            <v>2466</v>
          </cell>
          <cell r="F88">
            <v>7.1121359656355354E-2</v>
          </cell>
          <cell r="G88">
            <v>3.8803131119570589E-3</v>
          </cell>
        </row>
        <row r="89">
          <cell r="A89">
            <v>2466.1999999999998</v>
          </cell>
          <cell r="F89">
            <v>7.1151277906039992E-2</v>
          </cell>
          <cell r="G89">
            <v>8.5849030690308362E-3</v>
          </cell>
        </row>
        <row r="90">
          <cell r="A90">
            <v>2466.4</v>
          </cell>
          <cell r="F90">
            <v>7.1231417626592644E-2</v>
          </cell>
          <cell r="G90">
            <v>2.0912024957313841E-2</v>
          </cell>
        </row>
        <row r="91">
          <cell r="A91">
            <v>2466.6</v>
          </cell>
          <cell r="F91">
            <v>7.1129051008848893E-2</v>
          </cell>
          <cell r="G91">
            <v>5.5386361423540639E-3</v>
          </cell>
        </row>
        <row r="92">
          <cell r="A92">
            <v>2466.8000000000002</v>
          </cell>
          <cell r="F92">
            <v>7.1181198582269734E-2</v>
          </cell>
          <cell r="G92">
            <v>1.3617156154837108E-2</v>
          </cell>
        </row>
        <row r="93">
          <cell r="A93">
            <v>2467</v>
          </cell>
          <cell r="F93">
            <v>7.1170567115110106E-2</v>
          </cell>
          <cell r="G93">
            <v>1.2167177038075221E-2</v>
          </cell>
        </row>
        <row r="94">
          <cell r="A94">
            <v>2467.1999999999998</v>
          </cell>
          <cell r="F94">
            <v>7.1242973445776236E-2</v>
          </cell>
          <cell r="G94">
            <v>2.3320537777438359E-2</v>
          </cell>
        </row>
        <row r="95">
          <cell r="A95">
            <v>2467.4</v>
          </cell>
          <cell r="F95">
            <v>7.1226565583920501E-2</v>
          </cell>
          <cell r="G95">
            <v>2.0993827010702501E-2</v>
          </cell>
        </row>
        <row r="96">
          <cell r="A96">
            <v>2467.6</v>
          </cell>
          <cell r="F96">
            <v>7.1300905558544944E-2</v>
          </cell>
          <cell r="G96">
            <v>3.2440673037552645E-2</v>
          </cell>
        </row>
        <row r="97">
          <cell r="A97">
            <v>2467.8000000000002</v>
          </cell>
          <cell r="F97">
            <v>7.1261309494838068E-2</v>
          </cell>
          <cell r="G97">
            <v>2.6594495278260705E-2</v>
          </cell>
        </row>
        <row r="98">
          <cell r="A98">
            <v>2468</v>
          </cell>
          <cell r="F98">
            <v>7.1328909583529387E-2</v>
          </cell>
          <cell r="G98">
            <v>3.7018372545935242E-2</v>
          </cell>
        </row>
        <row r="99">
          <cell r="A99">
            <v>2468.1999999999998</v>
          </cell>
          <cell r="F99">
            <v>7.1341465063394519E-2</v>
          </cell>
          <cell r="G99">
            <v>3.9087669966252986E-2</v>
          </cell>
        </row>
        <row r="100">
          <cell r="A100">
            <v>2468.4</v>
          </cell>
          <cell r="F100">
            <v>7.1332767264644326E-2</v>
          </cell>
          <cell r="G100">
            <v>3.7931179848133198E-2</v>
          </cell>
        </row>
        <row r="101">
          <cell r="A101">
            <v>2468.6</v>
          </cell>
          <cell r="F101">
            <v>7.1347252681876819E-2</v>
          </cell>
          <cell r="G101">
            <v>4.0293399975687337E-2</v>
          </cell>
        </row>
        <row r="102">
          <cell r="A102">
            <v>2468.8000000000002</v>
          </cell>
          <cell r="F102">
            <v>7.1379120106443983E-2</v>
          </cell>
          <cell r="G102">
            <v>4.5293832478285313E-2</v>
          </cell>
        </row>
        <row r="103">
          <cell r="A103">
            <v>2469</v>
          </cell>
          <cell r="F103">
            <v>7.1381050513573602E-2</v>
          </cell>
          <cell r="G103">
            <v>4.5750473901119783E-2</v>
          </cell>
        </row>
        <row r="104">
          <cell r="A104">
            <v>2469.1999999999998</v>
          </cell>
          <cell r="F104">
            <v>7.1391676605089022E-2</v>
          </cell>
          <cell r="G104">
            <v>4.7526931943197931E-2</v>
          </cell>
        </row>
        <row r="105">
          <cell r="A105">
            <v>2469.4</v>
          </cell>
          <cell r="F105">
            <v>7.1422582939606294E-2</v>
          </cell>
          <cell r="G105">
            <v>5.2381491784813647E-2</v>
          </cell>
        </row>
        <row r="106">
          <cell r="A106">
            <v>2469.6</v>
          </cell>
          <cell r="F106">
            <v>7.1411957527140552E-2</v>
          </cell>
          <cell r="G106">
            <v>5.0932431639493167E-2</v>
          </cell>
        </row>
        <row r="107">
          <cell r="A107">
            <v>2469.8000000000002</v>
          </cell>
          <cell r="F107">
            <v>7.1398434584115419E-2</v>
          </cell>
          <cell r="G107">
            <v>4.9043589089779634E-2</v>
          </cell>
        </row>
        <row r="108">
          <cell r="A108">
            <v>2470</v>
          </cell>
          <cell r="F108">
            <v>7.1427412287819292E-2</v>
          </cell>
          <cell r="G108">
            <v>5.3605424530764292E-2</v>
          </cell>
        </row>
        <row r="109">
          <cell r="A109">
            <v>2470.1999999999998</v>
          </cell>
          <cell r="F109">
            <v>7.1431276236638253E-2</v>
          </cell>
          <cell r="G109">
            <v>5.4355535718870189E-2</v>
          </cell>
        </row>
        <row r="110">
          <cell r="A110">
            <v>2470.4</v>
          </cell>
          <cell r="F110">
            <v>7.1487305992393876E-2</v>
          </cell>
          <cell r="G110">
            <v>6.3023286956528229E-2</v>
          </cell>
        </row>
        <row r="111">
          <cell r="A111">
            <v>2470.6</v>
          </cell>
          <cell r="F111">
            <v>7.1927963808740461E-2</v>
          </cell>
          <cell r="G111">
            <v>0.13006925019832993</v>
          </cell>
        </row>
        <row r="112">
          <cell r="A112">
            <v>2470.8000000000002</v>
          </cell>
          <cell r="F112">
            <v>7.1941492240091789E-2</v>
          </cell>
          <cell r="G112">
            <v>0.132286220588853</v>
          </cell>
        </row>
        <row r="113">
          <cell r="A113">
            <v>2471</v>
          </cell>
          <cell r="F113">
            <v>7.1900906946037804E-2</v>
          </cell>
          <cell r="G113">
            <v>0.12628989908072338</v>
          </cell>
        </row>
        <row r="114">
          <cell r="A114">
            <v>2471.1999999999998</v>
          </cell>
          <cell r="F114">
            <v>7.2014979895119097E-2</v>
          </cell>
          <cell r="G114">
            <v>0.14376735037031524</v>
          </cell>
        </row>
        <row r="115">
          <cell r="A115">
            <v>2471.4</v>
          </cell>
          <cell r="F115">
            <v>7.2028509424670289E-2</v>
          </cell>
          <cell r="G115">
            <v>0.14598448744379844</v>
          </cell>
        </row>
        <row r="116">
          <cell r="A116">
            <v>2471.6</v>
          </cell>
          <cell r="F116">
            <v>7.2100058991941385E-2</v>
          </cell>
          <cell r="G116">
            <v>0.15700781004960496</v>
          </cell>
        </row>
        <row r="117">
          <cell r="A117">
            <v>2471.8000000000002</v>
          </cell>
          <cell r="F117">
            <v>7.2222808541499234E-2</v>
          </cell>
          <cell r="G117">
            <v>0.17580218143420343</v>
          </cell>
        </row>
        <row r="118">
          <cell r="A118">
            <v>2472</v>
          </cell>
          <cell r="F118">
            <v>7.229143890109653E-2</v>
          </cell>
          <cell r="G118">
            <v>0.18638243151897935</v>
          </cell>
        </row>
        <row r="119">
          <cell r="A119">
            <v>2472.1999999999998</v>
          </cell>
          <cell r="F119">
            <v>7.2324371721939271E-2</v>
          </cell>
          <cell r="G119">
            <v>0.19154456810928341</v>
          </cell>
        </row>
        <row r="120">
          <cell r="A120">
            <v>2472.4</v>
          </cell>
          <cell r="F120">
            <v>7.2483809946497738E-2</v>
          </cell>
          <cell r="G120">
            <v>0.21590748601138351</v>
          </cell>
        </row>
        <row r="121">
          <cell r="A121">
            <v>2472.6</v>
          </cell>
          <cell r="F121">
            <v>7.2636584329507425E-2</v>
          </cell>
          <cell r="G121">
            <v>0.23925897704541024</v>
          </cell>
        </row>
        <row r="122">
          <cell r="A122">
            <v>2472.8000000000002</v>
          </cell>
          <cell r="F122">
            <v>7.2775842609959493E-2</v>
          </cell>
          <cell r="G122">
            <v>0.26055901634872608</v>
          </cell>
        </row>
        <row r="123">
          <cell r="A123">
            <v>2473</v>
          </cell>
          <cell r="F123">
            <v>7.2995328342292318E-2</v>
          </cell>
          <cell r="G123">
            <v>0.29403584584059933</v>
          </cell>
        </row>
        <row r="124">
          <cell r="A124">
            <v>2473.1999999999998</v>
          </cell>
          <cell r="F124">
            <v>7.3281508829293129E-2</v>
          </cell>
          <cell r="G124">
            <v>0.33763549508095869</v>
          </cell>
        </row>
        <row r="125">
          <cell r="A125">
            <v>2473.4</v>
          </cell>
          <cell r="F125">
            <v>7.3690507447819256E-2</v>
          </cell>
          <cell r="G125">
            <v>0.39987627754784727</v>
          </cell>
        </row>
        <row r="126">
          <cell r="A126">
            <v>2473.6</v>
          </cell>
          <cell r="F126">
            <v>7.439830868638965E-2</v>
          </cell>
          <cell r="G126">
            <v>0.50746882835305174</v>
          </cell>
        </row>
        <row r="127">
          <cell r="A127">
            <v>2473.8000000000002</v>
          </cell>
          <cell r="F127">
            <v>7.544457588989624E-2</v>
          </cell>
          <cell r="G127">
            <v>0.66643318449891287</v>
          </cell>
        </row>
        <row r="128">
          <cell r="A128">
            <v>2474</v>
          </cell>
          <cell r="F128">
            <v>7.7162549201141309E-2</v>
          </cell>
          <cell r="G128">
            <v>0.92734798467058321</v>
          </cell>
        </row>
        <row r="129">
          <cell r="A129">
            <v>2474.1999999999998</v>
          </cell>
          <cell r="F129">
            <v>8.0339617226693971E-2</v>
          </cell>
          <cell r="G129">
            <v>1.4097217715711503</v>
          </cell>
        </row>
        <row r="130">
          <cell r="A130">
            <v>2474.4</v>
          </cell>
          <cell r="F130">
            <v>8.5906828901126872E-2</v>
          </cell>
          <cell r="G130">
            <v>2.2548676153006033</v>
          </cell>
        </row>
        <row r="131">
          <cell r="A131">
            <v>2474.6</v>
          </cell>
          <cell r="F131">
            <v>9.3812780566521009E-2</v>
          </cell>
          <cell r="G131">
            <v>3.4549835535289612</v>
          </cell>
        </row>
        <row r="132">
          <cell r="A132">
            <v>2474.8000000000002</v>
          </cell>
          <cell r="F132">
            <v>0.10389318516593017</v>
          </cell>
          <cell r="G132">
            <v>4.9851343679957383</v>
          </cell>
        </row>
        <row r="133">
          <cell r="A133">
            <v>2475</v>
          </cell>
          <cell r="F133">
            <v>0.11149895606820896</v>
          </cell>
          <cell r="G133">
            <v>6.1396893656058049</v>
          </cell>
        </row>
        <row r="134">
          <cell r="A134">
            <v>2475.1999999999998</v>
          </cell>
          <cell r="F134">
            <v>0.11449904130512495</v>
          </cell>
          <cell r="G134">
            <v>6.595200997050938</v>
          </cell>
        </row>
        <row r="135">
          <cell r="A135">
            <v>2475.4</v>
          </cell>
          <cell r="F135">
            <v>0.11194132924573524</v>
          </cell>
          <cell r="G135">
            <v>6.2071593309512068</v>
          </cell>
        </row>
        <row r="136">
          <cell r="A136">
            <v>2475.6</v>
          </cell>
          <cell r="F136">
            <v>0.10624773171696163</v>
          </cell>
          <cell r="G136">
            <v>5.3431581457484407</v>
          </cell>
        </row>
        <row r="137">
          <cell r="A137">
            <v>2475.8000000000002</v>
          </cell>
          <cell r="F137">
            <v>9.9334501634628675E-2</v>
          </cell>
          <cell r="G137">
            <v>4.2940431452160102</v>
          </cell>
        </row>
        <row r="138">
          <cell r="A138">
            <v>2476</v>
          </cell>
          <cell r="F138">
            <v>9.3204614588666149E-2</v>
          </cell>
          <cell r="G138">
            <v>3.3638226574212626</v>
          </cell>
        </row>
        <row r="139">
          <cell r="A139">
            <v>2476.1999999999998</v>
          </cell>
          <cell r="F139">
            <v>8.7939712104712839E-2</v>
          </cell>
          <cell r="G139">
            <v>2.5648880983330682</v>
          </cell>
        </row>
        <row r="140">
          <cell r="A140">
            <v>2476.4</v>
          </cell>
          <cell r="F140">
            <v>8.4164303109601338E-2</v>
          </cell>
          <cell r="G140">
            <v>1.9920264017832943</v>
          </cell>
        </row>
        <row r="141">
          <cell r="A141">
            <v>2476.6</v>
          </cell>
          <cell r="F141">
            <v>8.1970055289627183E-2</v>
          </cell>
          <cell r="G141">
            <v>1.6591507378518002</v>
          </cell>
        </row>
        <row r="142">
          <cell r="A142">
            <v>2476.8000000000002</v>
          </cell>
          <cell r="F142">
            <v>8.1116376355710174E-2</v>
          </cell>
          <cell r="G142">
            <v>1.5297444061270131</v>
          </cell>
        </row>
        <row r="143">
          <cell r="A143">
            <v>2477</v>
          </cell>
          <cell r="F143">
            <v>8.084981859662338E-2</v>
          </cell>
          <cell r="G143">
            <v>1.4894503569634576</v>
          </cell>
        </row>
        <row r="144">
          <cell r="A144">
            <v>2477.1999999999998</v>
          </cell>
          <cell r="F144">
            <v>8.0879105395643497E-2</v>
          </cell>
          <cell r="G144">
            <v>1.4940591063812163</v>
          </cell>
        </row>
        <row r="145">
          <cell r="A145">
            <v>2477.4</v>
          </cell>
          <cell r="F145">
            <v>8.1138716748815204E-2</v>
          </cell>
          <cell r="G145">
            <v>1.5336261363554211</v>
          </cell>
        </row>
        <row r="146">
          <cell r="A146">
            <v>2477.6</v>
          </cell>
          <cell r="F146">
            <v>8.1198410934849419E-2</v>
          </cell>
          <cell r="G146">
            <v>1.5428500687706805</v>
          </cell>
        </row>
        <row r="147">
          <cell r="A147">
            <v>2477.8000000000002</v>
          </cell>
          <cell r="F147">
            <v>8.1463574597479049E-2</v>
          </cell>
          <cell r="G147">
            <v>1.5832598191073832</v>
          </cell>
        </row>
        <row r="148">
          <cell r="A148">
            <v>2478</v>
          </cell>
          <cell r="F148">
            <v>8.1613737255475882E-2</v>
          </cell>
          <cell r="G148">
            <v>1.6062149068309923</v>
          </cell>
        </row>
        <row r="149">
          <cell r="A149">
            <v>2478.1999999999998</v>
          </cell>
          <cell r="F149">
            <v>8.1752568657901661E-2</v>
          </cell>
          <cell r="G149">
            <v>1.6274501552922687</v>
          </cell>
        </row>
        <row r="150">
          <cell r="A150">
            <v>2478.4</v>
          </cell>
          <cell r="F150">
            <v>8.1633925280253261E-2</v>
          </cell>
          <cell r="G150">
            <v>1.6096063067323954</v>
          </cell>
        </row>
        <row r="151">
          <cell r="A151">
            <v>2478.6</v>
          </cell>
          <cell r="F151">
            <v>8.1406852660481338E-2</v>
          </cell>
          <cell r="G151">
            <v>1.575305246822911</v>
          </cell>
        </row>
        <row r="152">
          <cell r="A152">
            <v>2478.8000000000002</v>
          </cell>
          <cell r="F152">
            <v>8.1100641887496216E-2</v>
          </cell>
          <cell r="G152">
            <v>1.528992728678171</v>
          </cell>
        </row>
        <row r="153">
          <cell r="A153">
            <v>2479</v>
          </cell>
          <cell r="F153">
            <v>8.0791104412554021E-2</v>
          </cell>
          <cell r="G153">
            <v>1.4821752892028701</v>
          </cell>
        </row>
        <row r="154">
          <cell r="A154">
            <v>2479.1999999999998</v>
          </cell>
          <cell r="F154">
            <v>8.0497286395107392E-2</v>
          </cell>
          <cell r="G154">
            <v>1.4377437230329528</v>
          </cell>
        </row>
        <row r="155">
          <cell r="A155">
            <v>2479.4</v>
          </cell>
          <cell r="F155">
            <v>8.0298322950046366E-2</v>
          </cell>
          <cell r="G155">
            <v>1.4077090272520083</v>
          </cell>
        </row>
        <row r="156">
          <cell r="A156">
            <v>2479.6</v>
          </cell>
          <cell r="F156">
            <v>8.0138919389340299E-2</v>
          </cell>
          <cell r="G156">
            <v>1.3836786654039153</v>
          </cell>
        </row>
        <row r="157">
          <cell r="A157">
            <v>2479.8000000000002</v>
          </cell>
          <cell r="F157">
            <v>8.016929116779456E-2</v>
          </cell>
          <cell r="G157">
            <v>1.3884520912088549</v>
          </cell>
        </row>
        <row r="158">
          <cell r="A158">
            <v>2480</v>
          </cell>
          <cell r="F158">
            <v>8.013296747394337E-2</v>
          </cell>
          <cell r="G158">
            <v>1.3831025883434771</v>
          </cell>
        </row>
        <row r="159">
          <cell r="A159">
            <v>2480.1999999999998</v>
          </cell>
          <cell r="F159">
            <v>8.020183998676815E-2</v>
          </cell>
          <cell r="G159">
            <v>1.3937195920453183</v>
          </cell>
        </row>
        <row r="160">
          <cell r="A160">
            <v>2480.4</v>
          </cell>
          <cell r="F160">
            <v>8.0260421327215989E-2</v>
          </cell>
          <cell r="G160">
            <v>1.4027746185948187</v>
          </cell>
        </row>
        <row r="161">
          <cell r="A161">
            <v>2480.6</v>
          </cell>
          <cell r="F161">
            <v>8.0225185892255718E-2</v>
          </cell>
          <cell r="G161">
            <v>1.3975902898671568</v>
          </cell>
        </row>
        <row r="162">
          <cell r="A162">
            <v>2480.8000000000002</v>
          </cell>
          <cell r="F162">
            <v>8.0157391488276997E-2</v>
          </cell>
          <cell r="G162">
            <v>1.3874642145777014</v>
          </cell>
        </row>
        <row r="163">
          <cell r="A163">
            <v>2481</v>
          </cell>
          <cell r="F163">
            <v>8.0095027078920758E-2</v>
          </cell>
          <cell r="G163">
            <v>1.3781622949069641</v>
          </cell>
        </row>
        <row r="164">
          <cell r="A164">
            <v>2481.1999999999998</v>
          </cell>
          <cell r="F164">
            <v>8.0058689998020169E-2</v>
          </cell>
          <cell r="G164">
            <v>1.3728107601773309</v>
          </cell>
        </row>
        <row r="165">
          <cell r="A165">
            <v>2481.4</v>
          </cell>
          <cell r="F165">
            <v>7.9979495914099821E-2</v>
          </cell>
          <cell r="G165">
            <v>1.3609544602875459</v>
          </cell>
        </row>
        <row r="166">
          <cell r="A166">
            <v>2481.6</v>
          </cell>
          <cell r="F166">
            <v>7.9872091824834152E-2</v>
          </cell>
          <cell r="G166">
            <v>1.3448164923620043</v>
          </cell>
        </row>
        <row r="167">
          <cell r="A167">
            <v>2481.8000000000002</v>
          </cell>
          <cell r="F167">
            <v>7.9799382632329899E-2</v>
          </cell>
          <cell r="G167">
            <v>1.3339444585846056</v>
          </cell>
        </row>
        <row r="168">
          <cell r="A168">
            <v>2482</v>
          </cell>
          <cell r="F168">
            <v>7.9706606772783017E-2</v>
          </cell>
          <cell r="G168">
            <v>1.3200267392141383</v>
          </cell>
        </row>
        <row r="169">
          <cell r="A169">
            <v>2482.1999999999998</v>
          </cell>
          <cell r="F169">
            <v>7.9637712019573759E-2</v>
          </cell>
          <cell r="G169">
            <v>1.3097336547351812</v>
          </cell>
        </row>
        <row r="170">
          <cell r="A170">
            <v>2482.4</v>
          </cell>
          <cell r="F170">
            <v>7.9556335563952404E-2</v>
          </cell>
          <cell r="G170">
            <v>1.2975461180717778</v>
          </cell>
        </row>
        <row r="171">
          <cell r="A171">
            <v>2482.6</v>
          </cell>
          <cell r="F171">
            <v>7.9489599947918377E-2</v>
          </cell>
          <cell r="G171">
            <v>1.2875807438684757</v>
          </cell>
        </row>
        <row r="172">
          <cell r="A172">
            <v>2482.8000000000002</v>
          </cell>
          <cell r="F172">
            <v>7.9427171639624886E-2</v>
          </cell>
          <cell r="G172">
            <v>1.2782691257225411</v>
          </cell>
        </row>
        <row r="173">
          <cell r="A173">
            <v>2483</v>
          </cell>
          <cell r="F173">
            <v>7.9452143979036299E-2</v>
          </cell>
          <cell r="G173">
            <v>1.282223033584192</v>
          </cell>
        </row>
        <row r="174">
          <cell r="A174">
            <v>2483.1999999999998</v>
          </cell>
          <cell r="F174">
            <v>7.9412530653877045E-2</v>
          </cell>
          <cell r="G174">
            <v>1.2763742359101551</v>
          </cell>
        </row>
        <row r="175">
          <cell r="A175">
            <v>2483.4</v>
          </cell>
          <cell r="F175">
            <v>7.9440735486006192E-2</v>
          </cell>
          <cell r="G175">
            <v>1.2808187661795618</v>
          </cell>
        </row>
        <row r="176">
          <cell r="A176">
            <v>2483.6</v>
          </cell>
          <cell r="F176">
            <v>7.9472174972260431E-2</v>
          </cell>
          <cell r="G176">
            <v>1.285754246911565</v>
          </cell>
        </row>
        <row r="177">
          <cell r="A177">
            <v>2483.8000000000002</v>
          </cell>
          <cell r="F177">
            <v>7.948681776007728E-2</v>
          </cell>
          <cell r="G177">
            <v>1.2881403524865891</v>
          </cell>
        </row>
        <row r="178">
          <cell r="A178">
            <v>2484</v>
          </cell>
          <cell r="F178">
            <v>7.9670724725762213E-2</v>
          </cell>
          <cell r="G178">
            <v>1.3162170955182437</v>
          </cell>
        </row>
        <row r="179">
          <cell r="A179">
            <v>2484.1999999999998</v>
          </cell>
          <cell r="F179">
            <v>7.9698938034848968E-2</v>
          </cell>
          <cell r="G179">
            <v>1.3206629124062805</v>
          </cell>
        </row>
        <row r="180">
          <cell r="A180">
            <v>2484.4</v>
          </cell>
          <cell r="F180">
            <v>7.9747209838085142E-2</v>
          </cell>
          <cell r="G180">
            <v>1.3281531744191466</v>
          </cell>
        </row>
        <row r="181">
          <cell r="A181">
            <v>2484.6</v>
          </cell>
          <cell r="F181">
            <v>7.9866066825490731E-2</v>
          </cell>
          <cell r="G181">
            <v>1.3463567391470086</v>
          </cell>
        </row>
        <row r="182">
          <cell r="A182">
            <v>2484.8000000000002</v>
          </cell>
          <cell r="F182">
            <v>7.9841099280388142E-2</v>
          </cell>
          <cell r="G182">
            <v>1.3427308537893567</v>
          </cell>
        </row>
        <row r="183">
          <cell r="A183">
            <v>2485</v>
          </cell>
          <cell r="F183">
            <v>7.9938239779443296E-2</v>
          </cell>
          <cell r="G183">
            <v>1.3576383257699591</v>
          </cell>
        </row>
        <row r="184">
          <cell r="A184">
            <v>2485.1999999999998</v>
          </cell>
          <cell r="F184">
            <v>8.003321375657356E-2</v>
          </cell>
          <cell r="G184">
            <v>1.3722169666297916</v>
          </cell>
        </row>
        <row r="185">
          <cell r="A185">
            <v>2485.4</v>
          </cell>
          <cell r="F185">
            <v>8.0131449334748056E-2</v>
          </cell>
          <cell r="G185">
            <v>1.3872906479111198</v>
          </cell>
        </row>
        <row r="186">
          <cell r="A186">
            <v>2485.6</v>
          </cell>
          <cell r="F186">
            <v>8.0158585861326931E-2</v>
          </cell>
          <cell r="G186">
            <v>1.3915730325279103</v>
          </cell>
        </row>
        <row r="187">
          <cell r="A187">
            <v>2485.8000000000002</v>
          </cell>
          <cell r="F187">
            <v>8.0173241936271719E-2</v>
          </cell>
          <cell r="G187">
            <v>1.3939611548012736</v>
          </cell>
        </row>
        <row r="188">
          <cell r="A188">
            <v>2486</v>
          </cell>
          <cell r="F188">
            <v>8.0228604303427167E-2</v>
          </cell>
          <cell r="G188">
            <v>1.4025276108990754</v>
          </cell>
        </row>
        <row r="189">
          <cell r="A189">
            <v>2486.1999999999998</v>
          </cell>
          <cell r="F189">
            <v>8.023295890923994E-2</v>
          </cell>
          <cell r="G189">
            <v>1.403352193195615</v>
          </cell>
        </row>
        <row r="190">
          <cell r="A190">
            <v>2486.4</v>
          </cell>
          <cell r="F190">
            <v>8.0278024301343176E-2</v>
          </cell>
          <cell r="G190">
            <v>1.4103557914206035</v>
          </cell>
        </row>
        <row r="191">
          <cell r="A191">
            <v>2486.6</v>
          </cell>
          <cell r="F191">
            <v>8.0292683985973765E-2</v>
          </cell>
          <cell r="G191">
            <v>1.4127444615661178</v>
          </cell>
        </row>
        <row r="192">
          <cell r="A192">
            <v>2486.8000000000002</v>
          </cell>
          <cell r="F192">
            <v>8.0307344068482042E-2</v>
          </cell>
          <cell r="G192">
            <v>1.415133192100853</v>
          </cell>
        </row>
        <row r="193">
          <cell r="A193">
            <v>2487</v>
          </cell>
          <cell r="F193">
            <v>8.0298132330149541E-2</v>
          </cell>
          <cell r="G193">
            <v>1.41389869708146</v>
          </cell>
        </row>
        <row r="194">
          <cell r="A194">
            <v>2487.1999999999998</v>
          </cell>
          <cell r="F194">
            <v>8.0351326703435103E-2</v>
          </cell>
          <cell r="G194">
            <v>1.4221360986491105</v>
          </cell>
        </row>
        <row r="195">
          <cell r="A195">
            <v>2487.4</v>
          </cell>
          <cell r="F195">
            <v>8.0326364875061756E-2</v>
          </cell>
          <cell r="G195">
            <v>1.4185110809671846</v>
          </cell>
        </row>
        <row r="196">
          <cell r="A196">
            <v>2487.6</v>
          </cell>
          <cell r="F196">
            <v>8.0355688739780468E-2</v>
          </cell>
          <cell r="G196">
            <v>1.4231254561554794</v>
          </cell>
        </row>
        <row r="197">
          <cell r="A197">
            <v>2487.8000000000002</v>
          </cell>
          <cell r="F197">
            <v>8.0288919591647287E-2</v>
          </cell>
          <cell r="G197">
            <v>1.4131549925055324</v>
          </cell>
        </row>
        <row r="198">
          <cell r="A198">
            <v>2488</v>
          </cell>
          <cell r="F198">
            <v>8.0263954375307076E-2</v>
          </cell>
          <cell r="G198">
            <v>1.4095294606035871</v>
          </cell>
        </row>
        <row r="199">
          <cell r="A199">
            <v>2488.1999999999998</v>
          </cell>
          <cell r="F199">
            <v>8.0276437152892774E-2</v>
          </cell>
          <cell r="G199">
            <v>1.4115877233919683</v>
          </cell>
        </row>
        <row r="200">
          <cell r="A200">
            <v>2488.4</v>
          </cell>
          <cell r="F200">
            <v>8.0226504009425006E-2</v>
          </cell>
          <cell r="G200">
            <v>1.4041726007333919</v>
          </cell>
        </row>
        <row r="201">
          <cell r="A201">
            <v>2488.6</v>
          </cell>
          <cell r="F201">
            <v>8.0229770853523799E-2</v>
          </cell>
          <cell r="G201">
            <v>1.4048320843529103</v>
          </cell>
        </row>
        <row r="202">
          <cell r="A202">
            <v>2488.8000000000002</v>
          </cell>
          <cell r="F202">
            <v>8.0206978745585009E-2</v>
          </cell>
          <cell r="G202">
            <v>1.4015363832562684</v>
          </cell>
        </row>
        <row r="203">
          <cell r="A203">
            <v>2489</v>
          </cell>
          <cell r="F203">
            <v>8.0220552902561998E-2</v>
          </cell>
          <cell r="G203">
            <v>1.4037602938067599</v>
          </cell>
        </row>
        <row r="204">
          <cell r="A204">
            <v>2489.1999999999998</v>
          </cell>
          <cell r="F204">
            <v>8.0316662232381875E-2</v>
          </cell>
          <cell r="G204">
            <v>1.4185112566233209</v>
          </cell>
        </row>
        <row r="205">
          <cell r="A205">
            <v>2489.4</v>
          </cell>
          <cell r="F205">
            <v>8.0142371556096145E-2</v>
          </cell>
          <cell r="G205">
            <v>1.3922213529516165</v>
          </cell>
        </row>
        <row r="206">
          <cell r="A206">
            <v>2489.6</v>
          </cell>
          <cell r="F206">
            <v>8.006092329745991E-2</v>
          </cell>
          <cell r="G206">
            <v>1.3800229181451635</v>
          </cell>
        </row>
        <row r="207">
          <cell r="A207">
            <v>2489.8000000000002</v>
          </cell>
          <cell r="F207">
            <v>8.0142371556096145E-2</v>
          </cell>
          <cell r="G207">
            <v>1.3925486477833353</v>
          </cell>
        </row>
        <row r="208">
          <cell r="A208">
            <v>2490</v>
          </cell>
          <cell r="F208">
            <v>8.0049521885741284E-2</v>
          </cell>
          <cell r="G208">
            <v>1.3786197255302985</v>
          </cell>
        </row>
        <row r="209">
          <cell r="A209">
            <v>2490.1999999999998</v>
          </cell>
          <cell r="F209">
            <v>8.0037033316409517E-2</v>
          </cell>
          <cell r="G209">
            <v>1.3768878785119822</v>
          </cell>
        </row>
        <row r="210">
          <cell r="A210">
            <v>2490.4</v>
          </cell>
          <cell r="F210">
            <v>7.9972413942905565E-2</v>
          </cell>
          <cell r="G210">
            <v>1.3672437041059158</v>
          </cell>
        </row>
        <row r="211">
          <cell r="A211">
            <v>2490.6</v>
          </cell>
          <cell r="F211">
            <v>7.9963180388941096E-2</v>
          </cell>
          <cell r="G211">
            <v>1.3660058979459209</v>
          </cell>
        </row>
        <row r="212">
          <cell r="A212">
            <v>2490.8000000000002</v>
          </cell>
          <cell r="F212">
            <v>7.994960383619075E-2</v>
          </cell>
          <cell r="G212">
            <v>1.3641089186006257</v>
          </cell>
        </row>
        <row r="213">
          <cell r="A213">
            <v>2491</v>
          </cell>
          <cell r="F213">
            <v>7.9925706077384084E-2</v>
          </cell>
          <cell r="G213">
            <v>1.3606454036407178</v>
          </cell>
        </row>
        <row r="214">
          <cell r="A214">
            <v>2491.1999999999998</v>
          </cell>
          <cell r="F214">
            <v>7.9844243442936794E-2</v>
          </cell>
          <cell r="G214">
            <v>1.3484447868973977</v>
          </cell>
        </row>
        <row r="215">
          <cell r="A215">
            <v>2491.4</v>
          </cell>
          <cell r="F215">
            <v>7.9835002050254317E-2</v>
          </cell>
          <cell r="G215">
            <v>1.3472057909897255</v>
          </cell>
        </row>
        <row r="216">
          <cell r="A216">
            <v>2491.6</v>
          </cell>
          <cell r="F216">
            <v>7.9793185101506584E-2</v>
          </cell>
          <cell r="G216">
            <v>1.3410225309656794</v>
          </cell>
        </row>
        <row r="217">
          <cell r="A217">
            <v>2491.8000000000002</v>
          </cell>
          <cell r="F217">
            <v>7.9781773942135883E-2</v>
          </cell>
          <cell r="G217">
            <v>1.3394542114524159</v>
          </cell>
        </row>
        <row r="218">
          <cell r="A218">
            <v>2492</v>
          </cell>
          <cell r="F218">
            <v>7.9702470181841886E-2</v>
          </cell>
          <cell r="G218">
            <v>1.3275812650637171</v>
          </cell>
        </row>
        <row r="219">
          <cell r="A219">
            <v>2492.1999999999998</v>
          </cell>
          <cell r="F219">
            <v>7.9607421408242632E-2</v>
          </cell>
          <cell r="G219">
            <v>1.3133185665510312</v>
          </cell>
        </row>
        <row r="220">
          <cell r="A220">
            <v>2492.4</v>
          </cell>
          <cell r="F220">
            <v>7.9635659525238517E-2</v>
          </cell>
          <cell r="G220">
            <v>1.317768148742555</v>
          </cell>
        </row>
        <row r="221">
          <cell r="A221">
            <v>2492.6</v>
          </cell>
          <cell r="F221">
            <v>7.9554188041615639E-2</v>
          </cell>
          <cell r="G221">
            <v>1.3055661888859744</v>
          </cell>
        </row>
        <row r="222">
          <cell r="A222">
            <v>2492.8000000000002</v>
          </cell>
          <cell r="F222">
            <v>7.9461295920612032E-2</v>
          </cell>
          <cell r="G222">
            <v>1.2916308235435583</v>
          </cell>
        </row>
        <row r="223">
          <cell r="A223">
            <v>2493</v>
          </cell>
          <cell r="F223">
            <v>7.9428108924390659E-2</v>
          </cell>
          <cell r="G223">
            <v>1.286757403465653</v>
          </cell>
        </row>
        <row r="224">
          <cell r="A224">
            <v>2493.1999999999998</v>
          </cell>
          <cell r="F224">
            <v>7.9385212063271343E-2</v>
          </cell>
          <cell r="G224">
            <v>1.2804102361248155</v>
          </cell>
        </row>
        <row r="225">
          <cell r="A225">
            <v>2493.4</v>
          </cell>
          <cell r="F225">
            <v>7.9303732835042592E-2</v>
          </cell>
          <cell r="G225">
            <v>1.268207100804742</v>
          </cell>
        </row>
        <row r="226">
          <cell r="A226">
            <v>2493.6</v>
          </cell>
          <cell r="F226">
            <v>7.9280879588887812E-2</v>
          </cell>
          <cell r="G226">
            <v>1.2649021202506161</v>
          </cell>
        </row>
        <row r="227">
          <cell r="A227">
            <v>2493.8000000000002</v>
          </cell>
          <cell r="F227">
            <v>7.9217279819205122E-2</v>
          </cell>
          <cell r="G227">
            <v>1.2554126996291466</v>
          </cell>
        </row>
        <row r="228">
          <cell r="A228">
            <v>2494</v>
          </cell>
          <cell r="F228">
            <v>7.9153673138982764E-2</v>
          </cell>
          <cell r="G228">
            <v>1.2459222301373758</v>
          </cell>
        </row>
        <row r="229">
          <cell r="A229">
            <v>2494.1999999999998</v>
          </cell>
          <cell r="F229">
            <v>7.9085762715547694E-2</v>
          </cell>
          <cell r="G229">
            <v>1.2357785456063874</v>
          </cell>
        </row>
        <row r="230">
          <cell r="A230">
            <v>2494.4</v>
          </cell>
          <cell r="F230">
            <v>7.9053230007849917E-2</v>
          </cell>
          <cell r="G230">
            <v>1.231004432360344</v>
          </cell>
        </row>
        <row r="231">
          <cell r="A231">
            <v>2494.6</v>
          </cell>
          <cell r="F231">
            <v>7.89081238777955E-2</v>
          </cell>
          <cell r="G231">
            <v>1.2091441109310754</v>
          </cell>
        </row>
        <row r="232">
          <cell r="A232">
            <v>2494.8000000000002</v>
          </cell>
          <cell r="F232">
            <v>7.8841285191181429E-2</v>
          </cell>
          <cell r="G232">
            <v>1.1991630928453092</v>
          </cell>
        </row>
        <row r="233">
          <cell r="A233">
            <v>2495</v>
          </cell>
          <cell r="F233">
            <v>7.8748349731882369E-2</v>
          </cell>
          <cell r="G233">
            <v>1.1852211496879599</v>
          </cell>
        </row>
        <row r="234">
          <cell r="A234">
            <v>2495.1999999999998</v>
          </cell>
          <cell r="F234">
            <v>7.8733697881437664E-2</v>
          </cell>
          <cell r="G234">
            <v>1.1831609634339633</v>
          </cell>
        </row>
        <row r="235">
          <cell r="A235">
            <v>2495.4</v>
          </cell>
          <cell r="F235">
            <v>7.8596807666815177E-2</v>
          </cell>
          <cell r="G235">
            <v>1.1625476400842329</v>
          </cell>
        </row>
        <row r="236">
          <cell r="A236">
            <v>2495.6</v>
          </cell>
          <cell r="F236">
            <v>7.8528897243380094E-2</v>
          </cell>
          <cell r="G236">
            <v>1.1524039555532404</v>
          </cell>
        </row>
        <row r="237">
          <cell r="A237">
            <v>2495.8000000000002</v>
          </cell>
          <cell r="F237">
            <v>7.8468447175608608E-2</v>
          </cell>
          <cell r="G237">
            <v>1.143392591487602</v>
          </cell>
        </row>
        <row r="238">
          <cell r="A238">
            <v>2496</v>
          </cell>
          <cell r="F238">
            <v>7.851026373841323E-2</v>
          </cell>
          <cell r="G238">
            <v>1.1499030877655609</v>
          </cell>
        </row>
        <row r="239">
          <cell r="A239">
            <v>2496.1999999999998</v>
          </cell>
          <cell r="F239">
            <v>7.8403725256872114E-2</v>
          </cell>
          <cell r="G239">
            <v>1.1338965003513062</v>
          </cell>
        </row>
        <row r="240">
          <cell r="A240">
            <v>2496.4</v>
          </cell>
          <cell r="F240">
            <v>7.8377622073642211E-2</v>
          </cell>
          <cell r="G240">
            <v>1.1300982497136627</v>
          </cell>
        </row>
        <row r="241">
          <cell r="A241">
            <v>2496.6</v>
          </cell>
          <cell r="F241">
            <v>7.8241780931707236E-2</v>
          </cell>
          <cell r="G241">
            <v>1.1096441528843926</v>
          </cell>
        </row>
        <row r="242">
          <cell r="A242">
            <v>2496.8000000000002</v>
          </cell>
          <cell r="F242">
            <v>7.8197841843886867E-2</v>
          </cell>
          <cell r="G242">
            <v>1.1031387980956167</v>
          </cell>
        </row>
        <row r="243">
          <cell r="A243">
            <v>2497</v>
          </cell>
          <cell r="F243">
            <v>7.8162399780474762E-2</v>
          </cell>
          <cell r="G243">
            <v>1.097923107642685</v>
          </cell>
        </row>
        <row r="244">
          <cell r="A244">
            <v>2497.1999999999998</v>
          </cell>
          <cell r="F244">
            <v>7.8164523429794852E-2</v>
          </cell>
          <cell r="G244">
            <v>1.0984090790461405</v>
          </cell>
        </row>
        <row r="245">
          <cell r="A245">
            <v>2497.4</v>
          </cell>
          <cell r="F245">
            <v>7.8109122919508139E-2</v>
          </cell>
          <cell r="G245">
            <v>1.0901641284785717</v>
          </cell>
        </row>
        <row r="246">
          <cell r="A246">
            <v>2497.6</v>
          </cell>
          <cell r="F246">
            <v>7.800468424799345E-2</v>
          </cell>
          <cell r="G246">
            <v>1.0744762467632791</v>
          </cell>
        </row>
        <row r="247">
          <cell r="A247">
            <v>2497.8000000000002</v>
          </cell>
          <cell r="F247">
            <v>7.7978572806538485E-2</v>
          </cell>
          <cell r="G247">
            <v>1.0706767427058703</v>
          </cell>
        </row>
        <row r="248">
          <cell r="A248">
            <v>2498</v>
          </cell>
          <cell r="F248">
            <v>7.7910644853642436E-2</v>
          </cell>
          <cell r="G248">
            <v>1.0605303975822364</v>
          </cell>
        </row>
        <row r="249">
          <cell r="A249">
            <v>2498.1999999999998</v>
          </cell>
          <cell r="F249">
            <v>7.7872003956231478E-2</v>
          </cell>
          <cell r="G249">
            <v>1.054829193386329</v>
          </cell>
        </row>
        <row r="250">
          <cell r="A250">
            <v>2498.4</v>
          </cell>
          <cell r="F250">
            <v>7.7819774629976343E-2</v>
          </cell>
          <cell r="G250">
            <v>1.047065559895354</v>
          </cell>
        </row>
        <row r="251">
          <cell r="A251">
            <v>2498.6</v>
          </cell>
          <cell r="F251">
            <v>7.7793658902427107E-2</v>
          </cell>
          <cell r="G251">
            <v>1.043265405301633</v>
          </cell>
        </row>
        <row r="252">
          <cell r="A252">
            <v>2498.8000000000002</v>
          </cell>
          <cell r="F252">
            <v>7.7727838435660682E-2</v>
          </cell>
          <cell r="G252">
            <v>1.0334389309432312</v>
          </cell>
        </row>
        <row r="253">
          <cell r="A253">
            <v>2499</v>
          </cell>
          <cell r="F253">
            <v>7.7657793767594546E-2</v>
          </cell>
          <cell r="G253">
            <v>1.022971314285839</v>
          </cell>
        </row>
        <row r="254">
          <cell r="A254">
            <v>2499.1999999999998</v>
          </cell>
          <cell r="F254">
            <v>7.7635894746281811E-2</v>
          </cell>
          <cell r="G254">
            <v>1.019811164402787</v>
          </cell>
        </row>
        <row r="255">
          <cell r="A255">
            <v>2499.4</v>
          </cell>
          <cell r="F255">
            <v>7.7566903628339762E-2</v>
          </cell>
          <cell r="G255">
            <v>1.0095034538437881</v>
          </cell>
        </row>
        <row r="256">
          <cell r="A256">
            <v>2499.6</v>
          </cell>
          <cell r="F256">
            <v>7.7622307309769101E-2</v>
          </cell>
          <cell r="G256">
            <v>1.0180761805538678</v>
          </cell>
        </row>
        <row r="257">
          <cell r="A257">
            <v>2499.8000000000002</v>
          </cell>
          <cell r="F257">
            <v>7.752930210312059E-2</v>
          </cell>
          <cell r="G257">
            <v>1.004123651258976</v>
          </cell>
        </row>
        <row r="258">
          <cell r="A258">
            <v>2500</v>
          </cell>
          <cell r="F258">
            <v>7.7474950880082188E-2</v>
          </cell>
          <cell r="G258">
            <v>0.99603795977755138</v>
          </cell>
        </row>
        <row r="259">
          <cell r="A259">
            <v>2500.1999999999998</v>
          </cell>
          <cell r="F259">
            <v>7.750423271652078E-2</v>
          </cell>
          <cell r="G259">
            <v>1.0006459559828773</v>
          </cell>
        </row>
        <row r="260">
          <cell r="A260">
            <v>2500.4</v>
          </cell>
          <cell r="F260">
            <v>7.7422703666361392E-2</v>
          </cell>
          <cell r="G260">
            <v>0.98843525877242933</v>
          </cell>
        </row>
        <row r="261">
          <cell r="A261">
            <v>2500.6</v>
          </cell>
          <cell r="F261">
            <v>7.7371504978910308E-2</v>
          </cell>
          <cell r="G261">
            <v>0.98082805393751782</v>
          </cell>
        </row>
        <row r="262">
          <cell r="A262">
            <v>2500.8000000000002</v>
          </cell>
          <cell r="F262">
            <v>7.7327586441175433E-2</v>
          </cell>
          <cell r="G262">
            <v>0.97432581820678932</v>
          </cell>
        </row>
        <row r="263">
          <cell r="A263">
            <v>2501</v>
          </cell>
          <cell r="F263">
            <v>7.7288922346904668E-2</v>
          </cell>
          <cell r="G263">
            <v>0.96862109322979884</v>
          </cell>
        </row>
        <row r="264">
          <cell r="A264">
            <v>2501.1999999999998</v>
          </cell>
          <cell r="F264">
            <v>7.7246057391016046E-2</v>
          </cell>
          <cell r="G264">
            <v>0.96227876841219961</v>
          </cell>
        </row>
        <row r="265">
          <cell r="A265">
            <v>2501.4</v>
          </cell>
          <cell r="F265">
            <v>7.7248156713963873E-2</v>
          </cell>
          <cell r="G265">
            <v>0.96276104759903669</v>
          </cell>
        </row>
        <row r="266">
          <cell r="A266">
            <v>2501.6</v>
          </cell>
          <cell r="F266">
            <v>7.7199047650109265E-2</v>
          </cell>
          <cell r="G266">
            <v>0.95547100238356564</v>
          </cell>
        </row>
        <row r="267">
          <cell r="A267">
            <v>2501.8000000000002</v>
          </cell>
          <cell r="F267">
            <v>7.7159327801438887E-2</v>
          </cell>
          <cell r="G267">
            <v>0.94960603674688615</v>
          </cell>
        </row>
        <row r="268">
          <cell r="A268">
            <v>2502</v>
          </cell>
          <cell r="F268">
            <v>7.7117510844395165E-2</v>
          </cell>
          <cell r="G268">
            <v>0.94342277546368858</v>
          </cell>
        </row>
        <row r="269">
          <cell r="A269">
            <v>2502.1999999999998</v>
          </cell>
          <cell r="F269">
            <v>7.7025524778686502E-2</v>
          </cell>
          <cell r="G269">
            <v>0.92962492969801269</v>
          </cell>
        </row>
        <row r="270">
          <cell r="A270">
            <v>2502.4</v>
          </cell>
          <cell r="F270">
            <v>7.7089284306824268E-2</v>
          </cell>
          <cell r="G270">
            <v>0.93946589302574846</v>
          </cell>
        </row>
        <row r="271">
          <cell r="A271">
            <v>2502.6</v>
          </cell>
          <cell r="F271">
            <v>7.6996251973897006E-2</v>
          </cell>
          <cell r="G271">
            <v>0.92550924654905398</v>
          </cell>
        </row>
        <row r="272">
          <cell r="A272">
            <v>2502.8000000000002</v>
          </cell>
          <cell r="F272">
            <v>7.6998344735361518E-2</v>
          </cell>
          <cell r="G272">
            <v>0.92599052984478458</v>
          </cell>
        </row>
        <row r="273">
          <cell r="A273">
            <v>2503</v>
          </cell>
          <cell r="F273">
            <v>7.6999391158755356E-2</v>
          </cell>
          <cell r="G273">
            <v>0.92631300167568564</v>
          </cell>
        </row>
        <row r="274">
          <cell r="A274">
            <v>2503.1999999999998</v>
          </cell>
          <cell r="F274">
            <v>7.694607604639217E-2</v>
          </cell>
          <cell r="G274">
            <v>0.91838456936189572</v>
          </cell>
        </row>
        <row r="275">
          <cell r="A275">
            <v>2503.4</v>
          </cell>
          <cell r="F275">
            <v>7.6931440126986897E-2</v>
          </cell>
          <cell r="G275">
            <v>0.9163268010947615</v>
          </cell>
        </row>
        <row r="276">
          <cell r="A276">
            <v>2503.6</v>
          </cell>
          <cell r="F276">
            <v>7.6908440520587568E-2</v>
          </cell>
          <cell r="G276">
            <v>0.91299960622436294</v>
          </cell>
        </row>
        <row r="277">
          <cell r="A277">
            <v>2503.8000000000002</v>
          </cell>
          <cell r="F277">
            <v>7.6924122408815881E-2</v>
          </cell>
          <cell r="G277">
            <v>0.91554342474425354</v>
          </cell>
        </row>
        <row r="278">
          <cell r="A278">
            <v>2504</v>
          </cell>
          <cell r="F278">
            <v>7.6897984924308951E-2</v>
          </cell>
          <cell r="G278">
            <v>0.91173996791541534</v>
          </cell>
        </row>
        <row r="279">
          <cell r="A279">
            <v>2504.1999999999998</v>
          </cell>
          <cell r="F279">
            <v>7.6834204595807615E-2</v>
          </cell>
          <cell r="G279">
            <v>0.90222314237455759</v>
          </cell>
        </row>
        <row r="280">
          <cell r="A280">
            <v>2504.4</v>
          </cell>
          <cell r="F280">
            <v>7.6813284506031379E-2</v>
          </cell>
          <cell r="G280">
            <v>0.89921157310387057</v>
          </cell>
        </row>
        <row r="281">
          <cell r="A281">
            <v>2504.6</v>
          </cell>
          <cell r="F281">
            <v>7.6745317771669846E-2</v>
          </cell>
          <cell r="G281">
            <v>0.88905934179343471</v>
          </cell>
        </row>
        <row r="282">
          <cell r="A282">
            <v>2504.8000000000002</v>
          </cell>
          <cell r="F282">
            <v>7.6804911338165652E-2</v>
          </cell>
          <cell r="G282">
            <v>0.89826800234127802</v>
          </cell>
        </row>
        <row r="283">
          <cell r="A283">
            <v>2505</v>
          </cell>
          <cell r="F283">
            <v>7.6748447576479292E-2</v>
          </cell>
          <cell r="G283">
            <v>0.88986167323173049</v>
          </cell>
        </row>
        <row r="284">
          <cell r="A284">
            <v>2505.1999999999998</v>
          </cell>
          <cell r="F284">
            <v>7.6731724424797532E-2</v>
          </cell>
          <cell r="G284">
            <v>0.88748710829575339</v>
          </cell>
        </row>
        <row r="285">
          <cell r="A285">
            <v>2505.4</v>
          </cell>
          <cell r="F285">
            <v>7.6758911118542147E-2</v>
          </cell>
          <cell r="G285">
            <v>0.89177710720213066</v>
          </cell>
        </row>
        <row r="286">
          <cell r="A286">
            <v>2505.6</v>
          </cell>
          <cell r="F286">
            <v>7.6706623130524149E-2</v>
          </cell>
          <cell r="G286">
            <v>0.88400457012564049</v>
          </cell>
        </row>
        <row r="287">
          <cell r="A287">
            <v>2505.8000000000002</v>
          </cell>
          <cell r="F287">
            <v>7.6696157171521645E-2</v>
          </cell>
          <cell r="G287">
            <v>0.88257971156371007</v>
          </cell>
        </row>
        <row r="288">
          <cell r="A288">
            <v>2506</v>
          </cell>
          <cell r="F288">
            <v>7.6750534254843641E-2</v>
          </cell>
          <cell r="G288">
            <v>0.89099662290800341</v>
          </cell>
        </row>
        <row r="289">
          <cell r="A289">
            <v>2506.1999999999998</v>
          </cell>
          <cell r="F289">
            <v>7.6686732901555824E-2</v>
          </cell>
          <cell r="G289">
            <v>0.88147660625976609</v>
          </cell>
        </row>
        <row r="290">
          <cell r="A290">
            <v>2506.4</v>
          </cell>
          <cell r="F290">
            <v>7.6712880009353251E-2</v>
          </cell>
          <cell r="G290">
            <v>0.88560881852746842</v>
          </cell>
        </row>
        <row r="291">
          <cell r="A291">
            <v>2506.6</v>
          </cell>
          <cell r="F291">
            <v>7.6634436553081803E-2</v>
          </cell>
          <cell r="G291">
            <v>0.87386644766292465</v>
          </cell>
        </row>
        <row r="292">
          <cell r="A292">
            <v>2506.8000000000002</v>
          </cell>
          <cell r="F292">
            <v>7.6687775472636957E-2</v>
          </cell>
          <cell r="G292">
            <v>0.88212578822472387</v>
          </cell>
        </row>
        <row r="293">
          <cell r="A293">
            <v>2507</v>
          </cell>
          <cell r="F293">
            <v>7.6716008831558685E-2</v>
          </cell>
          <cell r="G293">
            <v>0.88657464824360999</v>
          </cell>
        </row>
        <row r="294">
          <cell r="A294">
            <v>2507.1999999999998</v>
          </cell>
          <cell r="F294">
            <v>7.6633394692979723E-2</v>
          </cell>
          <cell r="G294">
            <v>0.87419925810435206</v>
          </cell>
        </row>
        <row r="295">
          <cell r="A295">
            <v>2507.4</v>
          </cell>
          <cell r="F295">
            <v>7.6665796515042753E-2</v>
          </cell>
          <cell r="G295">
            <v>0.87928080057656643</v>
          </cell>
        </row>
        <row r="296">
          <cell r="A296">
            <v>2507.6</v>
          </cell>
          <cell r="F296">
            <v>7.669507426402207E-2</v>
          </cell>
          <cell r="G296">
            <v>0.88388817639407447</v>
          </cell>
        </row>
        <row r="297">
          <cell r="A297">
            <v>2507.8000000000002</v>
          </cell>
          <cell r="F297">
            <v>7.6697159888179448E-2</v>
          </cell>
          <cell r="G297">
            <v>0.88436837640111421</v>
          </cell>
        </row>
        <row r="298">
          <cell r="A298">
            <v>2508</v>
          </cell>
          <cell r="F298">
            <v>7.6615578736688686E-2</v>
          </cell>
          <cell r="G298">
            <v>0.87214977133660898</v>
          </cell>
        </row>
        <row r="299">
          <cell r="A299">
            <v>2508.1999999999998</v>
          </cell>
          <cell r="F299">
            <v>7.6653242582536377E-2</v>
          </cell>
          <cell r="G299">
            <v>0.8780299750911037</v>
          </cell>
        </row>
        <row r="300">
          <cell r="A300">
            <v>2508.4</v>
          </cell>
          <cell r="F300">
            <v>7.6626049974574922E-2</v>
          </cell>
          <cell r="G300">
            <v>0.87406637336637805</v>
          </cell>
        </row>
        <row r="301">
          <cell r="A301">
            <v>2508.6</v>
          </cell>
          <cell r="F301">
            <v>7.6618704057740059E-2</v>
          </cell>
          <cell r="G301">
            <v>0.87311506965336971</v>
          </cell>
        </row>
        <row r="302">
          <cell r="A302">
            <v>2508.8000000000002</v>
          </cell>
          <cell r="F302">
            <v>7.6600940345953772E-2</v>
          </cell>
          <cell r="G302">
            <v>0.87058257022272123</v>
          </cell>
        </row>
        <row r="303">
          <cell r="A303">
            <v>2509</v>
          </cell>
          <cell r="F303">
            <v>7.662078774676577E-2</v>
          </cell>
          <cell r="G303">
            <v>0.8737586233651784</v>
          </cell>
        </row>
        <row r="304">
          <cell r="A304">
            <v>2509.1999999999998</v>
          </cell>
          <cell r="F304">
            <v>7.6644856712407755E-2</v>
          </cell>
          <cell r="G304">
            <v>0.87757541864760014</v>
          </cell>
        </row>
        <row r="305">
          <cell r="A305">
            <v>2509.4</v>
          </cell>
          <cell r="F305">
            <v>7.661135694218181E-2</v>
          </cell>
          <cell r="G305">
            <v>0.87265452624768225</v>
          </cell>
        </row>
        <row r="306">
          <cell r="A306">
            <v>2509.6</v>
          </cell>
          <cell r="F306">
            <v>7.6599841708891239E-2</v>
          </cell>
          <cell r="G306">
            <v>0.87107041056669199</v>
          </cell>
        </row>
        <row r="307">
          <cell r="A307">
            <v>2509.8000000000002</v>
          </cell>
          <cell r="F307">
            <v>7.6649025569618889E-2</v>
          </cell>
          <cell r="G307">
            <v>0.87869910315978017</v>
          </cell>
        </row>
        <row r="308">
          <cell r="A308">
            <v>2510</v>
          </cell>
          <cell r="F308">
            <v>7.6625997465200921E-2</v>
          </cell>
          <cell r="G308">
            <v>0.87536758290716365</v>
          </cell>
        </row>
        <row r="309">
          <cell r="A309">
            <v>2510.1999999999998</v>
          </cell>
          <cell r="F309">
            <v>7.6628081550947594E-2</v>
          </cell>
          <cell r="G309">
            <v>0.87584754941676657</v>
          </cell>
        </row>
        <row r="310">
          <cell r="A310">
            <v>2510.4</v>
          </cell>
          <cell r="F310">
            <v>7.6602966855427002E-2</v>
          </cell>
          <cell r="G310">
            <v>0.87219932981161985</v>
          </cell>
        </row>
        <row r="311">
          <cell r="A311">
            <v>2510.6</v>
          </cell>
          <cell r="F311">
            <v>7.661135694218181E-2</v>
          </cell>
          <cell r="G311">
            <v>0.8736364107428406</v>
          </cell>
        </row>
        <row r="312">
          <cell r="A312">
            <v>2510.8000000000002</v>
          </cell>
          <cell r="F312">
            <v>7.6601925111581953E-2</v>
          </cell>
          <cell r="G312">
            <v>0.8723685104824872</v>
          </cell>
        </row>
        <row r="313">
          <cell r="A313">
            <v>2511</v>
          </cell>
          <cell r="F313">
            <v>7.6654237278916015E-2</v>
          </cell>
          <cell r="G313">
            <v>0.88047201228736949</v>
          </cell>
        </row>
        <row r="314">
          <cell r="A314">
            <v>2511.1999999999998</v>
          </cell>
          <cell r="F314">
            <v>7.671280568573427E-2</v>
          </cell>
          <cell r="G314">
            <v>0.8895250757919253</v>
          </cell>
        </row>
        <row r="315">
          <cell r="A315">
            <v>2511.4</v>
          </cell>
          <cell r="F315">
            <v>7.6676177860226263E-2</v>
          </cell>
          <cell r="G315">
            <v>0.88412941232580622</v>
          </cell>
        </row>
        <row r="316">
          <cell r="A316">
            <v>2511.6</v>
          </cell>
          <cell r="F316">
            <v>7.6704421813117471E-2</v>
          </cell>
          <cell r="G316">
            <v>0.88857988027988899</v>
          </cell>
        </row>
        <row r="317">
          <cell r="A317">
            <v>2511.8000000000002</v>
          </cell>
          <cell r="F317">
            <v>7.6678263566060167E-2</v>
          </cell>
          <cell r="G317">
            <v>0.88477327214543477</v>
          </cell>
        </row>
        <row r="318">
          <cell r="A318">
            <v>2512</v>
          </cell>
          <cell r="F318">
            <v>7.6706508315606797E-2</v>
          </cell>
          <cell r="G318">
            <v>0.88922386101456008</v>
          </cell>
        </row>
        <row r="319">
          <cell r="A319">
            <v>2512.5</v>
          </cell>
          <cell r="F319">
            <v>7.6761956057527267E-2</v>
          </cell>
          <cell r="G319">
            <v>0.89804874627703113</v>
          </cell>
        </row>
        <row r="320">
          <cell r="A320">
            <v>2513</v>
          </cell>
          <cell r="F320">
            <v>7.6775557169554184E-2</v>
          </cell>
          <cell r="G320">
            <v>0.90052221914428576</v>
          </cell>
        </row>
        <row r="321">
          <cell r="A321">
            <v>2513.5</v>
          </cell>
          <cell r="F321">
            <v>7.6846698331347496E-2</v>
          </cell>
          <cell r="G321">
            <v>0.91172902576475234</v>
          </cell>
        </row>
        <row r="322">
          <cell r="A322">
            <v>2514</v>
          </cell>
          <cell r="F322">
            <v>7.6820539884710715E-2</v>
          </cell>
          <cell r="G322">
            <v>0.90816785846224291</v>
          </cell>
        </row>
        <row r="323">
          <cell r="A323">
            <v>2514.5</v>
          </cell>
          <cell r="F323">
            <v>7.6877038633031095E-2</v>
          </cell>
          <cell r="G323">
            <v>0.91715226374084757</v>
          </cell>
        </row>
        <row r="324">
          <cell r="A324">
            <v>2515</v>
          </cell>
          <cell r="F324">
            <v>7.6933540455469199E-2</v>
          </cell>
          <cell r="G324">
            <v>0.92613713560396693</v>
          </cell>
        </row>
        <row r="325">
          <cell r="A325">
            <v>2515.5</v>
          </cell>
          <cell r="F325">
            <v>7.6879130087029388E-2</v>
          </cell>
          <cell r="G325">
            <v>0.9182879382549558</v>
          </cell>
        </row>
        <row r="326">
          <cell r="A326">
            <v>2516</v>
          </cell>
          <cell r="F326">
            <v>7.6878084345805842E-2</v>
          </cell>
          <cell r="G326">
            <v>0.91853833591824474</v>
          </cell>
        </row>
        <row r="327">
          <cell r="A327">
            <v>2516.5</v>
          </cell>
          <cell r="F327">
            <v>7.6892732679139347E-2</v>
          </cell>
          <cell r="G327">
            <v>0.92117075430642181</v>
          </cell>
        </row>
        <row r="328">
          <cell r="A328">
            <v>2517</v>
          </cell>
          <cell r="F328">
            <v>7.6946096381215634E-2</v>
          </cell>
          <cell r="G328">
            <v>0.92967932744215243</v>
          </cell>
        </row>
        <row r="329">
          <cell r="A329">
            <v>2517.5</v>
          </cell>
          <cell r="F329">
            <v>7.6931447521267085E-2</v>
          </cell>
          <cell r="G329">
            <v>0.92786506620451348</v>
          </cell>
        </row>
        <row r="330">
          <cell r="A330">
            <v>2518</v>
          </cell>
          <cell r="F330">
            <v>7.7002600850989741E-2</v>
          </cell>
          <cell r="G330">
            <v>0.93907371965320641</v>
          </cell>
        </row>
        <row r="331">
          <cell r="A331">
            <v>2518.5</v>
          </cell>
          <cell r="F331">
            <v>7.6977489511973501E-2</v>
          </cell>
          <cell r="G331">
            <v>0.93567148061653704</v>
          </cell>
        </row>
        <row r="332">
          <cell r="A332">
            <v>2519</v>
          </cell>
          <cell r="F332">
            <v>7.6934586965274845E-2</v>
          </cell>
          <cell r="G332">
            <v>0.92956892145164505</v>
          </cell>
        </row>
        <row r="333">
          <cell r="A333">
            <v>2519.5</v>
          </cell>
          <cell r="F333">
            <v>7.6950283217525214E-2</v>
          </cell>
          <cell r="G333">
            <v>0.93236039124287629</v>
          </cell>
        </row>
        <row r="334">
          <cell r="A334">
            <v>2520</v>
          </cell>
          <cell r="F334">
            <v>7.694923646573279E-2</v>
          </cell>
          <cell r="G334">
            <v>0.93261063552368928</v>
          </cell>
        </row>
        <row r="335">
          <cell r="A335">
            <v>2520.5</v>
          </cell>
          <cell r="F335">
            <v>7.693981994139526E-2</v>
          </cell>
          <cell r="G335">
            <v>0.93159052954634936</v>
          </cell>
        </row>
        <row r="336">
          <cell r="A336">
            <v>2521</v>
          </cell>
          <cell r="F336">
            <v>7.6910520000979449E-2</v>
          </cell>
          <cell r="G336">
            <v>0.92755255150476046</v>
          </cell>
        </row>
        <row r="337">
          <cell r="A337">
            <v>2521.5</v>
          </cell>
          <cell r="F337">
            <v>7.6912612536627983E-2</v>
          </cell>
          <cell r="G337">
            <v>0.92827927165030544</v>
          </cell>
        </row>
        <row r="338">
          <cell r="A338">
            <v>2522</v>
          </cell>
          <cell r="F338">
            <v>7.6923076923076927E-2</v>
          </cell>
          <cell r="G338">
            <v>0.93027665748816235</v>
          </cell>
        </row>
        <row r="339">
          <cell r="A339">
            <v>2522.5</v>
          </cell>
          <cell r="F339">
            <v>7.6951329997796275E-2</v>
          </cell>
          <cell r="G339">
            <v>0.93497398106204832</v>
          </cell>
        </row>
        <row r="340">
          <cell r="A340">
            <v>2523</v>
          </cell>
          <cell r="F340">
            <v>7.6930402392205208E-2</v>
          </cell>
          <cell r="G340">
            <v>0.93220674217718558</v>
          </cell>
        </row>
        <row r="341">
          <cell r="A341">
            <v>2523.5</v>
          </cell>
          <cell r="F341">
            <v>7.6909473775852791E-2</v>
          </cell>
          <cell r="G341">
            <v>0.92943934988063193</v>
          </cell>
        </row>
        <row r="342">
          <cell r="A342">
            <v>2524</v>
          </cell>
          <cell r="F342">
            <v>7.6916797949538415E-2</v>
          </cell>
          <cell r="G342">
            <v>0.93096011940985668</v>
          </cell>
        </row>
        <row r="343">
          <cell r="A343">
            <v>2524.5</v>
          </cell>
          <cell r="F343">
            <v>7.6875984621538024E-2</v>
          </cell>
          <cell r="G343">
            <v>0.92517465840962299</v>
          </cell>
        </row>
        <row r="344">
          <cell r="A344">
            <v>2525</v>
          </cell>
          <cell r="F344">
            <v>7.6885405131860693E-2</v>
          </cell>
          <cell r="G344">
            <v>0.92701360645250419</v>
          </cell>
        </row>
        <row r="345">
          <cell r="A345">
            <v>2525.5</v>
          </cell>
          <cell r="F345">
            <v>7.6889589064204816E-2</v>
          </cell>
          <cell r="G345">
            <v>0.92805775533554979</v>
          </cell>
        </row>
        <row r="346">
          <cell r="A346">
            <v>2526</v>
          </cell>
          <cell r="F346">
            <v>7.6931449001692423E-2</v>
          </cell>
          <cell r="G346">
            <v>0.9348203060750675</v>
          </cell>
        </row>
        <row r="347">
          <cell r="A347">
            <v>2526.5</v>
          </cell>
          <cell r="F347">
            <v>7.6867608883761179E-2</v>
          </cell>
          <cell r="G347">
            <v>0.9255398769170432</v>
          </cell>
        </row>
        <row r="348">
          <cell r="A348">
            <v>2527</v>
          </cell>
          <cell r="F348">
            <v>7.6947147304033625E-2</v>
          </cell>
          <cell r="G348">
            <v>0.93802120556534963</v>
          </cell>
        </row>
        <row r="349">
          <cell r="A349">
            <v>2527.5</v>
          </cell>
          <cell r="F349">
            <v>7.6964940733403722E-2</v>
          </cell>
          <cell r="G349">
            <v>0.94113098143731366</v>
          </cell>
        </row>
        <row r="350">
          <cell r="A350">
            <v>2528</v>
          </cell>
          <cell r="F350">
            <v>7.6908424988163332E-2</v>
          </cell>
          <cell r="G350">
            <v>0.93296223347355012</v>
          </cell>
        </row>
        <row r="351">
          <cell r="A351">
            <v>2528.5</v>
          </cell>
          <cell r="F351">
            <v>7.688330630326648E-2</v>
          </cell>
          <cell r="G351">
            <v>0.92955887949124971</v>
          </cell>
        </row>
        <row r="352">
          <cell r="A352">
            <v>2529</v>
          </cell>
          <cell r="F352">
            <v>7.6967035120087526E-2</v>
          </cell>
          <cell r="G352">
            <v>0.94267621960923365</v>
          </cell>
        </row>
        <row r="353">
          <cell r="A353">
            <v>2529.5</v>
          </cell>
          <cell r="F353">
            <v>7.6951334995047527E-2</v>
          </cell>
          <cell r="G353">
            <v>0.94070239909168629</v>
          </cell>
        </row>
        <row r="354">
          <cell r="A354">
            <v>2530</v>
          </cell>
          <cell r="F354">
            <v>7.7006805682922119E-2</v>
          </cell>
          <cell r="G354">
            <v>0.94953076705318762</v>
          </cell>
        </row>
        <row r="355">
          <cell r="A355">
            <v>2530.5</v>
          </cell>
          <cell r="F355">
            <v>7.7009949057343152E-2</v>
          </cell>
          <cell r="G355">
            <v>0.95041698177265643</v>
          </cell>
        </row>
        <row r="356">
          <cell r="A356">
            <v>2531</v>
          </cell>
          <cell r="F356">
            <v>7.7089490097474164E-2</v>
          </cell>
          <cell r="G356">
            <v>0.96289870805877054</v>
          </cell>
        </row>
        <row r="357">
          <cell r="A357">
            <v>2531.5</v>
          </cell>
          <cell r="F357">
            <v>7.7041355061341354E-2</v>
          </cell>
          <cell r="G357">
            <v>0.95600197028655598</v>
          </cell>
        </row>
        <row r="358">
          <cell r="A358">
            <v>2532</v>
          </cell>
          <cell r="F358">
            <v>7.7084274524959057E-2</v>
          </cell>
          <cell r="G358">
            <v>0.96292533415279269</v>
          </cell>
        </row>
        <row r="359">
          <cell r="A359">
            <v>2532.5</v>
          </cell>
          <cell r="F359">
            <v>7.710519440936997E-2</v>
          </cell>
          <cell r="G359">
            <v>0.9665096382089795</v>
          </cell>
        </row>
        <row r="360">
          <cell r="A360">
            <v>2533</v>
          </cell>
          <cell r="F360">
            <v>7.7054962280787703E-2</v>
          </cell>
          <cell r="G360">
            <v>0.95929460720714832</v>
          </cell>
        </row>
        <row r="361">
          <cell r="A361">
            <v>2533.5</v>
          </cell>
          <cell r="F361">
            <v>7.7111489704497591E-2</v>
          </cell>
          <cell r="G361">
            <v>0.96828336478902832</v>
          </cell>
        </row>
        <row r="362">
          <cell r="A362">
            <v>2534</v>
          </cell>
          <cell r="F362">
            <v>7.7069618203441589E-2</v>
          </cell>
          <cell r="G362">
            <v>0.96233729602949147</v>
          </cell>
        </row>
        <row r="363">
          <cell r="A363">
            <v>2534.5</v>
          </cell>
          <cell r="F363">
            <v>7.7112539020294649E-2</v>
          </cell>
          <cell r="G363">
            <v>0.96926086528755429</v>
          </cell>
        </row>
        <row r="364">
          <cell r="A364">
            <v>2535</v>
          </cell>
          <cell r="F364">
            <v>7.7110440417257467E-2</v>
          </cell>
          <cell r="G364">
            <v>0.96935146132307581</v>
          </cell>
        </row>
        <row r="365">
          <cell r="A365">
            <v>2535.5</v>
          </cell>
          <cell r="F365">
            <v>7.7114637737564204E-2</v>
          </cell>
          <cell r="G365">
            <v>0.97039764220898073</v>
          </cell>
        </row>
        <row r="366">
          <cell r="A366">
            <v>2536</v>
          </cell>
          <cell r="F366">
            <v>7.7088470478087881E-2</v>
          </cell>
          <cell r="G366">
            <v>0.96683513730823811</v>
          </cell>
        </row>
        <row r="367">
          <cell r="A367">
            <v>2536.5</v>
          </cell>
          <cell r="F367">
            <v>7.7084274524959057E-2</v>
          </cell>
          <cell r="G367">
            <v>0.96660740100963738</v>
          </cell>
        </row>
        <row r="368">
          <cell r="A368">
            <v>2537</v>
          </cell>
          <cell r="F368">
            <v>7.6977508763526326E-2</v>
          </cell>
          <cell r="G368">
            <v>0.95081178855246962</v>
          </cell>
        </row>
        <row r="369">
          <cell r="A369">
            <v>2537.5</v>
          </cell>
          <cell r="F369">
            <v>7.7017284595726626E-2</v>
          </cell>
          <cell r="G369">
            <v>0.95725801723239978</v>
          </cell>
        </row>
        <row r="370">
          <cell r="A370">
            <v>2538</v>
          </cell>
          <cell r="F370">
            <v>7.6954481617366885E-2</v>
          </cell>
          <cell r="G370">
            <v>0.94813500340618995</v>
          </cell>
        </row>
        <row r="371">
          <cell r="A371">
            <v>2538.5</v>
          </cell>
          <cell r="F371">
            <v>7.6913655514789944E-2</v>
          </cell>
          <cell r="G371">
            <v>0.9423476035018209</v>
          </cell>
        </row>
        <row r="372">
          <cell r="A372">
            <v>2539</v>
          </cell>
          <cell r="F372">
            <v>7.6863404755683318E-2</v>
          </cell>
          <cell r="G372">
            <v>0.93512974478976196</v>
          </cell>
        </row>
        <row r="373">
          <cell r="A373">
            <v>2539.5</v>
          </cell>
          <cell r="F373">
            <v>7.6845612010495043E-2</v>
          </cell>
          <cell r="G373">
            <v>0.93283830984108529</v>
          </cell>
        </row>
        <row r="374">
          <cell r="A374">
            <v>2540</v>
          </cell>
          <cell r="F374">
            <v>7.6768138663879465E-2</v>
          </cell>
          <cell r="G374">
            <v>0.92148865174222028</v>
          </cell>
        </row>
        <row r="375">
          <cell r="A375">
            <v>2540.5</v>
          </cell>
          <cell r="F375">
            <v>7.6811057700159516E-2</v>
          </cell>
          <cell r="G375">
            <v>0.92841195074785166</v>
          </cell>
        </row>
        <row r="376">
          <cell r="A376">
            <v>2541</v>
          </cell>
          <cell r="F376">
            <v>7.6753484650119636E-2</v>
          </cell>
          <cell r="G376">
            <v>0.92008272680726322</v>
          </cell>
        </row>
        <row r="377">
          <cell r="A377">
            <v>2541.5</v>
          </cell>
          <cell r="F377">
            <v>7.6744053111653707E-2</v>
          </cell>
          <cell r="G377">
            <v>0.91906034201030373</v>
          </cell>
        </row>
        <row r="378">
          <cell r="A378">
            <v>2542</v>
          </cell>
          <cell r="F378">
            <v>7.6717877247041155E-2</v>
          </cell>
          <cell r="G378">
            <v>0.91549653103618955</v>
          </cell>
        </row>
        <row r="379">
          <cell r="A379">
            <v>2542.5</v>
          </cell>
          <cell r="F379">
            <v>7.6728354568887852E-2</v>
          </cell>
          <cell r="G379">
            <v>0.91749588018736261</v>
          </cell>
        </row>
        <row r="380">
          <cell r="A380">
            <v>2543</v>
          </cell>
          <cell r="F380">
            <v>7.6758707794823786E-2</v>
          </cell>
          <cell r="G380">
            <v>0.92251196124548995</v>
          </cell>
        </row>
        <row r="381">
          <cell r="A381">
            <v>2543.5</v>
          </cell>
          <cell r="F381">
            <v>7.6715789015248448E-2</v>
          </cell>
          <cell r="G381">
            <v>0.91640693828137409</v>
          </cell>
        </row>
        <row r="382">
          <cell r="A382">
            <v>2544</v>
          </cell>
          <cell r="F382">
            <v>7.6679133933286528E-2</v>
          </cell>
          <cell r="G382">
            <v>0.9112526089994718</v>
          </cell>
        </row>
        <row r="383">
          <cell r="A383">
            <v>2544.5</v>
          </cell>
          <cell r="F383">
            <v>7.6719965592521824E-2</v>
          </cell>
          <cell r="G383">
            <v>0.91785908936357397</v>
          </cell>
        </row>
        <row r="384">
          <cell r="A384">
            <v>2545</v>
          </cell>
          <cell r="F384">
            <v>7.6691700669902316E-2</v>
          </cell>
          <cell r="G384">
            <v>0.91397820461426071</v>
          </cell>
        </row>
        <row r="385">
          <cell r="A385">
            <v>2545.5</v>
          </cell>
          <cell r="F385">
            <v>7.6721009807898047E-2</v>
          </cell>
          <cell r="G385">
            <v>0.91883581572864437</v>
          </cell>
        </row>
        <row r="386">
          <cell r="A386">
            <v>2546</v>
          </cell>
          <cell r="F386">
            <v>7.6667610357368424E-2</v>
          </cell>
          <cell r="G386">
            <v>0.91114005383098595</v>
          </cell>
        </row>
        <row r="387">
          <cell r="A387">
            <v>2546.5</v>
          </cell>
          <cell r="F387">
            <v>7.6707399069569943E-2</v>
          </cell>
          <cell r="G387">
            <v>0.91758823741623796</v>
          </cell>
        </row>
        <row r="388">
          <cell r="A388">
            <v>2547</v>
          </cell>
          <cell r="F388">
            <v>7.6669697448154592E-2</v>
          </cell>
          <cell r="G388">
            <v>0.9122750661039617</v>
          </cell>
        </row>
        <row r="389">
          <cell r="A389">
            <v>2547.5</v>
          </cell>
          <cell r="F389">
            <v>7.6669697448154592E-2</v>
          </cell>
          <cell r="G389">
            <v>0.91268418464361067</v>
          </cell>
        </row>
        <row r="390">
          <cell r="A390">
            <v>2548</v>
          </cell>
          <cell r="F390">
            <v>7.6726231311184445E-2</v>
          </cell>
          <cell r="G390">
            <v>0.92167391957484368</v>
          </cell>
        </row>
        <row r="391">
          <cell r="A391">
            <v>2548.5</v>
          </cell>
          <cell r="F391">
            <v>7.6738798433046498E-2</v>
          </cell>
          <cell r="G391">
            <v>0.9239904551220236</v>
          </cell>
        </row>
        <row r="392">
          <cell r="A392">
            <v>2549</v>
          </cell>
          <cell r="F392">
            <v>7.667074103616027E-2</v>
          </cell>
          <cell r="G392">
            <v>0.91406993432706662</v>
          </cell>
        </row>
        <row r="393">
          <cell r="A393">
            <v>2549.5</v>
          </cell>
          <cell r="F393">
            <v>7.6717840934150461E-2</v>
          </cell>
          <cell r="G393">
            <v>0.9216277976203362</v>
          </cell>
        </row>
        <row r="394">
          <cell r="A394">
            <v>2550</v>
          </cell>
          <cell r="F394">
            <v>7.6718885276965562E-2</v>
          </cell>
          <cell r="G394">
            <v>0.92219542478822014</v>
          </cell>
        </row>
        <row r="395">
          <cell r="A395">
            <v>2550.5</v>
          </cell>
          <cell r="F395">
            <v>7.6758678707457256E-2</v>
          </cell>
          <cell r="G395">
            <v>0.9286443245077628</v>
          </cell>
        </row>
        <row r="396">
          <cell r="A396">
            <v>2551</v>
          </cell>
          <cell r="F396">
            <v>7.6815220380237262E-2</v>
          </cell>
          <cell r="G396">
            <v>0.93763524478998184</v>
          </cell>
        </row>
        <row r="397">
          <cell r="A397">
            <v>2551.5</v>
          </cell>
          <cell r="F397">
            <v>7.6859198109354668E-2</v>
          </cell>
          <cell r="G397">
            <v>0.94471923044653372</v>
          </cell>
        </row>
        <row r="398">
          <cell r="A398">
            <v>2552</v>
          </cell>
          <cell r="F398">
            <v>7.688433181229104E-2</v>
          </cell>
          <cell r="G398">
            <v>0.94894310092137513</v>
          </cell>
        </row>
        <row r="399">
          <cell r="A399">
            <v>2552.5</v>
          </cell>
          <cell r="F399">
            <v>7.6847676926092928E-2</v>
          </cell>
          <cell r="G399">
            <v>0.94378880135218046</v>
          </cell>
        </row>
        <row r="400">
          <cell r="A400">
            <v>2553</v>
          </cell>
          <cell r="F400">
            <v>7.6888518591125929E-2</v>
          </cell>
          <cell r="G400">
            <v>0.95039680037973839</v>
          </cell>
        </row>
        <row r="401">
          <cell r="A401">
            <v>2553.5</v>
          </cell>
          <cell r="F401">
            <v>7.6931454928634069E-2</v>
          </cell>
          <cell r="G401">
            <v>0.95732272533720419</v>
          </cell>
        </row>
        <row r="402">
          <cell r="A402">
            <v>2554</v>
          </cell>
          <cell r="F402">
            <v>7.6949259616274829E-2</v>
          </cell>
          <cell r="G402">
            <v>0.96043420997089957</v>
          </cell>
        </row>
        <row r="403">
          <cell r="A403">
            <v>2554.5</v>
          </cell>
          <cell r="F403">
            <v>7.6951355001742772E-2</v>
          </cell>
          <cell r="G403">
            <v>0.96116136265732921</v>
          </cell>
        </row>
        <row r="404">
          <cell r="A404">
            <v>2555</v>
          </cell>
          <cell r="F404">
            <v>7.6936692108910604E-2</v>
          </cell>
          <cell r="G404">
            <v>0.95934497153178333</v>
          </cell>
        </row>
        <row r="405">
          <cell r="A405">
            <v>2555.5</v>
          </cell>
          <cell r="F405">
            <v>7.6926219017379144E-2</v>
          </cell>
          <cell r="G405">
            <v>0.95816450153017463</v>
          </cell>
        </row>
        <row r="406">
          <cell r="A406">
            <v>2556</v>
          </cell>
          <cell r="F406">
            <v>7.7016286041819274E-2</v>
          </cell>
          <cell r="G406">
            <v>0.97224384433601385</v>
          </cell>
        </row>
        <row r="407">
          <cell r="A407">
            <v>2556.5</v>
          </cell>
          <cell r="F407">
            <v>7.6969162227813914E-2</v>
          </cell>
          <cell r="G407">
            <v>0.96550058818874596</v>
          </cell>
        </row>
        <row r="408">
          <cell r="A408">
            <v>2557</v>
          </cell>
          <cell r="F408">
            <v>7.6951355001742772E-2</v>
          </cell>
          <cell r="G408">
            <v>0.96320695535557821</v>
          </cell>
        </row>
        <row r="409">
          <cell r="A409">
            <v>2557.5</v>
          </cell>
          <cell r="F409">
            <v>7.6983826561040511E-2</v>
          </cell>
          <cell r="G409">
            <v>0.9685445535539291</v>
          </cell>
        </row>
        <row r="410">
          <cell r="A410">
            <v>2558</v>
          </cell>
          <cell r="F410">
            <v>7.6958689749643927E-2</v>
          </cell>
          <cell r="G410">
            <v>0.96513844836142682</v>
          </cell>
        </row>
        <row r="411">
          <cell r="A411">
            <v>2558.5</v>
          </cell>
          <cell r="F411">
            <v>7.6974402688548355E-2</v>
          </cell>
          <cell r="G411">
            <v>0.96793245082546087</v>
          </cell>
        </row>
        <row r="412">
          <cell r="A412">
            <v>2559</v>
          </cell>
          <cell r="F412">
            <v>7.6957641842909361E-2</v>
          </cell>
          <cell r="G412">
            <v>0.96579763588667733</v>
          </cell>
        </row>
        <row r="413">
          <cell r="A413">
            <v>2559.5</v>
          </cell>
          <cell r="F413">
            <v>7.6948216415837392E-2</v>
          </cell>
          <cell r="G413">
            <v>0.96477617866700505</v>
          </cell>
        </row>
        <row r="414">
          <cell r="A414">
            <v>2560</v>
          </cell>
          <cell r="F414">
            <v>7.6936694519189927E-2</v>
          </cell>
          <cell r="G414">
            <v>0.96343652275649538</v>
          </cell>
        </row>
        <row r="415">
          <cell r="A415">
            <v>2560.5</v>
          </cell>
          <cell r="F415">
            <v>7.6898983268737911E-2</v>
          </cell>
          <cell r="G415">
            <v>0.95812188996493186</v>
          </cell>
        </row>
        <row r="416">
          <cell r="A416">
            <v>2561</v>
          </cell>
          <cell r="F416">
            <v>7.6857082159918516E-2</v>
          </cell>
          <cell r="G416">
            <v>0.9521713273879483</v>
          </cell>
        </row>
        <row r="417">
          <cell r="A417">
            <v>2561.5</v>
          </cell>
          <cell r="F417">
            <v>7.6853942376564996E-2</v>
          </cell>
          <cell r="G417">
            <v>0.95210389479407764</v>
          </cell>
        </row>
        <row r="418">
          <cell r="A418">
            <v>2562</v>
          </cell>
          <cell r="F418">
            <v>7.6806794101464834E-2</v>
          </cell>
          <cell r="G418">
            <v>0.94535692598222665</v>
          </cell>
        </row>
        <row r="419">
          <cell r="A419">
            <v>2562.5</v>
          </cell>
          <cell r="F419">
            <v>7.6794221230766721E-2</v>
          </cell>
          <cell r="G419">
            <v>0.94385775496549895</v>
          </cell>
        </row>
        <row r="420">
          <cell r="A420">
            <v>2563</v>
          </cell>
          <cell r="F420">
            <v>7.6795267097392775E-2</v>
          </cell>
          <cell r="G420">
            <v>0.94442561341489339</v>
          </cell>
        </row>
        <row r="421">
          <cell r="A421">
            <v>2563.5</v>
          </cell>
          <cell r="F421">
            <v>7.6781648017606757E-2</v>
          </cell>
          <cell r="G421">
            <v>0.94276765051012801</v>
          </cell>
        </row>
        <row r="422">
          <cell r="A422">
            <v>2564</v>
          </cell>
          <cell r="F422">
            <v>7.678269372723881E-2</v>
          </cell>
          <cell r="G422">
            <v>0.94333548513123222</v>
          </cell>
        </row>
        <row r="423">
          <cell r="A423">
            <v>2564.5</v>
          </cell>
          <cell r="F423">
            <v>7.6798404868202788E-2</v>
          </cell>
          <cell r="G423">
            <v>0.94612921470683342</v>
          </cell>
        </row>
        <row r="424">
          <cell r="A424">
            <v>2565</v>
          </cell>
          <cell r="F424">
            <v>7.675859138355598E-2</v>
          </cell>
          <cell r="G424">
            <v>0.94049550828003547</v>
          </cell>
        </row>
        <row r="425">
          <cell r="A425">
            <v>2565.5</v>
          </cell>
          <cell r="F425">
            <v>7.675859138355598E-2</v>
          </cell>
          <cell r="G425">
            <v>0.94090462681968434</v>
          </cell>
        </row>
        <row r="426">
          <cell r="A426">
            <v>2566</v>
          </cell>
          <cell r="F426">
            <v>7.6732396821635115E-2</v>
          </cell>
          <cell r="G426">
            <v>0.93733797799898644</v>
          </cell>
        </row>
        <row r="427">
          <cell r="A427">
            <v>2566.5</v>
          </cell>
          <cell r="F427">
            <v>7.6734487070174925E-2</v>
          </cell>
          <cell r="G427">
            <v>0.93806435101094532</v>
          </cell>
        </row>
        <row r="428">
          <cell r="A428">
            <v>2567</v>
          </cell>
          <cell r="F428">
            <v>7.672295668329307E-2</v>
          </cell>
          <cell r="G428">
            <v>0.9367234064666774</v>
          </cell>
        </row>
        <row r="429">
          <cell r="A429">
            <v>2567.5</v>
          </cell>
          <cell r="F429">
            <v>7.6736577432597736E-2</v>
          </cell>
          <cell r="G429">
            <v>0.93919985984752685</v>
          </cell>
        </row>
        <row r="430">
          <cell r="A430">
            <v>2568</v>
          </cell>
          <cell r="F430">
            <v>7.6714560482970193E-2</v>
          </cell>
          <cell r="G430">
            <v>0.9362672821233472</v>
          </cell>
        </row>
        <row r="431">
          <cell r="A431">
            <v>2568.5</v>
          </cell>
          <cell r="F431">
            <v>7.672191167336799E-2</v>
          </cell>
          <cell r="G431">
            <v>0.93779215220454015</v>
          </cell>
        </row>
        <row r="432">
          <cell r="A432">
            <v>2569</v>
          </cell>
          <cell r="F432">
            <v>7.674180383695399E-2</v>
          </cell>
          <cell r="G432">
            <v>0.94122047049071922</v>
          </cell>
        </row>
        <row r="433">
          <cell r="A433">
            <v>2569.5</v>
          </cell>
          <cell r="F433">
            <v>7.673027254993843E-2</v>
          </cell>
          <cell r="G433">
            <v>0.93987938932564397</v>
          </cell>
        </row>
        <row r="434">
          <cell r="A434">
            <v>2570</v>
          </cell>
          <cell r="F434">
            <v>7.674389459804061E-2</v>
          </cell>
          <cell r="G434">
            <v>0.94235603983583782</v>
          </cell>
        </row>
        <row r="435">
          <cell r="A435">
            <v>2570.5</v>
          </cell>
          <cell r="F435">
            <v>7.6691495796121431E-2</v>
          </cell>
          <cell r="G435">
            <v>0.93481215473217205</v>
          </cell>
        </row>
        <row r="436">
          <cell r="A436">
            <v>2571</v>
          </cell>
          <cell r="F436">
            <v>7.6776367951131672E-2</v>
          </cell>
          <cell r="G436">
            <v>0.94810302883282649</v>
          </cell>
        </row>
        <row r="437">
          <cell r="A437">
            <v>2571.5</v>
          </cell>
          <cell r="F437">
            <v>7.6745985473052142E-2</v>
          </cell>
          <cell r="G437">
            <v>0.94390074501193821</v>
          </cell>
        </row>
        <row r="438">
          <cell r="A438">
            <v>2572</v>
          </cell>
          <cell r="F438">
            <v>7.6762744975165317E-2</v>
          </cell>
          <cell r="G438">
            <v>0.9468535931118891</v>
          </cell>
        </row>
        <row r="439">
          <cell r="A439">
            <v>2572.5</v>
          </cell>
          <cell r="F439">
            <v>7.6778459853358294E-2</v>
          </cell>
          <cell r="G439">
            <v>0.94964788991793947</v>
          </cell>
        </row>
        <row r="440">
          <cell r="A440">
            <v>2573</v>
          </cell>
          <cell r="F440">
            <v>7.6764836506210896E-2</v>
          </cell>
          <cell r="G440">
            <v>0.94798927932010713</v>
          </cell>
        </row>
        <row r="441">
          <cell r="A441">
            <v>2573.5</v>
          </cell>
          <cell r="F441">
            <v>7.6755395820674296E-2</v>
          </cell>
          <cell r="G441">
            <v>0.94696550619586328</v>
          </cell>
        </row>
        <row r="442">
          <cell r="A442">
            <v>2574</v>
          </cell>
          <cell r="F442">
            <v>7.6772157762506066E-2</v>
          </cell>
          <cell r="G442">
            <v>0.94991872459227644</v>
          </cell>
        </row>
        <row r="443">
          <cell r="A443">
            <v>2574.5</v>
          </cell>
          <cell r="F443">
            <v>7.6760624788812237E-2</v>
          </cell>
          <cell r="G443">
            <v>0.94857738742595821</v>
          </cell>
        </row>
        <row r="444">
          <cell r="A444">
            <v>2575</v>
          </cell>
          <cell r="F444">
            <v>7.6854952762707207E-2</v>
          </cell>
          <cell r="G444">
            <v>0.96330345010509899</v>
          </cell>
        </row>
        <row r="445">
          <cell r="A445">
            <v>2575.5</v>
          </cell>
          <cell r="F445">
            <v>7.6779480415427856E-2</v>
          </cell>
          <cell r="G445">
            <v>0.95225750038177503</v>
          </cell>
        </row>
        <row r="446">
          <cell r="A446">
            <v>2576</v>
          </cell>
          <cell r="F446">
            <v>7.6848657280987193E-2</v>
          </cell>
          <cell r="G446">
            <v>0.9631661693629604</v>
          </cell>
        </row>
        <row r="447">
          <cell r="A447">
            <v>2576.5</v>
          </cell>
          <cell r="F447">
            <v>7.6822451810528797E-2</v>
          </cell>
          <cell r="G447">
            <v>0.95959786486244625</v>
          </cell>
        </row>
        <row r="448">
          <cell r="A448">
            <v>2577</v>
          </cell>
          <cell r="F448">
            <v>7.6863330762501472E-2</v>
          </cell>
          <cell r="G448">
            <v>0.96621152324014392</v>
          </cell>
        </row>
        <row r="449">
          <cell r="A449">
            <v>2577.5</v>
          </cell>
          <cell r="F449">
            <v>7.6850751637905668E-2</v>
          </cell>
          <cell r="G449">
            <v>0.96471140301714997</v>
          </cell>
        </row>
        <row r="450">
          <cell r="A450">
            <v>2578</v>
          </cell>
          <cell r="F450">
            <v>7.6801478303766352E-2</v>
          </cell>
          <cell r="G450">
            <v>0.95764189625287177</v>
          </cell>
        </row>
        <row r="451">
          <cell r="A451">
            <v>2578.5</v>
          </cell>
          <cell r="F451">
            <v>7.6815105735240821E-2</v>
          </cell>
          <cell r="G451">
            <v>0.96011936384242158</v>
          </cell>
        </row>
        <row r="452">
          <cell r="A452">
            <v>2579</v>
          </cell>
          <cell r="F452">
            <v>7.6786804465375905E-2</v>
          </cell>
          <cell r="G452">
            <v>0.95623296236821276</v>
          </cell>
        </row>
        <row r="453">
          <cell r="A453">
            <v>2579.5</v>
          </cell>
          <cell r="F453">
            <v>7.6827686202686207E-2</v>
          </cell>
          <cell r="G453">
            <v>0.96284704349985684</v>
          </cell>
        </row>
        <row r="454">
          <cell r="A454">
            <v>2580</v>
          </cell>
          <cell r="F454">
            <v>7.6846549482538232E-2</v>
          </cell>
          <cell r="G454">
            <v>0.96611919951161074</v>
          </cell>
        </row>
        <row r="455">
          <cell r="A455">
            <v>2580.5</v>
          </cell>
          <cell r="F455">
            <v>7.689267353936903E-2</v>
          </cell>
          <cell r="G455">
            <v>0.9735289512448525</v>
          </cell>
        </row>
        <row r="456">
          <cell r="A456">
            <v>2581</v>
          </cell>
          <cell r="F456">
            <v>7.681089892112021E-2</v>
          </cell>
          <cell r="G456">
            <v>0.9615264532390192</v>
          </cell>
        </row>
        <row r="457">
          <cell r="A457">
            <v>2581.5</v>
          </cell>
          <cell r="F457">
            <v>7.6827669300825699E-2</v>
          </cell>
          <cell r="G457">
            <v>0.96448095232197217</v>
          </cell>
        </row>
        <row r="458">
          <cell r="A458">
            <v>2582</v>
          </cell>
          <cell r="F458">
            <v>7.6855976142317414E-2</v>
          </cell>
          <cell r="G458">
            <v>0.96918643652779768</v>
          </cell>
        </row>
        <row r="459">
          <cell r="A459">
            <v>2582.5</v>
          </cell>
          <cell r="F459">
            <v>7.681299270550522E-2</v>
          </cell>
          <cell r="G459">
            <v>0.96307159999502268</v>
          </cell>
        </row>
        <row r="460">
          <cell r="A460">
            <v>2583</v>
          </cell>
          <cell r="F460">
            <v>7.6816133596120356E-2</v>
          </cell>
          <cell r="G460">
            <v>0.9639574377265353</v>
          </cell>
        </row>
        <row r="461">
          <cell r="A461">
            <v>2583.5</v>
          </cell>
          <cell r="F461">
            <v>7.6942998825027198E-2</v>
          </cell>
          <cell r="G461">
            <v>0.98362195125140361</v>
          </cell>
        </row>
        <row r="462">
          <cell r="A462">
            <v>2584</v>
          </cell>
          <cell r="F462">
            <v>7.6880084625618891E-2</v>
          </cell>
          <cell r="G462">
            <v>0.97448205647807173</v>
          </cell>
        </row>
        <row r="463">
          <cell r="A463">
            <v>2584.5</v>
          </cell>
          <cell r="F463">
            <v>7.6907348033763007E-2</v>
          </cell>
          <cell r="G463">
            <v>0.97902917009313783</v>
          </cell>
        </row>
        <row r="464">
          <cell r="A464">
            <v>2585</v>
          </cell>
          <cell r="F464">
            <v>7.6883228773887133E-2</v>
          </cell>
          <cell r="G464">
            <v>0.97577750719044321</v>
          </cell>
        </row>
        <row r="465">
          <cell r="A465">
            <v>2585.5</v>
          </cell>
          <cell r="F465">
            <v>7.6937757820146849E-2</v>
          </cell>
          <cell r="G465">
            <v>0.98446295434231679</v>
          </cell>
        </row>
        <row r="466">
          <cell r="A466">
            <v>2586</v>
          </cell>
          <cell r="F466">
            <v>7.6872740360233616E-2</v>
          </cell>
          <cell r="G466">
            <v>0.97500383016209269</v>
          </cell>
        </row>
        <row r="467">
          <cell r="A467">
            <v>2586.5</v>
          </cell>
          <cell r="F467">
            <v>7.6860155361724525E-2</v>
          </cell>
          <cell r="G467">
            <v>0.9735028184062382</v>
          </cell>
        </row>
        <row r="468">
          <cell r="A468">
            <v>2587</v>
          </cell>
          <cell r="F468">
            <v>7.6820303638425971E-2</v>
          </cell>
          <cell r="G468">
            <v>0.96786330818001365</v>
          </cell>
        </row>
        <row r="469">
          <cell r="A469">
            <v>2587.5</v>
          </cell>
          <cell r="F469">
            <v>7.6838127024639255E-2</v>
          </cell>
          <cell r="G469">
            <v>0.97097763085217481</v>
          </cell>
        </row>
        <row r="470">
          <cell r="A470">
            <v>2588</v>
          </cell>
          <cell r="F470">
            <v>7.6852808765103212E-2</v>
          </cell>
          <cell r="G470">
            <v>0.97361511971945347</v>
          </cell>
        </row>
        <row r="471">
          <cell r="A471">
            <v>2588.5</v>
          </cell>
          <cell r="F471">
            <v>7.6825540524695493E-2</v>
          </cell>
          <cell r="G471">
            <v>0.96988550975069376</v>
          </cell>
        </row>
        <row r="472">
          <cell r="A472">
            <v>2589</v>
          </cell>
          <cell r="F472">
            <v>7.6870635139225596E-2</v>
          </cell>
          <cell r="G472">
            <v>0.97713901443117368</v>
          </cell>
        </row>
        <row r="473">
          <cell r="A473">
            <v>2589.5</v>
          </cell>
          <cell r="F473">
            <v>7.6843365411622913E-2</v>
          </cell>
          <cell r="G473">
            <v>0.97340917873841981</v>
          </cell>
        </row>
        <row r="474">
          <cell r="A474">
            <v>2590</v>
          </cell>
          <cell r="F474">
            <v>7.6844413174730439E-2</v>
          </cell>
          <cell r="G474">
            <v>0.97397732503264089</v>
          </cell>
        </row>
        <row r="475">
          <cell r="A475">
            <v>2590.5</v>
          </cell>
          <cell r="F475">
            <v>7.6791967100454883E-2</v>
          </cell>
          <cell r="G475">
            <v>0.96642626500877249</v>
          </cell>
        </row>
        <row r="476">
          <cell r="A476">
            <v>2591</v>
          </cell>
          <cell r="F476">
            <v>7.6821332926077651E-2</v>
          </cell>
          <cell r="G476">
            <v>0.97129248007759483</v>
          </cell>
        </row>
        <row r="477">
          <cell r="A477">
            <v>2591.5</v>
          </cell>
          <cell r="F477">
            <v>7.677833167890219E-2</v>
          </cell>
          <cell r="G477">
            <v>0.96517494031729056</v>
          </cell>
        </row>
        <row r="478">
          <cell r="A478">
            <v>2592</v>
          </cell>
          <cell r="F478">
            <v>7.6785660712873349E-2</v>
          </cell>
          <cell r="G478">
            <v>0.9666964475326294</v>
          </cell>
        </row>
        <row r="479">
          <cell r="A479">
            <v>2592.5</v>
          </cell>
          <cell r="F479">
            <v>7.6815029169746391E-2</v>
          </cell>
          <cell r="G479">
            <v>0.97156306196827391</v>
          </cell>
        </row>
        <row r="480">
          <cell r="A480">
            <v>2593</v>
          </cell>
          <cell r="F480">
            <v>7.6816076717888301E-2</v>
          </cell>
          <cell r="G480">
            <v>0.97213117563536899</v>
          </cell>
        </row>
        <row r="481">
          <cell r="A481">
            <v>2593.5</v>
          </cell>
          <cell r="F481">
            <v>7.6832857372752153E-2</v>
          </cell>
          <cell r="G481">
            <v>0.97508723426489585</v>
          </cell>
        </row>
        <row r="482">
          <cell r="A482">
            <v>2594</v>
          </cell>
          <cell r="F482">
            <v>7.6888457321164588E-2</v>
          </cell>
          <cell r="G482">
            <v>0.98393522117741794</v>
          </cell>
        </row>
        <row r="483">
          <cell r="A483">
            <v>2594.5</v>
          </cell>
          <cell r="F483">
            <v>7.6876916194778142E-2</v>
          </cell>
          <cell r="G483">
            <v>0.98259264660887446</v>
          </cell>
        </row>
        <row r="484">
          <cell r="A484">
            <v>2595</v>
          </cell>
          <cell r="F484">
            <v>7.6906290745822448E-2</v>
          </cell>
          <cell r="G484">
            <v>0.98746018600777197</v>
          </cell>
        </row>
        <row r="485">
          <cell r="A485">
            <v>2595.5</v>
          </cell>
          <cell r="F485">
            <v>7.6906290745822448E-2</v>
          </cell>
          <cell r="G485">
            <v>0.98786930454742083</v>
          </cell>
        </row>
        <row r="486">
          <cell r="A486">
            <v>2596</v>
          </cell>
          <cell r="F486">
            <v>7.6947207052880245E-2</v>
          </cell>
          <cell r="G486">
            <v>0.99448863261826614</v>
          </cell>
        </row>
        <row r="487">
          <cell r="A487">
            <v>2596.5</v>
          </cell>
          <cell r="F487">
            <v>7.6922027758379891E-2</v>
          </cell>
          <cell r="G487">
            <v>0.99107607941041442</v>
          </cell>
        </row>
        <row r="488">
          <cell r="A488">
            <v>2597</v>
          </cell>
          <cell r="F488">
            <v>7.6922027758379891E-2</v>
          </cell>
          <cell r="G488">
            <v>0.99148519795006329</v>
          </cell>
        </row>
        <row r="489">
          <cell r="A489">
            <v>2597.5</v>
          </cell>
          <cell r="F489">
            <v>7.6941963433198216E-2</v>
          </cell>
          <cell r="G489">
            <v>0.99492012029924848</v>
          </cell>
        </row>
        <row r="490">
          <cell r="A490">
            <v>2598</v>
          </cell>
          <cell r="F490">
            <v>7.6982884205127652E-2</v>
          </cell>
          <cell r="G490">
            <v>1.0015401260409376</v>
          </cell>
        </row>
        <row r="491">
          <cell r="A491">
            <v>2598.5</v>
          </cell>
          <cell r="F491">
            <v>7.7052136502644891E-2</v>
          </cell>
          <cell r="G491">
            <v>1.0124602439601527</v>
          </cell>
        </row>
        <row r="492">
          <cell r="A492">
            <v>2599</v>
          </cell>
          <cell r="F492">
            <v>7.7012265653986348E-2</v>
          </cell>
          <cell r="G492">
            <v>1.0068178309183633</v>
          </cell>
        </row>
        <row r="493">
          <cell r="A493">
            <v>2599.5</v>
          </cell>
          <cell r="F493">
            <v>7.7042699645601953E-2</v>
          </cell>
          <cell r="G493">
            <v>1.0118461704580048</v>
          </cell>
        </row>
        <row r="494">
          <cell r="A494">
            <v>2600</v>
          </cell>
          <cell r="F494">
            <v>7.7016467866380028E-2</v>
          </cell>
          <cell r="G494">
            <v>1.0082738728567988</v>
          </cell>
        </row>
        <row r="495">
          <cell r="A495">
            <v>2600.5</v>
          </cell>
          <cell r="F495">
            <v>7.7060545622713278E-2</v>
          </cell>
          <cell r="G495">
            <v>1.0153730404790233</v>
          </cell>
        </row>
        <row r="496">
          <cell r="A496">
            <v>2601</v>
          </cell>
          <cell r="F496">
            <v>7.7087829486763237E-2</v>
          </cell>
          <cell r="G496">
            <v>1.0199232588577052</v>
          </cell>
        </row>
        <row r="497">
          <cell r="A497">
            <v>2601.5</v>
          </cell>
          <cell r="F497">
            <v>7.703431265552016E-2</v>
          </cell>
          <cell r="G497">
            <v>1.0122096811091577</v>
          </cell>
        </row>
        <row r="498">
          <cell r="A498">
            <v>2602</v>
          </cell>
          <cell r="F498">
            <v>7.7089932798009325E-2</v>
          </cell>
          <cell r="G498">
            <v>1.021060733045307</v>
          </cell>
        </row>
        <row r="499">
          <cell r="A499">
            <v>2602.5</v>
          </cell>
          <cell r="F499">
            <v>7.7118269477383483E-2</v>
          </cell>
          <cell r="G499">
            <v>1.0257707459956664</v>
          </cell>
        </row>
        <row r="500">
          <cell r="A500">
            <v>2603</v>
          </cell>
          <cell r="F500">
            <v>7.7080496716118177E-2</v>
          </cell>
          <cell r="G500">
            <v>1.0204467771944179</v>
          </cell>
        </row>
        <row r="501">
          <cell r="A501">
            <v>2603.5</v>
          </cell>
          <cell r="F501">
            <v>7.7055313157442365E-2</v>
          </cell>
          <cell r="G501">
            <v>1.0170335767770555</v>
          </cell>
        </row>
        <row r="502">
          <cell r="A502">
            <v>2604</v>
          </cell>
          <cell r="F502">
            <v>7.7070008077015445E-2</v>
          </cell>
          <cell r="G502">
            <v>1.01967306594776</v>
          </cell>
        </row>
        <row r="503">
          <cell r="A503">
            <v>2604.5</v>
          </cell>
          <cell r="F503">
            <v>7.7101503061792545E-2</v>
          </cell>
          <cell r="G503">
            <v>1.0248624412777219</v>
          </cell>
        </row>
        <row r="504">
          <cell r="A504">
            <v>2605</v>
          </cell>
          <cell r="F504">
            <v>7.7115147413576682E-2</v>
          </cell>
          <cell r="G504">
            <v>1.027342477003937</v>
          </cell>
        </row>
        <row r="505">
          <cell r="A505">
            <v>2605.5</v>
          </cell>
          <cell r="F505">
            <v>7.7148751985415737E-2</v>
          </cell>
          <cell r="G505">
            <v>1.0328520419751714</v>
          </cell>
        </row>
        <row r="506">
          <cell r="A506">
            <v>2606</v>
          </cell>
          <cell r="F506">
            <v>7.7096274139493257E-2</v>
          </cell>
          <cell r="G506">
            <v>1.0252961597031887</v>
          </cell>
        </row>
        <row r="507">
          <cell r="A507">
            <v>2606.5</v>
          </cell>
          <cell r="F507">
            <v>7.7123565822080076E-2</v>
          </cell>
          <cell r="G507">
            <v>1.0298475647664886</v>
          </cell>
        </row>
        <row r="508">
          <cell r="A508">
            <v>2607</v>
          </cell>
          <cell r="F508">
            <v>7.7151910307390423E-2</v>
          </cell>
          <cell r="G508">
            <v>1.034558762488955</v>
          </cell>
        </row>
        <row r="509">
          <cell r="A509">
            <v>2607.5</v>
          </cell>
          <cell r="F509">
            <v>7.7157174752034777E-2</v>
          </cell>
          <cell r="G509">
            <v>1.0357669097449693</v>
          </cell>
        </row>
        <row r="510">
          <cell r="A510">
            <v>2608</v>
          </cell>
          <cell r="F510">
            <v>7.7198115627951161E-2</v>
          </cell>
          <cell r="G510">
            <v>1.042389966836605</v>
          </cell>
        </row>
        <row r="511">
          <cell r="A511">
            <v>2608.5</v>
          </cell>
          <cell r="F511">
            <v>7.7142475033229893E-2</v>
          </cell>
          <cell r="G511">
            <v>1.0343540477737365</v>
          </cell>
        </row>
        <row r="512">
          <cell r="A512">
            <v>2609</v>
          </cell>
          <cell r="F512">
            <v>7.7186575393316095E-2</v>
          </cell>
          <cell r="G512">
            <v>1.0414566461562649</v>
          </cell>
        </row>
        <row r="513">
          <cell r="A513">
            <v>2609.5</v>
          </cell>
          <cell r="F513">
            <v>7.7199169161819667E-2</v>
          </cell>
          <cell r="G513">
            <v>1.0437772260867</v>
          </cell>
        </row>
        <row r="514">
          <cell r="A514">
            <v>2610</v>
          </cell>
          <cell r="F514">
            <v>7.7149844957854749E-2</v>
          </cell>
          <cell r="G514">
            <v>1.0366999983842795</v>
          </cell>
        </row>
        <row r="515">
          <cell r="A515">
            <v>2610.5</v>
          </cell>
          <cell r="F515">
            <v>7.7164546181625632E-2</v>
          </cell>
          <cell r="G515">
            <v>1.0393404443957179</v>
          </cell>
        </row>
        <row r="516">
          <cell r="A516">
            <v>2611</v>
          </cell>
          <cell r="F516">
            <v>7.7181354618215181E-2</v>
          </cell>
          <cell r="G516">
            <v>1.0423007196897007</v>
          </cell>
        </row>
        <row r="517">
          <cell r="A517">
            <v>2611.5</v>
          </cell>
          <cell r="F517">
            <v>7.7125706658077137E-2</v>
          </cell>
          <cell r="G517">
            <v>1.0342636827160323</v>
          </cell>
        </row>
        <row r="518">
          <cell r="A518">
            <v>2612</v>
          </cell>
          <cell r="F518">
            <v>7.7168759059528788E-2</v>
          </cell>
          <cell r="G518">
            <v>1.0412072236672194</v>
          </cell>
        </row>
        <row r="519">
          <cell r="A519">
            <v>2612.5</v>
          </cell>
          <cell r="F519">
            <v>7.7128864769246741E-2</v>
          </cell>
          <cell r="G519">
            <v>1.0355612526945175</v>
          </cell>
        </row>
        <row r="520">
          <cell r="A520">
            <v>2613</v>
          </cell>
          <cell r="F520">
            <v>7.7120478737199599E-2</v>
          </cell>
          <cell r="G520">
            <v>1.0346975531356413</v>
          </cell>
        </row>
        <row r="521">
          <cell r="A521">
            <v>2613.5</v>
          </cell>
          <cell r="F521">
            <v>7.7085841749324951E-2</v>
          </cell>
          <cell r="G521">
            <v>1.029849526842372</v>
          </cell>
        </row>
        <row r="522">
          <cell r="A522">
            <v>2614</v>
          </cell>
          <cell r="F522">
            <v>7.7031236775357878E-2</v>
          </cell>
          <cell r="G522">
            <v>1.0219707925877324</v>
          </cell>
        </row>
        <row r="523">
          <cell r="A523">
            <v>2614.5</v>
          </cell>
          <cell r="F523">
            <v>7.6992385128475366E-2</v>
          </cell>
          <cell r="G523">
            <v>1.0164830723087788</v>
          </cell>
        </row>
        <row r="524">
          <cell r="A524">
            <v>2615</v>
          </cell>
          <cell r="F524">
            <v>7.696718334894212E-2</v>
          </cell>
          <cell r="G524">
            <v>1.0130671063597581</v>
          </cell>
        </row>
        <row r="525">
          <cell r="A525">
            <v>2615.5</v>
          </cell>
          <cell r="F525">
            <v>7.6913625417073972E-2</v>
          </cell>
          <cell r="G525">
            <v>1.005347290426196</v>
          </cell>
        </row>
        <row r="526">
          <cell r="A526">
            <v>2616</v>
          </cell>
          <cell r="F526">
            <v>7.6889470191984763E-2</v>
          </cell>
          <cell r="G526">
            <v>1.0020901687827988</v>
          </cell>
        </row>
        <row r="527">
          <cell r="A527">
            <v>2616.5</v>
          </cell>
          <cell r="F527">
            <v>7.6849561195122096E-2</v>
          </cell>
          <cell r="G527">
            <v>0.99644196566957133</v>
          </cell>
        </row>
        <row r="528">
          <cell r="A528">
            <v>2617</v>
          </cell>
          <cell r="F528">
            <v>7.6811748546587053E-2</v>
          </cell>
          <cell r="G528">
            <v>0.99111194284437931</v>
          </cell>
        </row>
        <row r="529">
          <cell r="A529">
            <v>2617.5</v>
          </cell>
          <cell r="F529">
            <v>7.6842202997334741E-2</v>
          </cell>
          <cell r="G529">
            <v>0.9961433876373097</v>
          </cell>
        </row>
        <row r="530">
          <cell r="A530">
            <v>2618</v>
          </cell>
          <cell r="F530">
            <v>7.680228954058993E-2</v>
          </cell>
          <cell r="G530">
            <v>0.99049450761053381</v>
          </cell>
        </row>
        <row r="531">
          <cell r="A531">
            <v>2618.5</v>
          </cell>
          <cell r="F531">
            <v>7.6832745267251465E-2</v>
          </cell>
          <cell r="G531">
            <v>0.99552614605956125</v>
          </cell>
        </row>
        <row r="532">
          <cell r="A532">
            <v>2619</v>
          </cell>
          <cell r="F532">
            <v>7.6865302733601537E-2</v>
          </cell>
          <cell r="G532">
            <v>1.0008767830884822</v>
          </cell>
        </row>
        <row r="533">
          <cell r="A533">
            <v>2619.5</v>
          </cell>
          <cell r="F533">
            <v>7.6906269886138634E-2</v>
          </cell>
          <cell r="G533">
            <v>1.0075038284022262</v>
          </cell>
        </row>
        <row r="534">
          <cell r="A534">
            <v>2620</v>
          </cell>
          <cell r="F534">
            <v>7.6923076923076927E-2</v>
          </cell>
          <cell r="G534">
            <v>1.0104638912594521</v>
          </cell>
        </row>
        <row r="535">
          <cell r="A535">
            <v>2620.5</v>
          </cell>
          <cell r="F535">
            <v>7.6964045753990379E-2</v>
          </cell>
          <cell r="G535">
            <v>1.0170911913143879</v>
          </cell>
        </row>
        <row r="536">
          <cell r="A536">
            <v>2621</v>
          </cell>
          <cell r="F536">
            <v>7.7023930162493481E-2</v>
          </cell>
          <cell r="G536">
            <v>1.0265894665057027</v>
          </cell>
        </row>
        <row r="537">
          <cell r="A537">
            <v>2621.5</v>
          </cell>
          <cell r="F537">
            <v>7.7027086087650104E-2</v>
          </cell>
          <cell r="G537">
            <v>1.0274775861550978</v>
          </cell>
        </row>
        <row r="538">
          <cell r="A538">
            <v>2622</v>
          </cell>
          <cell r="F538">
            <v>7.7081717163991578E-2</v>
          </cell>
          <cell r="G538">
            <v>1.0361785192643258</v>
          </cell>
        </row>
        <row r="539">
          <cell r="A539">
            <v>2622.5</v>
          </cell>
          <cell r="F539">
            <v>7.71121922437083E-2</v>
          </cell>
          <cell r="G539">
            <v>1.0412130950881171</v>
          </cell>
        </row>
        <row r="540">
          <cell r="A540">
            <v>2623</v>
          </cell>
          <cell r="F540">
            <v>7.7182592257701466E-2</v>
          </cell>
          <cell r="G540">
            <v>1.0523074115191347</v>
          </cell>
        </row>
        <row r="541">
          <cell r="A541">
            <v>2623.5</v>
          </cell>
          <cell r="F541">
            <v>7.714793859637141E-2</v>
          </cell>
          <cell r="G541">
            <v>1.0474568545563339</v>
          </cell>
        </row>
        <row r="542">
          <cell r="A542">
            <v>2624</v>
          </cell>
          <cell r="F542">
            <v>7.7241447136569899E-2</v>
          </cell>
          <cell r="G542">
            <v>1.0620585449419322</v>
          </cell>
        </row>
        <row r="543">
          <cell r="A543">
            <v>2624.5</v>
          </cell>
          <cell r="F543">
            <v>7.7248833371583447E-2</v>
          </cell>
          <cell r="G543">
            <v>1.0635887340370442</v>
          </cell>
        </row>
        <row r="544">
          <cell r="A544">
            <v>2625</v>
          </cell>
          <cell r="F544">
            <v>7.7315024779931268E-2</v>
          </cell>
          <cell r="G544">
            <v>1.0740442752517441</v>
          </cell>
        </row>
        <row r="545">
          <cell r="A545">
            <v>2625.5</v>
          </cell>
          <cell r="F545">
            <v>7.7373894131726059E-2</v>
          </cell>
          <cell r="G545">
            <v>1.0833884868117603</v>
          </cell>
        </row>
        <row r="546">
          <cell r="A546">
            <v>2626</v>
          </cell>
          <cell r="F546">
            <v>7.7416992721152378E-2</v>
          </cell>
          <cell r="G546">
            <v>1.0903390380974844</v>
          </cell>
        </row>
        <row r="547">
          <cell r="A547">
            <v>2626.5</v>
          </cell>
          <cell r="F547">
            <v>7.7367631507758911E-2</v>
          </cell>
          <cell r="G547">
            <v>1.0832561931651024</v>
          </cell>
        </row>
        <row r="548">
          <cell r="A548">
            <v>2627</v>
          </cell>
          <cell r="F548">
            <v>7.7449606112026503E-2</v>
          </cell>
          <cell r="G548">
            <v>1.0961072817979802</v>
          </cell>
        </row>
        <row r="549">
          <cell r="A549">
            <v>2627.5</v>
          </cell>
          <cell r="F549">
            <v>7.746750212462461E-2</v>
          </cell>
          <cell r="G549">
            <v>1.0992326275829234</v>
          </cell>
        </row>
        <row r="550">
          <cell r="A550">
            <v>2628</v>
          </cell>
          <cell r="F550">
            <v>7.7509550693825813E-2</v>
          </cell>
          <cell r="G550">
            <v>1.1060238085324943</v>
          </cell>
        </row>
        <row r="551">
          <cell r="A551">
            <v>2628.5</v>
          </cell>
          <cell r="F551">
            <v>7.7557958716285846E-2</v>
          </cell>
          <cell r="G551">
            <v>1.1137802167980442</v>
          </cell>
        </row>
        <row r="552">
          <cell r="A552">
            <v>2629</v>
          </cell>
          <cell r="F552">
            <v>7.7547473024827007E-2</v>
          </cell>
          <cell r="G552">
            <v>1.1125978344002585</v>
          </cell>
        </row>
        <row r="553">
          <cell r="A553">
            <v>2629.5</v>
          </cell>
          <cell r="F553">
            <v>7.7590589315681024E-2</v>
          </cell>
          <cell r="G553">
            <v>1.1195510723794535</v>
          </cell>
        </row>
        <row r="554">
          <cell r="A554">
            <v>2630</v>
          </cell>
          <cell r="F554">
            <v>7.7620041981895316E-2</v>
          </cell>
          <cell r="G554">
            <v>1.1244304679698829</v>
          </cell>
        </row>
        <row r="555">
          <cell r="A555">
            <v>2630.5</v>
          </cell>
          <cell r="F555">
            <v>7.7623224374550714E-2</v>
          </cell>
          <cell r="G555">
            <v>1.1253226048125435</v>
          </cell>
        </row>
        <row r="556">
          <cell r="A556">
            <v>2631</v>
          </cell>
          <cell r="F556">
            <v>7.7611679199228095E-2</v>
          </cell>
          <cell r="G556">
            <v>1.1239794157031526</v>
          </cell>
        </row>
        <row r="557">
          <cell r="A557">
            <v>2631.5</v>
          </cell>
          <cell r="F557">
            <v>7.759388959054353E-2</v>
          </cell>
          <cell r="G557">
            <v>1.1216884568078327</v>
          </cell>
        </row>
        <row r="558">
          <cell r="A558">
            <v>2632</v>
          </cell>
          <cell r="F558">
            <v>7.7634895380561078E-2</v>
          </cell>
          <cell r="G558">
            <v>1.1283213664545677</v>
          </cell>
        </row>
        <row r="559">
          <cell r="A559">
            <v>2632.5</v>
          </cell>
          <cell r="F559">
            <v>7.768227201644741E-2</v>
          </cell>
          <cell r="G559">
            <v>1.1359212325688111</v>
          </cell>
        </row>
        <row r="560">
          <cell r="A560">
            <v>2633</v>
          </cell>
          <cell r="F560">
            <v>7.7657055681016621E-2</v>
          </cell>
          <cell r="G560">
            <v>1.1325030573496937</v>
          </cell>
        </row>
        <row r="561">
          <cell r="A561">
            <v>2633.5</v>
          </cell>
          <cell r="F561">
            <v>7.766342567781874E-2</v>
          </cell>
          <cell r="G561">
            <v>1.1338790034869144</v>
          </cell>
        </row>
        <row r="562">
          <cell r="A562">
            <v>2634</v>
          </cell>
          <cell r="F562">
            <v>7.7695016843855283E-2</v>
          </cell>
          <cell r="G562">
            <v>1.1390829770496385</v>
          </cell>
        </row>
        <row r="563">
          <cell r="A563">
            <v>2634.5</v>
          </cell>
          <cell r="F563">
            <v>7.7714001318067105E-2</v>
          </cell>
          <cell r="G563">
            <v>1.142373527741227</v>
          </cell>
        </row>
        <row r="564">
          <cell r="A564">
            <v>2635</v>
          </cell>
          <cell r="F564">
            <v>7.7741347108319425E-2</v>
          </cell>
          <cell r="G564">
            <v>1.1469331451766611</v>
          </cell>
        </row>
        <row r="565">
          <cell r="A565">
            <v>2635.5</v>
          </cell>
          <cell r="F565">
            <v>7.7762462669423396E-2</v>
          </cell>
          <cell r="G565">
            <v>1.1505471487182521</v>
          </cell>
        </row>
        <row r="566">
          <cell r="A566">
            <v>2636</v>
          </cell>
          <cell r="F566">
            <v>7.7824608811953508E-2</v>
          </cell>
          <cell r="G566">
            <v>1.1603887061659943</v>
          </cell>
        </row>
        <row r="567">
          <cell r="A567">
            <v>2636.5</v>
          </cell>
          <cell r="F567">
            <v>7.7829930633055433E-2</v>
          </cell>
          <cell r="G567">
            <v>1.1616055619260108</v>
          </cell>
        </row>
        <row r="568">
          <cell r="A568">
            <v>2637</v>
          </cell>
          <cell r="F568">
            <v>7.7796349132966958E-2</v>
          </cell>
          <cell r="G568">
            <v>1.156917735826285</v>
          </cell>
        </row>
        <row r="569">
          <cell r="A569">
            <v>2637.5</v>
          </cell>
          <cell r="F569">
            <v>7.7886938227223368E-2</v>
          </cell>
          <cell r="G569">
            <v>1.1710763175268866</v>
          </cell>
        </row>
        <row r="570">
          <cell r="A570">
            <v>2638</v>
          </cell>
          <cell r="F570">
            <v>7.7865970609077753E-2</v>
          </cell>
          <cell r="G570">
            <v>1.1683030056025565</v>
          </cell>
        </row>
        <row r="571">
          <cell r="A571">
            <v>2638.5</v>
          </cell>
          <cell r="F571">
            <v>7.7886044048957895E-2</v>
          </cell>
          <cell r="G571">
            <v>1.171758837705368</v>
          </cell>
        </row>
        <row r="572">
          <cell r="A572">
            <v>2639</v>
          </cell>
          <cell r="F572">
            <v>7.7893503948859133E-2</v>
          </cell>
          <cell r="G572">
            <v>1.1733002075355106</v>
          </cell>
        </row>
        <row r="573">
          <cell r="A573">
            <v>2639.5</v>
          </cell>
          <cell r="F573">
            <v>7.7906295673879619E-2</v>
          </cell>
          <cell r="G573">
            <v>1.175650832979251</v>
          </cell>
        </row>
        <row r="574">
          <cell r="A574">
            <v>2640</v>
          </cell>
          <cell r="F574">
            <v>7.7924246322623736E-2</v>
          </cell>
          <cell r="G574">
            <v>1.1787844713482276</v>
          </cell>
        </row>
        <row r="575">
          <cell r="A575">
            <v>2640.5</v>
          </cell>
          <cell r="F575">
            <v>7.7908603372143004E-2</v>
          </cell>
          <cell r="G575">
            <v>1.176819328690889</v>
          </cell>
        </row>
        <row r="576">
          <cell r="A576">
            <v>2641</v>
          </cell>
          <cell r="F576">
            <v>7.7902379726873514E-2</v>
          </cell>
          <cell r="G576">
            <v>1.176283832626958</v>
          </cell>
        </row>
        <row r="577">
          <cell r="A577">
            <v>2641.5</v>
          </cell>
          <cell r="F577">
            <v>7.7965674731388906E-2</v>
          </cell>
          <cell r="G577">
            <v>1.1862997624500209</v>
          </cell>
        </row>
        <row r="578">
          <cell r="A578">
            <v>2642</v>
          </cell>
          <cell r="F578">
            <v>7.7895261490263101E-2</v>
          </cell>
          <cell r="G578">
            <v>1.1760216755059476</v>
          </cell>
        </row>
        <row r="579">
          <cell r="A579">
            <v>2642.5</v>
          </cell>
          <cell r="F579">
            <v>7.790592894685669E-2</v>
          </cell>
          <cell r="G579">
            <v>1.1780498829950858</v>
          </cell>
        </row>
        <row r="580">
          <cell r="A580">
            <v>2643</v>
          </cell>
          <cell r="F580">
            <v>7.7929228459823266E-2</v>
          </cell>
          <cell r="G580">
            <v>1.1819953631446136</v>
          </cell>
        </row>
        <row r="581">
          <cell r="A581">
            <v>2643.5</v>
          </cell>
          <cell r="F581">
            <v>7.7903077327722253E-2</v>
          </cell>
          <cell r="G581">
            <v>1.1784353060302668</v>
          </cell>
        </row>
        <row r="582">
          <cell r="A582">
            <v>2644</v>
          </cell>
          <cell r="F582">
            <v>7.7914818174095818E-2</v>
          </cell>
          <cell r="G582">
            <v>1.1806264308480092</v>
          </cell>
        </row>
        <row r="583">
          <cell r="A583">
            <v>2644.5</v>
          </cell>
          <cell r="F583">
            <v>7.7913927159015239E-2</v>
          </cell>
          <cell r="G583">
            <v>1.1809003125898225</v>
          </cell>
        </row>
        <row r="584">
          <cell r="A584">
            <v>2645</v>
          </cell>
          <cell r="F584">
            <v>7.7994199911189568E-2</v>
          </cell>
          <cell r="G584">
            <v>1.193493096921793</v>
          </cell>
        </row>
        <row r="585">
          <cell r="A585">
            <v>2645.5</v>
          </cell>
          <cell r="F585">
            <v>7.7910008306672482E-2</v>
          </cell>
          <cell r="G585">
            <v>1.1811237527306782</v>
          </cell>
        </row>
        <row r="586">
          <cell r="A586">
            <v>2646</v>
          </cell>
          <cell r="F586">
            <v>7.7938672377343393E-2</v>
          </cell>
          <cell r="G586">
            <v>1.1858834565915259</v>
          </cell>
        </row>
        <row r="587">
          <cell r="A587">
            <v>2646.5</v>
          </cell>
          <cell r="F587">
            <v>7.8003329795083218E-2</v>
          </cell>
          <cell r="G587">
            <v>1.1961061712444083</v>
          </cell>
        </row>
        <row r="588">
          <cell r="A588">
            <v>2647</v>
          </cell>
          <cell r="F588">
            <v>7.7949725252868876E-2</v>
          </cell>
          <cell r="G588">
            <v>1.188379280869458</v>
          </cell>
        </row>
        <row r="589">
          <cell r="A589">
            <v>2647.5</v>
          </cell>
          <cell r="F589">
            <v>7.7942605001893414E-2</v>
          </cell>
          <cell r="G589">
            <v>1.1877076994717972</v>
          </cell>
        </row>
        <row r="590">
          <cell r="A590">
            <v>2648</v>
          </cell>
          <cell r="F590">
            <v>7.7953484286604438E-2</v>
          </cell>
          <cell r="G590">
            <v>1.1897680578828631</v>
          </cell>
        </row>
        <row r="591">
          <cell r="A591">
            <v>2648.5</v>
          </cell>
          <cell r="F591">
            <v>7.7948501106528803E-2</v>
          </cell>
          <cell r="G591">
            <v>1.1894208375780106</v>
          </cell>
        </row>
        <row r="592">
          <cell r="A592">
            <v>2649</v>
          </cell>
          <cell r="F592">
            <v>7.795831822726125E-2</v>
          </cell>
          <cell r="G592">
            <v>1.1913199824940746</v>
          </cell>
        </row>
        <row r="593">
          <cell r="A593">
            <v>2649.5</v>
          </cell>
          <cell r="F593">
            <v>7.7944950297009041E-2</v>
          </cell>
          <cell r="G593">
            <v>1.1897001386508932</v>
          </cell>
        </row>
        <row r="594">
          <cell r="A594">
            <v>2650</v>
          </cell>
          <cell r="F594">
            <v>7.7992783077333205E-2</v>
          </cell>
          <cell r="G594">
            <v>1.1973692376148026</v>
          </cell>
        </row>
        <row r="595">
          <cell r="A595">
            <v>2650.5</v>
          </cell>
          <cell r="F595">
            <v>7.7991021231790233E-2</v>
          </cell>
          <cell r="G595">
            <v>1.1975109461467985</v>
          </cell>
        </row>
        <row r="596">
          <cell r="A596">
            <v>2651</v>
          </cell>
          <cell r="F596">
            <v>7.8001936023232285E-2</v>
          </cell>
          <cell r="G596">
            <v>1.1995766937108794</v>
          </cell>
        </row>
        <row r="597">
          <cell r="A597">
            <v>2651.5</v>
          </cell>
          <cell r="F597">
            <v>7.8025539032025581E-2</v>
          </cell>
          <cell r="G597">
            <v>1.2035682379559063</v>
          </cell>
        </row>
        <row r="598">
          <cell r="A598">
            <v>2652</v>
          </cell>
          <cell r="F598">
            <v>7.8049156329455277E-2</v>
          </cell>
          <cell r="G598">
            <v>1.2075619509065749</v>
          </cell>
        </row>
        <row r="599">
          <cell r="A599">
            <v>2652.5</v>
          </cell>
          <cell r="F599">
            <v>7.8040966415466179E-2</v>
          </cell>
          <cell r="G599">
            <v>1.2067280178227497</v>
          </cell>
        </row>
        <row r="600">
          <cell r="A600">
            <v>2653</v>
          </cell>
          <cell r="F600">
            <v>7.8007389420244377E-2</v>
          </cell>
          <cell r="G600">
            <v>1.20204087546425</v>
          </cell>
        </row>
        <row r="601">
          <cell r="A601">
            <v>2653.5</v>
          </cell>
          <cell r="F601">
            <v>7.8069105299247932E-2</v>
          </cell>
          <cell r="G601">
            <v>1.2118171282243113</v>
          </cell>
        </row>
        <row r="602">
          <cell r="A602">
            <v>2654</v>
          </cell>
          <cell r="F602">
            <v>7.808308222837973E-2</v>
          </cell>
          <cell r="G602">
            <v>1.2143476419912593</v>
          </cell>
        </row>
        <row r="603">
          <cell r="A603">
            <v>2654.5</v>
          </cell>
          <cell r="F603">
            <v>7.8029267862652629E-2</v>
          </cell>
          <cell r="G603">
            <v>1.2065889049499652</v>
          </cell>
        </row>
        <row r="604">
          <cell r="A604">
            <v>2655</v>
          </cell>
          <cell r="F604">
            <v>7.8012464801538547E-2</v>
          </cell>
          <cell r="G604">
            <v>1.2044476826160739</v>
          </cell>
        </row>
        <row r="605">
          <cell r="A605">
            <v>2655.5</v>
          </cell>
          <cell r="F605">
            <v>7.7995657110104394E-2</v>
          </cell>
          <cell r="G605">
            <v>1.2023057574998448</v>
          </cell>
        </row>
        <row r="606">
          <cell r="A606">
            <v>2656</v>
          </cell>
          <cell r="F606">
            <v>7.7931061090412049E-2</v>
          </cell>
          <cell r="G606">
            <v>1.1929105988205368</v>
          </cell>
        </row>
        <row r="607">
          <cell r="A607">
            <v>2656.5</v>
          </cell>
          <cell r="F607">
            <v>7.7951284581167568E-2</v>
          </cell>
          <cell r="G607">
            <v>1.1963892053974745</v>
          </cell>
        </row>
        <row r="608">
          <cell r="A608">
            <v>2657</v>
          </cell>
          <cell r="F608">
            <v>7.7932315698369919E-2</v>
          </cell>
          <cell r="G608">
            <v>1.1939192582242852</v>
          </cell>
        </row>
        <row r="609">
          <cell r="A609">
            <v>2657.5</v>
          </cell>
          <cell r="F609">
            <v>7.7897412148677417E-2</v>
          </cell>
          <cell r="G609">
            <v>1.1890307736184056</v>
          </cell>
        </row>
        <row r="610">
          <cell r="A610">
            <v>2658</v>
          </cell>
          <cell r="F610">
            <v>7.7877360181067834E-2</v>
          </cell>
          <cell r="G610">
            <v>1.1863964376206662</v>
          </cell>
        </row>
        <row r="611">
          <cell r="A611">
            <v>2658.5</v>
          </cell>
          <cell r="F611">
            <v>7.7811657412563906E-2</v>
          </cell>
          <cell r="G611">
            <v>1.1768332984340113</v>
          </cell>
        </row>
        <row r="612">
          <cell r="A612">
            <v>2659</v>
          </cell>
          <cell r="F612">
            <v>7.7818093589050771E-2</v>
          </cell>
          <cell r="G612">
            <v>1.178219289214518</v>
          </cell>
        </row>
        <row r="613">
          <cell r="A613">
            <v>2659.5</v>
          </cell>
          <cell r="F613">
            <v>7.7824530830359964E-2</v>
          </cell>
          <cell r="G613">
            <v>1.1796054416120016</v>
          </cell>
        </row>
        <row r="614">
          <cell r="A614">
            <v>2660</v>
          </cell>
          <cell r="F614">
            <v>7.7718521296485252E-2</v>
          </cell>
          <cell r="G614">
            <v>1.1639246081250361</v>
          </cell>
        </row>
        <row r="615">
          <cell r="A615">
            <v>2660.5</v>
          </cell>
          <cell r="F615">
            <v>7.7781179072659939E-2</v>
          </cell>
          <cell r="G615">
            <v>1.1738438204826296</v>
          </cell>
        </row>
        <row r="616">
          <cell r="A616">
            <v>2661</v>
          </cell>
          <cell r="F616">
            <v>7.7734598019124745E-2</v>
          </cell>
          <cell r="G616">
            <v>1.1671829436234096</v>
          </cell>
        </row>
        <row r="617">
          <cell r="A617">
            <v>2661.5</v>
          </cell>
          <cell r="F617">
            <v>7.7676357246694652E-2</v>
          </cell>
          <cell r="G617">
            <v>1.1587523738808663</v>
          </cell>
        </row>
        <row r="618">
          <cell r="A618">
            <v>2662</v>
          </cell>
          <cell r="F618">
            <v>7.7625470003889696E-2</v>
          </cell>
          <cell r="G618">
            <v>1.1514379107239283</v>
          </cell>
        </row>
        <row r="619">
          <cell r="A619">
            <v>2662.5</v>
          </cell>
          <cell r="F619">
            <v>7.7605376563612188E-2</v>
          </cell>
          <cell r="G619">
            <v>1.1487972800731239</v>
          </cell>
        </row>
        <row r="620">
          <cell r="A620">
            <v>2663</v>
          </cell>
          <cell r="F620">
            <v>7.7534374336036563E-2</v>
          </cell>
          <cell r="G620">
            <v>1.138429797738131</v>
          </cell>
        </row>
        <row r="621">
          <cell r="A621">
            <v>2663.5</v>
          </cell>
          <cell r="F621">
            <v>7.753341410305592E-2</v>
          </cell>
          <cell r="G621">
            <v>1.1386931737013513</v>
          </cell>
        </row>
        <row r="622">
          <cell r="A622">
            <v>2664</v>
          </cell>
          <cell r="F622">
            <v>7.7446439710517748E-2</v>
          </cell>
          <cell r="G622">
            <v>1.1259014625388639</v>
          </cell>
        </row>
        <row r="623">
          <cell r="A623">
            <v>2664.5</v>
          </cell>
          <cell r="F623">
            <v>7.7357308283669241E-2</v>
          </cell>
          <cell r="G623">
            <v>1.1127823602700795</v>
          </cell>
        </row>
        <row r="624">
          <cell r="A624">
            <v>2665</v>
          </cell>
          <cell r="F624">
            <v>7.7355250516272248E-2</v>
          </cell>
          <cell r="G624">
            <v>1.1128791542716479</v>
          </cell>
        </row>
        <row r="625">
          <cell r="A625">
            <v>2665.5</v>
          </cell>
          <cell r="F625">
            <v>7.7254415780565328E-2</v>
          </cell>
          <cell r="G625">
            <v>1.0979837431068442</v>
          </cell>
        </row>
        <row r="626">
          <cell r="A626">
            <v>2666</v>
          </cell>
          <cell r="F626">
            <v>7.7114262990455998E-2</v>
          </cell>
          <cell r="G626">
            <v>1.0771207025601206</v>
          </cell>
        </row>
        <row r="627">
          <cell r="A627">
            <v>2666.5</v>
          </cell>
          <cell r="F627">
            <v>7.701230694447514E-2</v>
          </cell>
          <cell r="G627">
            <v>1.062055100773255</v>
          </cell>
        </row>
        <row r="628">
          <cell r="A628">
            <v>2667</v>
          </cell>
          <cell r="F628">
            <v>7.6943263528053335E-2</v>
          </cell>
          <cell r="G628">
            <v>1.0519849235611338</v>
          </cell>
        </row>
        <row r="629">
          <cell r="A629">
            <v>2667.5</v>
          </cell>
          <cell r="F629">
            <v>7.6896512665519237E-2</v>
          </cell>
          <cell r="G629">
            <v>1.0452982733724201</v>
          </cell>
        </row>
        <row r="630">
          <cell r="A630">
            <v>2668</v>
          </cell>
          <cell r="F630">
            <v>7.6788102527825988E-2</v>
          </cell>
          <cell r="G630">
            <v>1.0292530802013471</v>
          </cell>
        </row>
        <row r="631">
          <cell r="A631">
            <v>2668.5</v>
          </cell>
          <cell r="F631">
            <v>7.6736018039278542E-2</v>
          </cell>
          <cell r="G631">
            <v>1.0217569010623022</v>
          </cell>
        </row>
        <row r="632">
          <cell r="A632">
            <v>2669</v>
          </cell>
          <cell r="F632">
            <v>7.6649890693618786E-2</v>
          </cell>
          <cell r="G632">
            <v>1.0090937532765192</v>
          </cell>
        </row>
        <row r="633">
          <cell r="A633">
            <v>2669.5</v>
          </cell>
          <cell r="F633">
            <v>7.655844909646714E-2</v>
          </cell>
          <cell r="G633">
            <v>0.99562401717328441</v>
          </cell>
        </row>
        <row r="634">
          <cell r="A634">
            <v>2670</v>
          </cell>
          <cell r="F634">
            <v>7.6471222395143715E-2</v>
          </cell>
          <cell r="G634">
            <v>0.98279401099993846</v>
          </cell>
        </row>
        <row r="635">
          <cell r="A635">
            <v>2670.5</v>
          </cell>
          <cell r="F635">
            <v>7.6461628199493009E-2</v>
          </cell>
          <cell r="G635">
            <v>0.98174693836402749</v>
          </cell>
        </row>
        <row r="636">
          <cell r="A636">
            <v>2671</v>
          </cell>
          <cell r="F636">
            <v>7.6403077799312671E-2</v>
          </cell>
          <cell r="G636">
            <v>0.97326937383275447</v>
          </cell>
        </row>
        <row r="637">
          <cell r="A637">
            <v>2671.5</v>
          </cell>
          <cell r="F637">
            <v>7.6323298458271585E-2</v>
          </cell>
          <cell r="G637">
            <v>0.96156971570724903</v>
          </cell>
        </row>
        <row r="638">
          <cell r="A638">
            <v>2672</v>
          </cell>
          <cell r="F638">
            <v>7.628920713311968E-2</v>
          </cell>
          <cell r="G638">
            <v>0.95680450920113436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>
            <v>2402</v>
          </cell>
          <cell r="G1">
            <v>1.0949213075858168E-2</v>
          </cell>
          <cell r="Q1">
            <v>2402</v>
          </cell>
        </row>
        <row r="2">
          <cell r="G2">
            <v>1.0026419098024889E-2</v>
          </cell>
          <cell r="Q2">
            <v>2405</v>
          </cell>
        </row>
        <row r="3">
          <cell r="G3">
            <v>2.7201216786852103E-3</v>
          </cell>
          <cell r="Q3">
            <v>2408</v>
          </cell>
        </row>
        <row r="4">
          <cell r="G4">
            <v>-1.259432090774573E-3</v>
          </cell>
          <cell r="Q4">
            <v>2411</v>
          </cell>
        </row>
        <row r="5">
          <cell r="G5">
            <v>-6.1643632404011521E-3</v>
          </cell>
          <cell r="Q5">
            <v>2414</v>
          </cell>
        </row>
        <row r="6">
          <cell r="G6">
            <v>-5.1608810398442767E-4</v>
          </cell>
          <cell r="Q6">
            <v>2417</v>
          </cell>
        </row>
        <row r="7">
          <cell r="G7">
            <v>-8.38392287380069E-3</v>
          </cell>
          <cell r="Q7">
            <v>2420</v>
          </cell>
        </row>
        <row r="8">
          <cell r="G8">
            <v>-3.913483599917107E-3</v>
          </cell>
          <cell r="Q8">
            <v>2423</v>
          </cell>
        </row>
        <row r="9">
          <cell r="G9">
            <v>1.1345082781086211E-2</v>
          </cell>
          <cell r="Q9">
            <v>2426</v>
          </cell>
        </row>
        <row r="10">
          <cell r="G10">
            <v>-6.1516189782135026E-3</v>
          </cell>
          <cell r="Q10">
            <v>2429</v>
          </cell>
        </row>
        <row r="11">
          <cell r="G11">
            <v>-1.4113461639942062E-2</v>
          </cell>
          <cell r="Q11">
            <v>2432</v>
          </cell>
        </row>
        <row r="12">
          <cell r="G12">
            <v>-1.1586992070315069E-2</v>
          </cell>
          <cell r="Q12">
            <v>2435</v>
          </cell>
        </row>
        <row r="13">
          <cell r="G13">
            <v>-3.572383455444657E-3</v>
          </cell>
          <cell r="Q13">
            <v>2438</v>
          </cell>
        </row>
        <row r="14">
          <cell r="G14">
            <v>-2.26896184386257E-3</v>
          </cell>
          <cell r="Q14">
            <v>2441</v>
          </cell>
        </row>
        <row r="15">
          <cell r="G15">
            <v>-6.0287977668654945E-4</v>
          </cell>
          <cell r="Q15">
            <v>2444</v>
          </cell>
        </row>
        <row r="16">
          <cell r="G16">
            <v>1.0142539656808667E-2</v>
          </cell>
          <cell r="Q16">
            <v>2447</v>
          </cell>
        </row>
        <row r="17">
          <cell r="G17">
            <v>1.8552061557154578E-2</v>
          </cell>
          <cell r="Q17">
            <v>2450</v>
          </cell>
        </row>
        <row r="18">
          <cell r="G18">
            <v>1.6625256531486471E-2</v>
          </cell>
          <cell r="Q18">
            <v>2452</v>
          </cell>
        </row>
        <row r="19">
          <cell r="G19">
            <v>1.5991725894402592E-2</v>
          </cell>
          <cell r="Q19">
            <v>2452</v>
          </cell>
        </row>
        <row r="20">
          <cell r="G20">
            <v>1.8997515930091191E-2</v>
          </cell>
          <cell r="Q20">
            <v>2452.5</v>
          </cell>
        </row>
        <row r="21">
          <cell r="G21">
            <v>1.704693065423412E-2</v>
          </cell>
          <cell r="Q21">
            <v>2452.5</v>
          </cell>
        </row>
        <row r="22">
          <cell r="G22">
            <v>2.3706504370420645E-2</v>
          </cell>
          <cell r="Q22">
            <v>2453</v>
          </cell>
        </row>
        <row r="23">
          <cell r="G23">
            <v>2.1803265987062004E-2</v>
          </cell>
          <cell r="Q23">
            <v>2453</v>
          </cell>
        </row>
        <row r="24">
          <cell r="G24">
            <v>2.4181519120613771E-2</v>
          </cell>
          <cell r="Q24">
            <v>2453</v>
          </cell>
        </row>
        <row r="25">
          <cell r="G25">
            <v>2.0724979237653322E-2</v>
          </cell>
          <cell r="Q25">
            <v>2453.5</v>
          </cell>
        </row>
        <row r="26">
          <cell r="G26">
            <v>2.475118778031201E-2</v>
          </cell>
          <cell r="Q26">
            <v>2453.5</v>
          </cell>
        </row>
        <row r="27">
          <cell r="G27">
            <v>2.9371625697380332E-2</v>
          </cell>
          <cell r="Q27">
            <v>2454</v>
          </cell>
        </row>
        <row r="28">
          <cell r="G28">
            <v>2.8772404398450819E-2</v>
          </cell>
          <cell r="Q28">
            <v>2454</v>
          </cell>
        </row>
        <row r="29">
          <cell r="G29">
            <v>2.8577545114704086E-2</v>
          </cell>
          <cell r="Q29">
            <v>2454</v>
          </cell>
        </row>
        <row r="30">
          <cell r="G30">
            <v>2.8963675713168553E-2</v>
          </cell>
          <cell r="Q30">
            <v>2454.5</v>
          </cell>
        </row>
        <row r="31">
          <cell r="G31">
            <v>2.8127647521405015E-2</v>
          </cell>
          <cell r="Q31">
            <v>2454.5</v>
          </cell>
        </row>
        <row r="32">
          <cell r="G32">
            <v>3.249917376179505E-2</v>
          </cell>
          <cell r="Q32">
            <v>2455</v>
          </cell>
        </row>
        <row r="33">
          <cell r="G33">
            <v>3.4142525897302073E-2</v>
          </cell>
          <cell r="Q33">
            <v>2455</v>
          </cell>
        </row>
        <row r="34">
          <cell r="G34">
            <v>3.3757845775528511E-2</v>
          </cell>
          <cell r="Q34">
            <v>2455</v>
          </cell>
        </row>
        <row r="35">
          <cell r="G35">
            <v>3.8272022509401524E-2</v>
          </cell>
          <cell r="Q35">
            <v>2455.5</v>
          </cell>
        </row>
        <row r="36">
          <cell r="G36">
            <v>3.6950068290229177E-2</v>
          </cell>
          <cell r="Q36">
            <v>2455.5</v>
          </cell>
        </row>
        <row r="37">
          <cell r="G37">
            <v>3.7965103119297045E-2</v>
          </cell>
          <cell r="Q37">
            <v>2456</v>
          </cell>
        </row>
        <row r="38">
          <cell r="G38">
            <v>3.4851627752361496E-2</v>
          </cell>
          <cell r="Q38">
            <v>2456</v>
          </cell>
        </row>
        <row r="39">
          <cell r="G39">
            <v>4.0778228686153946E-2</v>
          </cell>
          <cell r="Q39">
            <v>2456</v>
          </cell>
        </row>
        <row r="40">
          <cell r="G40">
            <v>4.4759628870601018E-2</v>
          </cell>
          <cell r="Q40">
            <v>2456.5</v>
          </cell>
        </row>
        <row r="41">
          <cell r="G41">
            <v>4.6213938387307585E-2</v>
          </cell>
          <cell r="Q41">
            <v>2456.5</v>
          </cell>
        </row>
        <row r="42">
          <cell r="G42">
            <v>4.873646238637571E-2</v>
          </cell>
          <cell r="Q42">
            <v>2457</v>
          </cell>
        </row>
        <row r="43">
          <cell r="G43">
            <v>4.8149827212036228E-2</v>
          </cell>
          <cell r="Q43">
            <v>2457</v>
          </cell>
        </row>
        <row r="44">
          <cell r="G44">
            <v>4.9651954220854264E-2</v>
          </cell>
          <cell r="Q44">
            <v>2457</v>
          </cell>
        </row>
        <row r="45">
          <cell r="G45">
            <v>5.1354808208809069E-2</v>
          </cell>
          <cell r="Q45">
            <v>2457.5</v>
          </cell>
        </row>
        <row r="46">
          <cell r="G46">
            <v>5.441188603513554E-2</v>
          </cell>
          <cell r="Q46">
            <v>2457.5</v>
          </cell>
        </row>
        <row r="47">
          <cell r="G47">
            <v>5.5818925632876618E-2</v>
          </cell>
          <cell r="Q47">
            <v>2458</v>
          </cell>
        </row>
        <row r="48">
          <cell r="G48">
            <v>5.6348396216293499E-2</v>
          </cell>
          <cell r="Q48">
            <v>2458</v>
          </cell>
        </row>
        <row r="49">
          <cell r="G49">
            <v>5.8824068332649797E-2</v>
          </cell>
          <cell r="Q49">
            <v>2458</v>
          </cell>
        </row>
        <row r="50">
          <cell r="G50">
            <v>6.0279044002742616E-2</v>
          </cell>
          <cell r="Q50">
            <v>2458.5</v>
          </cell>
        </row>
        <row r="51">
          <cell r="G51">
            <v>5.9349034304645359E-2</v>
          </cell>
          <cell r="Q51">
            <v>2458.5</v>
          </cell>
        </row>
        <row r="52">
          <cell r="G52">
            <v>6.0899662601548596E-2</v>
          </cell>
          <cell r="Q52">
            <v>2459</v>
          </cell>
        </row>
        <row r="53">
          <cell r="G53">
            <v>6.1142754809038947E-2</v>
          </cell>
          <cell r="Q53">
            <v>2459</v>
          </cell>
        </row>
        <row r="54">
          <cell r="G54">
            <v>6.1576947899284681E-2</v>
          </cell>
          <cell r="Q54">
            <v>2459</v>
          </cell>
        </row>
        <row r="55">
          <cell r="G55">
            <v>6.5465073121690781E-2</v>
          </cell>
          <cell r="Q55">
            <v>2459.5</v>
          </cell>
        </row>
        <row r="56">
          <cell r="G56">
            <v>6.3266604136991228E-2</v>
          </cell>
          <cell r="Q56">
            <v>2459.5</v>
          </cell>
        </row>
        <row r="57">
          <cell r="G57">
            <v>6.5503912880202866E-2</v>
          </cell>
          <cell r="Q57">
            <v>2460</v>
          </cell>
        </row>
        <row r="58">
          <cell r="G58">
            <v>6.8028303561754308E-2</v>
          </cell>
          <cell r="Q58">
            <v>2460</v>
          </cell>
        </row>
        <row r="59">
          <cell r="G59">
            <v>6.8023879403748891E-2</v>
          </cell>
          <cell r="Q59">
            <v>2460</v>
          </cell>
        </row>
        <row r="60">
          <cell r="G60">
            <v>6.5729685135887894E-2</v>
          </cell>
          <cell r="Q60">
            <v>2460.5</v>
          </cell>
        </row>
        <row r="61">
          <cell r="G61">
            <v>6.6211911072949325E-2</v>
          </cell>
          <cell r="Q61">
            <v>2460.5</v>
          </cell>
        </row>
        <row r="62">
          <cell r="G62">
            <v>6.5768612962572665E-2</v>
          </cell>
          <cell r="Q62">
            <v>2461</v>
          </cell>
        </row>
        <row r="63">
          <cell r="G63">
            <v>6.8245636794611209E-2</v>
          </cell>
          <cell r="Q63">
            <v>2461</v>
          </cell>
        </row>
        <row r="64">
          <cell r="G64">
            <v>6.9749356415728644E-2</v>
          </cell>
          <cell r="Q64">
            <v>2461</v>
          </cell>
        </row>
        <row r="65">
          <cell r="G65">
            <v>6.8771500976037001E-2</v>
          </cell>
          <cell r="Q65">
            <v>2461.5</v>
          </cell>
        </row>
        <row r="66">
          <cell r="G66">
            <v>7.0714186015734606E-2</v>
          </cell>
          <cell r="Q66">
            <v>2461.5</v>
          </cell>
        </row>
        <row r="67">
          <cell r="G67">
            <v>7.26090205613239E-2</v>
          </cell>
          <cell r="Q67">
            <v>2462</v>
          </cell>
        </row>
        <row r="68">
          <cell r="G68">
            <v>7.333853534017501E-2</v>
          </cell>
          <cell r="Q68">
            <v>2462</v>
          </cell>
        </row>
        <row r="69">
          <cell r="G69">
            <v>7.211368821246171E-2</v>
          </cell>
          <cell r="Q69">
            <v>2462</v>
          </cell>
        </row>
        <row r="70">
          <cell r="G70">
            <v>7.3665747102877779E-2</v>
          </cell>
          <cell r="Q70">
            <v>2462.5</v>
          </cell>
        </row>
        <row r="71">
          <cell r="G71">
            <v>7.3174689430938633E-2</v>
          </cell>
          <cell r="Q71">
            <v>2462.5</v>
          </cell>
        </row>
        <row r="72">
          <cell r="G72">
            <v>7.5899490995825186E-2</v>
          </cell>
          <cell r="Q72">
            <v>2463</v>
          </cell>
        </row>
        <row r="73">
          <cell r="G73">
            <v>7.7012985971124756E-2</v>
          </cell>
          <cell r="Q73">
            <v>2463</v>
          </cell>
        </row>
        <row r="74">
          <cell r="G74">
            <v>7.4478613593521814E-2</v>
          </cell>
          <cell r="Q74">
            <v>2463</v>
          </cell>
        </row>
        <row r="75">
          <cell r="G75">
            <v>7.8513327773527833E-2</v>
          </cell>
          <cell r="Q75">
            <v>2463.5</v>
          </cell>
        </row>
        <row r="76">
          <cell r="G76">
            <v>7.8653334276279741E-2</v>
          </cell>
          <cell r="Q76">
            <v>2463.5</v>
          </cell>
        </row>
        <row r="77">
          <cell r="G77">
            <v>8.1035726452946627E-2</v>
          </cell>
          <cell r="Q77">
            <v>2464</v>
          </cell>
        </row>
        <row r="78">
          <cell r="G78">
            <v>8.4001288147986616E-2</v>
          </cell>
          <cell r="Q78">
            <v>2464</v>
          </cell>
        </row>
        <row r="79">
          <cell r="G79">
            <v>8.6239467971772801E-2</v>
          </cell>
          <cell r="Q79">
            <v>2464</v>
          </cell>
        </row>
        <row r="80">
          <cell r="G80">
            <v>8.7744473646599194E-2</v>
          </cell>
          <cell r="Q80">
            <v>2464.5</v>
          </cell>
        </row>
        <row r="81">
          <cell r="G81">
            <v>8.8858976003384466E-2</v>
          </cell>
          <cell r="Q81">
            <v>2464.5</v>
          </cell>
        </row>
        <row r="82">
          <cell r="G82">
            <v>9.1632338759822463E-2</v>
          </cell>
          <cell r="Q82">
            <v>2465</v>
          </cell>
        </row>
        <row r="83">
          <cell r="G83">
            <v>9.4111600869977316E-2</v>
          </cell>
          <cell r="Q83">
            <v>2465</v>
          </cell>
        </row>
        <row r="84">
          <cell r="G84">
            <v>9.6055804620128013E-2</v>
          </cell>
          <cell r="Q84">
            <v>2465</v>
          </cell>
        </row>
        <row r="85">
          <cell r="G85">
            <v>9.8829213390459636E-2</v>
          </cell>
          <cell r="Q85">
            <v>2465.5</v>
          </cell>
        </row>
        <row r="86">
          <cell r="G86">
            <v>0.1014054911532891</v>
          </cell>
          <cell r="Q86">
            <v>2465.5</v>
          </cell>
        </row>
        <row r="87">
          <cell r="G87">
            <v>0.10369197510791078</v>
          </cell>
          <cell r="Q87">
            <v>2466</v>
          </cell>
        </row>
        <row r="88">
          <cell r="G88">
            <v>0.10451744116646827</v>
          </cell>
          <cell r="Q88">
            <v>2466</v>
          </cell>
        </row>
        <row r="89">
          <cell r="G89">
            <v>0.10651037251358444</v>
          </cell>
          <cell r="Q89">
            <v>2466</v>
          </cell>
        </row>
        <row r="90">
          <cell r="G90">
            <v>0.10801642716933492</v>
          </cell>
          <cell r="Q90">
            <v>2466.5</v>
          </cell>
        </row>
        <row r="91">
          <cell r="G91">
            <v>0.11020335502456101</v>
          </cell>
          <cell r="Q91">
            <v>2466.5</v>
          </cell>
        </row>
        <row r="92">
          <cell r="G92">
            <v>0.115412363827484</v>
          </cell>
          <cell r="Q92">
            <v>2467</v>
          </cell>
        </row>
        <row r="93">
          <cell r="G93">
            <v>0.11648034004837263</v>
          </cell>
          <cell r="Q93">
            <v>2467</v>
          </cell>
        </row>
        <row r="94">
          <cell r="G94">
            <v>0.11891264146965895</v>
          </cell>
          <cell r="Q94">
            <v>2467</v>
          </cell>
        </row>
        <row r="95">
          <cell r="G95">
            <v>0.11973810538502772</v>
          </cell>
          <cell r="Q95">
            <v>2467.5</v>
          </cell>
        </row>
        <row r="96">
          <cell r="G96">
            <v>0.12538478399291633</v>
          </cell>
          <cell r="Q96">
            <v>2467.5</v>
          </cell>
        </row>
        <row r="97">
          <cell r="G97">
            <v>0.12869451618181241</v>
          </cell>
          <cell r="Q97">
            <v>2468</v>
          </cell>
        </row>
        <row r="98">
          <cell r="G98">
            <v>0.13443988765036577</v>
          </cell>
          <cell r="Q98">
            <v>2468</v>
          </cell>
        </row>
        <row r="99">
          <cell r="G99">
            <v>0.13828552028384139</v>
          </cell>
          <cell r="Q99">
            <v>2468</v>
          </cell>
        </row>
        <row r="100">
          <cell r="G100">
            <v>0.14032908269993305</v>
          </cell>
          <cell r="Q100">
            <v>2468.5</v>
          </cell>
        </row>
        <row r="101">
          <cell r="G101">
            <v>0.14378553439527028</v>
          </cell>
          <cell r="Q101">
            <v>2468.5</v>
          </cell>
        </row>
        <row r="102">
          <cell r="G102">
            <v>0.1477783130184388</v>
          </cell>
          <cell r="Q102">
            <v>2469</v>
          </cell>
        </row>
        <row r="103">
          <cell r="G103">
            <v>0.15347553353191989</v>
          </cell>
          <cell r="Q103">
            <v>2469</v>
          </cell>
        </row>
        <row r="104">
          <cell r="G104">
            <v>0.16277917258101124</v>
          </cell>
          <cell r="Q104">
            <v>2469</v>
          </cell>
        </row>
        <row r="105">
          <cell r="G105">
            <v>0.16784176901609568</v>
          </cell>
          <cell r="Q105">
            <v>2469.5</v>
          </cell>
        </row>
        <row r="106">
          <cell r="G106">
            <v>0.17670783281613817</v>
          </cell>
          <cell r="Q106">
            <v>2469.5</v>
          </cell>
        </row>
        <row r="107">
          <cell r="G107">
            <v>0.18942317273431772</v>
          </cell>
          <cell r="Q107">
            <v>2470</v>
          </cell>
        </row>
        <row r="108">
          <cell r="G108">
            <v>0.20647497943260948</v>
          </cell>
          <cell r="Q108">
            <v>2470</v>
          </cell>
        </row>
        <row r="109">
          <cell r="G109">
            <v>0.22562596527357129</v>
          </cell>
          <cell r="Q109">
            <v>2470</v>
          </cell>
        </row>
        <row r="110">
          <cell r="G110">
            <v>0.25247558433997835</v>
          </cell>
          <cell r="Q110">
            <v>2470.5</v>
          </cell>
        </row>
        <row r="111">
          <cell r="G111">
            <v>0.2923323300783503</v>
          </cell>
          <cell r="Q111">
            <v>2470.5</v>
          </cell>
        </row>
        <row r="112">
          <cell r="G112">
            <v>0.34360117338258295</v>
          </cell>
          <cell r="Q112">
            <v>2471</v>
          </cell>
        </row>
        <row r="113">
          <cell r="G113">
            <v>0.43835114358961391</v>
          </cell>
          <cell r="Q113">
            <v>2471</v>
          </cell>
        </row>
        <row r="114">
          <cell r="G114">
            <v>0.58807895512994479</v>
          </cell>
          <cell r="Q114">
            <v>2471</v>
          </cell>
        </row>
        <row r="115">
          <cell r="G115">
            <v>0.83274612628708033</v>
          </cell>
          <cell r="Q115">
            <v>2471.5</v>
          </cell>
        </row>
        <row r="116">
          <cell r="G116">
            <v>1.2025591897029213</v>
          </cell>
          <cell r="Q116">
            <v>2471.5</v>
          </cell>
        </row>
        <row r="117">
          <cell r="G117">
            <v>1.770162502436879</v>
          </cell>
          <cell r="Q117">
            <v>2472</v>
          </cell>
        </row>
        <row r="118">
          <cell r="G118">
            <v>2.4842592973743596</v>
          </cell>
          <cell r="Q118">
            <v>2472</v>
          </cell>
        </row>
        <row r="119">
          <cell r="G119">
            <v>3.1143969064363954</v>
          </cell>
          <cell r="Q119">
            <v>2472</v>
          </cell>
        </row>
        <row r="120">
          <cell r="G120">
            <v>3.4782821043281218</v>
          </cell>
          <cell r="Q120">
            <v>2472.5</v>
          </cell>
        </row>
        <row r="121">
          <cell r="G121">
            <v>3.4433107864124528</v>
          </cell>
          <cell r="Q121">
            <v>2472.5</v>
          </cell>
        </row>
        <row r="122">
          <cell r="G122">
            <v>3.0898993431114907</v>
          </cell>
          <cell r="Q122">
            <v>2473</v>
          </cell>
        </row>
        <row r="123">
          <cell r="G123">
            <v>2.5434447353544276</v>
          </cell>
          <cell r="Q123">
            <v>2473</v>
          </cell>
        </row>
        <row r="124">
          <cell r="G124">
            <v>1.9777335345072431</v>
          </cell>
          <cell r="Q124">
            <v>2473</v>
          </cell>
        </row>
        <row r="125">
          <cell r="G125">
            <v>1.5551044622475052</v>
          </cell>
          <cell r="Q125">
            <v>2473.5</v>
          </cell>
        </row>
        <row r="126">
          <cell r="G126">
            <v>1.2950052449520466</v>
          </cell>
          <cell r="Q126">
            <v>2473.5</v>
          </cell>
        </row>
        <row r="127">
          <cell r="G127">
            <v>1.1902492893573504</v>
          </cell>
          <cell r="Q127">
            <v>2474</v>
          </cell>
        </row>
        <row r="128">
          <cell r="G128">
            <v>1.1659492956366293</v>
          </cell>
          <cell r="Q128">
            <v>2474</v>
          </cell>
        </row>
        <row r="129">
          <cell r="G129">
            <v>1.1751134453525418</v>
          </cell>
          <cell r="Q129">
            <v>2474</v>
          </cell>
        </row>
        <row r="130">
          <cell r="G130">
            <v>1.1875106176975503</v>
          </cell>
          <cell r="Q130">
            <v>2474.5</v>
          </cell>
        </row>
        <row r="131">
          <cell r="G131">
            <v>1.2103358318906101</v>
          </cell>
          <cell r="Q131">
            <v>2474.5</v>
          </cell>
        </row>
        <row r="132">
          <cell r="G132">
            <v>1.2560927628916314</v>
          </cell>
          <cell r="Q132">
            <v>2475</v>
          </cell>
        </row>
        <row r="133">
          <cell r="G133">
            <v>1.2906994646535332</v>
          </cell>
          <cell r="Q133">
            <v>2475</v>
          </cell>
        </row>
        <row r="134">
          <cell r="G134">
            <v>1.3146415912422995</v>
          </cell>
          <cell r="Q134">
            <v>2475</v>
          </cell>
        </row>
        <row r="135">
          <cell r="G135">
            <v>1.3223607370204817</v>
          </cell>
          <cell r="Q135">
            <v>2475.5</v>
          </cell>
        </row>
        <row r="136">
          <cell r="G136">
            <v>1.3144023454677582</v>
          </cell>
          <cell r="Q136">
            <v>2475.5</v>
          </cell>
        </row>
        <row r="137">
          <cell r="G137">
            <v>1.2990596379591182</v>
          </cell>
          <cell r="Q137">
            <v>2476</v>
          </cell>
        </row>
        <row r="138">
          <cell r="G138">
            <v>1.2711487668281938</v>
          </cell>
          <cell r="Q138">
            <v>2476</v>
          </cell>
        </row>
        <row r="139">
          <cell r="G139">
            <v>1.2522602084521042</v>
          </cell>
          <cell r="Q139">
            <v>2476</v>
          </cell>
        </row>
        <row r="140">
          <cell r="G140">
            <v>1.2314173790316691</v>
          </cell>
          <cell r="Q140">
            <v>2476.5</v>
          </cell>
        </row>
        <row r="141">
          <cell r="G141">
            <v>1.2200932469887193</v>
          </cell>
          <cell r="Q141">
            <v>2476.5</v>
          </cell>
        </row>
        <row r="142">
          <cell r="G142">
            <v>1.2087670421283971</v>
          </cell>
          <cell r="Q142">
            <v>2477</v>
          </cell>
        </row>
        <row r="143">
          <cell r="G143">
            <v>1.2068977848898119</v>
          </cell>
          <cell r="Q143">
            <v>2477</v>
          </cell>
        </row>
        <row r="144">
          <cell r="G144">
            <v>1.2072265443736814</v>
          </cell>
          <cell r="Q144">
            <v>2477</v>
          </cell>
        </row>
        <row r="145">
          <cell r="G145">
            <v>1.2109122855338403</v>
          </cell>
          <cell r="Q145">
            <v>2477.5</v>
          </cell>
        </row>
        <row r="146">
          <cell r="G146">
            <v>1.2160635960195432</v>
          </cell>
          <cell r="Q146">
            <v>2477.5</v>
          </cell>
        </row>
        <row r="147">
          <cell r="G147">
            <v>1.2179197978664029</v>
          </cell>
          <cell r="Q147">
            <v>2478</v>
          </cell>
        </row>
        <row r="148">
          <cell r="G148">
            <v>1.2212998495615563</v>
          </cell>
          <cell r="Q148">
            <v>2478</v>
          </cell>
        </row>
        <row r="149">
          <cell r="G149">
            <v>1.2284065415901095</v>
          </cell>
          <cell r="Q149">
            <v>2478</v>
          </cell>
        </row>
        <row r="150">
          <cell r="G150">
            <v>1.229775772433789</v>
          </cell>
          <cell r="Q150">
            <v>2478.5</v>
          </cell>
        </row>
        <row r="151">
          <cell r="G151">
            <v>1.2317527128933361</v>
          </cell>
          <cell r="Q151">
            <v>2478.5</v>
          </cell>
        </row>
        <row r="152">
          <cell r="G152">
            <v>1.2305565888898145</v>
          </cell>
          <cell r="Q152">
            <v>2479</v>
          </cell>
        </row>
        <row r="153">
          <cell r="G153">
            <v>1.2357732079810713</v>
          </cell>
          <cell r="Q153">
            <v>2479</v>
          </cell>
        </row>
        <row r="154">
          <cell r="G154">
            <v>1.2333534887065656</v>
          </cell>
          <cell r="Q154">
            <v>2479</v>
          </cell>
        </row>
        <row r="155">
          <cell r="G155">
            <v>1.2358195141313311</v>
          </cell>
          <cell r="Q155">
            <v>2479.5</v>
          </cell>
        </row>
        <row r="156">
          <cell r="G156">
            <v>1.2388359528130033</v>
          </cell>
          <cell r="Q156">
            <v>2479.5</v>
          </cell>
        </row>
        <row r="157">
          <cell r="G157">
            <v>1.2416674027212404</v>
          </cell>
          <cell r="Q157">
            <v>2480</v>
          </cell>
        </row>
        <row r="158">
          <cell r="G158">
            <v>1.24553783552111</v>
          </cell>
          <cell r="Q158">
            <v>2480</v>
          </cell>
        </row>
        <row r="159">
          <cell r="G159">
            <v>1.2531379990647618</v>
          </cell>
          <cell r="Q159">
            <v>2480</v>
          </cell>
        </row>
        <row r="160">
          <cell r="G160">
            <v>1.2527348019494837</v>
          </cell>
          <cell r="Q160">
            <v>2480.5</v>
          </cell>
        </row>
        <row r="161">
          <cell r="G161">
            <v>1.2553874472314215</v>
          </cell>
          <cell r="Q161">
            <v>2480.5</v>
          </cell>
        </row>
        <row r="162">
          <cell r="G162">
            <v>1.2578545909711321</v>
          </cell>
          <cell r="Q162">
            <v>2481</v>
          </cell>
        </row>
        <row r="163">
          <cell r="G163">
            <v>1.2635021318630577</v>
          </cell>
          <cell r="Q163">
            <v>2481</v>
          </cell>
        </row>
        <row r="164">
          <cell r="G164">
            <v>1.2744026144042955</v>
          </cell>
          <cell r="Q164">
            <v>2481</v>
          </cell>
        </row>
        <row r="165">
          <cell r="G165">
            <v>1.2933638791935802</v>
          </cell>
          <cell r="Q165">
            <v>2481.5</v>
          </cell>
        </row>
        <row r="166">
          <cell r="G166">
            <v>1.3034761440741052</v>
          </cell>
          <cell r="Q166">
            <v>2481.5</v>
          </cell>
        </row>
        <row r="167">
          <cell r="G167">
            <v>1.311935803304241</v>
          </cell>
          <cell r="Q167">
            <v>2482</v>
          </cell>
        </row>
        <row r="168">
          <cell r="G168">
            <v>1.3074988237477432</v>
          </cell>
          <cell r="Q168">
            <v>2482</v>
          </cell>
        </row>
        <row r="169">
          <cell r="G169">
            <v>1.2880326985893522</v>
          </cell>
          <cell r="Q169">
            <v>2482</v>
          </cell>
        </row>
        <row r="170">
          <cell r="G170">
            <v>1.2664236074251243</v>
          </cell>
          <cell r="Q170">
            <v>2482.5</v>
          </cell>
        </row>
        <row r="171">
          <cell r="G171">
            <v>1.2402967021629485</v>
          </cell>
          <cell r="Q171">
            <v>2482.5</v>
          </cell>
        </row>
        <row r="172">
          <cell r="G172">
            <v>1.2194826325987245</v>
          </cell>
          <cell r="Q172">
            <v>2483</v>
          </cell>
        </row>
        <row r="173">
          <cell r="G173">
            <v>1.1998264124770555</v>
          </cell>
          <cell r="Q173">
            <v>2483</v>
          </cell>
        </row>
        <row r="174">
          <cell r="G174">
            <v>1.1871371324301101</v>
          </cell>
          <cell r="Q174">
            <v>2483</v>
          </cell>
        </row>
        <row r="175">
          <cell r="G175">
            <v>1.1784807904871959</v>
          </cell>
          <cell r="Q175">
            <v>2483.5</v>
          </cell>
        </row>
        <row r="176">
          <cell r="G176">
            <v>1.1690298989511223</v>
          </cell>
          <cell r="Q176">
            <v>2483.5</v>
          </cell>
        </row>
        <row r="177">
          <cell r="G177">
            <v>1.1613503368990143</v>
          </cell>
          <cell r="Q177">
            <v>2484</v>
          </cell>
        </row>
        <row r="178">
          <cell r="G178">
            <v>1.1598441727130371</v>
          </cell>
          <cell r="Q178">
            <v>2484</v>
          </cell>
        </row>
        <row r="179">
          <cell r="G179">
            <v>1.1588269396215753</v>
          </cell>
          <cell r="Q179">
            <v>2484</v>
          </cell>
        </row>
        <row r="180">
          <cell r="G180">
            <v>1.1551190910491402</v>
          </cell>
          <cell r="Q180">
            <v>2484.5</v>
          </cell>
        </row>
        <row r="181">
          <cell r="G181">
            <v>1.1523888656473471</v>
          </cell>
          <cell r="Q181">
            <v>2484.5</v>
          </cell>
        </row>
        <row r="182">
          <cell r="G182">
            <v>1.1511283591366781</v>
          </cell>
          <cell r="Q182">
            <v>2485</v>
          </cell>
        </row>
        <row r="183">
          <cell r="G183">
            <v>1.1456457861542588</v>
          </cell>
          <cell r="Q183">
            <v>2485</v>
          </cell>
        </row>
        <row r="184">
          <cell r="G184">
            <v>1.1437714955062128</v>
          </cell>
          <cell r="Q184">
            <v>2485</v>
          </cell>
        </row>
        <row r="185">
          <cell r="G185">
            <v>1.1430002185459138</v>
          </cell>
          <cell r="Q185">
            <v>2485.5</v>
          </cell>
        </row>
        <row r="186">
          <cell r="G186">
            <v>1.1331796561715279</v>
          </cell>
          <cell r="Q186">
            <v>2485.5</v>
          </cell>
        </row>
        <row r="187">
          <cell r="G187">
            <v>1.1313654744428692</v>
          </cell>
          <cell r="Q187">
            <v>2486</v>
          </cell>
        </row>
        <row r="188">
          <cell r="G188">
            <v>1.128330851597694</v>
          </cell>
          <cell r="Q188">
            <v>2486</v>
          </cell>
        </row>
        <row r="189">
          <cell r="G189">
            <v>1.1218671722898468</v>
          </cell>
          <cell r="Q189">
            <v>2486</v>
          </cell>
        </row>
        <row r="190">
          <cell r="G190">
            <v>1.1165074471702259</v>
          </cell>
          <cell r="Q190">
            <v>2486.5</v>
          </cell>
        </row>
        <row r="191">
          <cell r="G191">
            <v>1.1126816132498414</v>
          </cell>
          <cell r="Q191">
            <v>2486.5</v>
          </cell>
        </row>
        <row r="192">
          <cell r="G192">
            <v>1.1031607631215314</v>
          </cell>
          <cell r="Q192">
            <v>2487</v>
          </cell>
        </row>
        <row r="193">
          <cell r="G193">
            <v>1.1005546954073164</v>
          </cell>
          <cell r="Q193">
            <v>2487</v>
          </cell>
        </row>
        <row r="194">
          <cell r="G194">
            <v>1.0938472008999767</v>
          </cell>
          <cell r="Q194">
            <v>2487</v>
          </cell>
        </row>
        <row r="195">
          <cell r="G195">
            <v>1.0897737010391102</v>
          </cell>
          <cell r="Q195">
            <v>2487.5</v>
          </cell>
        </row>
        <row r="196">
          <cell r="G196">
            <v>1.0885064677363898</v>
          </cell>
          <cell r="Q196">
            <v>2487.5</v>
          </cell>
        </row>
        <row r="197">
          <cell r="G197">
            <v>1.0851621814709222</v>
          </cell>
          <cell r="Q197">
            <v>2488</v>
          </cell>
        </row>
        <row r="198">
          <cell r="G198">
            <v>1.0803500327906608</v>
          </cell>
          <cell r="Q198">
            <v>2488</v>
          </cell>
        </row>
        <row r="199">
          <cell r="G199">
            <v>1.0749883948375856</v>
          </cell>
          <cell r="Q199">
            <v>2488</v>
          </cell>
        </row>
        <row r="200">
          <cell r="G200">
            <v>1.07457879408525</v>
          </cell>
          <cell r="Q200">
            <v>2488.5</v>
          </cell>
        </row>
        <row r="201">
          <cell r="G201">
            <v>1.0841344591786488</v>
          </cell>
          <cell r="Q201">
            <v>2488.5</v>
          </cell>
        </row>
        <row r="202">
          <cell r="G202">
            <v>1.08299571250622</v>
          </cell>
          <cell r="Q202">
            <v>2489</v>
          </cell>
        </row>
        <row r="203">
          <cell r="G203">
            <v>1.0776335364169465</v>
          </cell>
          <cell r="Q203">
            <v>2489</v>
          </cell>
        </row>
        <row r="204">
          <cell r="G204">
            <v>1.0743481612472934</v>
          </cell>
          <cell r="Q204">
            <v>2489</v>
          </cell>
        </row>
        <row r="205">
          <cell r="G205">
            <v>1.0568720483611642</v>
          </cell>
          <cell r="Q205">
            <v>2489.5</v>
          </cell>
        </row>
        <row r="206">
          <cell r="G206">
            <v>1.0190345074684943</v>
          </cell>
          <cell r="Q206">
            <v>2489.5</v>
          </cell>
        </row>
        <row r="207">
          <cell r="G207">
            <v>1.0262741440323997</v>
          </cell>
          <cell r="Q207">
            <v>2490</v>
          </cell>
        </row>
        <row r="208">
          <cell r="G208">
            <v>1.0228080922825851</v>
          </cell>
          <cell r="Q208">
            <v>2490</v>
          </cell>
        </row>
        <row r="209">
          <cell r="G209">
            <v>1.0305371393746197</v>
          </cell>
          <cell r="Q209">
            <v>2490</v>
          </cell>
        </row>
        <row r="210">
          <cell r="G210">
            <v>1.0228451834385919</v>
          </cell>
          <cell r="Q210">
            <v>2490.5</v>
          </cell>
        </row>
        <row r="211">
          <cell r="G211">
            <v>1.0244505720964414</v>
          </cell>
          <cell r="Q211">
            <v>2490.5</v>
          </cell>
        </row>
        <row r="212">
          <cell r="G212">
            <v>1.0233716674771953</v>
          </cell>
          <cell r="Q212">
            <v>2491</v>
          </cell>
        </row>
        <row r="213">
          <cell r="G213">
            <v>1.0161087967217979</v>
          </cell>
          <cell r="Q213">
            <v>2491</v>
          </cell>
        </row>
        <row r="214">
          <cell r="G214">
            <v>1.014169614351474</v>
          </cell>
          <cell r="Q214">
            <v>2491</v>
          </cell>
        </row>
        <row r="215">
          <cell r="G215">
            <v>1.0138171101553954</v>
          </cell>
          <cell r="Q215">
            <v>2491.5</v>
          </cell>
        </row>
        <row r="216">
          <cell r="G216">
            <v>1.0090595818996804</v>
          </cell>
          <cell r="Q216">
            <v>2491.5</v>
          </cell>
        </row>
        <row r="217">
          <cell r="G217">
            <v>1.00584521191561</v>
          </cell>
          <cell r="Q217">
            <v>2492</v>
          </cell>
        </row>
        <row r="218">
          <cell r="G218">
            <v>0.99742478106096411</v>
          </cell>
          <cell r="Q218">
            <v>2492</v>
          </cell>
        </row>
        <row r="219">
          <cell r="G219">
            <v>1.0023963147022319</v>
          </cell>
          <cell r="Q219">
            <v>2492</v>
          </cell>
        </row>
        <row r="220">
          <cell r="G220">
            <v>1.0000262777707749</v>
          </cell>
          <cell r="Q220">
            <v>2492.5</v>
          </cell>
        </row>
        <row r="221">
          <cell r="G221">
            <v>1.003841807074219</v>
          </cell>
          <cell r="Q221">
            <v>2492.5</v>
          </cell>
        </row>
        <row r="222">
          <cell r="G222">
            <v>1.0056994903246299</v>
          </cell>
          <cell r="Q222">
            <v>2493</v>
          </cell>
        </row>
        <row r="223">
          <cell r="G223">
            <v>1.0034478263707893</v>
          </cell>
          <cell r="Q223">
            <v>2493</v>
          </cell>
        </row>
        <row r="224">
          <cell r="G224">
            <v>1.00144884696396</v>
          </cell>
          <cell r="Q224">
            <v>2493</v>
          </cell>
        </row>
        <row r="225">
          <cell r="G225">
            <v>0.99283298953269139</v>
          </cell>
          <cell r="Q225">
            <v>2493.5</v>
          </cell>
        </row>
        <row r="226">
          <cell r="G226">
            <v>0.98887563978801174</v>
          </cell>
          <cell r="Q226">
            <v>2493.5</v>
          </cell>
        </row>
        <row r="227">
          <cell r="G227">
            <v>0.99151830479600866</v>
          </cell>
          <cell r="Q227">
            <v>2494</v>
          </cell>
        </row>
        <row r="228">
          <cell r="G228">
            <v>1.0056153187090846</v>
          </cell>
          <cell r="Q228">
            <v>2494</v>
          </cell>
        </row>
        <row r="229">
          <cell r="G229">
            <v>0.97772812469701731</v>
          </cell>
          <cell r="Q229">
            <v>2494</v>
          </cell>
        </row>
        <row r="230">
          <cell r="G230">
            <v>0.98344384081802461</v>
          </cell>
          <cell r="Q230">
            <v>2494.5</v>
          </cell>
        </row>
        <row r="231">
          <cell r="G231">
            <v>0.98119048697379474</v>
          </cell>
          <cell r="Q231">
            <v>2494.5</v>
          </cell>
        </row>
        <row r="232">
          <cell r="G232">
            <v>0.98721901929351441</v>
          </cell>
          <cell r="Q232">
            <v>2495</v>
          </cell>
        </row>
        <row r="233">
          <cell r="G233">
            <v>0.98251788318726885</v>
          </cell>
          <cell r="Q233">
            <v>2495</v>
          </cell>
        </row>
        <row r="234">
          <cell r="G234">
            <v>0.98008757312658912</v>
          </cell>
          <cell r="Q234">
            <v>2495</v>
          </cell>
        </row>
        <row r="235">
          <cell r="G235">
            <v>0.97624717423220109</v>
          </cell>
          <cell r="Q235">
            <v>2495.5</v>
          </cell>
        </row>
        <row r="236">
          <cell r="G236">
            <v>0.97064349442841502</v>
          </cell>
          <cell r="Q236">
            <v>2495.5</v>
          </cell>
        </row>
        <row r="237">
          <cell r="G237">
            <v>0.97779180538661847</v>
          </cell>
          <cell r="Q237">
            <v>2496</v>
          </cell>
        </row>
        <row r="238">
          <cell r="G238">
            <v>0.98233479023590453</v>
          </cell>
          <cell r="Q238">
            <v>2496</v>
          </cell>
        </row>
        <row r="239">
          <cell r="G239">
            <v>0.99808318520112438</v>
          </cell>
          <cell r="Q239">
            <v>2496</v>
          </cell>
        </row>
        <row r="240">
          <cell r="G240">
            <v>0.99345717182407645</v>
          </cell>
          <cell r="Q240">
            <v>2496.5</v>
          </cell>
        </row>
        <row r="241">
          <cell r="G241">
            <v>0.96697049663196788</v>
          </cell>
          <cell r="Q241">
            <v>2496.5</v>
          </cell>
        </row>
        <row r="242">
          <cell r="G242">
            <v>0.98645967500982856</v>
          </cell>
          <cell r="Q242">
            <v>2497</v>
          </cell>
        </row>
        <row r="243">
          <cell r="G243">
            <v>0.97613400920240534</v>
          </cell>
          <cell r="Q243">
            <v>2497</v>
          </cell>
        </row>
        <row r="244">
          <cell r="G244">
            <v>0.9743693022235409</v>
          </cell>
          <cell r="Q244">
            <v>2497</v>
          </cell>
        </row>
        <row r="245">
          <cell r="G245">
            <v>0.96110414899332686</v>
          </cell>
          <cell r="Q245">
            <v>2497.5</v>
          </cell>
        </row>
        <row r="246">
          <cell r="G246">
            <v>0.9731894415126876</v>
          </cell>
          <cell r="Q246">
            <v>2497.5</v>
          </cell>
        </row>
        <row r="247">
          <cell r="G247">
            <v>0.95379183234526432</v>
          </cell>
          <cell r="Q247">
            <v>2498</v>
          </cell>
        </row>
        <row r="248">
          <cell r="G248">
            <v>0.96666158210288611</v>
          </cell>
          <cell r="Q248">
            <v>2498</v>
          </cell>
        </row>
        <row r="249">
          <cell r="G249">
            <v>0.95566804755778478</v>
          </cell>
          <cell r="Q249">
            <v>2498</v>
          </cell>
        </row>
        <row r="250">
          <cell r="G250">
            <v>0.96554041609542796</v>
          </cell>
          <cell r="Q250">
            <v>2498.5</v>
          </cell>
        </row>
        <row r="251">
          <cell r="G251">
            <v>0.9647152727181374</v>
          </cell>
          <cell r="Q251">
            <v>2498.5</v>
          </cell>
        </row>
        <row r="252">
          <cell r="G252">
            <v>0.96614331870754688</v>
          </cell>
          <cell r="Q252">
            <v>2499</v>
          </cell>
        </row>
        <row r="253">
          <cell r="G253">
            <v>0.95628542924315085</v>
          </cell>
          <cell r="Q253">
            <v>2499</v>
          </cell>
        </row>
        <row r="254">
          <cell r="G254">
            <v>0.96592362189916914</v>
          </cell>
          <cell r="Q254">
            <v>2499</v>
          </cell>
        </row>
        <row r="255">
          <cell r="G255">
            <v>0.95014817488153291</v>
          </cell>
          <cell r="Q255">
            <v>2499.5</v>
          </cell>
        </row>
        <row r="256">
          <cell r="G256">
            <v>0.95249727523750594</v>
          </cell>
          <cell r="Q256">
            <v>2499.5</v>
          </cell>
        </row>
        <row r="257">
          <cell r="G257">
            <v>0.95318029434412843</v>
          </cell>
          <cell r="Q257">
            <v>2500</v>
          </cell>
        </row>
        <row r="258">
          <cell r="G258">
            <v>0.96317168214139637</v>
          </cell>
          <cell r="Q258">
            <v>2500</v>
          </cell>
        </row>
        <row r="259">
          <cell r="G259">
            <v>0.93857605096780305</v>
          </cell>
          <cell r="Q259">
            <v>2500</v>
          </cell>
        </row>
        <row r="260">
          <cell r="G260">
            <v>0.93369369535693536</v>
          </cell>
          <cell r="Q260">
            <v>2500.5</v>
          </cell>
        </row>
        <row r="261">
          <cell r="G261">
            <v>0.94333338227859143</v>
          </cell>
          <cell r="Q261">
            <v>2500.5</v>
          </cell>
        </row>
        <row r="262">
          <cell r="G262">
            <v>0.95026796625667131</v>
          </cell>
          <cell r="Q262">
            <v>2501</v>
          </cell>
        </row>
        <row r="263">
          <cell r="G263">
            <v>0.93025583917870835</v>
          </cell>
          <cell r="Q263">
            <v>2501</v>
          </cell>
        </row>
        <row r="264">
          <cell r="G264">
            <v>0.93321227939094753</v>
          </cell>
          <cell r="Q264">
            <v>2501</v>
          </cell>
        </row>
        <row r="265">
          <cell r="G265">
            <v>0.92576270997650989</v>
          </cell>
          <cell r="Q265">
            <v>2501.5</v>
          </cell>
        </row>
        <row r="266">
          <cell r="G266">
            <v>0.93863560156208492</v>
          </cell>
          <cell r="Q266">
            <v>2501.5</v>
          </cell>
        </row>
        <row r="267">
          <cell r="G267">
            <v>0.93902542190294225</v>
          </cell>
          <cell r="Q267">
            <v>2502</v>
          </cell>
        </row>
        <row r="268">
          <cell r="G268">
            <v>0.9371408518733958</v>
          </cell>
          <cell r="Q268">
            <v>2502</v>
          </cell>
        </row>
        <row r="269">
          <cell r="G269">
            <v>0.92969068649255437</v>
          </cell>
          <cell r="Q269">
            <v>2502</v>
          </cell>
        </row>
        <row r="270">
          <cell r="G270">
            <v>0.91506528974970747</v>
          </cell>
          <cell r="Q270">
            <v>2502.5</v>
          </cell>
        </row>
        <row r="271">
          <cell r="G271">
            <v>0.93384188668728207</v>
          </cell>
          <cell r="Q271">
            <v>2502.5</v>
          </cell>
        </row>
        <row r="272">
          <cell r="G272">
            <v>0.91915850128506449</v>
          </cell>
          <cell r="Q272">
            <v>2503</v>
          </cell>
        </row>
        <row r="273">
          <cell r="G273">
            <v>0.94563588503415708</v>
          </cell>
          <cell r="Q273">
            <v>2503</v>
          </cell>
        </row>
        <row r="274">
          <cell r="G274">
            <v>0.93657647304256086</v>
          </cell>
          <cell r="Q274">
            <v>2503</v>
          </cell>
        </row>
        <row r="275">
          <cell r="G275">
            <v>0.92226482357857231</v>
          </cell>
          <cell r="Q275">
            <v>2503.5</v>
          </cell>
        </row>
        <row r="276">
          <cell r="G276">
            <v>0.93833635249405478</v>
          </cell>
          <cell r="Q276">
            <v>2503.5</v>
          </cell>
        </row>
        <row r="277">
          <cell r="G277">
            <v>0.92439799550590152</v>
          </cell>
          <cell r="Q277">
            <v>2504</v>
          </cell>
        </row>
        <row r="278">
          <cell r="G278">
            <v>0.92017912514398292</v>
          </cell>
          <cell r="Q278">
            <v>2504</v>
          </cell>
        </row>
        <row r="279">
          <cell r="G279">
            <v>0.9364267854808489</v>
          </cell>
          <cell r="Q279">
            <v>2504</v>
          </cell>
        </row>
        <row r="280">
          <cell r="G280">
            <v>0.92546345500323512</v>
          </cell>
          <cell r="Q280">
            <v>2504.5</v>
          </cell>
        </row>
        <row r="281">
          <cell r="G281">
            <v>0.91777815145768682</v>
          </cell>
          <cell r="Q281">
            <v>2504.5</v>
          </cell>
        </row>
        <row r="282">
          <cell r="G282">
            <v>0.92655824757883176</v>
          </cell>
          <cell r="Q282">
            <v>2505</v>
          </cell>
        </row>
        <row r="283">
          <cell r="G283">
            <v>0.91922313041031345</v>
          </cell>
          <cell r="Q283">
            <v>2505</v>
          </cell>
        </row>
        <row r="284">
          <cell r="G284">
            <v>0.92659160077213876</v>
          </cell>
          <cell r="Q284">
            <v>2505</v>
          </cell>
        </row>
        <row r="285">
          <cell r="G285">
            <v>0.91325790738786106</v>
          </cell>
          <cell r="Q285">
            <v>2505.5</v>
          </cell>
        </row>
        <row r="286">
          <cell r="G286">
            <v>0.9280369918847603</v>
          </cell>
          <cell r="Q286">
            <v>2505.5</v>
          </cell>
        </row>
        <row r="287">
          <cell r="G287">
            <v>0.91366426473417739</v>
          </cell>
          <cell r="Q287">
            <v>2506</v>
          </cell>
        </row>
        <row r="288">
          <cell r="G288">
            <v>0.93083603134997406</v>
          </cell>
          <cell r="Q288">
            <v>2506</v>
          </cell>
        </row>
        <row r="289">
          <cell r="G289">
            <v>0.91603126412444191</v>
          </cell>
          <cell r="Q289">
            <v>2506</v>
          </cell>
        </row>
        <row r="290">
          <cell r="G290">
            <v>0.92192969920597057</v>
          </cell>
          <cell r="Q290">
            <v>2506.5</v>
          </cell>
        </row>
        <row r="291">
          <cell r="G291">
            <v>0.9132979719925487</v>
          </cell>
          <cell r="Q291">
            <v>2506.5</v>
          </cell>
        </row>
        <row r="292">
          <cell r="G292">
            <v>0.93678564214116966</v>
          </cell>
          <cell r="Q292">
            <v>2507</v>
          </cell>
        </row>
        <row r="293">
          <cell r="G293">
            <v>0.92523562829119788</v>
          </cell>
          <cell r="Q293">
            <v>2507</v>
          </cell>
        </row>
        <row r="294">
          <cell r="G294">
            <v>0.94087989139706607</v>
          </cell>
          <cell r="Q294">
            <v>2507</v>
          </cell>
        </row>
        <row r="295">
          <cell r="G295">
            <v>0.9137372759606337</v>
          </cell>
          <cell r="Q295">
            <v>2507.5</v>
          </cell>
        </row>
        <row r="296">
          <cell r="G296">
            <v>0.93838281769738452</v>
          </cell>
          <cell r="Q296">
            <v>2507.5</v>
          </cell>
        </row>
        <row r="297">
          <cell r="G297">
            <v>0.94061667663751025</v>
          </cell>
          <cell r="Q297">
            <v>2508</v>
          </cell>
        </row>
        <row r="298">
          <cell r="G298">
            <v>0.91825730857214716</v>
          </cell>
          <cell r="Q298">
            <v>2508</v>
          </cell>
        </row>
        <row r="299">
          <cell r="G299">
            <v>0.93678729575051733</v>
          </cell>
          <cell r="Q299">
            <v>2508</v>
          </cell>
        </row>
        <row r="300">
          <cell r="G300">
            <v>0.93037216163946379</v>
          </cell>
          <cell r="Q300">
            <v>2508.5</v>
          </cell>
        </row>
        <row r="301">
          <cell r="G301">
            <v>0.90858349550425743</v>
          </cell>
          <cell r="Q301">
            <v>2508.5</v>
          </cell>
        </row>
        <row r="302">
          <cell r="G302">
            <v>0.93348666523953994</v>
          </cell>
          <cell r="Q302">
            <v>2509</v>
          </cell>
        </row>
        <row r="303">
          <cell r="G303">
            <v>0.9414065804526337</v>
          </cell>
          <cell r="Q303">
            <v>2509</v>
          </cell>
        </row>
        <row r="304">
          <cell r="G304">
            <v>0.93585478387712207</v>
          </cell>
          <cell r="Q304">
            <v>2509</v>
          </cell>
        </row>
        <row r="305">
          <cell r="G305">
            <v>0.92384839291542276</v>
          </cell>
          <cell r="Q305">
            <v>2509.5</v>
          </cell>
        </row>
        <row r="306">
          <cell r="G306">
            <v>0.93594732486137899</v>
          </cell>
          <cell r="Q306">
            <v>2509.5</v>
          </cell>
        </row>
        <row r="307">
          <cell r="G307">
            <v>0.93859171069984348</v>
          </cell>
          <cell r="Q307">
            <v>2510</v>
          </cell>
        </row>
        <row r="308">
          <cell r="G308">
            <v>0.93419570556343079</v>
          </cell>
          <cell r="Q308">
            <v>2510</v>
          </cell>
        </row>
        <row r="309">
          <cell r="G309">
            <v>0.93825271736727434</v>
          </cell>
          <cell r="Q309">
            <v>2510</v>
          </cell>
        </row>
        <row r="310">
          <cell r="G310">
            <v>0.9356421506423539</v>
          </cell>
          <cell r="Q310">
            <v>2510.5</v>
          </cell>
        </row>
        <row r="311">
          <cell r="G311">
            <v>0.93107023269264855</v>
          </cell>
          <cell r="Q311">
            <v>2510.5</v>
          </cell>
        </row>
        <row r="312">
          <cell r="G312">
            <v>0.93114567227146461</v>
          </cell>
          <cell r="Q312">
            <v>2511</v>
          </cell>
        </row>
        <row r="313">
          <cell r="G313">
            <v>0.94654054021239087</v>
          </cell>
          <cell r="Q313">
            <v>2511</v>
          </cell>
        </row>
        <row r="314">
          <cell r="G314">
            <v>0.93227739512176744</v>
          </cell>
          <cell r="Q314">
            <v>2511</v>
          </cell>
        </row>
        <row r="315">
          <cell r="G315">
            <v>0.93535402349718089</v>
          </cell>
          <cell r="Q315">
            <v>2511.5</v>
          </cell>
        </row>
        <row r="316">
          <cell r="G316">
            <v>0.9408245290779883</v>
          </cell>
          <cell r="Q316">
            <v>2511.5</v>
          </cell>
        </row>
        <row r="317">
          <cell r="G317">
            <v>0.9495523461452795</v>
          </cell>
          <cell r="Q317">
            <v>2512</v>
          </cell>
        </row>
        <row r="318">
          <cell r="G318">
            <v>0.93707385880857275</v>
          </cell>
          <cell r="Q318">
            <v>2512</v>
          </cell>
        </row>
        <row r="319">
          <cell r="G319">
            <v>0.94404171728977315</v>
          </cell>
          <cell r="Q319">
            <v>2512.5</v>
          </cell>
        </row>
        <row r="320">
          <cell r="G320">
            <v>0.96340995322610457</v>
          </cell>
          <cell r="Q320">
            <v>2513</v>
          </cell>
        </row>
        <row r="321">
          <cell r="G321">
            <v>0.94760257271168802</v>
          </cell>
          <cell r="Q321">
            <v>2513.5</v>
          </cell>
        </row>
        <row r="322">
          <cell r="G322">
            <v>0.95192245551418708</v>
          </cell>
          <cell r="Q322">
            <v>2514</v>
          </cell>
        </row>
        <row r="323">
          <cell r="G323">
            <v>0.94001753117104681</v>
          </cell>
          <cell r="Q323">
            <v>2514.5</v>
          </cell>
        </row>
        <row r="324">
          <cell r="G324">
            <v>0.94859623012536654</v>
          </cell>
          <cell r="Q324">
            <v>2515</v>
          </cell>
        </row>
        <row r="325">
          <cell r="G325">
            <v>0.95172054598354283</v>
          </cell>
          <cell r="Q325">
            <v>2515.5</v>
          </cell>
        </row>
        <row r="326">
          <cell r="G326">
            <v>0.94986093217954226</v>
          </cell>
          <cell r="Q326">
            <v>2516</v>
          </cell>
        </row>
        <row r="327">
          <cell r="G327">
            <v>0.95053278004396513</v>
          </cell>
          <cell r="Q327">
            <v>2516.5</v>
          </cell>
        </row>
        <row r="328">
          <cell r="G328">
            <v>0.95917080473907512</v>
          </cell>
          <cell r="Q328">
            <v>2517</v>
          </cell>
        </row>
        <row r="329">
          <cell r="G329">
            <v>0.95848877526355647</v>
          </cell>
          <cell r="Q329">
            <v>2517.5</v>
          </cell>
        </row>
        <row r="330">
          <cell r="G330">
            <v>0.97546638120439511</v>
          </cell>
          <cell r="Q330">
            <v>2518</v>
          </cell>
        </row>
        <row r="331">
          <cell r="G331">
            <v>0.94627377752479802</v>
          </cell>
          <cell r="Q331">
            <v>2518.5</v>
          </cell>
        </row>
        <row r="332">
          <cell r="G332">
            <v>0.96435053140736848</v>
          </cell>
          <cell r="Q332">
            <v>2519</v>
          </cell>
        </row>
        <row r="333">
          <cell r="G333">
            <v>0.96790655435868955</v>
          </cell>
          <cell r="Q333">
            <v>2519.5</v>
          </cell>
        </row>
        <row r="334">
          <cell r="G334">
            <v>0.96390871004925816</v>
          </cell>
          <cell r="Q334">
            <v>2520</v>
          </cell>
        </row>
        <row r="335">
          <cell r="G335">
            <v>0.9616960291895531</v>
          </cell>
          <cell r="Q335">
            <v>2520.5</v>
          </cell>
        </row>
        <row r="336">
          <cell r="G336">
            <v>0.9838933096451884</v>
          </cell>
          <cell r="Q336">
            <v>2521</v>
          </cell>
        </row>
        <row r="337">
          <cell r="G337">
            <v>0.98142693261954128</v>
          </cell>
          <cell r="Q337">
            <v>2521.5</v>
          </cell>
        </row>
        <row r="338">
          <cell r="G338">
            <v>0.97197370832988372</v>
          </cell>
          <cell r="Q338">
            <v>2522</v>
          </cell>
        </row>
        <row r="339">
          <cell r="G339">
            <v>0.98012255075434951</v>
          </cell>
          <cell r="Q339">
            <v>2522.5</v>
          </cell>
        </row>
        <row r="340">
          <cell r="G340">
            <v>0.99243379172506263</v>
          </cell>
          <cell r="Q340">
            <v>2523</v>
          </cell>
        </row>
        <row r="341">
          <cell r="G341">
            <v>0.98586453015605302</v>
          </cell>
          <cell r="Q341">
            <v>2523.5</v>
          </cell>
        </row>
        <row r="342">
          <cell r="G342">
            <v>0.98728017140185631</v>
          </cell>
          <cell r="Q342">
            <v>2524</v>
          </cell>
        </row>
        <row r="343">
          <cell r="G343">
            <v>0.98677631705603108</v>
          </cell>
          <cell r="Q343">
            <v>2524.5</v>
          </cell>
        </row>
        <row r="344">
          <cell r="G344">
            <v>0.97989401351018202</v>
          </cell>
          <cell r="Q344">
            <v>2525</v>
          </cell>
        </row>
        <row r="345">
          <cell r="G345">
            <v>0.95436560047476082</v>
          </cell>
          <cell r="Q345">
            <v>2525.5</v>
          </cell>
        </row>
        <row r="346">
          <cell r="G346">
            <v>0.96920778726710244</v>
          </cell>
          <cell r="Q346">
            <v>2526</v>
          </cell>
        </row>
        <row r="347">
          <cell r="G347">
            <v>0.97833912043474913</v>
          </cell>
          <cell r="Q347">
            <v>2526.5</v>
          </cell>
        </row>
        <row r="348">
          <cell r="G348">
            <v>0.95655840482965004</v>
          </cell>
          <cell r="Q348">
            <v>2527</v>
          </cell>
        </row>
        <row r="349">
          <cell r="G349">
            <v>0.97157793378498725</v>
          </cell>
          <cell r="Q349">
            <v>2527.5</v>
          </cell>
        </row>
        <row r="350">
          <cell r="G350">
            <v>0.963104111757347</v>
          </cell>
          <cell r="Q350">
            <v>2528</v>
          </cell>
        </row>
        <row r="351">
          <cell r="G351">
            <v>0.9646392599336634</v>
          </cell>
          <cell r="Q351">
            <v>2528.5</v>
          </cell>
        </row>
        <row r="352">
          <cell r="G352">
            <v>0.96383912489544576</v>
          </cell>
          <cell r="Q352">
            <v>2529</v>
          </cell>
        </row>
        <row r="353">
          <cell r="G353">
            <v>0.97051716756543227</v>
          </cell>
          <cell r="Q353">
            <v>2529.5</v>
          </cell>
        </row>
        <row r="354">
          <cell r="G354">
            <v>0.95915835589912934</v>
          </cell>
          <cell r="Q354">
            <v>2530</v>
          </cell>
        </row>
        <row r="355">
          <cell r="G355">
            <v>0.97098021395436585</v>
          </cell>
          <cell r="Q355">
            <v>2530.5</v>
          </cell>
        </row>
        <row r="356">
          <cell r="G356">
            <v>0.97919049100869404</v>
          </cell>
          <cell r="Q356">
            <v>2531</v>
          </cell>
        </row>
        <row r="357">
          <cell r="G357">
            <v>0.95783878769158082</v>
          </cell>
          <cell r="Q357">
            <v>2531.5</v>
          </cell>
        </row>
        <row r="358">
          <cell r="G358">
            <v>0.97623603788970137</v>
          </cell>
          <cell r="Q358">
            <v>2532</v>
          </cell>
        </row>
        <row r="359">
          <cell r="G359">
            <v>0.97604485681172037</v>
          </cell>
          <cell r="Q359">
            <v>2532.5</v>
          </cell>
        </row>
        <row r="360">
          <cell r="G360">
            <v>0.96768851035228842</v>
          </cell>
          <cell r="Q360">
            <v>2533</v>
          </cell>
        </row>
        <row r="361">
          <cell r="G361">
            <v>0.96253054045736186</v>
          </cell>
          <cell r="Q361">
            <v>2533.5</v>
          </cell>
        </row>
        <row r="362">
          <cell r="G362">
            <v>0.97062299036103239</v>
          </cell>
          <cell r="Q362">
            <v>2534</v>
          </cell>
        </row>
        <row r="363">
          <cell r="G363">
            <v>0.97816541838719684</v>
          </cell>
          <cell r="Q363">
            <v>2534.5</v>
          </cell>
        </row>
        <row r="364">
          <cell r="G364">
            <v>0.97287199318441253</v>
          </cell>
          <cell r="Q364">
            <v>2535</v>
          </cell>
        </row>
        <row r="365">
          <cell r="G365">
            <v>0.99667003940811416</v>
          </cell>
          <cell r="Q365">
            <v>2535.5</v>
          </cell>
        </row>
        <row r="366">
          <cell r="G366">
            <v>0.97629745724970751</v>
          </cell>
          <cell r="Q366">
            <v>2536</v>
          </cell>
        </row>
        <row r="367">
          <cell r="G367">
            <v>0.97267077381948075</v>
          </cell>
          <cell r="Q367">
            <v>2536.5</v>
          </cell>
        </row>
        <row r="368">
          <cell r="G368">
            <v>0.97622816691995629</v>
          </cell>
          <cell r="Q368">
            <v>2537</v>
          </cell>
        </row>
        <row r="369">
          <cell r="G369">
            <v>0.97560549298709998</v>
          </cell>
          <cell r="Q369">
            <v>2537.5</v>
          </cell>
        </row>
        <row r="370">
          <cell r="G370">
            <v>0.97792761283994145</v>
          </cell>
          <cell r="Q370">
            <v>2538</v>
          </cell>
        </row>
        <row r="371">
          <cell r="G371">
            <v>0.97381003487930562</v>
          </cell>
          <cell r="Q371">
            <v>2538.5</v>
          </cell>
        </row>
        <row r="372">
          <cell r="G372">
            <v>0.97465975745136246</v>
          </cell>
          <cell r="Q372">
            <v>2539</v>
          </cell>
        </row>
        <row r="373">
          <cell r="G373">
            <v>0.97250531125918871</v>
          </cell>
          <cell r="Q373">
            <v>2539.5</v>
          </cell>
        </row>
        <row r="374">
          <cell r="G374">
            <v>0.96789666927710682</v>
          </cell>
          <cell r="Q374">
            <v>2540</v>
          </cell>
        </row>
        <row r="375">
          <cell r="G375">
            <v>0.95800688230175912</v>
          </cell>
          <cell r="Q375">
            <v>2540.5</v>
          </cell>
        </row>
        <row r="376">
          <cell r="G376">
            <v>0.95940630755900447</v>
          </cell>
          <cell r="Q376">
            <v>2541</v>
          </cell>
        </row>
        <row r="377">
          <cell r="G377">
            <v>0.96583302012289973</v>
          </cell>
          <cell r="Q377">
            <v>2541.5</v>
          </cell>
        </row>
        <row r="378">
          <cell r="G378">
            <v>0.95827831331076951</v>
          </cell>
          <cell r="Q378">
            <v>2542</v>
          </cell>
        </row>
        <row r="379">
          <cell r="G379">
            <v>0.95987326702952336</v>
          </cell>
          <cell r="Q379">
            <v>2542.5</v>
          </cell>
        </row>
        <row r="380">
          <cell r="G380">
            <v>0.95440026494021823</v>
          </cell>
          <cell r="Q380">
            <v>2543</v>
          </cell>
        </row>
        <row r="381">
          <cell r="G381">
            <v>0.95419047138559299</v>
          </cell>
          <cell r="Q381">
            <v>2543.5</v>
          </cell>
        </row>
        <row r="382">
          <cell r="G382">
            <v>0.95792681959840598</v>
          </cell>
          <cell r="Q382">
            <v>2544</v>
          </cell>
        </row>
        <row r="383">
          <cell r="G383">
            <v>0.95355307443863646</v>
          </cell>
          <cell r="Q383">
            <v>2544.5</v>
          </cell>
        </row>
        <row r="384">
          <cell r="G384">
            <v>0.94894277442249897</v>
          </cell>
          <cell r="Q384">
            <v>2545</v>
          </cell>
        </row>
        <row r="385">
          <cell r="G385">
            <v>0.95458431398776911</v>
          </cell>
          <cell r="Q385">
            <v>2545.5</v>
          </cell>
        </row>
        <row r="386">
          <cell r="G386">
            <v>0.95967571129520235</v>
          </cell>
          <cell r="Q386">
            <v>2546</v>
          </cell>
        </row>
        <row r="387">
          <cell r="G387">
            <v>0.9544563174607098</v>
          </cell>
          <cell r="Q387">
            <v>2546.5</v>
          </cell>
        </row>
        <row r="388">
          <cell r="G388">
            <v>0.9552469784956662</v>
          </cell>
          <cell r="Q388">
            <v>2547</v>
          </cell>
        </row>
        <row r="389">
          <cell r="G389">
            <v>0.95271884421785824</v>
          </cell>
          <cell r="Q389">
            <v>2547.5</v>
          </cell>
        </row>
        <row r="390">
          <cell r="G390">
            <v>0.94848135187267679</v>
          </cell>
          <cell r="Q390">
            <v>2548</v>
          </cell>
        </row>
        <row r="391">
          <cell r="G391">
            <v>0.94872194611325356</v>
          </cell>
          <cell r="Q391">
            <v>2548.5</v>
          </cell>
        </row>
        <row r="392">
          <cell r="G392">
            <v>0.94085130444533305</v>
          </cell>
          <cell r="Q392">
            <v>2549</v>
          </cell>
        </row>
        <row r="393">
          <cell r="G393">
            <v>0.951776292924707</v>
          </cell>
          <cell r="Q393">
            <v>2549.5</v>
          </cell>
        </row>
        <row r="394">
          <cell r="G394">
            <v>0.95661342181230724</v>
          </cell>
          <cell r="Q394">
            <v>2550</v>
          </cell>
        </row>
        <row r="395">
          <cell r="G395">
            <v>0.95296666881255365</v>
          </cell>
          <cell r="Q395">
            <v>2550.5</v>
          </cell>
        </row>
        <row r="396">
          <cell r="G396">
            <v>0.96407036314681405</v>
          </cell>
          <cell r="Q396">
            <v>2551</v>
          </cell>
        </row>
        <row r="397">
          <cell r="G397">
            <v>0.95454843793968847</v>
          </cell>
          <cell r="Q397">
            <v>2551.5</v>
          </cell>
        </row>
        <row r="398">
          <cell r="G398">
            <v>0.9611733253289404</v>
          </cell>
          <cell r="Q398">
            <v>2552</v>
          </cell>
        </row>
        <row r="399">
          <cell r="G399">
            <v>0.95121926518122857</v>
          </cell>
          <cell r="Q399">
            <v>2552.5</v>
          </cell>
        </row>
        <row r="400">
          <cell r="G400">
            <v>0.96582051759671905</v>
          </cell>
          <cell r="Q400">
            <v>2553</v>
          </cell>
        </row>
        <row r="401">
          <cell r="G401">
            <v>0.9747825403296686</v>
          </cell>
          <cell r="Q401">
            <v>2553.5</v>
          </cell>
        </row>
        <row r="402">
          <cell r="G402">
            <v>0.96636121938627262</v>
          </cell>
          <cell r="Q402">
            <v>2554</v>
          </cell>
        </row>
        <row r="403">
          <cell r="G403">
            <v>0.96880368612752654</v>
          </cell>
          <cell r="Q403">
            <v>2554.5</v>
          </cell>
        </row>
        <row r="404">
          <cell r="G404">
            <v>0.97057719771368978</v>
          </cell>
          <cell r="Q404">
            <v>2555</v>
          </cell>
        </row>
        <row r="405">
          <cell r="G405">
            <v>0.9554739628851745</v>
          </cell>
          <cell r="Q405">
            <v>2555.5</v>
          </cell>
        </row>
        <row r="406">
          <cell r="G406">
            <v>0.96375071118133959</v>
          </cell>
          <cell r="Q406">
            <v>2556</v>
          </cell>
        </row>
        <row r="407">
          <cell r="G407">
            <v>0.95963028918267579</v>
          </cell>
          <cell r="Q407">
            <v>2556.5</v>
          </cell>
        </row>
        <row r="408">
          <cell r="G408">
            <v>0.96833944052574517</v>
          </cell>
          <cell r="Q408">
            <v>2557</v>
          </cell>
        </row>
        <row r="409">
          <cell r="G409">
            <v>0.96286395399918023</v>
          </cell>
          <cell r="Q409">
            <v>2557.5</v>
          </cell>
        </row>
        <row r="410">
          <cell r="G410">
            <v>0.96039459276664563</v>
          </cell>
          <cell r="Q410">
            <v>2558</v>
          </cell>
        </row>
        <row r="411">
          <cell r="G411">
            <v>0.96947721795956809</v>
          </cell>
          <cell r="Q411">
            <v>2558.5</v>
          </cell>
        </row>
        <row r="412">
          <cell r="G412">
            <v>0.95836090894059711</v>
          </cell>
          <cell r="Q412">
            <v>2559</v>
          </cell>
        </row>
        <row r="413">
          <cell r="G413">
            <v>0.96467411270335457</v>
          </cell>
          <cell r="Q413">
            <v>2559.5</v>
          </cell>
        </row>
        <row r="414">
          <cell r="G414">
            <v>0.95367597176703212</v>
          </cell>
          <cell r="Q414">
            <v>2560</v>
          </cell>
        </row>
        <row r="415">
          <cell r="G415">
            <v>0.96232698278720696</v>
          </cell>
          <cell r="Q415">
            <v>2560.5</v>
          </cell>
        </row>
        <row r="416">
          <cell r="G416">
            <v>0.9645920708797876</v>
          </cell>
          <cell r="Q416">
            <v>2561</v>
          </cell>
        </row>
        <row r="417">
          <cell r="G417">
            <v>0.95469447462304813</v>
          </cell>
          <cell r="Q417">
            <v>2561.5</v>
          </cell>
        </row>
        <row r="418">
          <cell r="G418">
            <v>0.95540910003977642</v>
          </cell>
          <cell r="Q418">
            <v>2562</v>
          </cell>
        </row>
        <row r="419">
          <cell r="G419">
            <v>0.95343030798788486</v>
          </cell>
          <cell r="Q419">
            <v>2562.5</v>
          </cell>
        </row>
        <row r="420">
          <cell r="G420">
            <v>0.94482735326131173</v>
          </cell>
          <cell r="Q420">
            <v>2563</v>
          </cell>
        </row>
        <row r="421">
          <cell r="G421">
            <v>0.95275187016822005</v>
          </cell>
          <cell r="Q421">
            <v>2563.5</v>
          </cell>
        </row>
        <row r="422">
          <cell r="G422">
            <v>0.95747381894713945</v>
          </cell>
          <cell r="Q422">
            <v>2564</v>
          </cell>
        </row>
        <row r="423">
          <cell r="G423">
            <v>0.96023060072171251</v>
          </cell>
          <cell r="Q423">
            <v>2564.5</v>
          </cell>
        </row>
        <row r="424">
          <cell r="G424">
            <v>0.95377070895650462</v>
          </cell>
          <cell r="Q424">
            <v>2565</v>
          </cell>
        </row>
        <row r="425">
          <cell r="G425">
            <v>0.96045834092701909</v>
          </cell>
          <cell r="Q425">
            <v>2565.5</v>
          </cell>
        </row>
        <row r="426">
          <cell r="G426">
            <v>0.95786978461424266</v>
          </cell>
          <cell r="Q426">
            <v>2566</v>
          </cell>
        </row>
        <row r="427">
          <cell r="G427">
            <v>0.9519007759464333</v>
          </cell>
          <cell r="Q427">
            <v>2566.5</v>
          </cell>
        </row>
        <row r="428">
          <cell r="G428">
            <v>0.95919887498382483</v>
          </cell>
          <cell r="Q428">
            <v>2567</v>
          </cell>
        </row>
        <row r="429">
          <cell r="G429">
            <v>0.95513588793549564</v>
          </cell>
          <cell r="Q429">
            <v>2567.5</v>
          </cell>
        </row>
        <row r="430">
          <cell r="G430">
            <v>0.96746756451859595</v>
          </cell>
          <cell r="Q430">
            <v>2568</v>
          </cell>
        </row>
        <row r="431">
          <cell r="G431">
            <v>0.95941361894767596</v>
          </cell>
          <cell r="Q431">
            <v>2568.5</v>
          </cell>
        </row>
        <row r="432">
          <cell r="G432">
            <v>0.95896840331099131</v>
          </cell>
          <cell r="Q432">
            <v>2569</v>
          </cell>
        </row>
        <row r="433">
          <cell r="G433">
            <v>0.96363262975458042</v>
          </cell>
          <cell r="Q433">
            <v>2569.5</v>
          </cell>
        </row>
        <row r="434">
          <cell r="G434">
            <v>0.96098426394353942</v>
          </cell>
          <cell r="Q434">
            <v>2570</v>
          </cell>
        </row>
        <row r="435">
          <cell r="G435">
            <v>0.960420452788047</v>
          </cell>
          <cell r="Q435">
            <v>2570.5</v>
          </cell>
        </row>
        <row r="436">
          <cell r="G436">
            <v>0.96201723352792634</v>
          </cell>
          <cell r="Q436">
            <v>2571</v>
          </cell>
        </row>
        <row r="437">
          <cell r="G437">
            <v>0.95893666640053066</v>
          </cell>
          <cell r="Q437">
            <v>2571.5</v>
          </cell>
        </row>
        <row r="438">
          <cell r="G438">
            <v>0.9669066851886714</v>
          </cell>
          <cell r="Q438">
            <v>2572</v>
          </cell>
        </row>
        <row r="439">
          <cell r="G439">
            <v>0.96948644457902999</v>
          </cell>
          <cell r="Q439">
            <v>2572.5</v>
          </cell>
        </row>
        <row r="440">
          <cell r="G440">
            <v>0.96192279390245439</v>
          </cell>
          <cell r="Q440">
            <v>2573</v>
          </cell>
        </row>
        <row r="441">
          <cell r="G441">
            <v>0.96731688139868044</v>
          </cell>
          <cell r="Q441">
            <v>2573.5</v>
          </cell>
        </row>
        <row r="442">
          <cell r="G442">
            <v>0.96694755546308009</v>
          </cell>
          <cell r="Q442">
            <v>2574</v>
          </cell>
        </row>
        <row r="443">
          <cell r="G443">
            <v>0.97043533922940606</v>
          </cell>
          <cell r="Q443">
            <v>2574.5</v>
          </cell>
        </row>
        <row r="444">
          <cell r="G444">
            <v>0.96900772453787076</v>
          </cell>
          <cell r="Q444">
            <v>2575</v>
          </cell>
        </row>
        <row r="445">
          <cell r="G445">
            <v>0.97263044408433119</v>
          </cell>
          <cell r="Q445">
            <v>2575.5</v>
          </cell>
        </row>
        <row r="446">
          <cell r="G446">
            <v>0.96911749751890119</v>
          </cell>
          <cell r="Q446">
            <v>2576</v>
          </cell>
        </row>
        <row r="447">
          <cell r="G447">
            <v>0.9738425987388476</v>
          </cell>
          <cell r="Q447">
            <v>2576.5</v>
          </cell>
        </row>
        <row r="448">
          <cell r="G448">
            <v>0.97549900953803592</v>
          </cell>
          <cell r="Q448">
            <v>2577</v>
          </cell>
        </row>
        <row r="449">
          <cell r="G449">
            <v>0.97143492259672337</v>
          </cell>
          <cell r="Q449">
            <v>2577.5</v>
          </cell>
        </row>
        <row r="450">
          <cell r="G450">
            <v>0.97608574885468657</v>
          </cell>
          <cell r="Q450">
            <v>2578</v>
          </cell>
        </row>
        <row r="451">
          <cell r="G451">
            <v>0.97976855670072105</v>
          </cell>
          <cell r="Q451">
            <v>2578.5</v>
          </cell>
        </row>
        <row r="452">
          <cell r="G452">
            <v>0.98062077605119014</v>
          </cell>
          <cell r="Q452">
            <v>2579</v>
          </cell>
        </row>
        <row r="453">
          <cell r="G453">
            <v>0.97913397253593304</v>
          </cell>
          <cell r="Q453">
            <v>2579.5</v>
          </cell>
        </row>
        <row r="454">
          <cell r="G454">
            <v>0.97420509096942942</v>
          </cell>
          <cell r="Q454">
            <v>2580</v>
          </cell>
        </row>
        <row r="455">
          <cell r="G455">
            <v>0.98304426679055967</v>
          </cell>
          <cell r="Q455">
            <v>2580.5</v>
          </cell>
        </row>
        <row r="456">
          <cell r="G456">
            <v>0.98371760485596338</v>
          </cell>
          <cell r="Q456">
            <v>2581</v>
          </cell>
        </row>
        <row r="457">
          <cell r="G457">
            <v>0.9827822956398472</v>
          </cell>
          <cell r="Q457">
            <v>2581.5</v>
          </cell>
        </row>
        <row r="458">
          <cell r="G458">
            <v>0.97417205801882678</v>
          </cell>
          <cell r="Q458">
            <v>2582</v>
          </cell>
        </row>
        <row r="459">
          <cell r="G459">
            <v>0.97520331651050318</v>
          </cell>
          <cell r="Q459">
            <v>2582.5</v>
          </cell>
        </row>
        <row r="460">
          <cell r="G460">
            <v>0.98306035848978413</v>
          </cell>
          <cell r="Q460">
            <v>2583</v>
          </cell>
        </row>
        <row r="461">
          <cell r="G461">
            <v>0.97407670020020076</v>
          </cell>
          <cell r="Q461">
            <v>2583.5</v>
          </cell>
        </row>
        <row r="462">
          <cell r="G462">
            <v>0.97750771409064052</v>
          </cell>
          <cell r="Q462">
            <v>2584</v>
          </cell>
        </row>
        <row r="463">
          <cell r="G463">
            <v>0.98284677910719209</v>
          </cell>
          <cell r="Q463">
            <v>2584.5</v>
          </cell>
        </row>
        <row r="464">
          <cell r="G464">
            <v>0.98629208472018282</v>
          </cell>
          <cell r="Q464">
            <v>2585</v>
          </cell>
        </row>
        <row r="465">
          <cell r="G465">
            <v>0.98659330332705353</v>
          </cell>
          <cell r="Q465">
            <v>2585.5</v>
          </cell>
        </row>
        <row r="466">
          <cell r="G466">
            <v>0.98357113109917038</v>
          </cell>
          <cell r="Q466">
            <v>2586</v>
          </cell>
        </row>
        <row r="467">
          <cell r="G467">
            <v>0.97858126616175323</v>
          </cell>
          <cell r="Q467">
            <v>2586.5</v>
          </cell>
        </row>
        <row r="468">
          <cell r="G468">
            <v>0.99228296613748379</v>
          </cell>
          <cell r="Q468">
            <v>2587</v>
          </cell>
        </row>
        <row r="469">
          <cell r="G469">
            <v>0.98119701670479853</v>
          </cell>
          <cell r="Q469">
            <v>2587.5</v>
          </cell>
        </row>
        <row r="470">
          <cell r="G470">
            <v>0.97547560578653414</v>
          </cell>
          <cell r="Q470">
            <v>2588</v>
          </cell>
        </row>
        <row r="471">
          <cell r="G471">
            <v>0.98168007820340786</v>
          </cell>
          <cell r="Q471">
            <v>2588.5</v>
          </cell>
        </row>
        <row r="472">
          <cell r="G472">
            <v>0.97902971817417717</v>
          </cell>
          <cell r="Q472">
            <v>2589</v>
          </cell>
        </row>
        <row r="473">
          <cell r="G473">
            <v>0.9883057789759736</v>
          </cell>
          <cell r="Q473">
            <v>2589.5</v>
          </cell>
        </row>
        <row r="474">
          <cell r="G474">
            <v>0.98423929673512189</v>
          </cell>
          <cell r="Q474">
            <v>2590</v>
          </cell>
        </row>
        <row r="475">
          <cell r="G475">
            <v>0.98312453813525602</v>
          </cell>
          <cell r="Q475">
            <v>2590.5</v>
          </cell>
        </row>
        <row r="476">
          <cell r="G476">
            <v>0.98440989726385408</v>
          </cell>
          <cell r="Q476">
            <v>2591</v>
          </cell>
        </row>
        <row r="477">
          <cell r="G477">
            <v>0.98010403809568647</v>
          </cell>
          <cell r="Q477">
            <v>2591.5</v>
          </cell>
        </row>
        <row r="478">
          <cell r="G478">
            <v>0.98273212823894807</v>
          </cell>
          <cell r="Q478">
            <v>2592</v>
          </cell>
        </row>
        <row r="479">
          <cell r="G479">
            <v>0.98112524812870727</v>
          </cell>
          <cell r="Q479">
            <v>2592.5</v>
          </cell>
        </row>
        <row r="480">
          <cell r="G480">
            <v>0.98837503859965703</v>
          </cell>
          <cell r="Q480">
            <v>2593</v>
          </cell>
        </row>
        <row r="481">
          <cell r="G481">
            <v>0.98320422398290164</v>
          </cell>
          <cell r="Q481">
            <v>2593.5</v>
          </cell>
        </row>
        <row r="482">
          <cell r="G482">
            <v>1.0009074119230237</v>
          </cell>
          <cell r="Q482">
            <v>2594</v>
          </cell>
        </row>
        <row r="483">
          <cell r="G483">
            <v>0.98737128617981196</v>
          </cell>
          <cell r="Q483">
            <v>2594.5</v>
          </cell>
        </row>
        <row r="484">
          <cell r="G484">
            <v>1.0007067887753349</v>
          </cell>
          <cell r="Q484">
            <v>2595</v>
          </cell>
        </row>
        <row r="485">
          <cell r="G485">
            <v>0.99707173809950533</v>
          </cell>
          <cell r="Q485">
            <v>2595.5</v>
          </cell>
        </row>
        <row r="486">
          <cell r="G486">
            <v>0.99946192223980812</v>
          </cell>
          <cell r="Q486">
            <v>2596</v>
          </cell>
        </row>
        <row r="487">
          <cell r="G487">
            <v>1.0041927607944985</v>
          </cell>
          <cell r="Q487">
            <v>2596.5</v>
          </cell>
        </row>
        <row r="488">
          <cell r="G488">
            <v>1.0076878902954161</v>
          </cell>
          <cell r="Q488">
            <v>2597</v>
          </cell>
        </row>
        <row r="489">
          <cell r="G489">
            <v>1.0066335807524147</v>
          </cell>
          <cell r="Q489">
            <v>2597.5</v>
          </cell>
        </row>
        <row r="490">
          <cell r="G490">
            <v>1.0145589882198549</v>
          </cell>
          <cell r="Q490">
            <v>2598</v>
          </cell>
        </row>
        <row r="491">
          <cell r="G491">
            <v>1.0174425614494309</v>
          </cell>
          <cell r="Q491">
            <v>2598.5</v>
          </cell>
        </row>
        <row r="492">
          <cell r="G492">
            <v>1.0219936250517894</v>
          </cell>
          <cell r="Q492">
            <v>2599</v>
          </cell>
        </row>
        <row r="493">
          <cell r="G493">
            <v>1.0179261725006641</v>
          </cell>
          <cell r="Q493">
            <v>2599.5</v>
          </cell>
        </row>
        <row r="494">
          <cell r="G494">
            <v>1.0202574541169713</v>
          </cell>
          <cell r="Q494">
            <v>2600</v>
          </cell>
        </row>
        <row r="495">
          <cell r="G495">
            <v>1.034031229102089</v>
          </cell>
          <cell r="Q495">
            <v>2600.5</v>
          </cell>
        </row>
        <row r="496">
          <cell r="G496">
            <v>1.0300241569296305</v>
          </cell>
          <cell r="Q496">
            <v>2601</v>
          </cell>
        </row>
        <row r="497">
          <cell r="G497">
            <v>1.0372182366548741</v>
          </cell>
          <cell r="Q497">
            <v>2601.5</v>
          </cell>
        </row>
        <row r="498">
          <cell r="G498">
            <v>1.0225618860288743</v>
          </cell>
          <cell r="Q498">
            <v>2602</v>
          </cell>
        </row>
        <row r="499">
          <cell r="G499">
            <v>1.0271136837810775</v>
          </cell>
          <cell r="Q499">
            <v>2602.5</v>
          </cell>
        </row>
        <row r="500">
          <cell r="G500">
            <v>1.0363984231592982</v>
          </cell>
          <cell r="Q500">
            <v>2603</v>
          </cell>
        </row>
        <row r="501">
          <cell r="G501">
            <v>1.0399576332419107</v>
          </cell>
          <cell r="Q501">
            <v>2603.5</v>
          </cell>
        </row>
        <row r="502">
          <cell r="G502">
            <v>1.0431536363677856</v>
          </cell>
          <cell r="Q502">
            <v>2604</v>
          </cell>
        </row>
        <row r="503">
          <cell r="G503">
            <v>1.0537955497984195</v>
          </cell>
          <cell r="Q503">
            <v>2604.5</v>
          </cell>
        </row>
        <row r="504">
          <cell r="G504">
            <v>1.0416606486612663</v>
          </cell>
          <cell r="Q504">
            <v>2605</v>
          </cell>
        </row>
        <row r="505">
          <cell r="G505">
            <v>1.0420238721896076</v>
          </cell>
          <cell r="Q505">
            <v>2605.5</v>
          </cell>
        </row>
        <row r="506">
          <cell r="G506">
            <v>1.0334026376597765</v>
          </cell>
          <cell r="Q506">
            <v>2606</v>
          </cell>
        </row>
        <row r="507">
          <cell r="G507">
            <v>1.0462580563574431</v>
          </cell>
          <cell r="Q507">
            <v>2606.5</v>
          </cell>
        </row>
        <row r="508">
          <cell r="G508">
            <v>1.0299389296262988</v>
          </cell>
          <cell r="Q508">
            <v>2607</v>
          </cell>
        </row>
        <row r="509">
          <cell r="G509">
            <v>1.0415072621428876</v>
          </cell>
          <cell r="Q509">
            <v>2607.5</v>
          </cell>
        </row>
        <row r="510">
          <cell r="G510">
            <v>1.0384233700677621</v>
          </cell>
          <cell r="Q510">
            <v>2608</v>
          </cell>
        </row>
        <row r="511">
          <cell r="G511">
            <v>1.0449390099130655</v>
          </cell>
          <cell r="Q511">
            <v>2608.5</v>
          </cell>
        </row>
        <row r="512">
          <cell r="G512">
            <v>1.0337326356784957</v>
          </cell>
          <cell r="Q512">
            <v>2609</v>
          </cell>
        </row>
        <row r="513">
          <cell r="G513">
            <v>1.0288599175489612</v>
          </cell>
          <cell r="Q513">
            <v>2609.5</v>
          </cell>
        </row>
        <row r="514">
          <cell r="G514">
            <v>1.0476892748795046</v>
          </cell>
          <cell r="Q514">
            <v>2610</v>
          </cell>
        </row>
        <row r="515">
          <cell r="G515">
            <v>1.0371560353662672</v>
          </cell>
          <cell r="Q515">
            <v>2610.5</v>
          </cell>
        </row>
        <row r="516">
          <cell r="G516">
            <v>1.0323434772026185</v>
          </cell>
          <cell r="Q516">
            <v>2611</v>
          </cell>
        </row>
        <row r="517">
          <cell r="G517">
            <v>1.0330782404255552</v>
          </cell>
          <cell r="Q517">
            <v>2611.5</v>
          </cell>
        </row>
        <row r="518">
          <cell r="G518">
            <v>1.026666239946965</v>
          </cell>
          <cell r="Q518">
            <v>2612</v>
          </cell>
        </row>
        <row r="519">
          <cell r="G519">
            <v>1.0333729328948063</v>
          </cell>
          <cell r="Q519">
            <v>2612.5</v>
          </cell>
        </row>
        <row r="520">
          <cell r="G520">
            <v>1.0280669476474973</v>
          </cell>
          <cell r="Q520">
            <v>2613</v>
          </cell>
        </row>
        <row r="521">
          <cell r="G521">
            <v>1.0285513557105708</v>
          </cell>
          <cell r="Q521">
            <v>2613.5</v>
          </cell>
        </row>
        <row r="522">
          <cell r="G522">
            <v>1.0327955861666758</v>
          </cell>
          <cell r="Q522">
            <v>2614</v>
          </cell>
        </row>
        <row r="523">
          <cell r="G523">
            <v>1.0433840712660811</v>
          </cell>
          <cell r="Q523">
            <v>2614.5</v>
          </cell>
        </row>
        <row r="524">
          <cell r="G524">
            <v>1.0358041490161785</v>
          </cell>
          <cell r="Q524">
            <v>2615</v>
          </cell>
        </row>
        <row r="525">
          <cell r="G525">
            <v>1.0297021211930095</v>
          </cell>
          <cell r="Q525">
            <v>2615.5</v>
          </cell>
        </row>
        <row r="526">
          <cell r="G526">
            <v>1.0356671954614365</v>
          </cell>
          <cell r="Q526">
            <v>2616</v>
          </cell>
        </row>
        <row r="527">
          <cell r="G527">
            <v>1.0277149888656276</v>
          </cell>
          <cell r="Q527">
            <v>2616.5</v>
          </cell>
        </row>
        <row r="528">
          <cell r="G528">
            <v>1.034052038193956</v>
          </cell>
          <cell r="Q528">
            <v>2617</v>
          </cell>
        </row>
        <row r="529">
          <cell r="G529">
            <v>1.0167366481075728</v>
          </cell>
          <cell r="Q529">
            <v>2617.5</v>
          </cell>
        </row>
        <row r="530">
          <cell r="G530">
            <v>1.0249843922514394</v>
          </cell>
          <cell r="Q530">
            <v>2618</v>
          </cell>
        </row>
        <row r="531">
          <cell r="G531">
            <v>1.0302151742525494</v>
          </cell>
          <cell r="Q531">
            <v>2618.5</v>
          </cell>
        </row>
        <row r="532">
          <cell r="G532">
            <v>1.0364316673910672</v>
          </cell>
          <cell r="Q532">
            <v>2619</v>
          </cell>
        </row>
        <row r="533">
          <cell r="G533">
            <v>1.0182503387906408</v>
          </cell>
          <cell r="Q533">
            <v>2619.5</v>
          </cell>
        </row>
        <row r="534">
          <cell r="G534">
            <v>1.0269918645804048</v>
          </cell>
          <cell r="Q534">
            <v>2620</v>
          </cell>
        </row>
        <row r="535">
          <cell r="G535">
            <v>1.0220552563161269</v>
          </cell>
          <cell r="Q535">
            <v>2620.5</v>
          </cell>
        </row>
        <row r="536">
          <cell r="G536">
            <v>1.023032745335662</v>
          </cell>
          <cell r="Q536">
            <v>2621</v>
          </cell>
        </row>
        <row r="537">
          <cell r="G537">
            <v>1.0224710977825531</v>
          </cell>
          <cell r="Q537">
            <v>2621.5</v>
          </cell>
        </row>
        <row r="538">
          <cell r="G538">
            <v>1.0317070140328666</v>
          </cell>
          <cell r="Q538">
            <v>2622</v>
          </cell>
        </row>
        <row r="539">
          <cell r="G539">
            <v>1.0336102880779625</v>
          </cell>
          <cell r="Q539">
            <v>2622.5</v>
          </cell>
        </row>
        <row r="540">
          <cell r="G540">
            <v>1.0302733210404214</v>
          </cell>
          <cell r="Q540">
            <v>2623</v>
          </cell>
        </row>
        <row r="541">
          <cell r="G541">
            <v>1.0286046780485807</v>
          </cell>
          <cell r="Q541">
            <v>2623.5</v>
          </cell>
        </row>
        <row r="542">
          <cell r="G542">
            <v>1.0267461396042981</v>
          </cell>
          <cell r="Q542">
            <v>2624</v>
          </cell>
        </row>
        <row r="543">
          <cell r="G543">
            <v>1.0383276961319896</v>
          </cell>
          <cell r="Q543">
            <v>2624.5</v>
          </cell>
        </row>
        <row r="544">
          <cell r="G544">
            <v>1.033943876463463</v>
          </cell>
          <cell r="Q544">
            <v>2625</v>
          </cell>
        </row>
        <row r="545">
          <cell r="G545">
            <v>1.0375700041325771</v>
          </cell>
          <cell r="Q545">
            <v>2625.5</v>
          </cell>
        </row>
        <row r="546">
          <cell r="G546">
            <v>1.027025829257243</v>
          </cell>
          <cell r="Q546">
            <v>2626</v>
          </cell>
        </row>
        <row r="547">
          <cell r="G547">
            <v>1.0384808190869879</v>
          </cell>
          <cell r="Q547">
            <v>2626.5</v>
          </cell>
        </row>
        <row r="548">
          <cell r="G548">
            <v>1.0411217152242367</v>
          </cell>
          <cell r="Q548">
            <v>2627</v>
          </cell>
        </row>
        <row r="549">
          <cell r="G549">
            <v>1.0356289832153946</v>
          </cell>
          <cell r="Q549">
            <v>2627.5</v>
          </cell>
        </row>
        <row r="550">
          <cell r="G550">
            <v>1.0351892475301683</v>
          </cell>
          <cell r="Q550">
            <v>2628</v>
          </cell>
        </row>
        <row r="551">
          <cell r="G551">
            <v>1.053552942925019</v>
          </cell>
          <cell r="Q551">
            <v>2628.5</v>
          </cell>
        </row>
        <row r="552">
          <cell r="G552">
            <v>1.0544720101227805</v>
          </cell>
          <cell r="Q552">
            <v>2629</v>
          </cell>
        </row>
        <row r="553">
          <cell r="G553">
            <v>1.0496548742701215</v>
          </cell>
          <cell r="Q553">
            <v>2629.5</v>
          </cell>
        </row>
        <row r="554">
          <cell r="G554">
            <v>1.0564935148091819</v>
          </cell>
          <cell r="Q554">
            <v>2630</v>
          </cell>
        </row>
        <row r="555">
          <cell r="G555">
            <v>1.0617871662732046</v>
          </cell>
          <cell r="Q555">
            <v>2630.5</v>
          </cell>
        </row>
        <row r="556">
          <cell r="G556">
            <v>1.0648026572743574</v>
          </cell>
          <cell r="Q556">
            <v>2631</v>
          </cell>
        </row>
        <row r="557">
          <cell r="G557">
            <v>1.0644258007285918</v>
          </cell>
          <cell r="Q557">
            <v>2631.5</v>
          </cell>
        </row>
        <row r="558">
          <cell r="G558">
            <v>1.0601624212611689</v>
          </cell>
          <cell r="Q558">
            <v>2632</v>
          </cell>
        </row>
        <row r="559">
          <cell r="G559">
            <v>1.0602176228970648</v>
          </cell>
          <cell r="Q559">
            <v>2632.5</v>
          </cell>
        </row>
        <row r="560">
          <cell r="G560">
            <v>1.0648980648417752</v>
          </cell>
          <cell r="Q560">
            <v>2633</v>
          </cell>
        </row>
        <row r="561">
          <cell r="G561">
            <v>1.0552045375038632</v>
          </cell>
          <cell r="Q561">
            <v>2633.5</v>
          </cell>
        </row>
        <row r="562">
          <cell r="G562">
            <v>1.0574173221658008</v>
          </cell>
          <cell r="Q562">
            <v>2634</v>
          </cell>
        </row>
        <row r="563">
          <cell r="G563">
            <v>1.0554979273866387</v>
          </cell>
          <cell r="Q563">
            <v>2634.5</v>
          </cell>
        </row>
        <row r="564">
          <cell r="G564">
            <v>1.0640679809064577</v>
          </cell>
          <cell r="Q564">
            <v>2635</v>
          </cell>
        </row>
        <row r="565">
          <cell r="G565">
            <v>1.0595534447496724</v>
          </cell>
          <cell r="Q565">
            <v>2635.5</v>
          </cell>
        </row>
        <row r="566">
          <cell r="G566">
            <v>1.0592986281797208</v>
          </cell>
          <cell r="Q566">
            <v>2636</v>
          </cell>
        </row>
        <row r="567">
          <cell r="G567">
            <v>1.0597824067702672</v>
          </cell>
          <cell r="Q567">
            <v>2636.5</v>
          </cell>
        </row>
        <row r="568">
          <cell r="G568">
            <v>1.0554493257017854</v>
          </cell>
          <cell r="Q568">
            <v>2637</v>
          </cell>
        </row>
        <row r="569">
          <cell r="G569">
            <v>1.0667399493359555</v>
          </cell>
          <cell r="Q569">
            <v>2637.5</v>
          </cell>
        </row>
        <row r="570">
          <cell r="G570">
            <v>1.0641381533560177</v>
          </cell>
          <cell r="Q570">
            <v>2638</v>
          </cell>
        </row>
        <row r="571">
          <cell r="G571">
            <v>1.0655501281708271</v>
          </cell>
          <cell r="Q571">
            <v>2638.5</v>
          </cell>
        </row>
        <row r="572">
          <cell r="G572">
            <v>1.0706673992059734</v>
          </cell>
          <cell r="Q572">
            <v>2639</v>
          </cell>
        </row>
        <row r="573">
          <cell r="G573">
            <v>1.0665823285637888</v>
          </cell>
          <cell r="Q573">
            <v>2639.5</v>
          </cell>
        </row>
        <row r="574">
          <cell r="G574">
            <v>1.0672521602119078</v>
          </cell>
          <cell r="Q574">
            <v>2640</v>
          </cell>
        </row>
        <row r="575">
          <cell r="G575">
            <v>1.0679223145756473</v>
          </cell>
          <cell r="Q575">
            <v>2640.5</v>
          </cell>
        </row>
        <row r="576">
          <cell r="G576">
            <v>1.0650696677838354</v>
          </cell>
          <cell r="Q576">
            <v>2641</v>
          </cell>
        </row>
        <row r="577">
          <cell r="G577">
            <v>1.0662344577648988</v>
          </cell>
          <cell r="Q577">
            <v>2641.5</v>
          </cell>
        </row>
        <row r="578">
          <cell r="G578">
            <v>1.0635034730023916</v>
          </cell>
          <cell r="Q578">
            <v>2642</v>
          </cell>
        </row>
        <row r="579">
          <cell r="G579">
            <v>1.0458662736445068</v>
          </cell>
          <cell r="Q579">
            <v>2642.5</v>
          </cell>
        </row>
        <row r="580">
          <cell r="G580">
            <v>1.0639160670149839</v>
          </cell>
          <cell r="Q580">
            <v>2643</v>
          </cell>
        </row>
        <row r="581">
          <cell r="G581">
            <v>1.0634704222010785</v>
          </cell>
          <cell r="Q581">
            <v>2643.5</v>
          </cell>
        </row>
        <row r="582">
          <cell r="G582">
            <v>1.0625909721029412</v>
          </cell>
          <cell r="Q582">
            <v>2644</v>
          </cell>
        </row>
        <row r="583">
          <cell r="G583">
            <v>1.0692632477621149</v>
          </cell>
          <cell r="Q583">
            <v>2644.5</v>
          </cell>
        </row>
        <row r="584">
          <cell r="G584">
            <v>1.0646677839399117</v>
          </cell>
          <cell r="Q584">
            <v>2645</v>
          </cell>
        </row>
        <row r="585">
          <cell r="G585">
            <v>1.065086994770319</v>
          </cell>
          <cell r="Q585">
            <v>2645.5</v>
          </cell>
        </row>
        <row r="586">
          <cell r="G586">
            <v>1.0673632645351916</v>
          </cell>
          <cell r="Q586">
            <v>2646</v>
          </cell>
        </row>
        <row r="587">
          <cell r="G587">
            <v>1.059476069908696</v>
          </cell>
          <cell r="Q587">
            <v>2646.5</v>
          </cell>
        </row>
        <row r="588">
          <cell r="G588">
            <v>1.0599522526006717</v>
          </cell>
          <cell r="Q588">
            <v>2647</v>
          </cell>
        </row>
        <row r="589">
          <cell r="G589">
            <v>1.0598749558875864</v>
          </cell>
          <cell r="Q589">
            <v>2647.5</v>
          </cell>
        </row>
        <row r="590">
          <cell r="G590">
            <v>1.0629614453795639</v>
          </cell>
          <cell r="Q590">
            <v>2648</v>
          </cell>
        </row>
        <row r="591">
          <cell r="G591">
            <v>1.0579765374709071</v>
          </cell>
          <cell r="Q591">
            <v>2648.5</v>
          </cell>
        </row>
        <row r="592">
          <cell r="G592">
            <v>1.063611166911838</v>
          </cell>
          <cell r="Q592">
            <v>2649</v>
          </cell>
        </row>
        <row r="593">
          <cell r="G593">
            <v>1.0609270733189411</v>
          </cell>
          <cell r="Q593">
            <v>2649.5</v>
          </cell>
        </row>
        <row r="594">
          <cell r="G594">
            <v>1.0570582745776209</v>
          </cell>
          <cell r="Q594">
            <v>2650</v>
          </cell>
        </row>
        <row r="595">
          <cell r="G595">
            <v>1.0558628661074525</v>
          </cell>
          <cell r="Q595">
            <v>2650.5</v>
          </cell>
        </row>
        <row r="596">
          <cell r="G596">
            <v>1.0536719174477842</v>
          </cell>
          <cell r="Q596">
            <v>2651</v>
          </cell>
        </row>
        <row r="597">
          <cell r="G597">
            <v>1.0575170909017468</v>
          </cell>
          <cell r="Q597">
            <v>2651.5</v>
          </cell>
        </row>
        <row r="598">
          <cell r="G598">
            <v>1.0574441052324111</v>
          </cell>
          <cell r="Q598">
            <v>2652</v>
          </cell>
        </row>
        <row r="599">
          <cell r="G599">
            <v>1.0605470210926371</v>
          </cell>
          <cell r="Q599">
            <v>2652.5</v>
          </cell>
        </row>
        <row r="600">
          <cell r="G600">
            <v>1.0539404469133122</v>
          </cell>
          <cell r="Q600">
            <v>2653</v>
          </cell>
        </row>
        <row r="601">
          <cell r="G601">
            <v>1.0569244433957932</v>
          </cell>
          <cell r="Q601">
            <v>2653.5</v>
          </cell>
        </row>
        <row r="602">
          <cell r="G602">
            <v>1.0558595244552735</v>
          </cell>
          <cell r="Q602">
            <v>2654</v>
          </cell>
        </row>
        <row r="603">
          <cell r="G603">
            <v>1.0570992882344212</v>
          </cell>
          <cell r="Q603">
            <v>2654.5</v>
          </cell>
        </row>
        <row r="604">
          <cell r="G604">
            <v>1.0586519863193025</v>
          </cell>
          <cell r="Q604">
            <v>2655</v>
          </cell>
        </row>
        <row r="605">
          <cell r="G605">
            <v>1.0541660597120781</v>
          </cell>
          <cell r="Q605">
            <v>2655.5</v>
          </cell>
        </row>
        <row r="606">
          <cell r="G606">
            <v>1.061259900404512</v>
          </cell>
          <cell r="Q606">
            <v>2656</v>
          </cell>
        </row>
        <row r="607">
          <cell r="G607">
            <v>1.0531013445201347</v>
          </cell>
          <cell r="Q607">
            <v>2656.5</v>
          </cell>
        </row>
        <row r="608">
          <cell r="G608">
            <v>1.0530362164609182</v>
          </cell>
          <cell r="Q608">
            <v>2657</v>
          </cell>
        </row>
        <row r="609">
          <cell r="G609">
            <v>1.0518512751472313</v>
          </cell>
          <cell r="Q609">
            <v>2657.5</v>
          </cell>
        </row>
        <row r="610">
          <cell r="G610">
            <v>1.0524695872737508</v>
          </cell>
          <cell r="Q610">
            <v>2658</v>
          </cell>
        </row>
        <row r="611">
          <cell r="G611">
            <v>1.0474224728726536</v>
          </cell>
          <cell r="Q611">
            <v>2658.5</v>
          </cell>
        </row>
        <row r="612">
          <cell r="G612">
            <v>1.0482875168216008</v>
          </cell>
          <cell r="Q612">
            <v>2659</v>
          </cell>
        </row>
        <row r="613">
          <cell r="G613">
            <v>1.0421146931027616</v>
          </cell>
          <cell r="Q613">
            <v>2659.5</v>
          </cell>
        </row>
        <row r="614">
          <cell r="G614">
            <v>1.048651096756936</v>
          </cell>
          <cell r="Q614">
            <v>2660</v>
          </cell>
        </row>
        <row r="615">
          <cell r="G615">
            <v>1.0485816497903946</v>
          </cell>
          <cell r="Q615">
            <v>2660.5</v>
          </cell>
        </row>
        <row r="616">
          <cell r="G616">
            <v>1.0433993411191869</v>
          </cell>
          <cell r="Q616">
            <v>2661</v>
          </cell>
        </row>
        <row r="617">
          <cell r="G617">
            <v>1.0433340916432916</v>
          </cell>
          <cell r="Q617">
            <v>2661.5</v>
          </cell>
        </row>
        <row r="618">
          <cell r="G618">
            <v>1.0427655299724348</v>
          </cell>
          <cell r="Q618">
            <v>2662</v>
          </cell>
        </row>
        <row r="619">
          <cell r="G619">
            <v>1.0393283570062006</v>
          </cell>
          <cell r="Q619">
            <v>2662.5</v>
          </cell>
        </row>
        <row r="620">
          <cell r="G620">
            <v>1.0370110556102323</v>
          </cell>
          <cell r="Q620">
            <v>2663</v>
          </cell>
        </row>
        <row r="621">
          <cell r="G621">
            <v>1.0286453237162911</v>
          </cell>
          <cell r="Q621">
            <v>2663.5</v>
          </cell>
        </row>
        <row r="622">
          <cell r="G622">
            <v>1.0255187122570895</v>
          </cell>
          <cell r="Q622">
            <v>2664</v>
          </cell>
        </row>
        <row r="623">
          <cell r="G623">
            <v>1.0198351398684948</v>
          </cell>
          <cell r="Q623">
            <v>2664.5</v>
          </cell>
        </row>
        <row r="624">
          <cell r="G624">
            <v>1.0240072788703183</v>
          </cell>
          <cell r="Q624">
            <v>2665</v>
          </cell>
        </row>
        <row r="625">
          <cell r="G625">
            <v>1.0166338767975698</v>
          </cell>
          <cell r="Q625">
            <v>2665.5</v>
          </cell>
        </row>
        <row r="626">
          <cell r="G626">
            <v>1.0125063483687298</v>
          </cell>
          <cell r="Q626">
            <v>2666</v>
          </cell>
        </row>
        <row r="627">
          <cell r="G627">
            <v>1.006381148795964</v>
          </cell>
          <cell r="Q627">
            <v>2666.5</v>
          </cell>
        </row>
        <row r="628">
          <cell r="G628">
            <v>1.0068676115627553</v>
          </cell>
          <cell r="Q628">
            <v>2667</v>
          </cell>
        </row>
        <row r="629">
          <cell r="G629">
            <v>1.0021154984752347</v>
          </cell>
          <cell r="Q629">
            <v>2667.5</v>
          </cell>
        </row>
        <row r="630">
          <cell r="G630">
            <v>0.99929860845701834</v>
          </cell>
          <cell r="Q630">
            <v>2668</v>
          </cell>
        </row>
        <row r="631">
          <cell r="G631">
            <v>0.99111051757042357</v>
          </cell>
          <cell r="Q631">
            <v>2668.5</v>
          </cell>
        </row>
        <row r="632">
          <cell r="G632">
            <v>0.99310284018036843</v>
          </cell>
          <cell r="Q632">
            <v>2669</v>
          </cell>
        </row>
        <row r="633">
          <cell r="G633">
            <v>0.99191485669235502</v>
          </cell>
          <cell r="Q633">
            <v>2669.5</v>
          </cell>
        </row>
        <row r="634">
          <cell r="G634">
            <v>0.99260202616725401</v>
          </cell>
          <cell r="Q634">
            <v>2670</v>
          </cell>
        </row>
        <row r="635">
          <cell r="G635">
            <v>0.98828544903816506</v>
          </cell>
          <cell r="Q635">
            <v>2670.5</v>
          </cell>
        </row>
        <row r="636">
          <cell r="G636">
            <v>0.9842841011792256</v>
          </cell>
          <cell r="Q636">
            <v>2671</v>
          </cell>
        </row>
        <row r="637">
          <cell r="G637">
            <v>0.98178093865208327</v>
          </cell>
          <cell r="Q637">
            <v>2671.5</v>
          </cell>
        </row>
        <row r="638">
          <cell r="G638">
            <v>0.977901224971923</v>
          </cell>
          <cell r="Q638">
            <v>2672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C71A-5F5C-3044-9349-19BE1E1B5DF2}">
  <dimension ref="C1:S3486"/>
  <sheetViews>
    <sheetView zoomScale="160" zoomScaleNormal="160" workbookViewId="0">
      <selection activeCell="X83" sqref="X83:AA83"/>
    </sheetView>
  </sheetViews>
  <sheetFormatPr baseColWidth="10" defaultRowHeight="16" x14ac:dyDescent="0.2"/>
  <cols>
    <col min="3" max="4" width="10.83203125" style="1"/>
    <col min="6" max="6" width="14.33203125" style="3" bestFit="1" customWidth="1"/>
    <col min="18" max="18" width="10.83203125" style="1"/>
    <col min="19" max="19" width="10.83203125" style="2"/>
  </cols>
  <sheetData>
    <row r="1" spans="3:19" x14ac:dyDescent="0.2">
      <c r="F1" s="3" t="s">
        <v>0</v>
      </c>
      <c r="I1" s="4" t="s">
        <v>2</v>
      </c>
      <c r="L1" t="s">
        <v>1</v>
      </c>
      <c r="O1">
        <v>2561.5038399999999</v>
      </c>
      <c r="S1" s="2" t="e">
        <f>_xlfn.XLOOKUP(#REF!, Sheet1!$R:$R, Sheet1!$S:$S, "")</f>
        <v>#REF!</v>
      </c>
    </row>
    <row r="2" spans="3:19" x14ac:dyDescent="0.2">
      <c r="C2" s="1">
        <v>2428.5</v>
      </c>
      <c r="D2" s="1">
        <f>ROUND(E2,0)</f>
        <v>2428</v>
      </c>
      <c r="E2" s="1">
        <f t="shared" ref="E2:E65" si="0">ROUND(R2, 1)</f>
        <v>2428.3000000000002</v>
      </c>
      <c r="F2" s="3" t="e">
        <f>_xlfn.XLOOKUP(
         C2,'[1]sample3_spot1_000 (1)'!$A:$A,'[1]sample3_spot1_000 (1)'!$B:$B)</f>
        <v>#N/A</v>
      </c>
      <c r="G2" t="e">
        <f>_xlfn.XLOOKUP(
         C2,[2]DibenzoThiophene!$A:$A,[2]DibenzoThiophene!$B:$B)</f>
        <v>#N/A</v>
      </c>
      <c r="H2" t="e">
        <f>_xlfn.XLOOKUP(
         E2,[3]Sheet1!$A:$A,[3]Sheet1!$G:$G)</f>
        <v>#N/A</v>
      </c>
      <c r="I2" t="e">
        <f>_xlfn.XLOOKUP(
         E2,[4]Sheet1!$A:$A,[4]Sheet1!$G:$G)</f>
        <v>#N/A</v>
      </c>
      <c r="J2" t="e">
        <f>_xlfn.XLOOKUP(
         E2,[4]Sheet1!$A:$A,[4]Sheet1!$F:$F)</f>
        <v>#N/A</v>
      </c>
      <c r="K2" t="e">
        <f>_xlfn.XLOOKUP(
         C2,[5]Sheet1!$Q:$Q,[5]Sheet1!$G:$G)</f>
        <v>#N/A</v>
      </c>
      <c r="L2" t="e">
        <f>_xlfn.XLOOKUP(
         D2,[2]DibenzoThiophene!$E:$E,[2]DibenzoThiophene!$B:$B)</f>
        <v>#N/A</v>
      </c>
      <c r="O2">
        <v>2561.5038399999999</v>
      </c>
      <c r="R2" s="1">
        <v>2428.3409000000001</v>
      </c>
      <c r="S2" s="2" t="e">
        <f>_xlfn.XLOOKUP(
         R2,'[1]sample3_spot1_000 (1)'!$A:$A,'[1]sample3_spot1_000 (1)'!$B:$B)</f>
        <v>#N/A</v>
      </c>
    </row>
    <row r="3" spans="3:19" x14ac:dyDescent="0.2">
      <c r="C3" s="1">
        <v>2429</v>
      </c>
      <c r="D3" s="1">
        <f t="shared" ref="D3:D66" si="1">ROUND(E3,0)</f>
        <v>2429</v>
      </c>
      <c r="E3" s="1">
        <f t="shared" si="0"/>
        <v>2428.6</v>
      </c>
      <c r="F3" s="3">
        <f>_xlfn.XLOOKUP(
         E3,'[1]sample3_spot1_000 (1)'!$A:$A,'[1]sample3_spot1_000 (1)'!$B:$B)</f>
        <v>1.2481339000000001E-3</v>
      </c>
      <c r="G3" t="e">
        <f>_xlfn.XLOOKUP(
         E3,[2]DibenzoThiophene!$A:$A,[2]DibenzoThiophene!$B:$B)</f>
        <v>#N/A</v>
      </c>
      <c r="H3" t="e">
        <f>_xlfn.XLOOKUP(
         E3,[3]Sheet1!$A:$A,[3]Sheet1!$G:$G)</f>
        <v>#N/A</v>
      </c>
      <c r="I3" t="e">
        <f>_xlfn.XLOOKUP(
         E3,[4]Sheet1!$A:$A,[4]Sheet1!$G:$G)</f>
        <v>#N/A</v>
      </c>
      <c r="J3" t="e">
        <f>_xlfn.XLOOKUP(
         E3,[4]Sheet1!$A:$A,[4]Sheet1!$F:$F)</f>
        <v>#N/A</v>
      </c>
      <c r="K3">
        <f>_xlfn.XLOOKUP(
         C3,[5]Sheet1!$Q:$Q,[5]Sheet1!$G:$G)</f>
        <v>-6.1516189782135026E-3</v>
      </c>
      <c r="L3" t="e">
        <f>_xlfn.XLOOKUP(
         D3,[2]DibenzoThiophene!$E:$E,[2]DibenzoThiophene!$B:$B)</f>
        <v>#N/A</v>
      </c>
      <c r="O3">
        <v>2561.5038399999999</v>
      </c>
      <c r="R3" s="1">
        <v>2428.5909999999999</v>
      </c>
      <c r="S3" s="2" t="e">
        <f>_xlfn.XLOOKUP(
         R3,'[1]sample3_spot1_000 (1)'!$A:$A,'[1]sample3_spot1_000 (1)'!$B:$B)</f>
        <v>#N/A</v>
      </c>
    </row>
    <row r="4" spans="3:19" x14ac:dyDescent="0.2">
      <c r="C4" s="1">
        <v>2429.5</v>
      </c>
      <c r="D4" s="1">
        <f t="shared" si="1"/>
        <v>2429</v>
      </c>
      <c r="E4" s="1">
        <f t="shared" si="0"/>
        <v>2428.8000000000002</v>
      </c>
      <c r="F4" s="3">
        <f>_xlfn.XLOOKUP(
         E4,'[1]sample3_spot1_000 (1)'!$A:$A,'[1]sample3_spot1_000 (1)'!$B:$B)</f>
        <v>-8.7440639999999993E-3</v>
      </c>
      <c r="G4" t="e">
        <f>_xlfn.XLOOKUP(
         E4,[2]DibenzoThiophene!$A:$A,[2]DibenzoThiophene!$B:$B)</f>
        <v>#N/A</v>
      </c>
      <c r="H4" t="e">
        <f>_xlfn.XLOOKUP(
         E4,[3]Sheet1!$A:$A,[3]Sheet1!$G:$G)</f>
        <v>#N/A</v>
      </c>
      <c r="I4" t="e">
        <f>_xlfn.XLOOKUP(
         E4,[4]Sheet1!$A:$A,[4]Sheet1!$G:$G)</f>
        <v>#N/A</v>
      </c>
      <c r="J4" t="e">
        <f>_xlfn.XLOOKUP(
         E4,[4]Sheet1!$A:$A,[4]Sheet1!$F:$F)</f>
        <v>#N/A</v>
      </c>
      <c r="K4" t="e">
        <f>_xlfn.XLOOKUP(
         C4,[5]Sheet1!$Q:$Q,[5]Sheet1!$G:$G)</f>
        <v>#N/A</v>
      </c>
      <c r="L4" t="e">
        <f>_xlfn.XLOOKUP(
         D4,[2]DibenzoThiophene!$E:$E,[2]DibenzoThiophene!$B:$B)</f>
        <v>#N/A</v>
      </c>
      <c r="O4">
        <v>2561.5038399999999</v>
      </c>
      <c r="R4" s="1">
        <v>2428.8411999999998</v>
      </c>
      <c r="S4" s="2" t="e">
        <f>_xlfn.XLOOKUP(
         R4,'[1]sample3_spot1_000 (1)'!$A:$A,'[1]sample3_spot1_000 (1)'!$B:$B)</f>
        <v>#N/A</v>
      </c>
    </row>
    <row r="5" spans="3:19" x14ac:dyDescent="0.2">
      <c r="C5" s="1">
        <v>2430</v>
      </c>
      <c r="D5" s="1">
        <f t="shared" si="1"/>
        <v>2429</v>
      </c>
      <c r="E5" s="1">
        <f t="shared" si="0"/>
        <v>2429</v>
      </c>
      <c r="F5" s="3" t="e">
        <f>_xlfn.XLOOKUP(
         E5,'[1]sample3_spot1_000 (1)'!$A:$A,'[1]sample3_spot1_000 (1)'!$B:$B)</f>
        <v>#N/A</v>
      </c>
      <c r="G5" t="e">
        <f>_xlfn.XLOOKUP(
         E5,[2]DibenzoThiophene!$A:$A,[2]DibenzoThiophene!$B:$B)</f>
        <v>#N/A</v>
      </c>
      <c r="H5">
        <f>_xlfn.XLOOKUP(
         E5,[3]Sheet1!$A:$A,[3]Sheet1!$G:$G)</f>
        <v>-1.8741308664937636E-3</v>
      </c>
      <c r="I5">
        <f>_xlfn.XLOOKUP(
         E5,[4]Sheet1!$A:$A,[4]Sheet1!$G:$G)</f>
        <v>-2.1644139961544157E-2</v>
      </c>
      <c r="J5">
        <f>_xlfn.XLOOKUP(
         E5,[4]Sheet1!$A:$A,[4]Sheet1!$F:$F)</f>
        <v>7.1152657393435681E-2</v>
      </c>
      <c r="K5" t="e">
        <f>_xlfn.XLOOKUP(
         C5,[5]Sheet1!$Q:$Q,[5]Sheet1!$G:$G)</f>
        <v>#N/A</v>
      </c>
      <c r="L5" t="e">
        <f>_xlfn.XLOOKUP(
         D5,[2]DibenzoThiophene!$E:$E,[2]DibenzoThiophene!$B:$B)</f>
        <v>#N/A</v>
      </c>
      <c r="N5" t="s">
        <v>3</v>
      </c>
      <c r="O5">
        <v>2562.0011800000002</v>
      </c>
      <c r="R5">
        <v>2429.0018300000002</v>
      </c>
      <c r="S5" s="2" t="e">
        <f>_xlfn.XLOOKUP(
         R5,'[1]sample3_spot1_000 (1)'!$A:$A,'[1]sample3_spot1_000 (1)'!$B:$B)</f>
        <v>#N/A</v>
      </c>
    </row>
    <row r="6" spans="3:19" x14ac:dyDescent="0.2">
      <c r="C6" s="1">
        <v>2430.5</v>
      </c>
      <c r="D6" s="1">
        <f t="shared" si="1"/>
        <v>2429</v>
      </c>
      <c r="E6" s="1">
        <f t="shared" si="0"/>
        <v>2429.1</v>
      </c>
      <c r="F6" s="3">
        <f>_xlfn.XLOOKUP(
         E6,'[1]sample3_spot1_000 (1)'!$A:$A,'[1]sample3_spot1_000 (1)'!$B:$B)</f>
        <v>-1.3313655000000001E-2</v>
      </c>
      <c r="G6" t="e">
        <f>_xlfn.XLOOKUP(
         E6,[2]DibenzoThiophene!$A:$A,[2]DibenzoThiophene!$B:$B)</f>
        <v>#N/A</v>
      </c>
      <c r="H6" t="e">
        <f>_xlfn.XLOOKUP(
         E6,[3]Sheet1!$A:$A,[3]Sheet1!$G:$G)</f>
        <v>#N/A</v>
      </c>
      <c r="I6" t="e">
        <f>_xlfn.XLOOKUP(
         E6,[4]Sheet1!$A:$A,[4]Sheet1!$G:$G)</f>
        <v>#N/A</v>
      </c>
      <c r="J6" t="e">
        <f>_xlfn.XLOOKUP(
         E6,[4]Sheet1!$A:$A,[4]Sheet1!$F:$F)</f>
        <v>#N/A</v>
      </c>
      <c r="K6" t="e">
        <f>_xlfn.XLOOKUP(
         C6,[5]Sheet1!$Q:$Q,[5]Sheet1!$G:$G)</f>
        <v>#N/A</v>
      </c>
      <c r="L6" t="e">
        <f>_xlfn.XLOOKUP(
         D6,[2]DibenzoThiophene!$E:$E,[2]DibenzoThiophene!$B:$B)</f>
        <v>#N/A</v>
      </c>
      <c r="O6">
        <v>2562.0011800000002</v>
      </c>
      <c r="R6" s="1">
        <v>2429.0913</v>
      </c>
      <c r="S6" s="2" t="e">
        <f>_xlfn.XLOOKUP(
         R6,'[1]sample3_spot1_000 (1)'!$A:$A,'[1]sample3_spot1_000 (1)'!$B:$B)</f>
        <v>#N/A</v>
      </c>
    </row>
    <row r="7" spans="3:19" x14ac:dyDescent="0.2">
      <c r="C7" s="1">
        <v>2431</v>
      </c>
      <c r="D7" s="1">
        <f t="shared" si="1"/>
        <v>2429</v>
      </c>
      <c r="E7" s="1">
        <f t="shared" si="0"/>
        <v>2429.3000000000002</v>
      </c>
      <c r="F7" s="3">
        <f>_xlfn.XLOOKUP(
         E7,'[1]sample3_spot1_000 (1)'!$A:$A,'[1]sample3_spot1_000 (1)'!$B:$B)</f>
        <v>-1.2755684E-2</v>
      </c>
      <c r="G7" t="e">
        <f>_xlfn.XLOOKUP(
         E7,[2]DibenzoThiophene!$A:$A,[2]DibenzoThiophene!$B:$B)</f>
        <v>#N/A</v>
      </c>
      <c r="H7" t="e">
        <f>_xlfn.XLOOKUP(
         E7,[3]Sheet1!$A:$A,[3]Sheet1!$G:$G)</f>
        <v>#N/A</v>
      </c>
      <c r="I7" t="e">
        <f>_xlfn.XLOOKUP(
         E7,[4]Sheet1!$A:$A,[4]Sheet1!$G:$G)</f>
        <v>#N/A</v>
      </c>
      <c r="J7" t="e">
        <f>_xlfn.XLOOKUP(
         E7,[4]Sheet1!$A:$A,[4]Sheet1!$F:$F)</f>
        <v>#N/A</v>
      </c>
      <c r="K7" t="e">
        <f>_xlfn.XLOOKUP(
         C7,[5]Sheet1!$Q:$Q,[5]Sheet1!$G:$G)</f>
        <v>#N/A</v>
      </c>
      <c r="L7" t="e">
        <f>_xlfn.XLOOKUP(
         D7,[2]DibenzoThiophene!$E:$E,[2]DibenzoThiophene!$B:$B)</f>
        <v>#N/A</v>
      </c>
      <c r="O7">
        <v>2562.0011800000002</v>
      </c>
      <c r="R7" s="1">
        <v>2429.3413999999998</v>
      </c>
      <c r="S7" s="2" t="e">
        <f>_xlfn.XLOOKUP(
         R7,'[1]sample3_spot1_000 (1)'!$A:$A,'[1]sample3_spot1_000 (1)'!$B:$B)</f>
        <v>#N/A</v>
      </c>
    </row>
    <row r="8" spans="3:19" x14ac:dyDescent="0.2">
      <c r="C8" s="1">
        <v>2431.5</v>
      </c>
      <c r="D8" s="1">
        <f t="shared" si="1"/>
        <v>2430</v>
      </c>
      <c r="E8" s="1">
        <f t="shared" si="0"/>
        <v>2429.6</v>
      </c>
      <c r="F8" s="3">
        <f>_xlfn.XLOOKUP(
         E8,'[1]sample3_spot1_000 (1)'!$A:$A,'[1]sample3_spot1_000 (1)'!$B:$B)</f>
        <v>1.8179512E-3</v>
      </c>
      <c r="G8" t="e">
        <f>_xlfn.XLOOKUP(
         E8,[2]DibenzoThiophene!$A:$A,[2]DibenzoThiophene!$B:$B)</f>
        <v>#N/A</v>
      </c>
      <c r="H8" t="e">
        <f>_xlfn.XLOOKUP(
         E8,[3]Sheet1!$A:$A,[3]Sheet1!$G:$G)</f>
        <v>#N/A</v>
      </c>
      <c r="I8" t="e">
        <f>_xlfn.XLOOKUP(
         E8,[4]Sheet1!$A:$A,[4]Sheet1!$G:$G)</f>
        <v>#N/A</v>
      </c>
      <c r="J8" t="e">
        <f>_xlfn.XLOOKUP(
         E8,[4]Sheet1!$A:$A,[4]Sheet1!$F:$F)</f>
        <v>#N/A</v>
      </c>
      <c r="K8" t="e">
        <f>_xlfn.XLOOKUP(
         C8,[5]Sheet1!$Q:$Q,[5]Sheet1!$G:$G)</f>
        <v>#N/A</v>
      </c>
      <c r="L8" t="e">
        <f>_xlfn.XLOOKUP(
         D8,[2]DibenzoThiophene!$E:$E,[2]DibenzoThiophene!$B:$B)</f>
        <v>#N/A</v>
      </c>
      <c r="O8">
        <v>2562.0011800000002</v>
      </c>
      <c r="R8" s="1">
        <v>2429.5915</v>
      </c>
      <c r="S8" s="2" t="e">
        <f>_xlfn.XLOOKUP(
         R8,'[1]sample3_spot1_000 (1)'!$A:$A,'[1]sample3_spot1_000 (1)'!$B:$B)</f>
        <v>#N/A</v>
      </c>
    </row>
    <row r="9" spans="3:19" x14ac:dyDescent="0.2">
      <c r="C9" s="1">
        <v>2432</v>
      </c>
      <c r="D9" s="1">
        <f t="shared" si="1"/>
        <v>2430</v>
      </c>
      <c r="E9" s="1">
        <f t="shared" si="0"/>
        <v>2429.8000000000002</v>
      </c>
      <c r="F9" s="3">
        <f>_xlfn.XLOOKUP(
         E9,'[1]sample3_spot1_000 (1)'!$A:$A,'[1]sample3_spot1_000 (1)'!$B:$B)</f>
        <v>-7.2108103000000003E-3</v>
      </c>
      <c r="G9" t="e">
        <f>_xlfn.XLOOKUP(
         E9,[2]DibenzoThiophene!$A:$A,[2]DibenzoThiophene!$B:$B)</f>
        <v>#N/A</v>
      </c>
      <c r="H9" t="e">
        <f>_xlfn.XLOOKUP(
         E9,[3]Sheet1!$A:$A,[3]Sheet1!$G:$G)</f>
        <v>#N/A</v>
      </c>
      <c r="I9" t="e">
        <f>_xlfn.XLOOKUP(
         E9,[4]Sheet1!$A:$A,[4]Sheet1!$G:$G)</f>
        <v>#N/A</v>
      </c>
      <c r="J9" t="e">
        <f>_xlfn.XLOOKUP(
         E9,[4]Sheet1!$A:$A,[4]Sheet1!$F:$F)</f>
        <v>#N/A</v>
      </c>
      <c r="K9">
        <f>_xlfn.XLOOKUP(
         C9,[5]Sheet1!$Q:$Q,[5]Sheet1!$G:$G)</f>
        <v>-1.4113461639942062E-2</v>
      </c>
      <c r="L9" t="e">
        <f>_xlfn.XLOOKUP(
         D9,[2]DibenzoThiophene!$E:$E,[2]DibenzoThiophene!$B:$B)</f>
        <v>#N/A</v>
      </c>
      <c r="O9">
        <v>2562.0011800000002</v>
      </c>
      <c r="R9" s="1">
        <v>2429.8416000000002</v>
      </c>
      <c r="S9" s="2" t="e">
        <f>_xlfn.XLOOKUP(
         R9,'[1]sample3_spot1_000 (1)'!$A:$A,'[1]sample3_spot1_000 (1)'!$B:$B)</f>
        <v>#N/A</v>
      </c>
    </row>
    <row r="10" spans="3:19" x14ac:dyDescent="0.2">
      <c r="C10" s="1">
        <v>2432.5</v>
      </c>
      <c r="D10" s="1">
        <f t="shared" si="1"/>
        <v>2430</v>
      </c>
      <c r="E10" s="1">
        <f t="shared" si="0"/>
        <v>2430.1</v>
      </c>
      <c r="F10" s="3">
        <f>_xlfn.XLOOKUP(
         E10,'[1]sample3_spot1_000 (1)'!$A:$A,'[1]sample3_spot1_000 (1)'!$B:$B)</f>
        <v>7.0214893999999998E-3</v>
      </c>
      <c r="G10" t="e">
        <f>_xlfn.XLOOKUP(
         E10,[2]DibenzoThiophene!$A:$A,[2]DibenzoThiophene!$B:$B)</f>
        <v>#N/A</v>
      </c>
      <c r="H10" t="e">
        <f>_xlfn.XLOOKUP(
         E10,[3]Sheet1!$A:$A,[3]Sheet1!$G:$G)</f>
        <v>#N/A</v>
      </c>
      <c r="I10" t="e">
        <f>_xlfn.XLOOKUP(
         E10,[4]Sheet1!$A:$A,[4]Sheet1!$G:$G)</f>
        <v>#N/A</v>
      </c>
      <c r="J10" t="e">
        <f>_xlfn.XLOOKUP(
         E10,[4]Sheet1!$A:$A,[4]Sheet1!$F:$F)</f>
        <v>#N/A</v>
      </c>
      <c r="K10" t="e">
        <f>_xlfn.XLOOKUP(
         C10,[5]Sheet1!$Q:$Q,[5]Sheet1!$G:$G)</f>
        <v>#N/A</v>
      </c>
      <c r="L10" t="e">
        <f>_xlfn.XLOOKUP(
         D10,[2]DibenzoThiophene!$E:$E,[2]DibenzoThiophene!$B:$B)</f>
        <v>#N/A</v>
      </c>
      <c r="O10">
        <v>2562.4988499999999</v>
      </c>
      <c r="R10" s="1">
        <v>2430.0916999999999</v>
      </c>
      <c r="S10" s="2" t="e">
        <f>_xlfn.XLOOKUP(
         R10,'[1]sample3_spot1_000 (1)'!$A:$A,'[1]sample3_spot1_000 (1)'!$B:$B)</f>
        <v>#N/A</v>
      </c>
    </row>
    <row r="11" spans="3:19" x14ac:dyDescent="0.2">
      <c r="C11" s="1">
        <v>2433</v>
      </c>
      <c r="D11" s="1">
        <f t="shared" si="1"/>
        <v>2430</v>
      </c>
      <c r="E11" s="1">
        <f t="shared" si="0"/>
        <v>2430.3000000000002</v>
      </c>
      <c r="F11" s="3">
        <f>_xlfn.XLOOKUP(
         E11,'[1]sample3_spot1_000 (1)'!$A:$A,'[1]sample3_spot1_000 (1)'!$B:$B)</f>
        <v>-5.6328513E-3</v>
      </c>
      <c r="G11" t="e">
        <f>_xlfn.XLOOKUP(
         E11,[2]DibenzoThiophene!$A:$A,[2]DibenzoThiophene!$B:$B)</f>
        <v>#N/A</v>
      </c>
      <c r="H11" t="e">
        <f>_xlfn.XLOOKUP(
         E11,[3]Sheet1!$A:$A,[3]Sheet1!$G:$G)</f>
        <v>#N/A</v>
      </c>
      <c r="I11" t="e">
        <f>_xlfn.XLOOKUP(
         E11,[4]Sheet1!$A:$A,[4]Sheet1!$G:$G)</f>
        <v>#N/A</v>
      </c>
      <c r="J11" t="e">
        <f>_xlfn.XLOOKUP(
         E11,[4]Sheet1!$A:$A,[4]Sheet1!$F:$F)</f>
        <v>#N/A</v>
      </c>
      <c r="K11" t="e">
        <f>_xlfn.XLOOKUP(
         C11,[5]Sheet1!$Q:$Q,[5]Sheet1!$G:$G)</f>
        <v>#N/A</v>
      </c>
      <c r="L11" t="e">
        <f>_xlfn.XLOOKUP(
         D11,[2]DibenzoThiophene!$E:$E,[2]DibenzoThiophene!$B:$B)</f>
        <v>#N/A</v>
      </c>
      <c r="O11">
        <v>2562.4988499999999</v>
      </c>
      <c r="R11" s="1">
        <v>2430.3418000000001</v>
      </c>
      <c r="S11" s="2" t="e">
        <f>_xlfn.XLOOKUP(
         R11,'[1]sample3_spot1_000 (1)'!$A:$A,'[1]sample3_spot1_000 (1)'!$B:$B)</f>
        <v>#N/A</v>
      </c>
    </row>
    <row r="12" spans="3:19" x14ac:dyDescent="0.2">
      <c r="C12" s="1">
        <v>2433.5</v>
      </c>
      <c r="D12" s="1">
        <f t="shared" si="1"/>
        <v>2431</v>
      </c>
      <c r="E12" s="1">
        <f t="shared" si="0"/>
        <v>2430.6</v>
      </c>
      <c r="F12" s="3">
        <f>_xlfn.XLOOKUP(
         E12,'[1]sample3_spot1_000 (1)'!$A:$A,'[1]sample3_spot1_000 (1)'!$B:$B)</f>
        <v>7.0073221999999999E-3</v>
      </c>
      <c r="G12" t="e">
        <f>_xlfn.XLOOKUP(
         E12,[2]DibenzoThiophene!$A:$A,[2]DibenzoThiophene!$B:$B)</f>
        <v>#N/A</v>
      </c>
      <c r="H12" t="e">
        <f>_xlfn.XLOOKUP(
         E12,[3]Sheet1!$A:$A,[3]Sheet1!$G:$G)</f>
        <v>#N/A</v>
      </c>
      <c r="I12" t="e">
        <f>_xlfn.XLOOKUP(
         E12,[4]Sheet1!$A:$A,[4]Sheet1!$G:$G)</f>
        <v>#N/A</v>
      </c>
      <c r="J12" t="e">
        <f>_xlfn.XLOOKUP(
         E12,[4]Sheet1!$A:$A,[4]Sheet1!$F:$F)</f>
        <v>#N/A</v>
      </c>
      <c r="K12" t="e">
        <f>_xlfn.XLOOKUP(
         C12,[5]Sheet1!$Q:$Q,[5]Sheet1!$G:$G)</f>
        <v>#N/A</v>
      </c>
      <c r="L12" t="e">
        <f>_xlfn.XLOOKUP(
         D12,[2]DibenzoThiophene!$E:$E,[2]DibenzoThiophene!$B:$B)</f>
        <v>#N/A</v>
      </c>
      <c r="O12">
        <v>2562.4988499999999</v>
      </c>
      <c r="R12" s="1">
        <v>2430.5920000000001</v>
      </c>
      <c r="S12" s="2" t="e">
        <f>_xlfn.XLOOKUP(
         R12,'[1]sample3_spot1_000 (1)'!$A:$A,'[1]sample3_spot1_000 (1)'!$B:$B)</f>
        <v>#N/A</v>
      </c>
    </row>
    <row r="13" spans="3:19" x14ac:dyDescent="0.2">
      <c r="C13" s="1">
        <v>2434</v>
      </c>
      <c r="D13" s="1">
        <f t="shared" si="1"/>
        <v>2431</v>
      </c>
      <c r="E13" s="1">
        <f t="shared" si="0"/>
        <v>2430.8000000000002</v>
      </c>
      <c r="F13" s="3">
        <f>_xlfn.XLOOKUP(
         E13,'[1]sample3_spot1_000 (1)'!$A:$A,'[1]sample3_spot1_000 (1)'!$B:$B)</f>
        <v>8.4136496999999994E-3</v>
      </c>
      <c r="G13" t="e">
        <f>_xlfn.XLOOKUP(
         E13,[2]DibenzoThiophene!$A:$A,[2]DibenzoThiophene!$B:$B)</f>
        <v>#N/A</v>
      </c>
      <c r="H13" t="e">
        <f>_xlfn.XLOOKUP(
         E13,[3]Sheet1!$A:$A,[3]Sheet1!$G:$G)</f>
        <v>#N/A</v>
      </c>
      <c r="I13" t="e">
        <f>_xlfn.XLOOKUP(
         E13,[4]Sheet1!$A:$A,[4]Sheet1!$G:$G)</f>
        <v>#N/A</v>
      </c>
      <c r="J13" t="e">
        <f>_xlfn.XLOOKUP(
         E13,[4]Sheet1!$A:$A,[4]Sheet1!$F:$F)</f>
        <v>#N/A</v>
      </c>
      <c r="K13" t="e">
        <f>_xlfn.XLOOKUP(
         C13,[5]Sheet1!$Q:$Q,[5]Sheet1!$G:$G)</f>
        <v>#N/A</v>
      </c>
      <c r="L13" t="e">
        <f>_xlfn.XLOOKUP(
         D13,[2]DibenzoThiophene!$E:$E,[2]DibenzoThiophene!$B:$B)</f>
        <v>#N/A</v>
      </c>
      <c r="O13">
        <v>2562.4988499999999</v>
      </c>
      <c r="R13" s="1">
        <v>2430.8420999999998</v>
      </c>
      <c r="S13" s="2" t="e">
        <f>_xlfn.XLOOKUP(
         R13,'[1]sample3_spot1_000 (1)'!$A:$A,'[1]sample3_spot1_000 (1)'!$B:$B)</f>
        <v>#N/A</v>
      </c>
    </row>
    <row r="14" spans="3:19" x14ac:dyDescent="0.2">
      <c r="C14" s="1">
        <v>2434.5</v>
      </c>
      <c r="D14" s="1">
        <f t="shared" si="1"/>
        <v>2431</v>
      </c>
      <c r="E14" s="1">
        <f t="shared" si="0"/>
        <v>2431.1</v>
      </c>
      <c r="F14" s="3">
        <f>_xlfn.XLOOKUP(
         E14,'[1]sample3_spot1_000 (1)'!$A:$A,'[1]sample3_spot1_000 (1)'!$B:$B)</f>
        <v>6.5862853000000004E-3</v>
      </c>
      <c r="G14" t="e">
        <f>_xlfn.XLOOKUP(
         E14,[2]DibenzoThiophene!$A:$A,[2]DibenzoThiophene!$B:$B)</f>
        <v>#N/A</v>
      </c>
      <c r="H14" t="e">
        <f>_xlfn.XLOOKUP(
         E14,[3]Sheet1!$A:$A,[3]Sheet1!$G:$G)</f>
        <v>#N/A</v>
      </c>
      <c r="I14" t="e">
        <f>_xlfn.XLOOKUP(
         E14,[4]Sheet1!$A:$A,[4]Sheet1!$G:$G)</f>
        <v>#N/A</v>
      </c>
      <c r="J14" t="e">
        <f>_xlfn.XLOOKUP(
         E14,[4]Sheet1!$A:$A,[4]Sheet1!$F:$F)</f>
        <v>#N/A</v>
      </c>
      <c r="K14" t="e">
        <f>_xlfn.XLOOKUP(
         C14,[5]Sheet1!$Q:$Q,[5]Sheet1!$G:$G)</f>
        <v>#N/A</v>
      </c>
      <c r="L14" t="e">
        <f>_xlfn.XLOOKUP(
         D14,[2]DibenzoThiophene!$E:$E,[2]DibenzoThiophene!$B:$B)</f>
        <v>#N/A</v>
      </c>
      <c r="O14">
        <v>2562.99685</v>
      </c>
      <c r="R14" s="1">
        <v>2431.0922</v>
      </c>
      <c r="S14" s="2" t="e">
        <f>_xlfn.XLOOKUP(
         R14,'[1]sample3_spot1_000 (1)'!$A:$A,'[1]sample3_spot1_000 (1)'!$B:$B)</f>
        <v>#N/A</v>
      </c>
    </row>
    <row r="15" spans="3:19" x14ac:dyDescent="0.2">
      <c r="C15" s="1">
        <v>2435</v>
      </c>
      <c r="D15" s="1">
        <f t="shared" si="1"/>
        <v>2431</v>
      </c>
      <c r="E15" s="1">
        <f t="shared" si="0"/>
        <v>2431.3000000000002</v>
      </c>
      <c r="F15" s="3">
        <f>_xlfn.XLOOKUP(
         E15,'[1]sample3_spot1_000 (1)'!$A:$A,'[1]sample3_spot1_000 (1)'!$B:$B)</f>
        <v>2.1690711999999999E-3</v>
      </c>
      <c r="G15" t="e">
        <f>_xlfn.XLOOKUP(
         E15,[2]DibenzoThiophene!$A:$A,[2]DibenzoThiophene!$B:$B)</f>
        <v>#N/A</v>
      </c>
      <c r="H15" t="e">
        <f>_xlfn.XLOOKUP(
         E15,[3]Sheet1!$A:$A,[3]Sheet1!$G:$G)</f>
        <v>#N/A</v>
      </c>
      <c r="I15" t="e">
        <f>_xlfn.XLOOKUP(
         E15,[4]Sheet1!$A:$A,[4]Sheet1!$G:$G)</f>
        <v>#N/A</v>
      </c>
      <c r="J15" t="e">
        <f>_xlfn.XLOOKUP(
         E15,[4]Sheet1!$A:$A,[4]Sheet1!$F:$F)</f>
        <v>#N/A</v>
      </c>
      <c r="K15">
        <f>_xlfn.XLOOKUP(
         C15,[5]Sheet1!$Q:$Q,[5]Sheet1!$G:$G)</f>
        <v>-1.1586992070315069E-2</v>
      </c>
      <c r="L15" t="e">
        <f>_xlfn.XLOOKUP(
         D15,[2]DibenzoThiophene!$E:$E,[2]DibenzoThiophene!$B:$B)</f>
        <v>#N/A</v>
      </c>
      <c r="O15">
        <v>2562.99685</v>
      </c>
      <c r="R15" s="1">
        <v>2431.3422999999998</v>
      </c>
      <c r="S15" s="2" t="e">
        <f>_xlfn.XLOOKUP(
         R15,'[1]sample3_spot1_000 (1)'!$A:$A,'[1]sample3_spot1_000 (1)'!$B:$B)</f>
        <v>#N/A</v>
      </c>
    </row>
    <row r="16" spans="3:19" x14ac:dyDescent="0.2">
      <c r="C16" s="1">
        <v>2435.5</v>
      </c>
      <c r="D16" s="1">
        <f t="shared" si="1"/>
        <v>2432</v>
      </c>
      <c r="E16" s="1">
        <f t="shared" si="0"/>
        <v>2431.6</v>
      </c>
      <c r="F16" s="3">
        <f>_xlfn.XLOOKUP(
         E16,'[1]sample3_spot1_000 (1)'!$A:$A,'[1]sample3_spot1_000 (1)'!$B:$B)</f>
        <v>-1.2061147999999999E-3</v>
      </c>
      <c r="G16" t="e">
        <f>_xlfn.XLOOKUP(
         E16,[2]DibenzoThiophene!$A:$A,[2]DibenzoThiophene!$B:$B)</f>
        <v>#N/A</v>
      </c>
      <c r="H16" t="e">
        <f>_xlfn.XLOOKUP(
         E16,[3]Sheet1!$A:$A,[3]Sheet1!$G:$G)</f>
        <v>#N/A</v>
      </c>
      <c r="I16" t="e">
        <f>_xlfn.XLOOKUP(
         E16,[4]Sheet1!$A:$A,[4]Sheet1!$G:$G)</f>
        <v>#N/A</v>
      </c>
      <c r="J16" t="e">
        <f>_xlfn.XLOOKUP(
         E16,[4]Sheet1!$A:$A,[4]Sheet1!$F:$F)</f>
        <v>#N/A</v>
      </c>
      <c r="K16" t="e">
        <f>_xlfn.XLOOKUP(
         C16,[5]Sheet1!$Q:$Q,[5]Sheet1!$G:$G)</f>
        <v>#N/A</v>
      </c>
      <c r="L16" t="e">
        <f>_xlfn.XLOOKUP(
         D16,[2]DibenzoThiophene!$E:$E,[2]DibenzoThiophene!$B:$B)</f>
        <v>#N/A</v>
      </c>
      <c r="O16">
        <v>2562.99685</v>
      </c>
      <c r="R16" s="1">
        <v>2431.5924</v>
      </c>
      <c r="S16" s="2" t="e">
        <f>_xlfn.XLOOKUP(
         R16,'[1]sample3_spot1_000 (1)'!$A:$A,'[1]sample3_spot1_000 (1)'!$B:$B)</f>
        <v>#N/A</v>
      </c>
    </row>
    <row r="17" spans="3:19" x14ac:dyDescent="0.2">
      <c r="C17" s="1">
        <v>2436</v>
      </c>
      <c r="D17" s="1">
        <f t="shared" si="1"/>
        <v>2432</v>
      </c>
      <c r="E17" s="1">
        <f t="shared" si="0"/>
        <v>2431.8000000000002</v>
      </c>
      <c r="F17" s="3">
        <f>_xlfn.XLOOKUP(
         E17,'[1]sample3_spot1_000 (1)'!$A:$A,'[1]sample3_spot1_000 (1)'!$B:$B)</f>
        <v>1.1703493000000001E-2</v>
      </c>
      <c r="G17" t="e">
        <f>_xlfn.XLOOKUP(
         E17,[2]DibenzoThiophene!$A:$A,[2]DibenzoThiophene!$B:$B)</f>
        <v>#N/A</v>
      </c>
      <c r="H17" t="e">
        <f>_xlfn.XLOOKUP(
         E17,[3]Sheet1!$A:$A,[3]Sheet1!$G:$G)</f>
        <v>#N/A</v>
      </c>
      <c r="I17" t="e">
        <f>_xlfn.XLOOKUP(
         E17,[4]Sheet1!$A:$A,[4]Sheet1!$G:$G)</f>
        <v>#N/A</v>
      </c>
      <c r="J17" t="e">
        <f>_xlfn.XLOOKUP(
         E17,[4]Sheet1!$A:$A,[4]Sheet1!$F:$F)</f>
        <v>#N/A</v>
      </c>
      <c r="K17" t="e">
        <f>_xlfn.XLOOKUP(
         C17,[5]Sheet1!$Q:$Q,[5]Sheet1!$G:$G)</f>
        <v>#N/A</v>
      </c>
      <c r="L17" t="e">
        <f>_xlfn.XLOOKUP(
         D17,[2]DibenzoThiophene!$E:$E,[2]DibenzoThiophene!$B:$B)</f>
        <v>#N/A</v>
      </c>
      <c r="O17">
        <v>2562.99685</v>
      </c>
      <c r="R17" s="1">
        <v>2431.8425000000002</v>
      </c>
      <c r="S17" s="2" t="e">
        <f>_xlfn.XLOOKUP(
         R17,'[1]sample3_spot1_000 (1)'!$A:$A,'[1]sample3_spot1_000 (1)'!$B:$B)</f>
        <v>#N/A</v>
      </c>
    </row>
    <row r="18" spans="3:19" x14ac:dyDescent="0.2">
      <c r="C18" s="1">
        <v>2436.5</v>
      </c>
      <c r="D18" s="1">
        <f t="shared" si="1"/>
        <v>2432</v>
      </c>
      <c r="E18" s="1">
        <f t="shared" si="0"/>
        <v>2432</v>
      </c>
      <c r="F18" s="3" t="e">
        <f>_xlfn.XLOOKUP(
         E18,'[1]sample3_spot1_000 (1)'!$A:$A,'[1]sample3_spot1_000 (1)'!$B:$B)</f>
        <v>#N/A</v>
      </c>
      <c r="G18" t="e">
        <f>_xlfn.XLOOKUP(
         E18,[2]DibenzoThiophene!$A:$A,[2]DibenzoThiophene!$B:$B)</f>
        <v>#N/A</v>
      </c>
      <c r="H18">
        <f>_xlfn.XLOOKUP(
         E18,[3]Sheet1!$A:$A,[3]Sheet1!$G:$G)</f>
        <v>-5.4538291454017699E-3</v>
      </c>
      <c r="I18">
        <f>_xlfn.XLOOKUP(
         E18,[4]Sheet1!$A:$A,[4]Sheet1!$G:$G)</f>
        <v>-2.9286449552087108E-2</v>
      </c>
      <c r="J18">
        <f>_xlfn.XLOOKUP(
         E18,[4]Sheet1!$A:$A,[4]Sheet1!$F:$F)</f>
        <v>7.1086132616371353E-2</v>
      </c>
      <c r="K18" t="e">
        <f>_xlfn.XLOOKUP(
         C18,[5]Sheet1!$Q:$Q,[5]Sheet1!$G:$G)</f>
        <v>#N/A</v>
      </c>
      <c r="L18" t="e">
        <f>_xlfn.XLOOKUP(
         D18,[2]DibenzoThiophene!$E:$E,[2]DibenzoThiophene!$B:$B)</f>
        <v>#N/A</v>
      </c>
      <c r="O18">
        <v>2562.99685</v>
      </c>
      <c r="R18">
        <v>2431.9970600000001</v>
      </c>
      <c r="S18" s="2" t="e">
        <f>_xlfn.XLOOKUP(
         R18,'[1]sample3_spot1_000 (1)'!$A:$A,'[1]sample3_spot1_000 (1)'!$B:$B)</f>
        <v>#N/A</v>
      </c>
    </row>
    <row r="19" spans="3:19" x14ac:dyDescent="0.2">
      <c r="C19" s="1">
        <v>2437</v>
      </c>
      <c r="D19" s="1">
        <f t="shared" si="1"/>
        <v>2432</v>
      </c>
      <c r="E19" s="1">
        <f t="shared" si="0"/>
        <v>2432.1</v>
      </c>
      <c r="F19" s="3">
        <f>_xlfn.XLOOKUP(
         E19,'[1]sample3_spot1_000 (1)'!$A:$A,'[1]sample3_spot1_000 (1)'!$B:$B)</f>
        <v>-6.7617656000000005E-4</v>
      </c>
      <c r="G19" t="e">
        <f>_xlfn.XLOOKUP(
         E19,[2]DibenzoThiophene!$A:$A,[2]DibenzoThiophene!$B:$B)</f>
        <v>#N/A</v>
      </c>
      <c r="H19" t="e">
        <f>_xlfn.XLOOKUP(
         E19,[3]Sheet1!$A:$A,[3]Sheet1!$G:$G)</f>
        <v>#N/A</v>
      </c>
      <c r="I19" t="e">
        <f>_xlfn.XLOOKUP(
         E19,[4]Sheet1!$A:$A,[4]Sheet1!$G:$G)</f>
        <v>#N/A</v>
      </c>
      <c r="J19" t="e">
        <f>_xlfn.XLOOKUP(
         E19,[4]Sheet1!$A:$A,[4]Sheet1!$F:$F)</f>
        <v>#N/A</v>
      </c>
      <c r="K19" t="e">
        <f>_xlfn.XLOOKUP(
         C19,[5]Sheet1!$Q:$Q,[5]Sheet1!$G:$G)</f>
        <v>#N/A</v>
      </c>
      <c r="L19" t="e">
        <f>_xlfn.XLOOKUP(
         D19,[2]DibenzoThiophene!$E:$E,[2]DibenzoThiophene!$B:$B)</f>
        <v>#N/A</v>
      </c>
      <c r="O19">
        <v>2563.50443</v>
      </c>
      <c r="R19" s="1">
        <v>2432.0927000000001</v>
      </c>
      <c r="S19" s="2" t="e">
        <f>_xlfn.XLOOKUP(
         R19,'[1]sample3_spot1_000 (1)'!$A:$A,'[1]sample3_spot1_000 (1)'!$B:$B)</f>
        <v>#N/A</v>
      </c>
    </row>
    <row r="20" spans="3:19" x14ac:dyDescent="0.2">
      <c r="C20" s="1">
        <v>2437.5</v>
      </c>
      <c r="D20" s="1">
        <f t="shared" si="1"/>
        <v>2432</v>
      </c>
      <c r="E20" s="1">
        <f t="shared" si="0"/>
        <v>2432.3000000000002</v>
      </c>
      <c r="F20" s="3">
        <f>_xlfn.XLOOKUP(
         E20,'[1]sample3_spot1_000 (1)'!$A:$A,'[1]sample3_spot1_000 (1)'!$B:$B)</f>
        <v>4.9131221999999999E-3</v>
      </c>
      <c r="G20" t="e">
        <f>_xlfn.XLOOKUP(
         E20,[2]DibenzoThiophene!$A:$A,[2]DibenzoThiophene!$B:$B)</f>
        <v>#N/A</v>
      </c>
      <c r="H20" t="e">
        <f>_xlfn.XLOOKUP(
         E20,[3]Sheet1!$A:$A,[3]Sheet1!$G:$G)</f>
        <v>#N/A</v>
      </c>
      <c r="I20" t="e">
        <f>_xlfn.XLOOKUP(
         E20,[4]Sheet1!$A:$A,[4]Sheet1!$G:$G)</f>
        <v>#N/A</v>
      </c>
      <c r="J20" t="e">
        <f>_xlfn.XLOOKUP(
         E20,[4]Sheet1!$A:$A,[4]Sheet1!$F:$F)</f>
        <v>#N/A</v>
      </c>
      <c r="K20" t="e">
        <f>_xlfn.XLOOKUP(
         C20,[5]Sheet1!$Q:$Q,[5]Sheet1!$G:$G)</f>
        <v>#N/A</v>
      </c>
      <c r="L20" t="e">
        <f>_xlfn.XLOOKUP(
         D20,[2]DibenzoThiophene!$E:$E,[2]DibenzoThiophene!$B:$B)</f>
        <v>#N/A</v>
      </c>
      <c r="O20">
        <v>2563.50443</v>
      </c>
      <c r="R20" s="1">
        <v>2432.3427999999999</v>
      </c>
      <c r="S20" s="2" t="e">
        <f>_xlfn.XLOOKUP(
         R20,'[1]sample3_spot1_000 (1)'!$A:$A,'[1]sample3_spot1_000 (1)'!$B:$B)</f>
        <v>#N/A</v>
      </c>
    </row>
    <row r="21" spans="3:19" x14ac:dyDescent="0.2">
      <c r="C21" s="1">
        <v>2438</v>
      </c>
      <c r="D21" s="1">
        <f t="shared" si="1"/>
        <v>2433</v>
      </c>
      <c r="E21" s="1">
        <f t="shared" si="0"/>
        <v>2432.6</v>
      </c>
      <c r="F21" s="3">
        <f>_xlfn.XLOOKUP(
         E21,'[1]sample3_spot1_000 (1)'!$A:$A,'[1]sample3_spot1_000 (1)'!$B:$B)</f>
        <v>-3.6681612000000001E-3</v>
      </c>
      <c r="G21" t="e">
        <f>_xlfn.XLOOKUP(
         E21,[2]DibenzoThiophene!$A:$A,[2]DibenzoThiophene!$B:$B)</f>
        <v>#N/A</v>
      </c>
      <c r="H21" t="e">
        <f>_xlfn.XLOOKUP(
         E21,[3]Sheet1!$A:$A,[3]Sheet1!$G:$G)</f>
        <v>#N/A</v>
      </c>
      <c r="I21" t="e">
        <f>_xlfn.XLOOKUP(
         E21,[4]Sheet1!$A:$A,[4]Sheet1!$G:$G)</f>
        <v>#N/A</v>
      </c>
      <c r="J21" t="e">
        <f>_xlfn.XLOOKUP(
         E21,[4]Sheet1!$A:$A,[4]Sheet1!$F:$F)</f>
        <v>#N/A</v>
      </c>
      <c r="K21">
        <f>_xlfn.XLOOKUP(
         C21,[5]Sheet1!$Q:$Q,[5]Sheet1!$G:$G)</f>
        <v>-3.572383455444657E-3</v>
      </c>
      <c r="L21" t="e">
        <f>_xlfn.XLOOKUP(
         D21,[2]DibenzoThiophene!$E:$E,[2]DibenzoThiophene!$B:$B)</f>
        <v>#N/A</v>
      </c>
      <c r="O21">
        <v>2563.50443</v>
      </c>
      <c r="R21" s="1">
        <v>2432.5929000000001</v>
      </c>
      <c r="S21" s="2" t="e">
        <f>_xlfn.XLOOKUP(
         R21,'[1]sample3_spot1_000 (1)'!$A:$A,'[1]sample3_spot1_000 (1)'!$B:$B)</f>
        <v>#N/A</v>
      </c>
    </row>
    <row r="22" spans="3:19" x14ac:dyDescent="0.2">
      <c r="C22" s="1">
        <v>2438.5</v>
      </c>
      <c r="D22" s="1">
        <f t="shared" si="1"/>
        <v>2433</v>
      </c>
      <c r="E22" s="1">
        <f t="shared" si="0"/>
        <v>2432.8000000000002</v>
      </c>
      <c r="F22" s="3">
        <f>_xlfn.XLOOKUP(
         E22,'[1]sample3_spot1_000 (1)'!$A:$A,'[1]sample3_spot1_000 (1)'!$B:$B)</f>
        <v>5.0011910999999999E-3</v>
      </c>
      <c r="G22" t="e">
        <f>_xlfn.XLOOKUP(
         E22,[2]DibenzoThiophene!$A:$A,[2]DibenzoThiophene!$B:$B)</f>
        <v>#N/A</v>
      </c>
      <c r="H22" t="e">
        <f>_xlfn.XLOOKUP(
         E22,[3]Sheet1!$A:$A,[3]Sheet1!$G:$G)</f>
        <v>#N/A</v>
      </c>
      <c r="I22" t="e">
        <f>_xlfn.XLOOKUP(
         E22,[4]Sheet1!$A:$A,[4]Sheet1!$G:$G)</f>
        <v>#N/A</v>
      </c>
      <c r="J22" t="e">
        <f>_xlfn.XLOOKUP(
         E22,[4]Sheet1!$A:$A,[4]Sheet1!$F:$F)</f>
        <v>#N/A</v>
      </c>
      <c r="K22" t="e">
        <f>_xlfn.XLOOKUP(
         C22,[5]Sheet1!$Q:$Q,[5]Sheet1!$G:$G)</f>
        <v>#N/A</v>
      </c>
      <c r="L22" t="e">
        <f>_xlfn.XLOOKUP(
         D22,[2]DibenzoThiophene!$E:$E,[2]DibenzoThiophene!$B:$B)</f>
        <v>#N/A</v>
      </c>
      <c r="O22">
        <v>2563.50443</v>
      </c>
      <c r="R22" s="1">
        <v>2432.8429999999998</v>
      </c>
      <c r="S22" s="2" t="e">
        <f>_xlfn.XLOOKUP(
         R22,'[1]sample3_spot1_000 (1)'!$A:$A,'[1]sample3_spot1_000 (1)'!$B:$B)</f>
        <v>#N/A</v>
      </c>
    </row>
    <row r="23" spans="3:19" x14ac:dyDescent="0.2">
      <c r="C23" s="1">
        <v>2439</v>
      </c>
      <c r="D23" s="1">
        <f t="shared" si="1"/>
        <v>2433</v>
      </c>
      <c r="E23" s="1">
        <f t="shared" si="0"/>
        <v>2433.1</v>
      </c>
      <c r="F23" s="3">
        <f>_xlfn.XLOOKUP(
         E23,'[1]sample3_spot1_000 (1)'!$A:$A,'[1]sample3_spot1_000 (1)'!$B:$B)</f>
        <v>9.1083889999999997E-3</v>
      </c>
      <c r="G23" t="e">
        <f>_xlfn.XLOOKUP(
         E23,[2]DibenzoThiophene!$A:$A,[2]DibenzoThiophene!$B:$B)</f>
        <v>#N/A</v>
      </c>
      <c r="H23" t="e">
        <f>_xlfn.XLOOKUP(
         E23,[3]Sheet1!$A:$A,[3]Sheet1!$G:$G)</f>
        <v>#N/A</v>
      </c>
      <c r="I23" t="e">
        <f>_xlfn.XLOOKUP(
         E23,[4]Sheet1!$A:$A,[4]Sheet1!$G:$G)</f>
        <v>#N/A</v>
      </c>
      <c r="J23" t="e">
        <f>_xlfn.XLOOKUP(
         E23,[4]Sheet1!$A:$A,[4]Sheet1!$F:$F)</f>
        <v>#N/A</v>
      </c>
      <c r="K23" t="e">
        <f>_xlfn.XLOOKUP(
         C23,[5]Sheet1!$Q:$Q,[5]Sheet1!$G:$G)</f>
        <v>#N/A</v>
      </c>
      <c r="L23" t="e">
        <f>_xlfn.XLOOKUP(
         D23,[2]DibenzoThiophene!$E:$E,[2]DibenzoThiophene!$B:$B)</f>
        <v>#N/A</v>
      </c>
      <c r="O23">
        <v>2564.0031100000001</v>
      </c>
      <c r="R23" s="1">
        <v>2433.0931</v>
      </c>
      <c r="S23" s="2" t="e">
        <f>_xlfn.XLOOKUP(
         R23,'[1]sample3_spot1_000 (1)'!$A:$A,'[1]sample3_spot1_000 (1)'!$B:$B)</f>
        <v>#N/A</v>
      </c>
    </row>
    <row r="24" spans="3:19" x14ac:dyDescent="0.2">
      <c r="C24" s="1">
        <v>2439.5</v>
      </c>
      <c r="D24" s="1">
        <f t="shared" si="1"/>
        <v>2433</v>
      </c>
      <c r="E24" s="1">
        <f t="shared" si="0"/>
        <v>2433.3000000000002</v>
      </c>
      <c r="F24" s="3">
        <f>_xlfn.XLOOKUP(
         E24,'[1]sample3_spot1_000 (1)'!$A:$A,'[1]sample3_spot1_000 (1)'!$B:$B)</f>
        <v>4.1726890000000003E-3</v>
      </c>
      <c r="G24" t="e">
        <f>_xlfn.XLOOKUP(
         E24,[2]DibenzoThiophene!$A:$A,[2]DibenzoThiophene!$B:$B)</f>
        <v>#N/A</v>
      </c>
      <c r="H24" t="e">
        <f>_xlfn.XLOOKUP(
         E24,[3]Sheet1!$A:$A,[3]Sheet1!$G:$G)</f>
        <v>#N/A</v>
      </c>
      <c r="I24" t="e">
        <f>_xlfn.XLOOKUP(
         E24,[4]Sheet1!$A:$A,[4]Sheet1!$G:$G)</f>
        <v>#N/A</v>
      </c>
      <c r="J24" t="e">
        <f>_xlfn.XLOOKUP(
         E24,[4]Sheet1!$A:$A,[4]Sheet1!$F:$F)</f>
        <v>#N/A</v>
      </c>
      <c r="K24" t="e">
        <f>_xlfn.XLOOKUP(
         C24,[5]Sheet1!$Q:$Q,[5]Sheet1!$G:$G)</f>
        <v>#N/A</v>
      </c>
      <c r="L24" t="e">
        <f>_xlfn.XLOOKUP(
         D24,[2]DibenzoThiophene!$E:$E,[2]DibenzoThiophene!$B:$B)</f>
        <v>#N/A</v>
      </c>
      <c r="O24">
        <v>2564.0031100000001</v>
      </c>
      <c r="R24" s="1">
        <v>2433.3431999999998</v>
      </c>
      <c r="S24" s="2" t="e">
        <f>_xlfn.XLOOKUP(
         R24,'[1]sample3_spot1_000 (1)'!$A:$A,'[1]sample3_spot1_000 (1)'!$B:$B)</f>
        <v>#N/A</v>
      </c>
    </row>
    <row r="25" spans="3:19" x14ac:dyDescent="0.2">
      <c r="C25" s="1">
        <v>2440</v>
      </c>
      <c r="D25" s="1">
        <f t="shared" si="1"/>
        <v>2434</v>
      </c>
      <c r="E25" s="1">
        <f t="shared" si="0"/>
        <v>2433.6</v>
      </c>
      <c r="F25" s="3">
        <f>_xlfn.XLOOKUP(
         E25,'[1]sample3_spot1_000 (1)'!$A:$A,'[1]sample3_spot1_000 (1)'!$B:$B)</f>
        <v>-1.4002639000000001E-2</v>
      </c>
      <c r="G25" t="e">
        <f>_xlfn.XLOOKUP(
         E25,[2]DibenzoThiophene!$A:$A,[2]DibenzoThiophene!$B:$B)</f>
        <v>#N/A</v>
      </c>
      <c r="H25" t="e">
        <f>_xlfn.XLOOKUP(
         E25,[3]Sheet1!$A:$A,[3]Sheet1!$G:$G)</f>
        <v>#N/A</v>
      </c>
      <c r="I25" t="e">
        <f>_xlfn.XLOOKUP(
         E25,[4]Sheet1!$A:$A,[4]Sheet1!$G:$G)</f>
        <v>#N/A</v>
      </c>
      <c r="J25" t="e">
        <f>_xlfn.XLOOKUP(
         E25,[4]Sheet1!$A:$A,[4]Sheet1!$F:$F)</f>
        <v>#N/A</v>
      </c>
      <c r="K25" t="e">
        <f>_xlfn.XLOOKUP(
         C25,[5]Sheet1!$Q:$Q,[5]Sheet1!$G:$G)</f>
        <v>#N/A</v>
      </c>
      <c r="L25" t="e">
        <f>_xlfn.XLOOKUP(
         D25,[2]DibenzoThiophene!$E:$E,[2]DibenzoThiophene!$B:$B)</f>
        <v>#N/A</v>
      </c>
      <c r="O25">
        <v>2564.0031100000001</v>
      </c>
      <c r="R25" s="1">
        <v>2433.5934000000002</v>
      </c>
      <c r="S25" s="2" t="e">
        <f>_xlfn.XLOOKUP(
         R25,'[1]sample3_spot1_000 (1)'!$A:$A,'[1]sample3_spot1_000 (1)'!$B:$B)</f>
        <v>#N/A</v>
      </c>
    </row>
    <row r="26" spans="3:19" x14ac:dyDescent="0.2">
      <c r="C26" s="1">
        <v>2440.5</v>
      </c>
      <c r="D26" s="1">
        <f t="shared" si="1"/>
        <v>2434</v>
      </c>
      <c r="E26" s="1">
        <f t="shared" si="0"/>
        <v>2433.8000000000002</v>
      </c>
      <c r="F26" s="3">
        <f>_xlfn.XLOOKUP(
         E26,'[1]sample3_spot1_000 (1)'!$A:$A,'[1]sample3_spot1_000 (1)'!$B:$B)</f>
        <v>-1.2659115E-2</v>
      </c>
      <c r="G26" t="e">
        <f>_xlfn.XLOOKUP(
         E26,[2]DibenzoThiophene!$A:$A,[2]DibenzoThiophene!$B:$B)</f>
        <v>#N/A</v>
      </c>
      <c r="H26" t="e">
        <f>_xlfn.XLOOKUP(
         E26,[3]Sheet1!$A:$A,[3]Sheet1!$G:$G)</f>
        <v>#N/A</v>
      </c>
      <c r="I26" t="e">
        <f>_xlfn.XLOOKUP(
         E26,[4]Sheet1!$A:$A,[4]Sheet1!$G:$G)</f>
        <v>#N/A</v>
      </c>
      <c r="J26" t="e">
        <f>_xlfn.XLOOKUP(
         E26,[4]Sheet1!$A:$A,[4]Sheet1!$F:$F)</f>
        <v>#N/A</v>
      </c>
      <c r="K26" t="e">
        <f>_xlfn.XLOOKUP(
         C26,[5]Sheet1!$Q:$Q,[5]Sheet1!$G:$G)</f>
        <v>#N/A</v>
      </c>
      <c r="L26" t="e">
        <f>_xlfn.XLOOKUP(
         D26,[2]DibenzoThiophene!$E:$E,[2]DibenzoThiophene!$B:$B)</f>
        <v>#N/A</v>
      </c>
      <c r="O26">
        <v>2564.0031100000001</v>
      </c>
      <c r="R26" s="1">
        <v>2433.8434999999999</v>
      </c>
      <c r="S26" s="2" t="e">
        <f>_xlfn.XLOOKUP(
         R26,'[1]sample3_spot1_000 (1)'!$A:$A,'[1]sample3_spot1_000 (1)'!$B:$B)</f>
        <v>#N/A</v>
      </c>
    </row>
    <row r="27" spans="3:19" x14ac:dyDescent="0.2">
      <c r="C27" s="1">
        <v>2441</v>
      </c>
      <c r="D27" s="1">
        <f t="shared" si="1"/>
        <v>2434</v>
      </c>
      <c r="E27" s="1">
        <f t="shared" si="0"/>
        <v>2434.1</v>
      </c>
      <c r="F27" s="3">
        <f>_xlfn.XLOOKUP(
         E27,'[1]sample3_spot1_000 (1)'!$A:$A,'[1]sample3_spot1_000 (1)'!$B:$B)</f>
        <v>-4.9516593000000003E-3</v>
      </c>
      <c r="G27" t="e">
        <f>_xlfn.XLOOKUP(
         E27,[2]DibenzoThiophene!$A:$A,[2]DibenzoThiophene!$B:$B)</f>
        <v>#N/A</v>
      </c>
      <c r="H27" t="e">
        <f>_xlfn.XLOOKUP(
         E27,[3]Sheet1!$A:$A,[3]Sheet1!$G:$G)</f>
        <v>#N/A</v>
      </c>
      <c r="I27" t="e">
        <f>_xlfn.XLOOKUP(
         E27,[4]Sheet1!$A:$A,[4]Sheet1!$G:$G)</f>
        <v>#N/A</v>
      </c>
      <c r="J27" t="e">
        <f>_xlfn.XLOOKUP(
         E27,[4]Sheet1!$A:$A,[4]Sheet1!$F:$F)</f>
        <v>#N/A</v>
      </c>
      <c r="K27">
        <f>_xlfn.XLOOKUP(
         C27,[5]Sheet1!$Q:$Q,[5]Sheet1!$G:$G)</f>
        <v>-2.26896184386257E-3</v>
      </c>
      <c r="L27" t="e">
        <f>_xlfn.XLOOKUP(
         D27,[2]DibenzoThiophene!$E:$E,[2]DibenzoThiophene!$B:$B)</f>
        <v>#N/A</v>
      </c>
      <c r="O27">
        <v>2564.0031100000001</v>
      </c>
      <c r="R27" s="1">
        <v>2434.0936000000002</v>
      </c>
      <c r="S27" s="2" t="e">
        <f>_xlfn.XLOOKUP(
         R27,'[1]sample3_spot1_000 (1)'!$A:$A,'[1]sample3_spot1_000 (1)'!$B:$B)</f>
        <v>#N/A</v>
      </c>
    </row>
    <row r="28" spans="3:19" x14ac:dyDescent="0.2">
      <c r="C28" s="1">
        <v>2441.5</v>
      </c>
      <c r="D28" s="1">
        <f t="shared" si="1"/>
        <v>2434</v>
      </c>
      <c r="E28" s="1">
        <f t="shared" si="0"/>
        <v>2434.3000000000002</v>
      </c>
      <c r="F28" s="3">
        <f>_xlfn.XLOOKUP(
         E28,'[1]sample3_spot1_000 (1)'!$A:$A,'[1]sample3_spot1_000 (1)'!$B:$B)</f>
        <v>7.6222933000000001E-3</v>
      </c>
      <c r="G28" t="e">
        <f>_xlfn.XLOOKUP(
         E28,[2]DibenzoThiophene!$A:$A,[2]DibenzoThiophene!$B:$B)</f>
        <v>#N/A</v>
      </c>
      <c r="H28" t="e">
        <f>_xlfn.XLOOKUP(
         E28,[3]Sheet1!$A:$A,[3]Sheet1!$G:$G)</f>
        <v>#N/A</v>
      </c>
      <c r="I28" t="e">
        <f>_xlfn.XLOOKUP(
         E28,[4]Sheet1!$A:$A,[4]Sheet1!$G:$G)</f>
        <v>#N/A</v>
      </c>
      <c r="J28" t="e">
        <f>_xlfn.XLOOKUP(
         E28,[4]Sheet1!$A:$A,[4]Sheet1!$F:$F)</f>
        <v>#N/A</v>
      </c>
      <c r="K28" t="e">
        <f>_xlfn.XLOOKUP(
         C28,[5]Sheet1!$Q:$Q,[5]Sheet1!$G:$G)</f>
        <v>#N/A</v>
      </c>
      <c r="L28" t="e">
        <f>_xlfn.XLOOKUP(
         D28,[2]DibenzoThiophene!$E:$E,[2]DibenzoThiophene!$B:$B)</f>
        <v>#N/A</v>
      </c>
      <c r="O28">
        <v>2564.5021299999999</v>
      </c>
      <c r="R28" s="1">
        <v>2434.3436999999999</v>
      </c>
      <c r="S28" s="2" t="e">
        <f>_xlfn.XLOOKUP(
         R28,'[1]sample3_spot1_000 (1)'!$A:$A,'[1]sample3_spot1_000 (1)'!$B:$B)</f>
        <v>#N/A</v>
      </c>
    </row>
    <row r="29" spans="3:19" x14ac:dyDescent="0.2">
      <c r="C29" s="1">
        <v>2442</v>
      </c>
      <c r="D29" s="1">
        <f t="shared" si="1"/>
        <v>2435</v>
      </c>
      <c r="E29" s="1">
        <f t="shared" si="0"/>
        <v>2434.6</v>
      </c>
      <c r="F29" s="3">
        <f>_xlfn.XLOOKUP(
         E29,'[1]sample3_spot1_000 (1)'!$A:$A,'[1]sample3_spot1_000 (1)'!$B:$B)</f>
        <v>1.3534213999999999E-2</v>
      </c>
      <c r="G29" t="e">
        <f>_xlfn.XLOOKUP(
         E29,[2]DibenzoThiophene!$A:$A,[2]DibenzoThiophene!$B:$B)</f>
        <v>#N/A</v>
      </c>
      <c r="H29" t="e">
        <f>_xlfn.XLOOKUP(
         E29,[3]Sheet1!$A:$A,[3]Sheet1!$G:$G)</f>
        <v>#N/A</v>
      </c>
      <c r="I29" t="e">
        <f>_xlfn.XLOOKUP(
         E29,[4]Sheet1!$A:$A,[4]Sheet1!$G:$G)</f>
        <v>#N/A</v>
      </c>
      <c r="J29" t="e">
        <f>_xlfn.XLOOKUP(
         E29,[4]Sheet1!$A:$A,[4]Sheet1!$F:$F)</f>
        <v>#N/A</v>
      </c>
      <c r="K29" t="e">
        <f>_xlfn.XLOOKUP(
         C29,[5]Sheet1!$Q:$Q,[5]Sheet1!$G:$G)</f>
        <v>#N/A</v>
      </c>
      <c r="L29" t="e">
        <f>_xlfn.XLOOKUP(
         D29,[2]DibenzoThiophene!$E:$E,[2]DibenzoThiophene!$B:$B)</f>
        <v>#N/A</v>
      </c>
      <c r="O29">
        <v>2564.5021299999999</v>
      </c>
      <c r="R29" s="1">
        <v>2434.5938000000001</v>
      </c>
      <c r="S29" s="2" t="e">
        <f>_xlfn.XLOOKUP(
         R29,'[1]sample3_spot1_000 (1)'!$A:$A,'[1]sample3_spot1_000 (1)'!$B:$B)</f>
        <v>#N/A</v>
      </c>
    </row>
    <row r="30" spans="3:19" x14ac:dyDescent="0.2">
      <c r="C30" s="1">
        <v>2442.5</v>
      </c>
      <c r="D30" s="1">
        <f t="shared" si="1"/>
        <v>2435</v>
      </c>
      <c r="E30" s="1">
        <f t="shared" si="0"/>
        <v>2434.8000000000002</v>
      </c>
      <c r="F30" s="3">
        <f>_xlfn.XLOOKUP(
         E30,'[1]sample3_spot1_000 (1)'!$A:$A,'[1]sample3_spot1_000 (1)'!$B:$B)</f>
        <v>1.1223133999999999E-2</v>
      </c>
      <c r="G30" t="e">
        <f>_xlfn.XLOOKUP(
         E30,[2]DibenzoThiophene!$A:$A,[2]DibenzoThiophene!$B:$B)</f>
        <v>#N/A</v>
      </c>
      <c r="H30" t="e">
        <f>_xlfn.XLOOKUP(
         E30,[3]Sheet1!$A:$A,[3]Sheet1!$G:$G)</f>
        <v>#N/A</v>
      </c>
      <c r="I30" t="e">
        <f>_xlfn.XLOOKUP(
         E30,[4]Sheet1!$A:$A,[4]Sheet1!$G:$G)</f>
        <v>#N/A</v>
      </c>
      <c r="J30" t="e">
        <f>_xlfn.XLOOKUP(
         E30,[4]Sheet1!$A:$A,[4]Sheet1!$F:$F)</f>
        <v>#N/A</v>
      </c>
      <c r="K30" t="e">
        <f>_xlfn.XLOOKUP(
         C30,[5]Sheet1!$Q:$Q,[5]Sheet1!$G:$G)</f>
        <v>#N/A</v>
      </c>
      <c r="L30" t="e">
        <f>_xlfn.XLOOKUP(
         D30,[2]DibenzoThiophene!$E:$E,[2]DibenzoThiophene!$B:$B)</f>
        <v>#N/A</v>
      </c>
      <c r="O30">
        <v>2564.5021299999999</v>
      </c>
      <c r="R30" s="1">
        <v>2434.8438999999998</v>
      </c>
      <c r="S30" s="2" t="e">
        <f>_xlfn.XLOOKUP(
         R30,'[1]sample3_spot1_000 (1)'!$A:$A,'[1]sample3_spot1_000 (1)'!$B:$B)</f>
        <v>#N/A</v>
      </c>
    </row>
    <row r="31" spans="3:19" x14ac:dyDescent="0.2">
      <c r="C31" s="1">
        <v>2443</v>
      </c>
      <c r="D31" s="1">
        <f t="shared" si="1"/>
        <v>2435</v>
      </c>
      <c r="E31" s="1">
        <f t="shared" si="0"/>
        <v>2435</v>
      </c>
      <c r="F31" s="3" t="e">
        <f>_xlfn.XLOOKUP(
         E31,'[1]sample3_spot1_000 (1)'!$A:$A,'[1]sample3_spot1_000 (1)'!$B:$B)</f>
        <v>#N/A</v>
      </c>
      <c r="G31" t="e">
        <f>_xlfn.XLOOKUP(
         E31,[2]DibenzoThiophene!$A:$A,[2]DibenzoThiophene!$B:$B)</f>
        <v>#N/A</v>
      </c>
      <c r="H31">
        <f>_xlfn.XLOOKUP(
         E31,[3]Sheet1!$A:$A,[3]Sheet1!$G:$G)</f>
        <v>-9.9841512350249823E-3</v>
      </c>
      <c r="I31">
        <f>_xlfn.XLOOKUP(
         E31,[4]Sheet1!$A:$A,[4]Sheet1!$G:$G)</f>
        <v>-1.8491776973911869E-2</v>
      </c>
      <c r="J31">
        <f>_xlfn.XLOOKUP(
         E31,[4]Sheet1!$A:$A,[4]Sheet1!$F:$F)</f>
        <v>7.1141080910359658E-2</v>
      </c>
      <c r="K31" t="e">
        <f>_xlfn.XLOOKUP(
         C31,[5]Sheet1!$Q:$Q,[5]Sheet1!$G:$G)</f>
        <v>#N/A</v>
      </c>
      <c r="L31" t="e">
        <f>_xlfn.XLOOKUP(
         D31,[2]DibenzoThiophene!$E:$E,[2]DibenzoThiophene!$B:$B)</f>
        <v>#N/A</v>
      </c>
      <c r="O31">
        <v>2564.5021299999999</v>
      </c>
      <c r="R31">
        <v>2434.99928</v>
      </c>
      <c r="S31" s="2" t="e">
        <f>_xlfn.XLOOKUP(
         R31,'[1]sample3_spot1_000 (1)'!$A:$A,'[1]sample3_spot1_000 (1)'!$B:$B)</f>
        <v>#N/A</v>
      </c>
    </row>
    <row r="32" spans="3:19" x14ac:dyDescent="0.2">
      <c r="C32" s="1">
        <v>2443.5</v>
      </c>
      <c r="D32" s="1">
        <f t="shared" si="1"/>
        <v>2435</v>
      </c>
      <c r="E32" s="1">
        <f t="shared" si="0"/>
        <v>2435.1</v>
      </c>
      <c r="F32" s="3">
        <f>_xlfn.XLOOKUP(
         E32,'[1]sample3_spot1_000 (1)'!$A:$A,'[1]sample3_spot1_000 (1)'!$B:$B)</f>
        <v>-8.3414193999999994E-3</v>
      </c>
      <c r="G32" t="e">
        <f>_xlfn.XLOOKUP(
         E32,[2]DibenzoThiophene!$A:$A,[2]DibenzoThiophene!$B:$B)</f>
        <v>#N/A</v>
      </c>
      <c r="H32" t="e">
        <f>_xlfn.XLOOKUP(
         E32,[3]Sheet1!$A:$A,[3]Sheet1!$G:$G)</f>
        <v>#N/A</v>
      </c>
      <c r="I32" t="e">
        <f>_xlfn.XLOOKUP(
         E32,[4]Sheet1!$A:$A,[4]Sheet1!$G:$G)</f>
        <v>#N/A</v>
      </c>
      <c r="J32" t="e">
        <f>_xlfn.XLOOKUP(
         E32,[4]Sheet1!$A:$A,[4]Sheet1!$F:$F)</f>
        <v>#N/A</v>
      </c>
      <c r="K32" t="e">
        <f>_xlfn.XLOOKUP(
         C32,[5]Sheet1!$Q:$Q,[5]Sheet1!$G:$G)</f>
        <v>#N/A</v>
      </c>
      <c r="L32" t="e">
        <f>_xlfn.XLOOKUP(
         D32,[2]DibenzoThiophene!$E:$E,[2]DibenzoThiophene!$B:$B)</f>
        <v>#N/A</v>
      </c>
      <c r="O32">
        <v>2565.0014900000001</v>
      </c>
      <c r="R32" s="1">
        <v>2435.0940999999998</v>
      </c>
      <c r="S32" s="2" t="e">
        <f>_xlfn.XLOOKUP(
         R32,'[1]sample3_spot1_000 (1)'!$A:$A,'[1]sample3_spot1_000 (1)'!$B:$B)</f>
        <v>#N/A</v>
      </c>
    </row>
    <row r="33" spans="3:19" x14ac:dyDescent="0.2">
      <c r="C33" s="1">
        <v>2444</v>
      </c>
      <c r="D33" s="1">
        <f t="shared" si="1"/>
        <v>2435</v>
      </c>
      <c r="E33" s="1">
        <f t="shared" si="0"/>
        <v>2435.3000000000002</v>
      </c>
      <c r="F33" s="3">
        <f>_xlfn.XLOOKUP(
         E33,'[1]sample3_spot1_000 (1)'!$A:$A,'[1]sample3_spot1_000 (1)'!$B:$B)</f>
        <v>-1.8926467999999998E-2</v>
      </c>
      <c r="G33" t="e">
        <f>_xlfn.XLOOKUP(
         E33,[2]DibenzoThiophene!$A:$A,[2]DibenzoThiophene!$B:$B)</f>
        <v>#N/A</v>
      </c>
      <c r="H33" t="e">
        <f>_xlfn.XLOOKUP(
         E33,[3]Sheet1!$A:$A,[3]Sheet1!$G:$G)</f>
        <v>#N/A</v>
      </c>
      <c r="I33" t="e">
        <f>_xlfn.XLOOKUP(
         E33,[4]Sheet1!$A:$A,[4]Sheet1!$G:$G)</f>
        <v>#N/A</v>
      </c>
      <c r="J33" t="e">
        <f>_xlfn.XLOOKUP(
         E33,[4]Sheet1!$A:$A,[4]Sheet1!$F:$F)</f>
        <v>#N/A</v>
      </c>
      <c r="K33">
        <f>_xlfn.XLOOKUP(
         C33,[5]Sheet1!$Q:$Q,[5]Sheet1!$G:$G)</f>
        <v>-6.0287977668654945E-4</v>
      </c>
      <c r="L33" t="e">
        <f>_xlfn.XLOOKUP(
         D33,[2]DibenzoThiophene!$E:$E,[2]DibenzoThiophene!$B:$B)</f>
        <v>#N/A</v>
      </c>
      <c r="O33">
        <v>2565.0014900000001</v>
      </c>
      <c r="R33" s="1">
        <v>2435.3442</v>
      </c>
      <c r="S33" s="2" t="e">
        <f>_xlfn.XLOOKUP(
         R33,'[1]sample3_spot1_000 (1)'!$A:$A,'[1]sample3_spot1_000 (1)'!$B:$B)</f>
        <v>#N/A</v>
      </c>
    </row>
    <row r="34" spans="3:19" x14ac:dyDescent="0.2">
      <c r="C34" s="1">
        <v>2444.5</v>
      </c>
      <c r="D34" s="1">
        <f t="shared" si="1"/>
        <v>2436</v>
      </c>
      <c r="E34" s="1">
        <f t="shared" si="0"/>
        <v>2435.6</v>
      </c>
      <c r="F34" s="3">
        <f>_xlfn.XLOOKUP(
         E34,'[1]sample3_spot1_000 (1)'!$A:$A,'[1]sample3_spot1_000 (1)'!$B:$B)</f>
        <v>3.8434066000000002E-4</v>
      </c>
      <c r="G34" t="e">
        <f>_xlfn.XLOOKUP(
         E34,[2]DibenzoThiophene!$A:$A,[2]DibenzoThiophene!$B:$B)</f>
        <v>#N/A</v>
      </c>
      <c r="H34" t="e">
        <f>_xlfn.XLOOKUP(
         E34,[3]Sheet1!$A:$A,[3]Sheet1!$G:$G)</f>
        <v>#N/A</v>
      </c>
      <c r="I34" t="e">
        <f>_xlfn.XLOOKUP(
         E34,[4]Sheet1!$A:$A,[4]Sheet1!$G:$G)</f>
        <v>#N/A</v>
      </c>
      <c r="J34" t="e">
        <f>_xlfn.XLOOKUP(
         E34,[4]Sheet1!$A:$A,[4]Sheet1!$F:$F)</f>
        <v>#N/A</v>
      </c>
      <c r="K34" t="e">
        <f>_xlfn.XLOOKUP(
         C34,[5]Sheet1!$Q:$Q,[5]Sheet1!$G:$G)</f>
        <v>#N/A</v>
      </c>
      <c r="L34" t="e">
        <f>_xlfn.XLOOKUP(
         D34,[2]DibenzoThiophene!$E:$E,[2]DibenzoThiophene!$B:$B)</f>
        <v>#N/A</v>
      </c>
      <c r="O34">
        <v>2565.0014900000001</v>
      </c>
      <c r="R34" s="1">
        <v>2435.5943000000002</v>
      </c>
      <c r="S34" s="2" t="e">
        <f>_xlfn.XLOOKUP(
         R34,'[1]sample3_spot1_000 (1)'!$A:$A,'[1]sample3_spot1_000 (1)'!$B:$B)</f>
        <v>#N/A</v>
      </c>
    </row>
    <row r="35" spans="3:19" x14ac:dyDescent="0.2">
      <c r="C35" s="1">
        <v>2445</v>
      </c>
      <c r="D35" s="1">
        <f t="shared" si="1"/>
        <v>2436</v>
      </c>
      <c r="E35" s="1">
        <f t="shared" si="0"/>
        <v>2435.8000000000002</v>
      </c>
      <c r="F35" s="3">
        <f>_xlfn.XLOOKUP(
         E35,'[1]sample3_spot1_000 (1)'!$A:$A,'[1]sample3_spot1_000 (1)'!$B:$B)</f>
        <v>-7.8770564000000003E-4</v>
      </c>
      <c r="G35" t="e">
        <f>_xlfn.XLOOKUP(
         E35,[2]DibenzoThiophene!$A:$A,[2]DibenzoThiophene!$B:$B)</f>
        <v>#N/A</v>
      </c>
      <c r="H35" t="e">
        <f>_xlfn.XLOOKUP(
         E35,[3]Sheet1!$A:$A,[3]Sheet1!$G:$G)</f>
        <v>#N/A</v>
      </c>
      <c r="I35" t="e">
        <f>_xlfn.XLOOKUP(
         E35,[4]Sheet1!$A:$A,[4]Sheet1!$G:$G)</f>
        <v>#N/A</v>
      </c>
      <c r="J35" t="e">
        <f>_xlfn.XLOOKUP(
         E35,[4]Sheet1!$A:$A,[4]Sheet1!$F:$F)</f>
        <v>#N/A</v>
      </c>
      <c r="K35" t="e">
        <f>_xlfn.XLOOKUP(
         C35,[5]Sheet1!$Q:$Q,[5]Sheet1!$G:$G)</f>
        <v>#N/A</v>
      </c>
      <c r="L35" t="e">
        <f>_xlfn.XLOOKUP(
         D35,[2]DibenzoThiophene!$E:$E,[2]DibenzoThiophene!$B:$B)</f>
        <v>#N/A</v>
      </c>
      <c r="O35">
        <v>2565.0014900000001</v>
      </c>
      <c r="R35" s="1">
        <v>2435.8444</v>
      </c>
      <c r="S35" s="2" t="e">
        <f>_xlfn.XLOOKUP(
         R35,'[1]sample3_spot1_000 (1)'!$A:$A,'[1]sample3_spot1_000 (1)'!$B:$B)</f>
        <v>#N/A</v>
      </c>
    </row>
    <row r="36" spans="3:19" x14ac:dyDescent="0.2">
      <c r="C36" s="1">
        <v>2445.5</v>
      </c>
      <c r="D36" s="1">
        <f t="shared" si="1"/>
        <v>2436</v>
      </c>
      <c r="E36" s="1">
        <f t="shared" si="0"/>
        <v>2436.1</v>
      </c>
      <c r="F36" s="3">
        <f>_xlfn.XLOOKUP(
         E36,'[1]sample3_spot1_000 (1)'!$A:$A,'[1]sample3_spot1_000 (1)'!$B:$B)</f>
        <v>8.1005651999999997E-3</v>
      </c>
      <c r="G36" t="e">
        <f>_xlfn.XLOOKUP(
         E36,[2]DibenzoThiophene!$A:$A,[2]DibenzoThiophene!$B:$B)</f>
        <v>#N/A</v>
      </c>
      <c r="H36" t="e">
        <f>_xlfn.XLOOKUP(
         E36,[3]Sheet1!$A:$A,[3]Sheet1!$G:$G)</f>
        <v>#N/A</v>
      </c>
      <c r="I36" t="e">
        <f>_xlfn.XLOOKUP(
         E36,[4]Sheet1!$A:$A,[4]Sheet1!$G:$G)</f>
        <v>#N/A</v>
      </c>
      <c r="J36" t="e">
        <f>_xlfn.XLOOKUP(
         E36,[4]Sheet1!$A:$A,[4]Sheet1!$F:$F)</f>
        <v>#N/A</v>
      </c>
      <c r="K36" t="e">
        <f>_xlfn.XLOOKUP(
         C36,[5]Sheet1!$Q:$Q,[5]Sheet1!$G:$G)</f>
        <v>#N/A</v>
      </c>
      <c r="L36" t="e">
        <f>_xlfn.XLOOKUP(
         D36,[2]DibenzoThiophene!$E:$E,[2]DibenzoThiophene!$B:$B)</f>
        <v>#N/A</v>
      </c>
      <c r="O36">
        <v>2565.0014900000001</v>
      </c>
      <c r="R36" s="1">
        <v>2436.0945000000002</v>
      </c>
      <c r="S36" s="2" t="e">
        <f>_xlfn.XLOOKUP(
         R36,'[1]sample3_spot1_000 (1)'!$A:$A,'[1]sample3_spot1_000 (1)'!$B:$B)</f>
        <v>#N/A</v>
      </c>
    </row>
    <row r="37" spans="3:19" x14ac:dyDescent="0.2">
      <c r="C37" s="1">
        <v>2446</v>
      </c>
      <c r="D37" s="1">
        <f t="shared" si="1"/>
        <v>2436</v>
      </c>
      <c r="E37" s="1">
        <f t="shared" si="0"/>
        <v>2436.3000000000002</v>
      </c>
      <c r="F37" s="3">
        <f>_xlfn.XLOOKUP(
         E37,'[1]sample3_spot1_000 (1)'!$A:$A,'[1]sample3_spot1_000 (1)'!$B:$B)</f>
        <v>-1.7136216000000001E-5</v>
      </c>
      <c r="G37" t="e">
        <f>_xlfn.XLOOKUP(
         E37,[2]DibenzoThiophene!$A:$A,[2]DibenzoThiophene!$B:$B)</f>
        <v>#N/A</v>
      </c>
      <c r="H37" t="e">
        <f>_xlfn.XLOOKUP(
         E37,[3]Sheet1!$A:$A,[3]Sheet1!$G:$G)</f>
        <v>#N/A</v>
      </c>
      <c r="I37" t="e">
        <f>_xlfn.XLOOKUP(
         E37,[4]Sheet1!$A:$A,[4]Sheet1!$G:$G)</f>
        <v>#N/A</v>
      </c>
      <c r="J37" t="e">
        <f>_xlfn.XLOOKUP(
         E37,[4]Sheet1!$A:$A,[4]Sheet1!$F:$F)</f>
        <v>#N/A</v>
      </c>
      <c r="K37" t="e">
        <f>_xlfn.XLOOKUP(
         C37,[5]Sheet1!$Q:$Q,[5]Sheet1!$G:$G)</f>
        <v>#N/A</v>
      </c>
      <c r="L37" t="e">
        <f>_xlfn.XLOOKUP(
         D37,[2]DibenzoThiophene!$E:$E,[2]DibenzoThiophene!$B:$B)</f>
        <v>#N/A</v>
      </c>
      <c r="O37">
        <v>2565.5011800000002</v>
      </c>
      <c r="R37" s="1">
        <v>2436.3445999999999</v>
      </c>
      <c r="S37" s="2" t="e">
        <f>_xlfn.XLOOKUP(
         R37,'[1]sample3_spot1_000 (1)'!$A:$A,'[1]sample3_spot1_000 (1)'!$B:$B)</f>
        <v>#N/A</v>
      </c>
    </row>
    <row r="38" spans="3:19" x14ac:dyDescent="0.2">
      <c r="C38" s="1">
        <v>2446.5</v>
      </c>
      <c r="D38" s="1">
        <f t="shared" si="1"/>
        <v>2437</v>
      </c>
      <c r="E38" s="1">
        <f t="shared" si="0"/>
        <v>2436.6</v>
      </c>
      <c r="F38" s="3">
        <f>_xlfn.XLOOKUP(
         E38,'[1]sample3_spot1_000 (1)'!$A:$A,'[1]sample3_spot1_000 (1)'!$B:$B)</f>
        <v>1.3755228E-3</v>
      </c>
      <c r="G38" t="e">
        <f>_xlfn.XLOOKUP(
         E38,[2]DibenzoThiophene!$A:$A,[2]DibenzoThiophene!$B:$B)</f>
        <v>#N/A</v>
      </c>
      <c r="H38" t="e">
        <f>_xlfn.XLOOKUP(
         E38,[3]Sheet1!$A:$A,[3]Sheet1!$G:$G)</f>
        <v>#N/A</v>
      </c>
      <c r="I38" t="e">
        <f>_xlfn.XLOOKUP(
         E38,[4]Sheet1!$A:$A,[4]Sheet1!$G:$G)</f>
        <v>#N/A</v>
      </c>
      <c r="J38" t="e">
        <f>_xlfn.XLOOKUP(
         E38,[4]Sheet1!$A:$A,[4]Sheet1!$F:$F)</f>
        <v>#N/A</v>
      </c>
      <c r="K38" t="e">
        <f>_xlfn.XLOOKUP(
         C38,[5]Sheet1!$Q:$Q,[5]Sheet1!$G:$G)</f>
        <v>#N/A</v>
      </c>
      <c r="L38" t="e">
        <f>_xlfn.XLOOKUP(
         D38,[2]DibenzoThiophene!$E:$E,[2]DibenzoThiophene!$B:$B)</f>
        <v>#N/A</v>
      </c>
      <c r="O38">
        <v>2565.5011800000002</v>
      </c>
      <c r="R38" s="1">
        <v>2436.5947999999999</v>
      </c>
      <c r="S38" s="2" t="e">
        <f>_xlfn.XLOOKUP(
         R38,'[1]sample3_spot1_000 (1)'!$A:$A,'[1]sample3_spot1_000 (1)'!$B:$B)</f>
        <v>#N/A</v>
      </c>
    </row>
    <row r="39" spans="3:19" x14ac:dyDescent="0.2">
      <c r="C39" s="1">
        <v>2447</v>
      </c>
      <c r="D39" s="1">
        <f t="shared" si="1"/>
        <v>2437</v>
      </c>
      <c r="E39" s="1">
        <f t="shared" si="0"/>
        <v>2436.8000000000002</v>
      </c>
      <c r="F39" s="3">
        <f>_xlfn.XLOOKUP(
         E39,'[1]sample3_spot1_000 (1)'!$A:$A,'[1]sample3_spot1_000 (1)'!$B:$B)</f>
        <v>-3.5637734999999999E-3</v>
      </c>
      <c r="G39" t="e">
        <f>_xlfn.XLOOKUP(
         E39,[2]DibenzoThiophene!$A:$A,[2]DibenzoThiophene!$B:$B)</f>
        <v>#N/A</v>
      </c>
      <c r="H39" t="e">
        <f>_xlfn.XLOOKUP(
         E39,[3]Sheet1!$A:$A,[3]Sheet1!$G:$G)</f>
        <v>#N/A</v>
      </c>
      <c r="I39" t="e">
        <f>_xlfn.XLOOKUP(
         E39,[4]Sheet1!$A:$A,[4]Sheet1!$G:$G)</f>
        <v>#N/A</v>
      </c>
      <c r="J39" t="e">
        <f>_xlfn.XLOOKUP(
         E39,[4]Sheet1!$A:$A,[4]Sheet1!$F:$F)</f>
        <v>#N/A</v>
      </c>
      <c r="K39">
        <f>_xlfn.XLOOKUP(
         C39,[5]Sheet1!$Q:$Q,[5]Sheet1!$G:$G)</f>
        <v>1.0142539656808667E-2</v>
      </c>
      <c r="L39" t="e">
        <f>_xlfn.XLOOKUP(
         D39,[2]DibenzoThiophene!$E:$E,[2]DibenzoThiophene!$B:$B)</f>
        <v>#N/A</v>
      </c>
      <c r="O39">
        <v>2565.5011800000002</v>
      </c>
      <c r="R39" s="1">
        <v>2436.8449000000001</v>
      </c>
      <c r="S39" s="2" t="e">
        <f>_xlfn.XLOOKUP(
         R39,'[1]sample3_spot1_000 (1)'!$A:$A,'[1]sample3_spot1_000 (1)'!$B:$B)</f>
        <v>#N/A</v>
      </c>
    </row>
    <row r="40" spans="3:19" x14ac:dyDescent="0.2">
      <c r="C40" s="1">
        <v>2447.5</v>
      </c>
      <c r="D40" s="1">
        <f t="shared" si="1"/>
        <v>2437</v>
      </c>
      <c r="E40" s="1">
        <f t="shared" si="0"/>
        <v>2437</v>
      </c>
      <c r="F40" s="3" t="e">
        <f>_xlfn.XLOOKUP(
         E40,'[1]sample3_spot1_000 (1)'!$A:$A,'[1]sample3_spot1_000 (1)'!$B:$B)</f>
        <v>#N/A</v>
      </c>
      <c r="G40" t="e">
        <f>_xlfn.XLOOKUP(
         E40,[2]DibenzoThiophene!$A:$A,[2]DibenzoThiophene!$B:$B)</f>
        <v>#N/A</v>
      </c>
      <c r="H40" t="e">
        <f>_xlfn.XLOOKUP(
         E40,[3]Sheet1!$A:$A,[3]Sheet1!$G:$G)</f>
        <v>#N/A</v>
      </c>
      <c r="I40" t="e">
        <f>_xlfn.XLOOKUP(
         E40,[4]Sheet1!$A:$A,[4]Sheet1!$G:$G)</f>
        <v>#N/A</v>
      </c>
      <c r="J40" t="e">
        <f>_xlfn.XLOOKUP(
         E40,[4]Sheet1!$A:$A,[4]Sheet1!$F:$F)</f>
        <v>#N/A</v>
      </c>
      <c r="K40" t="e">
        <f>_xlfn.XLOOKUP(
         C40,[5]Sheet1!$Q:$Q,[5]Sheet1!$G:$G)</f>
        <v>#N/A</v>
      </c>
      <c r="L40" t="e">
        <f>_xlfn.XLOOKUP(
         D40,[2]DibenzoThiophene!$E:$E,[2]DibenzoThiophene!$B:$B)</f>
        <v>#N/A</v>
      </c>
      <c r="O40">
        <v>2565.5011800000002</v>
      </c>
      <c r="R40">
        <v>2437.0037900000002</v>
      </c>
      <c r="S40" s="2" t="e">
        <f>_xlfn.XLOOKUP(
         R40,'[1]sample3_spot1_000 (1)'!$A:$A,'[1]sample3_spot1_000 (1)'!$B:$B)</f>
        <v>#N/A</v>
      </c>
    </row>
    <row r="41" spans="3:19" x14ac:dyDescent="0.2">
      <c r="C41" s="1">
        <v>2448</v>
      </c>
      <c r="D41" s="1">
        <f t="shared" si="1"/>
        <v>2437</v>
      </c>
      <c r="E41" s="1">
        <f t="shared" si="0"/>
        <v>2437.1</v>
      </c>
      <c r="F41" s="3">
        <f>_xlfn.XLOOKUP(
         E41,'[1]sample3_spot1_000 (1)'!$A:$A,'[1]sample3_spot1_000 (1)'!$B:$B)</f>
        <v>-8.0124383000000003E-4</v>
      </c>
      <c r="G41" t="e">
        <f>_xlfn.XLOOKUP(
         E41,[2]DibenzoThiophene!$A:$A,[2]DibenzoThiophene!$B:$B)</f>
        <v>#N/A</v>
      </c>
      <c r="H41" t="e">
        <f>_xlfn.XLOOKUP(
         E41,[3]Sheet1!$A:$A,[3]Sheet1!$G:$G)</f>
        <v>#N/A</v>
      </c>
      <c r="I41" t="e">
        <f>_xlfn.XLOOKUP(
         E41,[4]Sheet1!$A:$A,[4]Sheet1!$G:$G)</f>
        <v>#N/A</v>
      </c>
      <c r="J41" t="e">
        <f>_xlfn.XLOOKUP(
         E41,[4]Sheet1!$A:$A,[4]Sheet1!$F:$F)</f>
        <v>#N/A</v>
      </c>
      <c r="K41" t="e">
        <f>_xlfn.XLOOKUP(
         C41,[5]Sheet1!$Q:$Q,[5]Sheet1!$G:$G)</f>
        <v>#N/A</v>
      </c>
      <c r="L41" t="e">
        <f>_xlfn.XLOOKUP(
         D41,[2]DibenzoThiophene!$E:$E,[2]DibenzoThiophene!$B:$B)</f>
        <v>#N/A</v>
      </c>
      <c r="O41">
        <v>2566.0012099999999</v>
      </c>
      <c r="R41" s="1">
        <v>2437.0949999999998</v>
      </c>
      <c r="S41" s="2" t="e">
        <f>_xlfn.XLOOKUP(
         R41,'[1]sample3_spot1_000 (1)'!$A:$A,'[1]sample3_spot1_000 (1)'!$B:$B)</f>
        <v>#N/A</v>
      </c>
    </row>
    <row r="42" spans="3:19" x14ac:dyDescent="0.2">
      <c r="C42" s="1">
        <v>2448.5</v>
      </c>
      <c r="D42" s="1">
        <f t="shared" si="1"/>
        <v>2437</v>
      </c>
      <c r="E42" s="1">
        <f t="shared" si="0"/>
        <v>2437.3000000000002</v>
      </c>
      <c r="F42" s="3">
        <f>_xlfn.XLOOKUP(
         E42,'[1]sample3_spot1_000 (1)'!$A:$A,'[1]sample3_spot1_000 (1)'!$B:$B)</f>
        <v>-7.0846399999999997E-3</v>
      </c>
      <c r="G42" t="e">
        <f>_xlfn.XLOOKUP(
         E42,[2]DibenzoThiophene!$A:$A,[2]DibenzoThiophene!$B:$B)</f>
        <v>#N/A</v>
      </c>
      <c r="H42" t="e">
        <f>_xlfn.XLOOKUP(
         E42,[3]Sheet1!$A:$A,[3]Sheet1!$G:$G)</f>
        <v>#N/A</v>
      </c>
      <c r="I42" t="e">
        <f>_xlfn.XLOOKUP(
         E42,[4]Sheet1!$A:$A,[4]Sheet1!$G:$G)</f>
        <v>#N/A</v>
      </c>
      <c r="J42" t="e">
        <f>_xlfn.XLOOKUP(
         E42,[4]Sheet1!$A:$A,[4]Sheet1!$F:$F)</f>
        <v>#N/A</v>
      </c>
      <c r="K42" t="e">
        <f>_xlfn.XLOOKUP(
         C42,[5]Sheet1!$Q:$Q,[5]Sheet1!$G:$G)</f>
        <v>#N/A</v>
      </c>
      <c r="L42" t="e">
        <f>_xlfn.XLOOKUP(
         D42,[2]DibenzoThiophene!$E:$E,[2]DibenzoThiophene!$B:$B)</f>
        <v>#N/A</v>
      </c>
      <c r="O42">
        <v>2566.0012099999999</v>
      </c>
      <c r="R42" s="1">
        <v>2437.3451</v>
      </c>
      <c r="S42" s="2" t="e">
        <f>_xlfn.XLOOKUP(
         R42,'[1]sample3_spot1_000 (1)'!$A:$A,'[1]sample3_spot1_000 (1)'!$B:$B)</f>
        <v>#N/A</v>
      </c>
    </row>
    <row r="43" spans="3:19" x14ac:dyDescent="0.2">
      <c r="C43" s="1">
        <v>2449</v>
      </c>
      <c r="D43" s="1">
        <f t="shared" si="1"/>
        <v>2438</v>
      </c>
      <c r="E43" s="1">
        <f t="shared" si="0"/>
        <v>2437.6</v>
      </c>
      <c r="F43" s="3">
        <f>_xlfn.XLOOKUP(
         E43,'[1]sample3_spot1_000 (1)'!$A:$A,'[1]sample3_spot1_000 (1)'!$B:$B)</f>
        <v>1.6615392E-2</v>
      </c>
      <c r="G43" t="e">
        <f>_xlfn.XLOOKUP(
         E43,[2]DibenzoThiophene!$A:$A,[2]DibenzoThiophene!$B:$B)</f>
        <v>#N/A</v>
      </c>
      <c r="H43" t="e">
        <f>_xlfn.XLOOKUP(
         E43,[3]Sheet1!$A:$A,[3]Sheet1!$G:$G)</f>
        <v>#N/A</v>
      </c>
      <c r="I43" t="e">
        <f>_xlfn.XLOOKUP(
         E43,[4]Sheet1!$A:$A,[4]Sheet1!$G:$G)</f>
        <v>#N/A</v>
      </c>
      <c r="J43" t="e">
        <f>_xlfn.XLOOKUP(
         E43,[4]Sheet1!$A:$A,[4]Sheet1!$F:$F)</f>
        <v>#N/A</v>
      </c>
      <c r="K43" t="e">
        <f>_xlfn.XLOOKUP(
         C43,[5]Sheet1!$Q:$Q,[5]Sheet1!$G:$G)</f>
        <v>#N/A</v>
      </c>
      <c r="L43" t="e">
        <f>_xlfn.XLOOKUP(
         D43,[2]DibenzoThiophene!$E:$E,[2]DibenzoThiophene!$B:$B)</f>
        <v>#N/A</v>
      </c>
      <c r="O43">
        <v>2566.0012099999999</v>
      </c>
      <c r="R43" s="1">
        <v>2437.5952000000002</v>
      </c>
      <c r="S43" s="2" t="e">
        <f>_xlfn.XLOOKUP(
         R43,'[1]sample3_spot1_000 (1)'!$A:$A,'[1]sample3_spot1_000 (1)'!$B:$B)</f>
        <v>#N/A</v>
      </c>
    </row>
    <row r="44" spans="3:19" x14ac:dyDescent="0.2">
      <c r="C44" s="1">
        <v>2449.5</v>
      </c>
      <c r="D44" s="1">
        <f t="shared" si="1"/>
        <v>2438</v>
      </c>
      <c r="E44" s="1">
        <f t="shared" si="0"/>
        <v>2437.8000000000002</v>
      </c>
      <c r="F44" s="3">
        <f>_xlfn.XLOOKUP(
         E44,'[1]sample3_spot1_000 (1)'!$A:$A,'[1]sample3_spot1_000 (1)'!$B:$B)</f>
        <v>5.4336245000000003E-3</v>
      </c>
      <c r="G44" t="e">
        <f>_xlfn.XLOOKUP(
         E44,[2]DibenzoThiophene!$A:$A,[2]DibenzoThiophene!$B:$B)</f>
        <v>#N/A</v>
      </c>
      <c r="H44" t="e">
        <f>_xlfn.XLOOKUP(
         E44,[3]Sheet1!$A:$A,[3]Sheet1!$G:$G)</f>
        <v>#N/A</v>
      </c>
      <c r="I44" t="e">
        <f>_xlfn.XLOOKUP(
         E44,[4]Sheet1!$A:$A,[4]Sheet1!$G:$G)</f>
        <v>#N/A</v>
      </c>
      <c r="J44" t="e">
        <f>_xlfn.XLOOKUP(
         E44,[4]Sheet1!$A:$A,[4]Sheet1!$F:$F)</f>
        <v>#N/A</v>
      </c>
      <c r="K44" t="e">
        <f>_xlfn.XLOOKUP(
         C44,[5]Sheet1!$Q:$Q,[5]Sheet1!$G:$G)</f>
        <v>#N/A</v>
      </c>
      <c r="L44" t="e">
        <f>_xlfn.XLOOKUP(
         D44,[2]DibenzoThiophene!$E:$E,[2]DibenzoThiophene!$B:$B)</f>
        <v>#N/A</v>
      </c>
      <c r="O44">
        <v>2566.0012099999999</v>
      </c>
      <c r="R44" s="1">
        <v>2437.8453</v>
      </c>
      <c r="S44" s="2" t="e">
        <f>_xlfn.XLOOKUP(
         R44,'[1]sample3_spot1_000 (1)'!$A:$A,'[1]sample3_spot1_000 (1)'!$B:$B)</f>
        <v>#N/A</v>
      </c>
    </row>
    <row r="45" spans="3:19" x14ac:dyDescent="0.2">
      <c r="C45" s="1">
        <v>2450</v>
      </c>
      <c r="D45" s="1">
        <f t="shared" si="1"/>
        <v>2438</v>
      </c>
      <c r="E45" s="1">
        <f t="shared" si="0"/>
        <v>2438</v>
      </c>
      <c r="F45" s="3" t="e">
        <f>_xlfn.XLOOKUP(
         E45,'[1]sample3_spot1_000 (1)'!$A:$A,'[1]sample3_spot1_000 (1)'!$B:$B)</f>
        <v>#N/A</v>
      </c>
      <c r="G45" t="e">
        <f>_xlfn.XLOOKUP(
         E45,[2]DibenzoThiophene!$A:$A,[2]DibenzoThiophene!$B:$B)</f>
        <v>#N/A</v>
      </c>
      <c r="H45">
        <f>_xlfn.XLOOKUP(
         E45,[3]Sheet1!$A:$A,[3]Sheet1!$G:$G)</f>
        <v>-1.6738084900156307E-3</v>
      </c>
      <c r="I45">
        <f>_xlfn.XLOOKUP(
         E45,[4]Sheet1!$A:$A,[4]Sheet1!$G:$G)</f>
        <v>1.4107110821361299E-2</v>
      </c>
      <c r="J45">
        <f>_xlfn.XLOOKUP(
         E45,[4]Sheet1!$A:$A,[4]Sheet1!$F:$F)</f>
        <v>7.1339687475537636E-2</v>
      </c>
      <c r="K45">
        <f>_xlfn.XLOOKUP(
         C45,[5]Sheet1!$Q:$Q,[5]Sheet1!$G:$G)</f>
        <v>1.8552061557154578E-2</v>
      </c>
      <c r="L45" t="e">
        <f>_xlfn.XLOOKUP(
         D45,[2]DibenzoThiophene!$E:$E,[2]DibenzoThiophene!$B:$B)</f>
        <v>#N/A</v>
      </c>
      <c r="O45">
        <v>2566.0012099999999</v>
      </c>
      <c r="R45">
        <v>2438.0007999999998</v>
      </c>
      <c r="S45" s="2" t="e">
        <f>_xlfn.XLOOKUP(
         R45,'[1]sample3_spot1_000 (1)'!$A:$A,'[1]sample3_spot1_000 (1)'!$B:$B)</f>
        <v>#N/A</v>
      </c>
    </row>
    <row r="46" spans="3:19" x14ac:dyDescent="0.2">
      <c r="C46" s="1">
        <v>2450.5</v>
      </c>
      <c r="D46" s="1">
        <f t="shared" si="1"/>
        <v>2438</v>
      </c>
      <c r="E46" s="1">
        <f t="shared" si="0"/>
        <v>2438.1</v>
      </c>
      <c r="F46" s="3">
        <f>_xlfn.XLOOKUP(
         E46,'[1]sample3_spot1_000 (1)'!$A:$A,'[1]sample3_spot1_000 (1)'!$B:$B)</f>
        <v>2.5941850000000002E-3</v>
      </c>
      <c r="G46" t="e">
        <f>_xlfn.XLOOKUP(
         E46,[2]DibenzoThiophene!$A:$A,[2]DibenzoThiophene!$B:$B)</f>
        <v>#N/A</v>
      </c>
      <c r="H46" t="e">
        <f>_xlfn.XLOOKUP(
         E46,[3]Sheet1!$A:$A,[3]Sheet1!$G:$G)</f>
        <v>#N/A</v>
      </c>
      <c r="I46" t="e">
        <f>_xlfn.XLOOKUP(
         E46,[4]Sheet1!$A:$A,[4]Sheet1!$G:$G)</f>
        <v>#N/A</v>
      </c>
      <c r="J46" t="e">
        <f>_xlfn.XLOOKUP(
         E46,[4]Sheet1!$A:$A,[4]Sheet1!$F:$F)</f>
        <v>#N/A</v>
      </c>
      <c r="K46" t="e">
        <f>_xlfn.XLOOKUP(
         C46,[5]Sheet1!$Q:$Q,[5]Sheet1!$G:$G)</f>
        <v>#N/A</v>
      </c>
      <c r="L46" t="e">
        <f>_xlfn.XLOOKUP(
         D46,[2]DibenzoThiophene!$E:$E,[2]DibenzoThiophene!$B:$B)</f>
        <v>#N/A</v>
      </c>
      <c r="O46">
        <v>2566.5015800000001</v>
      </c>
      <c r="R46" s="1">
        <v>2438.0954999999999</v>
      </c>
      <c r="S46" s="2" t="e">
        <f>_xlfn.XLOOKUP(
         R46,'[1]sample3_spot1_000 (1)'!$A:$A,'[1]sample3_spot1_000 (1)'!$B:$B)</f>
        <v>#N/A</v>
      </c>
    </row>
    <row r="47" spans="3:19" x14ac:dyDescent="0.2">
      <c r="C47" s="1">
        <v>2451</v>
      </c>
      <c r="D47" s="1">
        <f t="shared" si="1"/>
        <v>2438</v>
      </c>
      <c r="E47" s="1">
        <f t="shared" si="0"/>
        <v>2438.3000000000002</v>
      </c>
      <c r="F47" s="3">
        <f>_xlfn.XLOOKUP(
         E47,'[1]sample3_spot1_000 (1)'!$A:$A,'[1]sample3_spot1_000 (1)'!$B:$B)</f>
        <v>-1.2959462E-2</v>
      </c>
      <c r="G47" t="e">
        <f>_xlfn.XLOOKUP(
         E47,[2]DibenzoThiophene!$A:$A,[2]DibenzoThiophene!$B:$B)</f>
        <v>#N/A</v>
      </c>
      <c r="H47" t="e">
        <f>_xlfn.XLOOKUP(
         E47,[3]Sheet1!$A:$A,[3]Sheet1!$G:$G)</f>
        <v>#N/A</v>
      </c>
      <c r="I47" t="e">
        <f>_xlfn.XLOOKUP(
         E47,[4]Sheet1!$A:$A,[4]Sheet1!$G:$G)</f>
        <v>#N/A</v>
      </c>
      <c r="J47" t="e">
        <f>_xlfn.XLOOKUP(
         E47,[4]Sheet1!$A:$A,[4]Sheet1!$F:$F)</f>
        <v>#N/A</v>
      </c>
      <c r="K47" t="e">
        <f>_xlfn.XLOOKUP(
         C47,[5]Sheet1!$Q:$Q,[5]Sheet1!$G:$G)</f>
        <v>#N/A</v>
      </c>
      <c r="L47" t="e">
        <f>_xlfn.XLOOKUP(
         D47,[2]DibenzoThiophene!$E:$E,[2]DibenzoThiophene!$B:$B)</f>
        <v>#N/A</v>
      </c>
      <c r="O47">
        <v>2566.5015800000001</v>
      </c>
      <c r="R47" s="1">
        <v>2438.3456000000001</v>
      </c>
      <c r="S47" s="2" t="e">
        <f>_xlfn.XLOOKUP(
         R47,'[1]sample3_spot1_000 (1)'!$A:$A,'[1]sample3_spot1_000 (1)'!$B:$B)</f>
        <v>#N/A</v>
      </c>
    </row>
    <row r="48" spans="3:19" x14ac:dyDescent="0.2">
      <c r="C48" s="1">
        <v>2451.5</v>
      </c>
      <c r="D48" s="1">
        <f t="shared" si="1"/>
        <v>2439</v>
      </c>
      <c r="E48" s="1">
        <f t="shared" si="0"/>
        <v>2438.6</v>
      </c>
      <c r="F48" s="3">
        <f>_xlfn.XLOOKUP(
         E48,'[1]sample3_spot1_000 (1)'!$A:$A,'[1]sample3_spot1_000 (1)'!$B:$B)</f>
        <v>-9.3345768000000005E-4</v>
      </c>
      <c r="G48" t="e">
        <f>_xlfn.XLOOKUP(
         E48,[2]DibenzoThiophene!$A:$A,[2]DibenzoThiophene!$B:$B)</f>
        <v>#N/A</v>
      </c>
      <c r="H48" t="e">
        <f>_xlfn.XLOOKUP(
         E48,[3]Sheet1!$A:$A,[3]Sheet1!$G:$G)</f>
        <v>#N/A</v>
      </c>
      <c r="I48" t="e">
        <f>_xlfn.XLOOKUP(
         E48,[4]Sheet1!$A:$A,[4]Sheet1!$G:$G)</f>
        <v>#N/A</v>
      </c>
      <c r="J48" t="e">
        <f>_xlfn.XLOOKUP(
         E48,[4]Sheet1!$A:$A,[4]Sheet1!$F:$F)</f>
        <v>#N/A</v>
      </c>
      <c r="K48" t="e">
        <f>_xlfn.XLOOKUP(
         C48,[5]Sheet1!$Q:$Q,[5]Sheet1!$G:$G)</f>
        <v>#N/A</v>
      </c>
      <c r="L48" t="e">
        <f>_xlfn.XLOOKUP(
         D48,[2]DibenzoThiophene!$E:$E,[2]DibenzoThiophene!$B:$B)</f>
        <v>#N/A</v>
      </c>
      <c r="O48">
        <v>2566.5015800000001</v>
      </c>
      <c r="R48" s="1">
        <v>2438.5956999999999</v>
      </c>
      <c r="S48" s="2" t="e">
        <f>_xlfn.XLOOKUP(
         R48,'[1]sample3_spot1_000 (1)'!$A:$A,'[1]sample3_spot1_000 (1)'!$B:$B)</f>
        <v>#N/A</v>
      </c>
    </row>
    <row r="49" spans="3:19" x14ac:dyDescent="0.2">
      <c r="C49" s="1">
        <v>2452</v>
      </c>
      <c r="D49" s="1">
        <f t="shared" si="1"/>
        <v>2439</v>
      </c>
      <c r="E49" s="1">
        <f t="shared" si="0"/>
        <v>2438.8000000000002</v>
      </c>
      <c r="F49" s="3">
        <f>_xlfn.XLOOKUP(
         E49,'[1]sample3_spot1_000 (1)'!$A:$A,'[1]sample3_spot1_000 (1)'!$B:$B)</f>
        <v>-1.1501459E-2</v>
      </c>
      <c r="G49" t="e">
        <f>_xlfn.XLOOKUP(
         E49,[2]DibenzoThiophene!$A:$A,[2]DibenzoThiophene!$B:$B)</f>
        <v>#N/A</v>
      </c>
      <c r="H49" t="e">
        <f>_xlfn.XLOOKUP(
         E49,[3]Sheet1!$A:$A,[3]Sheet1!$G:$G)</f>
        <v>#N/A</v>
      </c>
      <c r="I49" t="e">
        <f>_xlfn.XLOOKUP(
         E49,[4]Sheet1!$A:$A,[4]Sheet1!$G:$G)</f>
        <v>#N/A</v>
      </c>
      <c r="J49" t="e">
        <f>_xlfn.XLOOKUP(
         E49,[4]Sheet1!$A:$A,[4]Sheet1!$F:$F)</f>
        <v>#N/A</v>
      </c>
      <c r="K49">
        <f>_xlfn.XLOOKUP(
         C49,[5]Sheet1!$Q:$Q,[5]Sheet1!$G:$G)</f>
        <v>1.6625256531486471E-2</v>
      </c>
      <c r="L49" t="e">
        <f>_xlfn.XLOOKUP(
         D49,[2]DibenzoThiophene!$E:$E,[2]DibenzoThiophene!$B:$B)</f>
        <v>#N/A</v>
      </c>
      <c r="O49">
        <v>2566.5015800000001</v>
      </c>
      <c r="R49" s="1">
        <v>2438.8458000000001</v>
      </c>
      <c r="S49" s="2" t="e">
        <f>_xlfn.XLOOKUP(
         R49,'[1]sample3_spot1_000 (1)'!$A:$A,'[1]sample3_spot1_000 (1)'!$B:$B)</f>
        <v>#N/A</v>
      </c>
    </row>
    <row r="50" spans="3:19" x14ac:dyDescent="0.2">
      <c r="C50" s="1">
        <v>2452.5</v>
      </c>
      <c r="D50" s="1">
        <f t="shared" si="1"/>
        <v>2439</v>
      </c>
      <c r="E50" s="1">
        <f t="shared" si="0"/>
        <v>2439.1</v>
      </c>
      <c r="F50" s="3">
        <f>_xlfn.XLOOKUP(
         E50,'[1]sample3_spot1_000 (1)'!$A:$A,'[1]sample3_spot1_000 (1)'!$B:$B)</f>
        <v>1.1460224999999999E-2</v>
      </c>
      <c r="G50" t="e">
        <f>_xlfn.XLOOKUP(
         E50,[2]DibenzoThiophene!$A:$A,[2]DibenzoThiophene!$B:$B)</f>
        <v>#N/A</v>
      </c>
      <c r="H50" t="e">
        <f>_xlfn.XLOOKUP(
         E50,[3]Sheet1!$A:$A,[3]Sheet1!$G:$G)</f>
        <v>#N/A</v>
      </c>
      <c r="I50" t="e">
        <f>_xlfn.XLOOKUP(
         E50,[4]Sheet1!$A:$A,[4]Sheet1!$G:$G)</f>
        <v>#N/A</v>
      </c>
      <c r="J50" t="e">
        <f>_xlfn.XLOOKUP(
         E50,[4]Sheet1!$A:$A,[4]Sheet1!$F:$F)</f>
        <v>#N/A</v>
      </c>
      <c r="K50">
        <f>_xlfn.XLOOKUP(
         C50,[5]Sheet1!$Q:$Q,[5]Sheet1!$G:$G)</f>
        <v>1.8997515930091191E-2</v>
      </c>
      <c r="L50" t="e">
        <f>_xlfn.XLOOKUP(
         D50,[2]DibenzoThiophene!$E:$E,[2]DibenzoThiophene!$B:$B)</f>
        <v>#N/A</v>
      </c>
      <c r="O50">
        <v>2567.0022800000002</v>
      </c>
      <c r="R50" s="1">
        <v>2439.0958999999998</v>
      </c>
      <c r="S50" s="2" t="e">
        <f>_xlfn.XLOOKUP(
         R50,'[1]sample3_spot1_000 (1)'!$A:$A,'[1]sample3_spot1_000 (1)'!$B:$B)</f>
        <v>#N/A</v>
      </c>
    </row>
    <row r="51" spans="3:19" x14ac:dyDescent="0.2">
      <c r="C51" s="1">
        <v>2453</v>
      </c>
      <c r="D51" s="1">
        <f t="shared" si="1"/>
        <v>2439</v>
      </c>
      <c r="E51" s="1">
        <f t="shared" si="0"/>
        <v>2439.3000000000002</v>
      </c>
      <c r="F51" s="3">
        <f>_xlfn.XLOOKUP(
         E51,'[1]sample3_spot1_000 (1)'!$A:$A,'[1]sample3_spot1_000 (1)'!$B:$B)</f>
        <v>7.1289444E-3</v>
      </c>
      <c r="G51" t="e">
        <f>_xlfn.XLOOKUP(
         E51,[2]DibenzoThiophene!$A:$A,[2]DibenzoThiophene!$B:$B)</f>
        <v>#N/A</v>
      </c>
      <c r="H51" t="e">
        <f>_xlfn.XLOOKUP(
         E51,[3]Sheet1!$A:$A,[3]Sheet1!$G:$G)</f>
        <v>#N/A</v>
      </c>
      <c r="I51" t="e">
        <f>_xlfn.XLOOKUP(
         E51,[4]Sheet1!$A:$A,[4]Sheet1!$G:$G)</f>
        <v>#N/A</v>
      </c>
      <c r="J51" t="e">
        <f>_xlfn.XLOOKUP(
         E51,[4]Sheet1!$A:$A,[4]Sheet1!$F:$F)</f>
        <v>#N/A</v>
      </c>
      <c r="K51">
        <f>_xlfn.XLOOKUP(
         C51,[5]Sheet1!$Q:$Q,[5]Sheet1!$G:$G)</f>
        <v>2.3706504370420645E-2</v>
      </c>
      <c r="L51" t="e">
        <f>_xlfn.XLOOKUP(
         D51,[2]DibenzoThiophene!$E:$E,[2]DibenzoThiophene!$B:$B)</f>
        <v>#N/A</v>
      </c>
      <c r="O51">
        <v>2567.0022800000002</v>
      </c>
      <c r="R51" s="1">
        <v>2439.346</v>
      </c>
      <c r="S51" s="2" t="e">
        <f>_xlfn.XLOOKUP(
         R51,'[1]sample3_spot1_000 (1)'!$A:$A,'[1]sample3_spot1_000 (1)'!$B:$B)</f>
        <v>#N/A</v>
      </c>
    </row>
    <row r="52" spans="3:19" x14ac:dyDescent="0.2">
      <c r="C52" s="1">
        <v>2453.5</v>
      </c>
      <c r="D52" s="1">
        <f t="shared" si="1"/>
        <v>2440</v>
      </c>
      <c r="E52" s="1">
        <f t="shared" si="0"/>
        <v>2439.6</v>
      </c>
      <c r="F52" s="3">
        <f>_xlfn.XLOOKUP(
         E52,'[1]sample3_spot1_000 (1)'!$A:$A,'[1]sample3_spot1_000 (1)'!$B:$B)</f>
        <v>-3.6585175000000002E-3</v>
      </c>
      <c r="G52" t="e">
        <f>_xlfn.XLOOKUP(
         E52,[2]DibenzoThiophene!$A:$A,[2]DibenzoThiophene!$B:$B)</f>
        <v>#N/A</v>
      </c>
      <c r="H52" t="e">
        <f>_xlfn.XLOOKUP(
         E52,[3]Sheet1!$A:$A,[3]Sheet1!$G:$G)</f>
        <v>#N/A</v>
      </c>
      <c r="I52" t="e">
        <f>_xlfn.XLOOKUP(
         E52,[4]Sheet1!$A:$A,[4]Sheet1!$G:$G)</f>
        <v>#N/A</v>
      </c>
      <c r="J52" t="e">
        <f>_xlfn.XLOOKUP(
         E52,[4]Sheet1!$A:$A,[4]Sheet1!$F:$F)</f>
        <v>#N/A</v>
      </c>
      <c r="K52">
        <f>_xlfn.XLOOKUP(
         C52,[5]Sheet1!$Q:$Q,[5]Sheet1!$G:$G)</f>
        <v>2.0724979237653322E-2</v>
      </c>
      <c r="L52" t="e">
        <f>_xlfn.XLOOKUP(
         D52,[2]DibenzoThiophene!$E:$E,[2]DibenzoThiophene!$B:$B)</f>
        <v>#N/A</v>
      </c>
      <c r="O52">
        <v>2567.0022800000002</v>
      </c>
      <c r="R52" s="1">
        <v>2439.5962</v>
      </c>
      <c r="S52" s="2" t="e">
        <f>_xlfn.XLOOKUP(
         R52,'[1]sample3_spot1_000 (1)'!$A:$A,'[1]sample3_spot1_000 (1)'!$B:$B)</f>
        <v>#N/A</v>
      </c>
    </row>
    <row r="53" spans="3:19" x14ac:dyDescent="0.2">
      <c r="C53" s="1">
        <v>2454</v>
      </c>
      <c r="D53" s="1">
        <f t="shared" si="1"/>
        <v>2440</v>
      </c>
      <c r="E53" s="1">
        <f t="shared" si="0"/>
        <v>2439.8000000000002</v>
      </c>
      <c r="F53" s="3">
        <f>_xlfn.XLOOKUP(
         E53,'[1]sample3_spot1_000 (1)'!$A:$A,'[1]sample3_spot1_000 (1)'!$B:$B)</f>
        <v>9.1491433000000007E-3</v>
      </c>
      <c r="G53" t="e">
        <f>_xlfn.XLOOKUP(
         E53,[2]DibenzoThiophene!$A:$A,[2]DibenzoThiophene!$B:$B)</f>
        <v>#N/A</v>
      </c>
      <c r="H53" t="e">
        <f>_xlfn.XLOOKUP(
         E53,[3]Sheet1!$A:$A,[3]Sheet1!$G:$G)</f>
        <v>#N/A</v>
      </c>
      <c r="I53" t="e">
        <f>_xlfn.XLOOKUP(
         E53,[4]Sheet1!$A:$A,[4]Sheet1!$G:$G)</f>
        <v>#N/A</v>
      </c>
      <c r="J53" t="e">
        <f>_xlfn.XLOOKUP(
         E53,[4]Sheet1!$A:$A,[4]Sheet1!$F:$F)</f>
        <v>#N/A</v>
      </c>
      <c r="K53">
        <f>_xlfn.XLOOKUP(
         C53,[5]Sheet1!$Q:$Q,[5]Sheet1!$G:$G)</f>
        <v>2.9371625697380332E-2</v>
      </c>
      <c r="L53" t="e">
        <f>_xlfn.XLOOKUP(
         D53,[2]DibenzoThiophene!$E:$E,[2]DibenzoThiophene!$B:$B)</f>
        <v>#N/A</v>
      </c>
      <c r="O53">
        <v>2567.0022800000002</v>
      </c>
      <c r="R53" s="1">
        <v>2439.8463000000002</v>
      </c>
      <c r="S53" s="2" t="e">
        <f>_xlfn.XLOOKUP(
         R53,'[1]sample3_spot1_000 (1)'!$A:$A,'[1]sample3_spot1_000 (1)'!$B:$B)</f>
        <v>#N/A</v>
      </c>
    </row>
    <row r="54" spans="3:19" x14ac:dyDescent="0.2">
      <c r="C54" s="1">
        <v>2454.5</v>
      </c>
      <c r="D54" s="1">
        <f t="shared" si="1"/>
        <v>2440</v>
      </c>
      <c r="E54" s="1">
        <f t="shared" si="0"/>
        <v>2440.1</v>
      </c>
      <c r="F54" s="3">
        <f>_xlfn.XLOOKUP(
         E54,'[1]sample3_spot1_000 (1)'!$A:$A,'[1]sample3_spot1_000 (1)'!$B:$B)</f>
        <v>1.4619975E-3</v>
      </c>
      <c r="G54" t="e">
        <f>_xlfn.XLOOKUP(
         E54,[2]DibenzoThiophene!$A:$A,[2]DibenzoThiophene!$B:$B)</f>
        <v>#N/A</v>
      </c>
      <c r="H54" t="e">
        <f>_xlfn.XLOOKUP(
         E54,[3]Sheet1!$A:$A,[3]Sheet1!$G:$G)</f>
        <v>#N/A</v>
      </c>
      <c r="I54" t="e">
        <f>_xlfn.XLOOKUP(
         E54,[4]Sheet1!$A:$A,[4]Sheet1!$G:$G)</f>
        <v>#N/A</v>
      </c>
      <c r="J54" t="e">
        <f>_xlfn.XLOOKUP(
         E54,[4]Sheet1!$A:$A,[4]Sheet1!$F:$F)</f>
        <v>#N/A</v>
      </c>
      <c r="K54">
        <f>_xlfn.XLOOKUP(
         C54,[5]Sheet1!$Q:$Q,[5]Sheet1!$G:$G)</f>
        <v>2.8963675713168553E-2</v>
      </c>
      <c r="L54" t="e">
        <f>_xlfn.XLOOKUP(
         D54,[2]DibenzoThiophene!$E:$E,[2]DibenzoThiophene!$B:$B)</f>
        <v>#N/A</v>
      </c>
      <c r="O54">
        <v>2567.0022800000002</v>
      </c>
      <c r="R54" s="1">
        <v>2440.0963999999999</v>
      </c>
      <c r="S54" s="2" t="e">
        <f>_xlfn.XLOOKUP(
         R54,'[1]sample3_spot1_000 (1)'!$A:$A,'[1]sample3_spot1_000 (1)'!$B:$B)</f>
        <v>#N/A</v>
      </c>
    </row>
    <row r="55" spans="3:19" x14ac:dyDescent="0.2">
      <c r="C55" s="1">
        <v>2455</v>
      </c>
      <c r="D55" s="1">
        <f t="shared" si="1"/>
        <v>2440</v>
      </c>
      <c r="E55" s="1">
        <f t="shared" si="0"/>
        <v>2440.3000000000002</v>
      </c>
      <c r="F55" s="3">
        <f>_xlfn.XLOOKUP(
         E55,'[1]sample3_spot1_000 (1)'!$A:$A,'[1]sample3_spot1_000 (1)'!$B:$B)</f>
        <v>-2.0657062000000001E-3</v>
      </c>
      <c r="G55" t="e">
        <f>_xlfn.XLOOKUP(
         E55,[2]DibenzoThiophene!$A:$A,[2]DibenzoThiophene!$B:$B)</f>
        <v>#N/A</v>
      </c>
      <c r="H55" t="e">
        <f>_xlfn.XLOOKUP(
         E55,[3]Sheet1!$A:$A,[3]Sheet1!$G:$G)</f>
        <v>#N/A</v>
      </c>
      <c r="I55" t="e">
        <f>_xlfn.XLOOKUP(
         E55,[4]Sheet1!$A:$A,[4]Sheet1!$G:$G)</f>
        <v>#N/A</v>
      </c>
      <c r="J55" t="e">
        <f>_xlfn.XLOOKUP(
         E55,[4]Sheet1!$A:$A,[4]Sheet1!$F:$F)</f>
        <v>#N/A</v>
      </c>
      <c r="K55">
        <f>_xlfn.XLOOKUP(
         C55,[5]Sheet1!$Q:$Q,[5]Sheet1!$G:$G)</f>
        <v>3.249917376179505E-2</v>
      </c>
      <c r="L55" t="e">
        <f>_xlfn.XLOOKUP(
         D55,[2]DibenzoThiophene!$E:$E,[2]DibenzoThiophene!$B:$B)</f>
        <v>#N/A</v>
      </c>
      <c r="O55">
        <v>2567.50333</v>
      </c>
      <c r="R55" s="1">
        <v>2440.3465000000001</v>
      </c>
      <c r="S55" s="2" t="e">
        <f>_xlfn.XLOOKUP(
         R55,'[1]sample3_spot1_000 (1)'!$A:$A,'[1]sample3_spot1_000 (1)'!$B:$B)</f>
        <v>#N/A</v>
      </c>
    </row>
    <row r="56" spans="3:19" x14ac:dyDescent="0.2">
      <c r="C56" s="1">
        <v>2455.5</v>
      </c>
      <c r="D56" s="1">
        <f t="shared" si="1"/>
        <v>2441</v>
      </c>
      <c r="E56" s="1">
        <f t="shared" si="0"/>
        <v>2440.6</v>
      </c>
      <c r="F56" s="3">
        <f>_xlfn.XLOOKUP(
         E56,'[1]sample3_spot1_000 (1)'!$A:$A,'[1]sample3_spot1_000 (1)'!$B:$B)</f>
        <v>4.5625898999999996E-3</v>
      </c>
      <c r="G56" t="e">
        <f>_xlfn.XLOOKUP(
         E56,[2]DibenzoThiophene!$A:$A,[2]DibenzoThiophene!$B:$B)</f>
        <v>#N/A</v>
      </c>
      <c r="H56" t="e">
        <f>_xlfn.XLOOKUP(
         E56,[3]Sheet1!$A:$A,[3]Sheet1!$G:$G)</f>
        <v>#N/A</v>
      </c>
      <c r="I56" t="e">
        <f>_xlfn.XLOOKUP(
         E56,[4]Sheet1!$A:$A,[4]Sheet1!$G:$G)</f>
        <v>#N/A</v>
      </c>
      <c r="J56" t="e">
        <f>_xlfn.XLOOKUP(
         E56,[4]Sheet1!$A:$A,[4]Sheet1!$F:$F)</f>
        <v>#N/A</v>
      </c>
      <c r="K56">
        <f>_xlfn.XLOOKUP(
         C56,[5]Sheet1!$Q:$Q,[5]Sheet1!$G:$G)</f>
        <v>3.8272022509401524E-2</v>
      </c>
      <c r="L56" t="e">
        <f>_xlfn.XLOOKUP(
         D56,[2]DibenzoThiophene!$E:$E,[2]DibenzoThiophene!$B:$B)</f>
        <v>#N/A</v>
      </c>
      <c r="O56">
        <v>2567.50333</v>
      </c>
      <c r="R56" s="1">
        <v>2440.5965999999999</v>
      </c>
      <c r="S56" s="2" t="e">
        <f>_xlfn.XLOOKUP(
         R56,'[1]sample3_spot1_000 (1)'!$A:$A,'[1]sample3_spot1_000 (1)'!$B:$B)</f>
        <v>#N/A</v>
      </c>
    </row>
    <row r="57" spans="3:19" x14ac:dyDescent="0.2">
      <c r="C57" s="1">
        <v>2456</v>
      </c>
      <c r="D57" s="1">
        <f t="shared" si="1"/>
        <v>2441</v>
      </c>
      <c r="E57" s="1">
        <f t="shared" si="0"/>
        <v>2440.8000000000002</v>
      </c>
      <c r="F57" s="3">
        <f>_xlfn.XLOOKUP(
         E57,'[1]sample3_spot1_000 (1)'!$A:$A,'[1]sample3_spot1_000 (1)'!$B:$B)</f>
        <v>3.7972536999999998E-3</v>
      </c>
      <c r="G57" t="e">
        <f>_xlfn.XLOOKUP(
         E57,[2]DibenzoThiophene!$A:$A,[2]DibenzoThiophene!$B:$B)</f>
        <v>#N/A</v>
      </c>
      <c r="H57" t="e">
        <f>_xlfn.XLOOKUP(
         E57,[3]Sheet1!$A:$A,[3]Sheet1!$G:$G)</f>
        <v>#N/A</v>
      </c>
      <c r="I57" t="e">
        <f>_xlfn.XLOOKUP(
         E57,[4]Sheet1!$A:$A,[4]Sheet1!$G:$G)</f>
        <v>#N/A</v>
      </c>
      <c r="J57" t="e">
        <f>_xlfn.XLOOKUP(
         E57,[4]Sheet1!$A:$A,[4]Sheet1!$F:$F)</f>
        <v>#N/A</v>
      </c>
      <c r="K57">
        <f>_xlfn.XLOOKUP(
         C57,[5]Sheet1!$Q:$Q,[5]Sheet1!$G:$G)</f>
        <v>3.7965103119297045E-2</v>
      </c>
      <c r="L57" t="e">
        <f>_xlfn.XLOOKUP(
         D57,[2]DibenzoThiophene!$E:$E,[2]DibenzoThiophene!$B:$B)</f>
        <v>#N/A</v>
      </c>
      <c r="O57">
        <v>2567.50333</v>
      </c>
      <c r="R57" s="1">
        <v>2440.8467000000001</v>
      </c>
      <c r="S57" s="2" t="e">
        <f>_xlfn.XLOOKUP(
         R57,'[1]sample3_spot1_000 (1)'!$A:$A,'[1]sample3_spot1_000 (1)'!$B:$B)</f>
        <v>#N/A</v>
      </c>
    </row>
    <row r="58" spans="3:19" x14ac:dyDescent="0.2">
      <c r="C58" s="1">
        <v>2456.5</v>
      </c>
      <c r="D58" s="1">
        <f t="shared" si="1"/>
        <v>2441</v>
      </c>
      <c r="E58" s="1">
        <f t="shared" si="0"/>
        <v>2441</v>
      </c>
      <c r="F58" s="3" t="e">
        <f>_xlfn.XLOOKUP(
         E58,'[1]sample3_spot1_000 (1)'!$A:$A,'[1]sample3_spot1_000 (1)'!$B:$B)</f>
        <v>#N/A</v>
      </c>
      <c r="G58" t="e">
        <f>_xlfn.XLOOKUP(
         E58,[2]DibenzoThiophene!$A:$A,[2]DibenzoThiophene!$B:$B)</f>
        <v>#N/A</v>
      </c>
      <c r="H58">
        <f>_xlfn.XLOOKUP(
         E58,[3]Sheet1!$A:$A,[3]Sheet1!$G:$G)</f>
        <v>-3.7909487057178424E-3</v>
      </c>
      <c r="I58">
        <f>_xlfn.XLOOKUP(
         E58,[4]Sheet1!$A:$A,[4]Sheet1!$G:$G)</f>
        <v>3.9680825838443422E-2</v>
      </c>
      <c r="J58">
        <f>_xlfn.XLOOKUP(
         E58,[4]Sheet1!$A:$A,[4]Sheet1!$F:$F)</f>
        <v>7.1492008303482013E-2</v>
      </c>
      <c r="K58">
        <f>_xlfn.XLOOKUP(
         C58,[5]Sheet1!$Q:$Q,[5]Sheet1!$G:$G)</f>
        <v>4.4759628870601018E-2</v>
      </c>
      <c r="L58" t="e">
        <f>_xlfn.XLOOKUP(
         D58,[2]DibenzoThiophene!$E:$E,[2]DibenzoThiophene!$B:$B)</f>
        <v>#N/A</v>
      </c>
      <c r="O58">
        <v>2567.50333</v>
      </c>
      <c r="R58">
        <v>2441.00144</v>
      </c>
      <c r="S58" s="2" t="e">
        <f>_xlfn.XLOOKUP(
         R58,'[1]sample3_spot1_000 (1)'!$A:$A,'[1]sample3_spot1_000 (1)'!$B:$B)</f>
        <v>#N/A</v>
      </c>
    </row>
    <row r="59" spans="3:19" x14ac:dyDescent="0.2">
      <c r="C59" s="1">
        <v>2457</v>
      </c>
      <c r="D59" s="1">
        <f t="shared" si="1"/>
        <v>2441</v>
      </c>
      <c r="E59" s="1">
        <f t="shared" si="0"/>
        <v>2441.1</v>
      </c>
      <c r="F59" s="3">
        <f>_xlfn.XLOOKUP(
         E59,'[1]sample3_spot1_000 (1)'!$A:$A,'[1]sample3_spot1_000 (1)'!$B:$B)</f>
        <v>-1.4991134999999999E-2</v>
      </c>
      <c r="G59" t="e">
        <f>_xlfn.XLOOKUP(
         E59,[2]DibenzoThiophene!$A:$A,[2]DibenzoThiophene!$B:$B)</f>
        <v>#N/A</v>
      </c>
      <c r="H59" t="e">
        <f>_xlfn.XLOOKUP(
         E59,[3]Sheet1!$A:$A,[3]Sheet1!$G:$G)</f>
        <v>#N/A</v>
      </c>
      <c r="I59" t="e">
        <f>_xlfn.XLOOKUP(
         E59,[4]Sheet1!$A:$A,[4]Sheet1!$G:$G)</f>
        <v>#N/A</v>
      </c>
      <c r="J59" t="e">
        <f>_xlfn.XLOOKUP(
         E59,[4]Sheet1!$A:$A,[4]Sheet1!$F:$F)</f>
        <v>#N/A</v>
      </c>
      <c r="K59">
        <f>_xlfn.XLOOKUP(
         C59,[5]Sheet1!$Q:$Q,[5]Sheet1!$G:$G)</f>
        <v>4.873646238637571E-2</v>
      </c>
      <c r="L59" t="e">
        <f>_xlfn.XLOOKUP(
         D59,[2]DibenzoThiophene!$E:$E,[2]DibenzoThiophene!$B:$B)</f>
        <v>#N/A</v>
      </c>
      <c r="O59">
        <v>2567.9954200000002</v>
      </c>
      <c r="R59" s="1">
        <v>2441.0967999999998</v>
      </c>
      <c r="S59" s="2" t="e">
        <f>_xlfn.XLOOKUP(
         R59,'[1]sample3_spot1_000 (1)'!$A:$A,'[1]sample3_spot1_000 (1)'!$B:$B)</f>
        <v>#N/A</v>
      </c>
    </row>
    <row r="60" spans="3:19" x14ac:dyDescent="0.2">
      <c r="C60" s="1">
        <v>2457.5</v>
      </c>
      <c r="D60" s="1">
        <f t="shared" si="1"/>
        <v>2441</v>
      </c>
      <c r="E60" s="1">
        <f t="shared" si="0"/>
        <v>2441.3000000000002</v>
      </c>
      <c r="F60" s="3">
        <f>_xlfn.XLOOKUP(
         E60,'[1]sample3_spot1_000 (1)'!$A:$A,'[1]sample3_spot1_000 (1)'!$B:$B)</f>
        <v>1.0473517E-2</v>
      </c>
      <c r="G60" t="e">
        <f>_xlfn.XLOOKUP(
         E60,[2]DibenzoThiophene!$A:$A,[2]DibenzoThiophene!$B:$B)</f>
        <v>#N/A</v>
      </c>
      <c r="H60" t="e">
        <f>_xlfn.XLOOKUP(
         E60,[3]Sheet1!$A:$A,[3]Sheet1!$G:$G)</f>
        <v>#N/A</v>
      </c>
      <c r="I60" t="e">
        <f>_xlfn.XLOOKUP(
         E60,[4]Sheet1!$A:$A,[4]Sheet1!$G:$G)</f>
        <v>#N/A</v>
      </c>
      <c r="J60" t="e">
        <f>_xlfn.XLOOKUP(
         E60,[4]Sheet1!$A:$A,[4]Sheet1!$F:$F)</f>
        <v>#N/A</v>
      </c>
      <c r="K60">
        <f>_xlfn.XLOOKUP(
         C60,[5]Sheet1!$Q:$Q,[5]Sheet1!$G:$G)</f>
        <v>5.1354808208809069E-2</v>
      </c>
      <c r="L60" t="e">
        <f>_xlfn.XLOOKUP(
         D60,[2]DibenzoThiophene!$E:$E,[2]DibenzoThiophene!$B:$B)</f>
        <v>#N/A</v>
      </c>
      <c r="O60">
        <v>2567.9954200000002</v>
      </c>
      <c r="R60" s="1">
        <v>2441.3470000000002</v>
      </c>
      <c r="S60" s="2" t="e">
        <f>_xlfn.XLOOKUP(
         R60,'[1]sample3_spot1_000 (1)'!$A:$A,'[1]sample3_spot1_000 (1)'!$B:$B)</f>
        <v>#N/A</v>
      </c>
    </row>
    <row r="61" spans="3:19" x14ac:dyDescent="0.2">
      <c r="C61" s="1">
        <v>2458</v>
      </c>
      <c r="D61" s="1">
        <f t="shared" si="1"/>
        <v>2442</v>
      </c>
      <c r="E61" s="1">
        <f t="shared" si="0"/>
        <v>2441.6</v>
      </c>
      <c r="F61" s="3">
        <f>_xlfn.XLOOKUP(
         E61,'[1]sample3_spot1_000 (1)'!$A:$A,'[1]sample3_spot1_000 (1)'!$B:$B)</f>
        <v>8.8170091999999999E-3</v>
      </c>
      <c r="G61" t="e">
        <f>_xlfn.XLOOKUP(
         E61,[2]DibenzoThiophene!$A:$A,[2]DibenzoThiophene!$B:$B)</f>
        <v>#N/A</v>
      </c>
      <c r="H61" t="e">
        <f>_xlfn.XLOOKUP(
         E61,[3]Sheet1!$A:$A,[3]Sheet1!$G:$G)</f>
        <v>#N/A</v>
      </c>
      <c r="I61" t="e">
        <f>_xlfn.XLOOKUP(
         E61,[4]Sheet1!$A:$A,[4]Sheet1!$G:$G)</f>
        <v>#N/A</v>
      </c>
      <c r="J61" t="e">
        <f>_xlfn.XLOOKUP(
         E61,[4]Sheet1!$A:$A,[4]Sheet1!$F:$F)</f>
        <v>#N/A</v>
      </c>
      <c r="K61">
        <f>_xlfn.XLOOKUP(
         C61,[5]Sheet1!$Q:$Q,[5]Sheet1!$G:$G)</f>
        <v>5.5818925632876618E-2</v>
      </c>
      <c r="L61" t="e">
        <f>_xlfn.XLOOKUP(
         D61,[2]DibenzoThiophene!$E:$E,[2]DibenzoThiophene!$B:$B)</f>
        <v>#N/A</v>
      </c>
      <c r="O61">
        <v>2567.9954200000002</v>
      </c>
      <c r="R61" s="1">
        <v>2441.5971</v>
      </c>
      <c r="S61" s="2" t="e">
        <f>_xlfn.XLOOKUP(
         R61,'[1]sample3_spot1_000 (1)'!$A:$A,'[1]sample3_spot1_000 (1)'!$B:$B)</f>
        <v>#N/A</v>
      </c>
    </row>
    <row r="62" spans="3:19" x14ac:dyDescent="0.2">
      <c r="C62" s="1">
        <v>2458.5</v>
      </c>
      <c r="D62" s="1">
        <f t="shared" si="1"/>
        <v>2442</v>
      </c>
      <c r="E62" s="1">
        <f t="shared" si="0"/>
        <v>2441.8000000000002</v>
      </c>
      <c r="F62" s="3">
        <f>_xlfn.XLOOKUP(
         E62,'[1]sample3_spot1_000 (1)'!$A:$A,'[1]sample3_spot1_000 (1)'!$B:$B)</f>
        <v>5.4494768000000002E-3</v>
      </c>
      <c r="G62" t="e">
        <f>_xlfn.XLOOKUP(
         E62,[2]DibenzoThiophene!$A:$A,[2]DibenzoThiophene!$B:$B)</f>
        <v>#N/A</v>
      </c>
      <c r="H62" t="e">
        <f>_xlfn.XLOOKUP(
         E62,[3]Sheet1!$A:$A,[3]Sheet1!$G:$G)</f>
        <v>#N/A</v>
      </c>
      <c r="I62" t="e">
        <f>_xlfn.XLOOKUP(
         E62,[4]Sheet1!$A:$A,[4]Sheet1!$G:$G)</f>
        <v>#N/A</v>
      </c>
      <c r="J62" t="e">
        <f>_xlfn.XLOOKUP(
         E62,[4]Sheet1!$A:$A,[4]Sheet1!$F:$F)</f>
        <v>#N/A</v>
      </c>
      <c r="K62">
        <f>_xlfn.XLOOKUP(
         C62,[5]Sheet1!$Q:$Q,[5]Sheet1!$G:$G)</f>
        <v>6.0279044002742616E-2</v>
      </c>
      <c r="L62" t="e">
        <f>_xlfn.XLOOKUP(
         D62,[2]DibenzoThiophene!$E:$E,[2]DibenzoThiophene!$B:$B)</f>
        <v>#N/A</v>
      </c>
      <c r="O62">
        <v>2567.9954200000002</v>
      </c>
      <c r="R62" s="1">
        <v>2441.8472000000002</v>
      </c>
      <c r="S62" s="2" t="e">
        <f>_xlfn.XLOOKUP(
         R62,'[1]sample3_spot1_000 (1)'!$A:$A,'[1]sample3_spot1_000 (1)'!$B:$B)</f>
        <v>#N/A</v>
      </c>
    </row>
    <row r="63" spans="3:19" x14ac:dyDescent="0.2">
      <c r="C63" s="1">
        <v>2459</v>
      </c>
      <c r="D63" s="1">
        <f t="shared" si="1"/>
        <v>2442</v>
      </c>
      <c r="E63" s="1">
        <f t="shared" si="0"/>
        <v>2442</v>
      </c>
      <c r="F63" s="3" t="e">
        <f>_xlfn.XLOOKUP(
         E63,'[1]sample3_spot1_000 (1)'!$A:$A,'[1]sample3_spot1_000 (1)'!$B:$B)</f>
        <v>#N/A</v>
      </c>
      <c r="G63" t="e">
        <f>_xlfn.XLOOKUP(
         E63,[2]DibenzoThiophene!$A:$A,[2]DibenzoThiophene!$B:$B)</f>
        <v>#N/A</v>
      </c>
      <c r="H63" t="e">
        <f>_xlfn.XLOOKUP(
         E63,[3]Sheet1!$A:$A,[3]Sheet1!$G:$G)</f>
        <v>#N/A</v>
      </c>
      <c r="I63" t="e">
        <f>_xlfn.XLOOKUP(
         E63,[4]Sheet1!$A:$A,[4]Sheet1!$G:$G)</f>
        <v>#N/A</v>
      </c>
      <c r="J63" t="e">
        <f>_xlfn.XLOOKUP(
         E63,[4]Sheet1!$A:$A,[4]Sheet1!$F:$F)</f>
        <v>#N/A</v>
      </c>
      <c r="K63">
        <f>_xlfn.XLOOKUP(
         C63,[5]Sheet1!$Q:$Q,[5]Sheet1!$G:$G)</f>
        <v>6.0899662601548596E-2</v>
      </c>
      <c r="L63" t="e">
        <f>_xlfn.XLOOKUP(
         D63,[2]DibenzoThiophene!$E:$E,[2]DibenzoThiophene!$B:$B)</f>
        <v>#N/A</v>
      </c>
      <c r="O63">
        <v>2567.9954200000002</v>
      </c>
      <c r="R63">
        <v>2441.9971500000001</v>
      </c>
      <c r="S63" s="2" t="e">
        <f>_xlfn.XLOOKUP(
         R63,'[1]sample3_spot1_000 (1)'!$A:$A,'[1]sample3_spot1_000 (1)'!$B:$B)</f>
        <v>#N/A</v>
      </c>
    </row>
    <row r="64" spans="3:19" x14ac:dyDescent="0.2">
      <c r="C64" s="1">
        <v>2459.5</v>
      </c>
      <c r="D64" s="1">
        <f t="shared" si="1"/>
        <v>2442</v>
      </c>
      <c r="E64" s="1">
        <f t="shared" si="0"/>
        <v>2442.1</v>
      </c>
      <c r="F64" s="3">
        <f>_xlfn.XLOOKUP(
         E64,'[1]sample3_spot1_000 (1)'!$A:$A,'[1]sample3_spot1_000 (1)'!$B:$B)</f>
        <v>3.7716669000000002E-3</v>
      </c>
      <c r="G64" t="e">
        <f>_xlfn.XLOOKUP(
         E64,[2]DibenzoThiophene!$A:$A,[2]DibenzoThiophene!$B:$B)</f>
        <v>#N/A</v>
      </c>
      <c r="H64" t="e">
        <f>_xlfn.XLOOKUP(
         E64,[3]Sheet1!$A:$A,[3]Sheet1!$G:$G)</f>
        <v>#N/A</v>
      </c>
      <c r="I64" t="e">
        <f>_xlfn.XLOOKUP(
         E64,[4]Sheet1!$A:$A,[4]Sheet1!$G:$G)</f>
        <v>#N/A</v>
      </c>
      <c r="J64" t="e">
        <f>_xlfn.XLOOKUP(
         E64,[4]Sheet1!$A:$A,[4]Sheet1!$F:$F)</f>
        <v>#N/A</v>
      </c>
      <c r="K64">
        <f>_xlfn.XLOOKUP(
         C64,[5]Sheet1!$Q:$Q,[5]Sheet1!$G:$G)</f>
        <v>6.5465073121690781E-2</v>
      </c>
      <c r="L64" t="e">
        <f>_xlfn.XLOOKUP(
         D64,[2]DibenzoThiophene!$E:$E,[2]DibenzoThiophene!$B:$B)</f>
        <v>#N/A</v>
      </c>
      <c r="O64">
        <v>2568.4971399999999</v>
      </c>
      <c r="R64" s="1">
        <v>2442.0972999999999</v>
      </c>
      <c r="S64" s="2" t="e">
        <f>_xlfn.XLOOKUP(
         R64,'[1]sample3_spot1_000 (1)'!$A:$A,'[1]sample3_spot1_000 (1)'!$B:$B)</f>
        <v>#N/A</v>
      </c>
    </row>
    <row r="65" spans="3:19" x14ac:dyDescent="0.2">
      <c r="C65" s="1">
        <v>2460</v>
      </c>
      <c r="D65" s="1">
        <f t="shared" si="1"/>
        <v>2442</v>
      </c>
      <c r="E65" s="1">
        <f t="shared" si="0"/>
        <v>2442.3000000000002</v>
      </c>
      <c r="F65" s="3">
        <f>_xlfn.XLOOKUP(
         E65,'[1]sample3_spot1_000 (1)'!$A:$A,'[1]sample3_spot1_000 (1)'!$B:$B)</f>
        <v>-8.8771152000000006E-3</v>
      </c>
      <c r="G65" t="e">
        <f>_xlfn.XLOOKUP(
         E65,[2]DibenzoThiophene!$A:$A,[2]DibenzoThiophene!$B:$B)</f>
        <v>#N/A</v>
      </c>
      <c r="H65" t="e">
        <f>_xlfn.XLOOKUP(
         E65,[3]Sheet1!$A:$A,[3]Sheet1!$G:$G)</f>
        <v>#N/A</v>
      </c>
      <c r="I65" t="e">
        <f>_xlfn.XLOOKUP(
         E65,[4]Sheet1!$A:$A,[4]Sheet1!$G:$G)</f>
        <v>#N/A</v>
      </c>
      <c r="J65" t="e">
        <f>_xlfn.XLOOKUP(
         E65,[4]Sheet1!$A:$A,[4]Sheet1!$F:$F)</f>
        <v>#N/A</v>
      </c>
      <c r="K65">
        <f>_xlfn.XLOOKUP(
         C65,[5]Sheet1!$Q:$Q,[5]Sheet1!$G:$G)</f>
        <v>6.5503912880202866E-2</v>
      </c>
      <c r="L65" t="e">
        <f>_xlfn.XLOOKUP(
         D65,[2]DibenzoThiophene!$E:$E,[2]DibenzoThiophene!$B:$B)</f>
        <v>#N/A</v>
      </c>
      <c r="O65">
        <v>2568.4971399999999</v>
      </c>
      <c r="R65" s="1">
        <v>2442.3474000000001</v>
      </c>
      <c r="S65" s="2" t="e">
        <f>_xlfn.XLOOKUP(
         R65,'[1]sample3_spot1_000 (1)'!$A:$A,'[1]sample3_spot1_000 (1)'!$B:$B)</f>
        <v>#N/A</v>
      </c>
    </row>
    <row r="66" spans="3:19" x14ac:dyDescent="0.2">
      <c r="C66" s="1">
        <v>2460.5</v>
      </c>
      <c r="D66" s="1">
        <f t="shared" si="1"/>
        <v>2443</v>
      </c>
      <c r="E66" s="1">
        <f t="shared" ref="E66:E129" si="2">ROUND(R66, 1)</f>
        <v>2442.6</v>
      </c>
      <c r="F66" s="3">
        <f>_xlfn.XLOOKUP(
         E66,'[1]sample3_spot1_000 (1)'!$A:$A,'[1]sample3_spot1_000 (1)'!$B:$B)</f>
        <v>4.0660061000000001E-3</v>
      </c>
      <c r="G66" t="e">
        <f>_xlfn.XLOOKUP(
         E66,[2]DibenzoThiophene!$A:$A,[2]DibenzoThiophene!$B:$B)</f>
        <v>#N/A</v>
      </c>
      <c r="H66" t="e">
        <f>_xlfn.XLOOKUP(
         E66,[3]Sheet1!$A:$A,[3]Sheet1!$G:$G)</f>
        <v>#N/A</v>
      </c>
      <c r="I66" t="e">
        <f>_xlfn.XLOOKUP(
         E66,[4]Sheet1!$A:$A,[4]Sheet1!$G:$G)</f>
        <v>#N/A</v>
      </c>
      <c r="J66" t="e">
        <f>_xlfn.XLOOKUP(
         E66,[4]Sheet1!$A:$A,[4]Sheet1!$F:$F)</f>
        <v>#N/A</v>
      </c>
      <c r="K66">
        <f>_xlfn.XLOOKUP(
         C66,[5]Sheet1!$Q:$Q,[5]Sheet1!$G:$G)</f>
        <v>6.5729685135887894E-2</v>
      </c>
      <c r="L66" t="e">
        <f>_xlfn.XLOOKUP(
         D66,[2]DibenzoThiophene!$E:$E,[2]DibenzoThiophene!$B:$B)</f>
        <v>#N/A</v>
      </c>
      <c r="O66">
        <v>2568.4971399999999</v>
      </c>
      <c r="R66" s="1">
        <v>2442.5974999999999</v>
      </c>
      <c r="S66" s="2" t="e">
        <f>_xlfn.XLOOKUP(
         R66,'[1]sample3_spot1_000 (1)'!$A:$A,'[1]sample3_spot1_000 (1)'!$B:$B)</f>
        <v>#N/A</v>
      </c>
    </row>
    <row r="67" spans="3:19" x14ac:dyDescent="0.2">
      <c r="C67" s="1">
        <v>2461</v>
      </c>
      <c r="D67" s="1">
        <f t="shared" ref="D67:D130" si="3">ROUND(E67,0)</f>
        <v>2443</v>
      </c>
      <c r="E67" s="1">
        <f t="shared" si="2"/>
        <v>2442.8000000000002</v>
      </c>
      <c r="F67" s="3">
        <f>_xlfn.XLOOKUP(
         E67,'[1]sample3_spot1_000 (1)'!$A:$A,'[1]sample3_spot1_000 (1)'!$B:$B)</f>
        <v>6.4725677999999997E-3</v>
      </c>
      <c r="G67" t="e">
        <f>_xlfn.XLOOKUP(
         E67,[2]DibenzoThiophene!$A:$A,[2]DibenzoThiophene!$B:$B)</f>
        <v>#N/A</v>
      </c>
      <c r="H67" t="e">
        <f>_xlfn.XLOOKUP(
         E67,[3]Sheet1!$A:$A,[3]Sheet1!$G:$G)</f>
        <v>#N/A</v>
      </c>
      <c r="I67" t="e">
        <f>_xlfn.XLOOKUP(
         E67,[4]Sheet1!$A:$A,[4]Sheet1!$G:$G)</f>
        <v>#N/A</v>
      </c>
      <c r="J67" t="e">
        <f>_xlfn.XLOOKUP(
         E67,[4]Sheet1!$A:$A,[4]Sheet1!$F:$F)</f>
        <v>#N/A</v>
      </c>
      <c r="K67">
        <f>_xlfn.XLOOKUP(
         C67,[5]Sheet1!$Q:$Q,[5]Sheet1!$G:$G)</f>
        <v>6.5768612962572665E-2</v>
      </c>
      <c r="L67" t="e">
        <f>_xlfn.XLOOKUP(
         D67,[2]DibenzoThiophene!$E:$E,[2]DibenzoThiophene!$B:$B)</f>
        <v>#N/A</v>
      </c>
      <c r="O67">
        <v>2568.4971399999999</v>
      </c>
      <c r="R67" s="1">
        <v>2442.8476999999998</v>
      </c>
      <c r="S67" s="2" t="e">
        <f>_xlfn.XLOOKUP(
         R67,'[1]sample3_spot1_000 (1)'!$A:$A,'[1]sample3_spot1_000 (1)'!$B:$B)</f>
        <v>#N/A</v>
      </c>
    </row>
    <row r="68" spans="3:19" x14ac:dyDescent="0.2">
      <c r="C68" s="1">
        <v>2461.5</v>
      </c>
      <c r="D68" s="1">
        <f t="shared" si="3"/>
        <v>2443</v>
      </c>
      <c r="E68" s="1">
        <f t="shared" si="2"/>
        <v>2443.1</v>
      </c>
      <c r="F68" s="3">
        <f>_xlfn.XLOOKUP(
         E68,'[1]sample3_spot1_000 (1)'!$A:$A,'[1]sample3_spot1_000 (1)'!$B:$B)</f>
        <v>-1.4360987E-3</v>
      </c>
      <c r="G68" t="e">
        <f>_xlfn.XLOOKUP(
         E68,[2]DibenzoThiophene!$A:$A,[2]DibenzoThiophene!$B:$B)</f>
        <v>#N/A</v>
      </c>
      <c r="H68" t="e">
        <f>_xlfn.XLOOKUP(
         E68,[3]Sheet1!$A:$A,[3]Sheet1!$G:$G)</f>
        <v>#N/A</v>
      </c>
      <c r="I68" t="e">
        <f>_xlfn.XLOOKUP(
         E68,[4]Sheet1!$A:$A,[4]Sheet1!$G:$G)</f>
        <v>#N/A</v>
      </c>
      <c r="J68" t="e">
        <f>_xlfn.XLOOKUP(
         E68,[4]Sheet1!$A:$A,[4]Sheet1!$F:$F)</f>
        <v>#N/A</v>
      </c>
      <c r="K68">
        <f>_xlfn.XLOOKUP(
         C68,[5]Sheet1!$Q:$Q,[5]Sheet1!$G:$G)</f>
        <v>6.8771500976037001E-2</v>
      </c>
      <c r="L68" t="e">
        <f>_xlfn.XLOOKUP(
         D68,[2]DibenzoThiophene!$E:$E,[2]DibenzoThiophene!$B:$B)</f>
        <v>#N/A</v>
      </c>
      <c r="O68">
        <v>2568.99919</v>
      </c>
      <c r="R68" s="1">
        <v>2443.0978</v>
      </c>
      <c r="S68" s="2" t="e">
        <f>_xlfn.XLOOKUP(
         R68,'[1]sample3_spot1_000 (1)'!$A:$A,'[1]sample3_spot1_000 (1)'!$B:$B)</f>
        <v>#N/A</v>
      </c>
    </row>
    <row r="69" spans="3:19" x14ac:dyDescent="0.2">
      <c r="C69" s="1">
        <v>2462</v>
      </c>
      <c r="D69" s="1">
        <f t="shared" si="3"/>
        <v>2443</v>
      </c>
      <c r="E69" s="1">
        <f t="shared" si="2"/>
        <v>2443.3000000000002</v>
      </c>
      <c r="F69" s="3">
        <f>_xlfn.XLOOKUP(
         E69,'[1]sample3_spot1_000 (1)'!$A:$A,'[1]sample3_spot1_000 (1)'!$B:$B)</f>
        <v>1.6791806999999999E-4</v>
      </c>
      <c r="G69" t="e">
        <f>_xlfn.XLOOKUP(
         E69,[2]DibenzoThiophene!$A:$A,[2]DibenzoThiophene!$B:$B)</f>
        <v>#N/A</v>
      </c>
      <c r="H69" t="e">
        <f>_xlfn.XLOOKUP(
         E69,[3]Sheet1!$A:$A,[3]Sheet1!$G:$G)</f>
        <v>#N/A</v>
      </c>
      <c r="I69" t="e">
        <f>_xlfn.XLOOKUP(
         E69,[4]Sheet1!$A:$A,[4]Sheet1!$G:$G)</f>
        <v>#N/A</v>
      </c>
      <c r="J69" t="e">
        <f>_xlfn.XLOOKUP(
         E69,[4]Sheet1!$A:$A,[4]Sheet1!$F:$F)</f>
        <v>#N/A</v>
      </c>
      <c r="K69">
        <f>_xlfn.XLOOKUP(
         C69,[5]Sheet1!$Q:$Q,[5]Sheet1!$G:$G)</f>
        <v>7.26090205613239E-2</v>
      </c>
      <c r="L69" t="e">
        <f>_xlfn.XLOOKUP(
         D69,[2]DibenzoThiophene!$E:$E,[2]DibenzoThiophene!$B:$B)</f>
        <v>#N/A</v>
      </c>
      <c r="O69">
        <v>2568.99919</v>
      </c>
      <c r="R69" s="1">
        <v>2443.3479000000002</v>
      </c>
      <c r="S69" s="2" t="e">
        <f>_xlfn.XLOOKUP(
         R69,'[1]sample3_spot1_000 (1)'!$A:$A,'[1]sample3_spot1_000 (1)'!$B:$B)</f>
        <v>#N/A</v>
      </c>
    </row>
    <row r="70" spans="3:19" x14ac:dyDescent="0.2">
      <c r="C70" s="1">
        <v>2462.5</v>
      </c>
      <c r="D70" s="1">
        <f t="shared" si="3"/>
        <v>2444</v>
      </c>
      <c r="E70" s="1">
        <f t="shared" si="2"/>
        <v>2443.6</v>
      </c>
      <c r="F70" s="3">
        <f>_xlfn.XLOOKUP(
         E70,'[1]sample3_spot1_000 (1)'!$A:$A,'[1]sample3_spot1_000 (1)'!$B:$B)</f>
        <v>-5.6869501999999995E-4</v>
      </c>
      <c r="G70" t="e">
        <f>_xlfn.XLOOKUP(
         E70,[2]DibenzoThiophene!$A:$A,[2]DibenzoThiophene!$B:$B)</f>
        <v>#N/A</v>
      </c>
      <c r="H70" t="e">
        <f>_xlfn.XLOOKUP(
         E70,[3]Sheet1!$A:$A,[3]Sheet1!$G:$G)</f>
        <v>#N/A</v>
      </c>
      <c r="I70" t="e">
        <f>_xlfn.XLOOKUP(
         E70,[4]Sheet1!$A:$A,[4]Sheet1!$G:$G)</f>
        <v>#N/A</v>
      </c>
      <c r="J70" t="e">
        <f>_xlfn.XLOOKUP(
         E70,[4]Sheet1!$A:$A,[4]Sheet1!$F:$F)</f>
        <v>#N/A</v>
      </c>
      <c r="K70">
        <f>_xlfn.XLOOKUP(
         C70,[5]Sheet1!$Q:$Q,[5]Sheet1!$G:$G)</f>
        <v>7.3665747102877779E-2</v>
      </c>
      <c r="L70" t="e">
        <f>_xlfn.XLOOKUP(
         D70,[2]DibenzoThiophene!$E:$E,[2]DibenzoThiophene!$B:$B)</f>
        <v>#N/A</v>
      </c>
      <c r="O70">
        <v>2568.99919</v>
      </c>
      <c r="R70" s="1">
        <v>2443.598</v>
      </c>
      <c r="S70" s="2" t="e">
        <f>_xlfn.XLOOKUP(
         R70,'[1]sample3_spot1_000 (1)'!$A:$A,'[1]sample3_spot1_000 (1)'!$B:$B)</f>
        <v>#N/A</v>
      </c>
    </row>
    <row r="71" spans="3:19" x14ac:dyDescent="0.2">
      <c r="C71" s="1">
        <v>2463</v>
      </c>
      <c r="D71" s="1">
        <f t="shared" si="3"/>
        <v>2444</v>
      </c>
      <c r="E71" s="1">
        <f t="shared" si="2"/>
        <v>2443.8000000000002</v>
      </c>
      <c r="F71" s="3">
        <f>_xlfn.XLOOKUP(
         E71,'[1]sample3_spot1_000 (1)'!$A:$A,'[1]sample3_spot1_000 (1)'!$B:$B)</f>
        <v>9.9729498000000003E-3</v>
      </c>
      <c r="G71" t="e">
        <f>_xlfn.XLOOKUP(
         E71,[2]DibenzoThiophene!$A:$A,[2]DibenzoThiophene!$B:$B)</f>
        <v>#N/A</v>
      </c>
      <c r="H71" t="e">
        <f>_xlfn.XLOOKUP(
         E71,[3]Sheet1!$A:$A,[3]Sheet1!$G:$G)</f>
        <v>#N/A</v>
      </c>
      <c r="I71" t="e">
        <f>_xlfn.XLOOKUP(
         E71,[4]Sheet1!$A:$A,[4]Sheet1!$G:$G)</f>
        <v>#N/A</v>
      </c>
      <c r="J71" t="e">
        <f>_xlfn.XLOOKUP(
         E71,[4]Sheet1!$A:$A,[4]Sheet1!$F:$F)</f>
        <v>#N/A</v>
      </c>
      <c r="K71">
        <f>_xlfn.XLOOKUP(
         C71,[5]Sheet1!$Q:$Q,[5]Sheet1!$G:$G)</f>
        <v>7.5899490995825186E-2</v>
      </c>
      <c r="L71" t="e">
        <f>_xlfn.XLOOKUP(
         D71,[2]DibenzoThiophene!$E:$E,[2]DibenzoThiophene!$B:$B)</f>
        <v>#N/A</v>
      </c>
      <c r="O71">
        <v>2568.99919</v>
      </c>
      <c r="R71" s="1">
        <v>2443.8481000000002</v>
      </c>
      <c r="S71" s="2" t="e">
        <f>_xlfn.XLOOKUP(
         R71,'[1]sample3_spot1_000 (1)'!$A:$A,'[1]sample3_spot1_000 (1)'!$B:$B)</f>
        <v>#N/A</v>
      </c>
    </row>
    <row r="72" spans="3:19" x14ac:dyDescent="0.2">
      <c r="C72" s="1">
        <v>2463.5</v>
      </c>
      <c r="D72" s="1">
        <f t="shared" si="3"/>
        <v>2444</v>
      </c>
      <c r="E72" s="1">
        <f t="shared" si="2"/>
        <v>2444</v>
      </c>
      <c r="F72" s="3" t="e">
        <f>_xlfn.XLOOKUP(
         E72,'[1]sample3_spot1_000 (1)'!$A:$A,'[1]sample3_spot1_000 (1)'!$B:$B)</f>
        <v>#N/A</v>
      </c>
      <c r="G72" t="e">
        <f>_xlfn.XLOOKUP(
         E72,[2]DibenzoThiophene!$A:$A,[2]DibenzoThiophene!$B:$B)</f>
        <v>#N/A</v>
      </c>
      <c r="H72">
        <f>_xlfn.XLOOKUP(
         E72,[3]Sheet1!$A:$A,[3]Sheet1!$G:$G)</f>
        <v>-2.4597932831728329E-3</v>
      </c>
      <c r="I72">
        <f>_xlfn.XLOOKUP(
         E72,[4]Sheet1!$A:$A,[4]Sheet1!$G:$G)</f>
        <v>0.14851400456295996</v>
      </c>
      <c r="J72">
        <f>_xlfn.XLOOKUP(
         E72,[4]Sheet1!$A:$A,[4]Sheet1!$F:$F)</f>
        <v>7.2192888687333326E-2</v>
      </c>
      <c r="K72">
        <f>_xlfn.XLOOKUP(
         C72,[5]Sheet1!$Q:$Q,[5]Sheet1!$G:$G)</f>
        <v>7.8513327773527833E-2</v>
      </c>
      <c r="L72" t="e">
        <f>_xlfn.XLOOKUP(
         D72,[2]DibenzoThiophene!$E:$E,[2]DibenzoThiophene!$B:$B)</f>
        <v>#N/A</v>
      </c>
      <c r="O72">
        <v>2568.99919</v>
      </c>
      <c r="R72">
        <v>2444.0010699999998</v>
      </c>
      <c r="S72" s="2" t="e">
        <f>_xlfn.XLOOKUP(
         R72,'[1]sample3_spot1_000 (1)'!$A:$A,'[1]sample3_spot1_000 (1)'!$B:$B)</f>
        <v>#N/A</v>
      </c>
    </row>
    <row r="73" spans="3:19" x14ac:dyDescent="0.2">
      <c r="C73" s="1">
        <v>2464</v>
      </c>
      <c r="D73" s="1">
        <f t="shared" si="3"/>
        <v>2444</v>
      </c>
      <c r="E73" s="1">
        <f t="shared" si="2"/>
        <v>2444.1</v>
      </c>
      <c r="F73" s="3">
        <f>_xlfn.XLOOKUP(
         E73,'[1]sample3_spot1_000 (1)'!$A:$A,'[1]sample3_spot1_000 (1)'!$B:$B)</f>
        <v>2.1130537000000001E-2</v>
      </c>
      <c r="G73" t="e">
        <f>_xlfn.XLOOKUP(
         E73,[2]DibenzoThiophene!$A:$A,[2]DibenzoThiophene!$B:$B)</f>
        <v>#N/A</v>
      </c>
      <c r="H73" t="e">
        <f>_xlfn.XLOOKUP(
         E73,[3]Sheet1!$A:$A,[3]Sheet1!$G:$G)</f>
        <v>#N/A</v>
      </c>
      <c r="I73" t="e">
        <f>_xlfn.XLOOKUP(
         E73,[4]Sheet1!$A:$A,[4]Sheet1!$G:$G)</f>
        <v>#N/A</v>
      </c>
      <c r="J73" t="e">
        <f>_xlfn.XLOOKUP(
         E73,[4]Sheet1!$A:$A,[4]Sheet1!$F:$F)</f>
        <v>#N/A</v>
      </c>
      <c r="K73">
        <f>_xlfn.XLOOKUP(
         C73,[5]Sheet1!$Q:$Q,[5]Sheet1!$G:$G)</f>
        <v>8.1035726452946627E-2</v>
      </c>
      <c r="L73" t="e">
        <f>_xlfn.XLOOKUP(
         D73,[2]DibenzoThiophene!$E:$E,[2]DibenzoThiophene!$B:$B)</f>
        <v>#N/A</v>
      </c>
      <c r="O73">
        <v>2569.5015800000001</v>
      </c>
      <c r="R73" s="1">
        <v>2444.0981999999999</v>
      </c>
      <c r="S73" s="2" t="e">
        <f>_xlfn.XLOOKUP(
         R73,'[1]sample3_spot1_000 (1)'!$A:$A,'[1]sample3_spot1_000 (1)'!$B:$B)</f>
        <v>#N/A</v>
      </c>
    </row>
    <row r="74" spans="3:19" x14ac:dyDescent="0.2">
      <c r="C74" s="1">
        <v>2464.5</v>
      </c>
      <c r="D74" s="1">
        <f t="shared" si="3"/>
        <v>2444</v>
      </c>
      <c r="E74" s="1">
        <f t="shared" si="2"/>
        <v>2444.3000000000002</v>
      </c>
      <c r="F74" s="3">
        <f>_xlfn.XLOOKUP(
         E74,'[1]sample3_spot1_000 (1)'!$A:$A,'[1]sample3_spot1_000 (1)'!$B:$B)</f>
        <v>-2.409919E-3</v>
      </c>
      <c r="G74" t="e">
        <f>_xlfn.XLOOKUP(
         E74,[2]DibenzoThiophene!$A:$A,[2]DibenzoThiophene!$B:$B)</f>
        <v>#N/A</v>
      </c>
      <c r="H74" t="e">
        <f>_xlfn.XLOOKUP(
         E74,[3]Sheet1!$A:$A,[3]Sheet1!$G:$G)</f>
        <v>#N/A</v>
      </c>
      <c r="I74" t="e">
        <f>_xlfn.XLOOKUP(
         E74,[4]Sheet1!$A:$A,[4]Sheet1!$G:$G)</f>
        <v>#N/A</v>
      </c>
      <c r="J74" t="e">
        <f>_xlfn.XLOOKUP(
         E74,[4]Sheet1!$A:$A,[4]Sheet1!$F:$F)</f>
        <v>#N/A</v>
      </c>
      <c r="K74">
        <f>_xlfn.XLOOKUP(
         C74,[5]Sheet1!$Q:$Q,[5]Sheet1!$G:$G)</f>
        <v>8.7744473646599194E-2</v>
      </c>
      <c r="L74" t="e">
        <f>_xlfn.XLOOKUP(
         D74,[2]DibenzoThiophene!$E:$E,[2]DibenzoThiophene!$B:$B)</f>
        <v>#N/A</v>
      </c>
      <c r="O74">
        <v>2569.5015800000001</v>
      </c>
      <c r="R74" s="1">
        <v>2444.3483999999999</v>
      </c>
      <c r="S74" s="2" t="e">
        <f>_xlfn.XLOOKUP(
         R74,'[1]sample3_spot1_000 (1)'!$A:$A,'[1]sample3_spot1_000 (1)'!$B:$B)</f>
        <v>#N/A</v>
      </c>
    </row>
    <row r="75" spans="3:19" x14ac:dyDescent="0.2">
      <c r="C75" s="1">
        <v>2465</v>
      </c>
      <c r="D75" s="1">
        <f t="shared" si="3"/>
        <v>2445</v>
      </c>
      <c r="E75" s="1">
        <f t="shared" si="2"/>
        <v>2444.6</v>
      </c>
      <c r="F75" s="3">
        <f>_xlfn.XLOOKUP(
         E75,'[1]sample3_spot1_000 (1)'!$A:$A,'[1]sample3_spot1_000 (1)'!$B:$B)</f>
        <v>-9.6655400999999998E-3</v>
      </c>
      <c r="G75" t="e">
        <f>_xlfn.XLOOKUP(
         E75,[2]DibenzoThiophene!$A:$A,[2]DibenzoThiophene!$B:$B)</f>
        <v>#N/A</v>
      </c>
      <c r="H75" t="e">
        <f>_xlfn.XLOOKUP(
         E75,[3]Sheet1!$A:$A,[3]Sheet1!$G:$G)</f>
        <v>#N/A</v>
      </c>
      <c r="I75" t="e">
        <f>_xlfn.XLOOKUP(
         E75,[4]Sheet1!$A:$A,[4]Sheet1!$G:$G)</f>
        <v>#N/A</v>
      </c>
      <c r="J75" t="e">
        <f>_xlfn.XLOOKUP(
         E75,[4]Sheet1!$A:$A,[4]Sheet1!$F:$F)</f>
        <v>#N/A</v>
      </c>
      <c r="K75">
        <f>_xlfn.XLOOKUP(
         C75,[5]Sheet1!$Q:$Q,[5]Sheet1!$G:$G)</f>
        <v>9.1632338759822463E-2</v>
      </c>
      <c r="L75" t="e">
        <f>_xlfn.XLOOKUP(
         D75,[2]DibenzoThiophene!$E:$E,[2]DibenzoThiophene!$B:$B)</f>
        <v>#N/A</v>
      </c>
      <c r="O75">
        <v>2569.5015800000001</v>
      </c>
      <c r="R75" s="1">
        <v>2444.5985000000001</v>
      </c>
      <c r="S75" s="2" t="e">
        <f>_xlfn.XLOOKUP(
         R75,'[1]sample3_spot1_000 (1)'!$A:$A,'[1]sample3_spot1_000 (1)'!$B:$B)</f>
        <v>#N/A</v>
      </c>
    </row>
    <row r="76" spans="3:19" x14ac:dyDescent="0.2">
      <c r="C76" s="1">
        <v>2465.5</v>
      </c>
      <c r="D76" s="1">
        <f t="shared" si="3"/>
        <v>2445</v>
      </c>
      <c r="E76" s="1">
        <f t="shared" si="2"/>
        <v>2444.8000000000002</v>
      </c>
      <c r="F76" s="3">
        <f>_xlfn.XLOOKUP(
         E76,'[1]sample3_spot1_000 (1)'!$A:$A,'[1]sample3_spot1_000 (1)'!$B:$B)</f>
        <v>1.084135E-2</v>
      </c>
      <c r="G76" t="e">
        <f>_xlfn.XLOOKUP(
         E76,[2]DibenzoThiophene!$A:$A,[2]DibenzoThiophene!$B:$B)</f>
        <v>#N/A</v>
      </c>
      <c r="H76" t="e">
        <f>_xlfn.XLOOKUP(
         E76,[3]Sheet1!$A:$A,[3]Sheet1!$G:$G)</f>
        <v>#N/A</v>
      </c>
      <c r="I76" t="e">
        <f>_xlfn.XLOOKUP(
         E76,[4]Sheet1!$A:$A,[4]Sheet1!$G:$G)</f>
        <v>#N/A</v>
      </c>
      <c r="J76" t="e">
        <f>_xlfn.XLOOKUP(
         E76,[4]Sheet1!$A:$A,[4]Sheet1!$F:$F)</f>
        <v>#N/A</v>
      </c>
      <c r="K76">
        <f>_xlfn.XLOOKUP(
         C76,[5]Sheet1!$Q:$Q,[5]Sheet1!$G:$G)</f>
        <v>9.8829213390459636E-2</v>
      </c>
      <c r="L76" t="e">
        <f>_xlfn.XLOOKUP(
         D76,[2]DibenzoThiophene!$E:$E,[2]DibenzoThiophene!$B:$B)</f>
        <v>#N/A</v>
      </c>
      <c r="O76">
        <v>2569.5015800000001</v>
      </c>
      <c r="R76" s="1">
        <v>2444.8485999999998</v>
      </c>
      <c r="S76" s="2" t="e">
        <f>_xlfn.XLOOKUP(
         R76,'[1]sample3_spot1_000 (1)'!$A:$A,'[1]sample3_spot1_000 (1)'!$B:$B)</f>
        <v>#N/A</v>
      </c>
    </row>
    <row r="77" spans="3:19" x14ac:dyDescent="0.2">
      <c r="C77" s="1">
        <v>2466</v>
      </c>
      <c r="D77" s="1">
        <f t="shared" si="3"/>
        <v>2445</v>
      </c>
      <c r="E77" s="1">
        <f t="shared" si="2"/>
        <v>2445.1</v>
      </c>
      <c r="F77" s="3">
        <f>_xlfn.XLOOKUP(
         E77,'[1]sample3_spot1_000 (1)'!$A:$A,'[1]sample3_spot1_000 (1)'!$B:$B)</f>
        <v>8.0358765000000003E-4</v>
      </c>
      <c r="G77" t="e">
        <f>_xlfn.XLOOKUP(
         E77,[2]DibenzoThiophene!$A:$A,[2]DibenzoThiophene!$B:$B)</f>
        <v>#N/A</v>
      </c>
      <c r="H77" t="e">
        <f>_xlfn.XLOOKUP(
         E77,[3]Sheet1!$A:$A,[3]Sheet1!$G:$G)</f>
        <v>#N/A</v>
      </c>
      <c r="I77" t="e">
        <f>_xlfn.XLOOKUP(
         E77,[4]Sheet1!$A:$A,[4]Sheet1!$G:$G)</f>
        <v>#N/A</v>
      </c>
      <c r="J77" t="e">
        <f>_xlfn.XLOOKUP(
         E77,[4]Sheet1!$A:$A,[4]Sheet1!$F:$F)</f>
        <v>#N/A</v>
      </c>
      <c r="K77">
        <f>_xlfn.XLOOKUP(
         C77,[5]Sheet1!$Q:$Q,[5]Sheet1!$G:$G)</f>
        <v>0.10369197510791078</v>
      </c>
      <c r="L77" t="e">
        <f>_xlfn.XLOOKUP(
         D77,[2]DibenzoThiophene!$E:$E,[2]DibenzoThiophene!$B:$B)</f>
        <v>#N/A</v>
      </c>
      <c r="O77">
        <v>2570.0043099999998</v>
      </c>
      <c r="R77" s="1">
        <v>2445.0987</v>
      </c>
      <c r="S77" s="2" t="e">
        <f>_xlfn.XLOOKUP(
         R77,'[1]sample3_spot1_000 (1)'!$A:$A,'[1]sample3_spot1_000 (1)'!$B:$B)</f>
        <v>#N/A</v>
      </c>
    </row>
    <row r="78" spans="3:19" x14ac:dyDescent="0.2">
      <c r="C78" s="1">
        <v>2466.5</v>
      </c>
      <c r="D78" s="1">
        <f t="shared" si="3"/>
        <v>2445</v>
      </c>
      <c r="E78" s="1">
        <f t="shared" si="2"/>
        <v>2445.3000000000002</v>
      </c>
      <c r="F78" s="3">
        <f>_xlfn.XLOOKUP(
         E78,'[1]sample3_spot1_000 (1)'!$A:$A,'[1]sample3_spot1_000 (1)'!$B:$B)</f>
        <v>8.1485036000000007E-3</v>
      </c>
      <c r="G78" t="e">
        <f>_xlfn.XLOOKUP(
         E78,[2]DibenzoThiophene!$A:$A,[2]DibenzoThiophene!$B:$B)</f>
        <v>#N/A</v>
      </c>
      <c r="H78" t="e">
        <f>_xlfn.XLOOKUP(
         E78,[3]Sheet1!$A:$A,[3]Sheet1!$G:$G)</f>
        <v>#N/A</v>
      </c>
      <c r="I78" t="e">
        <f>_xlfn.XLOOKUP(
         E78,[4]Sheet1!$A:$A,[4]Sheet1!$G:$G)</f>
        <v>#N/A</v>
      </c>
      <c r="J78" t="e">
        <f>_xlfn.XLOOKUP(
         E78,[4]Sheet1!$A:$A,[4]Sheet1!$F:$F)</f>
        <v>#N/A</v>
      </c>
      <c r="K78">
        <f>_xlfn.XLOOKUP(
         C78,[5]Sheet1!$Q:$Q,[5]Sheet1!$G:$G)</f>
        <v>0.10801642716933492</v>
      </c>
      <c r="L78" t="e">
        <f>_xlfn.XLOOKUP(
         D78,[2]DibenzoThiophene!$E:$E,[2]DibenzoThiophene!$B:$B)</f>
        <v>#N/A</v>
      </c>
      <c r="O78">
        <v>2570.0043099999998</v>
      </c>
      <c r="R78" s="1">
        <v>2445.3488000000002</v>
      </c>
      <c r="S78" s="2" t="e">
        <f>_xlfn.XLOOKUP(
         R78,'[1]sample3_spot1_000 (1)'!$A:$A,'[1]sample3_spot1_000 (1)'!$B:$B)</f>
        <v>#N/A</v>
      </c>
    </row>
    <row r="79" spans="3:19" x14ac:dyDescent="0.2">
      <c r="C79" s="1">
        <v>2467</v>
      </c>
      <c r="D79" s="1">
        <f t="shared" si="3"/>
        <v>2446</v>
      </c>
      <c r="E79" s="1">
        <f t="shared" si="2"/>
        <v>2445.6</v>
      </c>
      <c r="F79" s="3">
        <f>_xlfn.XLOOKUP(
         E79,'[1]sample3_spot1_000 (1)'!$A:$A,'[1]sample3_spot1_000 (1)'!$B:$B)</f>
        <v>-5.0073972999999999E-3</v>
      </c>
      <c r="G79" t="e">
        <f>_xlfn.XLOOKUP(
         E79,[2]DibenzoThiophene!$A:$A,[2]DibenzoThiophene!$B:$B)</f>
        <v>#N/A</v>
      </c>
      <c r="H79" t="e">
        <f>_xlfn.XLOOKUP(
         E79,[3]Sheet1!$A:$A,[3]Sheet1!$G:$G)</f>
        <v>#N/A</v>
      </c>
      <c r="I79" t="e">
        <f>_xlfn.XLOOKUP(
         E79,[4]Sheet1!$A:$A,[4]Sheet1!$G:$G)</f>
        <v>#N/A</v>
      </c>
      <c r="J79" t="e">
        <f>_xlfn.XLOOKUP(
         E79,[4]Sheet1!$A:$A,[4]Sheet1!$F:$F)</f>
        <v>#N/A</v>
      </c>
      <c r="K79">
        <f>_xlfn.XLOOKUP(
         C79,[5]Sheet1!$Q:$Q,[5]Sheet1!$G:$G)</f>
        <v>0.115412363827484</v>
      </c>
      <c r="L79" t="e">
        <f>_xlfn.XLOOKUP(
         D79,[2]DibenzoThiophene!$E:$E,[2]DibenzoThiophene!$B:$B)</f>
        <v>#N/A</v>
      </c>
      <c r="O79">
        <v>2570.0043099999998</v>
      </c>
      <c r="R79" s="1">
        <v>2445.5989</v>
      </c>
      <c r="S79" s="2" t="e">
        <f>_xlfn.XLOOKUP(
         R79,'[1]sample3_spot1_000 (1)'!$A:$A,'[1]sample3_spot1_000 (1)'!$B:$B)</f>
        <v>#N/A</v>
      </c>
    </row>
    <row r="80" spans="3:19" x14ac:dyDescent="0.2">
      <c r="C80" s="1">
        <v>2467.5</v>
      </c>
      <c r="D80" s="1">
        <f t="shared" si="3"/>
        <v>2446</v>
      </c>
      <c r="E80" s="1">
        <f t="shared" si="2"/>
        <v>2445.8000000000002</v>
      </c>
      <c r="F80" s="3">
        <f>_xlfn.XLOOKUP(
         E80,'[1]sample3_spot1_000 (1)'!$A:$A,'[1]sample3_spot1_000 (1)'!$B:$B)</f>
        <v>5.1605912E-3</v>
      </c>
      <c r="G80" t="e">
        <f>_xlfn.XLOOKUP(
         E80,[2]DibenzoThiophene!$A:$A,[2]DibenzoThiophene!$B:$B)</f>
        <v>#N/A</v>
      </c>
      <c r="H80" t="e">
        <f>_xlfn.XLOOKUP(
         E80,[3]Sheet1!$A:$A,[3]Sheet1!$G:$G)</f>
        <v>#N/A</v>
      </c>
      <c r="I80" t="e">
        <f>_xlfn.XLOOKUP(
         E80,[4]Sheet1!$A:$A,[4]Sheet1!$G:$G)</f>
        <v>#N/A</v>
      </c>
      <c r="J80" t="e">
        <f>_xlfn.XLOOKUP(
         E80,[4]Sheet1!$A:$A,[4]Sheet1!$F:$F)</f>
        <v>#N/A</v>
      </c>
      <c r="K80">
        <f>_xlfn.XLOOKUP(
         C80,[5]Sheet1!$Q:$Q,[5]Sheet1!$G:$G)</f>
        <v>0.11973810538502772</v>
      </c>
      <c r="L80" t="e">
        <f>_xlfn.XLOOKUP(
         D80,[2]DibenzoThiophene!$E:$E,[2]DibenzoThiophene!$B:$B)</f>
        <v>#N/A</v>
      </c>
      <c r="O80">
        <v>2570.0043099999998</v>
      </c>
      <c r="R80" s="1">
        <v>2445.8490999999999</v>
      </c>
      <c r="S80" s="2" t="e">
        <f>_xlfn.XLOOKUP(
         R80,'[1]sample3_spot1_000 (1)'!$A:$A,'[1]sample3_spot1_000 (1)'!$B:$B)</f>
        <v>#N/A</v>
      </c>
    </row>
    <row r="81" spans="3:19" x14ac:dyDescent="0.2">
      <c r="C81" s="1">
        <v>2468</v>
      </c>
      <c r="D81" s="1">
        <f t="shared" si="3"/>
        <v>2446</v>
      </c>
      <c r="E81" s="1">
        <f t="shared" si="2"/>
        <v>2446.1</v>
      </c>
      <c r="F81" s="3">
        <f>_xlfn.XLOOKUP(
         E81,'[1]sample3_spot1_000 (1)'!$A:$A,'[1]sample3_spot1_000 (1)'!$B:$B)</f>
        <v>1.5021385E-2</v>
      </c>
      <c r="G81" t="e">
        <f>_xlfn.XLOOKUP(
         E81,[2]DibenzoThiophene!$A:$A,[2]DibenzoThiophene!$B:$B)</f>
        <v>#N/A</v>
      </c>
      <c r="H81" t="e">
        <f>_xlfn.XLOOKUP(
         E81,[3]Sheet1!$A:$A,[3]Sheet1!$G:$G)</f>
        <v>#N/A</v>
      </c>
      <c r="I81" t="e">
        <f>_xlfn.XLOOKUP(
         E81,[4]Sheet1!$A:$A,[4]Sheet1!$G:$G)</f>
        <v>#N/A</v>
      </c>
      <c r="J81" t="e">
        <f>_xlfn.XLOOKUP(
         E81,[4]Sheet1!$A:$A,[4]Sheet1!$F:$F)</f>
        <v>#N/A</v>
      </c>
      <c r="K81">
        <f>_xlfn.XLOOKUP(
         C81,[5]Sheet1!$Q:$Q,[5]Sheet1!$G:$G)</f>
        <v>0.12869451618181241</v>
      </c>
      <c r="L81" t="e">
        <f>_xlfn.XLOOKUP(
         D81,[2]DibenzoThiophene!$E:$E,[2]DibenzoThiophene!$B:$B)</f>
        <v>#N/A</v>
      </c>
      <c r="O81">
        <v>2570.0043099999998</v>
      </c>
      <c r="R81" s="1">
        <v>2446.0992000000001</v>
      </c>
      <c r="S81" s="2" t="e">
        <f>_xlfn.XLOOKUP(
         R81,'[1]sample3_spot1_000 (1)'!$A:$A,'[1]sample3_spot1_000 (1)'!$B:$B)</f>
        <v>#N/A</v>
      </c>
    </row>
    <row r="82" spans="3:19" x14ac:dyDescent="0.2">
      <c r="C82" s="1">
        <v>2468.5</v>
      </c>
      <c r="D82" s="1">
        <f t="shared" si="3"/>
        <v>2446</v>
      </c>
      <c r="E82" s="1">
        <f t="shared" si="2"/>
        <v>2446.3000000000002</v>
      </c>
      <c r="F82" s="3">
        <f>_xlfn.XLOOKUP(
         E82,'[1]sample3_spot1_000 (1)'!$A:$A,'[1]sample3_spot1_000 (1)'!$B:$B)</f>
        <v>6.7629672999999996E-3</v>
      </c>
      <c r="G82" t="e">
        <f>_xlfn.XLOOKUP(
         E82,[2]DibenzoThiophene!$A:$A,[2]DibenzoThiophene!$B:$B)</f>
        <v>#N/A</v>
      </c>
      <c r="H82" t="e">
        <f>_xlfn.XLOOKUP(
         E82,[3]Sheet1!$A:$A,[3]Sheet1!$G:$G)</f>
        <v>#N/A</v>
      </c>
      <c r="I82" t="e">
        <f>_xlfn.XLOOKUP(
         E82,[4]Sheet1!$A:$A,[4]Sheet1!$G:$G)</f>
        <v>#N/A</v>
      </c>
      <c r="J82" t="e">
        <f>_xlfn.XLOOKUP(
         E82,[4]Sheet1!$A:$A,[4]Sheet1!$F:$F)</f>
        <v>#N/A</v>
      </c>
      <c r="K82">
        <f>_xlfn.XLOOKUP(
         C82,[5]Sheet1!$Q:$Q,[5]Sheet1!$G:$G)</f>
        <v>0.14032908269993305</v>
      </c>
      <c r="L82" t="e">
        <f>_xlfn.XLOOKUP(
         D82,[2]DibenzoThiophene!$E:$E,[2]DibenzoThiophene!$B:$B)</f>
        <v>#N/A</v>
      </c>
      <c r="O82">
        <v>2570.4980700000001</v>
      </c>
      <c r="R82" s="1">
        <v>2446.3492999999999</v>
      </c>
      <c r="S82" s="2" t="e">
        <f>_xlfn.XLOOKUP(
         R82,'[1]sample3_spot1_000 (1)'!$A:$A,'[1]sample3_spot1_000 (1)'!$B:$B)</f>
        <v>#N/A</v>
      </c>
    </row>
    <row r="83" spans="3:19" x14ac:dyDescent="0.2">
      <c r="C83" s="1">
        <v>2469</v>
      </c>
      <c r="D83" s="1">
        <f t="shared" si="3"/>
        <v>2447</v>
      </c>
      <c r="E83" s="1">
        <f t="shared" si="2"/>
        <v>2446.6</v>
      </c>
      <c r="F83" s="3">
        <f>_xlfn.XLOOKUP(
         E83,'[1]sample3_spot1_000 (1)'!$A:$A,'[1]sample3_spot1_000 (1)'!$B:$B)</f>
        <v>1.1286643000000001E-2</v>
      </c>
      <c r="G83" t="e">
        <f>_xlfn.XLOOKUP(
         E83,[2]DibenzoThiophene!$A:$A,[2]DibenzoThiophene!$B:$B)</f>
        <v>#N/A</v>
      </c>
      <c r="H83" t="e">
        <f>_xlfn.XLOOKUP(
         E83,[3]Sheet1!$A:$A,[3]Sheet1!$G:$G)</f>
        <v>#N/A</v>
      </c>
      <c r="I83" t="e">
        <f>_xlfn.XLOOKUP(
         E83,[4]Sheet1!$A:$A,[4]Sheet1!$G:$G)</f>
        <v>#N/A</v>
      </c>
      <c r="J83" t="e">
        <f>_xlfn.XLOOKUP(
         E83,[4]Sheet1!$A:$A,[4]Sheet1!$F:$F)</f>
        <v>#N/A</v>
      </c>
      <c r="K83">
        <f>_xlfn.XLOOKUP(
         C83,[5]Sheet1!$Q:$Q,[5]Sheet1!$G:$G)</f>
        <v>0.1477783130184388</v>
      </c>
      <c r="L83" t="e">
        <f>_xlfn.XLOOKUP(
         D83,[2]DibenzoThiophene!$E:$E,[2]DibenzoThiophene!$B:$B)</f>
        <v>#N/A</v>
      </c>
      <c r="O83">
        <v>2570.4980700000001</v>
      </c>
      <c r="R83" s="1">
        <v>2446.5994000000001</v>
      </c>
      <c r="S83" s="2" t="e">
        <f>_xlfn.XLOOKUP(
         R83,'[1]sample3_spot1_000 (1)'!$A:$A,'[1]sample3_spot1_000 (1)'!$B:$B)</f>
        <v>#N/A</v>
      </c>
    </row>
    <row r="84" spans="3:19" x14ac:dyDescent="0.2">
      <c r="C84" s="1">
        <v>2469.5</v>
      </c>
      <c r="D84" s="1">
        <f t="shared" si="3"/>
        <v>2447</v>
      </c>
      <c r="E84" s="1">
        <f t="shared" si="2"/>
        <v>2446.8000000000002</v>
      </c>
      <c r="F84" s="3" t="e">
        <f>_xlfn.XLOOKUP(
         E84,'[1]sample3_spot1_000 (1)'!$A:$A,'[1]sample3_spot1_000 (1)'!$B:$B)</f>
        <v>#N/A</v>
      </c>
      <c r="G84" t="e">
        <f>_xlfn.XLOOKUP(
         E84,[2]DibenzoThiophene!$A:$A,[2]DibenzoThiophene!$B:$B)</f>
        <v>#N/A</v>
      </c>
      <c r="H84" t="e">
        <f>_xlfn.XLOOKUP(
         E84,[3]Sheet1!$A:$A,[3]Sheet1!$G:$G)</f>
        <v>#N/A</v>
      </c>
      <c r="I84" t="e">
        <f>_xlfn.XLOOKUP(
         E84,[4]Sheet1!$A:$A,[4]Sheet1!$G:$G)</f>
        <v>#N/A</v>
      </c>
      <c r="J84" t="e">
        <f>_xlfn.XLOOKUP(
         E84,[4]Sheet1!$A:$A,[4]Sheet1!$F:$F)</f>
        <v>#N/A</v>
      </c>
      <c r="K84">
        <f>_xlfn.XLOOKUP(
         C84,[5]Sheet1!$Q:$Q,[5]Sheet1!$G:$G)</f>
        <v>0.16784176901609568</v>
      </c>
      <c r="L84" t="e">
        <f>_xlfn.XLOOKUP(
         D84,[2]DibenzoThiophene!$E:$E,[2]DibenzoThiophene!$B:$B)</f>
        <v>#N/A</v>
      </c>
      <c r="O84">
        <v>2570.4980700000001</v>
      </c>
      <c r="R84" s="1">
        <v>2446.8494999999998</v>
      </c>
      <c r="S84" s="2" t="e">
        <f>_xlfn.XLOOKUP(
         R84,'[1]sample3_spot1_000 (1)'!$A:$A,'[1]sample3_spot1_000 (1)'!$B:$B)</f>
        <v>#N/A</v>
      </c>
    </row>
    <row r="85" spans="3:19" x14ac:dyDescent="0.2">
      <c r="C85" s="1">
        <v>2470</v>
      </c>
      <c r="D85" s="1">
        <f t="shared" si="3"/>
        <v>2447</v>
      </c>
      <c r="E85" s="1">
        <f t="shared" si="2"/>
        <v>2447</v>
      </c>
      <c r="F85" s="3" t="e">
        <f>_xlfn.XLOOKUP(
         E85,'[1]sample3_spot1_000 (1)'!$A:$A,'[1]sample3_spot1_000 (1)'!$B:$B)</f>
        <v>#N/A</v>
      </c>
      <c r="G85" t="e">
        <f>_xlfn.XLOOKUP(
         E85,[2]DibenzoThiophene!$A:$A,[2]DibenzoThiophene!$B:$B)</f>
        <v>#N/A</v>
      </c>
      <c r="H85">
        <f>_xlfn.XLOOKUP(
         E85,[3]Sheet1!$A:$A,[3]Sheet1!$G:$G)</f>
        <v>2.2768491728289513E-3</v>
      </c>
      <c r="I85">
        <f>_xlfn.XLOOKUP(
         E85,[4]Sheet1!$A:$A,[4]Sheet1!$G:$G)</f>
        <v>-1.8689057006484707E-4</v>
      </c>
      <c r="J85">
        <f>_xlfn.XLOOKUP(
         E85,[4]Sheet1!$A:$A,[4]Sheet1!$F:$F)</f>
        <v>7.1196991661200151E-2</v>
      </c>
      <c r="K85">
        <f>_xlfn.XLOOKUP(
         C85,[5]Sheet1!$Q:$Q,[5]Sheet1!$G:$G)</f>
        <v>0.18942317273431772</v>
      </c>
      <c r="L85" t="e">
        <f>_xlfn.XLOOKUP(
         D85,[2]DibenzoThiophene!$E:$E,[2]DibenzoThiophene!$B:$B)</f>
        <v>#N/A</v>
      </c>
      <c r="O85">
        <v>2570.4980700000001</v>
      </c>
      <c r="R85">
        <v>2446.99953</v>
      </c>
      <c r="S85" s="2" t="e">
        <f>_xlfn.XLOOKUP(
         R85,'[1]sample3_spot1_000 (1)'!$A:$A,'[1]sample3_spot1_000 (1)'!$B:$B)</f>
        <v>#N/A</v>
      </c>
    </row>
    <row r="86" spans="3:19" x14ac:dyDescent="0.2">
      <c r="C86" s="1">
        <v>2470.5</v>
      </c>
      <c r="D86" s="1">
        <f t="shared" si="3"/>
        <v>2447</v>
      </c>
      <c r="E86" s="1">
        <f t="shared" si="2"/>
        <v>2447.1</v>
      </c>
      <c r="F86" s="3">
        <f>_xlfn.XLOOKUP(
         E86,'[1]sample3_spot1_000 (1)'!$A:$A,'[1]sample3_spot1_000 (1)'!$B:$B)</f>
        <v>1.0309558E-2</v>
      </c>
      <c r="G86" t="e">
        <f>_xlfn.XLOOKUP(
         E86,[2]DibenzoThiophene!$A:$A,[2]DibenzoThiophene!$B:$B)</f>
        <v>#N/A</v>
      </c>
      <c r="H86" t="e">
        <f>_xlfn.XLOOKUP(
         E86,[3]Sheet1!$A:$A,[3]Sheet1!$G:$G)</f>
        <v>#N/A</v>
      </c>
      <c r="I86" t="e">
        <f>_xlfn.XLOOKUP(
         E86,[4]Sheet1!$A:$A,[4]Sheet1!$G:$G)</f>
        <v>#N/A</v>
      </c>
      <c r="J86" t="e">
        <f>_xlfn.XLOOKUP(
         E86,[4]Sheet1!$A:$A,[4]Sheet1!$F:$F)</f>
        <v>#N/A</v>
      </c>
      <c r="K86">
        <f>_xlfn.XLOOKUP(
         C86,[5]Sheet1!$Q:$Q,[5]Sheet1!$G:$G)</f>
        <v>0.25247558433997835</v>
      </c>
      <c r="L86" t="e">
        <f>_xlfn.XLOOKUP(
         D86,[2]DibenzoThiophene!$E:$E,[2]DibenzoThiophene!$B:$B)</f>
        <v>#N/A</v>
      </c>
      <c r="O86">
        <v>2571.0014700000002</v>
      </c>
      <c r="R86" s="1">
        <v>2447.0996</v>
      </c>
      <c r="S86" s="2" t="e">
        <f>_xlfn.XLOOKUP(
         R86,'[1]sample3_spot1_000 (1)'!$A:$A,'[1]sample3_spot1_000 (1)'!$B:$B)</f>
        <v>#N/A</v>
      </c>
    </row>
    <row r="87" spans="3:19" x14ac:dyDescent="0.2">
      <c r="C87" s="1">
        <v>2471</v>
      </c>
      <c r="D87" s="1">
        <f t="shared" si="3"/>
        <v>2447</v>
      </c>
      <c r="E87" s="1">
        <f t="shared" si="2"/>
        <v>2447.3000000000002</v>
      </c>
      <c r="F87" s="3" t="e">
        <f>_xlfn.XLOOKUP(
         E87,'[1]sample3_spot1_000 (1)'!$A:$A,'[1]sample3_spot1_000 (1)'!$B:$B)</f>
        <v>#N/A</v>
      </c>
      <c r="G87" t="e">
        <f>_xlfn.XLOOKUP(
         E87,[2]DibenzoThiophene!$A:$A,[2]DibenzoThiophene!$B:$B)</f>
        <v>#N/A</v>
      </c>
      <c r="H87" t="e">
        <f>_xlfn.XLOOKUP(
         E87,[3]Sheet1!$A:$A,[3]Sheet1!$G:$G)</f>
        <v>#N/A</v>
      </c>
      <c r="I87" t="e">
        <f>_xlfn.XLOOKUP(
         E87,[4]Sheet1!$A:$A,[4]Sheet1!$G:$G)</f>
        <v>#N/A</v>
      </c>
      <c r="J87" t="e">
        <f>_xlfn.XLOOKUP(
         E87,[4]Sheet1!$A:$A,[4]Sheet1!$F:$F)</f>
        <v>#N/A</v>
      </c>
      <c r="K87">
        <f>_xlfn.XLOOKUP(
         C87,[5]Sheet1!$Q:$Q,[5]Sheet1!$G:$G)</f>
        <v>0.34360117338258295</v>
      </c>
      <c r="L87" t="e">
        <f>_xlfn.XLOOKUP(
         D87,[2]DibenzoThiophene!$E:$E,[2]DibenzoThiophene!$B:$B)</f>
        <v>#N/A</v>
      </c>
      <c r="O87">
        <v>2571.0014700000002</v>
      </c>
      <c r="R87" s="1">
        <v>2447.3498</v>
      </c>
      <c r="S87" s="2" t="e">
        <f>_xlfn.XLOOKUP(
         R87,'[1]sample3_spot1_000 (1)'!$A:$A,'[1]sample3_spot1_000 (1)'!$B:$B)</f>
        <v>#N/A</v>
      </c>
    </row>
    <row r="88" spans="3:19" x14ac:dyDescent="0.2">
      <c r="C88" s="1">
        <v>2471.5</v>
      </c>
      <c r="D88" s="1">
        <f t="shared" si="3"/>
        <v>2448</v>
      </c>
      <c r="E88" s="1">
        <f t="shared" si="2"/>
        <v>2447.6</v>
      </c>
      <c r="F88" s="3">
        <f>_xlfn.XLOOKUP(
         E88,'[1]sample3_spot1_000 (1)'!$A:$A,'[1]sample3_spot1_000 (1)'!$B:$B)</f>
        <v>4.9179556999999997E-3</v>
      </c>
      <c r="G88" t="e">
        <f>_xlfn.XLOOKUP(
         E88,[2]DibenzoThiophene!$A:$A,[2]DibenzoThiophene!$B:$B)</f>
        <v>#N/A</v>
      </c>
      <c r="H88" t="e">
        <f>_xlfn.XLOOKUP(
         E88,[3]Sheet1!$A:$A,[3]Sheet1!$G:$G)</f>
        <v>#N/A</v>
      </c>
      <c r="I88" t="e">
        <f>_xlfn.XLOOKUP(
         E88,[4]Sheet1!$A:$A,[4]Sheet1!$G:$G)</f>
        <v>#N/A</v>
      </c>
      <c r="J88" t="e">
        <f>_xlfn.XLOOKUP(
         E88,[4]Sheet1!$A:$A,[4]Sheet1!$F:$F)</f>
        <v>#N/A</v>
      </c>
      <c r="K88">
        <f>_xlfn.XLOOKUP(
         C88,[5]Sheet1!$Q:$Q,[5]Sheet1!$G:$G)</f>
        <v>0.83274612628708033</v>
      </c>
      <c r="L88" t="e">
        <f>_xlfn.XLOOKUP(
         D88,[2]DibenzoThiophene!$E:$E,[2]DibenzoThiophene!$B:$B)</f>
        <v>#N/A</v>
      </c>
      <c r="O88">
        <v>2571.0014700000002</v>
      </c>
      <c r="R88" s="1">
        <v>2447.5999000000002</v>
      </c>
      <c r="S88" s="2" t="e">
        <f>_xlfn.XLOOKUP(
         R88,'[1]sample3_spot1_000 (1)'!$A:$A,'[1]sample3_spot1_000 (1)'!$B:$B)</f>
        <v>#N/A</v>
      </c>
    </row>
    <row r="89" spans="3:19" x14ac:dyDescent="0.2">
      <c r="C89" s="1">
        <v>2472</v>
      </c>
      <c r="D89" s="1">
        <f t="shared" si="3"/>
        <v>2448</v>
      </c>
      <c r="E89" s="1">
        <f t="shared" si="2"/>
        <v>2447.9</v>
      </c>
      <c r="F89" s="3">
        <f>_xlfn.XLOOKUP(
         E89,'[1]sample3_spot1_000 (1)'!$A:$A,'[1]sample3_spot1_000 (1)'!$B:$B)</f>
        <v>2.963589E-3</v>
      </c>
      <c r="G89" t="e">
        <f>_xlfn.XLOOKUP(
         E89,[2]DibenzoThiophene!$A:$A,[2]DibenzoThiophene!$B:$B)</f>
        <v>#N/A</v>
      </c>
      <c r="H89" t="e">
        <f>_xlfn.XLOOKUP(
         E89,[3]Sheet1!$A:$A,[3]Sheet1!$G:$G)</f>
        <v>#N/A</v>
      </c>
      <c r="I89" t="e">
        <f>_xlfn.XLOOKUP(
         E89,[4]Sheet1!$A:$A,[4]Sheet1!$G:$G)</f>
        <v>#N/A</v>
      </c>
      <c r="J89" t="e">
        <f>_xlfn.XLOOKUP(
         E89,[4]Sheet1!$A:$A,[4]Sheet1!$F:$F)</f>
        <v>#N/A</v>
      </c>
      <c r="K89">
        <f>_xlfn.XLOOKUP(
         C89,[5]Sheet1!$Q:$Q,[5]Sheet1!$G:$G)</f>
        <v>1.770162502436879</v>
      </c>
      <c r="L89" t="e">
        <f>_xlfn.XLOOKUP(
         D89,[2]DibenzoThiophene!$E:$E,[2]DibenzoThiophene!$B:$B)</f>
        <v>#N/A</v>
      </c>
      <c r="O89">
        <v>2571.0014700000002</v>
      </c>
      <c r="R89" s="1">
        <v>2447.85</v>
      </c>
      <c r="S89" s="2" t="e">
        <f>_xlfn.XLOOKUP(
         R89,'[1]sample3_spot1_000 (1)'!$A:$A,'[1]sample3_spot1_000 (1)'!$B:$B)</f>
        <v>#N/A</v>
      </c>
    </row>
    <row r="90" spans="3:19" x14ac:dyDescent="0.2">
      <c r="C90" s="1">
        <v>2472.5</v>
      </c>
      <c r="D90" s="1">
        <f t="shared" si="3"/>
        <v>2448</v>
      </c>
      <c r="E90" s="1">
        <f t="shared" si="2"/>
        <v>2448.1</v>
      </c>
      <c r="F90" s="3">
        <f>_xlfn.XLOOKUP(
         E90,'[1]sample3_spot1_000 (1)'!$A:$A,'[1]sample3_spot1_000 (1)'!$B:$B)</f>
        <v>-4.9690447999999998E-4</v>
      </c>
      <c r="G90" t="e">
        <f>_xlfn.XLOOKUP(
         E90,[2]DibenzoThiophene!$A:$A,[2]DibenzoThiophene!$B:$B)</f>
        <v>#N/A</v>
      </c>
      <c r="H90" t="e">
        <f>_xlfn.XLOOKUP(
         E90,[3]Sheet1!$A:$A,[3]Sheet1!$G:$G)</f>
        <v>#N/A</v>
      </c>
      <c r="I90" t="e">
        <f>_xlfn.XLOOKUP(
         E90,[4]Sheet1!$A:$A,[4]Sheet1!$G:$G)</f>
        <v>#N/A</v>
      </c>
      <c r="J90" t="e">
        <f>_xlfn.XLOOKUP(
         E90,[4]Sheet1!$A:$A,[4]Sheet1!$F:$F)</f>
        <v>#N/A</v>
      </c>
      <c r="K90">
        <f>_xlfn.XLOOKUP(
         C90,[5]Sheet1!$Q:$Q,[5]Sheet1!$G:$G)</f>
        <v>3.4782821043281218</v>
      </c>
      <c r="L90" t="e">
        <f>_xlfn.XLOOKUP(
         D90,[2]DibenzoThiophene!$E:$E,[2]DibenzoThiophene!$B:$B)</f>
        <v>#N/A</v>
      </c>
      <c r="O90">
        <v>2571.0014700000002</v>
      </c>
      <c r="R90" s="1">
        <v>2448.1001000000001</v>
      </c>
      <c r="S90" s="2" t="e">
        <f>_xlfn.XLOOKUP(
         R90,'[1]sample3_spot1_000 (1)'!$A:$A,'[1]sample3_spot1_000 (1)'!$B:$B)</f>
        <v>#N/A</v>
      </c>
    </row>
    <row r="91" spans="3:19" x14ac:dyDescent="0.2">
      <c r="C91" s="1">
        <v>2473</v>
      </c>
      <c r="D91" s="1">
        <f t="shared" si="3"/>
        <v>2448</v>
      </c>
      <c r="E91" s="1">
        <f t="shared" si="2"/>
        <v>2448.4</v>
      </c>
      <c r="F91" s="3">
        <f>_xlfn.XLOOKUP(
         E91,'[1]sample3_spot1_000 (1)'!$A:$A,'[1]sample3_spot1_000 (1)'!$B:$B)</f>
        <v>-5.0500262999999997E-3</v>
      </c>
      <c r="G91" t="e">
        <f>_xlfn.XLOOKUP(
         E91,[2]DibenzoThiophene!$A:$A,[2]DibenzoThiophene!$B:$B)</f>
        <v>#N/A</v>
      </c>
      <c r="H91" t="e">
        <f>_xlfn.XLOOKUP(
         E91,[3]Sheet1!$A:$A,[3]Sheet1!$G:$G)</f>
        <v>#N/A</v>
      </c>
      <c r="I91" t="e">
        <f>_xlfn.XLOOKUP(
         E91,[4]Sheet1!$A:$A,[4]Sheet1!$G:$G)</f>
        <v>#N/A</v>
      </c>
      <c r="J91" t="e">
        <f>_xlfn.XLOOKUP(
         E91,[4]Sheet1!$A:$A,[4]Sheet1!$F:$F)</f>
        <v>#N/A</v>
      </c>
      <c r="K91">
        <f>_xlfn.XLOOKUP(
         C91,[5]Sheet1!$Q:$Q,[5]Sheet1!$G:$G)</f>
        <v>3.0898993431114907</v>
      </c>
      <c r="L91" t="e">
        <f>_xlfn.XLOOKUP(
         D91,[2]DibenzoThiophene!$E:$E,[2]DibenzoThiophene!$B:$B)</f>
        <v>#N/A</v>
      </c>
      <c r="O91">
        <v>2571.4958799999999</v>
      </c>
      <c r="R91" s="1">
        <v>2448.3501999999999</v>
      </c>
      <c r="S91" s="2" t="e">
        <f>_xlfn.XLOOKUP(
         R91,'[1]sample3_spot1_000 (1)'!$A:$A,'[1]sample3_spot1_000 (1)'!$B:$B)</f>
        <v>#N/A</v>
      </c>
    </row>
    <row r="92" spans="3:19" x14ac:dyDescent="0.2">
      <c r="C92" s="1">
        <v>2473.5</v>
      </c>
      <c r="D92" s="1">
        <f t="shared" si="3"/>
        <v>2449</v>
      </c>
      <c r="E92" s="1">
        <f t="shared" si="2"/>
        <v>2448.6</v>
      </c>
      <c r="F92" s="3">
        <f>_xlfn.XLOOKUP(
         E92,'[1]sample3_spot1_000 (1)'!$A:$A,'[1]sample3_spot1_000 (1)'!$B:$B)</f>
        <v>1.7432168000000001E-2</v>
      </c>
      <c r="G92" t="e">
        <f>_xlfn.XLOOKUP(
         E92,[2]DibenzoThiophene!$A:$A,[2]DibenzoThiophene!$B:$B)</f>
        <v>#N/A</v>
      </c>
      <c r="H92" t="e">
        <f>_xlfn.XLOOKUP(
         E92,[3]Sheet1!$A:$A,[3]Sheet1!$G:$G)</f>
        <v>#N/A</v>
      </c>
      <c r="I92" t="e">
        <f>_xlfn.XLOOKUP(
         E92,[4]Sheet1!$A:$A,[4]Sheet1!$G:$G)</f>
        <v>#N/A</v>
      </c>
      <c r="J92" t="e">
        <f>_xlfn.XLOOKUP(
         E92,[4]Sheet1!$A:$A,[4]Sheet1!$F:$F)</f>
        <v>#N/A</v>
      </c>
      <c r="K92">
        <f>_xlfn.XLOOKUP(
         C92,[5]Sheet1!$Q:$Q,[5]Sheet1!$G:$G)</f>
        <v>1.5551044622475052</v>
      </c>
      <c r="L92" t="e">
        <f>_xlfn.XLOOKUP(
         D92,[2]DibenzoThiophene!$E:$E,[2]DibenzoThiophene!$B:$B)</f>
        <v>#N/A</v>
      </c>
      <c r="O92">
        <v>2571.4958799999999</v>
      </c>
      <c r="R92" s="1">
        <v>2448.6003000000001</v>
      </c>
      <c r="S92" s="2" t="e">
        <f>_xlfn.XLOOKUP(
         R92,'[1]sample3_spot1_000 (1)'!$A:$A,'[1]sample3_spot1_000 (1)'!$B:$B)</f>
        <v>#N/A</v>
      </c>
    </row>
    <row r="93" spans="3:19" x14ac:dyDescent="0.2">
      <c r="C93" s="1">
        <v>2474</v>
      </c>
      <c r="D93" s="1">
        <f t="shared" si="3"/>
        <v>2449</v>
      </c>
      <c r="E93" s="1">
        <f t="shared" si="2"/>
        <v>2448.9</v>
      </c>
      <c r="F93" s="3">
        <f>_xlfn.XLOOKUP(
         E93,'[1]sample3_spot1_000 (1)'!$A:$A,'[1]sample3_spot1_000 (1)'!$B:$B)</f>
        <v>7.1331416999999998E-3</v>
      </c>
      <c r="G93" t="e">
        <f>_xlfn.XLOOKUP(
         E93,[2]DibenzoThiophene!$A:$A,[2]DibenzoThiophene!$B:$B)</f>
        <v>#N/A</v>
      </c>
      <c r="H93" t="e">
        <f>_xlfn.XLOOKUP(
         E93,[3]Sheet1!$A:$A,[3]Sheet1!$G:$G)</f>
        <v>#N/A</v>
      </c>
      <c r="I93" t="e">
        <f>_xlfn.XLOOKUP(
         E93,[4]Sheet1!$A:$A,[4]Sheet1!$G:$G)</f>
        <v>#N/A</v>
      </c>
      <c r="J93" t="e">
        <f>_xlfn.XLOOKUP(
         E93,[4]Sheet1!$A:$A,[4]Sheet1!$F:$F)</f>
        <v>#N/A</v>
      </c>
      <c r="K93">
        <f>_xlfn.XLOOKUP(
         C93,[5]Sheet1!$Q:$Q,[5]Sheet1!$G:$G)</f>
        <v>1.1902492893573504</v>
      </c>
      <c r="L93" t="e">
        <f>_xlfn.XLOOKUP(
         D93,[2]DibenzoThiophene!$E:$E,[2]DibenzoThiophene!$B:$B)</f>
        <v>#N/A</v>
      </c>
      <c r="O93">
        <v>2571.4958799999999</v>
      </c>
      <c r="R93" s="1">
        <v>2448.8505</v>
      </c>
      <c r="S93" s="2" t="e">
        <f>_xlfn.XLOOKUP(
         R93,'[1]sample3_spot1_000 (1)'!$A:$A,'[1]sample3_spot1_000 (1)'!$B:$B)</f>
        <v>#N/A</v>
      </c>
    </row>
    <row r="94" spans="3:19" x14ac:dyDescent="0.2">
      <c r="C94" s="1">
        <v>2474.5</v>
      </c>
      <c r="D94" s="1">
        <f t="shared" si="3"/>
        <v>2449</v>
      </c>
      <c r="E94" s="1">
        <f t="shared" si="2"/>
        <v>2449.1</v>
      </c>
      <c r="F94" s="3">
        <f>_xlfn.XLOOKUP(
         E94,'[1]sample3_spot1_000 (1)'!$A:$A,'[1]sample3_spot1_000 (1)'!$B:$B)</f>
        <v>-1.3068247000000001E-3</v>
      </c>
      <c r="G94" t="e">
        <f>_xlfn.XLOOKUP(
         E94,[2]DibenzoThiophene!$A:$A,[2]DibenzoThiophene!$B:$B)</f>
        <v>#N/A</v>
      </c>
      <c r="H94" t="e">
        <f>_xlfn.XLOOKUP(
         E94,[3]Sheet1!$A:$A,[3]Sheet1!$G:$G)</f>
        <v>#N/A</v>
      </c>
      <c r="I94" t="e">
        <f>_xlfn.XLOOKUP(
         E94,[4]Sheet1!$A:$A,[4]Sheet1!$G:$G)</f>
        <v>#N/A</v>
      </c>
      <c r="J94" t="e">
        <f>_xlfn.XLOOKUP(
         E94,[4]Sheet1!$A:$A,[4]Sheet1!$F:$F)</f>
        <v>#N/A</v>
      </c>
      <c r="K94">
        <f>_xlfn.XLOOKUP(
         C94,[5]Sheet1!$Q:$Q,[5]Sheet1!$G:$G)</f>
        <v>1.1875106176975503</v>
      </c>
      <c r="L94" t="e">
        <f>_xlfn.XLOOKUP(
         D94,[2]DibenzoThiophene!$E:$E,[2]DibenzoThiophene!$B:$B)</f>
        <v>#N/A</v>
      </c>
      <c r="O94">
        <v>2571.4958799999999</v>
      </c>
      <c r="R94" s="1">
        <v>2449.1006000000002</v>
      </c>
      <c r="S94" s="2" t="e">
        <f>_xlfn.XLOOKUP(
         R94,'[1]sample3_spot1_000 (1)'!$A:$A,'[1]sample3_spot1_000 (1)'!$B:$B)</f>
        <v>#N/A</v>
      </c>
    </row>
    <row r="95" spans="3:19" x14ac:dyDescent="0.2">
      <c r="C95" s="1">
        <v>2475</v>
      </c>
      <c r="D95" s="1">
        <f t="shared" si="3"/>
        <v>2449</v>
      </c>
      <c r="E95" s="1">
        <f t="shared" si="2"/>
        <v>2449.4</v>
      </c>
      <c r="F95" s="3">
        <f>_xlfn.XLOOKUP(
         E95,'[1]sample3_spot1_000 (1)'!$A:$A,'[1]sample3_spot1_000 (1)'!$B:$B)</f>
        <v>1.3265949000000001E-2</v>
      </c>
      <c r="G95" t="e">
        <f>_xlfn.XLOOKUP(
         E95,[2]DibenzoThiophene!$A:$A,[2]DibenzoThiophene!$B:$B)</f>
        <v>#N/A</v>
      </c>
      <c r="H95" t="e">
        <f>_xlfn.XLOOKUP(
         E95,[3]Sheet1!$A:$A,[3]Sheet1!$G:$G)</f>
        <v>#N/A</v>
      </c>
      <c r="I95" t="e">
        <f>_xlfn.XLOOKUP(
         E95,[4]Sheet1!$A:$A,[4]Sheet1!$G:$G)</f>
        <v>#N/A</v>
      </c>
      <c r="J95" t="e">
        <f>_xlfn.XLOOKUP(
         E95,[4]Sheet1!$A:$A,[4]Sheet1!$F:$F)</f>
        <v>#N/A</v>
      </c>
      <c r="K95">
        <f>_xlfn.XLOOKUP(
         C95,[5]Sheet1!$Q:$Q,[5]Sheet1!$G:$G)</f>
        <v>1.2560927628916314</v>
      </c>
      <c r="L95" t="e">
        <f>_xlfn.XLOOKUP(
         D95,[2]DibenzoThiophene!$E:$E,[2]DibenzoThiophene!$B:$B)</f>
        <v>#N/A</v>
      </c>
      <c r="O95">
        <v>2571.9999600000001</v>
      </c>
      <c r="R95" s="1">
        <v>2449.3507</v>
      </c>
      <c r="S95" s="2" t="e">
        <f>_xlfn.XLOOKUP(
         R95,'[1]sample3_spot1_000 (1)'!$A:$A,'[1]sample3_spot1_000 (1)'!$B:$B)</f>
        <v>#N/A</v>
      </c>
    </row>
    <row r="96" spans="3:19" x14ac:dyDescent="0.2">
      <c r="C96" s="1">
        <v>2475.5</v>
      </c>
      <c r="D96" s="1">
        <f t="shared" si="3"/>
        <v>2450</v>
      </c>
      <c r="E96" s="1">
        <f t="shared" si="2"/>
        <v>2449.6</v>
      </c>
      <c r="F96" s="3">
        <f>_xlfn.XLOOKUP(
         E96,'[1]sample3_spot1_000 (1)'!$A:$A,'[1]sample3_spot1_000 (1)'!$B:$B)</f>
        <v>2.4689118000000001E-3</v>
      </c>
      <c r="G96" t="e">
        <f>_xlfn.XLOOKUP(
         E96,[2]DibenzoThiophene!$A:$A,[2]DibenzoThiophene!$B:$B)</f>
        <v>#N/A</v>
      </c>
      <c r="H96" t="e">
        <f>_xlfn.XLOOKUP(
         E96,[3]Sheet1!$A:$A,[3]Sheet1!$G:$G)</f>
        <v>#N/A</v>
      </c>
      <c r="I96" t="e">
        <f>_xlfn.XLOOKUP(
         E96,[4]Sheet1!$A:$A,[4]Sheet1!$G:$G)</f>
        <v>#N/A</v>
      </c>
      <c r="J96" t="e">
        <f>_xlfn.XLOOKUP(
         E96,[4]Sheet1!$A:$A,[4]Sheet1!$F:$F)</f>
        <v>#N/A</v>
      </c>
      <c r="K96">
        <f>_xlfn.XLOOKUP(
         C96,[5]Sheet1!$Q:$Q,[5]Sheet1!$G:$G)</f>
        <v>1.3223607370204817</v>
      </c>
      <c r="L96" t="e">
        <f>_xlfn.XLOOKUP(
         D96,[2]DibenzoThiophene!$E:$E,[2]DibenzoThiophene!$B:$B)</f>
        <v>#N/A</v>
      </c>
      <c r="O96">
        <v>2571.9999600000001</v>
      </c>
      <c r="R96" s="1">
        <v>2449.6008000000002</v>
      </c>
      <c r="S96" s="2" t="e">
        <f>_xlfn.XLOOKUP(
         R96,'[1]sample3_spot1_000 (1)'!$A:$A,'[1]sample3_spot1_000 (1)'!$B:$B)</f>
        <v>#N/A</v>
      </c>
    </row>
    <row r="97" spans="3:19" x14ac:dyDescent="0.2">
      <c r="C97" s="1">
        <v>2476</v>
      </c>
      <c r="D97" s="1">
        <f t="shared" si="3"/>
        <v>2450</v>
      </c>
      <c r="E97" s="1">
        <f t="shared" si="2"/>
        <v>2449.9</v>
      </c>
      <c r="F97" s="3">
        <f>_xlfn.XLOOKUP(
         E97,'[1]sample3_spot1_000 (1)'!$A:$A,'[1]sample3_spot1_000 (1)'!$B:$B)</f>
        <v>7.6912185999999999E-3</v>
      </c>
      <c r="G97" t="e">
        <f>_xlfn.XLOOKUP(
         E97,[2]DibenzoThiophene!$A:$A,[2]DibenzoThiophene!$B:$B)</f>
        <v>#N/A</v>
      </c>
      <c r="H97" t="e">
        <f>_xlfn.XLOOKUP(
         E97,[3]Sheet1!$A:$A,[3]Sheet1!$G:$G)</f>
        <v>#N/A</v>
      </c>
      <c r="I97" t="e">
        <f>_xlfn.XLOOKUP(
         E97,[4]Sheet1!$A:$A,[4]Sheet1!$G:$G)</f>
        <v>#N/A</v>
      </c>
      <c r="J97" t="e">
        <f>_xlfn.XLOOKUP(
         E97,[4]Sheet1!$A:$A,[4]Sheet1!$F:$F)</f>
        <v>#N/A</v>
      </c>
      <c r="K97">
        <f>_xlfn.XLOOKUP(
         C97,[5]Sheet1!$Q:$Q,[5]Sheet1!$G:$G)</f>
        <v>1.2990596379591182</v>
      </c>
      <c r="L97" t="e">
        <f>_xlfn.XLOOKUP(
         D97,[2]DibenzoThiophene!$E:$E,[2]DibenzoThiophene!$B:$B)</f>
        <v>#N/A</v>
      </c>
      <c r="O97">
        <v>2571.9999600000001</v>
      </c>
      <c r="R97" s="1">
        <v>2449.8508999999999</v>
      </c>
      <c r="S97" s="2" t="e">
        <f>_xlfn.XLOOKUP(
         R97,'[1]sample3_spot1_000 (1)'!$A:$A,'[1]sample3_spot1_000 (1)'!$B:$B)</f>
        <v>#N/A</v>
      </c>
    </row>
    <row r="98" spans="3:19" x14ac:dyDescent="0.2">
      <c r="C98" s="1">
        <v>2476.5</v>
      </c>
      <c r="D98" s="1">
        <f t="shared" si="3"/>
        <v>2450</v>
      </c>
      <c r="E98" s="1">
        <f t="shared" si="2"/>
        <v>2450</v>
      </c>
      <c r="F98" s="3" t="e">
        <f>_xlfn.XLOOKUP(
         E98,'[1]sample3_spot1_000 (1)'!$A:$A,'[1]sample3_spot1_000 (1)'!$B:$B)</f>
        <v>#N/A</v>
      </c>
      <c r="G98" t="e">
        <f>_xlfn.XLOOKUP(
         E98,[2]DibenzoThiophene!$A:$A,[2]DibenzoThiophene!$B:$B)</f>
        <v>#N/A</v>
      </c>
      <c r="H98">
        <f>_xlfn.XLOOKUP(
         E98,[3]Sheet1!$A:$A,[3]Sheet1!$G:$G)</f>
        <v>1.2875048120240136E-2</v>
      </c>
      <c r="I98">
        <f>_xlfn.XLOOKUP(
         E98,[4]Sheet1!$A:$A,[4]Sheet1!$G:$G)</f>
        <v>1.4851709227707266E-2</v>
      </c>
      <c r="J98">
        <f>_xlfn.XLOOKUP(
         E98,[4]Sheet1!$A:$A,[4]Sheet1!$F:$F)</f>
        <v>7.1279901303090767E-2</v>
      </c>
      <c r="K98">
        <f>_xlfn.XLOOKUP(
         C98,[5]Sheet1!$Q:$Q,[5]Sheet1!$G:$G)</f>
        <v>1.2314173790316691</v>
      </c>
      <c r="L98" t="e">
        <f>_xlfn.XLOOKUP(
         D98,[2]DibenzoThiophene!$E:$E,[2]DibenzoThiophene!$B:$B)</f>
        <v>#N/A</v>
      </c>
      <c r="O98">
        <v>2571.9999600000001</v>
      </c>
      <c r="R98">
        <v>2449.99667</v>
      </c>
      <c r="S98" s="2" t="e">
        <f>_xlfn.XLOOKUP(
         R98,'[1]sample3_spot1_000 (1)'!$A:$A,'[1]sample3_spot1_000 (1)'!$B:$B)</f>
        <v>#N/A</v>
      </c>
    </row>
    <row r="99" spans="3:19" x14ac:dyDescent="0.2">
      <c r="C99" s="1">
        <v>2477</v>
      </c>
      <c r="D99" s="1">
        <f t="shared" si="3"/>
        <v>2450</v>
      </c>
      <c r="E99" s="1">
        <f t="shared" si="2"/>
        <v>2450.1</v>
      </c>
      <c r="F99" s="3">
        <f>_xlfn.XLOOKUP(
         E99,'[1]sample3_spot1_000 (1)'!$A:$A,'[1]sample3_spot1_000 (1)'!$B:$B)</f>
        <v>4.1711999999999999E-3</v>
      </c>
      <c r="G99" t="e">
        <f>_xlfn.XLOOKUP(
         E99,[2]DibenzoThiophene!$A:$A,[2]DibenzoThiophene!$B:$B)</f>
        <v>#N/A</v>
      </c>
      <c r="H99" t="e">
        <f>_xlfn.XLOOKUP(
         E99,[3]Sheet1!$A:$A,[3]Sheet1!$G:$G)</f>
        <v>#N/A</v>
      </c>
      <c r="I99" t="e">
        <f>_xlfn.XLOOKUP(
         E99,[4]Sheet1!$A:$A,[4]Sheet1!$G:$G)</f>
        <v>#N/A</v>
      </c>
      <c r="J99" t="e">
        <f>_xlfn.XLOOKUP(
         E99,[4]Sheet1!$A:$A,[4]Sheet1!$F:$F)</f>
        <v>#N/A</v>
      </c>
      <c r="K99">
        <f>_xlfn.XLOOKUP(
         C99,[5]Sheet1!$Q:$Q,[5]Sheet1!$G:$G)</f>
        <v>1.2087670421283971</v>
      </c>
      <c r="L99" t="e">
        <f>_xlfn.XLOOKUP(
         D99,[2]DibenzoThiophene!$E:$E,[2]DibenzoThiophene!$B:$B)</f>
        <v>#N/A</v>
      </c>
      <c r="O99">
        <v>2571.9999600000001</v>
      </c>
      <c r="R99" s="1">
        <v>2450.1010000000001</v>
      </c>
      <c r="S99" s="2" t="e">
        <f>_xlfn.XLOOKUP(
         R99,'[1]sample3_spot1_000 (1)'!$A:$A,'[1]sample3_spot1_000 (1)'!$B:$B)</f>
        <v>#N/A</v>
      </c>
    </row>
    <row r="100" spans="3:19" x14ac:dyDescent="0.2">
      <c r="C100" s="1">
        <v>2477.5</v>
      </c>
      <c r="D100" s="1">
        <f t="shared" si="3"/>
        <v>2450</v>
      </c>
      <c r="E100" s="1">
        <f t="shared" si="2"/>
        <v>2450.4</v>
      </c>
      <c r="F100" s="3">
        <f>_xlfn.XLOOKUP(
         E100,'[1]sample3_spot1_000 (1)'!$A:$A,'[1]sample3_spot1_000 (1)'!$B:$B)</f>
        <v>7.7437100999999996E-3</v>
      </c>
      <c r="G100" t="e">
        <f>_xlfn.XLOOKUP(
         E100,[2]DibenzoThiophene!$A:$A,[2]DibenzoThiophene!$B:$B)</f>
        <v>#N/A</v>
      </c>
      <c r="H100" t="e">
        <f>_xlfn.XLOOKUP(
         E100,[3]Sheet1!$A:$A,[3]Sheet1!$G:$G)</f>
        <v>#N/A</v>
      </c>
      <c r="I100" t="e">
        <f>_xlfn.XLOOKUP(
         E100,[4]Sheet1!$A:$A,[4]Sheet1!$G:$G)</f>
        <v>#N/A</v>
      </c>
      <c r="J100" t="e">
        <f>_xlfn.XLOOKUP(
         E100,[4]Sheet1!$A:$A,[4]Sheet1!$F:$F)</f>
        <v>#N/A</v>
      </c>
      <c r="K100">
        <f>_xlfn.XLOOKUP(
         C100,[5]Sheet1!$Q:$Q,[5]Sheet1!$G:$G)</f>
        <v>1.2109122855338403</v>
      </c>
      <c r="L100" t="e">
        <f>_xlfn.XLOOKUP(
         D100,[2]DibenzoThiophene!$E:$E,[2]DibenzoThiophene!$B:$B)</f>
        <v>#N/A</v>
      </c>
      <c r="O100">
        <v>2572.5043799999999</v>
      </c>
      <c r="R100" s="1">
        <v>2450.3512000000001</v>
      </c>
      <c r="S100" s="2" t="e">
        <f>_xlfn.XLOOKUP(
         R100,'[1]sample3_spot1_000 (1)'!$A:$A,'[1]sample3_spot1_000 (1)'!$B:$B)</f>
        <v>#N/A</v>
      </c>
    </row>
    <row r="101" spans="3:19" x14ac:dyDescent="0.2">
      <c r="C101" s="1">
        <v>2478</v>
      </c>
      <c r="D101" s="1">
        <f t="shared" si="3"/>
        <v>2451</v>
      </c>
      <c r="E101" s="1">
        <f t="shared" si="2"/>
        <v>2450.6</v>
      </c>
      <c r="F101" s="3">
        <f>_xlfn.XLOOKUP(
         E101,'[1]sample3_spot1_000 (1)'!$A:$A,'[1]sample3_spot1_000 (1)'!$B:$B)</f>
        <v>1.6838807000000001E-2</v>
      </c>
      <c r="G101" t="e">
        <f>_xlfn.XLOOKUP(
         E101,[2]DibenzoThiophene!$A:$A,[2]DibenzoThiophene!$B:$B)</f>
        <v>#N/A</v>
      </c>
      <c r="H101" t="e">
        <f>_xlfn.XLOOKUP(
         E101,[3]Sheet1!$A:$A,[3]Sheet1!$G:$G)</f>
        <v>#N/A</v>
      </c>
      <c r="I101" t="e">
        <f>_xlfn.XLOOKUP(
         E101,[4]Sheet1!$A:$A,[4]Sheet1!$G:$G)</f>
        <v>#N/A</v>
      </c>
      <c r="J101" t="e">
        <f>_xlfn.XLOOKUP(
         E101,[4]Sheet1!$A:$A,[4]Sheet1!$F:$F)</f>
        <v>#N/A</v>
      </c>
      <c r="K101">
        <f>_xlfn.XLOOKUP(
         C101,[5]Sheet1!$Q:$Q,[5]Sheet1!$G:$G)</f>
        <v>1.2179197978664029</v>
      </c>
      <c r="L101" t="e">
        <f>_xlfn.XLOOKUP(
         D101,[2]DibenzoThiophene!$E:$E,[2]DibenzoThiophene!$B:$B)</f>
        <v>#N/A</v>
      </c>
      <c r="O101">
        <v>2572.5043799999999</v>
      </c>
      <c r="R101" s="1">
        <v>2450.6012999999998</v>
      </c>
      <c r="S101" s="2" t="e">
        <f>_xlfn.XLOOKUP(
         R101,'[1]sample3_spot1_000 (1)'!$A:$A,'[1]sample3_spot1_000 (1)'!$B:$B)</f>
        <v>#N/A</v>
      </c>
    </row>
    <row r="102" spans="3:19" x14ac:dyDescent="0.2">
      <c r="C102" s="1">
        <v>2478.5</v>
      </c>
      <c r="D102" s="1">
        <f t="shared" si="3"/>
        <v>2451</v>
      </c>
      <c r="E102" s="1">
        <f t="shared" si="2"/>
        <v>2450.9</v>
      </c>
      <c r="F102" s="3">
        <f>_xlfn.XLOOKUP(
         E102,'[1]sample3_spot1_000 (1)'!$A:$A,'[1]sample3_spot1_000 (1)'!$B:$B)</f>
        <v>1.5676287E-3</v>
      </c>
      <c r="G102" t="e">
        <f>_xlfn.XLOOKUP(
         E102,[2]DibenzoThiophene!$A:$A,[2]DibenzoThiophene!$B:$B)</f>
        <v>#N/A</v>
      </c>
      <c r="H102" t="e">
        <f>_xlfn.XLOOKUP(
         E102,[3]Sheet1!$A:$A,[3]Sheet1!$G:$G)</f>
        <v>#N/A</v>
      </c>
      <c r="I102" t="e">
        <f>_xlfn.XLOOKUP(
         E102,[4]Sheet1!$A:$A,[4]Sheet1!$G:$G)</f>
        <v>#N/A</v>
      </c>
      <c r="J102" t="e">
        <f>_xlfn.XLOOKUP(
         E102,[4]Sheet1!$A:$A,[4]Sheet1!$F:$F)</f>
        <v>#N/A</v>
      </c>
      <c r="K102">
        <f>_xlfn.XLOOKUP(
         C102,[5]Sheet1!$Q:$Q,[5]Sheet1!$G:$G)</f>
        <v>1.229775772433789</v>
      </c>
      <c r="L102" t="e">
        <f>_xlfn.XLOOKUP(
         D102,[2]DibenzoThiophene!$E:$E,[2]DibenzoThiophene!$B:$B)</f>
        <v>#N/A</v>
      </c>
      <c r="O102">
        <v>2572.5043799999999</v>
      </c>
      <c r="R102" s="1">
        <v>2450.8514</v>
      </c>
      <c r="S102" s="2" t="e">
        <f>_xlfn.XLOOKUP(
         R102,'[1]sample3_spot1_000 (1)'!$A:$A,'[1]sample3_spot1_000 (1)'!$B:$B)</f>
        <v>#N/A</v>
      </c>
    </row>
    <row r="103" spans="3:19" x14ac:dyDescent="0.2">
      <c r="C103" s="1">
        <v>2479</v>
      </c>
      <c r="D103" s="1">
        <f t="shared" si="3"/>
        <v>2451</v>
      </c>
      <c r="E103" s="1">
        <f t="shared" si="2"/>
        <v>2451.1</v>
      </c>
      <c r="F103" s="3">
        <f>_xlfn.XLOOKUP(
         E103,'[1]sample3_spot1_000 (1)'!$A:$A,'[1]sample3_spot1_000 (1)'!$B:$B)</f>
        <v>8.4717260000000006E-3</v>
      </c>
      <c r="G103" t="e">
        <f>_xlfn.XLOOKUP(
         E103,[2]DibenzoThiophene!$A:$A,[2]DibenzoThiophene!$B:$B)</f>
        <v>#N/A</v>
      </c>
      <c r="H103" t="e">
        <f>_xlfn.XLOOKUP(
         E103,[3]Sheet1!$A:$A,[3]Sheet1!$G:$G)</f>
        <v>#N/A</v>
      </c>
      <c r="I103" t="e">
        <f>_xlfn.XLOOKUP(
         E103,[4]Sheet1!$A:$A,[4]Sheet1!$G:$G)</f>
        <v>#N/A</v>
      </c>
      <c r="J103" t="e">
        <f>_xlfn.XLOOKUP(
         E103,[4]Sheet1!$A:$A,[4]Sheet1!$F:$F)</f>
        <v>#N/A</v>
      </c>
      <c r="K103">
        <f>_xlfn.XLOOKUP(
         C103,[5]Sheet1!$Q:$Q,[5]Sheet1!$G:$G)</f>
        <v>1.2305565888898145</v>
      </c>
      <c r="L103" t="e">
        <f>_xlfn.XLOOKUP(
         D103,[2]DibenzoThiophene!$E:$E,[2]DibenzoThiophene!$B:$B)</f>
        <v>#N/A</v>
      </c>
      <c r="O103">
        <v>2572.5043799999999</v>
      </c>
      <c r="R103" s="1">
        <v>2451.1015000000002</v>
      </c>
      <c r="S103" s="2" t="e">
        <f>_xlfn.XLOOKUP(
         R103,'[1]sample3_spot1_000 (1)'!$A:$A,'[1]sample3_spot1_000 (1)'!$B:$B)</f>
        <v>#N/A</v>
      </c>
    </row>
    <row r="104" spans="3:19" x14ac:dyDescent="0.2">
      <c r="C104" s="1">
        <v>2479.5</v>
      </c>
      <c r="D104" s="1">
        <f t="shared" si="3"/>
        <v>2451</v>
      </c>
      <c r="E104" s="1">
        <f t="shared" si="2"/>
        <v>2451.4</v>
      </c>
      <c r="F104" s="3">
        <f>_xlfn.XLOOKUP(
         E104,'[1]sample3_spot1_000 (1)'!$A:$A,'[1]sample3_spot1_000 (1)'!$B:$B)</f>
        <v>8.2372139999999996E-3</v>
      </c>
      <c r="G104" t="e">
        <f>_xlfn.XLOOKUP(
         E104,[2]DibenzoThiophene!$A:$A,[2]DibenzoThiophene!$B:$B)</f>
        <v>#N/A</v>
      </c>
      <c r="H104" t="e">
        <f>_xlfn.XLOOKUP(
         E104,[3]Sheet1!$A:$A,[3]Sheet1!$G:$G)</f>
        <v>#N/A</v>
      </c>
      <c r="I104" t="e">
        <f>_xlfn.XLOOKUP(
         E104,[4]Sheet1!$A:$A,[4]Sheet1!$G:$G)</f>
        <v>#N/A</v>
      </c>
      <c r="J104" t="e">
        <f>_xlfn.XLOOKUP(
         E104,[4]Sheet1!$A:$A,[4]Sheet1!$F:$F)</f>
        <v>#N/A</v>
      </c>
      <c r="K104">
        <f>_xlfn.XLOOKUP(
         C104,[5]Sheet1!$Q:$Q,[5]Sheet1!$G:$G)</f>
        <v>1.2358195141313311</v>
      </c>
      <c r="L104" t="e">
        <f>_xlfn.XLOOKUP(
         D104,[2]DibenzoThiophene!$E:$E,[2]DibenzoThiophene!$B:$B)</f>
        <v>#N/A</v>
      </c>
      <c r="O104">
        <v>2572.9997899999998</v>
      </c>
      <c r="R104" s="1">
        <v>2451.3516</v>
      </c>
      <c r="S104" s="2" t="e">
        <f>_xlfn.XLOOKUP(
         R104,'[1]sample3_spot1_000 (1)'!$A:$A,'[1]sample3_spot1_000 (1)'!$B:$B)</f>
        <v>#N/A</v>
      </c>
    </row>
    <row r="105" spans="3:19" x14ac:dyDescent="0.2">
      <c r="C105" s="1">
        <v>2480</v>
      </c>
      <c r="D105" s="1">
        <f t="shared" si="3"/>
        <v>2452</v>
      </c>
      <c r="E105" s="1">
        <f t="shared" si="2"/>
        <v>2451.6</v>
      </c>
      <c r="F105" s="3">
        <f>_xlfn.XLOOKUP(
         E105,'[1]sample3_spot1_000 (1)'!$A:$A,'[1]sample3_spot1_000 (1)'!$B:$B)</f>
        <v>1.2148037E-2</v>
      </c>
      <c r="G105" t="e">
        <f>_xlfn.XLOOKUP(
         E105,[2]DibenzoThiophene!$A:$A,[2]DibenzoThiophene!$B:$B)</f>
        <v>#N/A</v>
      </c>
      <c r="H105" t="e">
        <f>_xlfn.XLOOKUP(
         E105,[3]Sheet1!$A:$A,[3]Sheet1!$G:$G)</f>
        <v>#N/A</v>
      </c>
      <c r="I105" t="e">
        <f>_xlfn.XLOOKUP(
         E105,[4]Sheet1!$A:$A,[4]Sheet1!$G:$G)</f>
        <v>#N/A</v>
      </c>
      <c r="J105" t="e">
        <f>_xlfn.XLOOKUP(
         E105,[4]Sheet1!$A:$A,[4]Sheet1!$F:$F)</f>
        <v>#N/A</v>
      </c>
      <c r="K105">
        <f>_xlfn.XLOOKUP(
         C105,[5]Sheet1!$Q:$Q,[5]Sheet1!$G:$G)</f>
        <v>1.2416674027212404</v>
      </c>
      <c r="L105" t="e">
        <f>_xlfn.XLOOKUP(
         D105,[2]DibenzoThiophene!$E:$E,[2]DibenzoThiophene!$B:$B)</f>
        <v>#N/A</v>
      </c>
      <c r="O105">
        <v>2572.9997899999998</v>
      </c>
      <c r="R105" s="1">
        <v>2451.6017000000002</v>
      </c>
      <c r="S105" s="2" t="e">
        <f>_xlfn.XLOOKUP(
         R105,'[1]sample3_spot1_000 (1)'!$A:$A,'[1]sample3_spot1_000 (1)'!$B:$B)</f>
        <v>#N/A</v>
      </c>
    </row>
    <row r="106" spans="3:19" x14ac:dyDescent="0.2">
      <c r="C106" s="1">
        <v>2480.5</v>
      </c>
      <c r="D106" s="1">
        <f t="shared" si="3"/>
        <v>2452</v>
      </c>
      <c r="E106" s="1">
        <f t="shared" si="2"/>
        <v>2451.9</v>
      </c>
      <c r="F106" s="3">
        <f>_xlfn.XLOOKUP(
         E106,'[1]sample3_spot1_000 (1)'!$A:$A,'[1]sample3_spot1_000 (1)'!$B:$B)</f>
        <v>1.2227462999999999E-2</v>
      </c>
      <c r="G106" t="e">
        <f>_xlfn.XLOOKUP(
         E106,[2]DibenzoThiophene!$A:$A,[2]DibenzoThiophene!$B:$B)</f>
        <v>#N/A</v>
      </c>
      <c r="H106" t="e">
        <f>_xlfn.XLOOKUP(
         E106,[3]Sheet1!$A:$A,[3]Sheet1!$G:$G)</f>
        <v>#N/A</v>
      </c>
      <c r="I106" t="e">
        <f>_xlfn.XLOOKUP(
         E106,[4]Sheet1!$A:$A,[4]Sheet1!$G:$G)</f>
        <v>#N/A</v>
      </c>
      <c r="J106" t="e">
        <f>_xlfn.XLOOKUP(
         E106,[4]Sheet1!$A:$A,[4]Sheet1!$F:$F)</f>
        <v>#N/A</v>
      </c>
      <c r="K106">
        <f>_xlfn.XLOOKUP(
         C106,[5]Sheet1!$Q:$Q,[5]Sheet1!$G:$G)</f>
        <v>1.2527348019494837</v>
      </c>
      <c r="L106" t="e">
        <f>_xlfn.XLOOKUP(
         D106,[2]DibenzoThiophene!$E:$E,[2]DibenzoThiophene!$B:$B)</f>
        <v>#N/A</v>
      </c>
      <c r="O106">
        <v>2572.9997899999998</v>
      </c>
      <c r="R106" s="1">
        <v>2451.8519000000001</v>
      </c>
      <c r="S106" s="2" t="e">
        <f>_xlfn.XLOOKUP(
         R106,'[1]sample3_spot1_000 (1)'!$A:$A,'[1]sample3_spot1_000 (1)'!$B:$B)</f>
        <v>#N/A</v>
      </c>
    </row>
    <row r="107" spans="3:19" x14ac:dyDescent="0.2">
      <c r="C107" s="1">
        <v>2481</v>
      </c>
      <c r="D107" s="1">
        <f t="shared" si="3"/>
        <v>2452</v>
      </c>
      <c r="E107" s="1">
        <f t="shared" si="2"/>
        <v>2452</v>
      </c>
      <c r="F107" s="3" t="e">
        <f>_xlfn.XLOOKUP(
         E107,'[1]sample3_spot1_000 (1)'!$A:$A,'[1]sample3_spot1_000 (1)'!$B:$B)</f>
        <v>#N/A</v>
      </c>
      <c r="G107" t="e">
        <f>_xlfn.XLOOKUP(
         E107,[2]DibenzoThiophene!$A:$A,[2]DibenzoThiophene!$B:$B)</f>
        <v>#N/A</v>
      </c>
      <c r="H107">
        <f>_xlfn.XLOOKUP(
         E107,[3]Sheet1!$A:$A,[3]Sheet1!$G:$G)</f>
        <v>4.9432458338987822E-3</v>
      </c>
      <c r="I107">
        <f>_xlfn.XLOOKUP(
         E107,[4]Sheet1!$A:$A,[4]Sheet1!$G:$G)</f>
        <v>8.5852536555949214E-3</v>
      </c>
      <c r="J107">
        <f>_xlfn.XLOOKUP(
         E107,[4]Sheet1!$A:$A,[4]Sheet1!$F:$F)</f>
        <v>7.1227832415898848E-2</v>
      </c>
      <c r="K107">
        <f>_xlfn.XLOOKUP(
         C107,[5]Sheet1!$Q:$Q,[5]Sheet1!$G:$G)</f>
        <v>1.2578545909711321</v>
      </c>
      <c r="L107" t="e">
        <f>_xlfn.XLOOKUP(
         D107,[2]DibenzoThiophene!$E:$E,[2]DibenzoThiophene!$B:$B)</f>
        <v>#N/A</v>
      </c>
      <c r="O107">
        <v>2572.9997899999998</v>
      </c>
      <c r="R107">
        <v>2452.0026699999999</v>
      </c>
      <c r="S107" s="2" t="e">
        <f>_xlfn.XLOOKUP(
         R107,'[1]sample3_spot1_000 (1)'!$A:$A,'[1]sample3_spot1_000 (1)'!$B:$B)</f>
        <v>#N/A</v>
      </c>
    </row>
    <row r="108" spans="3:19" x14ac:dyDescent="0.2">
      <c r="C108" s="1">
        <v>2481.5</v>
      </c>
      <c r="D108" s="1">
        <f t="shared" si="3"/>
        <v>2452</v>
      </c>
      <c r="E108" s="1">
        <f t="shared" si="2"/>
        <v>2452.1</v>
      </c>
      <c r="F108" s="3">
        <f>_xlfn.XLOOKUP(
         E108,'[1]sample3_spot1_000 (1)'!$A:$A,'[1]sample3_spot1_000 (1)'!$B:$B)</f>
        <v>-2.6553359999999999E-3</v>
      </c>
      <c r="G108" t="e">
        <f>_xlfn.XLOOKUP(
         E108,[2]DibenzoThiophene!$A:$A,[2]DibenzoThiophene!$B:$B)</f>
        <v>#N/A</v>
      </c>
      <c r="H108" t="e">
        <f>_xlfn.XLOOKUP(
         E108,[3]Sheet1!$A:$A,[3]Sheet1!$G:$G)</f>
        <v>#N/A</v>
      </c>
      <c r="I108" t="e">
        <f>_xlfn.XLOOKUP(
         E108,[4]Sheet1!$A:$A,[4]Sheet1!$G:$G)</f>
        <v>#N/A</v>
      </c>
      <c r="J108" t="e">
        <f>_xlfn.XLOOKUP(
         E108,[4]Sheet1!$A:$A,[4]Sheet1!$F:$F)</f>
        <v>#N/A</v>
      </c>
      <c r="K108">
        <f>_xlfn.XLOOKUP(
         C108,[5]Sheet1!$Q:$Q,[5]Sheet1!$G:$G)</f>
        <v>1.2933638791935802</v>
      </c>
      <c r="L108" t="e">
        <f>_xlfn.XLOOKUP(
         D108,[2]DibenzoThiophene!$E:$E,[2]DibenzoThiophene!$B:$B)</f>
        <v>#N/A</v>
      </c>
      <c r="O108">
        <v>2573.4955300000001</v>
      </c>
      <c r="R108" s="1">
        <v>2452.1019999999999</v>
      </c>
      <c r="S108" s="2" t="e">
        <f>_xlfn.XLOOKUP(
         R108,'[1]sample3_spot1_000 (1)'!$A:$A,'[1]sample3_spot1_000 (1)'!$B:$B)</f>
        <v>#N/A</v>
      </c>
    </row>
    <row r="109" spans="3:19" x14ac:dyDescent="0.2">
      <c r="C109" s="1">
        <v>2482</v>
      </c>
      <c r="D109" s="1">
        <f t="shared" si="3"/>
        <v>2452</v>
      </c>
      <c r="E109" s="1">
        <f t="shared" si="2"/>
        <v>2452.1999999999998</v>
      </c>
      <c r="F109" s="3" t="e">
        <f>_xlfn.XLOOKUP(
         E109,'[1]sample3_spot1_000 (1)'!$A:$A,'[1]sample3_spot1_000 (1)'!$B:$B)</f>
        <v>#N/A</v>
      </c>
      <c r="G109" t="e">
        <f>_xlfn.XLOOKUP(
         E109,[2]DibenzoThiophene!$A:$A,[2]DibenzoThiophene!$B:$B)</f>
        <v>#N/A</v>
      </c>
      <c r="H109">
        <f>_xlfn.XLOOKUP(
         E109,[3]Sheet1!$A:$A,[3]Sheet1!$G:$G)</f>
        <v>9.0890850969825368E-3</v>
      </c>
      <c r="I109">
        <f>_xlfn.XLOOKUP(
         E109,[4]Sheet1!$A:$A,[4]Sheet1!$G:$G)</f>
        <v>4.9431547932948343E-3</v>
      </c>
      <c r="J109">
        <f>_xlfn.XLOOKUP(
         E109,[4]Sheet1!$A:$A,[4]Sheet1!$F:$F)</f>
        <v>7.1202758047229142E-2</v>
      </c>
      <c r="K109">
        <f>_xlfn.XLOOKUP(
         C109,[5]Sheet1!$Q:$Q,[5]Sheet1!$G:$G)</f>
        <v>1.311935803304241</v>
      </c>
      <c r="L109" t="e">
        <f>_xlfn.XLOOKUP(
         D109,[2]DibenzoThiophene!$E:$E,[2]DibenzoThiophene!$B:$B)</f>
        <v>#N/A</v>
      </c>
      <c r="O109">
        <v>2573.4955300000001</v>
      </c>
      <c r="R109">
        <v>2452.1988999999999</v>
      </c>
      <c r="S109" s="2" t="e">
        <f>_xlfn.XLOOKUP(
         R109,'[1]sample3_spot1_000 (1)'!$A:$A,'[1]sample3_spot1_000 (1)'!$B:$B)</f>
        <v>#N/A</v>
      </c>
    </row>
    <row r="110" spans="3:19" x14ac:dyDescent="0.2">
      <c r="C110" s="1">
        <v>2482.5</v>
      </c>
      <c r="D110" s="1">
        <f t="shared" si="3"/>
        <v>2452</v>
      </c>
      <c r="E110" s="1">
        <f t="shared" si="2"/>
        <v>2452.4</v>
      </c>
      <c r="F110" s="3">
        <f>_xlfn.XLOOKUP(
         E110,'[1]sample3_spot1_000 (1)'!$A:$A,'[1]sample3_spot1_000 (1)'!$B:$B)</f>
        <v>5.9153818E-4</v>
      </c>
      <c r="G110" t="e">
        <f>_xlfn.XLOOKUP(
         E110,[2]DibenzoThiophene!$A:$A,[2]DibenzoThiophene!$B:$B)</f>
        <v>#N/A</v>
      </c>
      <c r="H110">
        <f>_xlfn.XLOOKUP(
         E110,[3]Sheet1!$A:$A,[3]Sheet1!$G:$G)</f>
        <v>4.0981598100420027E-3</v>
      </c>
      <c r="I110">
        <f>_xlfn.XLOOKUP(
         E110,[4]Sheet1!$A:$A,[4]Sheet1!$G:$G)</f>
        <v>-2.9426462120571029E-3</v>
      </c>
      <c r="J110">
        <f>_xlfn.XLOOKUP(
         E110,[4]Sheet1!$A:$A,[4]Sheet1!$F:$F)</f>
        <v>7.1149723813586321E-2</v>
      </c>
      <c r="K110">
        <f>_xlfn.XLOOKUP(
         C110,[5]Sheet1!$Q:$Q,[5]Sheet1!$G:$G)</f>
        <v>1.2664236074251243</v>
      </c>
      <c r="L110" t="e">
        <f>_xlfn.XLOOKUP(
         D110,[2]DibenzoThiophene!$E:$E,[2]DibenzoThiophene!$B:$B)</f>
        <v>#N/A</v>
      </c>
      <c r="O110">
        <v>2573.4955300000001</v>
      </c>
      <c r="R110" s="1">
        <v>2452.3521000000001</v>
      </c>
      <c r="S110" s="2" t="e">
        <f>_xlfn.XLOOKUP(
         R110,'[1]sample3_spot1_000 (1)'!$A:$A,'[1]sample3_spot1_000 (1)'!$B:$B)</f>
        <v>#N/A</v>
      </c>
    </row>
    <row r="111" spans="3:19" x14ac:dyDescent="0.2">
      <c r="C111" s="1">
        <v>2483</v>
      </c>
      <c r="D111" s="1">
        <f t="shared" si="3"/>
        <v>2452</v>
      </c>
      <c r="E111" s="1">
        <f t="shared" si="2"/>
        <v>2452.4</v>
      </c>
      <c r="F111" s="3">
        <f>_xlfn.XLOOKUP(
         E111,'[1]sample3_spot1_000 (1)'!$A:$A,'[1]sample3_spot1_000 (1)'!$B:$B)</f>
        <v>5.9153818E-4</v>
      </c>
      <c r="G111" t="e">
        <f>_xlfn.XLOOKUP(
         E111,[2]DibenzoThiophene!$A:$A,[2]DibenzoThiophene!$B:$B)</f>
        <v>#N/A</v>
      </c>
      <c r="H111">
        <f>_xlfn.XLOOKUP(
         E111,[3]Sheet1!$A:$A,[3]Sheet1!$G:$G)</f>
        <v>4.0981598100420027E-3</v>
      </c>
      <c r="I111">
        <f>_xlfn.XLOOKUP(
         E111,[4]Sheet1!$A:$A,[4]Sheet1!$G:$G)</f>
        <v>-2.9426462120571029E-3</v>
      </c>
      <c r="J111">
        <f>_xlfn.XLOOKUP(
         E111,[4]Sheet1!$A:$A,[4]Sheet1!$F:$F)</f>
        <v>7.1149723813586321E-2</v>
      </c>
      <c r="K111">
        <f>_xlfn.XLOOKUP(
         C111,[5]Sheet1!$Q:$Q,[5]Sheet1!$G:$G)</f>
        <v>1.2194826325987245</v>
      </c>
      <c r="L111" t="e">
        <f>_xlfn.XLOOKUP(
         D111,[2]DibenzoThiophene!$E:$E,[2]DibenzoThiophene!$B:$B)</f>
        <v>#N/A</v>
      </c>
      <c r="O111">
        <v>2573.4955300000001</v>
      </c>
      <c r="R111">
        <v>2452.4030600000001</v>
      </c>
      <c r="S111" s="2" t="e">
        <f>_xlfn.XLOOKUP(
         R111,'[1]sample3_spot1_000 (1)'!$A:$A,'[1]sample3_spot1_000 (1)'!$B:$B)</f>
        <v>#N/A</v>
      </c>
    </row>
    <row r="112" spans="3:19" x14ac:dyDescent="0.2">
      <c r="C112" s="1">
        <v>2483.5</v>
      </c>
      <c r="D112" s="1">
        <f t="shared" si="3"/>
        <v>2453</v>
      </c>
      <c r="E112" s="1">
        <f t="shared" si="2"/>
        <v>2452.6</v>
      </c>
      <c r="F112" s="3">
        <f>_xlfn.XLOOKUP(
         E112,'[1]sample3_spot1_000 (1)'!$A:$A,'[1]sample3_spot1_000 (1)'!$B:$B)</f>
        <v>6.8060680999999998E-3</v>
      </c>
      <c r="G112" t="e">
        <f>_xlfn.XLOOKUP(
         E112,[2]DibenzoThiophene!$A:$A,[2]DibenzoThiophene!$B:$B)</f>
        <v>#N/A</v>
      </c>
      <c r="H112">
        <f>_xlfn.XLOOKUP(
         E112,[3]Sheet1!$A:$A,[3]Sheet1!$G:$G)</f>
        <v>2.9644603250553714E-3</v>
      </c>
      <c r="I112">
        <f>_xlfn.XLOOKUP(
         E112,[4]Sheet1!$A:$A,[4]Sheet1!$G:$G)</f>
        <v>1.6103329544992723E-3</v>
      </c>
      <c r="J112">
        <f>_xlfn.XLOOKUP(
         E112,[4]Sheet1!$A:$A,[4]Sheet1!$F:$F)</f>
        <v>7.1178643167239042E-2</v>
      </c>
      <c r="K112">
        <f>_xlfn.XLOOKUP(
         C112,[5]Sheet1!$Q:$Q,[5]Sheet1!$G:$G)</f>
        <v>1.1784807904871959</v>
      </c>
      <c r="L112" t="e">
        <f>_xlfn.XLOOKUP(
         D112,[2]DibenzoThiophene!$E:$E,[2]DibenzoThiophene!$B:$B)</f>
        <v>#N/A</v>
      </c>
      <c r="O112">
        <v>2574.0009599999998</v>
      </c>
      <c r="R112">
        <v>2452.59942</v>
      </c>
      <c r="S112" s="2" t="e">
        <f>_xlfn.XLOOKUP(
         R112,'[1]sample3_spot1_000 (1)'!$A:$A,'[1]sample3_spot1_000 (1)'!$B:$B)</f>
        <v>#N/A</v>
      </c>
    </row>
    <row r="113" spans="3:19" x14ac:dyDescent="0.2">
      <c r="C113" s="1">
        <v>2484</v>
      </c>
      <c r="D113" s="1">
        <f t="shared" si="3"/>
        <v>2453</v>
      </c>
      <c r="E113" s="1">
        <f t="shared" si="2"/>
        <v>2452.6</v>
      </c>
      <c r="F113" s="3">
        <f>_xlfn.XLOOKUP(
         E113,'[1]sample3_spot1_000 (1)'!$A:$A,'[1]sample3_spot1_000 (1)'!$B:$B)</f>
        <v>6.8060680999999998E-3</v>
      </c>
      <c r="G113" t="e">
        <f>_xlfn.XLOOKUP(
         E113,[2]DibenzoThiophene!$A:$A,[2]DibenzoThiophene!$B:$B)</f>
        <v>#N/A</v>
      </c>
      <c r="H113">
        <f>_xlfn.XLOOKUP(
         E113,[3]Sheet1!$A:$A,[3]Sheet1!$G:$G)</f>
        <v>2.9644603250553714E-3</v>
      </c>
      <c r="I113">
        <f>_xlfn.XLOOKUP(
         E113,[4]Sheet1!$A:$A,[4]Sheet1!$G:$G)</f>
        <v>1.6103329544992723E-3</v>
      </c>
      <c r="J113">
        <f>_xlfn.XLOOKUP(
         E113,[4]Sheet1!$A:$A,[4]Sheet1!$F:$F)</f>
        <v>7.1178643167239042E-2</v>
      </c>
      <c r="K113">
        <f>_xlfn.XLOOKUP(
         C113,[5]Sheet1!$Q:$Q,[5]Sheet1!$G:$G)</f>
        <v>1.1613503368990143</v>
      </c>
      <c r="L113" t="e">
        <f>_xlfn.XLOOKUP(
         D113,[2]DibenzoThiophene!$E:$E,[2]DibenzoThiophene!$B:$B)</f>
        <v>#N/A</v>
      </c>
      <c r="O113">
        <v>2574.0009599999998</v>
      </c>
      <c r="R113" s="1">
        <v>2452.6021999999998</v>
      </c>
      <c r="S113" s="2" t="e">
        <f>_xlfn.XLOOKUP(
         R113,'[1]sample3_spot1_000 (1)'!$A:$A,'[1]sample3_spot1_000 (1)'!$B:$B)</f>
        <v>#N/A</v>
      </c>
    </row>
    <row r="114" spans="3:19" x14ac:dyDescent="0.2">
      <c r="C114" s="1">
        <v>2484.5</v>
      </c>
      <c r="D114" s="1">
        <f t="shared" si="3"/>
        <v>2453</v>
      </c>
      <c r="E114" s="1">
        <f t="shared" si="2"/>
        <v>2452.8000000000002</v>
      </c>
      <c r="F114" s="3" t="e">
        <f>_xlfn.XLOOKUP(
         E114,'[1]sample3_spot1_000 (1)'!$A:$A,'[1]sample3_spot1_000 (1)'!$B:$B)</f>
        <v>#N/A</v>
      </c>
      <c r="G114" t="e">
        <f>_xlfn.XLOOKUP(
         E114,[2]DibenzoThiophene!$A:$A,[2]DibenzoThiophene!$B:$B)</f>
        <v>#N/A</v>
      </c>
      <c r="H114">
        <f>_xlfn.XLOOKUP(
         E114,[3]Sheet1!$A:$A,[3]Sheet1!$G:$G)</f>
        <v>3.2530771112413153E-3</v>
      </c>
      <c r="I114">
        <f>_xlfn.XLOOKUP(
         E114,[4]Sheet1!$A:$A,[4]Sheet1!$G:$G)</f>
        <v>1.6281452671876055E-3</v>
      </c>
      <c r="J114">
        <f>_xlfn.XLOOKUP(
         E114,[4]Sheet1!$A:$A,[4]Sheet1!$F:$F)</f>
        <v>7.1177682324640862E-2</v>
      </c>
      <c r="K114">
        <f>_xlfn.XLOOKUP(
         C114,[5]Sheet1!$Q:$Q,[5]Sheet1!$G:$G)</f>
        <v>1.1551190910491402</v>
      </c>
      <c r="L114" t="e">
        <f>_xlfn.XLOOKUP(
         D114,[2]DibenzoThiophene!$E:$E,[2]DibenzoThiophene!$B:$B)</f>
        <v>#N/A</v>
      </c>
      <c r="O114">
        <v>2574.0009599999998</v>
      </c>
      <c r="R114">
        <v>2452.8036999999999</v>
      </c>
      <c r="S114" s="2" t="e">
        <f>_xlfn.XLOOKUP(
         R114,'[1]sample3_spot1_000 (1)'!$A:$A,'[1]sample3_spot1_000 (1)'!$B:$B)</f>
        <v>#N/A</v>
      </c>
    </row>
    <row r="115" spans="3:19" x14ac:dyDescent="0.2">
      <c r="C115" s="1">
        <v>2485</v>
      </c>
      <c r="D115" s="1">
        <f t="shared" si="3"/>
        <v>2453</v>
      </c>
      <c r="E115" s="1">
        <f t="shared" si="2"/>
        <v>2452.9</v>
      </c>
      <c r="F115" s="3">
        <f>_xlfn.XLOOKUP(
         E115,'[1]sample3_spot1_000 (1)'!$A:$A,'[1]sample3_spot1_000 (1)'!$B:$B)</f>
        <v>1.2886072E-2</v>
      </c>
      <c r="G115" t="e">
        <f>_xlfn.XLOOKUP(
         E115,[2]DibenzoThiophene!$A:$A,[2]DibenzoThiophene!$B:$B)</f>
        <v>#N/A</v>
      </c>
      <c r="H115" t="e">
        <f>_xlfn.XLOOKUP(
         E115,[3]Sheet1!$A:$A,[3]Sheet1!$G:$G)</f>
        <v>#N/A</v>
      </c>
      <c r="I115" t="e">
        <f>_xlfn.XLOOKUP(
         E115,[4]Sheet1!$A:$A,[4]Sheet1!$G:$G)</f>
        <v>#N/A</v>
      </c>
      <c r="J115" t="e">
        <f>_xlfn.XLOOKUP(
         E115,[4]Sheet1!$A:$A,[4]Sheet1!$F:$F)</f>
        <v>#N/A</v>
      </c>
      <c r="K115">
        <f>_xlfn.XLOOKUP(
         C115,[5]Sheet1!$Q:$Q,[5]Sheet1!$G:$G)</f>
        <v>1.1511283591366781</v>
      </c>
      <c r="L115" t="e">
        <f>_xlfn.XLOOKUP(
         D115,[2]DibenzoThiophene!$E:$E,[2]DibenzoThiophene!$B:$B)</f>
        <v>#N/A</v>
      </c>
      <c r="O115">
        <v>2574.0009599999998</v>
      </c>
      <c r="R115" s="1">
        <v>2452.8523</v>
      </c>
      <c r="S115" s="2" t="e">
        <f>_xlfn.XLOOKUP(
         R115,'[1]sample3_spot1_000 (1)'!$A:$A,'[1]sample3_spot1_000 (1)'!$B:$B)</f>
        <v>#N/A</v>
      </c>
    </row>
    <row r="116" spans="3:19" x14ac:dyDescent="0.2">
      <c r="C116" s="1">
        <v>2485.5</v>
      </c>
      <c r="D116" s="1">
        <f t="shared" si="3"/>
        <v>2453</v>
      </c>
      <c r="E116" s="1">
        <f t="shared" si="2"/>
        <v>2453</v>
      </c>
      <c r="F116" s="3" t="e">
        <f>_xlfn.XLOOKUP(
         E116,'[1]sample3_spot1_000 (1)'!$A:$A,'[1]sample3_spot1_000 (1)'!$B:$B)</f>
        <v>#N/A</v>
      </c>
      <c r="G116" t="e">
        <f>_xlfn.XLOOKUP(
         E116,[2]DibenzoThiophene!$A:$A,[2]DibenzoThiophene!$B:$B)</f>
        <v>#N/A</v>
      </c>
      <c r="H116">
        <f>_xlfn.XLOOKUP(
         E116,[3]Sheet1!$A:$A,[3]Sheet1!$G:$G)</f>
        <v>1.2142509205518186E-3</v>
      </c>
      <c r="I116">
        <f>_xlfn.XLOOKUP(
         E116,[4]Sheet1!$A:$A,[4]Sheet1!$G:$G)</f>
        <v>5.8895134791212772E-3</v>
      </c>
      <c r="J116">
        <f>_xlfn.XLOOKUP(
         E116,[4]Sheet1!$A:$A,[4]Sheet1!$F:$F)</f>
        <v>7.1204680383480434E-2</v>
      </c>
      <c r="K116">
        <f>_xlfn.XLOOKUP(
         C116,[5]Sheet1!$Q:$Q,[5]Sheet1!$G:$G)</f>
        <v>1.1430002185459138</v>
      </c>
      <c r="L116" t="e">
        <f>_xlfn.XLOOKUP(
         D116,[2]DibenzoThiophene!$E:$E,[2]DibenzoThiophene!$B:$B)</f>
        <v>#N/A</v>
      </c>
      <c r="O116">
        <v>2574.4973599999998</v>
      </c>
      <c r="R116">
        <v>2453.0001900000002</v>
      </c>
      <c r="S116" s="2" t="e">
        <f>_xlfn.XLOOKUP(
         R116,'[1]sample3_spot1_000 (1)'!$A:$A,'[1]sample3_spot1_000 (1)'!$B:$B)</f>
        <v>#N/A</v>
      </c>
    </row>
    <row r="117" spans="3:19" x14ac:dyDescent="0.2">
      <c r="C117" s="1">
        <v>2486</v>
      </c>
      <c r="D117" s="1">
        <f t="shared" si="3"/>
        <v>2453</v>
      </c>
      <c r="E117" s="1">
        <f t="shared" si="2"/>
        <v>2453.1</v>
      </c>
      <c r="F117" s="3">
        <f>_xlfn.XLOOKUP(
         E117,'[1]sample3_spot1_000 (1)'!$A:$A,'[1]sample3_spot1_000 (1)'!$B:$B)</f>
        <v>4.6057867000000004E-3</v>
      </c>
      <c r="G117" t="e">
        <f>_xlfn.XLOOKUP(
         E117,[2]DibenzoThiophene!$A:$A,[2]DibenzoThiophene!$B:$B)</f>
        <v>#N/A</v>
      </c>
      <c r="H117" t="e">
        <f>_xlfn.XLOOKUP(
         E117,[3]Sheet1!$A:$A,[3]Sheet1!$G:$G)</f>
        <v>#N/A</v>
      </c>
      <c r="I117" t="e">
        <f>_xlfn.XLOOKUP(
         E117,[4]Sheet1!$A:$A,[4]Sheet1!$G:$G)</f>
        <v>#N/A</v>
      </c>
      <c r="J117" t="e">
        <f>_xlfn.XLOOKUP(
         E117,[4]Sheet1!$A:$A,[4]Sheet1!$F:$F)</f>
        <v>#N/A</v>
      </c>
      <c r="K117">
        <f>_xlfn.XLOOKUP(
         C117,[5]Sheet1!$Q:$Q,[5]Sheet1!$G:$G)</f>
        <v>1.1313654744428692</v>
      </c>
      <c r="L117" t="e">
        <f>_xlfn.XLOOKUP(
         D117,[2]DibenzoThiophene!$E:$E,[2]DibenzoThiophene!$B:$B)</f>
        <v>#N/A</v>
      </c>
      <c r="O117">
        <v>2574.4973599999998</v>
      </c>
      <c r="R117" s="1">
        <v>2453.1024000000002</v>
      </c>
      <c r="S117" s="2" t="e">
        <f>_xlfn.XLOOKUP(
         R117,'[1]sample3_spot1_000 (1)'!$A:$A,'[1]sample3_spot1_000 (1)'!$B:$B)</f>
        <v>#N/A</v>
      </c>
    </row>
    <row r="118" spans="3:19" x14ac:dyDescent="0.2">
      <c r="C118" s="1">
        <v>2486.5</v>
      </c>
      <c r="D118" s="1">
        <f t="shared" si="3"/>
        <v>2453</v>
      </c>
      <c r="E118" s="1">
        <f t="shared" si="2"/>
        <v>2453.1999999999998</v>
      </c>
      <c r="F118" s="3" t="e">
        <f>_xlfn.XLOOKUP(
         E118,'[1]sample3_spot1_000 (1)'!$A:$A,'[1]sample3_spot1_000 (1)'!$B:$B)</f>
        <v>#N/A</v>
      </c>
      <c r="G118" t="e">
        <f>_xlfn.XLOOKUP(
         E118,[2]DibenzoThiophene!$A:$A,[2]DibenzoThiophene!$B:$B)</f>
        <v>#N/A</v>
      </c>
      <c r="H118">
        <f>_xlfn.XLOOKUP(
         E118,[3]Sheet1!$A:$A,[3]Sheet1!$G:$G)</f>
        <v>1.2873716395571525E-3</v>
      </c>
      <c r="I118">
        <f>_xlfn.XLOOKUP(
         E118,[4]Sheet1!$A:$A,[4]Sheet1!$G:$G)</f>
        <v>-6.0942770220685201E-3</v>
      </c>
      <c r="J118">
        <f>_xlfn.XLOOKUP(
         E118,[4]Sheet1!$A:$A,[4]Sheet1!$F:$F)</f>
        <v>7.1124646320654877E-2</v>
      </c>
      <c r="K118">
        <f>_xlfn.XLOOKUP(
         C118,[5]Sheet1!$Q:$Q,[5]Sheet1!$G:$G)</f>
        <v>1.1165074471702259</v>
      </c>
      <c r="L118" t="e">
        <f>_xlfn.XLOOKUP(
         D118,[2]DibenzoThiophene!$E:$E,[2]DibenzoThiophene!$B:$B)</f>
        <v>#N/A</v>
      </c>
      <c r="O118">
        <v>2574.4973599999998</v>
      </c>
      <c r="R118">
        <v>2453.1967300000001</v>
      </c>
      <c r="S118" s="2" t="e">
        <f>_xlfn.XLOOKUP(
         R118,'[1]sample3_spot1_000 (1)'!$A:$A,'[1]sample3_spot1_000 (1)'!$B:$B)</f>
        <v>#N/A</v>
      </c>
    </row>
    <row r="119" spans="3:19" x14ac:dyDescent="0.2">
      <c r="C119" s="1">
        <v>2487</v>
      </c>
      <c r="D119" s="1">
        <f t="shared" si="3"/>
        <v>2453</v>
      </c>
      <c r="E119" s="1">
        <f t="shared" si="2"/>
        <v>2453.4</v>
      </c>
      <c r="F119" s="3">
        <f>_xlfn.XLOOKUP(
         E119,'[1]sample3_spot1_000 (1)'!$A:$A,'[1]sample3_spot1_000 (1)'!$B:$B)</f>
        <v>6.4160683000000001E-4</v>
      </c>
      <c r="G119" t="e">
        <f>_xlfn.XLOOKUP(
         E119,[2]DibenzoThiophene!$A:$A,[2]DibenzoThiophene!$B:$B)</f>
        <v>#N/A</v>
      </c>
      <c r="H119">
        <f>_xlfn.XLOOKUP(
         E119,[3]Sheet1!$A:$A,[3]Sheet1!$G:$G)</f>
        <v>4.5534487378497113E-4</v>
      </c>
      <c r="I119">
        <f>_xlfn.XLOOKUP(
         E119,[4]Sheet1!$A:$A,[4]Sheet1!$G:$G)</f>
        <v>-3.881741550170311E-3</v>
      </c>
      <c r="J119">
        <f>_xlfn.XLOOKUP(
         E119,[4]Sheet1!$A:$A,[4]Sheet1!$F:$F)</f>
        <v>7.1138145532300925E-2</v>
      </c>
      <c r="K119">
        <f>_xlfn.XLOOKUP(
         C119,[5]Sheet1!$Q:$Q,[5]Sheet1!$G:$G)</f>
        <v>1.1031607631215314</v>
      </c>
      <c r="L119" t="e">
        <f>_xlfn.XLOOKUP(
         D119,[2]DibenzoThiophene!$E:$E,[2]DibenzoThiophene!$B:$B)</f>
        <v>#N/A</v>
      </c>
      <c r="O119">
        <v>2574.4973599999998</v>
      </c>
      <c r="R119" s="1">
        <v>2453.3525</v>
      </c>
      <c r="S119" s="2" t="e">
        <f>_xlfn.XLOOKUP(
         R119,'[1]sample3_spot1_000 (1)'!$A:$A,'[1]sample3_spot1_000 (1)'!$B:$B)</f>
        <v>#N/A</v>
      </c>
    </row>
    <row r="120" spans="3:19" x14ac:dyDescent="0.2">
      <c r="C120" s="1">
        <v>2487.5</v>
      </c>
      <c r="D120" s="1">
        <f t="shared" si="3"/>
        <v>2453</v>
      </c>
      <c r="E120" s="1">
        <f t="shared" si="2"/>
        <v>2453.4</v>
      </c>
      <c r="F120" s="3">
        <f>_xlfn.XLOOKUP(
         E120,'[1]sample3_spot1_000 (1)'!$A:$A,'[1]sample3_spot1_000 (1)'!$B:$B)</f>
        <v>6.4160683000000001E-4</v>
      </c>
      <c r="G120" t="e">
        <f>_xlfn.XLOOKUP(
         E120,[2]DibenzoThiophene!$A:$A,[2]DibenzoThiophene!$B:$B)</f>
        <v>#N/A</v>
      </c>
      <c r="H120">
        <f>_xlfn.XLOOKUP(
         E120,[3]Sheet1!$A:$A,[3]Sheet1!$G:$G)</f>
        <v>4.5534487378497113E-4</v>
      </c>
      <c r="I120">
        <f>_xlfn.XLOOKUP(
         E120,[4]Sheet1!$A:$A,[4]Sheet1!$G:$G)</f>
        <v>-3.881741550170311E-3</v>
      </c>
      <c r="J120">
        <f>_xlfn.XLOOKUP(
         E120,[4]Sheet1!$A:$A,[4]Sheet1!$F:$F)</f>
        <v>7.1138145532300925E-2</v>
      </c>
      <c r="K120">
        <f>_xlfn.XLOOKUP(
         C120,[5]Sheet1!$Q:$Q,[5]Sheet1!$G:$G)</f>
        <v>1.0897737010391102</v>
      </c>
      <c r="L120" t="e">
        <f>_xlfn.XLOOKUP(
         D120,[2]DibenzoThiophene!$E:$E,[2]DibenzoThiophene!$B:$B)</f>
        <v>#N/A</v>
      </c>
      <c r="O120">
        <v>2575.0034599999999</v>
      </c>
      <c r="R120">
        <v>2453.40121</v>
      </c>
      <c r="S120" s="2" t="e">
        <f>_xlfn.XLOOKUP(
         R120,'[1]sample3_spot1_000 (1)'!$A:$A,'[1]sample3_spot1_000 (1)'!$B:$B)</f>
        <v>#N/A</v>
      </c>
    </row>
    <row r="121" spans="3:19" x14ac:dyDescent="0.2">
      <c r="C121" s="1">
        <v>2488</v>
      </c>
      <c r="D121" s="1">
        <f t="shared" si="3"/>
        <v>2454</v>
      </c>
      <c r="E121" s="1">
        <f t="shared" si="2"/>
        <v>2453.6</v>
      </c>
      <c r="F121" s="3">
        <f>_xlfn.XLOOKUP(
         E121,'[1]sample3_spot1_000 (1)'!$A:$A,'[1]sample3_spot1_000 (1)'!$B:$B)</f>
        <v>1.6651468999999999E-2</v>
      </c>
      <c r="G121" t="e">
        <f>_xlfn.XLOOKUP(
         E121,[2]DibenzoThiophene!$A:$A,[2]DibenzoThiophene!$B:$B)</f>
        <v>#N/A</v>
      </c>
      <c r="H121">
        <f>_xlfn.XLOOKUP(
         E121,[3]Sheet1!$A:$A,[3]Sheet1!$G:$G)</f>
        <v>-4.4071370480007737E-3</v>
      </c>
      <c r="I121">
        <f>_xlfn.XLOOKUP(
         E121,[4]Sheet1!$A:$A,[4]Sheet1!$G:$G)</f>
        <v>-7.3787562044094913E-3</v>
      </c>
      <c r="J121">
        <f>_xlfn.XLOOKUP(
         E121,[4]Sheet1!$A:$A,[4]Sheet1!$F:$F)</f>
        <v>7.111402705891566E-2</v>
      </c>
      <c r="K121">
        <f>_xlfn.XLOOKUP(
         C121,[5]Sheet1!$Q:$Q,[5]Sheet1!$G:$G)</f>
        <v>1.0851621814709222</v>
      </c>
      <c r="L121" t="e">
        <f>_xlfn.XLOOKUP(
         D121,[2]DibenzoThiophene!$E:$E,[2]DibenzoThiophene!$B:$B)</f>
        <v>#N/A</v>
      </c>
      <c r="O121">
        <v>2575.0034599999999</v>
      </c>
      <c r="R121">
        <v>2453.5978799999998</v>
      </c>
      <c r="S121" s="2" t="e">
        <f>_xlfn.XLOOKUP(
         R121,'[1]sample3_spot1_000 (1)'!$A:$A,'[1]sample3_spot1_000 (1)'!$B:$B)</f>
        <v>#N/A</v>
      </c>
    </row>
    <row r="122" spans="3:19" x14ac:dyDescent="0.2">
      <c r="C122" s="1">
        <v>2488.5</v>
      </c>
      <c r="D122" s="1">
        <f t="shared" si="3"/>
        <v>2454</v>
      </c>
      <c r="E122" s="1">
        <f t="shared" si="2"/>
        <v>2453.6</v>
      </c>
      <c r="F122" s="3">
        <f>_xlfn.XLOOKUP(
         E122,'[1]sample3_spot1_000 (1)'!$A:$A,'[1]sample3_spot1_000 (1)'!$B:$B)</f>
        <v>1.6651468999999999E-2</v>
      </c>
      <c r="G122" t="e">
        <f>_xlfn.XLOOKUP(
         E122,[2]DibenzoThiophene!$A:$A,[2]DibenzoThiophene!$B:$B)</f>
        <v>#N/A</v>
      </c>
      <c r="H122">
        <f>_xlfn.XLOOKUP(
         E122,[3]Sheet1!$A:$A,[3]Sheet1!$G:$G)</f>
        <v>-4.4071370480007737E-3</v>
      </c>
      <c r="I122">
        <f>_xlfn.XLOOKUP(
         E122,[4]Sheet1!$A:$A,[4]Sheet1!$G:$G)</f>
        <v>-7.3787562044094913E-3</v>
      </c>
      <c r="J122">
        <f>_xlfn.XLOOKUP(
         E122,[4]Sheet1!$A:$A,[4]Sheet1!$F:$F)</f>
        <v>7.111402705891566E-2</v>
      </c>
      <c r="K122">
        <f>_xlfn.XLOOKUP(
         C122,[5]Sheet1!$Q:$Q,[5]Sheet1!$G:$G)</f>
        <v>1.07457879408525</v>
      </c>
      <c r="L122" t="e">
        <f>_xlfn.XLOOKUP(
         D122,[2]DibenzoThiophene!$E:$E,[2]DibenzoThiophene!$B:$B)</f>
        <v>#N/A</v>
      </c>
      <c r="O122">
        <v>2575.0034599999999</v>
      </c>
      <c r="R122" s="1">
        <v>2453.6026999999999</v>
      </c>
      <c r="S122" s="2" t="e">
        <f>_xlfn.XLOOKUP(
         R122,'[1]sample3_spot1_000 (1)'!$A:$A,'[1]sample3_spot1_000 (1)'!$B:$B)</f>
        <v>#N/A</v>
      </c>
    </row>
    <row r="123" spans="3:19" x14ac:dyDescent="0.2">
      <c r="C123" s="1">
        <v>2489</v>
      </c>
      <c r="D123" s="1">
        <f t="shared" si="3"/>
        <v>2454</v>
      </c>
      <c r="E123" s="1">
        <f t="shared" si="2"/>
        <v>2453.8000000000002</v>
      </c>
      <c r="F123" s="3" t="e">
        <f>_xlfn.XLOOKUP(
         E123,'[1]sample3_spot1_000 (1)'!$A:$A,'[1]sample3_spot1_000 (1)'!$B:$B)</f>
        <v>#N/A</v>
      </c>
      <c r="G123" t="e">
        <f>_xlfn.XLOOKUP(
         E123,[2]DibenzoThiophene!$A:$A,[2]DibenzoThiophene!$B:$B)</f>
        <v>#N/A</v>
      </c>
      <c r="H123">
        <f>_xlfn.XLOOKUP(
         E123,[3]Sheet1!$A:$A,[3]Sheet1!$G:$G)</f>
        <v>-8.8546804978328073E-4</v>
      </c>
      <c r="I123">
        <f>_xlfn.XLOOKUP(
         E123,[4]Sheet1!$A:$A,[4]Sheet1!$G:$G)</f>
        <v>-7.0693962398742415E-3</v>
      </c>
      <c r="J123">
        <f>_xlfn.XLOOKUP(
         E123,[4]Sheet1!$A:$A,[4]Sheet1!$F:$F)</f>
        <v>7.1114987094056795E-2</v>
      </c>
      <c r="K123">
        <f>_xlfn.XLOOKUP(
         C123,[5]Sheet1!$Q:$Q,[5]Sheet1!$G:$G)</f>
        <v>1.08299571250622</v>
      </c>
      <c r="L123" t="e">
        <f>_xlfn.XLOOKUP(
         D123,[2]DibenzoThiophene!$E:$E,[2]DibenzoThiophene!$B:$B)</f>
        <v>#N/A</v>
      </c>
      <c r="O123">
        <v>2575.0034599999999</v>
      </c>
      <c r="R123">
        <v>2453.8024799999998</v>
      </c>
      <c r="S123" s="2" t="e">
        <f>_xlfn.XLOOKUP(
         R123,'[1]sample3_spot1_000 (1)'!$A:$A,'[1]sample3_spot1_000 (1)'!$B:$B)</f>
        <v>#N/A</v>
      </c>
    </row>
    <row r="124" spans="3:19" x14ac:dyDescent="0.2">
      <c r="C124" s="1">
        <v>2489.5</v>
      </c>
      <c r="D124" s="1">
        <f t="shared" si="3"/>
        <v>2454</v>
      </c>
      <c r="E124" s="1">
        <f t="shared" si="2"/>
        <v>2453.9</v>
      </c>
      <c r="F124" s="3">
        <f>_xlfn.XLOOKUP(
         E124,'[1]sample3_spot1_000 (1)'!$A:$A,'[1]sample3_spot1_000 (1)'!$B:$B)</f>
        <v>8.8780636999999992E-3</v>
      </c>
      <c r="G124" t="e">
        <f>_xlfn.XLOOKUP(
         E124,[2]DibenzoThiophene!$A:$A,[2]DibenzoThiophene!$B:$B)</f>
        <v>#N/A</v>
      </c>
      <c r="H124" t="e">
        <f>_xlfn.XLOOKUP(
         E124,[3]Sheet1!$A:$A,[3]Sheet1!$G:$G)</f>
        <v>#N/A</v>
      </c>
      <c r="I124" t="e">
        <f>_xlfn.XLOOKUP(
         E124,[4]Sheet1!$A:$A,[4]Sheet1!$G:$G)</f>
        <v>#N/A</v>
      </c>
      <c r="J124" t="e">
        <f>_xlfn.XLOOKUP(
         E124,[4]Sheet1!$A:$A,[4]Sheet1!$F:$F)</f>
        <v>#N/A</v>
      </c>
      <c r="K124">
        <f>_xlfn.XLOOKUP(
         C124,[5]Sheet1!$Q:$Q,[5]Sheet1!$G:$G)</f>
        <v>1.0568720483611642</v>
      </c>
      <c r="L124" t="e">
        <f>_xlfn.XLOOKUP(
         D124,[2]DibenzoThiophene!$E:$E,[2]DibenzoThiophene!$B:$B)</f>
        <v>#N/A</v>
      </c>
      <c r="O124">
        <v>2575.5005299999998</v>
      </c>
      <c r="R124" s="1">
        <v>2453.8528000000001</v>
      </c>
      <c r="S124" s="2" t="e">
        <f>_xlfn.XLOOKUP(
         R124,'[1]sample3_spot1_000 (1)'!$A:$A,'[1]sample3_spot1_000 (1)'!$B:$B)</f>
        <v>#N/A</v>
      </c>
    </row>
    <row r="125" spans="3:19" x14ac:dyDescent="0.2">
      <c r="C125" s="1">
        <v>2490</v>
      </c>
      <c r="D125" s="1">
        <f t="shared" si="3"/>
        <v>2454</v>
      </c>
      <c r="E125" s="1">
        <f t="shared" si="2"/>
        <v>2454</v>
      </c>
      <c r="F125" s="3" t="e">
        <f>_xlfn.XLOOKUP(
         E125,'[1]sample3_spot1_000 (1)'!$A:$A,'[1]sample3_spot1_000 (1)'!$B:$B)</f>
        <v>#N/A</v>
      </c>
      <c r="G125" t="e">
        <f>_xlfn.XLOOKUP(
         E125,[2]DibenzoThiophene!$A:$A,[2]DibenzoThiophene!$B:$B)</f>
        <v>#N/A</v>
      </c>
      <c r="H125">
        <f>_xlfn.XLOOKUP(
         E125,[3]Sheet1!$A:$A,[3]Sheet1!$G:$G)</f>
        <v>-4.4980938508697174E-3</v>
      </c>
      <c r="I125">
        <f>_xlfn.XLOOKUP(
         E125,[4]Sheet1!$A:$A,[4]Sheet1!$G:$G)</f>
        <v>-1.3198374476244674E-2</v>
      </c>
      <c r="J125">
        <f>_xlfn.XLOOKUP(
         E125,[4]Sheet1!$A:$A,[4]Sheet1!$F:$F)</f>
        <v>7.1073527783852675E-2</v>
      </c>
      <c r="K125">
        <f>_xlfn.XLOOKUP(
         C125,[5]Sheet1!$Q:$Q,[5]Sheet1!$G:$G)</f>
        <v>1.0262741440323997</v>
      </c>
      <c r="L125" t="e">
        <f>_xlfn.XLOOKUP(
         D125,[2]DibenzoThiophene!$E:$E,[2]DibenzoThiophene!$B:$B)</f>
        <v>#N/A</v>
      </c>
      <c r="O125">
        <v>2575.5005299999998</v>
      </c>
      <c r="R125">
        <v>2453.9992699999998</v>
      </c>
      <c r="S125" s="2" t="e">
        <f>_xlfn.XLOOKUP(
         R125,'[1]sample3_spot1_000 (1)'!$A:$A,'[1]sample3_spot1_000 (1)'!$B:$B)</f>
        <v>#N/A</v>
      </c>
    </row>
    <row r="126" spans="3:19" x14ac:dyDescent="0.2">
      <c r="C126" s="1">
        <v>2490.5</v>
      </c>
      <c r="D126" s="1">
        <f t="shared" si="3"/>
        <v>2454</v>
      </c>
      <c r="E126" s="1">
        <f t="shared" si="2"/>
        <v>2454.1</v>
      </c>
      <c r="F126" s="3">
        <f>_xlfn.XLOOKUP(
         E126,'[1]sample3_spot1_000 (1)'!$A:$A,'[1]sample3_spot1_000 (1)'!$B:$B)</f>
        <v>1.3583387000000001E-2</v>
      </c>
      <c r="G126" t="e">
        <f>_xlfn.XLOOKUP(
         E126,[2]DibenzoThiophene!$A:$A,[2]DibenzoThiophene!$B:$B)</f>
        <v>#N/A</v>
      </c>
      <c r="H126" t="e">
        <f>_xlfn.XLOOKUP(
         E126,[3]Sheet1!$A:$A,[3]Sheet1!$G:$G)</f>
        <v>#N/A</v>
      </c>
      <c r="I126" t="e">
        <f>_xlfn.XLOOKUP(
         E126,[4]Sheet1!$A:$A,[4]Sheet1!$G:$G)</f>
        <v>#N/A</v>
      </c>
      <c r="J126" t="e">
        <f>_xlfn.XLOOKUP(
         E126,[4]Sheet1!$A:$A,[4]Sheet1!$F:$F)</f>
        <v>#N/A</v>
      </c>
      <c r="K126">
        <f>_xlfn.XLOOKUP(
         C126,[5]Sheet1!$Q:$Q,[5]Sheet1!$G:$G)</f>
        <v>1.0228451834385919</v>
      </c>
      <c r="L126" t="e">
        <f>_xlfn.XLOOKUP(
         D126,[2]DibenzoThiophene!$E:$E,[2]DibenzoThiophene!$B:$B)</f>
        <v>#N/A</v>
      </c>
      <c r="O126">
        <v>2575.5005299999998</v>
      </c>
      <c r="R126" s="1">
        <v>2454.1028999999999</v>
      </c>
      <c r="S126" s="2" t="e">
        <f>_xlfn.XLOOKUP(
         R126,'[1]sample3_spot1_000 (1)'!$A:$A,'[1]sample3_spot1_000 (1)'!$B:$B)</f>
        <v>#N/A</v>
      </c>
    </row>
    <row r="127" spans="3:19" x14ac:dyDescent="0.2">
      <c r="C127" s="1">
        <v>2491</v>
      </c>
      <c r="D127" s="1">
        <f t="shared" si="3"/>
        <v>2454</v>
      </c>
      <c r="E127" s="1">
        <f t="shared" si="2"/>
        <v>2454.1999999999998</v>
      </c>
      <c r="F127" s="3" t="e">
        <f>_xlfn.XLOOKUP(
         E127,'[1]sample3_spot1_000 (1)'!$A:$A,'[1]sample3_spot1_000 (1)'!$B:$B)</f>
        <v>#N/A</v>
      </c>
      <c r="G127" t="e">
        <f>_xlfn.XLOOKUP(
         E127,[2]DibenzoThiophene!$A:$A,[2]DibenzoThiophene!$B:$B)</f>
        <v>#N/A</v>
      </c>
      <c r="H127">
        <f>_xlfn.XLOOKUP(
         E127,[3]Sheet1!$A:$A,[3]Sheet1!$G:$G)</f>
        <v>-3.0454895833045849E-3</v>
      </c>
      <c r="I127">
        <f>_xlfn.XLOOKUP(
         E127,[4]Sheet1!$A:$A,[4]Sheet1!$G:$G)</f>
        <v>-1.0694437639682077E-2</v>
      </c>
      <c r="J127">
        <f>_xlfn.XLOOKUP(
         E127,[4]Sheet1!$A:$A,[4]Sheet1!$F:$F)</f>
        <v>7.1088946909416889E-2</v>
      </c>
      <c r="K127">
        <f>_xlfn.XLOOKUP(
         C127,[5]Sheet1!$Q:$Q,[5]Sheet1!$G:$G)</f>
        <v>1.0233716674771953</v>
      </c>
      <c r="L127" t="e">
        <f>_xlfn.XLOOKUP(
         D127,[2]DibenzoThiophene!$E:$E,[2]DibenzoThiophene!$B:$B)</f>
        <v>#N/A</v>
      </c>
      <c r="O127">
        <v>2575.5005299999998</v>
      </c>
      <c r="R127">
        <v>2454.1961299999998</v>
      </c>
      <c r="S127" s="2" t="e">
        <f>_xlfn.XLOOKUP(
         R127,'[1]sample3_spot1_000 (1)'!$A:$A,'[1]sample3_spot1_000 (1)'!$B:$B)</f>
        <v>#N/A</v>
      </c>
    </row>
    <row r="128" spans="3:19" x14ac:dyDescent="0.2">
      <c r="C128" s="1">
        <v>2491.5</v>
      </c>
      <c r="D128" s="1">
        <f t="shared" si="3"/>
        <v>2454</v>
      </c>
      <c r="E128" s="1">
        <f t="shared" si="2"/>
        <v>2454.4</v>
      </c>
      <c r="F128" s="3">
        <f>_xlfn.XLOOKUP(
         E128,'[1]sample3_spot1_000 (1)'!$A:$A,'[1]sample3_spot1_000 (1)'!$B:$B)</f>
        <v>8.2279149999999997E-4</v>
      </c>
      <c r="G128" t="e">
        <f>_xlfn.XLOOKUP(
         E128,[2]DibenzoThiophene!$A:$A,[2]DibenzoThiophene!$B:$B)</f>
        <v>#N/A</v>
      </c>
      <c r="H128">
        <f>_xlfn.XLOOKUP(
         E128,[3]Sheet1!$A:$A,[3]Sheet1!$G:$G)</f>
        <v>-1.2263050967621617E-3</v>
      </c>
      <c r="I128">
        <f>_xlfn.XLOOKUP(
         E128,[4]Sheet1!$A:$A,[4]Sheet1!$G:$G)</f>
        <v>-1.2288537788828924E-2</v>
      </c>
      <c r="J128">
        <f>_xlfn.XLOOKUP(
         E128,[4]Sheet1!$A:$A,[4]Sheet1!$F:$F)</f>
        <v>7.1077365892908737E-2</v>
      </c>
      <c r="K128">
        <f>_xlfn.XLOOKUP(
         C128,[5]Sheet1!$Q:$Q,[5]Sheet1!$G:$G)</f>
        <v>1.0138171101553954</v>
      </c>
      <c r="L128" t="e">
        <f>_xlfn.XLOOKUP(
         D128,[2]DibenzoThiophene!$E:$E,[2]DibenzoThiophene!$B:$B)</f>
        <v>#N/A</v>
      </c>
      <c r="O128">
        <v>2575.99793</v>
      </c>
      <c r="R128" s="1">
        <v>2454.3530000000001</v>
      </c>
      <c r="S128" s="2" t="e">
        <f>_xlfn.XLOOKUP(
         R128,'[1]sample3_spot1_000 (1)'!$A:$A,'[1]sample3_spot1_000 (1)'!$B:$B)</f>
        <v>#N/A</v>
      </c>
    </row>
    <row r="129" spans="3:19" x14ac:dyDescent="0.2">
      <c r="C129" s="1">
        <v>2492</v>
      </c>
      <c r="D129" s="1">
        <f t="shared" si="3"/>
        <v>2454</v>
      </c>
      <c r="E129" s="1">
        <f t="shared" si="2"/>
        <v>2454.4</v>
      </c>
      <c r="F129" s="3">
        <f>_xlfn.XLOOKUP(
         E129,'[1]sample3_spot1_000 (1)'!$A:$A,'[1]sample3_spot1_000 (1)'!$B:$B)</f>
        <v>8.2279149999999997E-4</v>
      </c>
      <c r="G129" t="e">
        <f>_xlfn.XLOOKUP(
         E129,[2]DibenzoThiophene!$A:$A,[2]DibenzoThiophene!$B:$B)</f>
        <v>#N/A</v>
      </c>
      <c r="H129">
        <f>_xlfn.XLOOKUP(
         E129,[3]Sheet1!$A:$A,[3]Sheet1!$G:$G)</f>
        <v>-1.2263050967621617E-3</v>
      </c>
      <c r="I129">
        <f>_xlfn.XLOOKUP(
         E129,[4]Sheet1!$A:$A,[4]Sheet1!$G:$G)</f>
        <v>-1.2288537788828924E-2</v>
      </c>
      <c r="J129">
        <f>_xlfn.XLOOKUP(
         E129,[4]Sheet1!$A:$A,[4]Sheet1!$F:$F)</f>
        <v>7.1077365892908737E-2</v>
      </c>
      <c r="K129">
        <f>_xlfn.XLOOKUP(
         C129,[5]Sheet1!$Q:$Q,[5]Sheet1!$G:$G)</f>
        <v>1.00584521191561</v>
      </c>
      <c r="L129" t="e">
        <f>_xlfn.XLOOKUP(
         D129,[2]DibenzoThiophene!$E:$E,[2]DibenzoThiophene!$B:$B)</f>
        <v>#N/A</v>
      </c>
      <c r="O129">
        <v>2575.99793</v>
      </c>
      <c r="R129">
        <v>2454.40092</v>
      </c>
      <c r="S129" s="2" t="e">
        <f>_xlfn.XLOOKUP(
         R129,'[1]sample3_spot1_000 (1)'!$A:$A,'[1]sample3_spot1_000 (1)'!$B:$B)</f>
        <v>#N/A</v>
      </c>
    </row>
    <row r="130" spans="3:19" x14ac:dyDescent="0.2">
      <c r="C130" s="1">
        <v>2492.5</v>
      </c>
      <c r="D130" s="1">
        <f t="shared" si="3"/>
        <v>2455</v>
      </c>
      <c r="E130" s="1">
        <f t="shared" ref="E130:E193" si="4">ROUND(R130, 1)</f>
        <v>2454.6</v>
      </c>
      <c r="F130" s="3">
        <f>_xlfn.XLOOKUP(
         E130,'[1]sample3_spot1_000 (1)'!$A:$A,'[1]sample3_spot1_000 (1)'!$B:$B)</f>
        <v>2.1957743999999999E-3</v>
      </c>
      <c r="G130" t="e">
        <f>_xlfn.XLOOKUP(
         E130,[2]DibenzoThiophene!$A:$A,[2]DibenzoThiophene!$B:$B)</f>
        <v>#N/A</v>
      </c>
      <c r="H130">
        <f>_xlfn.XLOOKUP(
         E130,[3]Sheet1!$A:$A,[3]Sheet1!$G:$G)</f>
        <v>-3.8906076157457746E-3</v>
      </c>
      <c r="I130">
        <f>_xlfn.XLOOKUP(
         E130,[4]Sheet1!$A:$A,[4]Sheet1!$G:$G)</f>
        <v>-1.6077463772006816E-2</v>
      </c>
      <c r="J130">
        <f>_xlfn.XLOOKUP(
         E130,[4]Sheet1!$A:$A,[4]Sheet1!$F:$F)</f>
        <v>7.1051324145677636E-2</v>
      </c>
      <c r="K130">
        <f>_xlfn.XLOOKUP(
         C130,[5]Sheet1!$Q:$Q,[5]Sheet1!$G:$G)</f>
        <v>1.0000262777707749</v>
      </c>
      <c r="L130" t="e">
        <f>_xlfn.XLOOKUP(
         D130,[2]DibenzoThiophene!$E:$E,[2]DibenzoThiophene!$B:$B)</f>
        <v>#N/A</v>
      </c>
      <c r="O130">
        <v>2575.99793</v>
      </c>
      <c r="R130">
        <v>2454.5979000000002</v>
      </c>
      <c r="S130" s="2" t="e">
        <f>_xlfn.XLOOKUP(
         R130,'[1]sample3_spot1_000 (1)'!$A:$A,'[1]sample3_spot1_000 (1)'!$B:$B)</f>
        <v>#N/A</v>
      </c>
    </row>
    <row r="131" spans="3:19" x14ac:dyDescent="0.2">
      <c r="C131" s="1">
        <v>2493</v>
      </c>
      <c r="D131" s="1">
        <f t="shared" ref="D131:D194" si="5">ROUND(E131,0)</f>
        <v>2455</v>
      </c>
      <c r="E131" s="1">
        <f t="shared" si="4"/>
        <v>2454.6</v>
      </c>
      <c r="F131" s="3">
        <f>_xlfn.XLOOKUP(
         E131,'[1]sample3_spot1_000 (1)'!$A:$A,'[1]sample3_spot1_000 (1)'!$B:$B)</f>
        <v>2.1957743999999999E-3</v>
      </c>
      <c r="G131" t="e">
        <f>_xlfn.XLOOKUP(
         E131,[2]DibenzoThiophene!$A:$A,[2]DibenzoThiophene!$B:$B)</f>
        <v>#N/A</v>
      </c>
      <c r="H131">
        <f>_xlfn.XLOOKUP(
         E131,[3]Sheet1!$A:$A,[3]Sheet1!$G:$G)</f>
        <v>-3.8906076157457746E-3</v>
      </c>
      <c r="I131">
        <f>_xlfn.XLOOKUP(
         E131,[4]Sheet1!$A:$A,[4]Sheet1!$G:$G)</f>
        <v>-1.6077463772006816E-2</v>
      </c>
      <c r="J131">
        <f>_xlfn.XLOOKUP(
         E131,[4]Sheet1!$A:$A,[4]Sheet1!$F:$F)</f>
        <v>7.1051324145677636E-2</v>
      </c>
      <c r="K131">
        <f>_xlfn.XLOOKUP(
         C131,[5]Sheet1!$Q:$Q,[5]Sheet1!$G:$G)</f>
        <v>1.0056994903246299</v>
      </c>
      <c r="L131" t="e">
        <f>_xlfn.XLOOKUP(
         D131,[2]DibenzoThiophene!$E:$E,[2]DibenzoThiophene!$B:$B)</f>
        <v>#N/A</v>
      </c>
      <c r="O131">
        <v>2575.99793</v>
      </c>
      <c r="R131" s="1">
        <v>2454.6030999999998</v>
      </c>
      <c r="S131" s="2" t="e">
        <f>_xlfn.XLOOKUP(
         R131,'[1]sample3_spot1_000 (1)'!$A:$A,'[1]sample3_spot1_000 (1)'!$B:$B)</f>
        <v>#N/A</v>
      </c>
    </row>
    <row r="132" spans="3:19" x14ac:dyDescent="0.2">
      <c r="C132" s="1">
        <v>2493.5</v>
      </c>
      <c r="D132" s="1">
        <f t="shared" si="5"/>
        <v>2455</v>
      </c>
      <c r="E132" s="1">
        <f t="shared" si="4"/>
        <v>2454.8000000000002</v>
      </c>
      <c r="F132" s="3" t="e">
        <f>_xlfn.XLOOKUP(
         E132,'[1]sample3_spot1_000 (1)'!$A:$A,'[1]sample3_spot1_000 (1)'!$B:$B)</f>
        <v>#N/A</v>
      </c>
      <c r="G132" t="e">
        <f>_xlfn.XLOOKUP(
         E132,[2]DibenzoThiophene!$A:$A,[2]DibenzoThiophene!$B:$B)</f>
        <v>#N/A</v>
      </c>
      <c r="H132">
        <f>_xlfn.XLOOKUP(
         E132,[3]Sheet1!$A:$A,[3]Sheet1!$G:$G)</f>
        <v>-3.1491566726793304E-3</v>
      </c>
      <c r="I132">
        <f>_xlfn.XLOOKUP(
         E132,[4]Sheet1!$A:$A,[4]Sheet1!$G:$G)</f>
        <v>-8.8923679553378418E-3</v>
      </c>
      <c r="J132">
        <f>_xlfn.XLOOKUP(
         E132,[4]Sheet1!$A:$A,[4]Sheet1!$F:$F)</f>
        <v>7.1097585344646025E-2</v>
      </c>
      <c r="K132">
        <f>_xlfn.XLOOKUP(
         C132,[5]Sheet1!$Q:$Q,[5]Sheet1!$G:$G)</f>
        <v>0.99283298953269139</v>
      </c>
      <c r="L132" t="e">
        <f>_xlfn.XLOOKUP(
         D132,[2]DibenzoThiophene!$E:$E,[2]DibenzoThiophene!$B:$B)</f>
        <v>#N/A</v>
      </c>
      <c r="O132">
        <v>2576.4956499999998</v>
      </c>
      <c r="R132">
        <v>2454.8028199999999</v>
      </c>
      <c r="S132" s="2" t="e">
        <f>_xlfn.XLOOKUP(
         R132,'[1]sample3_spot1_000 (1)'!$A:$A,'[1]sample3_spot1_000 (1)'!$B:$B)</f>
        <v>#N/A</v>
      </c>
    </row>
    <row r="133" spans="3:19" x14ac:dyDescent="0.2">
      <c r="C133" s="1">
        <v>2494</v>
      </c>
      <c r="D133" s="1">
        <f t="shared" si="5"/>
        <v>2455</v>
      </c>
      <c r="E133" s="1">
        <f t="shared" si="4"/>
        <v>2454.9</v>
      </c>
      <c r="F133" s="3">
        <f>_xlfn.XLOOKUP(
         E133,'[1]sample3_spot1_000 (1)'!$A:$A,'[1]sample3_spot1_000 (1)'!$B:$B)</f>
        <v>1.9419591999999999E-2</v>
      </c>
      <c r="G133" t="e">
        <f>_xlfn.XLOOKUP(
         E133,[2]DibenzoThiophene!$A:$A,[2]DibenzoThiophene!$B:$B)</f>
        <v>#N/A</v>
      </c>
      <c r="H133" t="e">
        <f>_xlfn.XLOOKUP(
         E133,[3]Sheet1!$A:$A,[3]Sheet1!$G:$G)</f>
        <v>#N/A</v>
      </c>
      <c r="I133" t="e">
        <f>_xlfn.XLOOKUP(
         E133,[4]Sheet1!$A:$A,[4]Sheet1!$G:$G)</f>
        <v>#N/A</v>
      </c>
      <c r="J133" t="e">
        <f>_xlfn.XLOOKUP(
         E133,[4]Sheet1!$A:$A,[4]Sheet1!$F:$F)</f>
        <v>#N/A</v>
      </c>
      <c r="K133">
        <f>_xlfn.XLOOKUP(
         C133,[5]Sheet1!$Q:$Q,[5]Sheet1!$G:$G)</f>
        <v>0.99151830479600866</v>
      </c>
      <c r="L133" t="e">
        <f>_xlfn.XLOOKUP(
         D133,[2]DibenzoThiophene!$E:$E,[2]DibenzoThiophene!$B:$B)</f>
        <v>#N/A</v>
      </c>
      <c r="O133">
        <v>2576.4956499999998</v>
      </c>
      <c r="R133" s="1">
        <v>2454.8532</v>
      </c>
      <c r="S133" s="2" t="e">
        <f>_xlfn.XLOOKUP(
         R133,'[1]sample3_spot1_000 (1)'!$A:$A,'[1]sample3_spot1_000 (1)'!$B:$B)</f>
        <v>#N/A</v>
      </c>
    </row>
    <row r="134" spans="3:19" x14ac:dyDescent="0.2">
      <c r="C134" s="1">
        <v>2494.5</v>
      </c>
      <c r="D134" s="1">
        <f t="shared" si="5"/>
        <v>2455</v>
      </c>
      <c r="E134" s="1">
        <f t="shared" si="4"/>
        <v>2455</v>
      </c>
      <c r="F134" s="3" t="e">
        <f>_xlfn.XLOOKUP(
         E134,'[1]sample3_spot1_000 (1)'!$A:$A,'[1]sample3_spot1_000 (1)'!$B:$B)</f>
        <v>#N/A</v>
      </c>
      <c r="G134" t="e">
        <f>_xlfn.XLOOKUP(
         E134,[2]DibenzoThiophene!$A:$A,[2]DibenzoThiophene!$B:$B)</f>
        <v>#N/A</v>
      </c>
      <c r="H134">
        <f>_xlfn.XLOOKUP(
         E134,[3]Sheet1!$A:$A,[3]Sheet1!$G:$G)</f>
        <v>-7.3012086876514315E-3</v>
      </c>
      <c r="I134">
        <f>_xlfn.XLOOKUP(
         E134,[4]Sheet1!$A:$A,[4]Sheet1!$G:$G)</f>
        <v>-2.3655635921337077E-2</v>
      </c>
      <c r="J134">
        <f>_xlfn.XLOOKUP(
         E134,[4]Sheet1!$A:$A,[4]Sheet1!$F:$F)</f>
        <v>7.0999238541672297E-2</v>
      </c>
      <c r="K134">
        <f>_xlfn.XLOOKUP(
         C134,[5]Sheet1!$Q:$Q,[5]Sheet1!$G:$G)</f>
        <v>0.98344384081802461</v>
      </c>
      <c r="L134" t="e">
        <f>_xlfn.XLOOKUP(
         D134,[2]DibenzoThiophene!$E:$E,[2]DibenzoThiophene!$B:$B)</f>
        <v>#N/A</v>
      </c>
      <c r="O134">
        <v>2576.4956499999998</v>
      </c>
      <c r="R134">
        <v>2454.9999299999999</v>
      </c>
      <c r="S134" s="2" t="e">
        <f>_xlfn.XLOOKUP(
         R134,'[1]sample3_spot1_000 (1)'!$A:$A,'[1]sample3_spot1_000 (1)'!$B:$B)</f>
        <v>#N/A</v>
      </c>
    </row>
    <row r="135" spans="3:19" x14ac:dyDescent="0.2">
      <c r="C135" s="1">
        <v>2495</v>
      </c>
      <c r="D135" s="1">
        <f t="shared" si="5"/>
        <v>2455</v>
      </c>
      <c r="E135" s="1">
        <f t="shared" si="4"/>
        <v>2455.1</v>
      </c>
      <c r="F135" s="3">
        <f>_xlfn.XLOOKUP(
         E135,'[1]sample3_spot1_000 (1)'!$A:$A,'[1]sample3_spot1_000 (1)'!$B:$B)</f>
        <v>1.2940115E-2</v>
      </c>
      <c r="G135" t="e">
        <f>_xlfn.XLOOKUP(
         E135,[2]DibenzoThiophene!$A:$A,[2]DibenzoThiophene!$B:$B)</f>
        <v>#N/A</v>
      </c>
      <c r="H135" t="e">
        <f>_xlfn.XLOOKUP(
         E135,[3]Sheet1!$A:$A,[3]Sheet1!$G:$G)</f>
        <v>#N/A</v>
      </c>
      <c r="I135" t="e">
        <f>_xlfn.XLOOKUP(
         E135,[4]Sheet1!$A:$A,[4]Sheet1!$G:$G)</f>
        <v>#N/A</v>
      </c>
      <c r="J135" t="e">
        <f>_xlfn.XLOOKUP(
         E135,[4]Sheet1!$A:$A,[4]Sheet1!$F:$F)</f>
        <v>#N/A</v>
      </c>
      <c r="K135">
        <f>_xlfn.XLOOKUP(
         C135,[5]Sheet1!$Q:$Q,[5]Sheet1!$G:$G)</f>
        <v>0.98721901929351441</v>
      </c>
      <c r="L135" t="e">
        <f>_xlfn.XLOOKUP(
         D135,[2]DibenzoThiophene!$E:$E,[2]DibenzoThiophene!$B:$B)</f>
        <v>#N/A</v>
      </c>
      <c r="O135">
        <v>2576.4956499999998</v>
      </c>
      <c r="R135" s="1">
        <v>2455.1034</v>
      </c>
      <c r="S135" s="2" t="e">
        <f>_xlfn.XLOOKUP(
         R135,'[1]sample3_spot1_000 (1)'!$A:$A,'[1]sample3_spot1_000 (1)'!$B:$B)</f>
        <v>#N/A</v>
      </c>
    </row>
    <row r="136" spans="3:19" x14ac:dyDescent="0.2">
      <c r="C136" s="1">
        <v>2495.5</v>
      </c>
      <c r="D136" s="1">
        <f t="shared" si="5"/>
        <v>2455</v>
      </c>
      <c r="E136" s="1">
        <f t="shared" si="4"/>
        <v>2455.1999999999998</v>
      </c>
      <c r="F136" s="3" t="e">
        <f>_xlfn.XLOOKUP(
         E136,'[1]sample3_spot1_000 (1)'!$A:$A,'[1]sample3_spot1_000 (1)'!$B:$B)</f>
        <v>#N/A</v>
      </c>
      <c r="G136" t="e">
        <f>_xlfn.XLOOKUP(
         E136,[2]DibenzoThiophene!$A:$A,[2]DibenzoThiophene!$B:$B)</f>
        <v>#N/A</v>
      </c>
      <c r="H136">
        <f>_xlfn.XLOOKUP(
         E136,[3]Sheet1!$A:$A,[3]Sheet1!$G:$G)</f>
        <v>-5.3955442526430883E-3</v>
      </c>
      <c r="I136">
        <f>_xlfn.XLOOKUP(
         E136,[4]Sheet1!$A:$A,[4]Sheet1!$G:$G)</f>
        <v>-2.2473468325896803E-2</v>
      </c>
      <c r="J136">
        <f>_xlfn.XLOOKUP(
         E136,[4]Sheet1!$A:$A,[4]Sheet1!$F:$F)</f>
        <v>7.1005949117894082E-2</v>
      </c>
      <c r="K136">
        <f>_xlfn.XLOOKUP(
         C136,[5]Sheet1!$Q:$Q,[5]Sheet1!$G:$G)</f>
        <v>0.97624717423220109</v>
      </c>
      <c r="L136" t="e">
        <f>_xlfn.XLOOKUP(
         D136,[2]DibenzoThiophene!$E:$E,[2]DibenzoThiophene!$B:$B)</f>
        <v>#N/A</v>
      </c>
      <c r="O136">
        <v>2577.0031100000001</v>
      </c>
      <c r="R136">
        <v>2455.1970900000001</v>
      </c>
      <c r="S136" s="2" t="e">
        <f>_xlfn.XLOOKUP(
         R136,'[1]sample3_spot1_000 (1)'!$A:$A,'[1]sample3_spot1_000 (1)'!$B:$B)</f>
        <v>#N/A</v>
      </c>
    </row>
    <row r="137" spans="3:19" x14ac:dyDescent="0.2">
      <c r="C137" s="1">
        <v>2496</v>
      </c>
      <c r="D137" s="1">
        <f t="shared" si="5"/>
        <v>2455</v>
      </c>
      <c r="E137" s="1">
        <f t="shared" si="4"/>
        <v>2455.4</v>
      </c>
      <c r="F137" s="3">
        <f>_xlfn.XLOOKUP(
         E137,'[1]sample3_spot1_000 (1)'!$A:$A,'[1]sample3_spot1_000 (1)'!$B:$B)</f>
        <v>1.4946717E-2</v>
      </c>
      <c r="G137" t="e">
        <f>_xlfn.XLOOKUP(
         E137,[2]DibenzoThiophene!$A:$A,[2]DibenzoThiophene!$B:$B)</f>
        <v>#N/A</v>
      </c>
      <c r="H137">
        <f>_xlfn.XLOOKUP(
         E137,[3]Sheet1!$A:$A,[3]Sheet1!$G:$G)</f>
        <v>-5.7750001994034839E-3</v>
      </c>
      <c r="I137">
        <f>_xlfn.XLOOKUP(
         E137,[4]Sheet1!$A:$A,[4]Sheet1!$G:$G)</f>
        <v>-1.9969366080282627E-2</v>
      </c>
      <c r="J137">
        <f>_xlfn.XLOOKUP(
         E137,[4]Sheet1!$A:$A,[4]Sheet1!$F:$F)</f>
        <v>7.102136933326493E-2</v>
      </c>
      <c r="K137">
        <f>_xlfn.XLOOKUP(
         C137,[5]Sheet1!$Q:$Q,[5]Sheet1!$G:$G)</f>
        <v>0.97779180538661847</v>
      </c>
      <c r="L137" t="e">
        <f>_xlfn.XLOOKUP(
         D137,[2]DibenzoThiophene!$E:$E,[2]DibenzoThiophene!$B:$B)</f>
        <v>#N/A</v>
      </c>
      <c r="O137">
        <v>2577.0031100000001</v>
      </c>
      <c r="R137" s="1">
        <v>2455.3535000000002</v>
      </c>
      <c r="S137" s="2" t="e">
        <f>_xlfn.XLOOKUP(
         R137,'[1]sample3_spot1_000 (1)'!$A:$A,'[1]sample3_spot1_000 (1)'!$B:$B)</f>
        <v>#N/A</v>
      </c>
    </row>
    <row r="138" spans="3:19" x14ac:dyDescent="0.2">
      <c r="C138" s="1">
        <v>2496.5</v>
      </c>
      <c r="D138" s="1">
        <f t="shared" si="5"/>
        <v>2455</v>
      </c>
      <c r="E138" s="1">
        <f t="shared" si="4"/>
        <v>2455.4</v>
      </c>
      <c r="F138" s="3">
        <f>_xlfn.XLOOKUP(
         E138,'[1]sample3_spot1_000 (1)'!$A:$A,'[1]sample3_spot1_000 (1)'!$B:$B)</f>
        <v>1.4946717E-2</v>
      </c>
      <c r="G138" t="e">
        <f>_xlfn.XLOOKUP(
         E138,[2]DibenzoThiophene!$A:$A,[2]DibenzoThiophene!$B:$B)</f>
        <v>#N/A</v>
      </c>
      <c r="H138">
        <f>_xlfn.XLOOKUP(
         E138,[3]Sheet1!$A:$A,[3]Sheet1!$G:$G)</f>
        <v>-5.7750001994034839E-3</v>
      </c>
      <c r="I138">
        <f>_xlfn.XLOOKUP(
         E138,[4]Sheet1!$A:$A,[4]Sheet1!$G:$G)</f>
        <v>-1.9969366080282627E-2</v>
      </c>
      <c r="J138">
        <f>_xlfn.XLOOKUP(
         E138,[4]Sheet1!$A:$A,[4]Sheet1!$F:$F)</f>
        <v>7.102136933326493E-2</v>
      </c>
      <c r="K138">
        <f>_xlfn.XLOOKUP(
         C138,[5]Sheet1!$Q:$Q,[5]Sheet1!$G:$G)</f>
        <v>0.99345717182407645</v>
      </c>
      <c r="L138" t="e">
        <f>_xlfn.XLOOKUP(
         D138,[2]DibenzoThiophene!$E:$E,[2]DibenzoThiophene!$B:$B)</f>
        <v>#N/A</v>
      </c>
      <c r="O138">
        <v>2577.0031100000001</v>
      </c>
      <c r="R138">
        <v>2455.4022100000002</v>
      </c>
      <c r="S138" s="2" t="e">
        <f>_xlfn.XLOOKUP(
         R138,'[1]sample3_spot1_000 (1)'!$A:$A,'[1]sample3_spot1_000 (1)'!$B:$B)</f>
        <v>#N/A</v>
      </c>
    </row>
    <row r="139" spans="3:19" x14ac:dyDescent="0.2">
      <c r="C139" s="1">
        <v>2497</v>
      </c>
      <c r="D139" s="1">
        <f t="shared" si="5"/>
        <v>2456</v>
      </c>
      <c r="E139" s="1">
        <f t="shared" si="4"/>
        <v>2455.6</v>
      </c>
      <c r="F139" s="3">
        <f>_xlfn.XLOOKUP(
         E139,'[1]sample3_spot1_000 (1)'!$A:$A,'[1]sample3_spot1_000 (1)'!$B:$B)</f>
        <v>9.4315683999999997E-3</v>
      </c>
      <c r="G139" t="e">
        <f>_xlfn.XLOOKUP(
         E139,[2]DibenzoThiophene!$A:$A,[2]DibenzoThiophene!$B:$B)</f>
        <v>#N/A</v>
      </c>
      <c r="H139">
        <f>_xlfn.XLOOKUP(
         E139,[3]Sheet1!$A:$A,[3]Sheet1!$G:$G)</f>
        <v>8.3054254081979626E-4</v>
      </c>
      <c r="I139">
        <f>_xlfn.XLOOKUP(
         E139,[4]Sheet1!$A:$A,[4]Sheet1!$G:$G)</f>
        <v>-3.6055695514899087E-2</v>
      </c>
      <c r="J139">
        <f>_xlfn.XLOOKUP(
         E139,[4]Sheet1!$A:$A,[4]Sheet1!$F:$F)</f>
        <v>7.0914305467036837E-2</v>
      </c>
      <c r="K139">
        <f>_xlfn.XLOOKUP(
         C139,[5]Sheet1!$Q:$Q,[5]Sheet1!$G:$G)</f>
        <v>0.98645967500982856</v>
      </c>
      <c r="L139" t="e">
        <f>_xlfn.XLOOKUP(
         D139,[2]DibenzoThiophene!$E:$E,[2]DibenzoThiophene!$B:$B)</f>
        <v>#N/A</v>
      </c>
      <c r="O139">
        <v>2577.0031100000001</v>
      </c>
      <c r="R139">
        <v>2455.5994999999998</v>
      </c>
      <c r="S139" s="2" t="e">
        <f>_xlfn.XLOOKUP(
         R139,'[1]sample3_spot1_000 (1)'!$A:$A,'[1]sample3_spot1_000 (1)'!$B:$B)</f>
        <v>#N/A</v>
      </c>
    </row>
    <row r="140" spans="3:19" x14ac:dyDescent="0.2">
      <c r="C140" s="1">
        <v>2497.5</v>
      </c>
      <c r="D140" s="1">
        <f t="shared" si="5"/>
        <v>2456</v>
      </c>
      <c r="E140" s="1">
        <f t="shared" si="4"/>
        <v>2455.6</v>
      </c>
      <c r="F140" s="3">
        <f>_xlfn.XLOOKUP(
         E140,'[1]sample3_spot1_000 (1)'!$A:$A,'[1]sample3_spot1_000 (1)'!$B:$B)</f>
        <v>9.4315683999999997E-3</v>
      </c>
      <c r="G140" t="e">
        <f>_xlfn.XLOOKUP(
         E140,[2]DibenzoThiophene!$A:$A,[2]DibenzoThiophene!$B:$B)</f>
        <v>#N/A</v>
      </c>
      <c r="H140">
        <f>_xlfn.XLOOKUP(
         E140,[3]Sheet1!$A:$A,[3]Sheet1!$G:$G)</f>
        <v>8.3054254081979626E-4</v>
      </c>
      <c r="I140">
        <f>_xlfn.XLOOKUP(
         E140,[4]Sheet1!$A:$A,[4]Sheet1!$G:$G)</f>
        <v>-3.6055695514899087E-2</v>
      </c>
      <c r="J140">
        <f>_xlfn.XLOOKUP(
         E140,[4]Sheet1!$A:$A,[4]Sheet1!$F:$F)</f>
        <v>7.0914305467036837E-2</v>
      </c>
      <c r="K140">
        <f>_xlfn.XLOOKUP(
         C140,[5]Sheet1!$Q:$Q,[5]Sheet1!$G:$G)</f>
        <v>0.96110414899332686</v>
      </c>
      <c r="L140" t="e">
        <f>_xlfn.XLOOKUP(
         D140,[2]DibenzoThiophene!$E:$E,[2]DibenzoThiophene!$B:$B)</f>
        <v>#N/A</v>
      </c>
      <c r="O140">
        <v>2577.5014999999999</v>
      </c>
      <c r="R140" s="1">
        <v>2455.6035999999999</v>
      </c>
      <c r="S140" s="2" t="e">
        <f>_xlfn.XLOOKUP(
         R140,'[1]sample3_spot1_000 (1)'!$A:$A,'[1]sample3_spot1_000 (1)'!$B:$B)</f>
        <v>#N/A</v>
      </c>
    </row>
    <row r="141" spans="3:19" x14ac:dyDescent="0.2">
      <c r="C141" s="1">
        <v>2498</v>
      </c>
      <c r="D141" s="1">
        <f t="shared" si="5"/>
        <v>2456</v>
      </c>
      <c r="E141" s="1">
        <f t="shared" si="4"/>
        <v>2455.8000000000002</v>
      </c>
      <c r="F141" s="3" t="e">
        <f>_xlfn.XLOOKUP(
         E141,'[1]sample3_spot1_000 (1)'!$A:$A,'[1]sample3_spot1_000 (1)'!$B:$B)</f>
        <v>#N/A</v>
      </c>
      <c r="G141" t="e">
        <f>_xlfn.XLOOKUP(
         E141,[2]DibenzoThiophene!$A:$A,[2]DibenzoThiophene!$B:$B)</f>
        <v>#N/A</v>
      </c>
      <c r="H141">
        <f>_xlfn.XLOOKUP(
         E141,[3]Sheet1!$A:$A,[3]Sheet1!$G:$G)</f>
        <v>2.2614189851905574E-2</v>
      </c>
      <c r="I141">
        <f>_xlfn.XLOOKUP(
         E141,[4]Sheet1!$A:$A,[4]Sheet1!$G:$G)</f>
        <v>-8.5078641048486545E-2</v>
      </c>
      <c r="J141">
        <f>_xlfn.XLOOKUP(
         E141,[4]Sheet1!$A:$A,[4]Sheet1!$F:$F)</f>
        <v>7.0590236894126801E-2</v>
      </c>
      <c r="K141">
        <f>_xlfn.XLOOKUP(
         C141,[5]Sheet1!$Q:$Q,[5]Sheet1!$G:$G)</f>
        <v>0.95379183234526432</v>
      </c>
      <c r="L141" t="e">
        <f>_xlfn.XLOOKUP(
         D141,[2]DibenzoThiophene!$E:$E,[2]DibenzoThiophene!$B:$B)</f>
        <v>#N/A</v>
      </c>
      <c r="O141">
        <v>2577.5014999999999</v>
      </c>
      <c r="R141">
        <v>2455.79684</v>
      </c>
      <c r="S141" s="2" t="e">
        <f>_xlfn.XLOOKUP(
         R141,'[1]sample3_spot1_000 (1)'!$A:$A,'[1]sample3_spot1_000 (1)'!$B:$B)</f>
        <v>#N/A</v>
      </c>
    </row>
    <row r="142" spans="3:19" x14ac:dyDescent="0.2">
      <c r="C142" s="1">
        <v>2498.5</v>
      </c>
      <c r="D142" s="1">
        <f t="shared" si="5"/>
        <v>2456</v>
      </c>
      <c r="E142" s="1">
        <f t="shared" si="4"/>
        <v>2455.9</v>
      </c>
      <c r="F142" s="3">
        <f>_xlfn.XLOOKUP(
         E142,'[1]sample3_spot1_000 (1)'!$A:$A,'[1]sample3_spot1_000 (1)'!$B:$B)</f>
        <v>1.0636774E-2</v>
      </c>
      <c r="G142" t="e">
        <f>_xlfn.XLOOKUP(
         E142,[2]DibenzoThiophene!$A:$A,[2]DibenzoThiophene!$B:$B)</f>
        <v>#N/A</v>
      </c>
      <c r="H142" t="e">
        <f>_xlfn.XLOOKUP(
         E142,[3]Sheet1!$A:$A,[3]Sheet1!$G:$G)</f>
        <v>#N/A</v>
      </c>
      <c r="I142" t="e">
        <f>_xlfn.XLOOKUP(
         E142,[4]Sheet1!$A:$A,[4]Sheet1!$G:$G)</f>
        <v>#N/A</v>
      </c>
      <c r="J142" t="e">
        <f>_xlfn.XLOOKUP(
         E142,[4]Sheet1!$A:$A,[4]Sheet1!$F:$F)</f>
        <v>#N/A</v>
      </c>
      <c r="K142">
        <f>_xlfn.XLOOKUP(
         C142,[5]Sheet1!$Q:$Q,[5]Sheet1!$G:$G)</f>
        <v>0.96554041609542796</v>
      </c>
      <c r="L142" t="e">
        <f>_xlfn.XLOOKUP(
         D142,[2]DibenzoThiophene!$E:$E,[2]DibenzoThiophene!$B:$B)</f>
        <v>#N/A</v>
      </c>
      <c r="O142">
        <v>2577.5014999999999</v>
      </c>
      <c r="R142" s="1">
        <v>2455.8537000000001</v>
      </c>
      <c r="S142" s="2" t="e">
        <f>_xlfn.XLOOKUP(
         R142,'[1]sample3_spot1_000 (1)'!$A:$A,'[1]sample3_spot1_000 (1)'!$B:$B)</f>
        <v>#N/A</v>
      </c>
    </row>
    <row r="143" spans="3:19" x14ac:dyDescent="0.2">
      <c r="C143" s="1">
        <v>2499</v>
      </c>
      <c r="D143" s="1">
        <f t="shared" si="5"/>
        <v>2456</v>
      </c>
      <c r="E143" s="1">
        <f t="shared" si="4"/>
        <v>2456</v>
      </c>
      <c r="F143" s="3" t="e">
        <f>_xlfn.XLOOKUP(
         E143,'[1]sample3_spot1_000 (1)'!$A:$A,'[1]sample3_spot1_000 (1)'!$B:$B)</f>
        <v>#N/A</v>
      </c>
      <c r="G143" t="e">
        <f>_xlfn.XLOOKUP(
         E143,[2]DibenzoThiophene!$A:$A,[2]DibenzoThiophene!$B:$B)</f>
        <v>#N/A</v>
      </c>
      <c r="H143">
        <f>_xlfn.XLOOKUP(
         E143,[3]Sheet1!$A:$A,[3]Sheet1!$G:$G)</f>
        <v>4.6465874884495793E-2</v>
      </c>
      <c r="I143">
        <f>_xlfn.XLOOKUP(
         E143,[4]Sheet1!$A:$A,[4]Sheet1!$G:$G)</f>
        <v>-0.15970050819401613</v>
      </c>
      <c r="J143">
        <f>_xlfn.XLOOKUP(
         E143,[4]Sheet1!$A:$A,[4]Sheet1!$F:$F)</f>
        <v>7.0097508418235782E-2</v>
      </c>
      <c r="K143">
        <f>_xlfn.XLOOKUP(
         C143,[5]Sheet1!$Q:$Q,[5]Sheet1!$G:$G)</f>
        <v>0.96614331870754688</v>
      </c>
      <c r="L143" t="e">
        <f>_xlfn.XLOOKUP(
         D143,[2]DibenzoThiophene!$E:$E,[2]DibenzoThiophene!$B:$B)</f>
        <v>#N/A</v>
      </c>
      <c r="O143">
        <v>2577.5014999999999</v>
      </c>
      <c r="R143">
        <v>2456.0021499999998</v>
      </c>
      <c r="S143" s="2" t="e">
        <f>_xlfn.XLOOKUP(
         R143,'[1]sample3_spot1_000 (1)'!$A:$A,'[1]sample3_spot1_000 (1)'!$B:$B)</f>
        <v>#N/A</v>
      </c>
    </row>
    <row r="144" spans="3:19" x14ac:dyDescent="0.2">
      <c r="C144" s="1">
        <v>2499.5</v>
      </c>
      <c r="D144" s="1">
        <f t="shared" si="5"/>
        <v>2456</v>
      </c>
      <c r="E144" s="1">
        <f t="shared" si="4"/>
        <v>2456.1</v>
      </c>
      <c r="F144" s="3">
        <f>_xlfn.XLOOKUP(
         E144,'[1]sample3_spot1_000 (1)'!$A:$A,'[1]sample3_spot1_000 (1)'!$B:$B)</f>
        <v>1.3030854999999999E-2</v>
      </c>
      <c r="G144" t="e">
        <f>_xlfn.XLOOKUP(
         E144,[2]DibenzoThiophene!$A:$A,[2]DibenzoThiophene!$B:$B)</f>
        <v>#N/A</v>
      </c>
      <c r="H144" t="e">
        <f>_xlfn.XLOOKUP(
         E144,[3]Sheet1!$A:$A,[3]Sheet1!$G:$G)</f>
        <v>#N/A</v>
      </c>
      <c r="I144" t="e">
        <f>_xlfn.XLOOKUP(
         E144,[4]Sheet1!$A:$A,[4]Sheet1!$G:$G)</f>
        <v>#N/A</v>
      </c>
      <c r="J144" t="e">
        <f>_xlfn.XLOOKUP(
         E144,[4]Sheet1!$A:$A,[4]Sheet1!$F:$F)</f>
        <v>#N/A</v>
      </c>
      <c r="K144">
        <f>_xlfn.XLOOKUP(
         C144,[5]Sheet1!$Q:$Q,[5]Sheet1!$G:$G)</f>
        <v>0.95014817488153291</v>
      </c>
      <c r="L144" t="e">
        <f>_xlfn.XLOOKUP(
         D144,[2]DibenzoThiophene!$E:$E,[2]DibenzoThiophene!$B:$B)</f>
        <v>#N/A</v>
      </c>
      <c r="O144">
        <v>2578.0002300000001</v>
      </c>
      <c r="R144" s="1">
        <v>2456.1037999999999</v>
      </c>
      <c r="S144" s="2" t="e">
        <f>_xlfn.XLOOKUP(
         R144,'[1]sample3_spot1_000 (1)'!$A:$A,'[1]sample3_spot1_000 (1)'!$B:$B)</f>
        <v>#N/A</v>
      </c>
    </row>
    <row r="145" spans="3:19" x14ac:dyDescent="0.2">
      <c r="C145" s="1">
        <v>2500</v>
      </c>
      <c r="D145" s="1">
        <f t="shared" si="5"/>
        <v>2456</v>
      </c>
      <c r="E145" s="1">
        <f t="shared" si="4"/>
        <v>2456.1999999999998</v>
      </c>
      <c r="F145" s="3" t="e">
        <f>_xlfn.XLOOKUP(
         E145,'[1]sample3_spot1_000 (1)'!$A:$A,'[1]sample3_spot1_000 (1)'!$B:$B)</f>
        <v>#N/A</v>
      </c>
      <c r="G145" t="e">
        <f>_xlfn.XLOOKUP(
         E145,[2]DibenzoThiophene!$A:$A,[2]DibenzoThiophene!$B:$B)</f>
        <v>#N/A</v>
      </c>
      <c r="H145">
        <f>_xlfn.XLOOKUP(
         E145,[3]Sheet1!$A:$A,[3]Sheet1!$G:$G)</f>
        <v>4.9580023706834911E-2</v>
      </c>
      <c r="I145">
        <f>_xlfn.XLOOKUP(
         E145,[4]Sheet1!$A:$A,[4]Sheet1!$G:$G)</f>
        <v>-0.17945582468275789</v>
      </c>
      <c r="J145">
        <f>_xlfn.XLOOKUP(
         E145,[4]Sheet1!$A:$A,[4]Sheet1!$F:$F)</f>
        <v>6.9966271229007296E-2</v>
      </c>
      <c r="K145">
        <f>_xlfn.XLOOKUP(
         C145,[5]Sheet1!$Q:$Q,[5]Sheet1!$G:$G)</f>
        <v>0.95318029434412843</v>
      </c>
      <c r="L145" t="e">
        <f>_xlfn.XLOOKUP(
         D145,[2]DibenzoThiophene!$E:$E,[2]DibenzoThiophene!$B:$B)</f>
        <v>#N/A</v>
      </c>
      <c r="O145">
        <v>2578.0002300000001</v>
      </c>
      <c r="R145">
        <v>2456.1996300000001</v>
      </c>
      <c r="S145" s="2" t="e">
        <f>_xlfn.XLOOKUP(
         R145,'[1]sample3_spot1_000 (1)'!$A:$A,'[1]sample3_spot1_000 (1)'!$B:$B)</f>
        <v>#N/A</v>
      </c>
    </row>
    <row r="146" spans="3:19" x14ac:dyDescent="0.2">
      <c r="C146" s="1">
        <v>2500.5</v>
      </c>
      <c r="D146" s="1">
        <f t="shared" si="5"/>
        <v>2456</v>
      </c>
      <c r="E146" s="1">
        <f t="shared" si="4"/>
        <v>2456.4</v>
      </c>
      <c r="F146" s="3">
        <f>_xlfn.XLOOKUP(
         E146,'[1]sample3_spot1_000 (1)'!$A:$A,'[1]sample3_spot1_000 (1)'!$B:$B)</f>
        <v>1.2602614E-2</v>
      </c>
      <c r="G146" t="e">
        <f>_xlfn.XLOOKUP(
         E146,[2]DibenzoThiophene!$A:$A,[2]DibenzoThiophene!$B:$B)</f>
        <v>#N/A</v>
      </c>
      <c r="H146">
        <f>_xlfn.XLOOKUP(
         E146,[3]Sheet1!$A:$A,[3]Sheet1!$G:$G)</f>
        <v>4.6829625529447451E-2</v>
      </c>
      <c r="I146">
        <f>_xlfn.XLOOKUP(
         E146,[4]Sheet1!$A:$A,[4]Sheet1!$G:$G)</f>
        <v>-0.14197205724192252</v>
      </c>
      <c r="J146">
        <f>_xlfn.XLOOKUP(
         E146,[4]Sheet1!$A:$A,[4]Sheet1!$F:$F)</f>
        <v>7.0212156892398445E-2</v>
      </c>
      <c r="K146">
        <f>_xlfn.XLOOKUP(
         C146,[5]Sheet1!$Q:$Q,[5]Sheet1!$G:$G)</f>
        <v>0.93369369535693536</v>
      </c>
      <c r="L146" t="e">
        <f>_xlfn.XLOOKUP(
         D146,[2]DibenzoThiophene!$E:$E,[2]DibenzoThiophene!$B:$B)</f>
        <v>#N/A</v>
      </c>
      <c r="O146">
        <v>2578.0002300000001</v>
      </c>
      <c r="R146" s="1">
        <v>2456.3539000000001</v>
      </c>
      <c r="S146" s="2" t="e">
        <f>_xlfn.XLOOKUP(
         R146,'[1]sample3_spot1_000 (1)'!$A:$A,'[1]sample3_spot1_000 (1)'!$B:$B)</f>
        <v>#N/A</v>
      </c>
    </row>
    <row r="147" spans="3:19" x14ac:dyDescent="0.2">
      <c r="C147" s="1">
        <v>2501</v>
      </c>
      <c r="D147" s="1">
        <f t="shared" si="5"/>
        <v>2456</v>
      </c>
      <c r="E147" s="1">
        <f t="shared" si="4"/>
        <v>2456.4</v>
      </c>
      <c r="F147" s="3">
        <f>_xlfn.XLOOKUP(
         E147,'[1]sample3_spot1_000 (1)'!$A:$A,'[1]sample3_spot1_000 (1)'!$B:$B)</f>
        <v>1.2602614E-2</v>
      </c>
      <c r="G147" t="e">
        <f>_xlfn.XLOOKUP(
         E147,[2]DibenzoThiophene!$A:$A,[2]DibenzoThiophene!$B:$B)</f>
        <v>#N/A</v>
      </c>
      <c r="H147">
        <f>_xlfn.XLOOKUP(
         E147,[3]Sheet1!$A:$A,[3]Sheet1!$G:$G)</f>
        <v>4.6829625529447451E-2</v>
      </c>
      <c r="I147">
        <f>_xlfn.XLOOKUP(
         E147,[4]Sheet1!$A:$A,[4]Sheet1!$G:$G)</f>
        <v>-0.14197205724192252</v>
      </c>
      <c r="J147">
        <f>_xlfn.XLOOKUP(
         E147,[4]Sheet1!$A:$A,[4]Sheet1!$F:$F)</f>
        <v>7.0212156892398445E-2</v>
      </c>
      <c r="K147">
        <f>_xlfn.XLOOKUP(
         C147,[5]Sheet1!$Q:$Q,[5]Sheet1!$G:$G)</f>
        <v>0.95026796625667131</v>
      </c>
      <c r="L147" t="e">
        <f>_xlfn.XLOOKUP(
         D147,[2]DibenzoThiophene!$E:$E,[2]DibenzoThiophene!$B:$B)</f>
        <v>#N/A</v>
      </c>
      <c r="O147">
        <v>2578.0002300000001</v>
      </c>
      <c r="R147">
        <v>2456.39716</v>
      </c>
      <c r="S147" s="2" t="e">
        <f>_xlfn.XLOOKUP(
         R147,'[1]sample3_spot1_000 (1)'!$A:$A,'[1]sample3_spot1_000 (1)'!$B:$B)</f>
        <v>#N/A</v>
      </c>
    </row>
    <row r="148" spans="3:19" x14ac:dyDescent="0.2">
      <c r="C148" s="1">
        <v>2501.5</v>
      </c>
      <c r="D148" s="1">
        <f t="shared" si="5"/>
        <v>2457</v>
      </c>
      <c r="E148" s="1">
        <f t="shared" si="4"/>
        <v>2456.6</v>
      </c>
      <c r="F148" s="3">
        <f>_xlfn.XLOOKUP(
         E148,'[1]sample3_spot1_000 (1)'!$A:$A,'[1]sample3_spot1_000 (1)'!$B:$B)</f>
        <v>4.0993860999999996E-3</v>
      </c>
      <c r="G148" t="e">
        <f>_xlfn.XLOOKUP(
         E148,[2]DibenzoThiophene!$A:$A,[2]DibenzoThiophene!$B:$B)</f>
        <v>#N/A</v>
      </c>
      <c r="H148">
        <f>_xlfn.XLOOKUP(
         E148,[3]Sheet1!$A:$A,[3]Sheet1!$G:$G)</f>
        <v>1.2323202318508249E-2</v>
      </c>
      <c r="I148">
        <f>_xlfn.XLOOKUP(
         E148,[4]Sheet1!$A:$A,[4]Sheet1!$G:$G)</f>
        <v>-5.1197631807914132E-2</v>
      </c>
      <c r="J148">
        <f>_xlfn.XLOOKUP(
         E148,[4]Sheet1!$A:$A,[4]Sheet1!$F:$F)</f>
        <v>7.0809150986963817E-2</v>
      </c>
      <c r="K148">
        <f>_xlfn.XLOOKUP(
         C148,[5]Sheet1!$Q:$Q,[5]Sheet1!$G:$G)</f>
        <v>0.92576270997650989</v>
      </c>
      <c r="L148" t="e">
        <f>_xlfn.XLOOKUP(
         D148,[2]DibenzoThiophene!$E:$E,[2]DibenzoThiophene!$B:$B)</f>
        <v>#N/A</v>
      </c>
      <c r="O148">
        <v>2578.49928</v>
      </c>
      <c r="R148">
        <v>2456.60266</v>
      </c>
      <c r="S148" s="2" t="e">
        <f>_xlfn.XLOOKUP(
         R148,'[1]sample3_spot1_000 (1)'!$A:$A,'[1]sample3_spot1_000 (1)'!$B:$B)</f>
        <v>#N/A</v>
      </c>
    </row>
    <row r="149" spans="3:19" x14ac:dyDescent="0.2">
      <c r="C149" s="1">
        <v>2502</v>
      </c>
      <c r="D149" s="1">
        <f t="shared" si="5"/>
        <v>2457</v>
      </c>
      <c r="E149" s="1">
        <f t="shared" si="4"/>
        <v>2456.6</v>
      </c>
      <c r="F149" s="3">
        <f>_xlfn.XLOOKUP(
         E149,'[1]sample3_spot1_000 (1)'!$A:$A,'[1]sample3_spot1_000 (1)'!$B:$B)</f>
        <v>4.0993860999999996E-3</v>
      </c>
      <c r="G149" t="e">
        <f>_xlfn.XLOOKUP(
         E149,[2]DibenzoThiophene!$A:$A,[2]DibenzoThiophene!$B:$B)</f>
        <v>#N/A</v>
      </c>
      <c r="H149">
        <f>_xlfn.XLOOKUP(
         E149,[3]Sheet1!$A:$A,[3]Sheet1!$G:$G)</f>
        <v>1.2323202318508249E-2</v>
      </c>
      <c r="I149">
        <f>_xlfn.XLOOKUP(
         E149,[4]Sheet1!$A:$A,[4]Sheet1!$G:$G)</f>
        <v>-5.1197631807914132E-2</v>
      </c>
      <c r="J149">
        <f>_xlfn.XLOOKUP(
         E149,[4]Sheet1!$A:$A,[4]Sheet1!$F:$F)</f>
        <v>7.0809150986963817E-2</v>
      </c>
      <c r="K149">
        <f>_xlfn.XLOOKUP(
         C149,[5]Sheet1!$Q:$Q,[5]Sheet1!$G:$G)</f>
        <v>0.93902542190294225</v>
      </c>
      <c r="L149" t="e">
        <f>_xlfn.XLOOKUP(
         D149,[2]DibenzoThiophene!$E:$E,[2]DibenzoThiophene!$B:$B)</f>
        <v>#N/A</v>
      </c>
      <c r="O149">
        <v>2578.49928</v>
      </c>
      <c r="R149" s="1">
        <v>2456.6041</v>
      </c>
      <c r="S149" s="2" t="e">
        <f>_xlfn.XLOOKUP(
         R149,'[1]sample3_spot1_000 (1)'!$A:$A,'[1]sample3_spot1_000 (1)'!$B:$B)</f>
        <v>#N/A</v>
      </c>
    </row>
    <row r="150" spans="3:19" x14ac:dyDescent="0.2">
      <c r="C150" s="1">
        <v>2502.5</v>
      </c>
      <c r="D150" s="1">
        <f t="shared" si="5"/>
        <v>2457</v>
      </c>
      <c r="E150" s="1">
        <f t="shared" si="4"/>
        <v>2456.8000000000002</v>
      </c>
      <c r="F150" s="3" t="e">
        <f>_xlfn.XLOOKUP(
         E150,'[1]sample3_spot1_000 (1)'!$A:$A,'[1]sample3_spot1_000 (1)'!$B:$B)</f>
        <v>#N/A</v>
      </c>
      <c r="G150" t="e">
        <f>_xlfn.XLOOKUP(
         E150,[2]DibenzoThiophene!$A:$A,[2]DibenzoThiophene!$B:$B)</f>
        <v>#N/A</v>
      </c>
      <c r="H150">
        <f>_xlfn.XLOOKUP(
         E150,[3]Sheet1!$A:$A,[3]Sheet1!$G:$G)</f>
        <v>-5.2615015170868014E-3</v>
      </c>
      <c r="I150">
        <f>_xlfn.XLOOKUP(
         E150,[4]Sheet1!$A:$A,[4]Sheet1!$G:$G)</f>
        <v>-1.1801711160936392E-2</v>
      </c>
      <c r="J150">
        <f>_xlfn.XLOOKUP(
         E150,[4]Sheet1!$A:$A,[4]Sheet1!$F:$F)</f>
        <v>7.1067634976922062E-2</v>
      </c>
      <c r="K150">
        <f>_xlfn.XLOOKUP(
         C150,[5]Sheet1!$Q:$Q,[5]Sheet1!$G:$G)</f>
        <v>0.91506528974970747</v>
      </c>
      <c r="L150" t="e">
        <f>_xlfn.XLOOKUP(
         D150,[2]DibenzoThiophene!$E:$E,[2]DibenzoThiophene!$B:$B)</f>
        <v>#N/A</v>
      </c>
      <c r="O150">
        <v>2578.49928</v>
      </c>
      <c r="R150">
        <v>2456.8003199999998</v>
      </c>
      <c r="S150" s="2" t="e">
        <f>_xlfn.XLOOKUP(
         R150,'[1]sample3_spot1_000 (1)'!$A:$A,'[1]sample3_spot1_000 (1)'!$B:$B)</f>
        <v>#N/A</v>
      </c>
    </row>
    <row r="151" spans="3:19" x14ac:dyDescent="0.2">
      <c r="C151" s="1">
        <v>2503</v>
      </c>
      <c r="D151" s="1">
        <f t="shared" si="5"/>
        <v>2457</v>
      </c>
      <c r="E151" s="1">
        <f t="shared" si="4"/>
        <v>2456.9</v>
      </c>
      <c r="F151" s="3">
        <f>_xlfn.XLOOKUP(
         E151,'[1]sample3_spot1_000 (1)'!$A:$A,'[1]sample3_spot1_000 (1)'!$B:$B)</f>
        <v>1.8425123000000002E-2</v>
      </c>
      <c r="G151" t="e">
        <f>_xlfn.XLOOKUP(
         E151,[2]DibenzoThiophene!$A:$A,[2]DibenzoThiophene!$B:$B)</f>
        <v>#N/A</v>
      </c>
      <c r="H151" t="e">
        <f>_xlfn.XLOOKUP(
         E151,[3]Sheet1!$A:$A,[3]Sheet1!$G:$G)</f>
        <v>#N/A</v>
      </c>
      <c r="I151" t="e">
        <f>_xlfn.XLOOKUP(
         E151,[4]Sheet1!$A:$A,[4]Sheet1!$G:$G)</f>
        <v>#N/A</v>
      </c>
      <c r="J151" t="e">
        <f>_xlfn.XLOOKUP(
         E151,[4]Sheet1!$A:$A,[4]Sheet1!$F:$F)</f>
        <v>#N/A</v>
      </c>
      <c r="K151">
        <f>_xlfn.XLOOKUP(
         C151,[5]Sheet1!$Q:$Q,[5]Sheet1!$G:$G)</f>
        <v>0.91915850128506449</v>
      </c>
      <c r="L151" t="e">
        <f>_xlfn.XLOOKUP(
         D151,[2]DibenzoThiophene!$E:$E,[2]DibenzoThiophene!$B:$B)</f>
        <v>#N/A</v>
      </c>
      <c r="O151">
        <v>2578.49928</v>
      </c>
      <c r="R151" s="1">
        <v>2456.8542000000002</v>
      </c>
      <c r="S151" s="2" t="e">
        <f>_xlfn.XLOOKUP(
         R151,'[1]sample3_spot1_000 (1)'!$A:$A,'[1]sample3_spot1_000 (1)'!$B:$B)</f>
        <v>#N/A</v>
      </c>
    </row>
    <row r="152" spans="3:19" x14ac:dyDescent="0.2">
      <c r="C152" s="1">
        <v>2503.5</v>
      </c>
      <c r="D152" s="1">
        <f t="shared" si="5"/>
        <v>2457</v>
      </c>
      <c r="E152" s="1">
        <f t="shared" si="4"/>
        <v>2457</v>
      </c>
      <c r="F152" s="3" t="e">
        <f>_xlfn.XLOOKUP(
         E152,'[1]sample3_spot1_000 (1)'!$A:$A,'[1]sample3_spot1_000 (1)'!$B:$B)</f>
        <v>#N/A</v>
      </c>
      <c r="G152" t="e">
        <f>_xlfn.XLOOKUP(
         E152,[2]DibenzoThiophene!$A:$A,[2]DibenzoThiophene!$B:$B)</f>
        <v>#N/A</v>
      </c>
      <c r="H152">
        <f>_xlfn.XLOOKUP(
         E152,[3]Sheet1!$A:$A,[3]Sheet1!$G:$G)</f>
        <v>-2.816233102051831E-3</v>
      </c>
      <c r="I152">
        <f>_xlfn.XLOOKUP(
         E152,[4]Sheet1!$A:$A,[4]Sheet1!$G:$G)</f>
        <v>-2.5694184037037524E-2</v>
      </c>
      <c r="J152">
        <f>_xlfn.XLOOKUP(
         E152,[4]Sheet1!$A:$A,[4]Sheet1!$F:$F)</f>
        <v>7.0975025455291871E-2</v>
      </c>
      <c r="K152">
        <f>_xlfn.XLOOKUP(
         C152,[5]Sheet1!$Q:$Q,[5]Sheet1!$G:$G)</f>
        <v>0.92226482357857231</v>
      </c>
      <c r="L152" t="e">
        <f>_xlfn.XLOOKUP(
         D152,[2]DibenzoThiophene!$E:$E,[2]DibenzoThiophene!$B:$B)</f>
        <v>#N/A</v>
      </c>
      <c r="O152">
        <v>2578.9986699999999</v>
      </c>
      <c r="R152">
        <v>2456.9980399999999</v>
      </c>
      <c r="S152" s="2" t="e">
        <f>_xlfn.XLOOKUP(
         R152,'[1]sample3_spot1_000 (1)'!$A:$A,'[1]sample3_spot1_000 (1)'!$B:$B)</f>
        <v>#N/A</v>
      </c>
    </row>
    <row r="153" spans="3:19" x14ac:dyDescent="0.2">
      <c r="C153" s="1">
        <v>2504</v>
      </c>
      <c r="D153" s="1">
        <f t="shared" si="5"/>
        <v>2457</v>
      </c>
      <c r="E153" s="1">
        <f t="shared" si="4"/>
        <v>2457.1</v>
      </c>
      <c r="F153" s="3">
        <f>_xlfn.XLOOKUP(
         E153,'[1]sample3_spot1_000 (1)'!$A:$A,'[1]sample3_spot1_000 (1)'!$B:$B)</f>
        <v>1.4995807E-2</v>
      </c>
      <c r="G153" t="e">
        <f>_xlfn.XLOOKUP(
         E153,[2]DibenzoThiophene!$A:$A,[2]DibenzoThiophene!$B:$B)</f>
        <v>#N/A</v>
      </c>
      <c r="H153" t="e">
        <f>_xlfn.XLOOKUP(
         E153,[3]Sheet1!$A:$A,[3]Sheet1!$G:$G)</f>
        <v>#N/A</v>
      </c>
      <c r="I153" t="e">
        <f>_xlfn.XLOOKUP(
         E153,[4]Sheet1!$A:$A,[4]Sheet1!$G:$G)</f>
        <v>#N/A</v>
      </c>
      <c r="J153" t="e">
        <f>_xlfn.XLOOKUP(
         E153,[4]Sheet1!$A:$A,[4]Sheet1!$F:$F)</f>
        <v>#N/A</v>
      </c>
      <c r="K153">
        <f>_xlfn.XLOOKUP(
         C153,[5]Sheet1!$Q:$Q,[5]Sheet1!$G:$G)</f>
        <v>0.92439799550590152</v>
      </c>
      <c r="L153" t="e">
        <f>_xlfn.XLOOKUP(
         D153,[2]DibenzoThiophene!$E:$E,[2]DibenzoThiophene!$B:$B)</f>
        <v>#N/A</v>
      </c>
      <c r="O153">
        <v>2578.9986699999999</v>
      </c>
      <c r="R153" s="1">
        <v>2457.1043</v>
      </c>
      <c r="S153" s="2" t="e">
        <f>_xlfn.XLOOKUP(
         R153,'[1]sample3_spot1_000 (1)'!$A:$A,'[1]sample3_spot1_000 (1)'!$B:$B)</f>
        <v>#N/A</v>
      </c>
    </row>
    <row r="154" spans="3:19" x14ac:dyDescent="0.2">
      <c r="C154" s="1">
        <v>2504.5</v>
      </c>
      <c r="D154" s="1">
        <f t="shared" si="5"/>
        <v>2457</v>
      </c>
      <c r="E154" s="1">
        <f t="shared" si="4"/>
        <v>2457.1999999999998</v>
      </c>
      <c r="F154" s="3" t="e">
        <f>_xlfn.XLOOKUP(
         E154,'[1]sample3_spot1_000 (1)'!$A:$A,'[1]sample3_spot1_000 (1)'!$B:$B)</f>
        <v>#N/A</v>
      </c>
      <c r="G154" t="e">
        <f>_xlfn.XLOOKUP(
         E154,[2]DibenzoThiophene!$A:$A,[2]DibenzoThiophene!$B:$B)</f>
        <v>#N/A</v>
      </c>
      <c r="H154">
        <f>_xlfn.XLOOKUP(
         E154,[3]Sheet1!$A:$A,[3]Sheet1!$G:$G)</f>
        <v>-4.7694939552510298E-3</v>
      </c>
      <c r="I154">
        <f>_xlfn.XLOOKUP(
         E154,[4]Sheet1!$A:$A,[4]Sheet1!$G:$G)</f>
        <v>-2.1285736186307191E-2</v>
      </c>
      <c r="J154">
        <f>_xlfn.XLOOKUP(
         E154,[4]Sheet1!$A:$A,[4]Sheet1!$F:$F)</f>
        <v>7.1002992556421035E-2</v>
      </c>
      <c r="K154">
        <f>_xlfn.XLOOKUP(
         C154,[5]Sheet1!$Q:$Q,[5]Sheet1!$G:$G)</f>
        <v>0.92546345500323512</v>
      </c>
      <c r="L154" t="e">
        <f>_xlfn.XLOOKUP(
         D154,[2]DibenzoThiophene!$E:$E,[2]DibenzoThiophene!$B:$B)</f>
        <v>#N/A</v>
      </c>
      <c r="O154">
        <v>2578.9986699999999</v>
      </c>
      <c r="R154">
        <v>2457.2037300000002</v>
      </c>
      <c r="S154" s="2" t="e">
        <f>_xlfn.XLOOKUP(
         R154,'[1]sample3_spot1_000 (1)'!$A:$A,'[1]sample3_spot1_000 (1)'!$B:$B)</f>
        <v>#N/A</v>
      </c>
    </row>
    <row r="155" spans="3:19" x14ac:dyDescent="0.2">
      <c r="C155" s="1">
        <v>2505</v>
      </c>
      <c r="D155" s="1">
        <f t="shared" si="5"/>
        <v>2457</v>
      </c>
      <c r="E155" s="1">
        <f t="shared" si="4"/>
        <v>2457.4</v>
      </c>
      <c r="F155" s="3">
        <f>_xlfn.XLOOKUP(
         E155,'[1]sample3_spot1_000 (1)'!$A:$A,'[1]sample3_spot1_000 (1)'!$B:$B)</f>
        <v>1.8934459000000001E-2</v>
      </c>
      <c r="G155" t="e">
        <f>_xlfn.XLOOKUP(
         E155,[2]DibenzoThiophene!$A:$A,[2]DibenzoThiophene!$B:$B)</f>
        <v>#N/A</v>
      </c>
      <c r="H155">
        <f>_xlfn.XLOOKUP(
         E155,[3]Sheet1!$A:$A,[3]Sheet1!$G:$G)</f>
        <v>-5.9036697798775717E-3</v>
      </c>
      <c r="I155">
        <f>_xlfn.XLOOKUP(
         E155,[4]Sheet1!$A:$A,[4]Sheet1!$G:$G)</f>
        <v>-2.5075935539744042E-2</v>
      </c>
      <c r="J155">
        <f>_xlfn.XLOOKUP(
         E155,[4]Sheet1!$A:$A,[4]Sheet1!$F:$F)</f>
        <v>7.0976942419519948E-2</v>
      </c>
      <c r="K155">
        <f>_xlfn.XLOOKUP(
         C155,[5]Sheet1!$Q:$Q,[5]Sheet1!$G:$G)</f>
        <v>0.92655824757883176</v>
      </c>
      <c r="L155" t="e">
        <f>_xlfn.XLOOKUP(
         D155,[2]DibenzoThiophene!$E:$E,[2]DibenzoThiophene!$B:$B)</f>
        <v>#N/A</v>
      </c>
      <c r="O155">
        <v>2578.9986699999999</v>
      </c>
      <c r="R155" s="1">
        <v>2457.3544000000002</v>
      </c>
      <c r="S155" s="2" t="e">
        <f>_xlfn.XLOOKUP(
         R155,'[1]sample3_spot1_000 (1)'!$A:$A,'[1]sample3_spot1_000 (1)'!$B:$B)</f>
        <v>#N/A</v>
      </c>
    </row>
    <row r="156" spans="3:19" x14ac:dyDescent="0.2">
      <c r="C156" s="1">
        <v>2505.5</v>
      </c>
      <c r="D156" s="1">
        <f t="shared" si="5"/>
        <v>2457</v>
      </c>
      <c r="E156" s="1">
        <f t="shared" si="4"/>
        <v>2457.4</v>
      </c>
      <c r="F156" s="3">
        <f>_xlfn.XLOOKUP(
         E156,'[1]sample3_spot1_000 (1)'!$A:$A,'[1]sample3_spot1_000 (1)'!$B:$B)</f>
        <v>1.8934459000000001E-2</v>
      </c>
      <c r="G156" t="e">
        <f>_xlfn.XLOOKUP(
         E156,[2]DibenzoThiophene!$A:$A,[2]DibenzoThiophene!$B:$B)</f>
        <v>#N/A</v>
      </c>
      <c r="H156">
        <f>_xlfn.XLOOKUP(
         E156,[3]Sheet1!$A:$A,[3]Sheet1!$G:$G)</f>
        <v>-5.9036697798775717E-3</v>
      </c>
      <c r="I156">
        <f>_xlfn.XLOOKUP(
         E156,[4]Sheet1!$A:$A,[4]Sheet1!$G:$G)</f>
        <v>-2.5075935539744042E-2</v>
      </c>
      <c r="J156">
        <f>_xlfn.XLOOKUP(
         E156,[4]Sheet1!$A:$A,[4]Sheet1!$F:$F)</f>
        <v>7.0976942419519948E-2</v>
      </c>
      <c r="K156">
        <f>_xlfn.XLOOKUP(
         C156,[5]Sheet1!$Q:$Q,[5]Sheet1!$G:$G)</f>
        <v>0.91325790738786106</v>
      </c>
      <c r="L156" t="e">
        <f>_xlfn.XLOOKUP(
         D156,[2]DibenzoThiophene!$E:$E,[2]DibenzoThiophene!$B:$B)</f>
        <v>#N/A</v>
      </c>
      <c r="O156">
        <v>2579.49838</v>
      </c>
      <c r="R156">
        <v>2457.4015800000002</v>
      </c>
      <c r="S156" s="2" t="e">
        <f>_xlfn.XLOOKUP(
         R156,'[1]sample3_spot1_000 (1)'!$A:$A,'[1]sample3_spot1_000 (1)'!$B:$B)</f>
        <v>#N/A</v>
      </c>
    </row>
    <row r="157" spans="3:19" x14ac:dyDescent="0.2">
      <c r="C157" s="1">
        <v>2506</v>
      </c>
      <c r="D157" s="1">
        <f t="shared" si="5"/>
        <v>2458</v>
      </c>
      <c r="E157" s="1">
        <f t="shared" si="4"/>
        <v>2457.6</v>
      </c>
      <c r="F157" s="3">
        <f>_xlfn.XLOOKUP(
         E157,'[1]sample3_spot1_000 (1)'!$A:$A,'[1]sample3_spot1_000 (1)'!$B:$B)</f>
        <v>1.4409038000000001E-2</v>
      </c>
      <c r="G157" t="e">
        <f>_xlfn.XLOOKUP(
         E157,[2]DibenzoThiophene!$A:$A,[2]DibenzoThiophene!$B:$B)</f>
        <v>#N/A</v>
      </c>
      <c r="H157">
        <f>_xlfn.XLOOKUP(
         E157,[3]Sheet1!$A:$A,[3]Sheet1!$G:$G)</f>
        <v>-3.7814315147576033E-3</v>
      </c>
      <c r="I157">
        <f>_xlfn.XLOOKUP(
         E157,[4]Sheet1!$A:$A,[4]Sheet1!$G:$G)</f>
        <v>-1.1292778316023447E-2</v>
      </c>
      <c r="J157">
        <f>_xlfn.XLOOKUP(
         E157,[4]Sheet1!$A:$A,[4]Sheet1!$F:$F)</f>
        <v>7.1066675308962074E-2</v>
      </c>
      <c r="K157">
        <f>_xlfn.XLOOKUP(
         C157,[5]Sheet1!$Q:$Q,[5]Sheet1!$G:$G)</f>
        <v>0.91366426473417739</v>
      </c>
      <c r="L157" t="e">
        <f>_xlfn.XLOOKUP(
         D157,[2]DibenzoThiophene!$E:$E,[2]DibenzoThiophene!$B:$B)</f>
        <v>#N/A</v>
      </c>
      <c r="O157">
        <v>2579.49838</v>
      </c>
      <c r="R157">
        <v>2457.5994900000001</v>
      </c>
      <c r="S157" s="2" t="e">
        <f>_xlfn.XLOOKUP(
         R157,'[1]sample3_spot1_000 (1)'!$A:$A,'[1]sample3_spot1_000 (1)'!$B:$B)</f>
        <v>#N/A</v>
      </c>
    </row>
    <row r="158" spans="3:19" x14ac:dyDescent="0.2">
      <c r="C158" s="1">
        <v>2506.5</v>
      </c>
      <c r="D158" s="1">
        <f t="shared" si="5"/>
        <v>2458</v>
      </c>
      <c r="E158" s="1">
        <f t="shared" si="4"/>
        <v>2457.6</v>
      </c>
      <c r="F158" s="3">
        <f>_xlfn.XLOOKUP(
         E158,'[1]sample3_spot1_000 (1)'!$A:$A,'[1]sample3_spot1_000 (1)'!$B:$B)</f>
        <v>1.4409038000000001E-2</v>
      </c>
      <c r="G158" t="e">
        <f>_xlfn.XLOOKUP(
         E158,[2]DibenzoThiophene!$A:$A,[2]DibenzoThiophene!$B:$B)</f>
        <v>#N/A</v>
      </c>
      <c r="H158">
        <f>_xlfn.XLOOKUP(
         E158,[3]Sheet1!$A:$A,[3]Sheet1!$G:$G)</f>
        <v>-3.7814315147576033E-3</v>
      </c>
      <c r="I158">
        <f>_xlfn.XLOOKUP(
         E158,[4]Sheet1!$A:$A,[4]Sheet1!$G:$G)</f>
        <v>-1.1292778316023447E-2</v>
      </c>
      <c r="J158">
        <f>_xlfn.XLOOKUP(
         E158,[4]Sheet1!$A:$A,[4]Sheet1!$F:$F)</f>
        <v>7.1066675308962074E-2</v>
      </c>
      <c r="K158">
        <f>_xlfn.XLOOKUP(
         C158,[5]Sheet1!$Q:$Q,[5]Sheet1!$G:$G)</f>
        <v>0.92192969920597057</v>
      </c>
      <c r="L158" t="e">
        <f>_xlfn.XLOOKUP(
         D158,[2]DibenzoThiophene!$E:$E,[2]DibenzoThiophene!$B:$B)</f>
        <v>#N/A</v>
      </c>
      <c r="O158">
        <v>2579.49838</v>
      </c>
      <c r="R158" s="1">
        <v>2457.6044999999999</v>
      </c>
      <c r="S158" s="2" t="e">
        <f>_xlfn.XLOOKUP(
         R158,'[1]sample3_spot1_000 (1)'!$A:$A,'[1]sample3_spot1_000 (1)'!$B:$B)</f>
        <v>#N/A</v>
      </c>
    </row>
    <row r="159" spans="3:19" x14ac:dyDescent="0.2">
      <c r="C159" s="1">
        <v>2507</v>
      </c>
      <c r="D159" s="1">
        <f t="shared" si="5"/>
        <v>2458</v>
      </c>
      <c r="E159" s="1">
        <f t="shared" si="4"/>
        <v>2457.8000000000002</v>
      </c>
      <c r="F159" s="3" t="e">
        <f>_xlfn.XLOOKUP(
         E159,'[1]sample3_spot1_000 (1)'!$A:$A,'[1]sample3_spot1_000 (1)'!$B:$B)</f>
        <v>#N/A</v>
      </c>
      <c r="G159" t="e">
        <f>_xlfn.XLOOKUP(
         E159,[2]DibenzoThiophene!$A:$A,[2]DibenzoThiophene!$B:$B)</f>
        <v>#N/A</v>
      </c>
      <c r="H159">
        <f>_xlfn.XLOOKUP(
         E159,[3]Sheet1!$A:$A,[3]Sheet1!$G:$G)</f>
        <v>-4.7861487726127598E-3</v>
      </c>
      <c r="I159">
        <f>_xlfn.XLOOKUP(
         E159,[4]Sheet1!$A:$A,[4]Sheet1!$G:$G)</f>
        <v>-8.2054128341244818E-3</v>
      </c>
      <c r="J159">
        <f>_xlfn.XLOOKUP(
         E159,[4]Sheet1!$A:$A,[4]Sheet1!$F:$F)</f>
        <v>7.1085938386244676E-2</v>
      </c>
      <c r="K159">
        <f>_xlfn.XLOOKUP(
         C159,[5]Sheet1!$Q:$Q,[5]Sheet1!$G:$G)</f>
        <v>0.93678564214116966</v>
      </c>
      <c r="L159" t="e">
        <f>_xlfn.XLOOKUP(
         D159,[2]DibenzoThiophene!$E:$E,[2]DibenzoThiophene!$B:$B)</f>
        <v>#N/A</v>
      </c>
      <c r="O159">
        <v>2579.49838</v>
      </c>
      <c r="R159">
        <v>2457.79745</v>
      </c>
      <c r="S159" s="2" t="e">
        <f>_xlfn.XLOOKUP(
         R159,'[1]sample3_spot1_000 (1)'!$A:$A,'[1]sample3_spot1_000 (1)'!$B:$B)</f>
        <v>#N/A</v>
      </c>
    </row>
    <row r="160" spans="3:19" x14ac:dyDescent="0.2">
      <c r="C160" s="1">
        <v>2507.5</v>
      </c>
      <c r="D160" s="1">
        <f t="shared" si="5"/>
        <v>2458</v>
      </c>
      <c r="E160" s="1">
        <f t="shared" si="4"/>
        <v>2457.9</v>
      </c>
      <c r="F160" s="3">
        <f>_xlfn.XLOOKUP(
         E160,'[1]sample3_spot1_000 (1)'!$A:$A,'[1]sample3_spot1_000 (1)'!$B:$B)</f>
        <v>2.1837501E-3</v>
      </c>
      <c r="G160" t="e">
        <f>_xlfn.XLOOKUP(
         E160,[2]DibenzoThiophene!$A:$A,[2]DibenzoThiophene!$B:$B)</f>
        <v>#N/A</v>
      </c>
      <c r="H160" t="e">
        <f>_xlfn.XLOOKUP(
         E160,[3]Sheet1!$A:$A,[3]Sheet1!$G:$G)</f>
        <v>#N/A</v>
      </c>
      <c r="I160" t="e">
        <f>_xlfn.XLOOKUP(
         E160,[4]Sheet1!$A:$A,[4]Sheet1!$G:$G)</f>
        <v>#N/A</v>
      </c>
      <c r="J160" t="e">
        <f>_xlfn.XLOOKUP(
         E160,[4]Sheet1!$A:$A,[4]Sheet1!$F:$F)</f>
        <v>#N/A</v>
      </c>
      <c r="K160">
        <f>_xlfn.XLOOKUP(
         C160,[5]Sheet1!$Q:$Q,[5]Sheet1!$G:$G)</f>
        <v>0.9137372759606337</v>
      </c>
      <c r="L160" t="e">
        <f>_xlfn.XLOOKUP(
         D160,[2]DibenzoThiophene!$E:$E,[2]DibenzoThiophene!$B:$B)</f>
        <v>#N/A</v>
      </c>
      <c r="O160">
        <v>2579.9984300000001</v>
      </c>
      <c r="R160" s="1">
        <v>2457.8546000000001</v>
      </c>
      <c r="S160" s="2" t="e">
        <f>_xlfn.XLOOKUP(
         R160,'[1]sample3_spot1_000 (1)'!$A:$A,'[1]sample3_spot1_000 (1)'!$B:$B)</f>
        <v>#N/A</v>
      </c>
    </row>
    <row r="161" spans="3:19" x14ac:dyDescent="0.2">
      <c r="C161" s="1">
        <v>2508</v>
      </c>
      <c r="D161" s="1">
        <f t="shared" si="5"/>
        <v>2458</v>
      </c>
      <c r="E161" s="1">
        <f t="shared" si="4"/>
        <v>2458</v>
      </c>
      <c r="F161" s="3" t="e">
        <f>_xlfn.XLOOKUP(
         E161,'[1]sample3_spot1_000 (1)'!$A:$A,'[1]sample3_spot1_000 (1)'!$B:$B)</f>
        <v>#N/A</v>
      </c>
      <c r="G161" t="e">
        <f>_xlfn.XLOOKUP(
         E161,[2]DibenzoThiophene!$A:$A,[2]DibenzoThiophene!$B:$B)</f>
        <v>#N/A</v>
      </c>
      <c r="H161">
        <f>_xlfn.XLOOKUP(
         E161,[3]Sheet1!$A:$A,[3]Sheet1!$G:$G)</f>
        <v>-4.8631912797376126E-3</v>
      </c>
      <c r="I161">
        <f>_xlfn.XLOOKUP(
         E161,[4]Sheet1!$A:$A,[4]Sheet1!$G:$G)</f>
        <v>-5.5548281060180688E-3</v>
      </c>
      <c r="J161">
        <f>_xlfn.XLOOKUP(
         E161,[4]Sheet1!$A:$A,[4]Sheet1!$F:$F)</f>
        <v>7.1102323709507961E-2</v>
      </c>
      <c r="K161">
        <f>_xlfn.XLOOKUP(
         C161,[5]Sheet1!$Q:$Q,[5]Sheet1!$G:$G)</f>
        <v>0.94061667663751025</v>
      </c>
      <c r="L161" t="e">
        <f>_xlfn.XLOOKUP(
         D161,[2]DibenzoThiophene!$E:$E,[2]DibenzoThiophene!$B:$B)</f>
        <v>#N/A</v>
      </c>
      <c r="O161">
        <v>2579.9984300000001</v>
      </c>
      <c r="R161">
        <v>2458.0034000000001</v>
      </c>
      <c r="S161" s="2" t="e">
        <f>_xlfn.XLOOKUP(
         R161,'[1]sample3_spot1_000 (1)'!$A:$A,'[1]sample3_spot1_000 (1)'!$B:$B)</f>
        <v>#N/A</v>
      </c>
    </row>
    <row r="162" spans="3:19" x14ac:dyDescent="0.2">
      <c r="C162" s="1">
        <v>2508.5</v>
      </c>
      <c r="D162" s="1">
        <f t="shared" si="5"/>
        <v>2458</v>
      </c>
      <c r="E162" s="1">
        <f t="shared" si="4"/>
        <v>2458.1</v>
      </c>
      <c r="F162" s="3">
        <f>_xlfn.XLOOKUP(
         E162,'[1]sample3_spot1_000 (1)'!$A:$A,'[1]sample3_spot1_000 (1)'!$B:$B)</f>
        <v>6.1725596000000004E-3</v>
      </c>
      <c r="G162" t="e">
        <f>_xlfn.XLOOKUP(
         E162,[2]DibenzoThiophene!$A:$A,[2]DibenzoThiophene!$B:$B)</f>
        <v>#N/A</v>
      </c>
      <c r="H162" t="e">
        <f>_xlfn.XLOOKUP(
         E162,[3]Sheet1!$A:$A,[3]Sheet1!$G:$G)</f>
        <v>#N/A</v>
      </c>
      <c r="I162" t="e">
        <f>_xlfn.XLOOKUP(
         E162,[4]Sheet1!$A:$A,[4]Sheet1!$G:$G)</f>
        <v>#N/A</v>
      </c>
      <c r="J162" t="e">
        <f>_xlfn.XLOOKUP(
         E162,[4]Sheet1!$A:$A,[4]Sheet1!$F:$F)</f>
        <v>#N/A</v>
      </c>
      <c r="K162">
        <f>_xlfn.XLOOKUP(
         C162,[5]Sheet1!$Q:$Q,[5]Sheet1!$G:$G)</f>
        <v>0.93037216163946379</v>
      </c>
      <c r="L162" t="e">
        <f>_xlfn.XLOOKUP(
         D162,[2]DibenzoThiophene!$E:$E,[2]DibenzoThiophene!$B:$B)</f>
        <v>#N/A</v>
      </c>
      <c r="O162">
        <v>2579.9984300000001</v>
      </c>
      <c r="R162" s="1">
        <v>2458.1048000000001</v>
      </c>
      <c r="S162" s="2" t="e">
        <f>_xlfn.XLOOKUP(
         R162,'[1]sample3_spot1_000 (1)'!$A:$A,'[1]sample3_spot1_000 (1)'!$B:$B)</f>
        <v>#N/A</v>
      </c>
    </row>
    <row r="163" spans="3:19" x14ac:dyDescent="0.2">
      <c r="C163" s="1">
        <v>2509</v>
      </c>
      <c r="D163" s="1">
        <f t="shared" si="5"/>
        <v>2458</v>
      </c>
      <c r="E163" s="1">
        <f t="shared" si="4"/>
        <v>2458.1999999999998</v>
      </c>
      <c r="F163" s="3" t="e">
        <f>_xlfn.XLOOKUP(
         E163,'[1]sample3_spot1_000 (1)'!$A:$A,'[1]sample3_spot1_000 (1)'!$B:$B)</f>
        <v>#N/A</v>
      </c>
      <c r="G163" t="e">
        <f>_xlfn.XLOOKUP(
         E163,[2]DibenzoThiophene!$A:$A,[2]DibenzoThiophene!$B:$B)</f>
        <v>#N/A</v>
      </c>
      <c r="H163">
        <f>_xlfn.XLOOKUP(
         E163,[3]Sheet1!$A:$A,[3]Sheet1!$G:$G)</f>
        <v>-5.2856600139244382E-3</v>
      </c>
      <c r="I163">
        <f>_xlfn.XLOOKUP(
         E163,[4]Sheet1!$A:$A,[4]Sheet1!$G:$G)</f>
        <v>-2.9040418498180952E-3</v>
      </c>
      <c r="J163">
        <f>_xlfn.XLOOKUP(
         E163,[4]Sheet1!$A:$A,[4]Sheet1!$F:$F)</f>
        <v>7.1118710360550175E-2</v>
      </c>
      <c r="K163">
        <f>_xlfn.XLOOKUP(
         C163,[5]Sheet1!$Q:$Q,[5]Sheet1!$G:$G)</f>
        <v>0.93348666523953994</v>
      </c>
      <c r="L163" t="e">
        <f>_xlfn.XLOOKUP(
         D163,[2]DibenzoThiophene!$E:$E,[2]DibenzoThiophene!$B:$B)</f>
        <v>#N/A</v>
      </c>
      <c r="O163">
        <v>2579.9984300000001</v>
      </c>
      <c r="R163">
        <v>2458.2015000000001</v>
      </c>
      <c r="S163" s="2" t="e">
        <f>_xlfn.XLOOKUP(
         R163,'[1]sample3_spot1_000 (1)'!$A:$A,'[1]sample3_spot1_000 (1)'!$B:$B)</f>
        <v>#N/A</v>
      </c>
    </row>
    <row r="164" spans="3:19" x14ac:dyDescent="0.2">
      <c r="C164" s="1">
        <v>2509.5</v>
      </c>
      <c r="D164" s="1">
        <f t="shared" si="5"/>
        <v>2458</v>
      </c>
      <c r="E164" s="1">
        <f t="shared" si="4"/>
        <v>2458.4</v>
      </c>
      <c r="F164" s="3">
        <f>_xlfn.XLOOKUP(
         E164,'[1]sample3_spot1_000 (1)'!$A:$A,'[1]sample3_spot1_000 (1)'!$B:$B)</f>
        <v>4.6214938000000002E-3</v>
      </c>
      <c r="G164" t="e">
        <f>_xlfn.XLOOKUP(
         E164,[2]DibenzoThiophene!$A:$A,[2]DibenzoThiophene!$B:$B)</f>
        <v>#N/A</v>
      </c>
      <c r="H164">
        <f>_xlfn.XLOOKUP(
         E164,[3]Sheet1!$A:$A,[3]Sheet1!$G:$G)</f>
        <v>-5.7944946790370096E-3</v>
      </c>
      <c r="I164">
        <f>_xlfn.XLOOKUP(
         E164,[4]Sheet1!$A:$A,[4]Sheet1!$G:$G)</f>
        <v>-6.4029559434026469E-3</v>
      </c>
      <c r="J164">
        <f>_xlfn.XLOOKUP(
         E164,[4]Sheet1!$A:$A,[4]Sheet1!$F:$F)</f>
        <v>7.1094579372604327E-2</v>
      </c>
      <c r="K164">
        <f>_xlfn.XLOOKUP(
         C164,[5]Sheet1!$Q:$Q,[5]Sheet1!$G:$G)</f>
        <v>0.92384839291542276</v>
      </c>
      <c r="L164" t="e">
        <f>_xlfn.XLOOKUP(
         D164,[2]DibenzoThiophene!$E:$E,[2]DibenzoThiophene!$B:$B)</f>
        <v>#N/A</v>
      </c>
      <c r="O164">
        <v>2580.49881</v>
      </c>
      <c r="R164" s="1">
        <v>2458.3548999999998</v>
      </c>
      <c r="S164" s="2" t="e">
        <f>_xlfn.XLOOKUP(
         R164,'[1]sample3_spot1_000 (1)'!$A:$A,'[1]sample3_spot1_000 (1)'!$B:$B)</f>
        <v>#N/A</v>
      </c>
    </row>
    <row r="165" spans="3:19" x14ac:dyDescent="0.2">
      <c r="C165" s="1">
        <v>2510</v>
      </c>
      <c r="D165" s="1">
        <f t="shared" si="5"/>
        <v>2458</v>
      </c>
      <c r="E165" s="1">
        <f t="shared" si="4"/>
        <v>2458.4</v>
      </c>
      <c r="F165" s="3">
        <f>_xlfn.XLOOKUP(
         E165,'[1]sample3_spot1_000 (1)'!$A:$A,'[1]sample3_spot1_000 (1)'!$B:$B)</f>
        <v>4.6214938000000002E-3</v>
      </c>
      <c r="G165" t="e">
        <f>_xlfn.XLOOKUP(
         E165,[2]DibenzoThiophene!$A:$A,[2]DibenzoThiophene!$B:$B)</f>
        <v>#N/A</v>
      </c>
      <c r="H165">
        <f>_xlfn.XLOOKUP(
         E165,[3]Sheet1!$A:$A,[3]Sheet1!$G:$G)</f>
        <v>-5.7944946790370096E-3</v>
      </c>
      <c r="I165">
        <f>_xlfn.XLOOKUP(
         E165,[4]Sheet1!$A:$A,[4]Sheet1!$G:$G)</f>
        <v>-6.4029559434026469E-3</v>
      </c>
      <c r="J165">
        <f>_xlfn.XLOOKUP(
         E165,[4]Sheet1!$A:$A,[4]Sheet1!$F:$F)</f>
        <v>7.1094579372604327E-2</v>
      </c>
      <c r="K165">
        <f>_xlfn.XLOOKUP(
         C165,[5]Sheet1!$Q:$Q,[5]Sheet1!$G:$G)</f>
        <v>0.93859171069984348</v>
      </c>
      <c r="L165" t="e">
        <f>_xlfn.XLOOKUP(
         D165,[2]DibenzoThiophene!$E:$E,[2]DibenzoThiophene!$B:$B)</f>
        <v>#N/A</v>
      </c>
      <c r="O165">
        <v>2580.49881</v>
      </c>
      <c r="R165">
        <v>2458.3996499999998</v>
      </c>
      <c r="S165" s="2" t="e">
        <f>_xlfn.XLOOKUP(
         R165,'[1]sample3_spot1_000 (1)'!$A:$A,'[1]sample3_spot1_000 (1)'!$B:$B)</f>
        <v>#N/A</v>
      </c>
    </row>
    <row r="166" spans="3:19" x14ac:dyDescent="0.2">
      <c r="C166" s="1">
        <v>2510.5</v>
      </c>
      <c r="D166" s="1">
        <f t="shared" si="5"/>
        <v>2459</v>
      </c>
      <c r="E166" s="1">
        <f t="shared" si="4"/>
        <v>2458.6</v>
      </c>
      <c r="F166" s="3">
        <f>_xlfn.XLOOKUP(
         E166,'[1]sample3_spot1_000 (1)'!$A:$A,'[1]sample3_spot1_000 (1)'!$B:$B)</f>
        <v>9.4236029999999991E-3</v>
      </c>
      <c r="G166" t="e">
        <f>_xlfn.XLOOKUP(
         E166,[2]DibenzoThiophene!$A:$A,[2]DibenzoThiophene!$B:$B)</f>
        <v>#N/A</v>
      </c>
      <c r="H166">
        <f>_xlfn.XLOOKUP(
         E166,[3]Sheet1!$A:$A,[3]Sheet1!$G:$G)</f>
        <v>-5.2891227452953318E-3</v>
      </c>
      <c r="I166">
        <f>_xlfn.XLOOKUP(
         E166,[4]Sheet1!$A:$A,[4]Sheet1!$G:$G)</f>
        <v>-1.9935750187358168E-3</v>
      </c>
      <c r="J166">
        <f>_xlfn.XLOOKUP(
         E166,[4]Sheet1!$A:$A,[4]Sheet1!$F:$F)</f>
        <v>7.1122552621342441E-2</v>
      </c>
      <c r="K166">
        <f>_xlfn.XLOOKUP(
         C166,[5]Sheet1!$Q:$Q,[5]Sheet1!$G:$G)</f>
        <v>0.9356421506423539</v>
      </c>
      <c r="L166" t="e">
        <f>_xlfn.XLOOKUP(
         D166,[2]DibenzoThiophene!$E:$E,[2]DibenzoThiophene!$B:$B)</f>
        <v>#N/A</v>
      </c>
      <c r="O166">
        <v>2580.49881</v>
      </c>
      <c r="R166">
        <v>2458.5978599999999</v>
      </c>
      <c r="S166" s="2" t="e">
        <f>_xlfn.XLOOKUP(
         R166,'[1]sample3_spot1_000 (1)'!$A:$A,'[1]sample3_spot1_000 (1)'!$B:$B)</f>
        <v>#N/A</v>
      </c>
    </row>
    <row r="167" spans="3:19" x14ac:dyDescent="0.2">
      <c r="C167" s="1">
        <v>2511</v>
      </c>
      <c r="D167" s="1">
        <f t="shared" si="5"/>
        <v>2459</v>
      </c>
      <c r="E167" s="1">
        <f t="shared" si="4"/>
        <v>2458.6</v>
      </c>
      <c r="F167" s="3">
        <f>_xlfn.XLOOKUP(
         E167,'[1]sample3_spot1_000 (1)'!$A:$A,'[1]sample3_spot1_000 (1)'!$B:$B)</f>
        <v>9.4236029999999991E-3</v>
      </c>
      <c r="G167" t="e">
        <f>_xlfn.XLOOKUP(
         E167,[2]DibenzoThiophene!$A:$A,[2]DibenzoThiophene!$B:$B)</f>
        <v>#N/A</v>
      </c>
      <c r="H167">
        <f>_xlfn.XLOOKUP(
         E167,[3]Sheet1!$A:$A,[3]Sheet1!$G:$G)</f>
        <v>-5.2891227452953318E-3</v>
      </c>
      <c r="I167">
        <f>_xlfn.XLOOKUP(
         E167,[4]Sheet1!$A:$A,[4]Sheet1!$G:$G)</f>
        <v>-1.9935750187358168E-3</v>
      </c>
      <c r="J167">
        <f>_xlfn.XLOOKUP(
         E167,[4]Sheet1!$A:$A,[4]Sheet1!$F:$F)</f>
        <v>7.1122552621342441E-2</v>
      </c>
      <c r="K167">
        <f>_xlfn.XLOOKUP(
         C167,[5]Sheet1!$Q:$Q,[5]Sheet1!$G:$G)</f>
        <v>0.93114567227146461</v>
      </c>
      <c r="L167" t="e">
        <f>_xlfn.XLOOKUP(
         D167,[2]DibenzoThiophene!$E:$E,[2]DibenzoThiophene!$B:$B)</f>
        <v>#N/A</v>
      </c>
      <c r="O167">
        <v>2580.49881</v>
      </c>
      <c r="R167" s="1">
        <v>2458.605</v>
      </c>
      <c r="S167" s="2" t="e">
        <f>_xlfn.XLOOKUP(
         R167,'[1]sample3_spot1_000 (1)'!$A:$A,'[1]sample3_spot1_000 (1)'!$B:$B)</f>
        <v>#N/A</v>
      </c>
    </row>
    <row r="168" spans="3:19" x14ac:dyDescent="0.2">
      <c r="C168" s="1">
        <v>2511.5</v>
      </c>
      <c r="D168" s="1">
        <f t="shared" si="5"/>
        <v>2459</v>
      </c>
      <c r="E168" s="1">
        <f t="shared" si="4"/>
        <v>2458.8000000000002</v>
      </c>
      <c r="F168" s="3" t="e">
        <f>_xlfn.XLOOKUP(
         E168,'[1]sample3_spot1_000 (1)'!$A:$A,'[1]sample3_spot1_000 (1)'!$B:$B)</f>
        <v>#N/A</v>
      </c>
      <c r="G168" t="e">
        <f>_xlfn.XLOOKUP(
         E168,[2]DibenzoThiophene!$A:$A,[2]DibenzoThiophene!$B:$B)</f>
        <v>#N/A</v>
      </c>
      <c r="H168">
        <f>_xlfn.XLOOKUP(
         E168,[3]Sheet1!$A:$A,[3]Sheet1!$G:$G)</f>
        <v>-6.78991128713375E-3</v>
      </c>
      <c r="I168">
        <f>_xlfn.XLOOKUP(
         E168,[4]Sheet1!$A:$A,[4]Sheet1!$G:$G)</f>
        <v>-1.2079902546301622E-2</v>
      </c>
      <c r="J168">
        <f>_xlfn.XLOOKUP(
         E168,[4]Sheet1!$A:$A,[4]Sheet1!$F:$F)</f>
        <v>7.1055020097679056E-2</v>
      </c>
      <c r="K168">
        <f>_xlfn.XLOOKUP(
         C168,[5]Sheet1!$Q:$Q,[5]Sheet1!$G:$G)</f>
        <v>0.93535402349718089</v>
      </c>
      <c r="L168" t="e">
        <f>_xlfn.XLOOKUP(
         D168,[2]DibenzoThiophene!$E:$E,[2]DibenzoThiophene!$B:$B)</f>
        <v>#N/A</v>
      </c>
      <c r="O168">
        <v>2580.99953</v>
      </c>
      <c r="R168">
        <v>2458.7961399999999</v>
      </c>
      <c r="S168" s="2" t="e">
        <f>_xlfn.XLOOKUP(
         R168,'[1]sample3_spot1_000 (1)'!$A:$A,'[1]sample3_spot1_000 (1)'!$B:$B)</f>
        <v>#N/A</v>
      </c>
    </row>
    <row r="169" spans="3:19" x14ac:dyDescent="0.2">
      <c r="C169" s="1">
        <v>2512</v>
      </c>
      <c r="D169" s="1">
        <f t="shared" si="5"/>
        <v>2459</v>
      </c>
      <c r="E169" s="1">
        <f t="shared" si="4"/>
        <v>2458.9</v>
      </c>
      <c r="F169" s="3">
        <f>_xlfn.XLOOKUP(
         E169,'[1]sample3_spot1_000 (1)'!$A:$A,'[1]sample3_spot1_000 (1)'!$B:$B)</f>
        <v>7.3605149000000004E-4</v>
      </c>
      <c r="G169" t="e">
        <f>_xlfn.XLOOKUP(
         E169,[2]DibenzoThiophene!$A:$A,[2]DibenzoThiophene!$B:$B)</f>
        <v>#N/A</v>
      </c>
      <c r="H169" t="e">
        <f>_xlfn.XLOOKUP(
         E169,[3]Sheet1!$A:$A,[3]Sheet1!$G:$G)</f>
        <v>#N/A</v>
      </c>
      <c r="I169" t="e">
        <f>_xlfn.XLOOKUP(
         E169,[4]Sheet1!$A:$A,[4]Sheet1!$G:$G)</f>
        <v>#N/A</v>
      </c>
      <c r="J169" t="e">
        <f>_xlfn.XLOOKUP(
         E169,[4]Sheet1!$A:$A,[4]Sheet1!$F:$F)</f>
        <v>#N/A</v>
      </c>
      <c r="K169">
        <f>_xlfn.XLOOKUP(
         C169,[5]Sheet1!$Q:$Q,[5]Sheet1!$G:$G)</f>
        <v>0.9495523461452795</v>
      </c>
      <c r="L169" t="e">
        <f>_xlfn.XLOOKUP(
         D169,[2]DibenzoThiophene!$E:$E,[2]DibenzoThiophene!$B:$B)</f>
        <v>#N/A</v>
      </c>
      <c r="O169">
        <v>2580.99953</v>
      </c>
      <c r="R169" s="1">
        <v>2458.8551000000002</v>
      </c>
      <c r="S169" s="2" t="e">
        <f>_xlfn.XLOOKUP(
         R169,'[1]sample3_spot1_000 (1)'!$A:$A,'[1]sample3_spot1_000 (1)'!$B:$B)</f>
        <v>#N/A</v>
      </c>
    </row>
    <row r="170" spans="3:19" x14ac:dyDescent="0.2">
      <c r="C170" s="1">
        <v>2512.5</v>
      </c>
      <c r="D170" s="1">
        <f t="shared" si="5"/>
        <v>2459</v>
      </c>
      <c r="E170" s="1">
        <f t="shared" si="4"/>
        <v>2459</v>
      </c>
      <c r="F170" s="3" t="e">
        <f>_xlfn.XLOOKUP(
         E170,'[1]sample3_spot1_000 (1)'!$A:$A,'[1]sample3_spot1_000 (1)'!$B:$B)</f>
        <v>#N/A</v>
      </c>
      <c r="G170" t="e">
        <f>_xlfn.XLOOKUP(
         E170,[2]DibenzoThiophene!$A:$A,[2]DibenzoThiophene!$B:$B)</f>
        <v>#N/A</v>
      </c>
      <c r="H170">
        <f>_xlfn.XLOOKUP(
         E170,[3]Sheet1!$A:$A,[3]Sheet1!$G:$G)</f>
        <v>-3.4155882936235853E-3</v>
      </c>
      <c r="I170">
        <f>_xlfn.XLOOKUP(
         E170,[4]Sheet1!$A:$A,[4]Sheet1!$G:$G)</f>
        <v>-9.7205680505781048E-3</v>
      </c>
      <c r="J170">
        <f>_xlfn.XLOOKUP(
         E170,[4]Sheet1!$A:$A,[4]Sheet1!$F:$F)</f>
        <v>7.1069486502767523E-2</v>
      </c>
      <c r="K170">
        <f>_xlfn.XLOOKUP(
         C170,[5]Sheet1!$Q:$Q,[5]Sheet1!$G:$G)</f>
        <v>0.94404171728977315</v>
      </c>
      <c r="L170" t="e">
        <f>_xlfn.XLOOKUP(
         D170,[2]DibenzoThiophene!$E:$E,[2]DibenzoThiophene!$B:$B)</f>
        <v>#N/A</v>
      </c>
      <c r="O170">
        <v>2580.99953</v>
      </c>
      <c r="R170">
        <v>2459.0024100000001</v>
      </c>
      <c r="S170" s="2" t="e">
        <f>_xlfn.XLOOKUP(
         R170,'[1]sample3_spot1_000 (1)'!$A:$A,'[1]sample3_spot1_000 (1)'!$B:$B)</f>
        <v>#N/A</v>
      </c>
    </row>
    <row r="171" spans="3:19" x14ac:dyDescent="0.2">
      <c r="C171" s="1">
        <v>2513</v>
      </c>
      <c r="D171" s="1">
        <f t="shared" si="5"/>
        <v>2459</v>
      </c>
      <c r="E171" s="1">
        <f t="shared" si="4"/>
        <v>2459.1</v>
      </c>
      <c r="F171" s="3">
        <f>_xlfn.XLOOKUP(
         E171,'[1]sample3_spot1_000 (1)'!$A:$A,'[1]sample3_spot1_000 (1)'!$B:$B)</f>
        <v>1.1002592E-2</v>
      </c>
      <c r="G171" t="e">
        <f>_xlfn.XLOOKUP(
         E171,[2]DibenzoThiophene!$A:$A,[2]DibenzoThiophene!$B:$B)</f>
        <v>#N/A</v>
      </c>
      <c r="H171" t="e">
        <f>_xlfn.XLOOKUP(
         E171,[3]Sheet1!$A:$A,[3]Sheet1!$G:$G)</f>
        <v>#N/A</v>
      </c>
      <c r="I171" t="e">
        <f>_xlfn.XLOOKUP(
         E171,[4]Sheet1!$A:$A,[4]Sheet1!$G:$G)</f>
        <v>#N/A</v>
      </c>
      <c r="J171" t="e">
        <f>_xlfn.XLOOKUP(
         E171,[4]Sheet1!$A:$A,[4]Sheet1!$F:$F)</f>
        <v>#N/A</v>
      </c>
      <c r="K171">
        <f>_xlfn.XLOOKUP(
         C171,[5]Sheet1!$Q:$Q,[5]Sheet1!$G:$G)</f>
        <v>0.96340995322610457</v>
      </c>
      <c r="L171" t="e">
        <f>_xlfn.XLOOKUP(
         D171,[2]DibenzoThiophene!$E:$E,[2]DibenzoThiophene!$B:$B)</f>
        <v>#N/A</v>
      </c>
      <c r="O171">
        <v>2580.99953</v>
      </c>
      <c r="R171" s="1">
        <v>2459.1052</v>
      </c>
      <c r="S171" s="2" t="e">
        <f>_xlfn.XLOOKUP(
         R171,'[1]sample3_spot1_000 (1)'!$A:$A,'[1]sample3_spot1_000 (1)'!$B:$B)</f>
        <v>#N/A</v>
      </c>
    </row>
    <row r="172" spans="3:19" x14ac:dyDescent="0.2">
      <c r="C172" s="1">
        <v>2513.5</v>
      </c>
      <c r="D172" s="1">
        <f t="shared" si="5"/>
        <v>2459</v>
      </c>
      <c r="E172" s="1">
        <f t="shared" si="4"/>
        <v>2459.1999999999998</v>
      </c>
      <c r="F172" s="3" t="e">
        <f>_xlfn.XLOOKUP(
         E172,'[1]sample3_spot1_000 (1)'!$A:$A,'[1]sample3_spot1_000 (1)'!$B:$B)</f>
        <v>#N/A</v>
      </c>
      <c r="G172" t="e">
        <f>_xlfn.XLOOKUP(
         E172,[2]DibenzoThiophene!$A:$A,[2]DibenzoThiophene!$B:$B)</f>
        <v>#N/A</v>
      </c>
      <c r="H172">
        <f>_xlfn.XLOOKUP(
         E172,[3]Sheet1!$A:$A,[3]Sheet1!$G:$G)</f>
        <v>-5.9948404144727083E-3</v>
      </c>
      <c r="I172">
        <f>_xlfn.XLOOKUP(
         E172,[4]Sheet1!$A:$A,[4]Sheet1!$G:$G)</f>
        <v>-2.823712593413638E-3</v>
      </c>
      <c r="J172">
        <f>_xlfn.XLOOKUP(
         E172,[4]Sheet1!$A:$A,[4]Sheet1!$F:$F)</f>
        <v>7.1113848614274111E-2</v>
      </c>
      <c r="K172">
        <f>_xlfn.XLOOKUP(
         C172,[5]Sheet1!$Q:$Q,[5]Sheet1!$G:$G)</f>
        <v>0.94760257271168802</v>
      </c>
      <c r="L172" t="e">
        <f>_xlfn.XLOOKUP(
         D172,[2]DibenzoThiophene!$E:$E,[2]DibenzoThiophene!$B:$B)</f>
        <v>#N/A</v>
      </c>
      <c r="O172">
        <v>2581.5005700000002</v>
      </c>
      <c r="R172">
        <v>2459.2008099999998</v>
      </c>
      <c r="S172" s="2" t="e">
        <f>_xlfn.XLOOKUP(
         R172,'[1]sample3_spot1_000 (1)'!$A:$A,'[1]sample3_spot1_000 (1)'!$B:$B)</f>
        <v>#N/A</v>
      </c>
    </row>
    <row r="173" spans="3:19" x14ac:dyDescent="0.2">
      <c r="C173" s="1">
        <v>2514</v>
      </c>
      <c r="D173" s="1">
        <f t="shared" si="5"/>
        <v>2459</v>
      </c>
      <c r="E173" s="1">
        <f t="shared" si="4"/>
        <v>2459.4</v>
      </c>
      <c r="F173" s="3">
        <f>_xlfn.XLOOKUP(
         E173,'[1]sample3_spot1_000 (1)'!$A:$A,'[1]sample3_spot1_000 (1)'!$B:$B)</f>
        <v>-9.6459470000000002E-3</v>
      </c>
      <c r="G173" t="e">
        <f>_xlfn.XLOOKUP(
         E173,[2]DibenzoThiophene!$A:$A,[2]DibenzoThiophene!$B:$B)</f>
        <v>#N/A</v>
      </c>
      <c r="H173">
        <f>_xlfn.XLOOKUP(
         E173,[3]Sheet1!$A:$A,[3]Sheet1!$G:$G)</f>
        <v>-3.0523547186367644E-3</v>
      </c>
      <c r="I173">
        <f>_xlfn.XLOOKUP(
         E173,[4]Sheet1!$A:$A,[4]Sheet1!$G:$G)</f>
        <v>-2.0768621511021803E-3</v>
      </c>
      <c r="J173">
        <f>_xlfn.XLOOKUP(
         E173,[4]Sheet1!$A:$A,[4]Sheet1!$F:$F)</f>
        <v>7.111769107949005E-2</v>
      </c>
      <c r="K173">
        <f>_xlfn.XLOOKUP(
         C173,[5]Sheet1!$Q:$Q,[5]Sheet1!$G:$G)</f>
        <v>0.95192245551418708</v>
      </c>
      <c r="L173" t="e">
        <f>_xlfn.XLOOKUP(
         D173,[2]DibenzoThiophene!$E:$E,[2]DibenzoThiophene!$B:$B)</f>
        <v>#N/A</v>
      </c>
      <c r="O173">
        <v>2581.5005700000002</v>
      </c>
      <c r="R173" s="1">
        <v>2459.3553000000002</v>
      </c>
      <c r="S173" s="2" t="e">
        <f>_xlfn.XLOOKUP(
         R173,'[1]sample3_spot1_000 (1)'!$A:$A,'[1]sample3_spot1_000 (1)'!$B:$B)</f>
        <v>#N/A</v>
      </c>
    </row>
    <row r="174" spans="3:19" x14ac:dyDescent="0.2">
      <c r="C174" s="1">
        <v>2514.5</v>
      </c>
      <c r="D174" s="1">
        <f t="shared" si="5"/>
        <v>2459</v>
      </c>
      <c r="E174" s="1">
        <f t="shared" si="4"/>
        <v>2459.4</v>
      </c>
      <c r="F174" s="3">
        <f>_xlfn.XLOOKUP(
         E174,'[1]sample3_spot1_000 (1)'!$A:$A,'[1]sample3_spot1_000 (1)'!$B:$B)</f>
        <v>-9.6459470000000002E-3</v>
      </c>
      <c r="G174" t="e">
        <f>_xlfn.XLOOKUP(
         E174,[2]DibenzoThiophene!$A:$A,[2]DibenzoThiophene!$B:$B)</f>
        <v>#N/A</v>
      </c>
      <c r="H174">
        <f>_xlfn.XLOOKUP(
         E174,[3]Sheet1!$A:$A,[3]Sheet1!$G:$G)</f>
        <v>-3.0523547186367644E-3</v>
      </c>
      <c r="I174">
        <f>_xlfn.XLOOKUP(
         E174,[4]Sheet1!$A:$A,[4]Sheet1!$G:$G)</f>
        <v>-2.0768621511021803E-3</v>
      </c>
      <c r="J174">
        <f>_xlfn.XLOOKUP(
         E174,[4]Sheet1!$A:$A,[4]Sheet1!$F:$F)</f>
        <v>7.111769107949005E-2</v>
      </c>
      <c r="K174">
        <f>_xlfn.XLOOKUP(
         C174,[5]Sheet1!$Q:$Q,[5]Sheet1!$G:$G)</f>
        <v>0.94001753117104681</v>
      </c>
      <c r="L174" t="e">
        <f>_xlfn.XLOOKUP(
         D174,[2]DibenzoThiophene!$E:$E,[2]DibenzoThiophene!$B:$B)</f>
        <v>#N/A</v>
      </c>
      <c r="O174">
        <v>2581.5005700000002</v>
      </c>
      <c r="R174">
        <v>2459.3992699999999</v>
      </c>
      <c r="S174" s="2" t="e">
        <f>_xlfn.XLOOKUP(
         R174,'[1]sample3_spot1_000 (1)'!$A:$A,'[1]sample3_spot1_000 (1)'!$B:$B)</f>
        <v>#N/A</v>
      </c>
    </row>
    <row r="175" spans="3:19" x14ac:dyDescent="0.2">
      <c r="C175" s="1">
        <v>2515</v>
      </c>
      <c r="D175" s="1">
        <f t="shared" si="5"/>
        <v>2460</v>
      </c>
      <c r="E175" s="1">
        <f t="shared" si="4"/>
        <v>2459.6</v>
      </c>
      <c r="F175" s="3">
        <f>_xlfn.XLOOKUP(
         E175,'[1]sample3_spot1_000 (1)'!$A:$A,'[1]sample3_spot1_000 (1)'!$B:$B)</f>
        <v>8.9500479000000008E-3</v>
      </c>
      <c r="G175" t="e">
        <f>_xlfn.XLOOKUP(
         E175,[2]DibenzoThiophene!$A:$A,[2]DibenzoThiophene!$B:$B)</f>
        <v>#N/A</v>
      </c>
      <c r="H175">
        <f>_xlfn.XLOOKUP(
         E175,[3]Sheet1!$A:$A,[3]Sheet1!$G:$G)</f>
        <v>-6.9693524073677678E-3</v>
      </c>
      <c r="I175">
        <f>_xlfn.XLOOKUP(
         E175,[4]Sheet1!$A:$A,[4]Sheet1!$G:$G)</f>
        <v>-1.913214735243867E-3</v>
      </c>
      <c r="J175">
        <f>_xlfn.XLOOKUP(
         E175,[4]Sheet1!$A:$A,[4]Sheet1!$F:$F)</f>
        <v>7.111769107949005E-2</v>
      </c>
      <c r="K175">
        <f>_xlfn.XLOOKUP(
         C175,[5]Sheet1!$Q:$Q,[5]Sheet1!$G:$G)</f>
        <v>0.94859623012536654</v>
      </c>
      <c r="L175" t="e">
        <f>_xlfn.XLOOKUP(
         D175,[2]DibenzoThiophene!$E:$E,[2]DibenzoThiophene!$B:$B)</f>
        <v>#N/A</v>
      </c>
      <c r="O175">
        <v>2581.5005700000002</v>
      </c>
      <c r="R175">
        <v>2459.5977899999998</v>
      </c>
      <c r="S175" s="2" t="e">
        <f>_xlfn.XLOOKUP(
         R175,'[1]sample3_spot1_000 (1)'!$A:$A,'[1]sample3_spot1_000 (1)'!$B:$B)</f>
        <v>#N/A</v>
      </c>
    </row>
    <row r="176" spans="3:19" x14ac:dyDescent="0.2">
      <c r="C176" s="1">
        <v>2515.5</v>
      </c>
      <c r="D176" s="1">
        <f t="shared" si="5"/>
        <v>2460</v>
      </c>
      <c r="E176" s="1">
        <f t="shared" si="4"/>
        <v>2459.6</v>
      </c>
      <c r="F176" s="3">
        <f>_xlfn.XLOOKUP(
         E176,'[1]sample3_spot1_000 (1)'!$A:$A,'[1]sample3_spot1_000 (1)'!$B:$B)</f>
        <v>8.9500479000000008E-3</v>
      </c>
      <c r="G176" t="e">
        <f>_xlfn.XLOOKUP(
         E176,[2]DibenzoThiophene!$A:$A,[2]DibenzoThiophene!$B:$B)</f>
        <v>#N/A</v>
      </c>
      <c r="H176">
        <f>_xlfn.XLOOKUP(
         E176,[3]Sheet1!$A:$A,[3]Sheet1!$G:$G)</f>
        <v>-6.9693524073677678E-3</v>
      </c>
      <c r="I176">
        <f>_xlfn.XLOOKUP(
         E176,[4]Sheet1!$A:$A,[4]Sheet1!$G:$G)</f>
        <v>-1.913214735243867E-3</v>
      </c>
      <c r="J176">
        <f>_xlfn.XLOOKUP(
         E176,[4]Sheet1!$A:$A,[4]Sheet1!$F:$F)</f>
        <v>7.111769107949005E-2</v>
      </c>
      <c r="K176">
        <f>_xlfn.XLOOKUP(
         C176,[5]Sheet1!$Q:$Q,[5]Sheet1!$G:$G)</f>
        <v>0.95172054598354283</v>
      </c>
      <c r="L176" t="e">
        <f>_xlfn.XLOOKUP(
         D176,[2]DibenzoThiophene!$E:$E,[2]DibenzoThiophene!$B:$B)</f>
        <v>#N/A</v>
      </c>
      <c r="O176">
        <v>2582.0019499999999</v>
      </c>
      <c r="R176" s="1">
        <v>2459.6055000000001</v>
      </c>
      <c r="S176" s="2" t="e">
        <f>_xlfn.XLOOKUP(
         R176,'[1]sample3_spot1_000 (1)'!$A:$A,'[1]sample3_spot1_000 (1)'!$B:$B)</f>
        <v>#N/A</v>
      </c>
    </row>
    <row r="177" spans="3:19" x14ac:dyDescent="0.2">
      <c r="C177" s="1">
        <v>2516</v>
      </c>
      <c r="D177" s="1">
        <f t="shared" si="5"/>
        <v>2460</v>
      </c>
      <c r="E177" s="1">
        <f t="shared" si="4"/>
        <v>2459.8000000000002</v>
      </c>
      <c r="F177" s="3" t="e">
        <f>_xlfn.XLOOKUP(
         E177,'[1]sample3_spot1_000 (1)'!$A:$A,'[1]sample3_spot1_000 (1)'!$B:$B)</f>
        <v>#N/A</v>
      </c>
      <c r="G177" t="e">
        <f>_xlfn.XLOOKUP(
         E177,[2]DibenzoThiophene!$A:$A,[2]DibenzoThiophene!$B:$B)</f>
        <v>#N/A</v>
      </c>
      <c r="H177">
        <f>_xlfn.XLOOKUP(
         E177,[3]Sheet1!$A:$A,[3]Sheet1!$G:$G)</f>
        <v>-5.4283451115656692E-3</v>
      </c>
      <c r="I177">
        <f>_xlfn.XLOOKUP(
         E177,[4]Sheet1!$A:$A,[4]Sheet1!$G:$G)</f>
        <v>8.840537337789652E-4</v>
      </c>
      <c r="J177">
        <f>_xlfn.XLOOKUP(
         E177,[4]Sheet1!$A:$A,[4]Sheet1!$F:$F)</f>
        <v>7.1135042836647969E-2</v>
      </c>
      <c r="K177">
        <f>_xlfn.XLOOKUP(
         C177,[5]Sheet1!$Q:$Q,[5]Sheet1!$G:$G)</f>
        <v>0.94986093217954226</v>
      </c>
      <c r="L177" t="e">
        <f>_xlfn.XLOOKUP(
         D177,[2]DibenzoThiophene!$E:$E,[2]DibenzoThiophene!$B:$B)</f>
        <v>#N/A</v>
      </c>
      <c r="O177">
        <v>2582.0019499999999</v>
      </c>
      <c r="R177">
        <v>2459.7963800000002</v>
      </c>
      <c r="S177" s="2" t="e">
        <f>_xlfn.XLOOKUP(
         R177,'[1]sample3_spot1_000 (1)'!$A:$A,'[1]sample3_spot1_000 (1)'!$B:$B)</f>
        <v>#N/A</v>
      </c>
    </row>
    <row r="178" spans="3:19" x14ac:dyDescent="0.2">
      <c r="C178" s="1">
        <v>2516.5</v>
      </c>
      <c r="D178" s="1">
        <f t="shared" si="5"/>
        <v>2460</v>
      </c>
      <c r="E178" s="1">
        <f t="shared" si="4"/>
        <v>2459.9</v>
      </c>
      <c r="F178" s="3">
        <f>_xlfn.XLOOKUP(
         E178,'[1]sample3_spot1_000 (1)'!$A:$A,'[1]sample3_spot1_000 (1)'!$B:$B)</f>
        <v>8.7542421000000002E-3</v>
      </c>
      <c r="G178" t="e">
        <f>_xlfn.XLOOKUP(
         E178,[2]DibenzoThiophene!$A:$A,[2]DibenzoThiophene!$B:$B)</f>
        <v>#N/A</v>
      </c>
      <c r="H178" t="e">
        <f>_xlfn.XLOOKUP(
         E178,[3]Sheet1!$A:$A,[3]Sheet1!$G:$G)</f>
        <v>#N/A</v>
      </c>
      <c r="I178" t="e">
        <f>_xlfn.XLOOKUP(
         E178,[4]Sheet1!$A:$A,[4]Sheet1!$G:$G)</f>
        <v>#N/A</v>
      </c>
      <c r="J178" t="e">
        <f>_xlfn.XLOOKUP(
         E178,[4]Sheet1!$A:$A,[4]Sheet1!$F:$F)</f>
        <v>#N/A</v>
      </c>
      <c r="K178">
        <f>_xlfn.XLOOKUP(
         C178,[5]Sheet1!$Q:$Q,[5]Sheet1!$G:$G)</f>
        <v>0.95053278004396513</v>
      </c>
      <c r="L178" t="e">
        <f>_xlfn.XLOOKUP(
         D178,[2]DibenzoThiophene!$E:$E,[2]DibenzoThiophene!$B:$B)</f>
        <v>#N/A</v>
      </c>
      <c r="O178">
        <v>2582.0019499999999</v>
      </c>
      <c r="R178" s="1">
        <v>2459.8555999999999</v>
      </c>
      <c r="S178" s="2" t="e">
        <f>_xlfn.XLOOKUP(
         R178,'[1]sample3_spot1_000 (1)'!$A:$A,'[1]sample3_spot1_000 (1)'!$B:$B)</f>
        <v>#N/A</v>
      </c>
    </row>
    <row r="179" spans="3:19" x14ac:dyDescent="0.2">
      <c r="C179" s="1">
        <v>2517</v>
      </c>
      <c r="D179" s="1">
        <f t="shared" si="5"/>
        <v>2460</v>
      </c>
      <c r="E179" s="1">
        <f t="shared" si="4"/>
        <v>2460</v>
      </c>
      <c r="F179" s="3" t="e">
        <f>_xlfn.XLOOKUP(
         E179,'[1]sample3_spot1_000 (1)'!$A:$A,'[1]sample3_spot1_000 (1)'!$B:$B)</f>
        <v>#N/A</v>
      </c>
      <c r="G179" t="e">
        <f>_xlfn.XLOOKUP(
         E179,[2]DibenzoThiophene!$A:$A,[2]DibenzoThiophene!$B:$B)</f>
        <v>#N/A</v>
      </c>
      <c r="H179">
        <f>_xlfn.XLOOKUP(
         E179,[3]Sheet1!$A:$A,[3]Sheet1!$G:$G)</f>
        <v>-5.7643029170352852E-3</v>
      </c>
      <c r="I179">
        <f>_xlfn.XLOOKUP(
         E179,[4]Sheet1!$A:$A,[4]Sheet1!$G:$G)</f>
        <v>-5.3948939654425952E-3</v>
      </c>
      <c r="J179">
        <f>_xlfn.XLOOKUP(
         E179,[4]Sheet1!$A:$A,[4]Sheet1!$F:$F)</f>
        <v>7.109259544438952E-2</v>
      </c>
      <c r="K179">
        <f>_xlfn.XLOOKUP(
         C179,[5]Sheet1!$Q:$Q,[5]Sheet1!$G:$G)</f>
        <v>0.95917080473907512</v>
      </c>
      <c r="L179" t="e">
        <f>_xlfn.XLOOKUP(
         D179,[2]DibenzoThiophene!$E:$E,[2]DibenzoThiophene!$B:$B)</f>
        <v>#N/A</v>
      </c>
      <c r="O179">
        <v>2582.0019499999999</v>
      </c>
      <c r="R179">
        <v>2460.00297</v>
      </c>
      <c r="S179" s="2" t="e">
        <f>_xlfn.XLOOKUP(
         R179,'[1]sample3_spot1_000 (1)'!$A:$A,'[1]sample3_spot1_000 (1)'!$B:$B)</f>
        <v>#N/A</v>
      </c>
    </row>
    <row r="180" spans="3:19" x14ac:dyDescent="0.2">
      <c r="C180" s="1">
        <v>2517.5</v>
      </c>
      <c r="D180" s="1">
        <f t="shared" si="5"/>
        <v>2460</v>
      </c>
      <c r="E180" s="1">
        <f t="shared" si="4"/>
        <v>2460.1</v>
      </c>
      <c r="F180" s="3">
        <f>_xlfn.XLOOKUP(
         E180,'[1]sample3_spot1_000 (1)'!$A:$A,'[1]sample3_spot1_000 (1)'!$B:$B)</f>
        <v>6.1089797999999999E-3</v>
      </c>
      <c r="G180" t="e">
        <f>_xlfn.XLOOKUP(
         E180,[2]DibenzoThiophene!$A:$A,[2]DibenzoThiophene!$B:$B)</f>
        <v>#N/A</v>
      </c>
      <c r="H180" t="e">
        <f>_xlfn.XLOOKUP(
         E180,[3]Sheet1!$A:$A,[3]Sheet1!$G:$G)</f>
        <v>#N/A</v>
      </c>
      <c r="I180" t="e">
        <f>_xlfn.XLOOKUP(
         E180,[4]Sheet1!$A:$A,[4]Sheet1!$G:$G)</f>
        <v>#N/A</v>
      </c>
      <c r="J180" t="e">
        <f>_xlfn.XLOOKUP(
         E180,[4]Sheet1!$A:$A,[4]Sheet1!$F:$F)</f>
        <v>#N/A</v>
      </c>
      <c r="K180">
        <f>_xlfn.XLOOKUP(
         C180,[5]Sheet1!$Q:$Q,[5]Sheet1!$G:$G)</f>
        <v>0.95848877526355647</v>
      </c>
      <c r="L180" t="e">
        <f>_xlfn.XLOOKUP(
         D180,[2]DibenzoThiophene!$E:$E,[2]DibenzoThiophene!$B:$B)</f>
        <v>#N/A</v>
      </c>
      <c r="O180">
        <v>2582.5036599999999</v>
      </c>
      <c r="R180" s="1">
        <v>2460.1057000000001</v>
      </c>
      <c r="S180" s="2" t="e">
        <f>_xlfn.XLOOKUP(
         R180,'[1]sample3_spot1_000 (1)'!$A:$A,'[1]sample3_spot1_000 (1)'!$B:$B)</f>
        <v>#N/A</v>
      </c>
    </row>
    <row r="181" spans="3:19" x14ac:dyDescent="0.2">
      <c r="C181" s="1">
        <v>2518</v>
      </c>
      <c r="D181" s="1">
        <f t="shared" si="5"/>
        <v>2460</v>
      </c>
      <c r="E181" s="1">
        <f t="shared" si="4"/>
        <v>2460.1999999999998</v>
      </c>
      <c r="F181" s="3" t="e">
        <f>_xlfn.XLOOKUP(
         E181,'[1]sample3_spot1_000 (1)'!$A:$A,'[1]sample3_spot1_000 (1)'!$B:$B)</f>
        <v>#N/A</v>
      </c>
      <c r="G181" t="e">
        <f>_xlfn.XLOOKUP(
         E181,[2]DibenzoThiophene!$A:$A,[2]DibenzoThiophene!$B:$B)</f>
        <v>#N/A</v>
      </c>
      <c r="H181">
        <f>_xlfn.XLOOKUP(
         E181,[3]Sheet1!$A:$A,[3]Sheet1!$G:$G)</f>
        <v>-1.8929352743870069E-3</v>
      </c>
      <c r="I181">
        <f>_xlfn.XLOOKUP(
         E181,[4]Sheet1!$A:$A,[4]Sheet1!$G:$G)</f>
        <v>-2.8893614332381715E-3</v>
      </c>
      <c r="J181">
        <f>_xlfn.XLOOKUP(
         E181,[4]Sheet1!$A:$A,[4]Sheet1!$F:$F)</f>
        <v>7.1108025083282234E-2</v>
      </c>
      <c r="K181">
        <f>_xlfn.XLOOKUP(
         C181,[5]Sheet1!$Q:$Q,[5]Sheet1!$G:$G)</f>
        <v>0.97546638120439511</v>
      </c>
      <c r="L181" t="e">
        <f>_xlfn.XLOOKUP(
         D181,[2]DibenzoThiophene!$E:$E,[2]DibenzoThiophene!$B:$B)</f>
        <v>#N/A</v>
      </c>
      <c r="O181">
        <v>2582.5036599999999</v>
      </c>
      <c r="R181">
        <v>2460.2016800000001</v>
      </c>
      <c r="S181" s="2" t="e">
        <f>_xlfn.XLOOKUP(
         R181,'[1]sample3_spot1_000 (1)'!$A:$A,'[1]sample3_spot1_000 (1)'!$B:$B)</f>
        <v>#N/A</v>
      </c>
    </row>
    <row r="182" spans="3:19" x14ac:dyDescent="0.2">
      <c r="C182" s="1">
        <v>2518.5</v>
      </c>
      <c r="D182" s="1">
        <f t="shared" si="5"/>
        <v>2460</v>
      </c>
      <c r="E182" s="1">
        <f t="shared" si="4"/>
        <v>2460.4</v>
      </c>
      <c r="F182" s="3">
        <f>_xlfn.XLOOKUP(
         E182,'[1]sample3_spot1_000 (1)'!$A:$A,'[1]sample3_spot1_000 (1)'!$B:$B)</f>
        <v>3.7884008999999998E-3</v>
      </c>
      <c r="G182" t="e">
        <f>_xlfn.XLOOKUP(
         E182,[2]DibenzoThiophene!$A:$A,[2]DibenzoThiophene!$B:$B)</f>
        <v>#N/A</v>
      </c>
      <c r="H182">
        <f>_xlfn.XLOOKUP(
         E182,[3]Sheet1!$A:$A,[3]Sheet1!$G:$G)</f>
        <v>-3.8264573589933833E-3</v>
      </c>
      <c r="I182">
        <f>_xlfn.XLOOKUP(
         E182,[4]Sheet1!$A:$A,[4]Sheet1!$G:$G)</f>
        <v>4.0089016679968094E-3</v>
      </c>
      <c r="J182">
        <f>_xlfn.XLOOKUP(
         E182,[4]Sheet1!$A:$A,[4]Sheet1!$F:$F)</f>
        <v>7.11523964691292E-2</v>
      </c>
      <c r="K182">
        <f>_xlfn.XLOOKUP(
         C182,[5]Sheet1!$Q:$Q,[5]Sheet1!$G:$G)</f>
        <v>0.94627377752479802</v>
      </c>
      <c r="L182" t="e">
        <f>_xlfn.XLOOKUP(
         D182,[2]DibenzoThiophene!$E:$E,[2]DibenzoThiophene!$B:$B)</f>
        <v>#N/A</v>
      </c>
      <c r="O182">
        <v>2582.5036599999999</v>
      </c>
      <c r="R182" s="1">
        <v>2460.3557999999998</v>
      </c>
      <c r="S182" s="2" t="e">
        <f>_xlfn.XLOOKUP(
         R182,'[1]sample3_spot1_000 (1)'!$A:$A,'[1]sample3_spot1_000 (1)'!$B:$B)</f>
        <v>#N/A</v>
      </c>
    </row>
    <row r="183" spans="3:19" x14ac:dyDescent="0.2">
      <c r="C183" s="1">
        <v>2519</v>
      </c>
      <c r="D183" s="1">
        <f t="shared" si="5"/>
        <v>2460</v>
      </c>
      <c r="E183" s="1">
        <f t="shared" si="4"/>
        <v>2460.4</v>
      </c>
      <c r="F183" s="3">
        <f>_xlfn.XLOOKUP(
         E183,'[1]sample3_spot1_000 (1)'!$A:$A,'[1]sample3_spot1_000 (1)'!$B:$B)</f>
        <v>3.7884008999999998E-3</v>
      </c>
      <c r="G183" t="e">
        <f>_xlfn.XLOOKUP(
         E183,[2]DibenzoThiophene!$A:$A,[2]DibenzoThiophene!$B:$B)</f>
        <v>#N/A</v>
      </c>
      <c r="H183">
        <f>_xlfn.XLOOKUP(
         E183,[3]Sheet1!$A:$A,[3]Sheet1!$G:$G)</f>
        <v>-3.8264573589933833E-3</v>
      </c>
      <c r="I183">
        <f>_xlfn.XLOOKUP(
         E183,[4]Sheet1!$A:$A,[4]Sheet1!$G:$G)</f>
        <v>4.0089016679968094E-3</v>
      </c>
      <c r="J183">
        <f>_xlfn.XLOOKUP(
         E183,[4]Sheet1!$A:$A,[4]Sheet1!$F:$F)</f>
        <v>7.11523964691292E-2</v>
      </c>
      <c r="K183">
        <f>_xlfn.XLOOKUP(
         C183,[5]Sheet1!$Q:$Q,[5]Sheet1!$G:$G)</f>
        <v>0.96435053140736848</v>
      </c>
      <c r="L183" t="e">
        <f>_xlfn.XLOOKUP(
         D183,[2]DibenzoThiophene!$E:$E,[2]DibenzoThiophene!$B:$B)</f>
        <v>#N/A</v>
      </c>
      <c r="O183">
        <v>2582.5036599999999</v>
      </c>
      <c r="R183">
        <v>2460.4004500000001</v>
      </c>
      <c r="S183" s="2" t="e">
        <f>_xlfn.XLOOKUP(
         R183,'[1]sample3_spot1_000 (1)'!$A:$A,'[1]sample3_spot1_000 (1)'!$B:$B)</f>
        <v>#N/A</v>
      </c>
    </row>
    <row r="184" spans="3:19" x14ac:dyDescent="0.2">
      <c r="C184" s="1">
        <v>2519.5</v>
      </c>
      <c r="D184" s="1">
        <f t="shared" si="5"/>
        <v>2461</v>
      </c>
      <c r="E184" s="1">
        <f t="shared" si="4"/>
        <v>2460.6</v>
      </c>
      <c r="F184" s="3">
        <f>_xlfn.XLOOKUP(
         E184,'[1]sample3_spot1_000 (1)'!$A:$A,'[1]sample3_spot1_000 (1)'!$B:$B)</f>
        <v>5.5677236000000003E-3</v>
      </c>
      <c r="G184" t="e">
        <f>_xlfn.XLOOKUP(
         E184,[2]DibenzoThiophene!$A:$A,[2]DibenzoThiophene!$B:$B)</f>
        <v>#N/A</v>
      </c>
      <c r="H184">
        <f>_xlfn.XLOOKUP(
         E184,[3]Sheet1!$A:$A,[3]Sheet1!$G:$G)</f>
        <v>-3.5365643707672761E-3</v>
      </c>
      <c r="I184">
        <f>_xlfn.XLOOKUP(
         E184,[4]Sheet1!$A:$A,[4]Sheet1!$G:$G)</f>
        <v>-1.6872155236392085E-3</v>
      </c>
      <c r="J184">
        <f>_xlfn.XLOOKUP(
         E184,[4]Sheet1!$A:$A,[4]Sheet1!$F:$F)</f>
        <v>7.1113789087725657E-2</v>
      </c>
      <c r="K184">
        <f>_xlfn.XLOOKUP(
         C184,[5]Sheet1!$Q:$Q,[5]Sheet1!$G:$G)</f>
        <v>0.96790655435868955</v>
      </c>
      <c r="L184" t="e">
        <f>_xlfn.XLOOKUP(
         D184,[2]DibenzoThiophene!$E:$E,[2]DibenzoThiophene!$B:$B)</f>
        <v>#N/A</v>
      </c>
      <c r="O184">
        <v>2582.9962300000002</v>
      </c>
      <c r="R184">
        <v>2460.5992799999999</v>
      </c>
      <c r="S184" s="2" t="e">
        <f>_xlfn.XLOOKUP(
         R184,'[1]sample3_spot1_000 (1)'!$A:$A,'[1]sample3_spot1_000 (1)'!$B:$B)</f>
        <v>#N/A</v>
      </c>
    </row>
    <row r="185" spans="3:19" x14ac:dyDescent="0.2">
      <c r="C185" s="1">
        <v>2520</v>
      </c>
      <c r="D185" s="1">
        <f t="shared" si="5"/>
        <v>2461</v>
      </c>
      <c r="E185" s="1">
        <f t="shared" si="4"/>
        <v>2460.6</v>
      </c>
      <c r="F185" s="3">
        <f>_xlfn.XLOOKUP(
         E185,'[1]sample3_spot1_000 (1)'!$A:$A,'[1]sample3_spot1_000 (1)'!$B:$B)</f>
        <v>5.5677236000000003E-3</v>
      </c>
      <c r="G185" t="e">
        <f>_xlfn.XLOOKUP(
         E185,[2]DibenzoThiophene!$A:$A,[2]DibenzoThiophene!$B:$B)</f>
        <v>#N/A</v>
      </c>
      <c r="H185">
        <f>_xlfn.XLOOKUP(
         E185,[3]Sheet1!$A:$A,[3]Sheet1!$G:$G)</f>
        <v>-3.5365643707672761E-3</v>
      </c>
      <c r="I185">
        <f>_xlfn.XLOOKUP(
         E185,[4]Sheet1!$A:$A,[4]Sheet1!$G:$G)</f>
        <v>-1.6872155236392085E-3</v>
      </c>
      <c r="J185">
        <f>_xlfn.XLOOKUP(
         E185,[4]Sheet1!$A:$A,[4]Sheet1!$F:$F)</f>
        <v>7.1113789087725657E-2</v>
      </c>
      <c r="K185">
        <f>_xlfn.XLOOKUP(
         C185,[5]Sheet1!$Q:$Q,[5]Sheet1!$G:$G)</f>
        <v>0.96390871004925816</v>
      </c>
      <c r="L185" t="e">
        <f>_xlfn.XLOOKUP(
         D185,[2]DibenzoThiophene!$E:$E,[2]DibenzoThiophene!$B:$B)</f>
        <v>#N/A</v>
      </c>
      <c r="O185">
        <v>2582.9962300000002</v>
      </c>
      <c r="R185" s="1">
        <v>2460.6059</v>
      </c>
      <c r="S185" s="2" t="e">
        <f>_xlfn.XLOOKUP(
         R185,'[1]sample3_spot1_000 (1)'!$A:$A,'[1]sample3_spot1_000 (1)'!$B:$B)</f>
        <v>#N/A</v>
      </c>
    </row>
    <row r="186" spans="3:19" x14ac:dyDescent="0.2">
      <c r="C186" s="1">
        <v>2520.5</v>
      </c>
      <c r="D186" s="1">
        <f t="shared" si="5"/>
        <v>2461</v>
      </c>
      <c r="E186" s="1">
        <f t="shared" si="4"/>
        <v>2460.8000000000002</v>
      </c>
      <c r="F186" s="3" t="e">
        <f>_xlfn.XLOOKUP(
         E186,'[1]sample3_spot1_000 (1)'!$A:$A,'[1]sample3_spot1_000 (1)'!$B:$B)</f>
        <v>#N/A</v>
      </c>
      <c r="G186" t="e">
        <f>_xlfn.XLOOKUP(
         E186,[2]DibenzoThiophene!$A:$A,[2]DibenzoThiophene!$B:$B)</f>
        <v>#N/A</v>
      </c>
      <c r="H186">
        <f>_xlfn.XLOOKUP(
         E186,[3]Sheet1!$A:$A,[3]Sheet1!$G:$G)</f>
        <v>-5.2537269000469608E-3</v>
      </c>
      <c r="I186">
        <f>_xlfn.XLOOKUP(
         E186,[4]Sheet1!$A:$A,[4]Sheet1!$G:$G)</f>
        <v>2.3526490506262053E-4</v>
      </c>
      <c r="J186">
        <f>_xlfn.XLOOKUP(
         E186,[4]Sheet1!$A:$A,[4]Sheet1!$F:$F)</f>
        <v>7.1125377255766578E-2</v>
      </c>
      <c r="K186">
        <f>_xlfn.XLOOKUP(
         C186,[5]Sheet1!$Q:$Q,[5]Sheet1!$G:$G)</f>
        <v>0.9616960291895531</v>
      </c>
      <c r="L186" t="e">
        <f>_xlfn.XLOOKUP(
         D186,[2]DibenzoThiophene!$E:$E,[2]DibenzoThiophene!$B:$B)</f>
        <v>#N/A</v>
      </c>
      <c r="O186">
        <v>2582.9962300000002</v>
      </c>
      <c r="R186">
        <v>2460.7981799999998</v>
      </c>
      <c r="S186" s="2" t="e">
        <f>_xlfn.XLOOKUP(
         R186,'[1]sample3_spot1_000 (1)'!$A:$A,'[1]sample3_spot1_000 (1)'!$B:$B)</f>
        <v>#N/A</v>
      </c>
    </row>
    <row r="187" spans="3:19" x14ac:dyDescent="0.2">
      <c r="C187" s="1">
        <v>2521</v>
      </c>
      <c r="D187" s="1">
        <f t="shared" si="5"/>
        <v>2461</v>
      </c>
      <c r="E187" s="1">
        <f t="shared" si="4"/>
        <v>2460.9</v>
      </c>
      <c r="F187" s="3">
        <f>_xlfn.XLOOKUP(
         E187,'[1]sample3_spot1_000 (1)'!$A:$A,'[1]sample3_spot1_000 (1)'!$B:$B)</f>
        <v>2.1256944999999999E-2</v>
      </c>
      <c r="G187" t="e">
        <f>_xlfn.XLOOKUP(
         E187,[2]DibenzoThiophene!$A:$A,[2]DibenzoThiophene!$B:$B)</f>
        <v>#N/A</v>
      </c>
      <c r="H187" t="e">
        <f>_xlfn.XLOOKUP(
         E187,[3]Sheet1!$A:$A,[3]Sheet1!$G:$G)</f>
        <v>#N/A</v>
      </c>
      <c r="I187" t="e">
        <f>_xlfn.XLOOKUP(
         E187,[4]Sheet1!$A:$A,[4]Sheet1!$G:$G)</f>
        <v>#N/A</v>
      </c>
      <c r="J187" t="e">
        <f>_xlfn.XLOOKUP(
         E187,[4]Sheet1!$A:$A,[4]Sheet1!$F:$F)</f>
        <v>#N/A</v>
      </c>
      <c r="K187">
        <f>_xlfn.XLOOKUP(
         C187,[5]Sheet1!$Q:$Q,[5]Sheet1!$G:$G)</f>
        <v>0.9838933096451884</v>
      </c>
      <c r="L187" t="e">
        <f>_xlfn.XLOOKUP(
         D187,[2]DibenzoThiophene!$E:$E,[2]DibenzoThiophene!$B:$B)</f>
        <v>#N/A</v>
      </c>
      <c r="O187">
        <v>2582.9962300000002</v>
      </c>
      <c r="R187" s="1">
        <v>2460.8560000000002</v>
      </c>
      <c r="S187" s="2" t="e">
        <f>_xlfn.XLOOKUP(
         R187,'[1]sample3_spot1_000 (1)'!$A:$A,'[1]sample3_spot1_000 (1)'!$B:$B)</f>
        <v>#N/A</v>
      </c>
    </row>
    <row r="188" spans="3:19" x14ac:dyDescent="0.2">
      <c r="C188" s="1">
        <v>2521.5</v>
      </c>
      <c r="D188" s="1">
        <f t="shared" si="5"/>
        <v>2461</v>
      </c>
      <c r="E188" s="1">
        <f t="shared" si="4"/>
        <v>2461</v>
      </c>
      <c r="F188" s="3" t="e">
        <f>_xlfn.XLOOKUP(
         E188,'[1]sample3_spot1_000 (1)'!$A:$A,'[1]sample3_spot1_000 (1)'!$B:$B)</f>
        <v>#N/A</v>
      </c>
      <c r="G188" t="e">
        <f>_xlfn.XLOOKUP(
         E188,[2]DibenzoThiophene!$A:$A,[2]DibenzoThiophene!$B:$B)</f>
        <v>#N/A</v>
      </c>
      <c r="H188">
        <f>_xlfn.XLOOKUP(
         E188,[3]Sheet1!$A:$A,[3]Sheet1!$G:$G)</f>
        <v>5.819796539203875E-4</v>
      </c>
      <c r="I188">
        <f>_xlfn.XLOOKUP(
         E188,[4]Sheet1!$A:$A,[4]Sheet1!$G:$G)</f>
        <v>-7.6572195501761336E-3</v>
      </c>
      <c r="J188">
        <f>_xlfn.XLOOKUP(
         E188,[4]Sheet1!$A:$A,[4]Sheet1!$F:$F)</f>
        <v>7.1072298987846602E-2</v>
      </c>
      <c r="K188">
        <f>_xlfn.XLOOKUP(
         C188,[5]Sheet1!$Q:$Q,[5]Sheet1!$G:$G)</f>
        <v>0.98142693261954128</v>
      </c>
      <c r="L188" t="e">
        <f>_xlfn.XLOOKUP(
         D188,[2]DibenzoThiophene!$E:$E,[2]DibenzoThiophene!$B:$B)</f>
        <v>#N/A</v>
      </c>
      <c r="O188">
        <v>2583.4985999999999</v>
      </c>
      <c r="R188">
        <v>2460.9971300000002</v>
      </c>
      <c r="S188" s="2" t="e">
        <f>_xlfn.XLOOKUP(
         R188,'[1]sample3_spot1_000 (1)'!$A:$A,'[1]sample3_spot1_000 (1)'!$B:$B)</f>
        <v>#N/A</v>
      </c>
    </row>
    <row r="189" spans="3:19" x14ac:dyDescent="0.2">
      <c r="C189" s="1">
        <v>2522</v>
      </c>
      <c r="D189" s="1">
        <f t="shared" si="5"/>
        <v>2461</v>
      </c>
      <c r="E189" s="1">
        <f t="shared" si="4"/>
        <v>2461.1</v>
      </c>
      <c r="F189" s="3">
        <f>_xlfn.XLOOKUP(
         E189,'[1]sample3_spot1_000 (1)'!$A:$A,'[1]sample3_spot1_000 (1)'!$B:$B)</f>
        <v>1.5381437E-2</v>
      </c>
      <c r="G189" t="e">
        <f>_xlfn.XLOOKUP(
         E189,[2]DibenzoThiophene!$A:$A,[2]DibenzoThiophene!$B:$B)</f>
        <v>#N/A</v>
      </c>
      <c r="H189" t="e">
        <f>_xlfn.XLOOKUP(
         E189,[3]Sheet1!$A:$A,[3]Sheet1!$G:$G)</f>
        <v>#N/A</v>
      </c>
      <c r="I189" t="e">
        <f>_xlfn.XLOOKUP(
         E189,[4]Sheet1!$A:$A,[4]Sheet1!$G:$G)</f>
        <v>#N/A</v>
      </c>
      <c r="J189" t="e">
        <f>_xlfn.XLOOKUP(
         E189,[4]Sheet1!$A:$A,[4]Sheet1!$F:$F)</f>
        <v>#N/A</v>
      </c>
      <c r="K189">
        <f>_xlfn.XLOOKUP(
         C189,[5]Sheet1!$Q:$Q,[5]Sheet1!$G:$G)</f>
        <v>0.97197370832988372</v>
      </c>
      <c r="L189" t="e">
        <f>_xlfn.XLOOKUP(
         D189,[2]DibenzoThiophene!$E:$E,[2]DibenzoThiophene!$B:$B)</f>
        <v>#N/A</v>
      </c>
      <c r="O189">
        <v>2583.4985999999999</v>
      </c>
      <c r="R189" s="1">
        <v>2461.1062000000002</v>
      </c>
      <c r="S189" s="2" t="e">
        <f>_xlfn.XLOOKUP(
         R189,'[1]sample3_spot1_000 (1)'!$A:$A,'[1]sample3_spot1_000 (1)'!$B:$B)</f>
        <v>#N/A</v>
      </c>
    </row>
    <row r="190" spans="3:19" x14ac:dyDescent="0.2">
      <c r="C190" s="1">
        <v>2522.5</v>
      </c>
      <c r="D190" s="1">
        <f t="shared" si="5"/>
        <v>2461</v>
      </c>
      <c r="E190" s="1">
        <f t="shared" si="4"/>
        <v>2461.1999999999998</v>
      </c>
      <c r="F190" s="3" t="e">
        <f>_xlfn.XLOOKUP(
         E190,'[1]sample3_spot1_000 (1)'!$A:$A,'[1]sample3_spot1_000 (1)'!$B:$B)</f>
        <v>#N/A</v>
      </c>
      <c r="G190" t="e">
        <f>_xlfn.XLOOKUP(
         E190,[2]DibenzoThiophene!$A:$A,[2]DibenzoThiophene!$B:$B)</f>
        <v>#N/A</v>
      </c>
      <c r="H190">
        <f>_xlfn.XLOOKUP(
         E190,[3]Sheet1!$A:$A,[3]Sheet1!$G:$G)</f>
        <v>-3.2923911434131659E-3</v>
      </c>
      <c r="I190">
        <f>_xlfn.XLOOKUP(
         E190,[4]Sheet1!$A:$A,[4]Sheet1!$G:$G)</f>
        <v>5.3930183863450214E-3</v>
      </c>
      <c r="J190">
        <f>_xlfn.XLOOKUP(
         E190,[4]Sheet1!$A:$A,[4]Sheet1!$F:$F)</f>
        <v>7.1157202998254454E-2</v>
      </c>
      <c r="K190">
        <f>_xlfn.XLOOKUP(
         C190,[5]Sheet1!$Q:$Q,[5]Sheet1!$G:$G)</f>
        <v>0.98012255075434951</v>
      </c>
      <c r="L190" t="e">
        <f>_xlfn.XLOOKUP(
         D190,[2]DibenzoThiophene!$E:$E,[2]DibenzoThiophene!$B:$B)</f>
        <v>#N/A</v>
      </c>
      <c r="O190">
        <v>2583.4985999999999</v>
      </c>
      <c r="R190">
        <v>2461.1961500000002</v>
      </c>
      <c r="S190" s="2" t="e">
        <f>_xlfn.XLOOKUP(
         R190,'[1]sample3_spot1_000 (1)'!$A:$A,'[1]sample3_spot1_000 (1)'!$B:$B)</f>
        <v>#N/A</v>
      </c>
    </row>
    <row r="191" spans="3:19" x14ac:dyDescent="0.2">
      <c r="C191" s="1">
        <v>2523</v>
      </c>
      <c r="D191" s="1">
        <f t="shared" si="5"/>
        <v>2461</v>
      </c>
      <c r="E191" s="1">
        <f t="shared" si="4"/>
        <v>2461.4</v>
      </c>
      <c r="F191" s="3">
        <f>_xlfn.XLOOKUP(
         E191,'[1]sample3_spot1_000 (1)'!$A:$A,'[1]sample3_spot1_000 (1)'!$B:$B)</f>
        <v>1.1566526000000001E-2</v>
      </c>
      <c r="G191" t="e">
        <f>_xlfn.XLOOKUP(
         E191,[2]DibenzoThiophene!$A:$A,[2]DibenzoThiophene!$B:$B)</f>
        <v>#N/A</v>
      </c>
      <c r="H191">
        <f>_xlfn.XLOOKUP(
         E191,[3]Sheet1!$A:$A,[3]Sheet1!$G:$G)</f>
        <v>-4.2540345291361727E-3</v>
      </c>
      <c r="I191">
        <f>_xlfn.XLOOKUP(
         E191,[4]Sheet1!$A:$A,[4]Sheet1!$G:$G)</f>
        <v>1.6013190074534436E-3</v>
      </c>
      <c r="J191">
        <f>_xlfn.XLOOKUP(
         E191,[4]Sheet1!$A:$A,[4]Sheet1!$F:$F)</f>
        <v>7.1131142978353157E-2</v>
      </c>
      <c r="K191">
        <f>_xlfn.XLOOKUP(
         C191,[5]Sheet1!$Q:$Q,[5]Sheet1!$G:$G)</f>
        <v>0.99243379172506263</v>
      </c>
      <c r="L191" t="e">
        <f>_xlfn.XLOOKUP(
         D191,[2]DibenzoThiophene!$E:$E,[2]DibenzoThiophene!$B:$B)</f>
        <v>#N/A</v>
      </c>
      <c r="O191">
        <v>2583.4985999999999</v>
      </c>
      <c r="R191" s="1">
        <v>2461.3562999999999</v>
      </c>
      <c r="S191" s="2" t="e">
        <f>_xlfn.XLOOKUP(
         R191,'[1]sample3_spot1_000 (1)'!$A:$A,'[1]sample3_spot1_000 (1)'!$B:$B)</f>
        <v>#N/A</v>
      </c>
    </row>
    <row r="192" spans="3:19" x14ac:dyDescent="0.2">
      <c r="C192" s="1">
        <v>2523.5</v>
      </c>
      <c r="D192" s="1">
        <f t="shared" si="5"/>
        <v>2461</v>
      </c>
      <c r="E192" s="1">
        <f t="shared" si="4"/>
        <v>2461.4</v>
      </c>
      <c r="F192" s="3">
        <f>_xlfn.XLOOKUP(
         E192,'[1]sample3_spot1_000 (1)'!$A:$A,'[1]sample3_spot1_000 (1)'!$B:$B)</f>
        <v>1.1566526000000001E-2</v>
      </c>
      <c r="G192" t="e">
        <f>_xlfn.XLOOKUP(
         E192,[2]DibenzoThiophene!$A:$A,[2]DibenzoThiophene!$B:$B)</f>
        <v>#N/A</v>
      </c>
      <c r="H192">
        <f>_xlfn.XLOOKUP(
         E192,[3]Sheet1!$A:$A,[3]Sheet1!$G:$G)</f>
        <v>-4.2540345291361727E-3</v>
      </c>
      <c r="I192">
        <f>_xlfn.XLOOKUP(
         E192,[4]Sheet1!$A:$A,[4]Sheet1!$G:$G)</f>
        <v>1.6013190074534436E-3</v>
      </c>
      <c r="J192">
        <f>_xlfn.XLOOKUP(
         E192,[4]Sheet1!$A:$A,[4]Sheet1!$F:$F)</f>
        <v>7.1131142978353157E-2</v>
      </c>
      <c r="K192">
        <f>_xlfn.XLOOKUP(
         C192,[5]Sheet1!$Q:$Q,[5]Sheet1!$G:$G)</f>
        <v>0.98586453015605302</v>
      </c>
      <c r="L192" t="e">
        <f>_xlfn.XLOOKUP(
         D192,[2]DibenzoThiophene!$E:$E,[2]DibenzoThiophene!$B:$B)</f>
        <v>#N/A</v>
      </c>
      <c r="O192">
        <v>2584.0013100000001</v>
      </c>
      <c r="R192">
        <v>2461.40319</v>
      </c>
      <c r="S192" s="2" t="e">
        <f>_xlfn.XLOOKUP(
         R192,'[1]sample3_spot1_000 (1)'!$A:$A,'[1]sample3_spot1_000 (1)'!$B:$B)</f>
        <v>#N/A</v>
      </c>
    </row>
    <row r="193" spans="3:19" x14ac:dyDescent="0.2">
      <c r="C193" s="1">
        <v>2524</v>
      </c>
      <c r="D193" s="1">
        <f t="shared" si="5"/>
        <v>2462</v>
      </c>
      <c r="E193" s="1">
        <f t="shared" si="4"/>
        <v>2461.6</v>
      </c>
      <c r="F193" s="3">
        <f>_xlfn.XLOOKUP(
         E193,'[1]sample3_spot1_000 (1)'!$A:$A,'[1]sample3_spot1_000 (1)'!$B:$B)</f>
        <v>7.7368291999999998E-3</v>
      </c>
      <c r="G193" t="e">
        <f>_xlfn.XLOOKUP(
         E193,[2]DibenzoThiophene!$A:$A,[2]DibenzoThiophene!$B:$B)</f>
        <v>#N/A</v>
      </c>
      <c r="H193">
        <f>_xlfn.XLOOKUP(
         E193,[3]Sheet1!$A:$A,[3]Sheet1!$G:$G)</f>
        <v>-5.5503262937063873E-4</v>
      </c>
      <c r="I193">
        <f>_xlfn.XLOOKUP(
         E193,[4]Sheet1!$A:$A,[4]Sheet1!$G:$G)</f>
        <v>-4.241146974474308E-3</v>
      </c>
      <c r="J193">
        <f>_xlfn.XLOOKUP(
         E193,[4]Sheet1!$A:$A,[4]Sheet1!$F:$F)</f>
        <v>7.1091571369895593E-2</v>
      </c>
      <c r="K193">
        <f>_xlfn.XLOOKUP(
         C193,[5]Sheet1!$Q:$Q,[5]Sheet1!$G:$G)</f>
        <v>0.98728017140185631</v>
      </c>
      <c r="L193" t="e">
        <f>_xlfn.XLOOKUP(
         D193,[2]DibenzoThiophene!$E:$E,[2]DibenzoThiophene!$B:$B)</f>
        <v>#N/A</v>
      </c>
      <c r="O193">
        <v>2584.0013100000001</v>
      </c>
      <c r="R193">
        <v>2461.6023300000002</v>
      </c>
      <c r="S193" s="2" t="e">
        <f>_xlfn.XLOOKUP(
         R193,'[1]sample3_spot1_000 (1)'!$A:$A,'[1]sample3_spot1_000 (1)'!$B:$B)</f>
        <v>#N/A</v>
      </c>
    </row>
    <row r="194" spans="3:19" x14ac:dyDescent="0.2">
      <c r="C194" s="1">
        <v>2524.5</v>
      </c>
      <c r="D194" s="1">
        <f t="shared" si="5"/>
        <v>2462</v>
      </c>
      <c r="E194" s="1">
        <f t="shared" ref="E194:E257" si="6">ROUND(R194, 1)</f>
        <v>2461.6</v>
      </c>
      <c r="F194" s="3">
        <f>_xlfn.XLOOKUP(
         E194,'[1]sample3_spot1_000 (1)'!$A:$A,'[1]sample3_spot1_000 (1)'!$B:$B)</f>
        <v>7.7368291999999998E-3</v>
      </c>
      <c r="G194" t="e">
        <f>_xlfn.XLOOKUP(
         E194,[2]DibenzoThiophene!$A:$A,[2]DibenzoThiophene!$B:$B)</f>
        <v>#N/A</v>
      </c>
      <c r="H194">
        <f>_xlfn.XLOOKUP(
         E194,[3]Sheet1!$A:$A,[3]Sheet1!$G:$G)</f>
        <v>-5.5503262937063873E-4</v>
      </c>
      <c r="I194">
        <f>_xlfn.XLOOKUP(
         E194,[4]Sheet1!$A:$A,[4]Sheet1!$G:$G)</f>
        <v>-4.241146974474308E-3</v>
      </c>
      <c r="J194">
        <f>_xlfn.XLOOKUP(
         E194,[4]Sheet1!$A:$A,[4]Sheet1!$F:$F)</f>
        <v>7.1091571369895593E-2</v>
      </c>
      <c r="K194">
        <f>_xlfn.XLOOKUP(
         C194,[5]Sheet1!$Q:$Q,[5]Sheet1!$G:$G)</f>
        <v>0.98677631705603108</v>
      </c>
      <c r="L194" t="e">
        <f>_xlfn.XLOOKUP(
         D194,[2]DibenzoThiophene!$E:$E,[2]DibenzoThiophene!$B:$B)</f>
        <v>#N/A</v>
      </c>
      <c r="O194">
        <v>2584.0013100000001</v>
      </c>
      <c r="R194" s="1">
        <v>2461.6064000000001</v>
      </c>
      <c r="S194" s="2" t="e">
        <f>_xlfn.XLOOKUP(
         R194,'[1]sample3_spot1_000 (1)'!$A:$A,'[1]sample3_spot1_000 (1)'!$B:$B)</f>
        <v>#N/A</v>
      </c>
    </row>
    <row r="195" spans="3:19" x14ac:dyDescent="0.2">
      <c r="C195" s="1">
        <v>2525</v>
      </c>
      <c r="D195" s="1">
        <f t="shared" ref="D195:D258" si="7">ROUND(E195,0)</f>
        <v>2462</v>
      </c>
      <c r="E195" s="1">
        <f t="shared" si="6"/>
        <v>2461.8000000000002</v>
      </c>
      <c r="F195" s="3" t="e">
        <f>_xlfn.XLOOKUP(
         E195,'[1]sample3_spot1_000 (1)'!$A:$A,'[1]sample3_spot1_000 (1)'!$B:$B)</f>
        <v>#N/A</v>
      </c>
      <c r="G195" t="e">
        <f>_xlfn.XLOOKUP(
         E195,[2]DibenzoThiophene!$A:$A,[2]DibenzoThiophene!$B:$B)</f>
        <v>#N/A</v>
      </c>
      <c r="H195">
        <f>_xlfn.XLOOKUP(
         E195,[3]Sheet1!$A:$A,[3]Sheet1!$G:$G)</f>
        <v>-2.5085618014415488E-3</v>
      </c>
      <c r="I195">
        <f>_xlfn.XLOOKUP(
         E195,[4]Sheet1!$A:$A,[4]Sheet1!$G:$G)</f>
        <v>6.6135862583822742E-3</v>
      </c>
      <c r="J195">
        <f>_xlfn.XLOOKUP(
         E195,[4]Sheet1!$A:$A,[4]Sheet1!$F:$F)</f>
        <v>7.1162010176810606E-2</v>
      </c>
      <c r="K195">
        <f>_xlfn.XLOOKUP(
         C195,[5]Sheet1!$Q:$Q,[5]Sheet1!$G:$G)</f>
        <v>0.97989401351018202</v>
      </c>
      <c r="L195" t="e">
        <f>_xlfn.XLOOKUP(
         D195,[2]DibenzoThiophene!$E:$E,[2]DibenzoThiophene!$B:$B)</f>
        <v>#N/A</v>
      </c>
      <c r="O195">
        <v>2584.0013100000001</v>
      </c>
      <c r="R195">
        <v>2461.8015399999999</v>
      </c>
      <c r="S195" s="2" t="e">
        <f>_xlfn.XLOOKUP(
         R195,'[1]sample3_spot1_000 (1)'!$A:$A,'[1]sample3_spot1_000 (1)'!$B:$B)</f>
        <v>#N/A</v>
      </c>
    </row>
    <row r="196" spans="3:19" x14ac:dyDescent="0.2">
      <c r="C196" s="1">
        <v>2525.5</v>
      </c>
      <c r="D196" s="1">
        <f t="shared" si="7"/>
        <v>2462</v>
      </c>
      <c r="E196" s="1">
        <f t="shared" si="6"/>
        <v>2461.9</v>
      </c>
      <c r="F196" s="3">
        <f>_xlfn.XLOOKUP(
         E196,'[1]sample3_spot1_000 (1)'!$A:$A,'[1]sample3_spot1_000 (1)'!$B:$B)</f>
        <v>2.2384028E-2</v>
      </c>
      <c r="G196" t="e">
        <f>_xlfn.XLOOKUP(
         E196,[2]DibenzoThiophene!$A:$A,[2]DibenzoThiophene!$B:$B)</f>
        <v>#N/A</v>
      </c>
      <c r="H196" t="e">
        <f>_xlfn.XLOOKUP(
         E196,[3]Sheet1!$A:$A,[3]Sheet1!$G:$G)</f>
        <v>#N/A</v>
      </c>
      <c r="I196" t="e">
        <f>_xlfn.XLOOKUP(
         E196,[4]Sheet1!$A:$A,[4]Sheet1!$G:$G)</f>
        <v>#N/A</v>
      </c>
      <c r="J196" t="e">
        <f>_xlfn.XLOOKUP(
         E196,[4]Sheet1!$A:$A,[4]Sheet1!$F:$F)</f>
        <v>#N/A</v>
      </c>
      <c r="K196">
        <f>_xlfn.XLOOKUP(
         C196,[5]Sheet1!$Q:$Q,[5]Sheet1!$G:$G)</f>
        <v>0.95436560047476082</v>
      </c>
      <c r="L196" t="e">
        <f>_xlfn.XLOOKUP(
         D196,[2]DibenzoThiophene!$E:$E,[2]DibenzoThiophene!$B:$B)</f>
        <v>#N/A</v>
      </c>
      <c r="O196">
        <v>2584.5043500000002</v>
      </c>
      <c r="R196" s="1">
        <v>2461.8564999999999</v>
      </c>
      <c r="S196" s="2" t="e">
        <f>_xlfn.XLOOKUP(
         R196,'[1]sample3_spot1_000 (1)'!$A:$A,'[1]sample3_spot1_000 (1)'!$B:$B)</f>
        <v>#N/A</v>
      </c>
    </row>
    <row r="197" spans="3:19" x14ac:dyDescent="0.2">
      <c r="C197" s="1">
        <v>2526</v>
      </c>
      <c r="D197" s="1">
        <f t="shared" si="7"/>
        <v>2462</v>
      </c>
      <c r="E197" s="1">
        <f t="shared" si="6"/>
        <v>2462</v>
      </c>
      <c r="F197" s="3" t="e">
        <f>_xlfn.XLOOKUP(
         E197,'[1]sample3_spot1_000 (1)'!$A:$A,'[1]sample3_spot1_000 (1)'!$B:$B)</f>
        <v>#N/A</v>
      </c>
      <c r="G197" t="e">
        <f>_xlfn.XLOOKUP(
         E197,[2]DibenzoThiophene!$A:$A,[2]DibenzoThiophene!$B:$B)</f>
        <v>#N/A</v>
      </c>
      <c r="H197">
        <f>_xlfn.XLOOKUP(
         E197,[3]Sheet1!$A:$A,[3]Sheet1!$G:$G)</f>
        <v>-1.1396987623871907E-3</v>
      </c>
      <c r="I197">
        <f>_xlfn.XLOOKUP(
         E197,[4]Sheet1!$A:$A,[4]Sheet1!$G:$G)</f>
        <v>-1.1340815242743714E-3</v>
      </c>
      <c r="J197">
        <f>_xlfn.XLOOKUP(
         E197,[4]Sheet1!$A:$A,[4]Sheet1!$F:$F)</f>
        <v>7.110988604150284E-2</v>
      </c>
      <c r="K197">
        <f>_xlfn.XLOOKUP(
         C197,[5]Sheet1!$Q:$Q,[5]Sheet1!$G:$G)</f>
        <v>0.96920778726710244</v>
      </c>
      <c r="L197" t="e">
        <f>_xlfn.XLOOKUP(
         D197,[2]DibenzoThiophene!$E:$E,[2]DibenzoThiophene!$B:$B)</f>
        <v>#N/A</v>
      </c>
      <c r="O197">
        <v>2584.5043500000002</v>
      </c>
      <c r="R197">
        <v>2462.0007999999998</v>
      </c>
      <c r="S197" s="2" t="e">
        <f>_xlfn.XLOOKUP(
         R197,'[1]sample3_spot1_000 (1)'!$A:$A,'[1]sample3_spot1_000 (1)'!$B:$B)</f>
        <v>#N/A</v>
      </c>
    </row>
    <row r="198" spans="3:19" x14ac:dyDescent="0.2">
      <c r="C198" s="1">
        <v>2526.5</v>
      </c>
      <c r="D198" s="1">
        <f t="shared" si="7"/>
        <v>2462</v>
      </c>
      <c r="E198" s="1">
        <f t="shared" si="6"/>
        <v>2462.1</v>
      </c>
      <c r="F198" s="3">
        <f>_xlfn.XLOOKUP(
         E198,'[1]sample3_spot1_000 (1)'!$A:$A,'[1]sample3_spot1_000 (1)'!$B:$B)</f>
        <v>1.5936781000000001E-2</v>
      </c>
      <c r="G198" t="e">
        <f>_xlfn.XLOOKUP(
         E198,[2]DibenzoThiophene!$A:$A,[2]DibenzoThiophene!$B:$B)</f>
        <v>#N/A</v>
      </c>
      <c r="H198" t="e">
        <f>_xlfn.XLOOKUP(
         E198,[3]Sheet1!$A:$A,[3]Sheet1!$G:$G)</f>
        <v>#N/A</v>
      </c>
      <c r="I198" t="e">
        <f>_xlfn.XLOOKUP(
         E198,[4]Sheet1!$A:$A,[4]Sheet1!$G:$G)</f>
        <v>#N/A</v>
      </c>
      <c r="J198" t="e">
        <f>_xlfn.XLOOKUP(
         E198,[4]Sheet1!$A:$A,[4]Sheet1!$F:$F)</f>
        <v>#N/A</v>
      </c>
      <c r="K198">
        <f>_xlfn.XLOOKUP(
         C198,[5]Sheet1!$Q:$Q,[5]Sheet1!$G:$G)</f>
        <v>0.97833912043474913</v>
      </c>
      <c r="L198" t="e">
        <f>_xlfn.XLOOKUP(
         D198,[2]DibenzoThiophene!$E:$E,[2]DibenzoThiophene!$B:$B)</f>
        <v>#N/A</v>
      </c>
      <c r="O198">
        <v>2584.5043500000002</v>
      </c>
      <c r="R198" s="1">
        <v>2462.1066000000001</v>
      </c>
      <c r="S198" s="2" t="e">
        <f>_xlfn.XLOOKUP(
         R198,'[1]sample3_spot1_000 (1)'!$A:$A,'[1]sample3_spot1_000 (1)'!$B:$B)</f>
        <v>#N/A</v>
      </c>
    </row>
    <row r="199" spans="3:19" x14ac:dyDescent="0.2">
      <c r="C199" s="1">
        <v>2527</v>
      </c>
      <c r="D199" s="1">
        <f t="shared" si="7"/>
        <v>2462</v>
      </c>
      <c r="E199" s="1">
        <f t="shared" si="6"/>
        <v>2462.1999999999998</v>
      </c>
      <c r="F199" s="3" t="e">
        <f>_xlfn.XLOOKUP(
         E199,'[1]sample3_spot1_000 (1)'!$A:$A,'[1]sample3_spot1_000 (1)'!$B:$B)</f>
        <v>#N/A</v>
      </c>
      <c r="G199" t="e">
        <f>_xlfn.XLOOKUP(
         E199,[2]DibenzoThiophene!$A:$A,[2]DibenzoThiophene!$B:$B)</f>
        <v>#N/A</v>
      </c>
      <c r="H199">
        <f>_xlfn.XLOOKUP(
         E199,[3]Sheet1!$A:$A,[3]Sheet1!$G:$G)</f>
        <v>-2.2313054740520626E-3</v>
      </c>
      <c r="I199">
        <f>_xlfn.XLOOKUP(
         E199,[4]Sheet1!$A:$A,[4]Sheet1!$G:$G)</f>
        <v>-2.7296158493298746E-3</v>
      </c>
      <c r="J199">
        <f>_xlfn.XLOOKUP(
         E199,[4]Sheet1!$A:$A,[4]Sheet1!$F:$F)</f>
        <v>7.1098295575847834E-2</v>
      </c>
      <c r="K199">
        <f>_xlfn.XLOOKUP(
         C199,[5]Sheet1!$Q:$Q,[5]Sheet1!$G:$G)</f>
        <v>0.95655840482965004</v>
      </c>
      <c r="L199" t="e">
        <f>_xlfn.XLOOKUP(
         D199,[2]DibenzoThiophene!$E:$E,[2]DibenzoThiophene!$B:$B)</f>
        <v>#N/A</v>
      </c>
      <c r="O199">
        <v>2584.5043500000002</v>
      </c>
      <c r="R199">
        <v>2462.2001300000002</v>
      </c>
      <c r="S199" s="2" t="e">
        <f>_xlfn.XLOOKUP(
         R199,'[1]sample3_spot1_000 (1)'!$A:$A,'[1]sample3_spot1_000 (1)'!$B:$B)</f>
        <v>#N/A</v>
      </c>
    </row>
    <row r="200" spans="3:19" x14ac:dyDescent="0.2">
      <c r="C200" s="1">
        <v>2527.5</v>
      </c>
      <c r="D200" s="1">
        <f t="shared" si="7"/>
        <v>2462</v>
      </c>
      <c r="E200" s="1">
        <f t="shared" si="6"/>
        <v>2462.4</v>
      </c>
      <c r="F200" s="3">
        <f>_xlfn.XLOOKUP(
         E200,'[1]sample3_spot1_000 (1)'!$A:$A,'[1]sample3_spot1_000 (1)'!$B:$B)</f>
        <v>1.4127775E-2</v>
      </c>
      <c r="G200" t="e">
        <f>_xlfn.XLOOKUP(
         E200,[2]DibenzoThiophene!$A:$A,[2]DibenzoThiophene!$B:$B)</f>
        <v>#N/A</v>
      </c>
      <c r="H200">
        <f>_xlfn.XLOOKUP(
         E200,[3]Sheet1!$A:$A,[3]Sheet1!$G:$G)</f>
        <v>-1.767650627215191E-3</v>
      </c>
      <c r="I200">
        <f>_xlfn.XLOOKUP(
         E200,[4]Sheet1!$A:$A,[4]Sheet1!$G:$G)</f>
        <v>3.8783911773846366E-3</v>
      </c>
      <c r="J200">
        <f>_xlfn.XLOOKUP(
         E200,[4]Sheet1!$A:$A,[4]Sheet1!$F:$F)</f>
        <v>7.1140754593583724E-2</v>
      </c>
      <c r="K200">
        <f>_xlfn.XLOOKUP(
         C200,[5]Sheet1!$Q:$Q,[5]Sheet1!$G:$G)</f>
        <v>0.97157793378498725</v>
      </c>
      <c r="L200" t="e">
        <f>_xlfn.XLOOKUP(
         D200,[2]DibenzoThiophene!$E:$E,[2]DibenzoThiophene!$B:$B)</f>
        <v>#N/A</v>
      </c>
      <c r="O200">
        <v>2584.9982199999999</v>
      </c>
      <c r="R200" s="1">
        <v>2462.3566999999998</v>
      </c>
      <c r="S200" s="2" t="e">
        <f>_xlfn.XLOOKUP(
         R200,'[1]sample3_spot1_000 (1)'!$A:$A,'[1]sample3_spot1_000 (1)'!$B:$B)</f>
        <v>#N/A</v>
      </c>
    </row>
    <row r="201" spans="3:19" x14ac:dyDescent="0.2">
      <c r="C201" s="1">
        <v>2528</v>
      </c>
      <c r="D201" s="1">
        <f t="shared" si="7"/>
        <v>2462</v>
      </c>
      <c r="E201" s="1">
        <f t="shared" si="6"/>
        <v>2462.4</v>
      </c>
      <c r="F201" s="3">
        <f>_xlfn.XLOOKUP(
         E201,'[1]sample3_spot1_000 (1)'!$A:$A,'[1]sample3_spot1_000 (1)'!$B:$B)</f>
        <v>1.4127775E-2</v>
      </c>
      <c r="G201" t="e">
        <f>_xlfn.XLOOKUP(
         E201,[2]DibenzoThiophene!$A:$A,[2]DibenzoThiophene!$B:$B)</f>
        <v>#N/A</v>
      </c>
      <c r="H201">
        <f>_xlfn.XLOOKUP(
         E201,[3]Sheet1!$A:$A,[3]Sheet1!$G:$G)</f>
        <v>-1.767650627215191E-3</v>
      </c>
      <c r="I201">
        <f>_xlfn.XLOOKUP(
         E201,[4]Sheet1!$A:$A,[4]Sheet1!$G:$G)</f>
        <v>3.8783911773846366E-3</v>
      </c>
      <c r="J201">
        <f>_xlfn.XLOOKUP(
         E201,[4]Sheet1!$A:$A,[4]Sheet1!$F:$F)</f>
        <v>7.1140754593583724E-2</v>
      </c>
      <c r="K201">
        <f>_xlfn.XLOOKUP(
         C201,[5]Sheet1!$Q:$Q,[5]Sheet1!$G:$G)</f>
        <v>0.963104111757347</v>
      </c>
      <c r="L201" t="e">
        <f>_xlfn.XLOOKUP(
         D201,[2]DibenzoThiophene!$E:$E,[2]DibenzoThiophene!$B:$B)</f>
        <v>#N/A</v>
      </c>
      <c r="O201">
        <v>2584.9982199999999</v>
      </c>
      <c r="R201">
        <v>2462.3995199999999</v>
      </c>
      <c r="S201" s="2" t="e">
        <f>_xlfn.XLOOKUP(
         R201,'[1]sample3_spot1_000 (1)'!$A:$A,'[1]sample3_spot1_000 (1)'!$B:$B)</f>
        <v>#N/A</v>
      </c>
    </row>
    <row r="202" spans="3:19" x14ac:dyDescent="0.2">
      <c r="C202" s="1">
        <v>2528.5</v>
      </c>
      <c r="D202" s="1">
        <f t="shared" si="7"/>
        <v>2463</v>
      </c>
      <c r="E202" s="1">
        <f t="shared" si="6"/>
        <v>2462.6</v>
      </c>
      <c r="F202" s="3">
        <f>_xlfn.XLOOKUP(
         E202,'[1]sample3_spot1_000 (1)'!$A:$A,'[1]sample3_spot1_000 (1)'!$B:$B)</f>
        <v>8.6820201E-3</v>
      </c>
      <c r="G202" t="e">
        <f>_xlfn.XLOOKUP(
         E202,[2]DibenzoThiophene!$A:$A,[2]DibenzoThiophene!$B:$B)</f>
        <v>#N/A</v>
      </c>
      <c r="H202">
        <f>_xlfn.XLOOKUP(
         E202,[3]Sheet1!$A:$A,[3]Sheet1!$G:$G)</f>
        <v>-2.5992931105189923E-3</v>
      </c>
      <c r="I202">
        <f>_xlfn.XLOOKUP(
         E202,[4]Sheet1!$A:$A,[4]Sheet1!$G:$G)</f>
        <v>4.4797660024914676E-3</v>
      </c>
      <c r="J202">
        <f>_xlfn.XLOOKUP(
         E202,[4]Sheet1!$A:$A,[4]Sheet1!$F:$F)</f>
        <v>7.1143638584694552E-2</v>
      </c>
      <c r="K202">
        <f>_xlfn.XLOOKUP(
         C202,[5]Sheet1!$Q:$Q,[5]Sheet1!$G:$G)</f>
        <v>0.9646392599336634</v>
      </c>
      <c r="L202" t="e">
        <f>_xlfn.XLOOKUP(
         D202,[2]DibenzoThiophene!$E:$E,[2]DibenzoThiophene!$B:$B)</f>
        <v>#N/A</v>
      </c>
      <c r="O202">
        <v>2584.9982199999999</v>
      </c>
      <c r="R202">
        <v>2462.59897</v>
      </c>
      <c r="S202" s="2" t="e">
        <f>_xlfn.XLOOKUP(
         R202,'[1]sample3_spot1_000 (1)'!$A:$A,'[1]sample3_spot1_000 (1)'!$B:$B)</f>
        <v>#N/A</v>
      </c>
    </row>
    <row r="203" spans="3:19" x14ac:dyDescent="0.2">
      <c r="C203" s="1">
        <v>2529</v>
      </c>
      <c r="D203" s="1">
        <f t="shared" si="7"/>
        <v>2463</v>
      </c>
      <c r="E203" s="1">
        <f t="shared" si="6"/>
        <v>2462.6</v>
      </c>
      <c r="F203" s="3">
        <f>_xlfn.XLOOKUP(
         E203,'[1]sample3_spot1_000 (1)'!$A:$A,'[1]sample3_spot1_000 (1)'!$B:$B)</f>
        <v>8.6820201E-3</v>
      </c>
      <c r="G203" t="e">
        <f>_xlfn.XLOOKUP(
         E203,[2]DibenzoThiophene!$A:$A,[2]DibenzoThiophene!$B:$B)</f>
        <v>#N/A</v>
      </c>
      <c r="H203">
        <f>_xlfn.XLOOKUP(
         E203,[3]Sheet1!$A:$A,[3]Sheet1!$G:$G)</f>
        <v>-2.5992931105189923E-3</v>
      </c>
      <c r="I203">
        <f>_xlfn.XLOOKUP(
         E203,[4]Sheet1!$A:$A,[4]Sheet1!$G:$G)</f>
        <v>4.4797660024914676E-3</v>
      </c>
      <c r="J203">
        <f>_xlfn.XLOOKUP(
         E203,[4]Sheet1!$A:$A,[4]Sheet1!$F:$F)</f>
        <v>7.1143638584694552E-2</v>
      </c>
      <c r="K203">
        <f>_xlfn.XLOOKUP(
         C203,[5]Sheet1!$Q:$Q,[5]Sheet1!$G:$G)</f>
        <v>0.96383912489544576</v>
      </c>
      <c r="L203" t="e">
        <f>_xlfn.XLOOKUP(
         D203,[2]DibenzoThiophene!$E:$E,[2]DibenzoThiophene!$B:$B)</f>
        <v>#N/A</v>
      </c>
      <c r="O203">
        <v>2584.9982199999999</v>
      </c>
      <c r="R203" s="1">
        <v>2462.6069000000002</v>
      </c>
      <c r="S203" s="2" t="e">
        <f>_xlfn.XLOOKUP(
         R203,'[1]sample3_spot1_000 (1)'!$A:$A,'[1]sample3_spot1_000 (1)'!$B:$B)</f>
        <v>#N/A</v>
      </c>
    </row>
    <row r="204" spans="3:19" x14ac:dyDescent="0.2">
      <c r="C204" s="1">
        <v>2529.5</v>
      </c>
      <c r="D204" s="1">
        <f t="shared" si="7"/>
        <v>2463</v>
      </c>
      <c r="E204" s="1">
        <f t="shared" si="6"/>
        <v>2462.8000000000002</v>
      </c>
      <c r="F204" s="3" t="e">
        <f>_xlfn.XLOOKUP(
         E204,'[1]sample3_spot1_000 (1)'!$A:$A,'[1]sample3_spot1_000 (1)'!$B:$B)</f>
        <v>#N/A</v>
      </c>
      <c r="G204" t="e">
        <f>_xlfn.XLOOKUP(
         E204,[2]DibenzoThiophene!$A:$A,[2]DibenzoThiophene!$B:$B)</f>
        <v>#N/A</v>
      </c>
      <c r="H204">
        <f>_xlfn.XLOOKUP(
         E204,[3]Sheet1!$A:$A,[3]Sheet1!$G:$G)</f>
        <v>-1.8128546758726864E-3</v>
      </c>
      <c r="I204">
        <f>_xlfn.XLOOKUP(
         E204,[4]Sheet1!$A:$A,[4]Sheet1!$G:$G)</f>
        <v>9.7902551888005731E-4</v>
      </c>
      <c r="J204">
        <f>_xlfn.XLOOKUP(
         E204,[4]Sheet1!$A:$A,[4]Sheet1!$F:$F)</f>
        <v>7.1119495563477547E-2</v>
      </c>
      <c r="K204">
        <f>_xlfn.XLOOKUP(
         C204,[5]Sheet1!$Q:$Q,[5]Sheet1!$G:$G)</f>
        <v>0.97051716756543227</v>
      </c>
      <c r="L204" t="e">
        <f>_xlfn.XLOOKUP(
         D204,[2]DibenzoThiophene!$E:$E,[2]DibenzoThiophene!$B:$B)</f>
        <v>#N/A</v>
      </c>
      <c r="O204">
        <v>2585.5019200000002</v>
      </c>
      <c r="R204">
        <v>2462.7984799999999</v>
      </c>
      <c r="S204" s="2" t="e">
        <f>_xlfn.XLOOKUP(
         R204,'[1]sample3_spot1_000 (1)'!$A:$A,'[1]sample3_spot1_000 (1)'!$B:$B)</f>
        <v>#N/A</v>
      </c>
    </row>
    <row r="205" spans="3:19" x14ac:dyDescent="0.2">
      <c r="C205" s="1">
        <v>2530</v>
      </c>
      <c r="D205" s="1">
        <f t="shared" si="7"/>
        <v>2463</v>
      </c>
      <c r="E205" s="1">
        <f t="shared" si="6"/>
        <v>2462.9</v>
      </c>
      <c r="F205" s="3">
        <f>_xlfn.XLOOKUP(
         E205,'[1]sample3_spot1_000 (1)'!$A:$A,'[1]sample3_spot1_000 (1)'!$B:$B)</f>
        <v>-1.5333033000000001E-3</v>
      </c>
      <c r="G205" t="e">
        <f>_xlfn.XLOOKUP(
         E205,[2]DibenzoThiophene!$A:$A,[2]DibenzoThiophene!$B:$B)</f>
        <v>#N/A</v>
      </c>
      <c r="H205" t="e">
        <f>_xlfn.XLOOKUP(
         E205,[3]Sheet1!$A:$A,[3]Sheet1!$G:$G)</f>
        <v>#N/A</v>
      </c>
      <c r="I205" t="e">
        <f>_xlfn.XLOOKUP(
         E205,[4]Sheet1!$A:$A,[4]Sheet1!$G:$G)</f>
        <v>#N/A</v>
      </c>
      <c r="J205" t="e">
        <f>_xlfn.XLOOKUP(
         E205,[4]Sheet1!$A:$A,[4]Sheet1!$F:$F)</f>
        <v>#N/A</v>
      </c>
      <c r="K205">
        <f>_xlfn.XLOOKUP(
         C205,[5]Sheet1!$Q:$Q,[5]Sheet1!$G:$G)</f>
        <v>0.95915835589912934</v>
      </c>
      <c r="L205" t="e">
        <f>_xlfn.XLOOKUP(
         D205,[2]DibenzoThiophene!$E:$E,[2]DibenzoThiophene!$B:$B)</f>
        <v>#N/A</v>
      </c>
      <c r="O205">
        <v>2585.5019200000002</v>
      </c>
      <c r="R205" s="1">
        <v>2462.857</v>
      </c>
      <c r="S205" s="2" t="e">
        <f>_xlfn.XLOOKUP(
         R205,'[1]sample3_spot1_000 (1)'!$A:$A,'[1]sample3_spot1_000 (1)'!$B:$B)</f>
        <v>#N/A</v>
      </c>
    </row>
    <row r="206" spans="3:19" x14ac:dyDescent="0.2">
      <c r="C206" s="1">
        <v>2530.5</v>
      </c>
      <c r="D206" s="1">
        <f t="shared" si="7"/>
        <v>2463</v>
      </c>
      <c r="E206" s="1">
        <f t="shared" si="6"/>
        <v>2463</v>
      </c>
      <c r="F206" s="3" t="e">
        <f>_xlfn.XLOOKUP(
         E206,'[1]sample3_spot1_000 (1)'!$A:$A,'[1]sample3_spot1_000 (1)'!$B:$B)</f>
        <v>#N/A</v>
      </c>
      <c r="G206" t="e">
        <f>_xlfn.XLOOKUP(
         E206,[2]DibenzoThiophene!$A:$A,[2]DibenzoThiophene!$B:$B)</f>
        <v>#N/A</v>
      </c>
      <c r="H206">
        <f>_xlfn.XLOOKUP(
         E206,[3]Sheet1!$A:$A,[3]Sheet1!$G:$G)</f>
        <v>-4.0266268037854464E-3</v>
      </c>
      <c r="I206">
        <f>_xlfn.XLOOKUP(
         E206,[4]Sheet1!$A:$A,[4]Sheet1!$G:$G)</f>
        <v>-4.8647630002902047E-3</v>
      </c>
      <c r="J206">
        <f>_xlfn.XLOOKUP(
         E206,[4]Sheet1!$A:$A,[4]Sheet1!$F:$F)</f>
        <v>7.1079915241410635E-2</v>
      </c>
      <c r="K206">
        <f>_xlfn.XLOOKUP(
         C206,[5]Sheet1!$Q:$Q,[5]Sheet1!$G:$G)</f>
        <v>0.97098021395436585</v>
      </c>
      <c r="L206" t="e">
        <f>_xlfn.XLOOKUP(
         D206,[2]DibenzoThiophene!$E:$E,[2]DibenzoThiophene!$B:$B)</f>
        <v>#N/A</v>
      </c>
      <c r="O206">
        <v>2585.5019200000002</v>
      </c>
      <c r="R206">
        <v>2462.9980500000001</v>
      </c>
      <c r="S206" s="2" t="e">
        <f>_xlfn.XLOOKUP(
         R206,'[1]sample3_spot1_000 (1)'!$A:$A,'[1]sample3_spot1_000 (1)'!$B:$B)</f>
        <v>#N/A</v>
      </c>
    </row>
    <row r="207" spans="3:19" x14ac:dyDescent="0.2">
      <c r="C207" s="1">
        <v>2531</v>
      </c>
      <c r="D207" s="1">
        <f t="shared" si="7"/>
        <v>2463</v>
      </c>
      <c r="E207" s="1">
        <f t="shared" si="6"/>
        <v>2463.1</v>
      </c>
      <c r="F207" s="3">
        <f>_xlfn.XLOOKUP(
         E207,'[1]sample3_spot1_000 (1)'!$A:$A,'[1]sample3_spot1_000 (1)'!$B:$B)</f>
        <v>4.9722437000000001E-3</v>
      </c>
      <c r="G207" t="e">
        <f>_xlfn.XLOOKUP(
         E207,[2]DibenzoThiophene!$A:$A,[2]DibenzoThiophene!$B:$B)</f>
        <v>#N/A</v>
      </c>
      <c r="H207" t="e">
        <f>_xlfn.XLOOKUP(
         E207,[3]Sheet1!$A:$A,[3]Sheet1!$G:$G)</f>
        <v>#N/A</v>
      </c>
      <c r="I207" t="e">
        <f>_xlfn.XLOOKUP(
         E207,[4]Sheet1!$A:$A,[4]Sheet1!$G:$G)</f>
        <v>#N/A</v>
      </c>
      <c r="J207" t="e">
        <f>_xlfn.XLOOKUP(
         E207,[4]Sheet1!$A:$A,[4]Sheet1!$F:$F)</f>
        <v>#N/A</v>
      </c>
      <c r="K207">
        <f>_xlfn.XLOOKUP(
         C207,[5]Sheet1!$Q:$Q,[5]Sheet1!$G:$G)</f>
        <v>0.97919049100869404</v>
      </c>
      <c r="L207" t="e">
        <f>_xlfn.XLOOKUP(
         D207,[2]DibenzoThiophene!$E:$E,[2]DibenzoThiophene!$B:$B)</f>
        <v>#N/A</v>
      </c>
      <c r="O207">
        <v>2585.5019200000002</v>
      </c>
      <c r="R207" s="1">
        <v>2463.1071000000002</v>
      </c>
      <c r="S207" s="2" t="e">
        <f>_xlfn.XLOOKUP(
         R207,'[1]sample3_spot1_000 (1)'!$A:$A,'[1]sample3_spot1_000 (1)'!$B:$B)</f>
        <v>#N/A</v>
      </c>
    </row>
    <row r="208" spans="3:19" x14ac:dyDescent="0.2">
      <c r="C208" s="1">
        <v>2531.5</v>
      </c>
      <c r="D208" s="1">
        <f t="shared" si="7"/>
        <v>2463</v>
      </c>
      <c r="E208" s="1">
        <f t="shared" si="6"/>
        <v>2463.1999999999998</v>
      </c>
      <c r="F208" s="3" t="e">
        <f>_xlfn.XLOOKUP(
         E208,'[1]sample3_spot1_000 (1)'!$A:$A,'[1]sample3_spot1_000 (1)'!$B:$B)</f>
        <v>#N/A</v>
      </c>
      <c r="G208" t="e">
        <f>_xlfn.XLOOKUP(
         E208,[2]DibenzoThiophene!$A:$A,[2]DibenzoThiophene!$B:$B)</f>
        <v>#N/A</v>
      </c>
      <c r="H208">
        <f>_xlfn.XLOOKUP(
         E208,[3]Sheet1!$A:$A,[3]Sheet1!$G:$G)</f>
        <v>-3.5628321529157362E-3</v>
      </c>
      <c r="I208">
        <f>_xlfn.XLOOKUP(
         E208,[4]Sheet1!$A:$A,[4]Sheet1!$G:$G)</f>
        <v>-1.6134859240816163E-4</v>
      </c>
      <c r="J208">
        <f>_xlfn.XLOOKUP(
         E208,[4]Sheet1!$A:$A,[4]Sheet1!$F:$F)</f>
        <v>7.1109825745924754E-2</v>
      </c>
      <c r="K208">
        <f>_xlfn.XLOOKUP(
         C208,[5]Sheet1!$Q:$Q,[5]Sheet1!$G:$G)</f>
        <v>0.95783878769158082</v>
      </c>
      <c r="L208" t="e">
        <f>_xlfn.XLOOKUP(
         D208,[2]DibenzoThiophene!$E:$E,[2]DibenzoThiophene!$B:$B)</f>
        <v>#N/A</v>
      </c>
      <c r="O208">
        <v>2585.9964500000001</v>
      </c>
      <c r="R208">
        <v>2463.19769</v>
      </c>
      <c r="S208" s="2" t="e">
        <f>_xlfn.XLOOKUP(
         R208,'[1]sample3_spot1_000 (1)'!$A:$A,'[1]sample3_spot1_000 (1)'!$B:$B)</f>
        <v>#N/A</v>
      </c>
    </row>
    <row r="209" spans="3:19" x14ac:dyDescent="0.2">
      <c r="C209" s="1">
        <v>2532</v>
      </c>
      <c r="D209" s="1">
        <f t="shared" si="7"/>
        <v>2463</v>
      </c>
      <c r="E209" s="1">
        <f t="shared" si="6"/>
        <v>2463.4</v>
      </c>
      <c r="F209" s="3">
        <f>_xlfn.XLOOKUP(
         E209,'[1]sample3_spot1_000 (1)'!$A:$A,'[1]sample3_spot1_000 (1)'!$B:$B)</f>
        <v>1.1674097E-2</v>
      </c>
      <c r="G209" t="e">
        <f>_xlfn.XLOOKUP(
         E209,[2]DibenzoThiophene!$A:$A,[2]DibenzoThiophene!$B:$B)</f>
        <v>#N/A</v>
      </c>
      <c r="H209">
        <f>_xlfn.XLOOKUP(
         E209,[3]Sheet1!$A:$A,[3]Sheet1!$G:$G)</f>
        <v>-2.1935013597018617E-3</v>
      </c>
      <c r="I209">
        <f>_xlfn.XLOOKUP(
         E209,[4]Sheet1!$A:$A,[4]Sheet1!$G:$G)</f>
        <v>-1.0107909691032032E-2</v>
      </c>
      <c r="J209">
        <f>_xlfn.XLOOKUP(
         E209,[4]Sheet1!$A:$A,[4]Sheet1!$F:$F)</f>
        <v>7.1043214081065606E-2</v>
      </c>
      <c r="K209">
        <f>_xlfn.XLOOKUP(
         C209,[5]Sheet1!$Q:$Q,[5]Sheet1!$G:$G)</f>
        <v>0.97623603788970137</v>
      </c>
      <c r="L209" t="e">
        <f>_xlfn.XLOOKUP(
         D209,[2]DibenzoThiophene!$E:$E,[2]DibenzoThiophene!$B:$B)</f>
        <v>#N/A</v>
      </c>
      <c r="O209">
        <v>2585.9964500000001</v>
      </c>
      <c r="R209" s="1">
        <v>2463.3571999999999</v>
      </c>
      <c r="S209" s="2" t="e">
        <f>_xlfn.XLOOKUP(
         R209,'[1]sample3_spot1_000 (1)'!$A:$A,'[1]sample3_spot1_000 (1)'!$B:$B)</f>
        <v>#N/A</v>
      </c>
    </row>
    <row r="210" spans="3:19" x14ac:dyDescent="0.2">
      <c r="C210" s="1">
        <v>2532.5</v>
      </c>
      <c r="D210" s="1">
        <f t="shared" si="7"/>
        <v>2463</v>
      </c>
      <c r="E210" s="1">
        <f t="shared" si="6"/>
        <v>2463.4</v>
      </c>
      <c r="F210" s="3">
        <f>_xlfn.XLOOKUP(
         E210,'[1]sample3_spot1_000 (1)'!$A:$A,'[1]sample3_spot1_000 (1)'!$B:$B)</f>
        <v>1.1674097E-2</v>
      </c>
      <c r="G210" t="e">
        <f>_xlfn.XLOOKUP(
         E210,[2]DibenzoThiophene!$A:$A,[2]DibenzoThiophene!$B:$B)</f>
        <v>#N/A</v>
      </c>
      <c r="H210">
        <f>_xlfn.XLOOKUP(
         E210,[3]Sheet1!$A:$A,[3]Sheet1!$G:$G)</f>
        <v>-2.1935013597018617E-3</v>
      </c>
      <c r="I210">
        <f>_xlfn.XLOOKUP(
         E210,[4]Sheet1!$A:$A,[4]Sheet1!$G:$G)</f>
        <v>-1.0107909691032032E-2</v>
      </c>
      <c r="J210">
        <f>_xlfn.XLOOKUP(
         E210,[4]Sheet1!$A:$A,[4]Sheet1!$F:$F)</f>
        <v>7.1043214081065606E-2</v>
      </c>
      <c r="K210">
        <f>_xlfn.XLOOKUP(
         C210,[5]Sheet1!$Q:$Q,[5]Sheet1!$G:$G)</f>
        <v>0.97604485681172037</v>
      </c>
      <c r="L210" t="e">
        <f>_xlfn.XLOOKUP(
         D210,[2]DibenzoThiophene!$E:$E,[2]DibenzoThiophene!$B:$B)</f>
        <v>#N/A</v>
      </c>
      <c r="O210">
        <v>2585.9964500000001</v>
      </c>
      <c r="R210">
        <v>2463.3973799999999</v>
      </c>
      <c r="S210" s="2" t="e">
        <f>_xlfn.XLOOKUP(
         R210,'[1]sample3_spot1_000 (1)'!$A:$A,'[1]sample3_spot1_000 (1)'!$B:$B)</f>
        <v>#N/A</v>
      </c>
    </row>
    <row r="211" spans="3:19" x14ac:dyDescent="0.2">
      <c r="C211" s="1">
        <v>2533</v>
      </c>
      <c r="D211" s="1">
        <f t="shared" si="7"/>
        <v>2464</v>
      </c>
      <c r="E211" s="1">
        <f t="shared" si="6"/>
        <v>2463.6</v>
      </c>
      <c r="F211" s="3">
        <f>_xlfn.XLOOKUP(
         E211,'[1]sample3_spot1_000 (1)'!$A:$A,'[1]sample3_spot1_000 (1)'!$B:$B)</f>
        <v>1.3978156E-2</v>
      </c>
      <c r="G211" t="e">
        <f>_xlfn.XLOOKUP(
         E211,[2]DibenzoThiophene!$A:$A,[2]DibenzoThiophene!$B:$B)</f>
        <v>#N/A</v>
      </c>
      <c r="H211">
        <f>_xlfn.XLOOKUP(
         E211,[3]Sheet1!$A:$A,[3]Sheet1!$G:$G)</f>
        <v>-5.3562769405161529E-3</v>
      </c>
      <c r="I211">
        <f>_xlfn.XLOOKUP(
         E211,[4]Sheet1!$A:$A,[4]Sheet1!$G:$G)</f>
        <v>-5.9876125888168961E-3</v>
      </c>
      <c r="J211">
        <f>_xlfn.XLOOKUP(
         E211,[4]Sheet1!$A:$A,[4]Sheet1!$F:$F)</f>
        <v>7.1069282685139901E-2</v>
      </c>
      <c r="K211">
        <f>_xlfn.XLOOKUP(
         C211,[5]Sheet1!$Q:$Q,[5]Sheet1!$G:$G)</f>
        <v>0.96768851035228842</v>
      </c>
      <c r="L211" t="e">
        <f>_xlfn.XLOOKUP(
         D211,[2]DibenzoThiophene!$E:$E,[2]DibenzoThiophene!$B:$B)</f>
        <v>#N/A</v>
      </c>
      <c r="O211">
        <v>2585.9964500000001</v>
      </c>
      <c r="R211">
        <v>2463.5971399999999</v>
      </c>
      <c r="S211" s="2" t="e">
        <f>_xlfn.XLOOKUP(
         R211,'[1]sample3_spot1_000 (1)'!$A:$A,'[1]sample3_spot1_000 (1)'!$B:$B)</f>
        <v>#N/A</v>
      </c>
    </row>
    <row r="212" spans="3:19" x14ac:dyDescent="0.2">
      <c r="C212" s="1">
        <v>2533.5</v>
      </c>
      <c r="D212" s="1">
        <f t="shared" si="7"/>
        <v>2464</v>
      </c>
      <c r="E212" s="1">
        <f t="shared" si="6"/>
        <v>2463.6</v>
      </c>
      <c r="F212" s="3">
        <f>_xlfn.XLOOKUP(
         E212,'[1]sample3_spot1_000 (1)'!$A:$A,'[1]sample3_spot1_000 (1)'!$B:$B)</f>
        <v>1.3978156E-2</v>
      </c>
      <c r="G212" t="e">
        <f>_xlfn.XLOOKUP(
         E212,[2]DibenzoThiophene!$A:$A,[2]DibenzoThiophene!$B:$B)</f>
        <v>#N/A</v>
      </c>
      <c r="H212">
        <f>_xlfn.XLOOKUP(
         E212,[3]Sheet1!$A:$A,[3]Sheet1!$G:$G)</f>
        <v>-5.3562769405161529E-3</v>
      </c>
      <c r="I212">
        <f>_xlfn.XLOOKUP(
         E212,[4]Sheet1!$A:$A,[4]Sheet1!$G:$G)</f>
        <v>-5.9876125888168961E-3</v>
      </c>
      <c r="J212">
        <f>_xlfn.XLOOKUP(
         E212,[4]Sheet1!$A:$A,[4]Sheet1!$F:$F)</f>
        <v>7.1069282685139901E-2</v>
      </c>
      <c r="K212">
        <f>_xlfn.XLOOKUP(
         C212,[5]Sheet1!$Q:$Q,[5]Sheet1!$G:$G)</f>
        <v>0.96253054045736186</v>
      </c>
      <c r="L212" t="e">
        <f>_xlfn.XLOOKUP(
         D212,[2]DibenzoThiophene!$E:$E,[2]DibenzoThiophene!$B:$B)</f>
        <v>#N/A</v>
      </c>
      <c r="O212">
        <v>2586.50081</v>
      </c>
      <c r="R212" s="1">
        <v>2463.6073000000001</v>
      </c>
      <c r="S212" s="2" t="e">
        <f>_xlfn.XLOOKUP(
         R212,'[1]sample3_spot1_000 (1)'!$A:$A,'[1]sample3_spot1_000 (1)'!$B:$B)</f>
        <v>#N/A</v>
      </c>
    </row>
    <row r="213" spans="3:19" x14ac:dyDescent="0.2">
      <c r="C213" s="1">
        <v>2534</v>
      </c>
      <c r="D213" s="1">
        <f t="shared" si="7"/>
        <v>2464</v>
      </c>
      <c r="E213" s="1">
        <f t="shared" si="6"/>
        <v>2463.8000000000002</v>
      </c>
      <c r="F213" s="3" t="e">
        <f>_xlfn.XLOOKUP(
         E213,'[1]sample3_spot1_000 (1)'!$A:$A,'[1]sample3_spot1_000 (1)'!$B:$B)</f>
        <v>#N/A</v>
      </c>
      <c r="G213" t="e">
        <f>_xlfn.XLOOKUP(
         E213,[2]DibenzoThiophene!$A:$A,[2]DibenzoThiophene!$B:$B)</f>
        <v>#N/A</v>
      </c>
      <c r="H213">
        <f>_xlfn.XLOOKUP(
         E213,[3]Sheet1!$A:$A,[3]Sheet1!$G:$G)</f>
        <v>-4.482932900499597E-3</v>
      </c>
      <c r="I213">
        <f>_xlfn.XLOOKUP(
         E213,[4]Sheet1!$A:$A,[4]Sheet1!$G:$G)</f>
        <v>7.6718989264730453E-4</v>
      </c>
      <c r="J213">
        <f>_xlfn.XLOOKUP(
         E213,[4]Sheet1!$A:$A,[4]Sheet1!$F:$F)</f>
        <v>7.111270887280316E-2</v>
      </c>
      <c r="K213">
        <f>_xlfn.XLOOKUP(
         C213,[5]Sheet1!$Q:$Q,[5]Sheet1!$G:$G)</f>
        <v>0.97062299036103239</v>
      </c>
      <c r="L213" t="e">
        <f>_xlfn.XLOOKUP(
         D213,[2]DibenzoThiophene!$E:$E,[2]DibenzoThiophene!$B:$B)</f>
        <v>#N/A</v>
      </c>
      <c r="O213">
        <v>2586.50081</v>
      </c>
      <c r="R213">
        <v>2463.7969600000001</v>
      </c>
      <c r="S213" s="2" t="e">
        <f>_xlfn.XLOOKUP(
         R213,'[1]sample3_spot1_000 (1)'!$A:$A,'[1]sample3_spot1_000 (1)'!$B:$B)</f>
        <v>#N/A</v>
      </c>
    </row>
    <row r="214" spans="3:19" x14ac:dyDescent="0.2">
      <c r="C214" s="1">
        <v>2534.5</v>
      </c>
      <c r="D214" s="1">
        <f t="shared" si="7"/>
        <v>2464</v>
      </c>
      <c r="E214" s="1">
        <f t="shared" si="6"/>
        <v>2463.9</v>
      </c>
      <c r="F214" s="3">
        <f>_xlfn.XLOOKUP(
         E214,'[1]sample3_spot1_000 (1)'!$A:$A,'[1]sample3_spot1_000 (1)'!$B:$B)</f>
        <v>1.6770167999999998E-2</v>
      </c>
      <c r="G214" t="e">
        <f>_xlfn.XLOOKUP(
         E214,[2]DibenzoThiophene!$A:$A,[2]DibenzoThiophene!$B:$B)</f>
        <v>#N/A</v>
      </c>
      <c r="H214" t="e">
        <f>_xlfn.XLOOKUP(
         E214,[3]Sheet1!$A:$A,[3]Sheet1!$G:$G)</f>
        <v>#N/A</v>
      </c>
      <c r="I214" t="e">
        <f>_xlfn.XLOOKUP(
         E214,[4]Sheet1!$A:$A,[4]Sheet1!$G:$G)</f>
        <v>#N/A</v>
      </c>
      <c r="J214" t="e">
        <f>_xlfn.XLOOKUP(
         E214,[4]Sheet1!$A:$A,[4]Sheet1!$F:$F)</f>
        <v>#N/A</v>
      </c>
      <c r="K214">
        <f>_xlfn.XLOOKUP(
         C214,[5]Sheet1!$Q:$Q,[5]Sheet1!$G:$G)</f>
        <v>0.97816541838719684</v>
      </c>
      <c r="L214" t="e">
        <f>_xlfn.XLOOKUP(
         D214,[2]DibenzoThiophene!$E:$E,[2]DibenzoThiophene!$B:$B)</f>
        <v>#N/A</v>
      </c>
      <c r="O214">
        <v>2586.50081</v>
      </c>
      <c r="R214" s="1">
        <v>2463.8573999999999</v>
      </c>
      <c r="S214" s="2" t="e">
        <f>_xlfn.XLOOKUP(
         R214,'[1]sample3_spot1_000 (1)'!$A:$A,'[1]sample3_spot1_000 (1)'!$B:$B)</f>
        <v>#N/A</v>
      </c>
    </row>
    <row r="215" spans="3:19" x14ac:dyDescent="0.2">
      <c r="C215" s="1">
        <v>2535</v>
      </c>
      <c r="D215" s="1">
        <f t="shared" si="7"/>
        <v>2464</v>
      </c>
      <c r="E215" s="1">
        <f t="shared" si="6"/>
        <v>2464</v>
      </c>
      <c r="F215" s="3" t="e">
        <f>_xlfn.XLOOKUP(
         E215,'[1]sample3_spot1_000 (1)'!$A:$A,'[1]sample3_spot1_000 (1)'!$B:$B)</f>
        <v>#N/A</v>
      </c>
      <c r="G215" t="e">
        <f>_xlfn.XLOOKUP(
         E215,[2]DibenzoThiophene!$A:$A,[2]DibenzoThiophene!$B:$B)</f>
        <v>#N/A</v>
      </c>
      <c r="H215">
        <f>_xlfn.XLOOKUP(
         E215,[3]Sheet1!$A:$A,[3]Sheet1!$G:$G)</f>
        <v>-5.0352929269094748E-3</v>
      </c>
      <c r="I215">
        <f>_xlfn.XLOOKUP(
         E215,[4]Sheet1!$A:$A,[4]Sheet1!$G:$G)</f>
        <v>-5.5145394497050811E-3</v>
      </c>
      <c r="J215">
        <f>_xlfn.XLOOKUP(
         E215,[4]Sheet1!$A:$A,[4]Sheet1!$F:$F)</f>
        <v>7.1070243153535953E-2</v>
      </c>
      <c r="K215">
        <f>_xlfn.XLOOKUP(
         C215,[5]Sheet1!$Q:$Q,[5]Sheet1!$G:$G)</f>
        <v>0.97287199318441253</v>
      </c>
      <c r="L215" t="e">
        <f>_xlfn.XLOOKUP(
         D215,[2]DibenzoThiophene!$E:$E,[2]DibenzoThiophene!$B:$B)</f>
        <v>#N/A</v>
      </c>
      <c r="O215">
        <v>2586.50081</v>
      </c>
      <c r="R215">
        <v>2463.9968399999998</v>
      </c>
      <c r="S215" s="2" t="e">
        <f>_xlfn.XLOOKUP(
         R215,'[1]sample3_spot1_000 (1)'!$A:$A,'[1]sample3_spot1_000 (1)'!$B:$B)</f>
        <v>#N/A</v>
      </c>
    </row>
    <row r="216" spans="3:19" x14ac:dyDescent="0.2">
      <c r="C216" s="1">
        <v>2535.5</v>
      </c>
      <c r="D216" s="1">
        <f t="shared" si="7"/>
        <v>2464</v>
      </c>
      <c r="E216" s="1">
        <f t="shared" si="6"/>
        <v>2464.1</v>
      </c>
      <c r="F216" s="3">
        <f>_xlfn.XLOOKUP(
         E216,'[1]sample3_spot1_000 (1)'!$A:$A,'[1]sample3_spot1_000 (1)'!$B:$B)</f>
        <v>1.7673278000000001E-2</v>
      </c>
      <c r="G216" t="e">
        <f>_xlfn.XLOOKUP(
         E216,[2]DibenzoThiophene!$A:$A,[2]DibenzoThiophene!$B:$B)</f>
        <v>#N/A</v>
      </c>
      <c r="H216" t="e">
        <f>_xlfn.XLOOKUP(
         E216,[3]Sheet1!$A:$A,[3]Sheet1!$G:$G)</f>
        <v>#N/A</v>
      </c>
      <c r="I216" t="e">
        <f>_xlfn.XLOOKUP(
         E216,[4]Sheet1!$A:$A,[4]Sheet1!$G:$G)</f>
        <v>#N/A</v>
      </c>
      <c r="J216" t="e">
        <f>_xlfn.XLOOKUP(
         E216,[4]Sheet1!$A:$A,[4]Sheet1!$F:$F)</f>
        <v>#N/A</v>
      </c>
      <c r="K216">
        <f>_xlfn.XLOOKUP(
         C216,[5]Sheet1!$Q:$Q,[5]Sheet1!$G:$G)</f>
        <v>0.99667003940811416</v>
      </c>
      <c r="L216" t="e">
        <f>_xlfn.XLOOKUP(
         D216,[2]DibenzoThiophene!$E:$E,[2]DibenzoThiophene!$B:$B)</f>
        <v>#N/A</v>
      </c>
      <c r="O216">
        <v>2586.9959800000001</v>
      </c>
      <c r="R216" s="1">
        <v>2464.1075999999998</v>
      </c>
      <c r="S216" s="2" t="e">
        <f>_xlfn.XLOOKUP(
         R216,'[1]sample3_spot1_000 (1)'!$A:$A,'[1]sample3_spot1_000 (1)'!$B:$B)</f>
        <v>#N/A</v>
      </c>
    </row>
    <row r="217" spans="3:19" x14ac:dyDescent="0.2">
      <c r="C217" s="1">
        <v>2536</v>
      </c>
      <c r="D217" s="1">
        <f t="shared" si="7"/>
        <v>2464</v>
      </c>
      <c r="E217" s="1">
        <f t="shared" si="6"/>
        <v>2464.1999999999998</v>
      </c>
      <c r="F217" s="3" t="e">
        <f>_xlfn.XLOOKUP(
         E217,'[1]sample3_spot1_000 (1)'!$A:$A,'[1]sample3_spot1_000 (1)'!$B:$B)</f>
        <v>#N/A</v>
      </c>
      <c r="G217" t="e">
        <f>_xlfn.XLOOKUP(
         E217,[2]DibenzoThiophene!$A:$A,[2]DibenzoThiophene!$B:$B)</f>
        <v>#N/A</v>
      </c>
      <c r="H217">
        <f>_xlfn.XLOOKUP(
         E217,[3]Sheet1!$A:$A,[3]Sheet1!$G:$G)</f>
        <v>-5.2408095973526629E-3</v>
      </c>
      <c r="I217">
        <f>_xlfn.XLOOKUP(
         E217,[4]Sheet1!$A:$A,[4]Sheet1!$G:$G)</f>
        <v>-5.4966703412377433E-3</v>
      </c>
      <c r="J217">
        <f>_xlfn.XLOOKUP(
         E217,[4]Sheet1!$A:$A,[4]Sheet1!$F:$F)</f>
        <v>7.1069282685139901E-2</v>
      </c>
      <c r="K217">
        <f>_xlfn.XLOOKUP(
         C217,[5]Sheet1!$Q:$Q,[5]Sheet1!$G:$G)</f>
        <v>0.97629745724970751</v>
      </c>
      <c r="L217" t="e">
        <f>_xlfn.XLOOKUP(
         D217,[2]DibenzoThiophene!$E:$E,[2]DibenzoThiophene!$B:$B)</f>
        <v>#N/A</v>
      </c>
      <c r="O217">
        <v>2586.9959800000001</v>
      </c>
      <c r="R217">
        <v>2464.19679</v>
      </c>
      <c r="S217" s="2" t="e">
        <f>_xlfn.XLOOKUP(
         R217,'[1]sample3_spot1_000 (1)'!$A:$A,'[1]sample3_spot1_000 (1)'!$B:$B)</f>
        <v>#N/A</v>
      </c>
    </row>
    <row r="218" spans="3:19" x14ac:dyDescent="0.2">
      <c r="C218" s="1">
        <v>2536.5</v>
      </c>
      <c r="D218" s="1">
        <f t="shared" si="7"/>
        <v>2464</v>
      </c>
      <c r="E218" s="1">
        <f t="shared" si="6"/>
        <v>2464.4</v>
      </c>
      <c r="F218" s="3">
        <f>_xlfn.XLOOKUP(
         E218,'[1]sample3_spot1_000 (1)'!$A:$A,'[1]sample3_spot1_000 (1)'!$B:$B)</f>
        <v>1.5145698000000001E-2</v>
      </c>
      <c r="G218" t="e">
        <f>_xlfn.XLOOKUP(
         E218,[2]DibenzoThiophene!$A:$A,[2]DibenzoThiophene!$B:$B)</f>
        <v>#N/A</v>
      </c>
      <c r="H218">
        <f>_xlfn.XLOOKUP(
         E218,[3]Sheet1!$A:$A,[3]Sheet1!$G:$G)</f>
        <v>-6.6553878581002727E-3</v>
      </c>
      <c r="I218">
        <f>_xlfn.XLOOKUP(
         E218,[4]Sheet1!$A:$A,[4]Sheet1!$G:$G)</f>
        <v>-8.7067417591502241E-3</v>
      </c>
      <c r="J218">
        <f>_xlfn.XLOOKUP(
         E218,[4]Sheet1!$A:$A,[4]Sheet1!$F:$F)</f>
        <v>7.1047054753049052E-2</v>
      </c>
      <c r="K218">
        <f>_xlfn.XLOOKUP(
         C218,[5]Sheet1!$Q:$Q,[5]Sheet1!$G:$G)</f>
        <v>0.97267077381948075</v>
      </c>
      <c r="L218" t="e">
        <f>_xlfn.XLOOKUP(
         D218,[2]DibenzoThiophene!$E:$E,[2]DibenzoThiophene!$B:$B)</f>
        <v>#N/A</v>
      </c>
      <c r="O218">
        <v>2586.9959800000001</v>
      </c>
      <c r="R218" s="1">
        <v>2464.3577</v>
      </c>
      <c r="S218" s="2" t="e">
        <f>_xlfn.XLOOKUP(
         R218,'[1]sample3_spot1_000 (1)'!$A:$A,'[1]sample3_spot1_000 (1)'!$B:$B)</f>
        <v>#N/A</v>
      </c>
    </row>
    <row r="219" spans="3:19" x14ac:dyDescent="0.2">
      <c r="C219" s="1">
        <v>2537</v>
      </c>
      <c r="D219" s="1">
        <f t="shared" si="7"/>
        <v>2464</v>
      </c>
      <c r="E219" s="1">
        <f t="shared" si="6"/>
        <v>2464.4</v>
      </c>
      <c r="F219" s="3">
        <f>_xlfn.XLOOKUP(
         E219,'[1]sample3_spot1_000 (1)'!$A:$A,'[1]sample3_spot1_000 (1)'!$B:$B)</f>
        <v>1.5145698000000001E-2</v>
      </c>
      <c r="G219" t="e">
        <f>_xlfn.XLOOKUP(
         E219,[2]DibenzoThiophene!$A:$A,[2]DibenzoThiophene!$B:$B)</f>
        <v>#N/A</v>
      </c>
      <c r="H219">
        <f>_xlfn.XLOOKUP(
         E219,[3]Sheet1!$A:$A,[3]Sheet1!$G:$G)</f>
        <v>-6.6553878581002727E-3</v>
      </c>
      <c r="I219">
        <f>_xlfn.XLOOKUP(
         E219,[4]Sheet1!$A:$A,[4]Sheet1!$G:$G)</f>
        <v>-8.7067417591502241E-3</v>
      </c>
      <c r="J219">
        <f>_xlfn.XLOOKUP(
         E219,[4]Sheet1!$A:$A,[4]Sheet1!$F:$F)</f>
        <v>7.1047054753049052E-2</v>
      </c>
      <c r="K219">
        <f>_xlfn.XLOOKUP(
         C219,[5]Sheet1!$Q:$Q,[5]Sheet1!$G:$G)</f>
        <v>0.97622816691995629</v>
      </c>
      <c r="L219" t="e">
        <f>_xlfn.XLOOKUP(
         D219,[2]DibenzoThiophene!$E:$E,[2]DibenzoThiophene!$B:$B)</f>
        <v>#N/A</v>
      </c>
      <c r="O219">
        <v>2586.9959800000001</v>
      </c>
      <c r="R219">
        <v>2464.3967899999998</v>
      </c>
      <c r="S219" s="2" t="e">
        <f>_xlfn.XLOOKUP(
         R219,'[1]sample3_spot1_000 (1)'!$A:$A,'[1]sample3_spot1_000 (1)'!$B:$B)</f>
        <v>#N/A</v>
      </c>
    </row>
    <row r="220" spans="3:19" x14ac:dyDescent="0.2">
      <c r="C220" s="1">
        <v>2537.5</v>
      </c>
      <c r="D220" s="1">
        <f t="shared" si="7"/>
        <v>2465</v>
      </c>
      <c r="E220" s="1">
        <f t="shared" si="6"/>
        <v>2464.6</v>
      </c>
      <c r="F220" s="3">
        <f>_xlfn.XLOOKUP(
         E220,'[1]sample3_spot1_000 (1)'!$A:$A,'[1]sample3_spot1_000 (1)'!$B:$B)</f>
        <v>6.5938845000000001E-3</v>
      </c>
      <c r="G220" t="e">
        <f>_xlfn.XLOOKUP(
         E220,[2]DibenzoThiophene!$A:$A,[2]DibenzoThiophene!$B:$B)</f>
        <v>#N/A</v>
      </c>
      <c r="H220">
        <f>_xlfn.XLOOKUP(
         E220,[3]Sheet1!$A:$A,[3]Sheet1!$G:$G)</f>
        <v>-8.2000866252853449E-3</v>
      </c>
      <c r="I220">
        <f>_xlfn.XLOOKUP(
         E220,[4]Sheet1!$A:$A,[4]Sheet1!$G:$G)</f>
        <v>-1.0740130129069719E-2</v>
      </c>
      <c r="J220">
        <f>_xlfn.XLOOKUP(
         E220,[4]Sheet1!$A:$A,[4]Sheet1!$F:$F)</f>
        <v>7.1032579461937473E-2</v>
      </c>
      <c r="K220">
        <f>_xlfn.XLOOKUP(
         C220,[5]Sheet1!$Q:$Q,[5]Sheet1!$G:$G)</f>
        <v>0.97560549298709998</v>
      </c>
      <c r="L220">
        <f>_xlfn.XLOOKUP(
         D220,[2]DibenzoThiophene!$E:$E,[2]DibenzoThiophene!$B:$B)</f>
        <v>-1.0072985E-2</v>
      </c>
      <c r="O220">
        <v>2587.50101</v>
      </c>
      <c r="R220">
        <v>2464.5968600000001</v>
      </c>
      <c r="S220" s="2" t="e">
        <f>_xlfn.XLOOKUP(
         R220,'[1]sample3_spot1_000 (1)'!$A:$A,'[1]sample3_spot1_000 (1)'!$B:$B)</f>
        <v>#N/A</v>
      </c>
    </row>
    <row r="221" spans="3:19" x14ac:dyDescent="0.2">
      <c r="C221" s="1">
        <v>2538</v>
      </c>
      <c r="D221" s="1">
        <f t="shared" si="7"/>
        <v>2465</v>
      </c>
      <c r="E221" s="1">
        <f t="shared" si="6"/>
        <v>2464.6</v>
      </c>
      <c r="F221" s="3">
        <f>_xlfn.XLOOKUP(
         E221,'[1]sample3_spot1_000 (1)'!$A:$A,'[1]sample3_spot1_000 (1)'!$B:$B)</f>
        <v>6.5938845000000001E-3</v>
      </c>
      <c r="G221" t="e">
        <f>_xlfn.XLOOKUP(
         E221,[2]DibenzoThiophene!$A:$A,[2]DibenzoThiophene!$B:$B)</f>
        <v>#N/A</v>
      </c>
      <c r="H221">
        <f>_xlfn.XLOOKUP(
         E221,[3]Sheet1!$A:$A,[3]Sheet1!$G:$G)</f>
        <v>-8.2000866252853449E-3</v>
      </c>
      <c r="I221">
        <f>_xlfn.XLOOKUP(
         E221,[4]Sheet1!$A:$A,[4]Sheet1!$G:$G)</f>
        <v>-1.0740130129069719E-2</v>
      </c>
      <c r="J221">
        <f>_xlfn.XLOOKUP(
         E221,[4]Sheet1!$A:$A,[4]Sheet1!$F:$F)</f>
        <v>7.1032579461937473E-2</v>
      </c>
      <c r="K221">
        <f>_xlfn.XLOOKUP(
         C221,[5]Sheet1!$Q:$Q,[5]Sheet1!$G:$G)</f>
        <v>0.97792761283994145</v>
      </c>
      <c r="L221">
        <f>_xlfn.XLOOKUP(
         D221,[2]DibenzoThiophene!$E:$E,[2]DibenzoThiophene!$B:$B)</f>
        <v>-1.0072985E-2</v>
      </c>
      <c r="O221">
        <v>2587.50101</v>
      </c>
      <c r="R221" s="1">
        <v>2464.6078000000002</v>
      </c>
      <c r="S221" s="2" t="e">
        <f>_xlfn.XLOOKUP(
         R221,'[1]sample3_spot1_000 (1)'!$A:$A,'[1]sample3_spot1_000 (1)'!$B:$B)</f>
        <v>#N/A</v>
      </c>
    </row>
    <row r="222" spans="3:19" x14ac:dyDescent="0.2">
      <c r="C222" s="1">
        <v>2538.5</v>
      </c>
      <c r="D222" s="1">
        <f t="shared" si="7"/>
        <v>2465</v>
      </c>
      <c r="E222" s="1">
        <f t="shared" si="6"/>
        <v>2464.8000000000002</v>
      </c>
      <c r="F222" s="3" t="e">
        <f>_xlfn.XLOOKUP(
         E222,'[1]sample3_spot1_000 (1)'!$A:$A,'[1]sample3_spot1_000 (1)'!$B:$B)</f>
        <v>#N/A</v>
      </c>
      <c r="G222" t="e">
        <f>_xlfn.XLOOKUP(
         E222,[2]DibenzoThiophene!$A:$A,[2]DibenzoThiophene!$B:$B)</f>
        <v>#N/A</v>
      </c>
      <c r="H222">
        <f>_xlfn.XLOOKUP(
         E222,[3]Sheet1!$A:$A,[3]Sheet1!$G:$G)</f>
        <v>-4.9949758266475E-3</v>
      </c>
      <c r="I222">
        <f>_xlfn.XLOOKUP(
         E222,[4]Sheet1!$A:$A,[4]Sheet1!$G:$G)</f>
        <v>-6.1823517537968522E-3</v>
      </c>
      <c r="J222">
        <f>_xlfn.XLOOKUP(
         E222,[4]Sheet1!$A:$A,[4]Sheet1!$F:$F)</f>
        <v>7.1061530435440765E-2</v>
      </c>
      <c r="K222">
        <f>_xlfn.XLOOKUP(
         C222,[5]Sheet1!$Q:$Q,[5]Sheet1!$G:$G)</f>
        <v>0.97381003487930562</v>
      </c>
      <c r="L222">
        <f>_xlfn.XLOOKUP(
         D222,[2]DibenzoThiophene!$E:$E,[2]DibenzoThiophene!$B:$B)</f>
        <v>-1.0072985E-2</v>
      </c>
      <c r="O222">
        <v>2587.50101</v>
      </c>
      <c r="R222">
        <v>2464.7969899999998</v>
      </c>
      <c r="S222" s="2" t="e">
        <f>_xlfn.XLOOKUP(
         R222,'[1]sample3_spot1_000 (1)'!$A:$A,'[1]sample3_spot1_000 (1)'!$B:$B)</f>
        <v>#N/A</v>
      </c>
    </row>
    <row r="223" spans="3:19" x14ac:dyDescent="0.2">
      <c r="C223" s="1">
        <v>2539</v>
      </c>
      <c r="D223" s="1">
        <f t="shared" si="7"/>
        <v>2465</v>
      </c>
      <c r="E223" s="1">
        <f t="shared" si="6"/>
        <v>2464.9</v>
      </c>
      <c r="F223" s="3">
        <f>_xlfn.XLOOKUP(
         E223,'[1]sample3_spot1_000 (1)'!$A:$A,'[1]sample3_spot1_000 (1)'!$B:$B)</f>
        <v>2.9243244000000002E-2</v>
      </c>
      <c r="G223" t="e">
        <f>_xlfn.XLOOKUP(
         E223,[2]DibenzoThiophene!$A:$A,[2]DibenzoThiophene!$B:$B)</f>
        <v>#N/A</v>
      </c>
      <c r="H223" t="e">
        <f>_xlfn.XLOOKUP(
         E223,[3]Sheet1!$A:$A,[3]Sheet1!$G:$G)</f>
        <v>#N/A</v>
      </c>
      <c r="I223" t="e">
        <f>_xlfn.XLOOKUP(
         E223,[4]Sheet1!$A:$A,[4]Sheet1!$G:$G)</f>
        <v>#N/A</v>
      </c>
      <c r="J223" t="e">
        <f>_xlfn.XLOOKUP(
         E223,[4]Sheet1!$A:$A,[4]Sheet1!$F:$F)</f>
        <v>#N/A</v>
      </c>
      <c r="K223">
        <f>_xlfn.XLOOKUP(
         C223,[5]Sheet1!$Q:$Q,[5]Sheet1!$G:$G)</f>
        <v>0.97465975745136246</v>
      </c>
      <c r="L223">
        <f>_xlfn.XLOOKUP(
         D223,[2]DibenzoThiophene!$E:$E,[2]DibenzoThiophene!$B:$B)</f>
        <v>-1.0072985E-2</v>
      </c>
      <c r="O223">
        <v>2587.50101</v>
      </c>
      <c r="R223" s="1">
        <v>2464.8579</v>
      </c>
      <c r="S223" s="2" t="e">
        <f>_xlfn.XLOOKUP(
         R223,'[1]sample3_spot1_000 (1)'!$A:$A,'[1]sample3_spot1_000 (1)'!$B:$B)</f>
        <v>#N/A</v>
      </c>
    </row>
    <row r="224" spans="3:19" x14ac:dyDescent="0.2">
      <c r="C224" s="1">
        <v>2539.5</v>
      </c>
      <c r="D224" s="1">
        <f t="shared" si="7"/>
        <v>2465</v>
      </c>
      <c r="E224" s="1">
        <f t="shared" si="6"/>
        <v>2465</v>
      </c>
      <c r="F224" s="3" t="e">
        <f>_xlfn.XLOOKUP(
         E224,'[1]sample3_spot1_000 (1)'!$A:$A,'[1]sample3_spot1_000 (1)'!$B:$B)</f>
        <v>#N/A</v>
      </c>
      <c r="G224" t="e">
        <f>_xlfn.XLOOKUP(
         E224,[2]DibenzoThiophene!$A:$A,[2]DibenzoThiophene!$B:$B)</f>
        <v>#N/A</v>
      </c>
      <c r="H224">
        <f>_xlfn.XLOOKUP(
         E224,[3]Sheet1!$A:$A,[3]Sheet1!$G:$G)</f>
        <v>-6.8190307001884561E-3</v>
      </c>
      <c r="I224">
        <f>_xlfn.XLOOKUP(
         E224,[4]Sheet1!$A:$A,[4]Sheet1!$G:$G)</f>
        <v>-7.9243104492414951E-3</v>
      </c>
      <c r="J224">
        <f>_xlfn.XLOOKUP(
         E224,[4]Sheet1!$A:$A,[4]Sheet1!$F:$F)</f>
        <v>7.1048975244768109E-2</v>
      </c>
      <c r="K224">
        <f>_xlfn.XLOOKUP(
         C224,[5]Sheet1!$Q:$Q,[5]Sheet1!$G:$G)</f>
        <v>0.97250531125918871</v>
      </c>
      <c r="L224">
        <f>_xlfn.XLOOKUP(
         D224,[2]DibenzoThiophene!$E:$E,[2]DibenzoThiophene!$B:$B)</f>
        <v>-1.0072985E-2</v>
      </c>
      <c r="O224">
        <v>2587.9968399999998</v>
      </c>
      <c r="R224">
        <v>2464.9971799999998</v>
      </c>
      <c r="S224" s="2" t="e">
        <f>_xlfn.XLOOKUP(
         R224,'[1]sample3_spot1_000 (1)'!$A:$A,'[1]sample3_spot1_000 (1)'!$B:$B)</f>
        <v>#N/A</v>
      </c>
    </row>
    <row r="225" spans="3:19" x14ac:dyDescent="0.2">
      <c r="C225" s="1">
        <v>2540</v>
      </c>
      <c r="D225" s="1">
        <f t="shared" si="7"/>
        <v>2465</v>
      </c>
      <c r="E225" s="1">
        <f t="shared" si="6"/>
        <v>2465.1</v>
      </c>
      <c r="F225" s="3">
        <f>_xlfn.XLOOKUP(
         E225,'[1]sample3_spot1_000 (1)'!$A:$A,'[1]sample3_spot1_000 (1)'!$B:$B)</f>
        <v>1.3372099E-2</v>
      </c>
      <c r="G225" t="e">
        <f>_xlfn.XLOOKUP(
         E225,[2]DibenzoThiophene!$A:$A,[2]DibenzoThiophene!$B:$B)</f>
        <v>#N/A</v>
      </c>
      <c r="H225" t="e">
        <f>_xlfn.XLOOKUP(
         E225,[3]Sheet1!$A:$A,[3]Sheet1!$G:$G)</f>
        <v>#N/A</v>
      </c>
      <c r="I225" t="e">
        <f>_xlfn.XLOOKUP(
         E225,[4]Sheet1!$A:$A,[4]Sheet1!$G:$G)</f>
        <v>#N/A</v>
      </c>
      <c r="J225" t="e">
        <f>_xlfn.XLOOKUP(
         E225,[4]Sheet1!$A:$A,[4]Sheet1!$F:$F)</f>
        <v>#N/A</v>
      </c>
      <c r="K225">
        <f>_xlfn.XLOOKUP(
         C225,[5]Sheet1!$Q:$Q,[5]Sheet1!$G:$G)</f>
        <v>0.96789666927710682</v>
      </c>
      <c r="L225">
        <f>_xlfn.XLOOKUP(
         D225,[2]DibenzoThiophene!$E:$E,[2]DibenzoThiophene!$B:$B)</f>
        <v>-1.0072985E-2</v>
      </c>
      <c r="O225">
        <v>2587.9968399999998</v>
      </c>
      <c r="R225" s="1">
        <v>2465.1080000000002</v>
      </c>
      <c r="S225" s="2" t="e">
        <f>_xlfn.XLOOKUP(
         R225,'[1]sample3_spot1_000 (1)'!$A:$A,'[1]sample3_spot1_000 (1)'!$B:$B)</f>
        <v>#N/A</v>
      </c>
    </row>
    <row r="226" spans="3:19" x14ac:dyDescent="0.2">
      <c r="C226" s="1">
        <v>2540.5</v>
      </c>
      <c r="D226" s="1">
        <f t="shared" si="7"/>
        <v>2465</v>
      </c>
      <c r="E226" s="1">
        <f t="shared" si="6"/>
        <v>2465.1999999999998</v>
      </c>
      <c r="F226" s="3" t="e">
        <f>_xlfn.XLOOKUP(
         E226,'[1]sample3_spot1_000 (1)'!$A:$A,'[1]sample3_spot1_000 (1)'!$B:$B)</f>
        <v>#N/A</v>
      </c>
      <c r="G226" t="e">
        <f>_xlfn.XLOOKUP(
         E226,[2]DibenzoThiophene!$A:$A,[2]DibenzoThiophene!$B:$B)</f>
        <v>#N/A</v>
      </c>
      <c r="H226">
        <f>_xlfn.XLOOKUP(
         E226,[3]Sheet1!$A:$A,[3]Sheet1!$G:$G)</f>
        <v>-7.1979417758144398E-3</v>
      </c>
      <c r="I226">
        <f>_xlfn.XLOOKUP(
         E226,[4]Sheet1!$A:$A,[4]Sheet1!$G:$G)</f>
        <v>4.448583170081371E-4</v>
      </c>
      <c r="J226">
        <f>_xlfn.XLOOKUP(
         E226,[4]Sheet1!$A:$A,[4]Sheet1!$F:$F)</f>
        <v>7.1103037773488822E-2</v>
      </c>
      <c r="K226">
        <f>_xlfn.XLOOKUP(
         C226,[5]Sheet1!$Q:$Q,[5]Sheet1!$G:$G)</f>
        <v>0.95800688230175912</v>
      </c>
      <c r="L226">
        <f>_xlfn.XLOOKUP(
         D226,[2]DibenzoThiophene!$E:$E,[2]DibenzoThiophene!$B:$B)</f>
        <v>-1.0072985E-2</v>
      </c>
      <c r="O226">
        <v>2587.9968399999998</v>
      </c>
      <c r="R226">
        <v>2465.1974300000002</v>
      </c>
      <c r="S226" s="2" t="e">
        <f>_xlfn.XLOOKUP(
         R226,'[1]sample3_spot1_000 (1)'!$A:$A,'[1]sample3_spot1_000 (1)'!$B:$B)</f>
        <v>#N/A</v>
      </c>
    </row>
    <row r="227" spans="3:19" x14ac:dyDescent="0.2">
      <c r="C227" s="1">
        <v>2541</v>
      </c>
      <c r="D227" s="1">
        <f t="shared" si="7"/>
        <v>2465</v>
      </c>
      <c r="E227" s="1">
        <f t="shared" si="6"/>
        <v>2465.4</v>
      </c>
      <c r="F227" s="3">
        <f>_xlfn.XLOOKUP(
         E227,'[1]sample3_spot1_000 (1)'!$A:$A,'[1]sample3_spot1_000 (1)'!$B:$B)</f>
        <v>6.7732158000000002E-3</v>
      </c>
      <c r="G227">
        <f>_xlfn.XLOOKUP(
         E227,[2]DibenzoThiophene!$A:$A,[2]DibenzoThiophene!$B:$B)</f>
        <v>-1.0072985E-2</v>
      </c>
      <c r="H227">
        <f>_xlfn.XLOOKUP(
         E227,[3]Sheet1!$A:$A,[3]Sheet1!$G:$G)</f>
        <v>-6.1939758365268278E-3</v>
      </c>
      <c r="I227">
        <f>_xlfn.XLOOKUP(
         E227,[4]Sheet1!$A:$A,[4]Sheet1!$G:$G)</f>
        <v>-8.5951647519322033E-4</v>
      </c>
      <c r="J227">
        <f>_xlfn.XLOOKUP(
         E227,[4]Sheet1!$A:$A,[4]Sheet1!$F:$F)</f>
        <v>7.1093365628429786E-2</v>
      </c>
      <c r="K227">
        <f>_xlfn.XLOOKUP(
         C227,[5]Sheet1!$Q:$Q,[5]Sheet1!$G:$G)</f>
        <v>0.95940630755900447</v>
      </c>
      <c r="L227">
        <f>_xlfn.XLOOKUP(
         D227,[2]DibenzoThiophene!$E:$E,[2]DibenzoThiophene!$B:$B)</f>
        <v>-1.0072985E-2</v>
      </c>
      <c r="O227">
        <v>2587.9968399999998</v>
      </c>
      <c r="R227" s="1">
        <v>2465.3580999999999</v>
      </c>
      <c r="S227" s="2" t="e">
        <f>_xlfn.XLOOKUP(
         R227,'[1]sample3_spot1_000 (1)'!$A:$A,'[1]sample3_spot1_000 (1)'!$B:$B)</f>
        <v>#N/A</v>
      </c>
    </row>
    <row r="228" spans="3:19" x14ac:dyDescent="0.2">
      <c r="C228" s="1">
        <v>2541.5</v>
      </c>
      <c r="D228" s="1">
        <f t="shared" si="7"/>
        <v>2465</v>
      </c>
      <c r="E228" s="1">
        <f t="shared" si="6"/>
        <v>2465.4</v>
      </c>
      <c r="F228" s="3">
        <f>_xlfn.XLOOKUP(
         E228,'[1]sample3_spot1_000 (1)'!$A:$A,'[1]sample3_spot1_000 (1)'!$B:$B)</f>
        <v>6.7732158000000002E-3</v>
      </c>
      <c r="G228">
        <f>_xlfn.XLOOKUP(
         E228,[2]DibenzoThiophene!$A:$A,[2]DibenzoThiophene!$B:$B)</f>
        <v>-1.0072985E-2</v>
      </c>
      <c r="H228">
        <f>_xlfn.XLOOKUP(
         E228,[3]Sheet1!$A:$A,[3]Sheet1!$G:$G)</f>
        <v>-6.1939758365268278E-3</v>
      </c>
      <c r="I228">
        <f>_xlfn.XLOOKUP(
         E228,[4]Sheet1!$A:$A,[4]Sheet1!$G:$G)</f>
        <v>-8.5951647519322033E-4</v>
      </c>
      <c r="J228">
        <f>_xlfn.XLOOKUP(
         E228,[4]Sheet1!$A:$A,[4]Sheet1!$F:$F)</f>
        <v>7.1093365628429786E-2</v>
      </c>
      <c r="K228">
        <f>_xlfn.XLOOKUP(
         C228,[5]Sheet1!$Q:$Q,[5]Sheet1!$G:$G)</f>
        <v>0.96583302012289973</v>
      </c>
      <c r="L228">
        <f>_xlfn.XLOOKUP(
         D228,[2]DibenzoThiophene!$E:$E,[2]DibenzoThiophene!$B:$B)</f>
        <v>-1.0072985E-2</v>
      </c>
      <c r="O228">
        <v>2588.5025300000002</v>
      </c>
      <c r="R228" s="1">
        <v>2465.3962999999999</v>
      </c>
      <c r="S228" s="2" t="e">
        <f>_xlfn.XLOOKUP(
         R228,'[1]sample3_spot1_000 (1)'!$A:$A,'[1]sample3_spot1_000 (1)'!$B:$B)</f>
        <v>#N/A</v>
      </c>
    </row>
    <row r="229" spans="3:19" x14ac:dyDescent="0.2">
      <c r="C229" s="1">
        <v>2542</v>
      </c>
      <c r="D229" s="1">
        <f t="shared" si="7"/>
        <v>2465</v>
      </c>
      <c r="E229" s="1">
        <f t="shared" si="6"/>
        <v>2465.4</v>
      </c>
      <c r="F229" s="3">
        <f>_xlfn.XLOOKUP(
         E229,'[1]sample3_spot1_000 (1)'!$A:$A,'[1]sample3_spot1_000 (1)'!$B:$B)</f>
        <v>6.7732158000000002E-3</v>
      </c>
      <c r="G229">
        <f>_xlfn.XLOOKUP(
         E229,[2]DibenzoThiophene!$A:$A,[2]DibenzoThiophene!$B:$B)</f>
        <v>-1.0072985E-2</v>
      </c>
      <c r="H229">
        <f>_xlfn.XLOOKUP(
         E229,[3]Sheet1!$A:$A,[3]Sheet1!$G:$G)</f>
        <v>-6.1939758365268278E-3</v>
      </c>
      <c r="I229">
        <f>_xlfn.XLOOKUP(
         E229,[4]Sheet1!$A:$A,[4]Sheet1!$G:$G)</f>
        <v>-8.5951647519322033E-4</v>
      </c>
      <c r="J229">
        <f>_xlfn.XLOOKUP(
         E229,[4]Sheet1!$A:$A,[4]Sheet1!$F:$F)</f>
        <v>7.1093365628429786E-2</v>
      </c>
      <c r="K229">
        <f>_xlfn.XLOOKUP(
         C229,[5]Sheet1!$Q:$Q,[5]Sheet1!$G:$G)</f>
        <v>0.95827831331076951</v>
      </c>
      <c r="L229">
        <f>_xlfn.XLOOKUP(
         D229,[2]DibenzoThiophene!$E:$E,[2]DibenzoThiophene!$B:$B)</f>
        <v>-1.0072985E-2</v>
      </c>
      <c r="O229">
        <v>2588.5025300000002</v>
      </c>
      <c r="R229">
        <v>2465.3977399999999</v>
      </c>
      <c r="S229" s="2" t="e">
        <f>_xlfn.XLOOKUP(
         R229,'[1]sample3_spot1_000 (1)'!$A:$A,'[1]sample3_spot1_000 (1)'!$B:$B)</f>
        <v>#N/A</v>
      </c>
    </row>
    <row r="230" spans="3:19" x14ac:dyDescent="0.2">
      <c r="C230" s="1">
        <v>2542.5</v>
      </c>
      <c r="D230" s="1">
        <f t="shared" si="7"/>
        <v>2466</v>
      </c>
      <c r="E230" s="1">
        <f t="shared" si="6"/>
        <v>2465.6</v>
      </c>
      <c r="F230" s="3">
        <f>_xlfn.XLOOKUP(
         E230,'[1]sample3_spot1_000 (1)'!$A:$A,'[1]sample3_spot1_000 (1)'!$B:$B)</f>
        <v>1.6407714E-2</v>
      </c>
      <c r="G230">
        <f>_xlfn.XLOOKUP(
         E230,[2]DibenzoThiophene!$A:$A,[2]DibenzoThiophene!$B:$B)</f>
        <v>1.5591363999999999E-3</v>
      </c>
      <c r="H230">
        <f>_xlfn.XLOOKUP(
         E230,[3]Sheet1!$A:$A,[3]Sheet1!$G:$G)</f>
        <v>-9.6179848850569266E-3</v>
      </c>
      <c r="I230">
        <f>_xlfn.XLOOKUP(
         E230,[4]Sheet1!$A:$A,[4]Sheet1!$G:$G)</f>
        <v>3.2612125308543309E-3</v>
      </c>
      <c r="J230">
        <f>_xlfn.XLOOKUP(
         E230,[4]Sheet1!$A:$A,[4]Sheet1!$F:$F)</f>
        <v>7.1119437078126235E-2</v>
      </c>
      <c r="K230">
        <f>_xlfn.XLOOKUP(
         C230,[5]Sheet1!$Q:$Q,[5]Sheet1!$G:$G)</f>
        <v>0.95987326702952336</v>
      </c>
      <c r="L230">
        <f>_xlfn.XLOOKUP(
         D230,[2]DibenzoThiophene!$E:$E,[2]DibenzoThiophene!$B:$B)</f>
        <v>1.5591363999999999E-3</v>
      </c>
      <c r="O230">
        <v>2588.5025300000002</v>
      </c>
      <c r="R230">
        <v>2465.5981200000001</v>
      </c>
      <c r="S230" s="2" t="e">
        <f>_xlfn.XLOOKUP(
         R230,'[1]sample3_spot1_000 (1)'!$A:$A,'[1]sample3_spot1_000 (1)'!$B:$B)</f>
        <v>#N/A</v>
      </c>
    </row>
    <row r="231" spans="3:19" x14ac:dyDescent="0.2">
      <c r="C231" s="1">
        <v>2543</v>
      </c>
      <c r="D231" s="1">
        <f t="shared" si="7"/>
        <v>2466</v>
      </c>
      <c r="E231" s="1">
        <f t="shared" si="6"/>
        <v>2465.6</v>
      </c>
      <c r="F231" s="3">
        <f>_xlfn.XLOOKUP(
         E231,'[1]sample3_spot1_000 (1)'!$A:$A,'[1]sample3_spot1_000 (1)'!$B:$B)</f>
        <v>1.6407714E-2</v>
      </c>
      <c r="G231">
        <f>_xlfn.XLOOKUP(
         E231,[2]DibenzoThiophene!$A:$A,[2]DibenzoThiophene!$B:$B)</f>
        <v>1.5591363999999999E-3</v>
      </c>
      <c r="H231">
        <f>_xlfn.XLOOKUP(
         E231,[3]Sheet1!$A:$A,[3]Sheet1!$G:$G)</f>
        <v>-9.6179848850569266E-3</v>
      </c>
      <c r="I231">
        <f>_xlfn.XLOOKUP(
         E231,[4]Sheet1!$A:$A,[4]Sheet1!$G:$G)</f>
        <v>3.2612125308543309E-3</v>
      </c>
      <c r="J231">
        <f>_xlfn.XLOOKUP(
         E231,[4]Sheet1!$A:$A,[4]Sheet1!$F:$F)</f>
        <v>7.1119437078126235E-2</v>
      </c>
      <c r="K231">
        <f>_xlfn.XLOOKUP(
         C231,[5]Sheet1!$Q:$Q,[5]Sheet1!$G:$G)</f>
        <v>0.95440026494021823</v>
      </c>
      <c r="L231">
        <f>_xlfn.XLOOKUP(
         D231,[2]DibenzoThiophene!$E:$E,[2]DibenzoThiophene!$B:$B)</f>
        <v>1.5591363999999999E-3</v>
      </c>
      <c r="O231">
        <v>2588.5025300000002</v>
      </c>
      <c r="R231" s="1">
        <v>2465.6012999999998</v>
      </c>
      <c r="S231" s="2" t="e">
        <f>_xlfn.XLOOKUP(
         R231,'[1]sample3_spot1_000 (1)'!$A:$A,'[1]sample3_spot1_000 (1)'!$B:$B)</f>
        <v>#N/A</v>
      </c>
    </row>
    <row r="232" spans="3:19" x14ac:dyDescent="0.2">
      <c r="C232" s="1">
        <v>2543.5</v>
      </c>
      <c r="D232" s="1">
        <f t="shared" si="7"/>
        <v>2466</v>
      </c>
      <c r="E232" s="1">
        <f t="shared" si="6"/>
        <v>2465.6</v>
      </c>
      <c r="F232" s="3">
        <f>_xlfn.XLOOKUP(
         E232,'[1]sample3_spot1_000 (1)'!$A:$A,'[1]sample3_spot1_000 (1)'!$B:$B)</f>
        <v>1.6407714E-2</v>
      </c>
      <c r="G232">
        <f>_xlfn.XLOOKUP(
         E232,[2]DibenzoThiophene!$A:$A,[2]DibenzoThiophene!$B:$B)</f>
        <v>1.5591363999999999E-3</v>
      </c>
      <c r="H232">
        <f>_xlfn.XLOOKUP(
         E232,[3]Sheet1!$A:$A,[3]Sheet1!$G:$G)</f>
        <v>-9.6179848850569266E-3</v>
      </c>
      <c r="I232">
        <f>_xlfn.XLOOKUP(
         E232,[4]Sheet1!$A:$A,[4]Sheet1!$G:$G)</f>
        <v>3.2612125308543309E-3</v>
      </c>
      <c r="J232">
        <f>_xlfn.XLOOKUP(
         E232,[4]Sheet1!$A:$A,[4]Sheet1!$F:$F)</f>
        <v>7.1119437078126235E-2</v>
      </c>
      <c r="K232">
        <f>_xlfn.XLOOKUP(
         C232,[5]Sheet1!$Q:$Q,[5]Sheet1!$G:$G)</f>
        <v>0.95419047138559299</v>
      </c>
      <c r="L232">
        <f>_xlfn.XLOOKUP(
         D232,[2]DibenzoThiophene!$E:$E,[2]DibenzoThiophene!$B:$B)</f>
        <v>1.5591363999999999E-3</v>
      </c>
      <c r="O232">
        <v>2588.99901</v>
      </c>
      <c r="R232" s="1">
        <v>2465.6082999999999</v>
      </c>
      <c r="S232" s="2" t="e">
        <f>_xlfn.XLOOKUP(
         R232,'[1]sample3_spot1_000 (1)'!$A:$A,'[1]sample3_spot1_000 (1)'!$B:$B)</f>
        <v>#N/A</v>
      </c>
    </row>
    <row r="233" spans="3:19" x14ac:dyDescent="0.2">
      <c r="C233" s="1">
        <v>2544</v>
      </c>
      <c r="D233" s="1">
        <f t="shared" si="7"/>
        <v>2466</v>
      </c>
      <c r="E233" s="1">
        <f t="shared" si="6"/>
        <v>2465.8000000000002</v>
      </c>
      <c r="F233" s="3" t="e">
        <f>_xlfn.XLOOKUP(
         E233,'[1]sample3_spot1_000 (1)'!$A:$A,'[1]sample3_spot1_000 (1)'!$B:$B)</f>
        <v>#N/A</v>
      </c>
      <c r="G233">
        <f>_xlfn.XLOOKUP(
         E233,[2]DibenzoThiophene!$A:$A,[2]DibenzoThiophene!$B:$B)</f>
        <v>-1.2984674E-2</v>
      </c>
      <c r="H233">
        <f>_xlfn.XLOOKUP(
         E233,[3]Sheet1!$A:$A,[3]Sheet1!$G:$G)</f>
        <v>-7.6215117930356919E-3</v>
      </c>
      <c r="I233">
        <f>_xlfn.XLOOKUP(
         E233,[4]Sheet1!$A:$A,[4]Sheet1!$G:$G)</f>
        <v>1.6651467206201859E-3</v>
      </c>
      <c r="J233">
        <f>_xlfn.XLOOKUP(
         E233,[4]Sheet1!$A:$A,[4]Sheet1!$F:$F)</f>
        <v>7.1107843110751884E-2</v>
      </c>
      <c r="K233">
        <f>_xlfn.XLOOKUP(
         C233,[5]Sheet1!$Q:$Q,[5]Sheet1!$G:$G)</f>
        <v>0.95792681959840598</v>
      </c>
      <c r="L233">
        <f>_xlfn.XLOOKUP(
         D233,[2]DibenzoThiophene!$E:$E,[2]DibenzoThiophene!$B:$B)</f>
        <v>1.5591363999999999E-3</v>
      </c>
      <c r="O233">
        <v>2588.99901</v>
      </c>
      <c r="R233">
        <v>2465.7985600000002</v>
      </c>
      <c r="S233" s="2" t="e">
        <f>_xlfn.XLOOKUP(
         R233,'[1]sample3_spot1_000 (1)'!$A:$A,'[1]sample3_spot1_000 (1)'!$B:$B)</f>
        <v>#N/A</v>
      </c>
    </row>
    <row r="234" spans="3:19" x14ac:dyDescent="0.2">
      <c r="C234" s="1">
        <v>2544.5</v>
      </c>
      <c r="D234" s="1">
        <f t="shared" si="7"/>
        <v>2466</v>
      </c>
      <c r="E234" s="1">
        <f t="shared" si="6"/>
        <v>2465.8000000000002</v>
      </c>
      <c r="F234" s="3" t="e">
        <f>_xlfn.XLOOKUP(
         E234,'[1]sample3_spot1_000 (1)'!$A:$A,'[1]sample3_spot1_000 (1)'!$B:$B)</f>
        <v>#N/A</v>
      </c>
      <c r="G234">
        <f>_xlfn.XLOOKUP(
         E234,[2]DibenzoThiophene!$A:$A,[2]DibenzoThiophene!$B:$B)</f>
        <v>-1.2984674E-2</v>
      </c>
      <c r="H234">
        <f>_xlfn.XLOOKUP(
         E234,[3]Sheet1!$A:$A,[3]Sheet1!$G:$G)</f>
        <v>-7.6215117930356919E-3</v>
      </c>
      <c r="I234">
        <f>_xlfn.XLOOKUP(
         E234,[4]Sheet1!$A:$A,[4]Sheet1!$G:$G)</f>
        <v>1.6651467206201859E-3</v>
      </c>
      <c r="J234">
        <f>_xlfn.XLOOKUP(
         E234,[4]Sheet1!$A:$A,[4]Sheet1!$F:$F)</f>
        <v>7.1107843110751884E-2</v>
      </c>
      <c r="K234">
        <f>_xlfn.XLOOKUP(
         C234,[5]Sheet1!$Q:$Q,[5]Sheet1!$G:$G)</f>
        <v>0.95355307443863646</v>
      </c>
      <c r="L234">
        <f>_xlfn.XLOOKUP(
         D234,[2]DibenzoThiophene!$E:$E,[2]DibenzoThiophene!$B:$B)</f>
        <v>1.5591363999999999E-3</v>
      </c>
      <c r="O234">
        <v>2588.99901</v>
      </c>
      <c r="R234" s="1">
        <v>2465.7999</v>
      </c>
      <c r="S234" s="2" t="e">
        <f>_xlfn.XLOOKUP(
         R234,'[1]sample3_spot1_000 (1)'!$A:$A,'[1]sample3_spot1_000 (1)'!$B:$B)</f>
        <v>#N/A</v>
      </c>
    </row>
    <row r="235" spans="3:19" x14ac:dyDescent="0.2">
      <c r="C235" s="1">
        <v>2545</v>
      </c>
      <c r="D235" s="1">
        <f t="shared" si="7"/>
        <v>2466</v>
      </c>
      <c r="E235" s="1">
        <f t="shared" si="6"/>
        <v>2465.9</v>
      </c>
      <c r="F235" s="3">
        <f>_xlfn.XLOOKUP(
         E235,'[1]sample3_spot1_000 (1)'!$A:$A,'[1]sample3_spot1_000 (1)'!$B:$B)</f>
        <v>1.7419133E-2</v>
      </c>
      <c r="G235" t="e">
        <f>_xlfn.XLOOKUP(
         E235,[2]DibenzoThiophene!$A:$A,[2]DibenzoThiophene!$B:$B)</f>
        <v>#N/A</v>
      </c>
      <c r="H235" t="e">
        <f>_xlfn.XLOOKUP(
         E235,[3]Sheet1!$A:$A,[3]Sheet1!$G:$G)</f>
        <v>#N/A</v>
      </c>
      <c r="I235" t="e">
        <f>_xlfn.XLOOKUP(
         E235,[4]Sheet1!$A:$A,[4]Sheet1!$G:$G)</f>
        <v>#N/A</v>
      </c>
      <c r="J235" t="e">
        <f>_xlfn.XLOOKUP(
         E235,[4]Sheet1!$A:$A,[4]Sheet1!$F:$F)</f>
        <v>#N/A</v>
      </c>
      <c r="K235">
        <f>_xlfn.XLOOKUP(
         C235,[5]Sheet1!$Q:$Q,[5]Sheet1!$G:$G)</f>
        <v>0.94894277442249897</v>
      </c>
      <c r="L235">
        <f>_xlfn.XLOOKUP(
         D235,[2]DibenzoThiophene!$E:$E,[2]DibenzoThiophene!$B:$B)</f>
        <v>1.5591363999999999E-3</v>
      </c>
      <c r="O235">
        <v>2588.99901</v>
      </c>
      <c r="R235" s="1">
        <v>2465.8584000000001</v>
      </c>
      <c r="S235" s="2" t="e">
        <f>_xlfn.XLOOKUP(
         R235,'[1]sample3_spot1_000 (1)'!$A:$A,'[1]sample3_spot1_000 (1)'!$B:$B)</f>
        <v>#N/A</v>
      </c>
    </row>
    <row r="236" spans="3:19" x14ac:dyDescent="0.2">
      <c r="C236" s="1">
        <v>2545.5</v>
      </c>
      <c r="D236" s="1">
        <f t="shared" si="7"/>
        <v>2466</v>
      </c>
      <c r="E236" s="1">
        <f t="shared" si="6"/>
        <v>2466</v>
      </c>
      <c r="F236" s="3" t="e">
        <f>_xlfn.XLOOKUP(
         E236,'[1]sample3_spot1_000 (1)'!$A:$A,'[1]sample3_spot1_000 (1)'!$B:$B)</f>
        <v>#N/A</v>
      </c>
      <c r="G236">
        <f>_xlfn.XLOOKUP(
         E236,[2]DibenzoThiophene!$A:$A,[2]DibenzoThiophene!$B:$B)</f>
        <v>-8.7737060000000003E-4</v>
      </c>
      <c r="H236">
        <f>_xlfn.XLOOKUP(
         E236,[3]Sheet1!$A:$A,[3]Sheet1!$G:$G)</f>
        <v>-6.2079236733794448E-3</v>
      </c>
      <c r="I236">
        <f>_xlfn.XLOOKUP(
         E236,[4]Sheet1!$A:$A,[4]Sheet1!$G:$G)</f>
        <v>3.8803131119570589E-3</v>
      </c>
      <c r="J236">
        <f>_xlfn.XLOOKUP(
         E236,[4]Sheet1!$A:$A,[4]Sheet1!$F:$F)</f>
        <v>7.1121359656355354E-2</v>
      </c>
      <c r="K236">
        <f>_xlfn.XLOOKUP(
         C236,[5]Sheet1!$Q:$Q,[5]Sheet1!$G:$G)</f>
        <v>0.95458431398776911</v>
      </c>
      <c r="L236">
        <f>_xlfn.XLOOKUP(
         D236,[2]DibenzoThiophene!$E:$E,[2]DibenzoThiophene!$B:$B)</f>
        <v>1.5591363999999999E-3</v>
      </c>
      <c r="O236">
        <v>2589.4958200000001</v>
      </c>
      <c r="R236" s="1">
        <v>2465.9985999999999</v>
      </c>
      <c r="S236" s="2" t="e">
        <f>_xlfn.XLOOKUP(
         R236,'[1]sample3_spot1_000 (1)'!$A:$A,'[1]sample3_spot1_000 (1)'!$B:$B)</f>
        <v>#N/A</v>
      </c>
    </row>
    <row r="237" spans="3:19" x14ac:dyDescent="0.2">
      <c r="C237" s="1">
        <v>2546</v>
      </c>
      <c r="D237" s="1">
        <f t="shared" si="7"/>
        <v>2466</v>
      </c>
      <c r="E237" s="1">
        <f t="shared" si="6"/>
        <v>2466</v>
      </c>
      <c r="F237" s="3" t="e">
        <f>_xlfn.XLOOKUP(
         E237,'[1]sample3_spot1_000 (1)'!$A:$A,'[1]sample3_spot1_000 (1)'!$B:$B)</f>
        <v>#N/A</v>
      </c>
      <c r="G237">
        <f>_xlfn.XLOOKUP(
         E237,[2]DibenzoThiophene!$A:$A,[2]DibenzoThiophene!$B:$B)</f>
        <v>-8.7737060000000003E-4</v>
      </c>
      <c r="H237">
        <f>_xlfn.XLOOKUP(
         E237,[3]Sheet1!$A:$A,[3]Sheet1!$G:$G)</f>
        <v>-6.2079236733794448E-3</v>
      </c>
      <c r="I237">
        <f>_xlfn.XLOOKUP(
         E237,[4]Sheet1!$A:$A,[4]Sheet1!$G:$G)</f>
        <v>3.8803131119570589E-3</v>
      </c>
      <c r="J237">
        <f>_xlfn.XLOOKUP(
         E237,[4]Sheet1!$A:$A,[4]Sheet1!$F:$F)</f>
        <v>7.1121359656355354E-2</v>
      </c>
      <c r="K237">
        <f>_xlfn.XLOOKUP(
         C237,[5]Sheet1!$Q:$Q,[5]Sheet1!$G:$G)</f>
        <v>0.95967571129520235</v>
      </c>
      <c r="L237">
        <f>_xlfn.XLOOKUP(
         D237,[2]DibenzoThiophene!$E:$E,[2]DibenzoThiophene!$B:$B)</f>
        <v>1.5591363999999999E-3</v>
      </c>
      <c r="O237">
        <v>2589.4958200000001</v>
      </c>
      <c r="R237">
        <v>2465.9990600000001</v>
      </c>
      <c r="S237" s="2" t="e">
        <f>_xlfn.XLOOKUP(
         R237,'[1]sample3_spot1_000 (1)'!$A:$A,'[1]sample3_spot1_000 (1)'!$B:$B)</f>
        <v>#N/A</v>
      </c>
    </row>
    <row r="238" spans="3:19" x14ac:dyDescent="0.2">
      <c r="C238" s="1">
        <v>2546.5</v>
      </c>
      <c r="D238" s="1">
        <f t="shared" si="7"/>
        <v>2466</v>
      </c>
      <c r="E238" s="1">
        <f t="shared" si="6"/>
        <v>2466.1</v>
      </c>
      <c r="F238" s="3">
        <f>_xlfn.XLOOKUP(
         E238,'[1]sample3_spot1_000 (1)'!$A:$A,'[1]sample3_spot1_000 (1)'!$B:$B)</f>
        <v>3.2107777E-3</v>
      </c>
      <c r="G238" t="e">
        <f>_xlfn.XLOOKUP(
         E238,[2]DibenzoThiophene!$A:$A,[2]DibenzoThiophene!$B:$B)</f>
        <v>#N/A</v>
      </c>
      <c r="H238" t="e">
        <f>_xlfn.XLOOKUP(
         E238,[3]Sheet1!$A:$A,[3]Sheet1!$G:$G)</f>
        <v>#N/A</v>
      </c>
      <c r="I238" t="e">
        <f>_xlfn.XLOOKUP(
         E238,[4]Sheet1!$A:$A,[4]Sheet1!$G:$G)</f>
        <v>#N/A</v>
      </c>
      <c r="J238" t="e">
        <f>_xlfn.XLOOKUP(
         E238,[4]Sheet1!$A:$A,[4]Sheet1!$F:$F)</f>
        <v>#N/A</v>
      </c>
      <c r="K238">
        <f>_xlfn.XLOOKUP(
         C238,[5]Sheet1!$Q:$Q,[5]Sheet1!$G:$G)</f>
        <v>0.9544563174607098</v>
      </c>
      <c r="L238">
        <f>_xlfn.XLOOKUP(
         D238,[2]DibenzoThiophene!$E:$E,[2]DibenzoThiophene!$B:$B)</f>
        <v>1.5591363999999999E-3</v>
      </c>
      <c r="O238">
        <v>2589.4958200000001</v>
      </c>
      <c r="R238" s="1">
        <v>2466.1084999999998</v>
      </c>
      <c r="S238" s="2" t="e">
        <f>_xlfn.XLOOKUP(
         R238,'[1]sample3_spot1_000 (1)'!$A:$A,'[1]sample3_spot1_000 (1)'!$B:$B)</f>
        <v>#N/A</v>
      </c>
    </row>
    <row r="239" spans="3:19" x14ac:dyDescent="0.2">
      <c r="C239" s="1">
        <v>2547</v>
      </c>
      <c r="D239" s="1">
        <f t="shared" si="7"/>
        <v>2466</v>
      </c>
      <c r="E239" s="1">
        <f t="shared" si="6"/>
        <v>2466.1999999999998</v>
      </c>
      <c r="F239" s="3" t="e">
        <f>_xlfn.XLOOKUP(
         E239,'[1]sample3_spot1_000 (1)'!$A:$A,'[1]sample3_spot1_000 (1)'!$B:$B)</f>
        <v>#N/A</v>
      </c>
      <c r="G239">
        <f>_xlfn.XLOOKUP(
         E239,[2]DibenzoThiophene!$A:$A,[2]DibenzoThiophene!$B:$B)</f>
        <v>2.3091535999999999E-2</v>
      </c>
      <c r="H239">
        <f>_xlfn.XLOOKUP(
         E239,[3]Sheet1!$A:$A,[3]Sheet1!$G:$G)</f>
        <v>-8.0755369045085387E-3</v>
      </c>
      <c r="I239">
        <f>_xlfn.XLOOKUP(
         E239,[4]Sheet1!$A:$A,[4]Sheet1!$G:$G)</f>
        <v>8.5849030690308362E-3</v>
      </c>
      <c r="J239">
        <f>_xlfn.XLOOKUP(
         E239,[4]Sheet1!$A:$A,[4]Sheet1!$F:$F)</f>
        <v>7.1151277906039992E-2</v>
      </c>
      <c r="K239">
        <f>_xlfn.XLOOKUP(
         C239,[5]Sheet1!$Q:$Q,[5]Sheet1!$G:$G)</f>
        <v>0.9552469784956662</v>
      </c>
      <c r="L239">
        <f>_xlfn.XLOOKUP(
         D239,[2]DibenzoThiophene!$E:$E,[2]DibenzoThiophene!$B:$B)</f>
        <v>1.5591363999999999E-3</v>
      </c>
      <c r="O239">
        <v>2589.4958200000001</v>
      </c>
      <c r="R239">
        <v>2466.1996199999999</v>
      </c>
      <c r="S239" s="2" t="e">
        <f>_xlfn.XLOOKUP(
         R239,'[1]sample3_spot1_000 (1)'!$A:$A,'[1]sample3_spot1_000 (1)'!$B:$B)</f>
        <v>#N/A</v>
      </c>
    </row>
    <row r="240" spans="3:19" x14ac:dyDescent="0.2">
      <c r="C240" s="1">
        <v>2547.5</v>
      </c>
      <c r="D240" s="1">
        <f t="shared" si="7"/>
        <v>2466</v>
      </c>
      <c r="E240" s="1">
        <f t="shared" si="6"/>
        <v>2466.1999999999998</v>
      </c>
      <c r="F240" s="3" t="e">
        <f>_xlfn.XLOOKUP(
         E240,'[1]sample3_spot1_000 (1)'!$A:$A,'[1]sample3_spot1_000 (1)'!$B:$B)</f>
        <v>#N/A</v>
      </c>
      <c r="G240">
        <f>_xlfn.XLOOKUP(
         E240,[2]DibenzoThiophene!$A:$A,[2]DibenzoThiophene!$B:$B)</f>
        <v>2.3091535999999999E-2</v>
      </c>
      <c r="H240">
        <f>_xlfn.XLOOKUP(
         E240,[3]Sheet1!$A:$A,[3]Sheet1!$G:$G)</f>
        <v>-8.0755369045085387E-3</v>
      </c>
      <c r="I240">
        <f>_xlfn.XLOOKUP(
         E240,[4]Sheet1!$A:$A,[4]Sheet1!$G:$G)</f>
        <v>8.5849030690308362E-3</v>
      </c>
      <c r="J240">
        <f>_xlfn.XLOOKUP(
         E240,[4]Sheet1!$A:$A,[4]Sheet1!$F:$F)</f>
        <v>7.1151277906039992E-2</v>
      </c>
      <c r="K240">
        <f>_xlfn.XLOOKUP(
         C240,[5]Sheet1!$Q:$Q,[5]Sheet1!$G:$G)</f>
        <v>0.95271884421785824</v>
      </c>
      <c r="L240">
        <f>_xlfn.XLOOKUP(
         D240,[2]DibenzoThiophene!$E:$E,[2]DibenzoThiophene!$B:$B)</f>
        <v>1.5591363999999999E-3</v>
      </c>
      <c r="O240">
        <v>2590.0025099999998</v>
      </c>
      <c r="R240" s="1">
        <v>2466.2006000000001</v>
      </c>
      <c r="S240" s="2" t="e">
        <f>_xlfn.XLOOKUP(
         R240,'[1]sample3_spot1_000 (1)'!$A:$A,'[1]sample3_spot1_000 (1)'!$B:$B)</f>
        <v>#N/A</v>
      </c>
    </row>
    <row r="241" spans="3:19" x14ac:dyDescent="0.2">
      <c r="C241" s="1">
        <v>2548</v>
      </c>
      <c r="D241" s="1">
        <f t="shared" si="7"/>
        <v>2466</v>
      </c>
      <c r="E241" s="1">
        <f t="shared" si="6"/>
        <v>2466.4</v>
      </c>
      <c r="F241" s="3">
        <f>_xlfn.XLOOKUP(
         E241,'[1]sample3_spot1_000 (1)'!$A:$A,'[1]sample3_spot1_000 (1)'!$B:$B)</f>
        <v>1.1996902E-2</v>
      </c>
      <c r="G241">
        <f>_xlfn.XLOOKUP(
         E241,[2]DibenzoThiophene!$A:$A,[2]DibenzoThiophene!$B:$B)</f>
        <v>3.0712902E-2</v>
      </c>
      <c r="H241">
        <f>_xlfn.XLOOKUP(
         E241,[3]Sheet1!$A:$A,[3]Sheet1!$G:$G)</f>
        <v>-7.6108955701834373E-3</v>
      </c>
      <c r="I241">
        <f>_xlfn.XLOOKUP(
         E241,[4]Sheet1!$A:$A,[4]Sheet1!$G:$G)</f>
        <v>2.0912024957313841E-2</v>
      </c>
      <c r="J241">
        <f>_xlfn.XLOOKUP(
         E241,[4]Sheet1!$A:$A,[4]Sheet1!$F:$F)</f>
        <v>7.1231417626592644E-2</v>
      </c>
      <c r="K241">
        <f>_xlfn.XLOOKUP(
         C241,[5]Sheet1!$Q:$Q,[5]Sheet1!$G:$G)</f>
        <v>0.94848135187267679</v>
      </c>
      <c r="L241">
        <f>_xlfn.XLOOKUP(
         D241,[2]DibenzoThiophene!$E:$E,[2]DibenzoThiophene!$B:$B)</f>
        <v>1.5591363999999999E-3</v>
      </c>
      <c r="O241">
        <v>2590.0025099999998</v>
      </c>
      <c r="R241" s="1">
        <v>2466.3586</v>
      </c>
      <c r="S241" s="2" t="e">
        <f>_xlfn.XLOOKUP(
         R241,'[1]sample3_spot1_000 (1)'!$A:$A,'[1]sample3_spot1_000 (1)'!$B:$B)</f>
        <v>#N/A</v>
      </c>
    </row>
    <row r="242" spans="3:19" x14ac:dyDescent="0.2">
      <c r="C242" s="1">
        <v>2548.5</v>
      </c>
      <c r="D242" s="1">
        <f t="shared" si="7"/>
        <v>2466</v>
      </c>
      <c r="E242" s="1">
        <f t="shared" si="6"/>
        <v>2466.4</v>
      </c>
      <c r="F242" s="3">
        <f>_xlfn.XLOOKUP(
         E242,'[1]sample3_spot1_000 (1)'!$A:$A,'[1]sample3_spot1_000 (1)'!$B:$B)</f>
        <v>1.1996902E-2</v>
      </c>
      <c r="G242">
        <f>_xlfn.XLOOKUP(
         E242,[2]DibenzoThiophene!$A:$A,[2]DibenzoThiophene!$B:$B)</f>
        <v>3.0712902E-2</v>
      </c>
      <c r="H242">
        <f>_xlfn.XLOOKUP(
         E242,[3]Sheet1!$A:$A,[3]Sheet1!$G:$G)</f>
        <v>-7.6108955701834373E-3</v>
      </c>
      <c r="I242">
        <f>_xlfn.XLOOKUP(
         E242,[4]Sheet1!$A:$A,[4]Sheet1!$G:$G)</f>
        <v>2.0912024957313841E-2</v>
      </c>
      <c r="J242">
        <f>_xlfn.XLOOKUP(
         E242,[4]Sheet1!$A:$A,[4]Sheet1!$F:$F)</f>
        <v>7.1231417626592644E-2</v>
      </c>
      <c r="K242">
        <f>_xlfn.XLOOKUP(
         C242,[5]Sheet1!$Q:$Q,[5]Sheet1!$G:$G)</f>
        <v>0.94872194611325356</v>
      </c>
      <c r="L242">
        <f>_xlfn.XLOOKUP(
         D242,[2]DibenzoThiophene!$E:$E,[2]DibenzoThiophene!$B:$B)</f>
        <v>1.5591363999999999E-3</v>
      </c>
      <c r="O242">
        <v>2590.0025099999998</v>
      </c>
      <c r="R242" s="1">
        <v>2466.3993999999998</v>
      </c>
      <c r="S242" s="2" t="e">
        <f>_xlfn.XLOOKUP(
         R242,'[1]sample3_spot1_000 (1)'!$A:$A,'[1]sample3_spot1_000 (1)'!$B:$B)</f>
        <v>#N/A</v>
      </c>
    </row>
    <row r="243" spans="3:19" x14ac:dyDescent="0.2">
      <c r="C243" s="1">
        <v>2549</v>
      </c>
      <c r="D243" s="1">
        <f t="shared" si="7"/>
        <v>2466</v>
      </c>
      <c r="E243" s="1">
        <f t="shared" si="6"/>
        <v>2466.4</v>
      </c>
      <c r="F243" s="3">
        <f>_xlfn.XLOOKUP(
         E243,'[1]sample3_spot1_000 (1)'!$A:$A,'[1]sample3_spot1_000 (1)'!$B:$B)</f>
        <v>1.1996902E-2</v>
      </c>
      <c r="G243">
        <f>_xlfn.XLOOKUP(
         E243,[2]DibenzoThiophene!$A:$A,[2]DibenzoThiophene!$B:$B)</f>
        <v>3.0712902E-2</v>
      </c>
      <c r="H243">
        <f>_xlfn.XLOOKUP(
         E243,[3]Sheet1!$A:$A,[3]Sheet1!$G:$G)</f>
        <v>-7.6108955701834373E-3</v>
      </c>
      <c r="I243">
        <f>_xlfn.XLOOKUP(
         E243,[4]Sheet1!$A:$A,[4]Sheet1!$G:$G)</f>
        <v>2.0912024957313841E-2</v>
      </c>
      <c r="J243">
        <f>_xlfn.XLOOKUP(
         E243,[4]Sheet1!$A:$A,[4]Sheet1!$F:$F)</f>
        <v>7.1231417626592644E-2</v>
      </c>
      <c r="K243">
        <f>_xlfn.XLOOKUP(
         C243,[5]Sheet1!$Q:$Q,[5]Sheet1!$G:$G)</f>
        <v>0.94085130444533305</v>
      </c>
      <c r="L243">
        <f>_xlfn.XLOOKUP(
         D243,[2]DibenzoThiophene!$E:$E,[2]DibenzoThiophene!$B:$B)</f>
        <v>1.5591363999999999E-3</v>
      </c>
      <c r="O243">
        <v>2590.0025099999998</v>
      </c>
      <c r="R243">
        <v>2466.4002500000001</v>
      </c>
      <c r="S243" s="2" t="e">
        <f>_xlfn.XLOOKUP(
         R243,'[1]sample3_spot1_000 (1)'!$A:$A,'[1]sample3_spot1_000 (1)'!$B:$B)</f>
        <v>#N/A</v>
      </c>
    </row>
    <row r="244" spans="3:19" x14ac:dyDescent="0.2">
      <c r="C244" s="1">
        <v>2549.5</v>
      </c>
      <c r="D244" s="1">
        <f t="shared" si="7"/>
        <v>2467</v>
      </c>
      <c r="E244" s="1">
        <f t="shared" si="6"/>
        <v>2466.6</v>
      </c>
      <c r="F244" s="3">
        <f>_xlfn.XLOOKUP(
         E244,'[1]sample3_spot1_000 (1)'!$A:$A,'[1]sample3_spot1_000 (1)'!$B:$B)</f>
        <v>1.0504047000000001E-2</v>
      </c>
      <c r="G244">
        <f>_xlfn.XLOOKUP(
         E244,[2]DibenzoThiophene!$A:$A,[2]DibenzoThiophene!$B:$B)</f>
        <v>2.6894034000000001E-2</v>
      </c>
      <c r="H244">
        <f>_xlfn.XLOOKUP(
         E244,[3]Sheet1!$A:$A,[3]Sheet1!$G:$G)</f>
        <v>-1.118487152942243E-2</v>
      </c>
      <c r="I244">
        <f>_xlfn.XLOOKUP(
         E244,[4]Sheet1!$A:$A,[4]Sheet1!$G:$G)</f>
        <v>5.5386361423540639E-3</v>
      </c>
      <c r="J244">
        <f>_xlfn.XLOOKUP(
         E244,[4]Sheet1!$A:$A,[4]Sheet1!$F:$F)</f>
        <v>7.1129051008848893E-2</v>
      </c>
      <c r="K244">
        <f>_xlfn.XLOOKUP(
         C244,[5]Sheet1!$Q:$Q,[5]Sheet1!$G:$G)</f>
        <v>0.951776292924707</v>
      </c>
      <c r="L244">
        <f>_xlfn.XLOOKUP(
         D244,[2]DibenzoThiophene!$E:$E,[2]DibenzoThiophene!$B:$B)</f>
        <v>2.6894034000000001E-2</v>
      </c>
      <c r="O244">
        <v>2590.4999600000001</v>
      </c>
      <c r="R244">
        <v>2466.6009300000001</v>
      </c>
      <c r="S244" s="2" t="e">
        <f>_xlfn.XLOOKUP(
         R244,'[1]sample3_spot1_000 (1)'!$A:$A,'[1]sample3_spot1_000 (1)'!$B:$B)</f>
        <v>#N/A</v>
      </c>
    </row>
    <row r="245" spans="3:19" x14ac:dyDescent="0.2">
      <c r="C245" s="1">
        <v>2550</v>
      </c>
      <c r="D245" s="1">
        <f t="shared" si="7"/>
        <v>2467</v>
      </c>
      <c r="E245" s="1">
        <f t="shared" si="6"/>
        <v>2466.6</v>
      </c>
      <c r="F245" s="3">
        <f>_xlfn.XLOOKUP(
         E245,'[1]sample3_spot1_000 (1)'!$A:$A,'[1]sample3_spot1_000 (1)'!$B:$B)</f>
        <v>1.0504047000000001E-2</v>
      </c>
      <c r="G245">
        <f>_xlfn.XLOOKUP(
         E245,[2]DibenzoThiophene!$A:$A,[2]DibenzoThiophene!$B:$B)</f>
        <v>2.6894034000000001E-2</v>
      </c>
      <c r="H245">
        <f>_xlfn.XLOOKUP(
         E245,[3]Sheet1!$A:$A,[3]Sheet1!$G:$G)</f>
        <v>-1.118487152942243E-2</v>
      </c>
      <c r="I245">
        <f>_xlfn.XLOOKUP(
         E245,[4]Sheet1!$A:$A,[4]Sheet1!$G:$G)</f>
        <v>5.5386361423540639E-3</v>
      </c>
      <c r="J245">
        <f>_xlfn.XLOOKUP(
         E245,[4]Sheet1!$A:$A,[4]Sheet1!$F:$F)</f>
        <v>7.1129051008848893E-2</v>
      </c>
      <c r="K245">
        <f>_xlfn.XLOOKUP(
         C245,[5]Sheet1!$Q:$Q,[5]Sheet1!$G:$G)</f>
        <v>0.95661342181230724</v>
      </c>
      <c r="L245">
        <f>_xlfn.XLOOKUP(
         D245,[2]DibenzoThiophene!$E:$E,[2]DibenzoThiophene!$B:$B)</f>
        <v>2.6894034000000001E-2</v>
      </c>
      <c r="O245">
        <v>2590.4999600000001</v>
      </c>
      <c r="R245" s="1">
        <v>2466.6015000000002</v>
      </c>
      <c r="S245" s="2" t="e">
        <f>_xlfn.XLOOKUP(
         R245,'[1]sample3_spot1_000 (1)'!$A:$A,'[1]sample3_spot1_000 (1)'!$B:$B)</f>
        <v>#N/A</v>
      </c>
    </row>
    <row r="246" spans="3:19" x14ac:dyDescent="0.2">
      <c r="C246" s="1">
        <v>2550.5</v>
      </c>
      <c r="D246" s="1">
        <f t="shared" si="7"/>
        <v>2467</v>
      </c>
      <c r="E246" s="1">
        <f t="shared" si="6"/>
        <v>2466.6</v>
      </c>
      <c r="F246" s="3">
        <f>_xlfn.XLOOKUP(
         E246,'[1]sample3_spot1_000 (1)'!$A:$A,'[1]sample3_spot1_000 (1)'!$B:$B)</f>
        <v>1.0504047000000001E-2</v>
      </c>
      <c r="G246">
        <f>_xlfn.XLOOKUP(
         E246,[2]DibenzoThiophene!$A:$A,[2]DibenzoThiophene!$B:$B)</f>
        <v>2.6894034000000001E-2</v>
      </c>
      <c r="H246">
        <f>_xlfn.XLOOKUP(
         E246,[3]Sheet1!$A:$A,[3]Sheet1!$G:$G)</f>
        <v>-1.118487152942243E-2</v>
      </c>
      <c r="I246">
        <f>_xlfn.XLOOKUP(
         E246,[4]Sheet1!$A:$A,[4]Sheet1!$G:$G)</f>
        <v>5.5386361423540639E-3</v>
      </c>
      <c r="J246">
        <f>_xlfn.XLOOKUP(
         E246,[4]Sheet1!$A:$A,[4]Sheet1!$F:$F)</f>
        <v>7.1129051008848893E-2</v>
      </c>
      <c r="K246">
        <f>_xlfn.XLOOKUP(
         C246,[5]Sheet1!$Q:$Q,[5]Sheet1!$G:$G)</f>
        <v>0.95296666881255365</v>
      </c>
      <c r="L246">
        <f>_xlfn.XLOOKUP(
         D246,[2]DibenzoThiophene!$E:$E,[2]DibenzoThiophene!$B:$B)</f>
        <v>2.6894034000000001E-2</v>
      </c>
      <c r="O246">
        <v>2590.4999600000001</v>
      </c>
      <c r="R246" s="1">
        <v>2466.6087000000002</v>
      </c>
      <c r="S246" s="2" t="e">
        <f>_xlfn.XLOOKUP(
         R246,'[1]sample3_spot1_000 (1)'!$A:$A,'[1]sample3_spot1_000 (1)'!$B:$B)</f>
        <v>#N/A</v>
      </c>
    </row>
    <row r="247" spans="3:19" x14ac:dyDescent="0.2">
      <c r="C247" s="1">
        <v>2551</v>
      </c>
      <c r="D247" s="1">
        <f t="shared" si="7"/>
        <v>2467</v>
      </c>
      <c r="E247" s="1">
        <f t="shared" si="6"/>
        <v>2466.8000000000002</v>
      </c>
      <c r="F247" s="3" t="e">
        <f>_xlfn.XLOOKUP(
         E247,'[1]sample3_spot1_000 (1)'!$A:$A,'[1]sample3_spot1_000 (1)'!$B:$B)</f>
        <v>#N/A</v>
      </c>
      <c r="G247">
        <f>_xlfn.XLOOKUP(
         E247,[2]DibenzoThiophene!$A:$A,[2]DibenzoThiophene!$B:$B)</f>
        <v>7.9395853999999991E-3</v>
      </c>
      <c r="H247">
        <f>_xlfn.XLOOKUP(
         E247,[3]Sheet1!$A:$A,[3]Sheet1!$G:$G)</f>
        <v>-1.022382565974041E-2</v>
      </c>
      <c r="I247">
        <f>_xlfn.XLOOKUP(
         E247,[4]Sheet1!$A:$A,[4]Sheet1!$G:$G)</f>
        <v>1.3617156154837108E-2</v>
      </c>
      <c r="J247">
        <f>_xlfn.XLOOKUP(
         E247,[4]Sheet1!$A:$A,[4]Sheet1!$F:$F)</f>
        <v>7.1181198582269734E-2</v>
      </c>
      <c r="K247">
        <f>_xlfn.XLOOKUP(
         C247,[5]Sheet1!$Q:$Q,[5]Sheet1!$G:$G)</f>
        <v>0.96407036314681405</v>
      </c>
      <c r="L247">
        <f>_xlfn.XLOOKUP(
         D247,[2]DibenzoThiophene!$E:$E,[2]DibenzoThiophene!$B:$B)</f>
        <v>2.6894034000000001E-2</v>
      </c>
      <c r="O247">
        <v>2590.4999600000001</v>
      </c>
      <c r="R247" s="1">
        <v>2466.8004000000001</v>
      </c>
      <c r="S247" s="2" t="e">
        <f>_xlfn.XLOOKUP(
         R247,'[1]sample3_spot1_000 (1)'!$A:$A,'[1]sample3_spot1_000 (1)'!$B:$B)</f>
        <v>#N/A</v>
      </c>
    </row>
    <row r="248" spans="3:19" x14ac:dyDescent="0.2">
      <c r="C248" s="1">
        <v>2551.5</v>
      </c>
      <c r="D248" s="1">
        <f t="shared" si="7"/>
        <v>2467</v>
      </c>
      <c r="E248" s="1">
        <f t="shared" si="6"/>
        <v>2466.8000000000002</v>
      </c>
      <c r="F248" s="3" t="e">
        <f>_xlfn.XLOOKUP(
         E248,'[1]sample3_spot1_000 (1)'!$A:$A,'[1]sample3_spot1_000 (1)'!$B:$B)</f>
        <v>#N/A</v>
      </c>
      <c r="G248">
        <f>_xlfn.XLOOKUP(
         E248,[2]DibenzoThiophene!$A:$A,[2]DibenzoThiophene!$B:$B)</f>
        <v>7.9395853999999991E-3</v>
      </c>
      <c r="H248">
        <f>_xlfn.XLOOKUP(
         E248,[3]Sheet1!$A:$A,[3]Sheet1!$G:$G)</f>
        <v>-1.022382565974041E-2</v>
      </c>
      <c r="I248">
        <f>_xlfn.XLOOKUP(
         E248,[4]Sheet1!$A:$A,[4]Sheet1!$G:$G)</f>
        <v>1.3617156154837108E-2</v>
      </c>
      <c r="J248">
        <f>_xlfn.XLOOKUP(
         E248,[4]Sheet1!$A:$A,[4]Sheet1!$F:$F)</f>
        <v>7.1181198582269734E-2</v>
      </c>
      <c r="K248">
        <f>_xlfn.XLOOKUP(
         C248,[5]Sheet1!$Q:$Q,[5]Sheet1!$G:$G)</f>
        <v>0.95454843793968847</v>
      </c>
      <c r="L248">
        <f>_xlfn.XLOOKUP(
         D248,[2]DibenzoThiophene!$E:$E,[2]DibenzoThiophene!$B:$B)</f>
        <v>2.6894034000000001E-2</v>
      </c>
      <c r="O248">
        <v>2590.99775</v>
      </c>
      <c r="R248">
        <v>2466.80168</v>
      </c>
      <c r="S248" s="2" t="e">
        <f>_xlfn.XLOOKUP(
         R248,'[1]sample3_spot1_000 (1)'!$A:$A,'[1]sample3_spot1_000 (1)'!$B:$B)</f>
        <v>#N/A</v>
      </c>
    </row>
    <row r="249" spans="3:19" x14ac:dyDescent="0.2">
      <c r="C249" s="1">
        <v>2552</v>
      </c>
      <c r="D249" s="1">
        <f t="shared" si="7"/>
        <v>2467</v>
      </c>
      <c r="E249" s="1">
        <f t="shared" si="6"/>
        <v>2466.9</v>
      </c>
      <c r="F249" s="3">
        <f>_xlfn.XLOOKUP(
         E249,'[1]sample3_spot1_000 (1)'!$A:$A,'[1]sample3_spot1_000 (1)'!$B:$B)</f>
        <v>1.5723450999999999E-2</v>
      </c>
      <c r="G249" t="e">
        <f>_xlfn.XLOOKUP(
         E249,[2]DibenzoThiophene!$A:$A,[2]DibenzoThiophene!$B:$B)</f>
        <v>#N/A</v>
      </c>
      <c r="H249" t="e">
        <f>_xlfn.XLOOKUP(
         E249,[3]Sheet1!$A:$A,[3]Sheet1!$G:$G)</f>
        <v>#N/A</v>
      </c>
      <c r="I249" t="e">
        <f>_xlfn.XLOOKUP(
         E249,[4]Sheet1!$A:$A,[4]Sheet1!$G:$G)</f>
        <v>#N/A</v>
      </c>
      <c r="J249" t="e">
        <f>_xlfn.XLOOKUP(
         E249,[4]Sheet1!$A:$A,[4]Sheet1!$F:$F)</f>
        <v>#N/A</v>
      </c>
      <c r="K249">
        <f>_xlfn.XLOOKUP(
         C249,[5]Sheet1!$Q:$Q,[5]Sheet1!$G:$G)</f>
        <v>0.9611733253289404</v>
      </c>
      <c r="L249">
        <f>_xlfn.XLOOKUP(
         D249,[2]DibenzoThiophene!$E:$E,[2]DibenzoThiophene!$B:$B)</f>
        <v>2.6894034000000001E-2</v>
      </c>
      <c r="O249">
        <v>2590.99775</v>
      </c>
      <c r="R249" s="1">
        <v>2466.8588</v>
      </c>
      <c r="S249" s="2" t="e">
        <f>_xlfn.XLOOKUP(
         R249,'[1]sample3_spot1_000 (1)'!$A:$A,'[1]sample3_spot1_000 (1)'!$B:$B)</f>
        <v>#N/A</v>
      </c>
    </row>
    <row r="250" spans="3:19" x14ac:dyDescent="0.2">
      <c r="C250" s="1">
        <v>2552.5</v>
      </c>
      <c r="D250" s="1">
        <f t="shared" si="7"/>
        <v>2467</v>
      </c>
      <c r="E250" s="1">
        <f t="shared" si="6"/>
        <v>2467</v>
      </c>
      <c r="F250" s="3" t="e">
        <f>_xlfn.XLOOKUP(
         E250,'[1]sample3_spot1_000 (1)'!$A:$A,'[1]sample3_spot1_000 (1)'!$B:$B)</f>
        <v>#N/A</v>
      </c>
      <c r="G250">
        <f>_xlfn.XLOOKUP(
         E250,[2]DibenzoThiophene!$A:$A,[2]DibenzoThiophene!$B:$B)</f>
        <v>9.5840720000000008E-3</v>
      </c>
      <c r="H250">
        <f>_xlfn.XLOOKUP(
         E250,[3]Sheet1!$A:$A,[3]Sheet1!$G:$G)</f>
        <v>-1.0838734829543254E-2</v>
      </c>
      <c r="I250">
        <f>_xlfn.XLOOKUP(
         E250,[4]Sheet1!$A:$A,[4]Sheet1!$G:$G)</f>
        <v>1.2167177038075221E-2</v>
      </c>
      <c r="J250">
        <f>_xlfn.XLOOKUP(
         E250,[4]Sheet1!$A:$A,[4]Sheet1!$F:$F)</f>
        <v>7.1170567115110106E-2</v>
      </c>
      <c r="K250">
        <f>_xlfn.XLOOKUP(
         C250,[5]Sheet1!$Q:$Q,[5]Sheet1!$G:$G)</f>
        <v>0.95121926518122857</v>
      </c>
      <c r="L250">
        <f>_xlfn.XLOOKUP(
         D250,[2]DibenzoThiophene!$E:$E,[2]DibenzoThiophene!$B:$B)</f>
        <v>2.6894034000000001E-2</v>
      </c>
      <c r="O250">
        <v>2590.99775</v>
      </c>
      <c r="R250" s="1">
        <v>2466.9994000000002</v>
      </c>
      <c r="S250" s="2" t="e">
        <f>_xlfn.XLOOKUP(
         R250,'[1]sample3_spot1_000 (1)'!$A:$A,'[1]sample3_spot1_000 (1)'!$B:$B)</f>
        <v>#N/A</v>
      </c>
    </row>
    <row r="251" spans="3:19" x14ac:dyDescent="0.2">
      <c r="C251" s="1">
        <v>2553</v>
      </c>
      <c r="D251" s="1">
        <f t="shared" si="7"/>
        <v>2467</v>
      </c>
      <c r="E251" s="1">
        <f t="shared" si="6"/>
        <v>2467</v>
      </c>
      <c r="F251" s="3" t="e">
        <f>_xlfn.XLOOKUP(
         E251,'[1]sample3_spot1_000 (1)'!$A:$A,'[1]sample3_spot1_000 (1)'!$B:$B)</f>
        <v>#N/A</v>
      </c>
      <c r="G251">
        <f>_xlfn.XLOOKUP(
         E251,[2]DibenzoThiophene!$A:$A,[2]DibenzoThiophene!$B:$B)</f>
        <v>9.5840720000000008E-3</v>
      </c>
      <c r="H251">
        <f>_xlfn.XLOOKUP(
         E251,[3]Sheet1!$A:$A,[3]Sheet1!$G:$G)</f>
        <v>-1.0838734829543254E-2</v>
      </c>
      <c r="I251">
        <f>_xlfn.XLOOKUP(
         E251,[4]Sheet1!$A:$A,[4]Sheet1!$G:$G)</f>
        <v>1.2167177038075221E-2</v>
      </c>
      <c r="J251">
        <f>_xlfn.XLOOKUP(
         E251,[4]Sheet1!$A:$A,[4]Sheet1!$F:$F)</f>
        <v>7.1170567115110106E-2</v>
      </c>
      <c r="K251">
        <f>_xlfn.XLOOKUP(
         C251,[5]Sheet1!$Q:$Q,[5]Sheet1!$G:$G)</f>
        <v>0.96582051759671905</v>
      </c>
      <c r="L251">
        <f>_xlfn.XLOOKUP(
         D251,[2]DibenzoThiophene!$E:$E,[2]DibenzoThiophene!$B:$B)</f>
        <v>2.6894034000000001E-2</v>
      </c>
      <c r="O251">
        <v>2590.99775</v>
      </c>
      <c r="R251">
        <v>2467.0024899999999</v>
      </c>
      <c r="S251" s="2" t="e">
        <f>_xlfn.XLOOKUP(
         R251,'[1]sample3_spot1_000 (1)'!$A:$A,'[1]sample3_spot1_000 (1)'!$B:$B)</f>
        <v>#N/A</v>
      </c>
    </row>
    <row r="252" spans="3:19" x14ac:dyDescent="0.2">
      <c r="C252" s="1">
        <v>2553.5</v>
      </c>
      <c r="D252" s="1">
        <f t="shared" si="7"/>
        <v>2467</v>
      </c>
      <c r="E252" s="1">
        <f t="shared" si="6"/>
        <v>2467.1</v>
      </c>
      <c r="F252" s="3">
        <f>_xlfn.XLOOKUP(
         E252,'[1]sample3_spot1_000 (1)'!$A:$A,'[1]sample3_spot1_000 (1)'!$B:$B)</f>
        <v>1.5123707E-2</v>
      </c>
      <c r="G252" t="e">
        <f>_xlfn.XLOOKUP(
         E252,[2]DibenzoThiophene!$A:$A,[2]DibenzoThiophene!$B:$B)</f>
        <v>#N/A</v>
      </c>
      <c r="H252" t="e">
        <f>_xlfn.XLOOKUP(
         E252,[3]Sheet1!$A:$A,[3]Sheet1!$G:$G)</f>
        <v>#N/A</v>
      </c>
      <c r="I252" t="e">
        <f>_xlfn.XLOOKUP(
         E252,[4]Sheet1!$A:$A,[4]Sheet1!$G:$G)</f>
        <v>#N/A</v>
      </c>
      <c r="J252" t="e">
        <f>_xlfn.XLOOKUP(
         E252,[4]Sheet1!$A:$A,[4]Sheet1!$F:$F)</f>
        <v>#N/A</v>
      </c>
      <c r="K252">
        <f>_xlfn.XLOOKUP(
         C252,[5]Sheet1!$Q:$Q,[5]Sheet1!$G:$G)</f>
        <v>0.9747825403296686</v>
      </c>
      <c r="L252">
        <f>_xlfn.XLOOKUP(
         D252,[2]DibenzoThiophene!$E:$E,[2]DibenzoThiophene!$B:$B)</f>
        <v>2.6894034000000001E-2</v>
      </c>
      <c r="O252">
        <v>2591.4958499999998</v>
      </c>
      <c r="R252" s="1">
        <v>2467.1089000000002</v>
      </c>
      <c r="S252" s="2" t="e">
        <f>_xlfn.XLOOKUP(
         R252,'[1]sample3_spot1_000 (1)'!$A:$A,'[1]sample3_spot1_000 (1)'!$B:$B)</f>
        <v>#N/A</v>
      </c>
    </row>
    <row r="253" spans="3:19" x14ac:dyDescent="0.2">
      <c r="C253" s="1">
        <v>2554</v>
      </c>
      <c r="D253" s="1">
        <f t="shared" si="7"/>
        <v>2467</v>
      </c>
      <c r="E253" s="1">
        <f t="shared" si="6"/>
        <v>2467.1</v>
      </c>
      <c r="F253" s="3">
        <f>_xlfn.XLOOKUP(
         E253,'[1]sample3_spot1_000 (1)'!$A:$A,'[1]sample3_spot1_000 (1)'!$B:$B)</f>
        <v>1.5123707E-2</v>
      </c>
      <c r="G253" t="e">
        <f>_xlfn.XLOOKUP(
         E253,[2]DibenzoThiophene!$A:$A,[2]DibenzoThiophene!$B:$B)</f>
        <v>#N/A</v>
      </c>
      <c r="H253" t="e">
        <f>_xlfn.XLOOKUP(
         E253,[3]Sheet1!$A:$A,[3]Sheet1!$G:$G)</f>
        <v>#N/A</v>
      </c>
      <c r="I253" t="e">
        <f>_xlfn.XLOOKUP(
         E253,[4]Sheet1!$A:$A,[4]Sheet1!$G:$G)</f>
        <v>#N/A</v>
      </c>
      <c r="J253" t="e">
        <f>_xlfn.XLOOKUP(
         E253,[4]Sheet1!$A:$A,[4]Sheet1!$F:$F)</f>
        <v>#N/A</v>
      </c>
      <c r="K253">
        <f>_xlfn.XLOOKUP(
         C253,[5]Sheet1!$Q:$Q,[5]Sheet1!$G:$G)</f>
        <v>0.96636121938627262</v>
      </c>
      <c r="L253">
        <f>_xlfn.XLOOKUP(
         D253,[2]DibenzoThiophene!$E:$E,[2]DibenzoThiophene!$B:$B)</f>
        <v>2.6894034000000001E-2</v>
      </c>
      <c r="O253">
        <v>2591.4958499999998</v>
      </c>
      <c r="R253">
        <v>2467.1471099999999</v>
      </c>
      <c r="S253" s="2" t="e">
        <f>_xlfn.XLOOKUP(
         R253,'[1]sample3_spot1_000 (1)'!$A:$A,'[1]sample3_spot1_000 (1)'!$B:$B)</f>
        <v>#N/A</v>
      </c>
    </row>
    <row r="254" spans="3:19" x14ac:dyDescent="0.2">
      <c r="C254" s="1">
        <v>2554.5</v>
      </c>
      <c r="D254" s="1">
        <f t="shared" si="7"/>
        <v>2467</v>
      </c>
      <c r="E254" s="1">
        <f t="shared" si="6"/>
        <v>2467.1999999999998</v>
      </c>
      <c r="F254" s="3" t="e">
        <f>_xlfn.XLOOKUP(
         E254,'[1]sample3_spot1_000 (1)'!$A:$A,'[1]sample3_spot1_000 (1)'!$B:$B)</f>
        <v>#N/A</v>
      </c>
      <c r="G254">
        <f>_xlfn.XLOOKUP(
         E254,[2]DibenzoThiophene!$A:$A,[2]DibenzoThiophene!$B:$B)</f>
        <v>1.4767824000000001E-2</v>
      </c>
      <c r="H254">
        <f>_xlfn.XLOOKUP(
         E254,[3]Sheet1!$A:$A,[3]Sheet1!$G:$G)</f>
        <v>-7.5876611925301419E-3</v>
      </c>
      <c r="I254">
        <f>_xlfn.XLOOKUP(
         E254,[4]Sheet1!$A:$A,[4]Sheet1!$G:$G)</f>
        <v>2.3320537777438359E-2</v>
      </c>
      <c r="J254">
        <f>_xlfn.XLOOKUP(
         E254,[4]Sheet1!$A:$A,[4]Sheet1!$F:$F)</f>
        <v>7.1242973445776236E-2</v>
      </c>
      <c r="K254">
        <f>_xlfn.XLOOKUP(
         C254,[5]Sheet1!$Q:$Q,[5]Sheet1!$G:$G)</f>
        <v>0.96880368612752654</v>
      </c>
      <c r="L254">
        <f>_xlfn.XLOOKUP(
         D254,[2]DibenzoThiophene!$E:$E,[2]DibenzoThiophene!$B:$B)</f>
        <v>2.6894034000000001E-2</v>
      </c>
      <c r="O254">
        <v>2591.4958499999998</v>
      </c>
      <c r="R254" s="1">
        <v>2467.1984000000002</v>
      </c>
      <c r="S254" s="2" t="e">
        <f>_xlfn.XLOOKUP(
         R254,'[1]sample3_spot1_000 (1)'!$A:$A,'[1]sample3_spot1_000 (1)'!$B:$B)</f>
        <v>#N/A</v>
      </c>
    </row>
    <row r="255" spans="3:19" x14ac:dyDescent="0.2">
      <c r="C255" s="1">
        <v>2555</v>
      </c>
      <c r="D255" s="1">
        <f t="shared" si="7"/>
        <v>2467</v>
      </c>
      <c r="E255" s="1">
        <f t="shared" si="6"/>
        <v>2467.1999999999998</v>
      </c>
      <c r="F255" s="3" t="e">
        <f>_xlfn.XLOOKUP(
         E255,'[1]sample3_spot1_000 (1)'!$A:$A,'[1]sample3_spot1_000 (1)'!$B:$B)</f>
        <v>#N/A</v>
      </c>
      <c r="G255">
        <f>_xlfn.XLOOKUP(
         E255,[2]DibenzoThiophene!$A:$A,[2]DibenzoThiophene!$B:$B)</f>
        <v>1.4767824000000001E-2</v>
      </c>
      <c r="H255">
        <f>_xlfn.XLOOKUP(
         E255,[3]Sheet1!$A:$A,[3]Sheet1!$G:$G)</f>
        <v>-7.5876611925301419E-3</v>
      </c>
      <c r="I255">
        <f>_xlfn.XLOOKUP(
         E255,[4]Sheet1!$A:$A,[4]Sheet1!$G:$G)</f>
        <v>2.3320537777438359E-2</v>
      </c>
      <c r="J255">
        <f>_xlfn.XLOOKUP(
         E255,[4]Sheet1!$A:$A,[4]Sheet1!$F:$F)</f>
        <v>7.1242973445776236E-2</v>
      </c>
      <c r="K255">
        <f>_xlfn.XLOOKUP(
         C255,[5]Sheet1!$Q:$Q,[5]Sheet1!$G:$G)</f>
        <v>0.97057719771368978</v>
      </c>
      <c r="L255">
        <f>_xlfn.XLOOKUP(
         D255,[2]DibenzoThiophene!$E:$E,[2]DibenzoThiophene!$B:$B)</f>
        <v>2.6894034000000001E-2</v>
      </c>
      <c r="O255">
        <v>2591.4958499999998</v>
      </c>
      <c r="R255">
        <v>2467.20336</v>
      </c>
      <c r="S255" s="2" t="e">
        <f>_xlfn.XLOOKUP(
         R255,'[1]sample3_spot1_000 (1)'!$A:$A,'[1]sample3_spot1_000 (1)'!$B:$B)</f>
        <v>#N/A</v>
      </c>
    </row>
    <row r="256" spans="3:19" x14ac:dyDescent="0.2">
      <c r="C256" s="1">
        <v>2555.5</v>
      </c>
      <c r="D256" s="1">
        <f t="shared" si="7"/>
        <v>2467</v>
      </c>
      <c r="E256" s="1">
        <f t="shared" si="6"/>
        <v>2467.3000000000002</v>
      </c>
      <c r="F256" s="3" t="e">
        <f>_xlfn.XLOOKUP(
         E256,'[1]sample3_spot1_000 (1)'!$A:$A,'[1]sample3_spot1_000 (1)'!$B:$B)</f>
        <v>#N/A</v>
      </c>
      <c r="G256" t="e">
        <f>_xlfn.XLOOKUP(
         E256,[2]DibenzoThiophene!$A:$A,[2]DibenzoThiophene!$B:$B)</f>
        <v>#N/A</v>
      </c>
      <c r="H256" t="e">
        <f>_xlfn.XLOOKUP(
         E256,[3]Sheet1!$A:$A,[3]Sheet1!$G:$G)</f>
        <v>#N/A</v>
      </c>
      <c r="I256" t="e">
        <f>_xlfn.XLOOKUP(
         E256,[4]Sheet1!$A:$A,[4]Sheet1!$G:$G)</f>
        <v>#N/A</v>
      </c>
      <c r="J256" t="e">
        <f>_xlfn.XLOOKUP(
         E256,[4]Sheet1!$A:$A,[4]Sheet1!$F:$F)</f>
        <v>#N/A</v>
      </c>
      <c r="K256">
        <f>_xlfn.XLOOKUP(
         C256,[5]Sheet1!$Q:$Q,[5]Sheet1!$G:$G)</f>
        <v>0.9554739628851745</v>
      </c>
      <c r="L256">
        <f>_xlfn.XLOOKUP(
         D256,[2]DibenzoThiophene!$E:$E,[2]DibenzoThiophene!$B:$B)</f>
        <v>2.6894034000000001E-2</v>
      </c>
      <c r="O256">
        <v>2592.00387</v>
      </c>
      <c r="R256">
        <v>2467.2997999999998</v>
      </c>
      <c r="S256" s="2" t="e">
        <f>_xlfn.XLOOKUP(
         R256,'[1]sample3_spot1_000 (1)'!$A:$A,'[1]sample3_spot1_000 (1)'!$B:$B)</f>
        <v>#N/A</v>
      </c>
    </row>
    <row r="257" spans="3:19" x14ac:dyDescent="0.2">
      <c r="C257" s="1">
        <v>2556</v>
      </c>
      <c r="D257" s="1">
        <f t="shared" si="7"/>
        <v>2467</v>
      </c>
      <c r="E257" s="1">
        <f t="shared" si="6"/>
        <v>2467.4</v>
      </c>
      <c r="F257" s="3">
        <f>_xlfn.XLOOKUP(
         E257,'[1]sample3_spot1_000 (1)'!$A:$A,'[1]sample3_spot1_000 (1)'!$B:$B)</f>
        <v>1.4290194000000001E-2</v>
      </c>
      <c r="G257">
        <f>_xlfn.XLOOKUP(
         E257,[2]DibenzoThiophene!$A:$A,[2]DibenzoThiophene!$B:$B)</f>
        <v>7.9809375000000002E-3</v>
      </c>
      <c r="H257">
        <f>_xlfn.XLOOKUP(
         E257,[3]Sheet1!$A:$A,[3]Sheet1!$G:$G)</f>
        <v>-8.8724564203639042E-3</v>
      </c>
      <c r="I257">
        <f>_xlfn.XLOOKUP(
         E257,[4]Sheet1!$A:$A,[4]Sheet1!$G:$G)</f>
        <v>2.0993827010702501E-2</v>
      </c>
      <c r="J257">
        <f>_xlfn.XLOOKUP(
         E257,[4]Sheet1!$A:$A,[4]Sheet1!$F:$F)</f>
        <v>7.1226565583920501E-2</v>
      </c>
      <c r="K257">
        <f>_xlfn.XLOOKUP(
         C257,[5]Sheet1!$Q:$Q,[5]Sheet1!$G:$G)</f>
        <v>0.96375071118133959</v>
      </c>
      <c r="L257">
        <f>_xlfn.XLOOKUP(
         D257,[2]DibenzoThiophene!$E:$E,[2]DibenzoThiophene!$B:$B)</f>
        <v>2.6894034000000001E-2</v>
      </c>
      <c r="O257">
        <v>2592.00387</v>
      </c>
      <c r="R257" s="1">
        <v>2467.3591000000001</v>
      </c>
      <c r="S257" s="2" t="e">
        <f>_xlfn.XLOOKUP(
         R257,'[1]sample3_spot1_000 (1)'!$A:$A,'[1]sample3_spot1_000 (1)'!$B:$B)</f>
        <v>#N/A</v>
      </c>
    </row>
    <row r="258" spans="3:19" x14ac:dyDescent="0.2">
      <c r="C258" s="1">
        <v>2556.5</v>
      </c>
      <c r="D258" s="1">
        <f t="shared" si="7"/>
        <v>2467</v>
      </c>
      <c r="E258" s="1">
        <f t="shared" ref="E258:E321" si="8">ROUND(R258, 1)</f>
        <v>2467.4</v>
      </c>
      <c r="F258" s="3">
        <f>_xlfn.XLOOKUP(
         E258,'[1]sample3_spot1_000 (1)'!$A:$A,'[1]sample3_spot1_000 (1)'!$B:$B)</f>
        <v>1.4290194000000001E-2</v>
      </c>
      <c r="G258">
        <f>_xlfn.XLOOKUP(
         E258,[2]DibenzoThiophene!$A:$A,[2]DibenzoThiophene!$B:$B)</f>
        <v>7.9809375000000002E-3</v>
      </c>
      <c r="H258">
        <f>_xlfn.XLOOKUP(
         E258,[3]Sheet1!$A:$A,[3]Sheet1!$G:$G)</f>
        <v>-8.8724564203639042E-3</v>
      </c>
      <c r="I258">
        <f>_xlfn.XLOOKUP(
         E258,[4]Sheet1!$A:$A,[4]Sheet1!$G:$G)</f>
        <v>2.0993827010702501E-2</v>
      </c>
      <c r="J258">
        <f>_xlfn.XLOOKUP(
         E258,[4]Sheet1!$A:$A,[4]Sheet1!$F:$F)</f>
        <v>7.1226565583920501E-2</v>
      </c>
      <c r="K258">
        <f>_xlfn.XLOOKUP(
         C258,[5]Sheet1!$Q:$Q,[5]Sheet1!$G:$G)</f>
        <v>0.95963028918267579</v>
      </c>
      <c r="L258">
        <f>_xlfn.XLOOKUP(
         D258,[2]DibenzoThiophene!$E:$E,[2]DibenzoThiophene!$B:$B)</f>
        <v>2.6894034000000001E-2</v>
      </c>
      <c r="O258">
        <v>2592.00387</v>
      </c>
      <c r="R258">
        <v>2467.39626</v>
      </c>
      <c r="S258" s="2" t="e">
        <f>_xlfn.XLOOKUP(
         R258,'[1]sample3_spot1_000 (1)'!$A:$A,'[1]sample3_spot1_000 (1)'!$B:$B)</f>
        <v>#N/A</v>
      </c>
    </row>
    <row r="259" spans="3:19" x14ac:dyDescent="0.2">
      <c r="C259" s="1">
        <v>2557</v>
      </c>
      <c r="D259" s="1">
        <f t="shared" ref="D259:D322" si="9">ROUND(E259,0)</f>
        <v>2467</v>
      </c>
      <c r="E259" s="1">
        <f t="shared" si="8"/>
        <v>2467.4</v>
      </c>
      <c r="F259" s="3">
        <f>_xlfn.XLOOKUP(
         E259,'[1]sample3_spot1_000 (1)'!$A:$A,'[1]sample3_spot1_000 (1)'!$B:$B)</f>
        <v>1.4290194000000001E-2</v>
      </c>
      <c r="G259">
        <f>_xlfn.XLOOKUP(
         E259,[2]DibenzoThiophene!$A:$A,[2]DibenzoThiophene!$B:$B)</f>
        <v>7.9809375000000002E-3</v>
      </c>
      <c r="H259">
        <f>_xlfn.XLOOKUP(
         E259,[3]Sheet1!$A:$A,[3]Sheet1!$G:$G)</f>
        <v>-8.8724564203639042E-3</v>
      </c>
      <c r="I259">
        <f>_xlfn.XLOOKUP(
         E259,[4]Sheet1!$A:$A,[4]Sheet1!$G:$G)</f>
        <v>2.0993827010702501E-2</v>
      </c>
      <c r="J259">
        <f>_xlfn.XLOOKUP(
         E259,[4]Sheet1!$A:$A,[4]Sheet1!$F:$F)</f>
        <v>7.1226565583920501E-2</v>
      </c>
      <c r="K259">
        <f>_xlfn.XLOOKUP(
         C259,[5]Sheet1!$Q:$Q,[5]Sheet1!$G:$G)</f>
        <v>0.96833944052574517</v>
      </c>
      <c r="L259">
        <f>_xlfn.XLOOKUP(
         D259,[2]DibenzoThiophene!$E:$E,[2]DibenzoThiophene!$B:$B)</f>
        <v>2.6894034000000001E-2</v>
      </c>
      <c r="O259">
        <v>2592.00387</v>
      </c>
      <c r="R259" s="1">
        <v>2467.4007999999999</v>
      </c>
      <c r="S259" s="2" t="e">
        <f>_xlfn.XLOOKUP(
         R259,'[1]sample3_spot1_000 (1)'!$A:$A,'[1]sample3_spot1_000 (1)'!$B:$B)</f>
        <v>#N/A</v>
      </c>
    </row>
    <row r="260" spans="3:19" x14ac:dyDescent="0.2">
      <c r="C260" s="1">
        <v>2557.5</v>
      </c>
      <c r="D260" s="1">
        <f t="shared" si="9"/>
        <v>2468</v>
      </c>
      <c r="E260" s="1">
        <f t="shared" si="8"/>
        <v>2467.5</v>
      </c>
      <c r="F260" s="3" t="e">
        <f>_xlfn.XLOOKUP(
         E260,'[1]sample3_spot1_000 (1)'!$A:$A,'[1]sample3_spot1_000 (1)'!$B:$B)</f>
        <v>#N/A</v>
      </c>
      <c r="G260" t="e">
        <f>_xlfn.XLOOKUP(
         E260,[2]DibenzoThiophene!$A:$A,[2]DibenzoThiophene!$B:$B)</f>
        <v>#N/A</v>
      </c>
      <c r="H260" t="e">
        <f>_xlfn.XLOOKUP(
         E260,[3]Sheet1!$A:$A,[3]Sheet1!$G:$G)</f>
        <v>#N/A</v>
      </c>
      <c r="I260" t="e">
        <f>_xlfn.XLOOKUP(
         E260,[4]Sheet1!$A:$A,[4]Sheet1!$G:$G)</f>
        <v>#N/A</v>
      </c>
      <c r="J260" t="e">
        <f>_xlfn.XLOOKUP(
         E260,[4]Sheet1!$A:$A,[4]Sheet1!$F:$F)</f>
        <v>#N/A</v>
      </c>
      <c r="K260">
        <f>_xlfn.XLOOKUP(
         C260,[5]Sheet1!$Q:$Q,[5]Sheet1!$G:$G)</f>
        <v>0.96286395399918023</v>
      </c>
      <c r="L260">
        <f>_xlfn.XLOOKUP(
         D260,[2]DibenzoThiophene!$E:$E,[2]DibenzoThiophene!$B:$B)</f>
        <v>-8.9265018999999998E-3</v>
      </c>
      <c r="O260">
        <v>2592.5026400000002</v>
      </c>
      <c r="R260">
        <v>2467.45253</v>
      </c>
      <c r="S260" s="2" t="e">
        <f>_xlfn.XLOOKUP(
         R260,'[1]sample3_spot1_000 (1)'!$A:$A,'[1]sample3_spot1_000 (1)'!$B:$B)</f>
        <v>#N/A</v>
      </c>
    </row>
    <row r="261" spans="3:19" x14ac:dyDescent="0.2">
      <c r="C261" s="1">
        <v>2558</v>
      </c>
      <c r="D261" s="1">
        <f t="shared" si="9"/>
        <v>2468</v>
      </c>
      <c r="E261" s="1">
        <f t="shared" si="8"/>
        <v>2467.6</v>
      </c>
      <c r="F261" s="3">
        <f>_xlfn.XLOOKUP(
         E261,'[1]sample3_spot1_000 (1)'!$A:$A,'[1]sample3_spot1_000 (1)'!$B:$B)</f>
        <v>1.6657915999999998E-2</v>
      </c>
      <c r="G261">
        <f>_xlfn.XLOOKUP(
         E261,[2]DibenzoThiophene!$A:$A,[2]DibenzoThiophene!$B:$B)</f>
        <v>-8.9265018999999998E-3</v>
      </c>
      <c r="H261">
        <f>_xlfn.XLOOKUP(
         E261,[3]Sheet1!$A:$A,[3]Sheet1!$G:$G)</f>
        <v>-6.4397980112729037E-3</v>
      </c>
      <c r="I261">
        <f>_xlfn.XLOOKUP(
         E261,[4]Sheet1!$A:$A,[4]Sheet1!$G:$G)</f>
        <v>3.2440673037552645E-2</v>
      </c>
      <c r="J261">
        <f>_xlfn.XLOOKUP(
         E261,[4]Sheet1!$A:$A,[4]Sheet1!$F:$F)</f>
        <v>7.1300905558544944E-2</v>
      </c>
      <c r="K261">
        <f>_xlfn.XLOOKUP(
         C261,[5]Sheet1!$Q:$Q,[5]Sheet1!$G:$G)</f>
        <v>0.96039459276664563</v>
      </c>
      <c r="L261">
        <f>_xlfn.XLOOKUP(
         D261,[2]DibenzoThiophene!$E:$E,[2]DibenzoThiophene!$B:$B)</f>
        <v>-8.9265018999999998E-3</v>
      </c>
      <c r="O261">
        <v>2592.5026400000002</v>
      </c>
      <c r="R261">
        <v>2467.5972499999998</v>
      </c>
      <c r="S261" s="2" t="e">
        <f>_xlfn.XLOOKUP(
         R261,'[1]sample3_spot1_000 (1)'!$A:$A,'[1]sample3_spot1_000 (1)'!$B:$B)</f>
        <v>#N/A</v>
      </c>
    </row>
    <row r="262" spans="3:19" x14ac:dyDescent="0.2">
      <c r="C262" s="1">
        <v>2558.5</v>
      </c>
      <c r="D262" s="1">
        <f t="shared" si="9"/>
        <v>2468</v>
      </c>
      <c r="E262" s="1">
        <f t="shared" si="8"/>
        <v>2467.6</v>
      </c>
      <c r="F262" s="3">
        <f>_xlfn.XLOOKUP(
         E262,'[1]sample3_spot1_000 (1)'!$A:$A,'[1]sample3_spot1_000 (1)'!$B:$B)</f>
        <v>1.6657915999999998E-2</v>
      </c>
      <c r="G262">
        <f>_xlfn.XLOOKUP(
         E262,[2]DibenzoThiophene!$A:$A,[2]DibenzoThiophene!$B:$B)</f>
        <v>-8.9265018999999998E-3</v>
      </c>
      <c r="H262">
        <f>_xlfn.XLOOKUP(
         E262,[3]Sheet1!$A:$A,[3]Sheet1!$G:$G)</f>
        <v>-6.4397980112729037E-3</v>
      </c>
      <c r="I262">
        <f>_xlfn.XLOOKUP(
         E262,[4]Sheet1!$A:$A,[4]Sheet1!$G:$G)</f>
        <v>3.2440673037552645E-2</v>
      </c>
      <c r="J262">
        <f>_xlfn.XLOOKUP(
         E262,[4]Sheet1!$A:$A,[4]Sheet1!$F:$F)</f>
        <v>7.1300905558544944E-2</v>
      </c>
      <c r="K262">
        <f>_xlfn.XLOOKUP(
         C262,[5]Sheet1!$Q:$Q,[5]Sheet1!$G:$G)</f>
        <v>0.96947721795956809</v>
      </c>
      <c r="L262">
        <f>_xlfn.XLOOKUP(
         D262,[2]DibenzoThiophene!$E:$E,[2]DibenzoThiophene!$B:$B)</f>
        <v>-8.9265018999999998E-3</v>
      </c>
      <c r="O262">
        <v>2592.5026400000002</v>
      </c>
      <c r="R262" s="1">
        <v>2467.5999000000002</v>
      </c>
      <c r="S262" s="2" t="e">
        <f>_xlfn.XLOOKUP(
         R262,'[1]sample3_spot1_000 (1)'!$A:$A,'[1]sample3_spot1_000 (1)'!$B:$B)</f>
        <v>#N/A</v>
      </c>
    </row>
    <row r="263" spans="3:19" x14ac:dyDescent="0.2">
      <c r="C263" s="1">
        <v>2559</v>
      </c>
      <c r="D263" s="1">
        <f t="shared" si="9"/>
        <v>2468</v>
      </c>
      <c r="E263" s="1">
        <f t="shared" si="8"/>
        <v>2467.6</v>
      </c>
      <c r="F263" s="3">
        <f>_xlfn.XLOOKUP(
         E263,'[1]sample3_spot1_000 (1)'!$A:$A,'[1]sample3_spot1_000 (1)'!$B:$B)</f>
        <v>1.6657915999999998E-2</v>
      </c>
      <c r="G263">
        <f>_xlfn.XLOOKUP(
         E263,[2]DibenzoThiophene!$A:$A,[2]DibenzoThiophene!$B:$B)</f>
        <v>-8.9265018999999998E-3</v>
      </c>
      <c r="H263">
        <f>_xlfn.XLOOKUP(
         E263,[3]Sheet1!$A:$A,[3]Sheet1!$G:$G)</f>
        <v>-6.4397980112729037E-3</v>
      </c>
      <c r="I263">
        <f>_xlfn.XLOOKUP(
         E263,[4]Sheet1!$A:$A,[4]Sheet1!$G:$G)</f>
        <v>3.2440673037552645E-2</v>
      </c>
      <c r="J263">
        <f>_xlfn.XLOOKUP(
         E263,[4]Sheet1!$A:$A,[4]Sheet1!$F:$F)</f>
        <v>7.1300905558544944E-2</v>
      </c>
      <c r="K263">
        <f>_xlfn.XLOOKUP(
         C263,[5]Sheet1!$Q:$Q,[5]Sheet1!$G:$G)</f>
        <v>0.95836090894059711</v>
      </c>
      <c r="L263">
        <f>_xlfn.XLOOKUP(
         D263,[2]DibenzoThiophene!$E:$E,[2]DibenzoThiophene!$B:$B)</f>
        <v>-8.9265018999999998E-3</v>
      </c>
      <c r="O263">
        <v>2592.5026400000002</v>
      </c>
      <c r="R263" s="1">
        <v>2467.6091999999999</v>
      </c>
      <c r="S263" s="2" t="e">
        <f>_xlfn.XLOOKUP(
         R263,'[1]sample3_spot1_000 (1)'!$A:$A,'[1]sample3_spot1_000 (1)'!$B:$B)</f>
        <v>#N/A</v>
      </c>
    </row>
    <row r="264" spans="3:19" x14ac:dyDescent="0.2">
      <c r="C264" s="1">
        <v>2559.5</v>
      </c>
      <c r="D264" s="1">
        <f t="shared" si="9"/>
        <v>2468</v>
      </c>
      <c r="E264" s="1">
        <f t="shared" si="8"/>
        <v>2467.8000000000002</v>
      </c>
      <c r="F264" s="3" t="e">
        <f>_xlfn.XLOOKUP(
         E264,'[1]sample3_spot1_000 (1)'!$A:$A,'[1]sample3_spot1_000 (1)'!$B:$B)</f>
        <v>#N/A</v>
      </c>
      <c r="G264">
        <f>_xlfn.XLOOKUP(
         E264,[2]DibenzoThiophene!$A:$A,[2]DibenzoThiophene!$B:$B)</f>
        <v>-8.7289670000000007E-3</v>
      </c>
      <c r="H264">
        <f>_xlfn.XLOOKUP(
         E264,[3]Sheet1!$A:$A,[3]Sheet1!$G:$G)</f>
        <v>-9.3880601048549218E-3</v>
      </c>
      <c r="I264">
        <f>_xlfn.XLOOKUP(
         E264,[4]Sheet1!$A:$A,[4]Sheet1!$G:$G)</f>
        <v>2.6594495278260705E-2</v>
      </c>
      <c r="J264">
        <f>_xlfn.XLOOKUP(
         E264,[4]Sheet1!$A:$A,[4]Sheet1!$F:$F)</f>
        <v>7.1261309494838068E-2</v>
      </c>
      <c r="L264">
        <f>_xlfn.XLOOKUP(
         D264,[2]DibenzoThiophene!$E:$E,[2]DibenzoThiophene!$B:$B)</f>
        <v>-8.9265018999999998E-3</v>
      </c>
      <c r="O264">
        <v>2593.00173</v>
      </c>
      <c r="R264">
        <v>2467.7500500000001</v>
      </c>
      <c r="S264" s="2" t="e">
        <f>_xlfn.XLOOKUP(
         R264,'[1]sample3_spot1_000 (1)'!$A:$A,'[1]sample3_spot1_000 (1)'!$B:$B)</f>
        <v>#N/A</v>
      </c>
    </row>
    <row r="265" spans="3:19" x14ac:dyDescent="0.2">
      <c r="C265" s="1">
        <v>2560</v>
      </c>
      <c r="D265" s="1">
        <f t="shared" si="9"/>
        <v>2468</v>
      </c>
      <c r="E265" s="1">
        <f t="shared" si="8"/>
        <v>2467.8000000000002</v>
      </c>
      <c r="F265" s="3" t="e">
        <f>_xlfn.XLOOKUP(
         E265,'[1]sample3_spot1_000 (1)'!$A:$A,'[1]sample3_spot1_000 (1)'!$B:$B)</f>
        <v>#N/A</v>
      </c>
      <c r="G265">
        <f>_xlfn.XLOOKUP(
         E265,[2]DibenzoThiophene!$A:$A,[2]DibenzoThiophene!$B:$B)</f>
        <v>-8.7289670000000007E-3</v>
      </c>
      <c r="H265">
        <f>_xlfn.XLOOKUP(
         E265,[3]Sheet1!$A:$A,[3]Sheet1!$G:$G)</f>
        <v>-9.3880601048549218E-3</v>
      </c>
      <c r="I265">
        <f>_xlfn.XLOOKUP(
         E265,[4]Sheet1!$A:$A,[4]Sheet1!$G:$G)</f>
        <v>2.6594495278260705E-2</v>
      </c>
      <c r="J265">
        <f>_xlfn.XLOOKUP(
         E265,[4]Sheet1!$A:$A,[4]Sheet1!$F:$F)</f>
        <v>7.1261309494838068E-2</v>
      </c>
      <c r="L265">
        <f>_xlfn.XLOOKUP(
         D265,[2]DibenzoThiophene!$E:$E,[2]DibenzoThiophene!$B:$B)</f>
        <v>-8.9265018999999998E-3</v>
      </c>
      <c r="O265">
        <v>2593.00173</v>
      </c>
      <c r="R265">
        <v>2467.7983100000001</v>
      </c>
      <c r="S265" s="2" t="e">
        <f>_xlfn.XLOOKUP(
         R265,'[1]sample3_spot1_000 (1)'!$A:$A,'[1]sample3_spot1_000 (1)'!$B:$B)</f>
        <v>#N/A</v>
      </c>
    </row>
    <row r="266" spans="3:19" x14ac:dyDescent="0.2">
      <c r="C266" s="1">
        <v>2560.5</v>
      </c>
      <c r="D266" s="1">
        <f t="shared" si="9"/>
        <v>2468</v>
      </c>
      <c r="E266" s="1">
        <f t="shared" si="8"/>
        <v>2467.8000000000002</v>
      </c>
      <c r="F266" s="3" t="e">
        <f>_xlfn.XLOOKUP(
         E266,'[1]sample3_spot1_000 (1)'!$A:$A,'[1]sample3_spot1_000 (1)'!$B:$B)</f>
        <v>#N/A</v>
      </c>
      <c r="G266">
        <f>_xlfn.XLOOKUP(
         E266,[2]DibenzoThiophene!$A:$A,[2]DibenzoThiophene!$B:$B)</f>
        <v>-8.7289670000000007E-3</v>
      </c>
      <c r="H266">
        <f>_xlfn.XLOOKUP(
         E266,[3]Sheet1!$A:$A,[3]Sheet1!$G:$G)</f>
        <v>-9.3880601048549218E-3</v>
      </c>
      <c r="I266">
        <f>_xlfn.XLOOKUP(
         E266,[4]Sheet1!$A:$A,[4]Sheet1!$G:$G)</f>
        <v>2.6594495278260705E-2</v>
      </c>
      <c r="J266">
        <f>_xlfn.XLOOKUP(
         E266,[4]Sheet1!$A:$A,[4]Sheet1!$F:$F)</f>
        <v>7.1261309494838068E-2</v>
      </c>
      <c r="L266">
        <f>_xlfn.XLOOKUP(
         D266,[2]DibenzoThiophene!$E:$E,[2]DibenzoThiophene!$B:$B)</f>
        <v>-8.9265018999999998E-3</v>
      </c>
      <c r="O266">
        <v>2593.00173</v>
      </c>
      <c r="R266" s="1">
        <v>2467.7991999999999</v>
      </c>
      <c r="S266" s="2" t="e">
        <f>_xlfn.XLOOKUP(
         R266,'[1]sample3_spot1_000 (1)'!$A:$A,'[1]sample3_spot1_000 (1)'!$B:$B)</f>
        <v>#N/A</v>
      </c>
    </row>
    <row r="267" spans="3:19" x14ac:dyDescent="0.2">
      <c r="C267" s="1">
        <v>2561</v>
      </c>
      <c r="D267" s="1">
        <f t="shared" si="9"/>
        <v>2468</v>
      </c>
      <c r="E267" s="1">
        <f t="shared" si="8"/>
        <v>2467.9</v>
      </c>
      <c r="F267" s="3">
        <f>_xlfn.XLOOKUP(
         E267,'[1]sample3_spot1_000 (1)'!$A:$A,'[1]sample3_spot1_000 (1)'!$B:$B)</f>
        <v>1.3165239E-2</v>
      </c>
      <c r="G267" t="e">
        <f>_xlfn.XLOOKUP(
         E267,[2]DibenzoThiophene!$A:$A,[2]DibenzoThiophene!$B:$B)</f>
        <v>#N/A</v>
      </c>
      <c r="H267" t="e">
        <f>_xlfn.XLOOKUP(
         E267,[3]Sheet1!$A:$A,[3]Sheet1!$G:$G)</f>
        <v>#N/A</v>
      </c>
      <c r="I267" t="e">
        <f>_xlfn.XLOOKUP(
         E267,[4]Sheet1!$A:$A,[4]Sheet1!$G:$G)</f>
        <v>#N/A</v>
      </c>
      <c r="J267" t="e">
        <f>_xlfn.XLOOKUP(
         E267,[4]Sheet1!$A:$A,[4]Sheet1!$F:$F)</f>
        <v>#N/A</v>
      </c>
      <c r="L267">
        <f>_xlfn.XLOOKUP(
         D267,[2]DibenzoThiophene!$E:$E,[2]DibenzoThiophene!$B:$B)</f>
        <v>-8.9265018999999998E-3</v>
      </c>
      <c r="O267">
        <v>2593.00173</v>
      </c>
      <c r="R267" s="1">
        <v>2467.8593000000001</v>
      </c>
      <c r="S267" s="2" t="e">
        <f>_xlfn.XLOOKUP(
         R267,'[1]sample3_spot1_000 (1)'!$A:$A,'[1]sample3_spot1_000 (1)'!$B:$B)</f>
        <v>#N/A</v>
      </c>
    </row>
    <row r="268" spans="3:19" x14ac:dyDescent="0.2">
      <c r="C268"/>
      <c r="D268" s="1">
        <f t="shared" si="9"/>
        <v>2468</v>
      </c>
      <c r="E268" s="1">
        <f t="shared" si="8"/>
        <v>2467.9</v>
      </c>
      <c r="F268" s="3">
        <f>_xlfn.XLOOKUP(
         E268,'[1]sample3_spot1_000 (1)'!$A:$A,'[1]sample3_spot1_000 (1)'!$B:$B)</f>
        <v>1.3165239E-2</v>
      </c>
      <c r="G268" t="e">
        <f>_xlfn.XLOOKUP(
         E268,[2]DibenzoThiophene!$A:$A,[2]DibenzoThiophene!$B:$B)</f>
        <v>#N/A</v>
      </c>
      <c r="H268" t="e">
        <f>_xlfn.XLOOKUP(
         E268,[3]Sheet1!$A:$A,[3]Sheet1!$G:$G)</f>
        <v>#N/A</v>
      </c>
      <c r="I268" t="e">
        <f>_xlfn.XLOOKUP(
         E268,[4]Sheet1!$A:$A,[4]Sheet1!$G:$G)</f>
        <v>#N/A</v>
      </c>
      <c r="J268" t="e">
        <f>_xlfn.XLOOKUP(
         E268,[4]Sheet1!$A:$A,[4]Sheet1!$F:$F)</f>
        <v>#N/A</v>
      </c>
      <c r="L268">
        <f>_xlfn.XLOOKUP(
         D268,[2]DibenzoThiophene!$E:$E,[2]DibenzoThiophene!$B:$B)</f>
        <v>-8.9265018999999998E-3</v>
      </c>
      <c r="O268">
        <v>2593.5011399999999</v>
      </c>
      <c r="R268">
        <v>2467.9028800000001</v>
      </c>
      <c r="S268" s="2" t="e">
        <f>_xlfn.XLOOKUP(
         R268,'[1]sample3_spot1_000 (1)'!$A:$A,'[1]sample3_spot1_000 (1)'!$B:$B)</f>
        <v>#N/A</v>
      </c>
    </row>
    <row r="269" spans="3:19" x14ac:dyDescent="0.2">
      <c r="C269"/>
      <c r="D269" s="1">
        <f t="shared" si="9"/>
        <v>2468</v>
      </c>
      <c r="E269" s="1">
        <f t="shared" si="8"/>
        <v>2468</v>
      </c>
      <c r="F269" s="3" t="e">
        <f>_xlfn.XLOOKUP(
         E269,'[1]sample3_spot1_000 (1)'!$A:$A,'[1]sample3_spot1_000 (1)'!$B:$B)</f>
        <v>#N/A</v>
      </c>
      <c r="G269">
        <f>_xlfn.XLOOKUP(
         E269,[2]DibenzoThiophene!$A:$A,[2]DibenzoThiophene!$B:$B)</f>
        <v>-4.1790439999999998E-3</v>
      </c>
      <c r="H269">
        <f>_xlfn.XLOOKUP(
         E269,[3]Sheet1!$A:$A,[3]Sheet1!$G:$G)</f>
        <v>-9.4192115886624159E-3</v>
      </c>
      <c r="I269">
        <f>_xlfn.XLOOKUP(
         E269,[4]Sheet1!$A:$A,[4]Sheet1!$G:$G)</f>
        <v>3.7018372545935242E-2</v>
      </c>
      <c r="J269">
        <f>_xlfn.XLOOKUP(
         E269,[4]Sheet1!$A:$A,[4]Sheet1!$F:$F)</f>
        <v>7.1328909583529387E-2</v>
      </c>
      <c r="L269">
        <f>_xlfn.XLOOKUP(
         D269,[2]DibenzoThiophene!$E:$E,[2]DibenzoThiophene!$B:$B)</f>
        <v>-8.9265018999999998E-3</v>
      </c>
      <c r="O269">
        <v>2593.5011399999999</v>
      </c>
      <c r="R269">
        <v>2467.9994299999998</v>
      </c>
      <c r="S269" s="2" t="e">
        <f>_xlfn.XLOOKUP(
         R269,'[1]sample3_spot1_000 (1)'!$A:$A,'[1]sample3_spot1_000 (1)'!$B:$B)</f>
        <v>#N/A</v>
      </c>
    </row>
    <row r="270" spans="3:19" x14ac:dyDescent="0.2">
      <c r="C270"/>
      <c r="D270" s="1">
        <f t="shared" si="9"/>
        <v>2468</v>
      </c>
      <c r="E270" s="1">
        <f t="shared" si="8"/>
        <v>2468</v>
      </c>
      <c r="F270" s="3" t="e">
        <f>_xlfn.XLOOKUP(
         E270,'[1]sample3_spot1_000 (1)'!$A:$A,'[1]sample3_spot1_000 (1)'!$B:$B)</f>
        <v>#N/A</v>
      </c>
      <c r="G270">
        <f>_xlfn.XLOOKUP(
         E270,[2]DibenzoThiophene!$A:$A,[2]DibenzoThiophene!$B:$B)</f>
        <v>-4.1790439999999998E-3</v>
      </c>
      <c r="H270">
        <f>_xlfn.XLOOKUP(
         E270,[3]Sheet1!$A:$A,[3]Sheet1!$G:$G)</f>
        <v>-9.4192115886624159E-3</v>
      </c>
      <c r="I270">
        <f>_xlfn.XLOOKUP(
         E270,[4]Sheet1!$A:$A,[4]Sheet1!$G:$G)</f>
        <v>3.7018372545935242E-2</v>
      </c>
      <c r="J270">
        <f>_xlfn.XLOOKUP(
         E270,[4]Sheet1!$A:$A,[4]Sheet1!$F:$F)</f>
        <v>7.1328909583529387E-2</v>
      </c>
      <c r="L270">
        <f>_xlfn.XLOOKUP(
         D270,[2]DibenzoThiophene!$E:$E,[2]DibenzoThiophene!$B:$B)</f>
        <v>-8.9265018999999998E-3</v>
      </c>
      <c r="O270">
        <v>2593.5011399999999</v>
      </c>
      <c r="R270" s="1">
        <v>2468.0016999999998</v>
      </c>
      <c r="S270" s="2" t="e">
        <f>_xlfn.XLOOKUP(
         R270,'[1]sample3_spot1_000 (1)'!$A:$A,'[1]sample3_spot1_000 (1)'!$B:$B)</f>
        <v>#N/A</v>
      </c>
    </row>
    <row r="271" spans="3:19" x14ac:dyDescent="0.2">
      <c r="C271"/>
      <c r="D271" s="1">
        <f t="shared" si="9"/>
        <v>2468</v>
      </c>
      <c r="E271" s="1">
        <f t="shared" si="8"/>
        <v>2468</v>
      </c>
      <c r="F271" s="3" t="e">
        <f>_xlfn.XLOOKUP(
         E271,'[1]sample3_spot1_000 (1)'!$A:$A,'[1]sample3_spot1_000 (1)'!$B:$B)</f>
        <v>#N/A</v>
      </c>
      <c r="G271">
        <f>_xlfn.XLOOKUP(
         E271,[2]DibenzoThiophene!$A:$A,[2]DibenzoThiophene!$B:$B)</f>
        <v>-4.1790439999999998E-3</v>
      </c>
      <c r="H271">
        <f>_xlfn.XLOOKUP(
         E271,[3]Sheet1!$A:$A,[3]Sheet1!$G:$G)</f>
        <v>-9.4192115886624159E-3</v>
      </c>
      <c r="I271">
        <f>_xlfn.XLOOKUP(
         E271,[4]Sheet1!$A:$A,[4]Sheet1!$G:$G)</f>
        <v>3.7018372545935242E-2</v>
      </c>
      <c r="J271">
        <f>_xlfn.XLOOKUP(
         E271,[4]Sheet1!$A:$A,[4]Sheet1!$F:$F)</f>
        <v>7.1328909583529387E-2</v>
      </c>
      <c r="L271">
        <f>_xlfn.XLOOKUP(
         D271,[2]DibenzoThiophene!$E:$E,[2]DibenzoThiophene!$B:$B)</f>
        <v>-8.9265018999999998E-3</v>
      </c>
      <c r="O271">
        <v>2593.5011399999999</v>
      </c>
      <c r="R271">
        <v>2468.0477000000001</v>
      </c>
      <c r="S271" s="2" t="e">
        <f>_xlfn.XLOOKUP(
         R271,'[1]sample3_spot1_000 (1)'!$A:$A,'[1]sample3_spot1_000 (1)'!$B:$B)</f>
        <v>#N/A</v>
      </c>
    </row>
    <row r="272" spans="3:19" x14ac:dyDescent="0.2">
      <c r="C272"/>
      <c r="D272" s="1">
        <f t="shared" si="9"/>
        <v>2468</v>
      </c>
      <c r="E272" s="1">
        <f t="shared" si="8"/>
        <v>2468.1</v>
      </c>
      <c r="F272" s="3">
        <f>_xlfn.XLOOKUP(
         E272,'[1]sample3_spot1_000 (1)'!$A:$A,'[1]sample3_spot1_000 (1)'!$B:$B)</f>
        <v>1.4715047E-2</v>
      </c>
      <c r="G272" t="e">
        <f>_xlfn.XLOOKUP(
         E272,[2]DibenzoThiophene!$A:$A,[2]DibenzoThiophene!$B:$B)</f>
        <v>#N/A</v>
      </c>
      <c r="H272" t="e">
        <f>_xlfn.XLOOKUP(
         E272,[3]Sheet1!$A:$A,[3]Sheet1!$G:$G)</f>
        <v>#N/A</v>
      </c>
      <c r="I272" t="e">
        <f>_xlfn.XLOOKUP(
         E272,[4]Sheet1!$A:$A,[4]Sheet1!$G:$G)</f>
        <v>#N/A</v>
      </c>
      <c r="J272" t="e">
        <f>_xlfn.XLOOKUP(
         E272,[4]Sheet1!$A:$A,[4]Sheet1!$F:$F)</f>
        <v>#N/A</v>
      </c>
      <c r="L272">
        <f>_xlfn.XLOOKUP(
         D272,[2]DibenzoThiophene!$E:$E,[2]DibenzoThiophene!$B:$B)</f>
        <v>-8.9265018999999998E-3</v>
      </c>
      <c r="O272">
        <v>2594.0008800000001</v>
      </c>
      <c r="R272" s="1">
        <v>2468.1093999999998</v>
      </c>
      <c r="S272" s="2" t="e">
        <f>_xlfn.XLOOKUP(
         R272,'[1]sample3_spot1_000 (1)'!$A:$A,'[1]sample3_spot1_000 (1)'!$B:$B)</f>
        <v>#N/A</v>
      </c>
    </row>
    <row r="273" spans="3:19" x14ac:dyDescent="0.2">
      <c r="C273"/>
      <c r="D273" s="1">
        <f t="shared" si="9"/>
        <v>2468</v>
      </c>
      <c r="E273" s="1">
        <f t="shared" si="8"/>
        <v>2468.1999999999998</v>
      </c>
      <c r="F273" s="3" t="e">
        <f>_xlfn.XLOOKUP(
         E273,'[1]sample3_spot1_000 (1)'!$A:$A,'[1]sample3_spot1_000 (1)'!$B:$B)</f>
        <v>#N/A</v>
      </c>
      <c r="G273">
        <f>_xlfn.XLOOKUP(
         E273,[2]DibenzoThiophene!$A:$A,[2]DibenzoThiophene!$B:$B)</f>
        <v>-6.8892856000000004E-3</v>
      </c>
      <c r="H273">
        <f>_xlfn.XLOOKUP(
         E273,[3]Sheet1!$A:$A,[3]Sheet1!$G:$G)</f>
        <v>-7.1594655531872012E-3</v>
      </c>
      <c r="I273">
        <f>_xlfn.XLOOKUP(
         E273,[4]Sheet1!$A:$A,[4]Sheet1!$G:$G)</f>
        <v>3.9087669966252986E-2</v>
      </c>
      <c r="J273">
        <f>_xlfn.XLOOKUP(
         E273,[4]Sheet1!$A:$A,[4]Sheet1!$F:$F)</f>
        <v>7.1341465063394519E-2</v>
      </c>
      <c r="L273">
        <f>_xlfn.XLOOKUP(
         D273,[2]DibenzoThiophene!$E:$E,[2]DibenzoThiophene!$B:$B)</f>
        <v>-8.9265018999999998E-3</v>
      </c>
      <c r="O273">
        <v>2594.0008800000001</v>
      </c>
      <c r="R273">
        <v>2468.2006099999999</v>
      </c>
      <c r="S273" s="2" t="e">
        <f>_xlfn.XLOOKUP(
         R273,'[1]sample3_spot1_000 (1)'!$A:$A,'[1]sample3_spot1_000 (1)'!$B:$B)</f>
        <v>#N/A</v>
      </c>
    </row>
    <row r="274" spans="3:19" x14ac:dyDescent="0.2">
      <c r="C274"/>
      <c r="D274" s="1">
        <f t="shared" si="9"/>
        <v>2468</v>
      </c>
      <c r="E274" s="1">
        <f t="shared" si="8"/>
        <v>2468.1999999999998</v>
      </c>
      <c r="F274" s="3" t="e">
        <f>_xlfn.XLOOKUP(
         E274,'[1]sample3_spot1_000 (1)'!$A:$A,'[1]sample3_spot1_000 (1)'!$B:$B)</f>
        <v>#N/A</v>
      </c>
      <c r="G274">
        <f>_xlfn.XLOOKUP(
         E274,[2]DibenzoThiophene!$A:$A,[2]DibenzoThiophene!$B:$B)</f>
        <v>-6.8892856000000004E-3</v>
      </c>
      <c r="H274">
        <f>_xlfn.XLOOKUP(
         E274,[3]Sheet1!$A:$A,[3]Sheet1!$G:$G)</f>
        <v>-7.1594655531872012E-3</v>
      </c>
      <c r="I274">
        <f>_xlfn.XLOOKUP(
         E274,[4]Sheet1!$A:$A,[4]Sheet1!$G:$G)</f>
        <v>3.9087669966252986E-2</v>
      </c>
      <c r="J274">
        <f>_xlfn.XLOOKUP(
         E274,[4]Sheet1!$A:$A,[4]Sheet1!$F:$F)</f>
        <v>7.1341465063394519E-2</v>
      </c>
      <c r="L274">
        <f>_xlfn.XLOOKUP(
         D274,[2]DibenzoThiophene!$E:$E,[2]DibenzoThiophene!$B:$B)</f>
        <v>-8.9265018999999998E-3</v>
      </c>
      <c r="O274">
        <v>2594.0008800000001</v>
      </c>
      <c r="R274" s="1">
        <v>2468.2011000000002</v>
      </c>
      <c r="S274" s="2" t="e">
        <f>_xlfn.XLOOKUP(
         R274,'[1]sample3_spot1_000 (1)'!$A:$A,'[1]sample3_spot1_000 (1)'!$B:$B)</f>
        <v>#N/A</v>
      </c>
    </row>
    <row r="275" spans="3:19" x14ac:dyDescent="0.2">
      <c r="C275"/>
      <c r="D275" s="1">
        <f t="shared" si="9"/>
        <v>2468</v>
      </c>
      <c r="E275" s="1">
        <f t="shared" si="8"/>
        <v>2468.4</v>
      </c>
      <c r="F275" s="3">
        <f>_xlfn.XLOOKUP(
         E275,'[1]sample3_spot1_000 (1)'!$A:$A,'[1]sample3_spot1_000 (1)'!$B:$B)</f>
        <v>2.7368461E-2</v>
      </c>
      <c r="G275">
        <f>_xlfn.XLOOKUP(
         E275,[2]DibenzoThiophene!$A:$A,[2]DibenzoThiophene!$B:$B)</f>
        <v>-4.4437571E-3</v>
      </c>
      <c r="H275">
        <f>_xlfn.XLOOKUP(
         E275,[3]Sheet1!$A:$A,[3]Sheet1!$G:$G)</f>
        <v>-3.0177878503976564E-3</v>
      </c>
      <c r="I275">
        <f>_xlfn.XLOOKUP(
         E275,[4]Sheet1!$A:$A,[4]Sheet1!$G:$G)</f>
        <v>3.7931179848133198E-2</v>
      </c>
      <c r="J275">
        <f>_xlfn.XLOOKUP(
         E275,[4]Sheet1!$A:$A,[4]Sheet1!$F:$F)</f>
        <v>7.1332767264644326E-2</v>
      </c>
      <c r="L275">
        <f>_xlfn.XLOOKUP(
         D275,[2]DibenzoThiophene!$E:$E,[2]DibenzoThiophene!$B:$B)</f>
        <v>-8.9265018999999998E-3</v>
      </c>
      <c r="O275">
        <v>2594.0008800000001</v>
      </c>
      <c r="R275">
        <v>2468.3535400000001</v>
      </c>
      <c r="S275" s="2" t="e">
        <f>_xlfn.XLOOKUP(
         R275,'[1]sample3_spot1_000 (1)'!$A:$A,'[1]sample3_spot1_000 (1)'!$B:$B)</f>
        <v>#N/A</v>
      </c>
    </row>
    <row r="276" spans="3:19" x14ac:dyDescent="0.2">
      <c r="C276"/>
      <c r="D276" s="1">
        <f t="shared" si="9"/>
        <v>2468</v>
      </c>
      <c r="E276" s="1">
        <f t="shared" si="8"/>
        <v>2468.4</v>
      </c>
      <c r="F276" s="3">
        <f>_xlfn.XLOOKUP(
         E276,'[1]sample3_spot1_000 (1)'!$A:$A,'[1]sample3_spot1_000 (1)'!$B:$B)</f>
        <v>2.7368461E-2</v>
      </c>
      <c r="G276">
        <f>_xlfn.XLOOKUP(
         E276,[2]DibenzoThiophene!$A:$A,[2]DibenzoThiophene!$B:$B)</f>
        <v>-4.4437571E-3</v>
      </c>
      <c r="H276">
        <f>_xlfn.XLOOKUP(
         E276,[3]Sheet1!$A:$A,[3]Sheet1!$G:$G)</f>
        <v>-3.0177878503976564E-3</v>
      </c>
      <c r="I276">
        <f>_xlfn.XLOOKUP(
         E276,[4]Sheet1!$A:$A,[4]Sheet1!$G:$G)</f>
        <v>3.7931179848133198E-2</v>
      </c>
      <c r="J276">
        <f>_xlfn.XLOOKUP(
         E276,[4]Sheet1!$A:$A,[4]Sheet1!$F:$F)</f>
        <v>7.1332767264644326E-2</v>
      </c>
      <c r="L276">
        <f>_xlfn.XLOOKUP(
         D276,[2]DibenzoThiophene!$E:$E,[2]DibenzoThiophene!$B:$B)</f>
        <v>-8.9265018999999998E-3</v>
      </c>
      <c r="O276">
        <v>2594.5009500000001</v>
      </c>
      <c r="R276" s="1">
        <v>2468.3595</v>
      </c>
      <c r="S276" s="2" t="e">
        <f>_xlfn.XLOOKUP(
         R276,'[1]sample3_spot1_000 (1)'!$A:$A,'[1]sample3_spot1_000 (1)'!$B:$B)</f>
        <v>#N/A</v>
      </c>
    </row>
    <row r="277" spans="3:19" x14ac:dyDescent="0.2">
      <c r="C277"/>
      <c r="D277" s="1">
        <f t="shared" si="9"/>
        <v>2468</v>
      </c>
      <c r="E277" s="1">
        <f t="shared" si="8"/>
        <v>2468.4</v>
      </c>
      <c r="F277" s="3">
        <f>_xlfn.XLOOKUP(
         E277,'[1]sample3_spot1_000 (1)'!$A:$A,'[1]sample3_spot1_000 (1)'!$B:$B)</f>
        <v>2.7368461E-2</v>
      </c>
      <c r="G277">
        <f>_xlfn.XLOOKUP(
         E277,[2]DibenzoThiophene!$A:$A,[2]DibenzoThiophene!$B:$B)</f>
        <v>-4.4437571E-3</v>
      </c>
      <c r="H277">
        <f>_xlfn.XLOOKUP(
         E277,[3]Sheet1!$A:$A,[3]Sheet1!$G:$G)</f>
        <v>-3.0177878503976564E-3</v>
      </c>
      <c r="I277">
        <f>_xlfn.XLOOKUP(
         E277,[4]Sheet1!$A:$A,[4]Sheet1!$G:$G)</f>
        <v>3.7931179848133198E-2</v>
      </c>
      <c r="J277">
        <f>_xlfn.XLOOKUP(
         E277,[4]Sheet1!$A:$A,[4]Sheet1!$F:$F)</f>
        <v>7.1332767264644326E-2</v>
      </c>
      <c r="L277">
        <f>_xlfn.XLOOKUP(
         D277,[2]DibenzoThiophene!$E:$E,[2]DibenzoThiophene!$B:$B)</f>
        <v>-8.9265018999999998E-3</v>
      </c>
      <c r="O277">
        <v>2594.5009500000001</v>
      </c>
      <c r="R277">
        <v>2468.4018500000002</v>
      </c>
      <c r="S277" s="2" t="e">
        <f>_xlfn.XLOOKUP(
         R277,'[1]sample3_spot1_000 (1)'!$A:$A,'[1]sample3_spot1_000 (1)'!$B:$B)</f>
        <v>#N/A</v>
      </c>
    </row>
    <row r="278" spans="3:19" x14ac:dyDescent="0.2">
      <c r="C278"/>
      <c r="D278" s="1">
        <f t="shared" si="9"/>
        <v>2468</v>
      </c>
      <c r="E278" s="1">
        <f t="shared" si="8"/>
        <v>2468.4</v>
      </c>
      <c r="F278" s="3">
        <f>_xlfn.XLOOKUP(
         E278,'[1]sample3_spot1_000 (1)'!$A:$A,'[1]sample3_spot1_000 (1)'!$B:$B)</f>
        <v>2.7368461E-2</v>
      </c>
      <c r="G278">
        <f>_xlfn.XLOOKUP(
         E278,[2]DibenzoThiophene!$A:$A,[2]DibenzoThiophene!$B:$B)</f>
        <v>-4.4437571E-3</v>
      </c>
      <c r="H278">
        <f>_xlfn.XLOOKUP(
         E278,[3]Sheet1!$A:$A,[3]Sheet1!$G:$G)</f>
        <v>-3.0177878503976564E-3</v>
      </c>
      <c r="I278">
        <f>_xlfn.XLOOKUP(
         E278,[4]Sheet1!$A:$A,[4]Sheet1!$G:$G)</f>
        <v>3.7931179848133198E-2</v>
      </c>
      <c r="J278">
        <f>_xlfn.XLOOKUP(
         E278,[4]Sheet1!$A:$A,[4]Sheet1!$F:$F)</f>
        <v>7.1332767264644326E-2</v>
      </c>
      <c r="L278">
        <f>_xlfn.XLOOKUP(
         D278,[2]DibenzoThiophene!$E:$E,[2]DibenzoThiophene!$B:$B)</f>
        <v>-8.9265018999999998E-3</v>
      </c>
      <c r="O278">
        <v>2594.5009500000001</v>
      </c>
      <c r="R278" s="1">
        <v>2468.4036999999998</v>
      </c>
      <c r="S278" s="2" t="e">
        <f>_xlfn.XLOOKUP(
         R278,'[1]sample3_spot1_000 (1)'!$A:$A,'[1]sample3_spot1_000 (1)'!$B:$B)</f>
        <v>#N/A</v>
      </c>
    </row>
    <row r="279" spans="3:19" x14ac:dyDescent="0.2">
      <c r="C279"/>
      <c r="D279" s="1">
        <f t="shared" si="9"/>
        <v>2469</v>
      </c>
      <c r="E279" s="1">
        <f t="shared" si="8"/>
        <v>2468.5</v>
      </c>
      <c r="F279" s="3" t="e">
        <f>_xlfn.XLOOKUP(
         E279,'[1]sample3_spot1_000 (1)'!$A:$A,'[1]sample3_spot1_000 (1)'!$B:$B)</f>
        <v>#N/A</v>
      </c>
      <c r="G279" t="e">
        <f>_xlfn.XLOOKUP(
         E279,[2]DibenzoThiophene!$A:$A,[2]DibenzoThiophene!$B:$B)</f>
        <v>#N/A</v>
      </c>
      <c r="H279" t="e">
        <f>_xlfn.XLOOKUP(
         E279,[3]Sheet1!$A:$A,[3]Sheet1!$G:$G)</f>
        <v>#N/A</v>
      </c>
      <c r="I279" t="e">
        <f>_xlfn.XLOOKUP(
         E279,[4]Sheet1!$A:$A,[4]Sheet1!$G:$G)</f>
        <v>#N/A</v>
      </c>
      <c r="J279" t="e">
        <f>_xlfn.XLOOKUP(
         E279,[4]Sheet1!$A:$A,[4]Sheet1!$F:$F)</f>
        <v>#N/A</v>
      </c>
      <c r="L279">
        <f>_xlfn.XLOOKUP(
         D279,[2]DibenzoThiophene!$E:$E,[2]DibenzoThiophene!$B:$B)</f>
        <v>-8.1235702999999998E-4</v>
      </c>
      <c r="O279">
        <v>2594.5009500000001</v>
      </c>
      <c r="R279">
        <v>2468.49847</v>
      </c>
      <c r="S279" s="2" t="e">
        <f>_xlfn.XLOOKUP(
         R279,'[1]sample3_spot1_000 (1)'!$A:$A,'[1]sample3_spot1_000 (1)'!$B:$B)</f>
        <v>#N/A</v>
      </c>
    </row>
    <row r="280" spans="3:19" x14ac:dyDescent="0.2">
      <c r="C280"/>
      <c r="D280" s="1">
        <f t="shared" si="9"/>
        <v>2469</v>
      </c>
      <c r="E280" s="1">
        <f t="shared" si="8"/>
        <v>2468.6</v>
      </c>
      <c r="F280" s="3">
        <f>_xlfn.XLOOKUP(
         E280,'[1]sample3_spot1_000 (1)'!$A:$A,'[1]sample3_spot1_000 (1)'!$B:$B)</f>
        <v>1.5571213E-2</v>
      </c>
      <c r="G280">
        <f>_xlfn.XLOOKUP(
         E280,[2]DibenzoThiophene!$A:$A,[2]DibenzoThiophene!$B:$B)</f>
        <v>-8.1235702999999998E-4</v>
      </c>
      <c r="H280">
        <f>_xlfn.XLOOKUP(
         E280,[3]Sheet1!$A:$A,[3]Sheet1!$G:$G)</f>
        <v>-8.040331091123289E-3</v>
      </c>
      <c r="I280">
        <f>_xlfn.XLOOKUP(
         E280,[4]Sheet1!$A:$A,[4]Sheet1!$G:$G)</f>
        <v>4.0293399975687337E-2</v>
      </c>
      <c r="J280">
        <f>_xlfn.XLOOKUP(
         E280,[4]Sheet1!$A:$A,[4]Sheet1!$F:$F)</f>
        <v>7.1347252681876819E-2</v>
      </c>
      <c r="L280">
        <f>_xlfn.XLOOKUP(
         D280,[2]DibenzoThiophene!$E:$E,[2]DibenzoThiophene!$B:$B)</f>
        <v>-8.1235702999999998E-4</v>
      </c>
      <c r="O280">
        <v>2595.0013399999998</v>
      </c>
      <c r="R280" s="1">
        <v>2468.6</v>
      </c>
      <c r="S280" s="2">
        <f>_xlfn.XLOOKUP(
         R280,'[1]sample3_spot1_000 (1)'!$A:$A,'[1]sample3_spot1_000 (1)'!$B:$B)</f>
        <v>1.5571213E-2</v>
      </c>
    </row>
    <row r="281" spans="3:19" x14ac:dyDescent="0.2">
      <c r="C281"/>
      <c r="D281" s="1">
        <f t="shared" si="9"/>
        <v>2469</v>
      </c>
      <c r="E281" s="1">
        <f t="shared" si="8"/>
        <v>2468.6</v>
      </c>
      <c r="F281" s="3">
        <f>_xlfn.XLOOKUP(
         E281,'[1]sample3_spot1_000 (1)'!$A:$A,'[1]sample3_spot1_000 (1)'!$B:$B)</f>
        <v>1.5571213E-2</v>
      </c>
      <c r="G281">
        <f>_xlfn.XLOOKUP(
         E281,[2]DibenzoThiophene!$A:$A,[2]DibenzoThiophene!$B:$B)</f>
        <v>-8.1235702999999998E-4</v>
      </c>
      <c r="H281">
        <f>_xlfn.XLOOKUP(
         E281,[3]Sheet1!$A:$A,[3]Sheet1!$G:$G)</f>
        <v>-8.040331091123289E-3</v>
      </c>
      <c r="I281">
        <f>_xlfn.XLOOKUP(
         E281,[4]Sheet1!$A:$A,[4]Sheet1!$G:$G)</f>
        <v>4.0293399975687337E-2</v>
      </c>
      <c r="J281">
        <f>_xlfn.XLOOKUP(
         E281,[4]Sheet1!$A:$A,[4]Sheet1!$F:$F)</f>
        <v>7.1347252681876819E-2</v>
      </c>
      <c r="L281">
        <f>_xlfn.XLOOKUP(
         D281,[2]DibenzoThiophene!$E:$E,[2]DibenzoThiophene!$B:$B)</f>
        <v>-8.1235702999999998E-4</v>
      </c>
      <c r="O281">
        <v>2595.0013399999998</v>
      </c>
      <c r="R281">
        <v>2468.6031499999999</v>
      </c>
      <c r="S281" s="2" t="e">
        <f>_xlfn.XLOOKUP(
         R281,'[1]sample3_spot1_000 (1)'!$A:$A,'[1]sample3_spot1_000 (1)'!$B:$B)</f>
        <v>#N/A</v>
      </c>
    </row>
    <row r="282" spans="3:19" x14ac:dyDescent="0.2">
      <c r="C282"/>
      <c r="D282" s="1">
        <f t="shared" si="9"/>
        <v>2469</v>
      </c>
      <c r="E282" s="1">
        <f t="shared" si="8"/>
        <v>2468.6</v>
      </c>
      <c r="F282" s="3">
        <f>_xlfn.XLOOKUP(
         E282,'[1]sample3_spot1_000 (1)'!$A:$A,'[1]sample3_spot1_000 (1)'!$B:$B)</f>
        <v>1.5571213E-2</v>
      </c>
      <c r="G282">
        <f>_xlfn.XLOOKUP(
         E282,[2]DibenzoThiophene!$A:$A,[2]DibenzoThiophene!$B:$B)</f>
        <v>-8.1235702999999998E-4</v>
      </c>
      <c r="H282">
        <f>_xlfn.XLOOKUP(
         E282,[3]Sheet1!$A:$A,[3]Sheet1!$G:$G)</f>
        <v>-8.040331091123289E-3</v>
      </c>
      <c r="I282">
        <f>_xlfn.XLOOKUP(
         E282,[4]Sheet1!$A:$A,[4]Sheet1!$G:$G)</f>
        <v>4.0293399975687337E-2</v>
      </c>
      <c r="J282">
        <f>_xlfn.XLOOKUP(
         E282,[4]Sheet1!$A:$A,[4]Sheet1!$F:$F)</f>
        <v>7.1347252681876819E-2</v>
      </c>
      <c r="L282">
        <f>_xlfn.XLOOKUP(
         D282,[2]DibenzoThiophene!$E:$E,[2]DibenzoThiophene!$B:$B)</f>
        <v>-8.1235702999999998E-4</v>
      </c>
      <c r="O282">
        <v>2595.0013399999998</v>
      </c>
      <c r="R282" s="1">
        <v>2468.6095999999998</v>
      </c>
      <c r="S282" s="2" t="e">
        <f>_xlfn.XLOOKUP(
         R282,'[1]sample3_spot1_000 (1)'!$A:$A,'[1]sample3_spot1_000 (1)'!$B:$B)</f>
        <v>#N/A</v>
      </c>
    </row>
    <row r="283" spans="3:19" x14ac:dyDescent="0.2">
      <c r="C283"/>
      <c r="D283" s="1">
        <f t="shared" si="9"/>
        <v>2469</v>
      </c>
      <c r="E283" s="1">
        <f t="shared" si="8"/>
        <v>2468.6999999999998</v>
      </c>
      <c r="F283" s="3" t="e">
        <f>_xlfn.XLOOKUP(
         E283,'[1]sample3_spot1_000 (1)'!$A:$A,'[1]sample3_spot1_000 (1)'!$B:$B)</f>
        <v>#N/A</v>
      </c>
      <c r="G283" t="e">
        <f>_xlfn.XLOOKUP(
         E283,[2]DibenzoThiophene!$A:$A,[2]DibenzoThiophene!$B:$B)</f>
        <v>#N/A</v>
      </c>
      <c r="H283" t="e">
        <f>_xlfn.XLOOKUP(
         E283,[3]Sheet1!$A:$A,[3]Sheet1!$G:$G)</f>
        <v>#N/A</v>
      </c>
      <c r="I283" t="e">
        <f>_xlfn.XLOOKUP(
         E283,[4]Sheet1!$A:$A,[4]Sheet1!$G:$G)</f>
        <v>#N/A</v>
      </c>
      <c r="J283" t="e">
        <f>_xlfn.XLOOKUP(
         E283,[4]Sheet1!$A:$A,[4]Sheet1!$F:$F)</f>
        <v>#N/A</v>
      </c>
      <c r="L283">
        <f>_xlfn.XLOOKUP(
         D283,[2]DibenzoThiophene!$E:$E,[2]DibenzoThiophene!$B:$B)</f>
        <v>-8.1235702999999998E-4</v>
      </c>
      <c r="O283">
        <v>2595.0013399999998</v>
      </c>
      <c r="R283">
        <v>2468.6514699999998</v>
      </c>
      <c r="S283" s="2" t="e">
        <f>_xlfn.XLOOKUP(
         R283,'[1]sample3_spot1_000 (1)'!$A:$A,'[1]sample3_spot1_000 (1)'!$B:$B)</f>
        <v>#N/A</v>
      </c>
    </row>
    <row r="284" spans="3:19" x14ac:dyDescent="0.2">
      <c r="C284"/>
      <c r="D284" s="1">
        <f t="shared" si="9"/>
        <v>2469</v>
      </c>
      <c r="E284" s="1">
        <f t="shared" si="8"/>
        <v>2468.8000000000002</v>
      </c>
      <c r="F284" s="3" t="e">
        <f>_xlfn.XLOOKUP(
         E284,'[1]sample3_spot1_000 (1)'!$A:$A,'[1]sample3_spot1_000 (1)'!$B:$B)</f>
        <v>#N/A</v>
      </c>
      <c r="G284">
        <f>_xlfn.XLOOKUP(
         E284,[2]DibenzoThiophene!$A:$A,[2]DibenzoThiophene!$B:$B)</f>
        <v>-5.3315634000000002E-3</v>
      </c>
      <c r="H284">
        <f>_xlfn.XLOOKUP(
         E284,[3]Sheet1!$A:$A,[3]Sheet1!$G:$G)</f>
        <v>-6.859890843989737E-3</v>
      </c>
      <c r="I284">
        <f>_xlfn.XLOOKUP(
         E284,[4]Sheet1!$A:$A,[4]Sheet1!$G:$G)</f>
        <v>4.5293832478285313E-2</v>
      </c>
      <c r="J284">
        <f>_xlfn.XLOOKUP(
         E284,[4]Sheet1!$A:$A,[4]Sheet1!$F:$F)</f>
        <v>7.1379120106443983E-2</v>
      </c>
      <c r="L284">
        <f>_xlfn.XLOOKUP(
         D284,[2]DibenzoThiophene!$E:$E,[2]DibenzoThiophene!$B:$B)</f>
        <v>-8.1235702999999998E-4</v>
      </c>
      <c r="O284">
        <v>2595.5020599999998</v>
      </c>
      <c r="R284">
        <v>2468.79646</v>
      </c>
      <c r="S284" s="2" t="e">
        <f>_xlfn.XLOOKUP(
         R284,'[1]sample3_spot1_000 (1)'!$A:$A,'[1]sample3_spot1_000 (1)'!$B:$B)</f>
        <v>#N/A</v>
      </c>
    </row>
    <row r="285" spans="3:19" x14ac:dyDescent="0.2">
      <c r="C285"/>
      <c r="D285" s="1">
        <f t="shared" si="9"/>
        <v>2469</v>
      </c>
      <c r="E285" s="1">
        <f t="shared" si="8"/>
        <v>2468.8000000000002</v>
      </c>
      <c r="F285" s="3" t="e">
        <f>_xlfn.XLOOKUP(
         E285,'[1]sample3_spot1_000 (1)'!$A:$A,'[1]sample3_spot1_000 (1)'!$B:$B)</f>
        <v>#N/A</v>
      </c>
      <c r="G285">
        <f>_xlfn.XLOOKUP(
         E285,[2]DibenzoThiophene!$A:$A,[2]DibenzoThiophene!$B:$B)</f>
        <v>-5.3315634000000002E-3</v>
      </c>
      <c r="H285">
        <f>_xlfn.XLOOKUP(
         E285,[3]Sheet1!$A:$A,[3]Sheet1!$G:$G)</f>
        <v>-6.859890843989737E-3</v>
      </c>
      <c r="I285">
        <f>_xlfn.XLOOKUP(
         E285,[4]Sheet1!$A:$A,[4]Sheet1!$G:$G)</f>
        <v>4.5293832478285313E-2</v>
      </c>
      <c r="J285">
        <f>_xlfn.XLOOKUP(
         E285,[4]Sheet1!$A:$A,[4]Sheet1!$F:$F)</f>
        <v>7.1379120106443983E-2</v>
      </c>
      <c r="L285">
        <f>_xlfn.XLOOKUP(
         D285,[2]DibenzoThiophene!$E:$E,[2]DibenzoThiophene!$B:$B)</f>
        <v>-8.1235702999999998E-4</v>
      </c>
      <c r="O285">
        <v>2595.5020599999998</v>
      </c>
      <c r="R285" s="1">
        <v>2468.7995000000001</v>
      </c>
      <c r="S285" s="2" t="e">
        <f>_xlfn.XLOOKUP(
         R285,'[1]sample3_spot1_000 (1)'!$A:$A,'[1]sample3_spot1_000 (1)'!$B:$B)</f>
        <v>#N/A</v>
      </c>
    </row>
    <row r="286" spans="3:19" x14ac:dyDescent="0.2">
      <c r="C286"/>
      <c r="D286" s="1">
        <f t="shared" si="9"/>
        <v>2469</v>
      </c>
      <c r="E286" s="1">
        <f t="shared" si="8"/>
        <v>2468.9</v>
      </c>
      <c r="F286" s="3">
        <f>_xlfn.XLOOKUP(
         E286,'[1]sample3_spot1_000 (1)'!$A:$A,'[1]sample3_spot1_000 (1)'!$B:$B)</f>
        <v>1.8649641000000002E-2</v>
      </c>
      <c r="G286" t="e">
        <f>_xlfn.XLOOKUP(
         E286,[2]DibenzoThiophene!$A:$A,[2]DibenzoThiophene!$B:$B)</f>
        <v>#N/A</v>
      </c>
      <c r="H286" t="e">
        <f>_xlfn.XLOOKUP(
         E286,[3]Sheet1!$A:$A,[3]Sheet1!$G:$G)</f>
        <v>#N/A</v>
      </c>
      <c r="I286" t="e">
        <f>_xlfn.XLOOKUP(
         E286,[4]Sheet1!$A:$A,[4]Sheet1!$G:$G)</f>
        <v>#N/A</v>
      </c>
      <c r="J286" t="e">
        <f>_xlfn.XLOOKUP(
         E286,[4]Sheet1!$A:$A,[4]Sheet1!$F:$F)</f>
        <v>#N/A</v>
      </c>
      <c r="L286">
        <f>_xlfn.XLOOKUP(
         D286,[2]DibenzoThiophene!$E:$E,[2]DibenzoThiophene!$B:$B)</f>
        <v>-8.1235702999999998E-4</v>
      </c>
      <c r="O286">
        <v>2595.5020599999998</v>
      </c>
      <c r="R286" s="1">
        <v>2468.8598000000002</v>
      </c>
      <c r="S286" s="2" t="e">
        <f>_xlfn.XLOOKUP(
         R286,'[1]sample3_spot1_000 (1)'!$A:$A,'[1]sample3_spot1_000 (1)'!$B:$B)</f>
        <v>#N/A</v>
      </c>
    </row>
    <row r="287" spans="3:19" x14ac:dyDescent="0.2">
      <c r="C287"/>
      <c r="D287" s="1">
        <f t="shared" si="9"/>
        <v>2469</v>
      </c>
      <c r="E287" s="1">
        <f t="shared" si="8"/>
        <v>2468.9</v>
      </c>
      <c r="F287" s="3">
        <f>_xlfn.XLOOKUP(
         E287,'[1]sample3_spot1_000 (1)'!$A:$A,'[1]sample3_spot1_000 (1)'!$B:$B)</f>
        <v>1.8649641000000002E-2</v>
      </c>
      <c r="G287" t="e">
        <f>_xlfn.XLOOKUP(
         E287,[2]DibenzoThiophene!$A:$A,[2]DibenzoThiophene!$B:$B)</f>
        <v>#N/A</v>
      </c>
      <c r="H287" t="e">
        <f>_xlfn.XLOOKUP(
         E287,[3]Sheet1!$A:$A,[3]Sheet1!$G:$G)</f>
        <v>#N/A</v>
      </c>
      <c r="I287" t="e">
        <f>_xlfn.XLOOKUP(
         E287,[4]Sheet1!$A:$A,[4]Sheet1!$G:$G)</f>
        <v>#N/A</v>
      </c>
      <c r="J287" t="e">
        <f>_xlfn.XLOOKUP(
         E287,[4]Sheet1!$A:$A,[4]Sheet1!$F:$F)</f>
        <v>#N/A</v>
      </c>
      <c r="L287">
        <f>_xlfn.XLOOKUP(
         D287,[2]DibenzoThiophene!$E:$E,[2]DibenzoThiophene!$B:$B)</f>
        <v>-8.1235702999999998E-4</v>
      </c>
      <c r="O287">
        <v>2595.5020599999998</v>
      </c>
      <c r="R287">
        <v>2468.9495400000001</v>
      </c>
      <c r="S287" s="2" t="e">
        <f>_xlfn.XLOOKUP(
         R287,'[1]sample3_spot1_000 (1)'!$A:$A,'[1]sample3_spot1_000 (1)'!$B:$B)</f>
        <v>#N/A</v>
      </c>
    </row>
    <row r="288" spans="3:19" x14ac:dyDescent="0.2">
      <c r="C288"/>
      <c r="D288" s="1">
        <f t="shared" si="9"/>
        <v>2469</v>
      </c>
      <c r="E288" s="1">
        <f t="shared" si="8"/>
        <v>2469</v>
      </c>
      <c r="F288" s="3" t="e">
        <f>_xlfn.XLOOKUP(
         E288,'[1]sample3_spot1_000 (1)'!$A:$A,'[1]sample3_spot1_000 (1)'!$B:$B)</f>
        <v>#N/A</v>
      </c>
      <c r="G288">
        <f>_xlfn.XLOOKUP(
         E288,[2]DibenzoThiophene!$A:$A,[2]DibenzoThiophene!$B:$B)</f>
        <v>-1.9640548000000001E-2</v>
      </c>
      <c r="H288">
        <f>_xlfn.XLOOKUP(
         E288,[3]Sheet1!$A:$A,[3]Sheet1!$G:$G)</f>
        <v>-7.3871326695130624E-3</v>
      </c>
      <c r="I288">
        <f>_xlfn.XLOOKUP(
         E288,[4]Sheet1!$A:$A,[4]Sheet1!$G:$G)</f>
        <v>4.5750473901119783E-2</v>
      </c>
      <c r="J288">
        <f>_xlfn.XLOOKUP(
         E288,[4]Sheet1!$A:$A,[4]Sheet1!$F:$F)</f>
        <v>7.1381050513573602E-2</v>
      </c>
      <c r="L288">
        <f>_xlfn.XLOOKUP(
         D288,[2]DibenzoThiophene!$E:$E,[2]DibenzoThiophene!$B:$B)</f>
        <v>-8.1235702999999998E-4</v>
      </c>
      <c r="O288">
        <v>2596.0031100000001</v>
      </c>
      <c r="R288">
        <v>2468.9978900000001</v>
      </c>
      <c r="S288" s="2" t="e">
        <f>_xlfn.XLOOKUP(
         R288,'[1]sample3_spot1_000 (1)'!$A:$A,'[1]sample3_spot1_000 (1)'!$B:$B)</f>
        <v>#N/A</v>
      </c>
    </row>
    <row r="289" spans="3:19" x14ac:dyDescent="0.2">
      <c r="C289"/>
      <c r="D289" s="1">
        <f t="shared" si="9"/>
        <v>2469</v>
      </c>
      <c r="E289" s="1">
        <f t="shared" si="8"/>
        <v>2469</v>
      </c>
      <c r="F289" s="3" t="e">
        <f>_xlfn.XLOOKUP(
         E289,'[1]sample3_spot1_000 (1)'!$A:$A,'[1]sample3_spot1_000 (1)'!$B:$B)</f>
        <v>#N/A</v>
      </c>
      <c r="G289">
        <f>_xlfn.XLOOKUP(
         E289,[2]DibenzoThiophene!$A:$A,[2]DibenzoThiophene!$B:$B)</f>
        <v>-1.9640548000000001E-2</v>
      </c>
      <c r="H289">
        <f>_xlfn.XLOOKUP(
         E289,[3]Sheet1!$A:$A,[3]Sheet1!$G:$G)</f>
        <v>-7.3871326695130624E-3</v>
      </c>
      <c r="I289">
        <f>_xlfn.XLOOKUP(
         E289,[4]Sheet1!$A:$A,[4]Sheet1!$G:$G)</f>
        <v>4.5750473901119783E-2</v>
      </c>
      <c r="J289">
        <f>_xlfn.XLOOKUP(
         E289,[4]Sheet1!$A:$A,[4]Sheet1!$F:$F)</f>
        <v>7.1381050513573602E-2</v>
      </c>
      <c r="L289">
        <f>_xlfn.XLOOKUP(
         D289,[2]DibenzoThiophene!$E:$E,[2]DibenzoThiophene!$B:$B)</f>
        <v>-8.1235702999999998E-4</v>
      </c>
      <c r="O289">
        <v>2596.0031100000001</v>
      </c>
      <c r="R289" s="1">
        <v>2468.9991</v>
      </c>
      <c r="S289" s="2" t="e">
        <f>_xlfn.XLOOKUP(
         R289,'[1]sample3_spot1_000 (1)'!$A:$A,'[1]sample3_spot1_000 (1)'!$B:$B)</f>
        <v>#N/A</v>
      </c>
    </row>
    <row r="290" spans="3:19" x14ac:dyDescent="0.2">
      <c r="C290"/>
      <c r="D290" s="1">
        <f t="shared" si="9"/>
        <v>2469</v>
      </c>
      <c r="E290" s="1">
        <f t="shared" si="8"/>
        <v>2469.1</v>
      </c>
      <c r="F290" s="3">
        <f>_xlfn.XLOOKUP(
         E290,'[1]sample3_spot1_000 (1)'!$A:$A,'[1]sample3_spot1_000 (1)'!$B:$B)</f>
        <v>3.8086295999999999E-2</v>
      </c>
      <c r="G290" t="e">
        <f>_xlfn.XLOOKUP(
         E290,[2]DibenzoThiophene!$A:$A,[2]DibenzoThiophene!$B:$B)</f>
        <v>#N/A</v>
      </c>
      <c r="H290" t="e">
        <f>_xlfn.XLOOKUP(
         E290,[3]Sheet1!$A:$A,[3]Sheet1!$G:$G)</f>
        <v>#N/A</v>
      </c>
      <c r="I290" t="e">
        <f>_xlfn.XLOOKUP(
         E290,[4]Sheet1!$A:$A,[4]Sheet1!$G:$G)</f>
        <v>#N/A</v>
      </c>
      <c r="J290" t="e">
        <f>_xlfn.XLOOKUP(
         E290,[4]Sheet1!$A:$A,[4]Sheet1!$F:$F)</f>
        <v>#N/A</v>
      </c>
      <c r="L290">
        <f>_xlfn.XLOOKUP(
         D290,[2]DibenzoThiophene!$E:$E,[2]DibenzoThiophene!$B:$B)</f>
        <v>-8.1235702999999998E-4</v>
      </c>
      <c r="O290">
        <v>2596.0031100000001</v>
      </c>
      <c r="R290">
        <v>2469.10266</v>
      </c>
      <c r="S290" s="2" t="e">
        <f>_xlfn.XLOOKUP(
         R290,'[1]sample3_spot1_000 (1)'!$A:$A,'[1]sample3_spot1_000 (1)'!$B:$B)</f>
        <v>#N/A</v>
      </c>
    </row>
    <row r="291" spans="3:19" x14ac:dyDescent="0.2">
      <c r="C291"/>
      <c r="D291" s="1">
        <f t="shared" si="9"/>
        <v>2469</v>
      </c>
      <c r="E291" s="1">
        <f t="shared" si="8"/>
        <v>2469.1</v>
      </c>
      <c r="F291" s="3">
        <f>_xlfn.XLOOKUP(
         E291,'[1]sample3_spot1_000 (1)'!$A:$A,'[1]sample3_spot1_000 (1)'!$B:$B)</f>
        <v>3.8086295999999999E-2</v>
      </c>
      <c r="G291" t="e">
        <f>_xlfn.XLOOKUP(
         E291,[2]DibenzoThiophene!$A:$A,[2]DibenzoThiophene!$B:$B)</f>
        <v>#N/A</v>
      </c>
      <c r="H291" t="e">
        <f>_xlfn.XLOOKUP(
         E291,[3]Sheet1!$A:$A,[3]Sheet1!$G:$G)</f>
        <v>#N/A</v>
      </c>
      <c r="I291" t="e">
        <f>_xlfn.XLOOKUP(
         E291,[4]Sheet1!$A:$A,[4]Sheet1!$G:$G)</f>
        <v>#N/A</v>
      </c>
      <c r="J291" t="e">
        <f>_xlfn.XLOOKUP(
         E291,[4]Sheet1!$A:$A,[4]Sheet1!$F:$F)</f>
        <v>#N/A</v>
      </c>
      <c r="L291">
        <f>_xlfn.XLOOKUP(
         D291,[2]DibenzoThiophene!$E:$E,[2]DibenzoThiophene!$B:$B)</f>
        <v>-8.1235702999999998E-4</v>
      </c>
      <c r="O291">
        <v>2596.0031100000001</v>
      </c>
      <c r="R291" s="1">
        <v>2469.1098999999999</v>
      </c>
      <c r="S291" s="2" t="e">
        <f>_xlfn.XLOOKUP(
         R291,'[1]sample3_spot1_000 (1)'!$A:$A,'[1]sample3_spot1_000 (1)'!$B:$B)</f>
        <v>#N/A</v>
      </c>
    </row>
    <row r="292" spans="3:19" x14ac:dyDescent="0.2">
      <c r="C292"/>
      <c r="D292" s="1">
        <f t="shared" si="9"/>
        <v>2469</v>
      </c>
      <c r="E292" s="1">
        <f t="shared" si="8"/>
        <v>2469.1999999999998</v>
      </c>
      <c r="F292" s="3" t="e">
        <f>_xlfn.XLOOKUP(
         E292,'[1]sample3_spot1_000 (1)'!$A:$A,'[1]sample3_spot1_000 (1)'!$B:$B)</f>
        <v>#N/A</v>
      </c>
      <c r="G292">
        <f>_xlfn.XLOOKUP(
         E292,[2]DibenzoThiophene!$A:$A,[2]DibenzoThiophene!$B:$B)</f>
        <v>1.8672986000000001E-3</v>
      </c>
      <c r="H292">
        <f>_xlfn.XLOOKUP(
         E292,[3]Sheet1!$A:$A,[3]Sheet1!$G:$G)</f>
        <v>-8.2190507879935336E-3</v>
      </c>
      <c r="I292">
        <f>_xlfn.XLOOKUP(
         E292,[4]Sheet1!$A:$A,[4]Sheet1!$G:$G)</f>
        <v>4.7526931943197931E-2</v>
      </c>
      <c r="J292">
        <f>_xlfn.XLOOKUP(
         E292,[4]Sheet1!$A:$A,[4]Sheet1!$F:$F)</f>
        <v>7.1391676605089022E-2</v>
      </c>
      <c r="L292">
        <f>_xlfn.XLOOKUP(
         D292,[2]DibenzoThiophene!$E:$E,[2]DibenzoThiophene!$B:$B)</f>
        <v>-8.1235702999999998E-4</v>
      </c>
      <c r="O292">
        <v>2596.5044899999998</v>
      </c>
      <c r="R292" s="1">
        <v>2469.1988000000001</v>
      </c>
      <c r="S292" s="2" t="e">
        <f>_xlfn.XLOOKUP(
         R292,'[1]sample3_spot1_000 (1)'!$A:$A,'[1]sample3_spot1_000 (1)'!$B:$B)</f>
        <v>#N/A</v>
      </c>
    </row>
    <row r="293" spans="3:19" x14ac:dyDescent="0.2">
      <c r="C293"/>
      <c r="D293" s="1">
        <f t="shared" si="9"/>
        <v>2469</v>
      </c>
      <c r="E293" s="1">
        <f t="shared" si="8"/>
        <v>2469.1999999999998</v>
      </c>
      <c r="F293" s="3" t="e">
        <f>_xlfn.XLOOKUP(
         E293,'[1]sample3_spot1_000 (1)'!$A:$A,'[1]sample3_spot1_000 (1)'!$B:$B)</f>
        <v>#N/A</v>
      </c>
      <c r="G293">
        <f>_xlfn.XLOOKUP(
         E293,[2]DibenzoThiophene!$A:$A,[2]DibenzoThiophene!$B:$B)</f>
        <v>1.8672986000000001E-3</v>
      </c>
      <c r="H293">
        <f>_xlfn.XLOOKUP(
         E293,[3]Sheet1!$A:$A,[3]Sheet1!$G:$G)</f>
        <v>-8.2190507879935336E-3</v>
      </c>
      <c r="I293">
        <f>_xlfn.XLOOKUP(
         E293,[4]Sheet1!$A:$A,[4]Sheet1!$G:$G)</f>
        <v>4.7526931943197931E-2</v>
      </c>
      <c r="J293">
        <f>_xlfn.XLOOKUP(
         E293,[4]Sheet1!$A:$A,[4]Sheet1!$F:$F)</f>
        <v>7.1391676605089022E-2</v>
      </c>
      <c r="L293">
        <f>_xlfn.XLOOKUP(
         D293,[2]DibenzoThiophene!$E:$E,[2]DibenzoThiophene!$B:$B)</f>
        <v>-8.1235702999999998E-4</v>
      </c>
      <c r="O293">
        <v>2596.5044899999998</v>
      </c>
      <c r="R293">
        <v>2469.19938</v>
      </c>
      <c r="S293" s="2" t="e">
        <f>_xlfn.XLOOKUP(
         R293,'[1]sample3_spot1_000 (1)'!$A:$A,'[1]sample3_spot1_000 (1)'!$B:$B)</f>
        <v>#N/A</v>
      </c>
    </row>
    <row r="294" spans="3:19" x14ac:dyDescent="0.2">
      <c r="C294"/>
      <c r="D294" s="1">
        <f t="shared" si="9"/>
        <v>2469</v>
      </c>
      <c r="E294" s="1">
        <f t="shared" si="8"/>
        <v>2469.1999999999998</v>
      </c>
      <c r="F294" s="3" t="e">
        <f>_xlfn.XLOOKUP(
         E294,'[1]sample3_spot1_000 (1)'!$A:$A,'[1]sample3_spot1_000 (1)'!$B:$B)</f>
        <v>#N/A</v>
      </c>
      <c r="G294">
        <f>_xlfn.XLOOKUP(
         E294,[2]DibenzoThiophene!$A:$A,[2]DibenzoThiophene!$B:$B)</f>
        <v>1.8672986000000001E-3</v>
      </c>
      <c r="H294">
        <f>_xlfn.XLOOKUP(
         E294,[3]Sheet1!$A:$A,[3]Sheet1!$G:$G)</f>
        <v>-8.2190507879935336E-3</v>
      </c>
      <c r="I294">
        <f>_xlfn.XLOOKUP(
         E294,[4]Sheet1!$A:$A,[4]Sheet1!$G:$G)</f>
        <v>4.7526931943197931E-2</v>
      </c>
      <c r="J294">
        <f>_xlfn.XLOOKUP(
         E294,[4]Sheet1!$A:$A,[4]Sheet1!$F:$F)</f>
        <v>7.1391676605089022E-2</v>
      </c>
      <c r="L294">
        <f>_xlfn.XLOOKUP(
         D294,[2]DibenzoThiophene!$E:$E,[2]DibenzoThiophene!$B:$B)</f>
        <v>-8.1235702999999998E-4</v>
      </c>
      <c r="O294">
        <v>2596.5044899999998</v>
      </c>
      <c r="R294">
        <v>2469.24775</v>
      </c>
      <c r="S294" s="2" t="e">
        <f>_xlfn.XLOOKUP(
         R294,'[1]sample3_spot1_000 (1)'!$A:$A,'[1]sample3_spot1_000 (1)'!$B:$B)</f>
        <v>#N/A</v>
      </c>
    </row>
    <row r="295" spans="3:19" x14ac:dyDescent="0.2">
      <c r="C295"/>
      <c r="D295" s="1">
        <f t="shared" si="9"/>
        <v>2469</v>
      </c>
      <c r="E295" s="1">
        <f t="shared" si="8"/>
        <v>2469.4</v>
      </c>
      <c r="F295" s="3">
        <f>_xlfn.XLOOKUP(
         E295,'[1]sample3_spot1_000 (1)'!$A:$A,'[1]sample3_spot1_000 (1)'!$B:$B)</f>
        <v>3.0623514000000001E-2</v>
      </c>
      <c r="G295">
        <f>_xlfn.XLOOKUP(
         E295,[2]DibenzoThiophene!$A:$A,[2]DibenzoThiophene!$B:$B)</f>
        <v>1.1148307999999999E-2</v>
      </c>
      <c r="H295">
        <f>_xlfn.XLOOKUP(
         E295,[3]Sheet1!$A:$A,[3]Sheet1!$G:$G)</f>
        <v>-3.813294882667012E-3</v>
      </c>
      <c r="I295">
        <f>_xlfn.XLOOKUP(
         E295,[4]Sheet1!$A:$A,[4]Sheet1!$G:$G)</f>
        <v>5.2381491784813647E-2</v>
      </c>
      <c r="J295">
        <f>_xlfn.XLOOKUP(
         E295,[4]Sheet1!$A:$A,[4]Sheet1!$F:$F)</f>
        <v>7.1422582939606294E-2</v>
      </c>
      <c r="L295">
        <f>_xlfn.XLOOKUP(
         D295,[2]DibenzoThiophene!$E:$E,[2]DibenzoThiophene!$B:$B)</f>
        <v>-8.1235702999999998E-4</v>
      </c>
      <c r="O295">
        <v>2596.5044899999998</v>
      </c>
      <c r="R295" s="1">
        <v>2469.36</v>
      </c>
      <c r="S295" s="2" t="e">
        <f>_xlfn.XLOOKUP(
         R295,'[1]sample3_spot1_000 (1)'!$A:$A,'[1]sample3_spot1_000 (1)'!$B:$B)</f>
        <v>#N/A</v>
      </c>
    </row>
    <row r="296" spans="3:19" x14ac:dyDescent="0.2">
      <c r="C296"/>
      <c r="D296" s="1">
        <f t="shared" si="9"/>
        <v>2469</v>
      </c>
      <c r="E296" s="1">
        <f t="shared" si="8"/>
        <v>2469.4</v>
      </c>
      <c r="F296" s="3">
        <f>_xlfn.XLOOKUP(
         E296,'[1]sample3_spot1_000 (1)'!$A:$A,'[1]sample3_spot1_000 (1)'!$B:$B)</f>
        <v>3.0623514000000001E-2</v>
      </c>
      <c r="G296">
        <f>_xlfn.XLOOKUP(
         E296,[2]DibenzoThiophene!$A:$A,[2]DibenzoThiophene!$B:$B)</f>
        <v>1.1148307999999999E-2</v>
      </c>
      <c r="H296">
        <f>_xlfn.XLOOKUP(
         E296,[3]Sheet1!$A:$A,[3]Sheet1!$G:$G)</f>
        <v>-3.813294882667012E-3</v>
      </c>
      <c r="I296">
        <f>_xlfn.XLOOKUP(
         E296,[4]Sheet1!$A:$A,[4]Sheet1!$G:$G)</f>
        <v>5.2381491784813647E-2</v>
      </c>
      <c r="J296">
        <f>_xlfn.XLOOKUP(
         E296,[4]Sheet1!$A:$A,[4]Sheet1!$F:$F)</f>
        <v>7.1422582939606294E-2</v>
      </c>
      <c r="L296">
        <f>_xlfn.XLOOKUP(
         D296,[2]DibenzoThiophene!$E:$E,[2]DibenzoThiophene!$B:$B)</f>
        <v>-8.1235702999999998E-4</v>
      </c>
      <c r="O296">
        <v>2596.9965400000001</v>
      </c>
      <c r="R296" s="1">
        <v>2469.3921</v>
      </c>
      <c r="S296" s="2" t="e">
        <f>_xlfn.XLOOKUP(
         R296,'[1]sample3_spot1_000 (1)'!$A:$A,'[1]sample3_spot1_000 (1)'!$B:$B)</f>
        <v>#N/A</v>
      </c>
    </row>
    <row r="297" spans="3:19" x14ac:dyDescent="0.2">
      <c r="C297"/>
      <c r="D297" s="1">
        <f t="shared" si="9"/>
        <v>2469</v>
      </c>
      <c r="E297" s="1">
        <f t="shared" si="8"/>
        <v>2469.4</v>
      </c>
      <c r="F297" s="3">
        <f>_xlfn.XLOOKUP(
         E297,'[1]sample3_spot1_000 (1)'!$A:$A,'[1]sample3_spot1_000 (1)'!$B:$B)</f>
        <v>3.0623514000000001E-2</v>
      </c>
      <c r="G297">
        <f>_xlfn.XLOOKUP(
         E297,[2]DibenzoThiophene!$A:$A,[2]DibenzoThiophene!$B:$B)</f>
        <v>1.1148307999999999E-2</v>
      </c>
      <c r="H297">
        <f>_xlfn.XLOOKUP(
         E297,[3]Sheet1!$A:$A,[3]Sheet1!$G:$G)</f>
        <v>-3.813294882667012E-3</v>
      </c>
      <c r="I297">
        <f>_xlfn.XLOOKUP(
         E297,[4]Sheet1!$A:$A,[4]Sheet1!$G:$G)</f>
        <v>5.2381491784813647E-2</v>
      </c>
      <c r="J297">
        <f>_xlfn.XLOOKUP(
         E297,[4]Sheet1!$A:$A,[4]Sheet1!$F:$F)</f>
        <v>7.1422582939606294E-2</v>
      </c>
      <c r="L297">
        <f>_xlfn.XLOOKUP(
         D297,[2]DibenzoThiophene!$E:$E,[2]DibenzoThiophene!$B:$B)</f>
        <v>-8.1235702999999998E-4</v>
      </c>
      <c r="O297">
        <v>2596.9965400000001</v>
      </c>
      <c r="R297">
        <v>2469.4009299999998</v>
      </c>
      <c r="S297" s="2" t="e">
        <f>_xlfn.XLOOKUP(
         R297,'[1]sample3_spot1_000 (1)'!$A:$A,'[1]sample3_spot1_000 (1)'!$B:$B)</f>
        <v>#N/A</v>
      </c>
    </row>
    <row r="298" spans="3:19" x14ac:dyDescent="0.2">
      <c r="C298"/>
      <c r="D298" s="1">
        <f t="shared" si="9"/>
        <v>2470</v>
      </c>
      <c r="E298" s="1">
        <f t="shared" si="8"/>
        <v>2469.5</v>
      </c>
      <c r="F298" s="3" t="e">
        <f>_xlfn.XLOOKUP(
         E298,'[1]sample3_spot1_000 (1)'!$A:$A,'[1]sample3_spot1_000 (1)'!$B:$B)</f>
        <v>#N/A</v>
      </c>
      <c r="G298" t="e">
        <f>_xlfn.XLOOKUP(
         E298,[2]DibenzoThiophene!$A:$A,[2]DibenzoThiophene!$B:$B)</f>
        <v>#N/A</v>
      </c>
      <c r="H298" t="e">
        <f>_xlfn.XLOOKUP(
         E298,[3]Sheet1!$A:$A,[3]Sheet1!$G:$G)</f>
        <v>#N/A</v>
      </c>
      <c r="I298" t="e">
        <f>_xlfn.XLOOKUP(
         E298,[4]Sheet1!$A:$A,[4]Sheet1!$G:$G)</f>
        <v>#N/A</v>
      </c>
      <c r="J298" t="e">
        <f>_xlfn.XLOOKUP(
         E298,[4]Sheet1!$A:$A,[4]Sheet1!$F:$F)</f>
        <v>#N/A</v>
      </c>
      <c r="L298">
        <f>_xlfn.XLOOKUP(
         D298,[2]DibenzoThiophene!$E:$E,[2]DibenzoThiophene!$B:$B)</f>
        <v>1.0382623000000001E-2</v>
      </c>
      <c r="O298">
        <v>2596.9965400000001</v>
      </c>
      <c r="R298">
        <v>2469.5460899999998</v>
      </c>
      <c r="S298" s="2" t="e">
        <f>_xlfn.XLOOKUP(
         R298,'[1]sample3_spot1_000 (1)'!$A:$A,'[1]sample3_spot1_000 (1)'!$B:$B)</f>
        <v>#N/A</v>
      </c>
    </row>
    <row r="299" spans="3:19" x14ac:dyDescent="0.2">
      <c r="C299"/>
      <c r="D299" s="1">
        <f t="shared" si="9"/>
        <v>2470</v>
      </c>
      <c r="E299" s="1">
        <f t="shared" si="8"/>
        <v>2469.6</v>
      </c>
      <c r="F299" s="3">
        <f>_xlfn.XLOOKUP(
         E299,'[1]sample3_spot1_000 (1)'!$A:$A,'[1]sample3_spot1_000 (1)'!$B:$B)</f>
        <v>3.4605994000000001E-2</v>
      </c>
      <c r="G299">
        <f>_xlfn.XLOOKUP(
         E299,[2]DibenzoThiophene!$A:$A,[2]DibenzoThiophene!$B:$B)</f>
        <v>1.0382623000000001E-2</v>
      </c>
      <c r="H299">
        <f>_xlfn.XLOOKUP(
         E299,[3]Sheet1!$A:$A,[3]Sheet1!$G:$G)</f>
        <v>-6.1357674140206635E-3</v>
      </c>
      <c r="I299">
        <f>_xlfn.XLOOKUP(
         E299,[4]Sheet1!$A:$A,[4]Sheet1!$G:$G)</f>
        <v>5.0932431639493167E-2</v>
      </c>
      <c r="J299">
        <f>_xlfn.XLOOKUP(
         E299,[4]Sheet1!$A:$A,[4]Sheet1!$F:$F)</f>
        <v>7.1411957527140552E-2</v>
      </c>
      <c r="L299">
        <f>_xlfn.XLOOKUP(
         D299,[2]DibenzoThiophene!$E:$E,[2]DibenzoThiophene!$B:$B)</f>
        <v>1.0382623000000001E-2</v>
      </c>
      <c r="O299">
        <v>2596.9965400000001</v>
      </c>
      <c r="R299" s="1">
        <v>2469.6015000000002</v>
      </c>
      <c r="S299" s="2" t="e">
        <f>_xlfn.XLOOKUP(
         R299,'[1]sample3_spot1_000 (1)'!$A:$A,'[1]sample3_spot1_000 (1)'!$B:$B)</f>
        <v>#N/A</v>
      </c>
    </row>
    <row r="300" spans="3:19" x14ac:dyDescent="0.2">
      <c r="C300"/>
      <c r="D300" s="1">
        <f t="shared" si="9"/>
        <v>2470</v>
      </c>
      <c r="E300" s="1">
        <f t="shared" si="8"/>
        <v>2469.6</v>
      </c>
      <c r="F300" s="3">
        <f>_xlfn.XLOOKUP(
         E300,'[1]sample3_spot1_000 (1)'!$A:$A,'[1]sample3_spot1_000 (1)'!$B:$B)</f>
        <v>3.4605994000000001E-2</v>
      </c>
      <c r="G300">
        <f>_xlfn.XLOOKUP(
         E300,[2]DibenzoThiophene!$A:$A,[2]DibenzoThiophene!$B:$B)</f>
        <v>1.0382623000000001E-2</v>
      </c>
      <c r="H300">
        <f>_xlfn.XLOOKUP(
         E300,[3]Sheet1!$A:$A,[3]Sheet1!$G:$G)</f>
        <v>-6.1357674140206635E-3</v>
      </c>
      <c r="I300">
        <f>_xlfn.XLOOKUP(
         E300,[4]Sheet1!$A:$A,[4]Sheet1!$G:$G)</f>
        <v>5.0932431639493167E-2</v>
      </c>
      <c r="J300">
        <f>_xlfn.XLOOKUP(
         E300,[4]Sheet1!$A:$A,[4]Sheet1!$F:$F)</f>
        <v>7.1411957527140552E-2</v>
      </c>
      <c r="L300">
        <f>_xlfn.XLOOKUP(
         D300,[2]DibenzoThiophene!$E:$E,[2]DibenzoThiophene!$B:$B)</f>
        <v>1.0382623000000001E-2</v>
      </c>
      <c r="O300">
        <v>2597.49856</v>
      </c>
      <c r="R300">
        <v>2469.6025399999999</v>
      </c>
      <c r="S300" s="2" t="e">
        <f>_xlfn.XLOOKUP(
         R300,'[1]sample3_spot1_000 (1)'!$A:$A,'[1]sample3_spot1_000 (1)'!$B:$B)</f>
        <v>#N/A</v>
      </c>
    </row>
    <row r="301" spans="3:19" x14ac:dyDescent="0.2">
      <c r="C301"/>
      <c r="D301" s="1">
        <f t="shared" si="9"/>
        <v>2470</v>
      </c>
      <c r="E301" s="1">
        <f t="shared" si="8"/>
        <v>2469.6</v>
      </c>
      <c r="F301" s="3">
        <f>_xlfn.XLOOKUP(
         E301,'[1]sample3_spot1_000 (1)'!$A:$A,'[1]sample3_spot1_000 (1)'!$B:$B)</f>
        <v>3.4605994000000001E-2</v>
      </c>
      <c r="G301">
        <f>_xlfn.XLOOKUP(
         E301,[2]DibenzoThiophene!$A:$A,[2]DibenzoThiophene!$B:$B)</f>
        <v>1.0382623000000001E-2</v>
      </c>
      <c r="H301">
        <f>_xlfn.XLOOKUP(
         E301,[3]Sheet1!$A:$A,[3]Sheet1!$G:$G)</f>
        <v>-6.1357674140206635E-3</v>
      </c>
      <c r="I301">
        <f>_xlfn.XLOOKUP(
         E301,[4]Sheet1!$A:$A,[4]Sheet1!$G:$G)</f>
        <v>5.0932431639493167E-2</v>
      </c>
      <c r="J301">
        <f>_xlfn.XLOOKUP(
         E301,[4]Sheet1!$A:$A,[4]Sheet1!$F:$F)</f>
        <v>7.1411957527140552E-2</v>
      </c>
      <c r="L301">
        <f>_xlfn.XLOOKUP(
         D301,[2]DibenzoThiophene!$E:$E,[2]DibenzoThiophene!$B:$B)</f>
        <v>1.0382623000000001E-2</v>
      </c>
      <c r="O301">
        <v>2597.49856</v>
      </c>
      <c r="R301" s="1">
        <v>2469.6100999999999</v>
      </c>
      <c r="S301" s="2" t="e">
        <f>_xlfn.XLOOKUP(
         R301,'[1]sample3_spot1_000 (1)'!$A:$A,'[1]sample3_spot1_000 (1)'!$B:$B)</f>
        <v>#N/A</v>
      </c>
    </row>
    <row r="302" spans="3:19" x14ac:dyDescent="0.2">
      <c r="C302"/>
      <c r="D302" s="1">
        <f t="shared" si="9"/>
        <v>2470</v>
      </c>
      <c r="E302" s="1">
        <f t="shared" si="8"/>
        <v>2469.6999999999998</v>
      </c>
      <c r="F302" s="3" t="e">
        <f>_xlfn.XLOOKUP(
         E302,'[1]sample3_spot1_000 (1)'!$A:$A,'[1]sample3_spot1_000 (1)'!$B:$B)</f>
        <v>#N/A</v>
      </c>
      <c r="G302" t="e">
        <f>_xlfn.XLOOKUP(
         E302,[2]DibenzoThiophene!$A:$A,[2]DibenzoThiophene!$B:$B)</f>
        <v>#N/A</v>
      </c>
      <c r="H302" t="e">
        <f>_xlfn.XLOOKUP(
         E302,[3]Sheet1!$A:$A,[3]Sheet1!$G:$G)</f>
        <v>#N/A</v>
      </c>
      <c r="I302" t="e">
        <f>_xlfn.XLOOKUP(
         E302,[4]Sheet1!$A:$A,[4]Sheet1!$G:$G)</f>
        <v>#N/A</v>
      </c>
      <c r="J302" t="e">
        <f>_xlfn.XLOOKUP(
         E302,[4]Sheet1!$A:$A,[4]Sheet1!$F:$F)</f>
        <v>#N/A</v>
      </c>
      <c r="L302">
        <f>_xlfn.XLOOKUP(
         D302,[2]DibenzoThiophene!$E:$E,[2]DibenzoThiophene!$B:$B)</f>
        <v>1.0382623000000001E-2</v>
      </c>
      <c r="O302">
        <v>2597.49856</v>
      </c>
      <c r="R302">
        <v>2469.6993400000001</v>
      </c>
      <c r="S302" s="2" t="e">
        <f>_xlfn.XLOOKUP(
         R302,'[1]sample3_spot1_000 (1)'!$A:$A,'[1]sample3_spot1_000 (1)'!$B:$B)</f>
        <v>#N/A</v>
      </c>
    </row>
    <row r="303" spans="3:19" x14ac:dyDescent="0.2">
      <c r="C303"/>
      <c r="D303" s="1">
        <f t="shared" si="9"/>
        <v>2470</v>
      </c>
      <c r="E303" s="1">
        <f t="shared" si="8"/>
        <v>2469.8000000000002</v>
      </c>
      <c r="F303" s="3" t="e">
        <f>_xlfn.XLOOKUP(
         E303,'[1]sample3_spot1_000 (1)'!$A:$A,'[1]sample3_spot1_000 (1)'!$B:$B)</f>
        <v>#N/A</v>
      </c>
      <c r="G303">
        <f>_xlfn.XLOOKUP(
         E303,[2]DibenzoThiophene!$A:$A,[2]DibenzoThiophene!$B:$B)</f>
        <v>1.0416046999999999E-2</v>
      </c>
      <c r="H303">
        <f>_xlfn.XLOOKUP(
         E303,[3]Sheet1!$A:$A,[3]Sheet1!$G:$G)</f>
        <v>-4.2826798721319649E-3</v>
      </c>
      <c r="I303">
        <f>_xlfn.XLOOKUP(
         E303,[4]Sheet1!$A:$A,[4]Sheet1!$G:$G)</f>
        <v>4.9043589089779634E-2</v>
      </c>
      <c r="J303">
        <f>_xlfn.XLOOKUP(
         E303,[4]Sheet1!$A:$A,[4]Sheet1!$F:$F)</f>
        <v>7.1398434584115419E-2</v>
      </c>
      <c r="L303">
        <f>_xlfn.XLOOKUP(
         D303,[2]DibenzoThiophene!$E:$E,[2]DibenzoThiophene!$B:$B)</f>
        <v>1.0382623000000001E-2</v>
      </c>
      <c r="O303">
        <v>2597.49856</v>
      </c>
      <c r="R303">
        <v>2469.7961500000001</v>
      </c>
      <c r="S303" s="2" t="e">
        <f>_xlfn.XLOOKUP(
         R303,'[1]sample3_spot1_000 (1)'!$A:$A,'[1]sample3_spot1_000 (1)'!$B:$B)</f>
        <v>#N/A</v>
      </c>
    </row>
    <row r="304" spans="3:19" x14ac:dyDescent="0.2">
      <c r="C304"/>
      <c r="D304" s="1">
        <f t="shared" si="9"/>
        <v>2470</v>
      </c>
      <c r="E304" s="1">
        <f t="shared" si="8"/>
        <v>2469.8000000000002</v>
      </c>
      <c r="F304" s="3" t="e">
        <f>_xlfn.XLOOKUP(
         E304,'[1]sample3_spot1_000 (1)'!$A:$A,'[1]sample3_spot1_000 (1)'!$B:$B)</f>
        <v>#N/A</v>
      </c>
      <c r="G304">
        <f>_xlfn.XLOOKUP(
         E304,[2]DibenzoThiophene!$A:$A,[2]DibenzoThiophene!$B:$B)</f>
        <v>1.0416046999999999E-2</v>
      </c>
      <c r="H304">
        <f>_xlfn.XLOOKUP(
         E304,[3]Sheet1!$A:$A,[3]Sheet1!$G:$G)</f>
        <v>-4.2826798721319649E-3</v>
      </c>
      <c r="I304">
        <f>_xlfn.XLOOKUP(
         E304,[4]Sheet1!$A:$A,[4]Sheet1!$G:$G)</f>
        <v>4.9043589089779634E-2</v>
      </c>
      <c r="J304">
        <f>_xlfn.XLOOKUP(
         E304,[4]Sheet1!$A:$A,[4]Sheet1!$F:$F)</f>
        <v>7.1398434584115419E-2</v>
      </c>
      <c r="L304">
        <f>_xlfn.XLOOKUP(
         D304,[2]DibenzoThiophene!$E:$E,[2]DibenzoThiophene!$B:$B)</f>
        <v>1.0382623000000001E-2</v>
      </c>
      <c r="O304">
        <v>2598.0009100000002</v>
      </c>
      <c r="R304" s="1">
        <v>2469.8013999999998</v>
      </c>
      <c r="S304" s="2" t="e">
        <f>_xlfn.XLOOKUP(
         R304,'[1]sample3_spot1_000 (1)'!$A:$A,'[1]sample3_spot1_000 (1)'!$B:$B)</f>
        <v>#N/A</v>
      </c>
    </row>
    <row r="305" spans="3:19" x14ac:dyDescent="0.2">
      <c r="C305"/>
      <c r="D305" s="1">
        <f t="shared" si="9"/>
        <v>2470</v>
      </c>
      <c r="E305" s="1">
        <f t="shared" si="8"/>
        <v>2469.9</v>
      </c>
      <c r="F305" s="3">
        <f>_xlfn.XLOOKUP(
         E305,'[1]sample3_spot1_000 (1)'!$A:$A,'[1]sample3_spot1_000 (1)'!$B:$B)</f>
        <v>3.6686901000000001E-2</v>
      </c>
      <c r="G305" t="e">
        <f>_xlfn.XLOOKUP(
         E305,[2]DibenzoThiophene!$A:$A,[2]DibenzoThiophene!$B:$B)</f>
        <v>#N/A</v>
      </c>
      <c r="H305" t="e">
        <f>_xlfn.XLOOKUP(
         E305,[3]Sheet1!$A:$A,[3]Sheet1!$G:$G)</f>
        <v>#N/A</v>
      </c>
      <c r="I305" t="e">
        <f>_xlfn.XLOOKUP(
         E305,[4]Sheet1!$A:$A,[4]Sheet1!$G:$G)</f>
        <v>#N/A</v>
      </c>
      <c r="J305" t="e">
        <f>_xlfn.XLOOKUP(
         E305,[4]Sheet1!$A:$A,[4]Sheet1!$F:$F)</f>
        <v>#N/A</v>
      </c>
      <c r="L305">
        <f>_xlfn.XLOOKUP(
         D305,[2]DibenzoThiophene!$E:$E,[2]DibenzoThiophene!$B:$B)</f>
        <v>1.0382623000000001E-2</v>
      </c>
      <c r="O305">
        <v>2598.0009100000002</v>
      </c>
      <c r="R305">
        <v>2469.8526299999999</v>
      </c>
      <c r="S305" s="2" t="e">
        <f>_xlfn.XLOOKUP(
         R305,'[1]sample3_spot1_000 (1)'!$A:$A,'[1]sample3_spot1_000 (1)'!$B:$B)</f>
        <v>#N/A</v>
      </c>
    </row>
    <row r="306" spans="3:19" x14ac:dyDescent="0.2">
      <c r="C306"/>
      <c r="D306" s="1">
        <f t="shared" si="9"/>
        <v>2470</v>
      </c>
      <c r="E306" s="1">
        <f t="shared" si="8"/>
        <v>2469.9</v>
      </c>
      <c r="F306" s="3">
        <f>_xlfn.XLOOKUP(
         E306,'[1]sample3_spot1_000 (1)'!$A:$A,'[1]sample3_spot1_000 (1)'!$B:$B)</f>
        <v>3.6686901000000001E-2</v>
      </c>
      <c r="G306" t="e">
        <f>_xlfn.XLOOKUP(
         E306,[2]DibenzoThiophene!$A:$A,[2]DibenzoThiophene!$B:$B)</f>
        <v>#N/A</v>
      </c>
      <c r="H306" t="e">
        <f>_xlfn.XLOOKUP(
         E306,[3]Sheet1!$A:$A,[3]Sheet1!$G:$G)</f>
        <v>#N/A</v>
      </c>
      <c r="I306" t="e">
        <f>_xlfn.XLOOKUP(
         E306,[4]Sheet1!$A:$A,[4]Sheet1!$G:$G)</f>
        <v>#N/A</v>
      </c>
      <c r="J306" t="e">
        <f>_xlfn.XLOOKUP(
         E306,[4]Sheet1!$A:$A,[4]Sheet1!$F:$F)</f>
        <v>#N/A</v>
      </c>
      <c r="L306">
        <f>_xlfn.XLOOKUP(
         D306,[2]DibenzoThiophene!$E:$E,[2]DibenzoThiophene!$B:$B)</f>
        <v>1.0382623000000001E-2</v>
      </c>
      <c r="O306">
        <v>2598.0009100000002</v>
      </c>
      <c r="R306" s="1">
        <v>2469.8602000000001</v>
      </c>
      <c r="S306" s="2" t="e">
        <f>_xlfn.XLOOKUP(
         R306,'[1]sample3_spot1_000 (1)'!$A:$A,'[1]sample3_spot1_000 (1)'!$B:$B)</f>
        <v>#N/A</v>
      </c>
    </row>
    <row r="307" spans="3:19" x14ac:dyDescent="0.2">
      <c r="C307"/>
      <c r="D307" s="1">
        <f t="shared" si="9"/>
        <v>2470</v>
      </c>
      <c r="E307" s="1">
        <f t="shared" si="8"/>
        <v>2470</v>
      </c>
      <c r="F307" s="3" t="e">
        <f>_xlfn.XLOOKUP(
         E307,'[1]sample3_spot1_000 (1)'!$A:$A,'[1]sample3_spot1_000 (1)'!$B:$B)</f>
        <v>#N/A</v>
      </c>
      <c r="G307">
        <f>_xlfn.XLOOKUP(
         E307,[2]DibenzoThiophene!$A:$A,[2]DibenzoThiophene!$B:$B)</f>
        <v>1.2944539999999999E-2</v>
      </c>
      <c r="H307">
        <f>_xlfn.XLOOKUP(
         E307,[3]Sheet1!$A:$A,[3]Sheet1!$G:$G)</f>
        <v>-3.0132047079509294E-3</v>
      </c>
      <c r="I307">
        <f>_xlfn.XLOOKUP(
         E307,[4]Sheet1!$A:$A,[4]Sheet1!$G:$G)</f>
        <v>5.3605424530764292E-2</v>
      </c>
      <c r="J307">
        <f>_xlfn.XLOOKUP(
         E307,[4]Sheet1!$A:$A,[4]Sheet1!$F:$F)</f>
        <v>7.1427412287819292E-2</v>
      </c>
      <c r="L307">
        <f>_xlfn.XLOOKUP(
         D307,[2]DibenzoThiophene!$E:$E,[2]DibenzoThiophene!$B:$B)</f>
        <v>1.0382623000000001E-2</v>
      </c>
      <c r="O307">
        <v>2598.0009100000002</v>
      </c>
      <c r="R307">
        <v>2469.9978900000001</v>
      </c>
      <c r="S307" s="2" t="e">
        <f>_xlfn.XLOOKUP(
         R307,'[1]sample3_spot1_000 (1)'!$A:$A,'[1]sample3_spot1_000 (1)'!$B:$B)</f>
        <v>#N/A</v>
      </c>
    </row>
    <row r="308" spans="3:19" x14ac:dyDescent="0.2">
      <c r="C308"/>
      <c r="D308" s="1">
        <f t="shared" si="9"/>
        <v>2470</v>
      </c>
      <c r="E308" s="1">
        <f t="shared" si="8"/>
        <v>2470</v>
      </c>
      <c r="F308" s="3" t="e">
        <f>_xlfn.XLOOKUP(
         E308,'[1]sample3_spot1_000 (1)'!$A:$A,'[1]sample3_spot1_000 (1)'!$B:$B)</f>
        <v>#N/A</v>
      </c>
      <c r="G308">
        <f>_xlfn.XLOOKUP(
         E308,[2]DibenzoThiophene!$A:$A,[2]DibenzoThiophene!$B:$B)</f>
        <v>1.2944539999999999E-2</v>
      </c>
      <c r="H308">
        <f>_xlfn.XLOOKUP(
         E308,[3]Sheet1!$A:$A,[3]Sheet1!$G:$G)</f>
        <v>-3.0132047079509294E-3</v>
      </c>
      <c r="I308">
        <f>_xlfn.XLOOKUP(
         E308,[4]Sheet1!$A:$A,[4]Sheet1!$G:$G)</f>
        <v>5.3605424530764292E-2</v>
      </c>
      <c r="J308">
        <f>_xlfn.XLOOKUP(
         E308,[4]Sheet1!$A:$A,[4]Sheet1!$F:$F)</f>
        <v>7.1427412287819292E-2</v>
      </c>
      <c r="L308">
        <f>_xlfn.XLOOKUP(
         D308,[2]DibenzoThiophene!$E:$E,[2]DibenzoThiophene!$B:$B)</f>
        <v>1.0382623000000001E-2</v>
      </c>
      <c r="O308">
        <v>2598.5035899999998</v>
      </c>
      <c r="R308" s="1">
        <v>2470.0012999999999</v>
      </c>
      <c r="S308" s="2" t="e">
        <f>_xlfn.XLOOKUP(
         R308,'[1]sample3_spot1_000 (1)'!$A:$A,'[1]sample3_spot1_000 (1)'!$B:$B)</f>
        <v>#N/A</v>
      </c>
    </row>
    <row r="309" spans="3:19" x14ac:dyDescent="0.2">
      <c r="C309"/>
      <c r="D309" s="1">
        <f t="shared" si="9"/>
        <v>2470</v>
      </c>
      <c r="E309" s="1">
        <f t="shared" si="8"/>
        <v>2470.1</v>
      </c>
      <c r="F309" s="3">
        <f>_xlfn.XLOOKUP(
         E309,'[1]sample3_spot1_000 (1)'!$A:$A,'[1]sample3_spot1_000 (1)'!$B:$B)</f>
        <v>5.1456381000000002E-2</v>
      </c>
      <c r="G309" t="e">
        <f>_xlfn.XLOOKUP(
         E309,[2]DibenzoThiophene!$A:$A,[2]DibenzoThiophene!$B:$B)</f>
        <v>#N/A</v>
      </c>
      <c r="H309" t="e">
        <f>_xlfn.XLOOKUP(
         E309,[3]Sheet1!$A:$A,[3]Sheet1!$G:$G)</f>
        <v>#N/A</v>
      </c>
      <c r="I309" t="e">
        <f>_xlfn.XLOOKUP(
         E309,[4]Sheet1!$A:$A,[4]Sheet1!$G:$G)</f>
        <v>#N/A</v>
      </c>
      <c r="J309" t="e">
        <f>_xlfn.XLOOKUP(
         E309,[4]Sheet1!$A:$A,[4]Sheet1!$F:$F)</f>
        <v>#N/A</v>
      </c>
      <c r="L309">
        <f>_xlfn.XLOOKUP(
         D309,[2]DibenzoThiophene!$E:$E,[2]DibenzoThiophene!$B:$B)</f>
        <v>1.0382623000000001E-2</v>
      </c>
      <c r="O309">
        <v>2598.5035899999998</v>
      </c>
      <c r="R309" s="1">
        <v>2470.1102999999998</v>
      </c>
      <c r="S309" s="2" t="e">
        <f>_xlfn.XLOOKUP(
         R309,'[1]sample3_spot1_000 (1)'!$A:$A,'[1]sample3_spot1_000 (1)'!$B:$B)</f>
        <v>#N/A</v>
      </c>
    </row>
    <row r="310" spans="3:19" x14ac:dyDescent="0.2">
      <c r="C310"/>
      <c r="D310" s="1">
        <f t="shared" si="9"/>
        <v>2470</v>
      </c>
      <c r="E310" s="1">
        <f t="shared" si="8"/>
        <v>2470.1999999999998</v>
      </c>
      <c r="F310" s="3" t="e">
        <f>_xlfn.XLOOKUP(
         E310,'[1]sample3_spot1_000 (1)'!$A:$A,'[1]sample3_spot1_000 (1)'!$B:$B)</f>
        <v>#N/A</v>
      </c>
      <c r="G310">
        <f>_xlfn.XLOOKUP(
         E310,[2]DibenzoThiophene!$A:$A,[2]DibenzoThiophene!$B:$B)</f>
        <v>1.6726330000000001E-2</v>
      </c>
      <c r="H310">
        <f>_xlfn.XLOOKUP(
         E310,[3]Sheet1!$A:$A,[3]Sheet1!$G:$G)</f>
        <v>-4.1675920149621031E-3</v>
      </c>
      <c r="I310">
        <f>_xlfn.XLOOKUP(
         E310,[4]Sheet1!$A:$A,[4]Sheet1!$G:$G)</f>
        <v>5.4355535718870189E-2</v>
      </c>
      <c r="J310">
        <f>_xlfn.XLOOKUP(
         E310,[4]Sheet1!$A:$A,[4]Sheet1!$F:$F)</f>
        <v>7.1431276236638253E-2</v>
      </c>
      <c r="L310">
        <f>_xlfn.XLOOKUP(
         D310,[2]DibenzoThiophene!$E:$E,[2]DibenzoThiophene!$B:$B)</f>
        <v>1.0382623000000001E-2</v>
      </c>
      <c r="O310">
        <v>2598.5035899999998</v>
      </c>
      <c r="R310">
        <v>2470.1512499999999</v>
      </c>
      <c r="S310" s="2" t="e">
        <f>_xlfn.XLOOKUP(
         R310,'[1]sample3_spot1_000 (1)'!$A:$A,'[1]sample3_spot1_000 (1)'!$B:$B)</f>
        <v>#N/A</v>
      </c>
    </row>
    <row r="311" spans="3:19" x14ac:dyDescent="0.2">
      <c r="C311"/>
      <c r="D311" s="1">
        <f t="shared" si="9"/>
        <v>2470</v>
      </c>
      <c r="E311" s="1">
        <f t="shared" si="8"/>
        <v>2470.1999999999998</v>
      </c>
      <c r="F311" s="3" t="e">
        <f>_xlfn.XLOOKUP(
         E311,'[1]sample3_spot1_000 (1)'!$A:$A,'[1]sample3_spot1_000 (1)'!$B:$B)</f>
        <v>#N/A</v>
      </c>
      <c r="G311">
        <f>_xlfn.XLOOKUP(
         E311,[2]DibenzoThiophene!$A:$A,[2]DibenzoThiophene!$B:$B)</f>
        <v>1.6726330000000001E-2</v>
      </c>
      <c r="H311">
        <f>_xlfn.XLOOKUP(
         E311,[3]Sheet1!$A:$A,[3]Sheet1!$G:$G)</f>
        <v>-4.1675920149621031E-3</v>
      </c>
      <c r="I311">
        <f>_xlfn.XLOOKUP(
         E311,[4]Sheet1!$A:$A,[4]Sheet1!$G:$G)</f>
        <v>5.4355535718870189E-2</v>
      </c>
      <c r="J311">
        <f>_xlfn.XLOOKUP(
         E311,[4]Sheet1!$A:$A,[4]Sheet1!$F:$F)</f>
        <v>7.1431276236638253E-2</v>
      </c>
      <c r="L311">
        <f>_xlfn.XLOOKUP(
         D311,[2]DibenzoThiophene!$E:$E,[2]DibenzoThiophene!$B:$B)</f>
        <v>1.0382623000000001E-2</v>
      </c>
      <c r="O311">
        <v>2598.5035899999998</v>
      </c>
      <c r="R311">
        <v>2470.1996800000002</v>
      </c>
      <c r="S311" s="2" t="e">
        <f>_xlfn.XLOOKUP(
         R311,'[1]sample3_spot1_000 (1)'!$A:$A,'[1]sample3_spot1_000 (1)'!$B:$B)</f>
        <v>#N/A</v>
      </c>
    </row>
    <row r="312" spans="3:19" x14ac:dyDescent="0.2">
      <c r="C312"/>
      <c r="D312" s="1">
        <f t="shared" si="9"/>
        <v>2470</v>
      </c>
      <c r="E312" s="1">
        <f t="shared" si="8"/>
        <v>2470.1999999999998</v>
      </c>
      <c r="F312" s="3" t="e">
        <f>_xlfn.XLOOKUP(
         E312,'[1]sample3_spot1_000 (1)'!$A:$A,'[1]sample3_spot1_000 (1)'!$B:$B)</f>
        <v>#N/A</v>
      </c>
      <c r="G312">
        <f>_xlfn.XLOOKUP(
         E312,[2]DibenzoThiophene!$A:$A,[2]DibenzoThiophene!$B:$B)</f>
        <v>1.6726330000000001E-2</v>
      </c>
      <c r="H312">
        <f>_xlfn.XLOOKUP(
         E312,[3]Sheet1!$A:$A,[3]Sheet1!$G:$G)</f>
        <v>-4.1675920149621031E-3</v>
      </c>
      <c r="I312">
        <f>_xlfn.XLOOKUP(
         E312,[4]Sheet1!$A:$A,[4]Sheet1!$G:$G)</f>
        <v>5.4355535718870189E-2</v>
      </c>
      <c r="J312">
        <f>_xlfn.XLOOKUP(
         E312,[4]Sheet1!$A:$A,[4]Sheet1!$F:$F)</f>
        <v>7.1431276236638253E-2</v>
      </c>
      <c r="L312">
        <f>_xlfn.XLOOKUP(
         D312,[2]DibenzoThiophene!$E:$E,[2]DibenzoThiophene!$B:$B)</f>
        <v>1.0382623000000001E-2</v>
      </c>
      <c r="O312">
        <v>2598.99692</v>
      </c>
      <c r="R312" s="1">
        <v>2470.2013000000002</v>
      </c>
      <c r="S312" s="2" t="e">
        <f>_xlfn.XLOOKUP(
         R312,'[1]sample3_spot1_000 (1)'!$A:$A,'[1]sample3_spot1_000 (1)'!$B:$B)</f>
        <v>#N/A</v>
      </c>
    </row>
    <row r="313" spans="3:19" x14ac:dyDescent="0.2">
      <c r="C313"/>
      <c r="D313" s="1">
        <f t="shared" si="9"/>
        <v>2470</v>
      </c>
      <c r="E313" s="1">
        <f t="shared" si="8"/>
        <v>2470.3000000000002</v>
      </c>
      <c r="F313" s="3">
        <f>_xlfn.XLOOKUP(
         E313,'[1]sample3_spot1_000 (1)'!$A:$A,'[1]sample3_spot1_000 (1)'!$B:$B)</f>
        <v>4.9089193000000003E-2</v>
      </c>
      <c r="G313" t="e">
        <f>_xlfn.XLOOKUP(
         E313,[2]DibenzoThiophene!$A:$A,[2]DibenzoThiophene!$B:$B)</f>
        <v>#N/A</v>
      </c>
      <c r="H313" t="e">
        <f>_xlfn.XLOOKUP(
         E313,[3]Sheet1!$A:$A,[3]Sheet1!$G:$G)</f>
        <v>#N/A</v>
      </c>
      <c r="I313" t="e">
        <f>_xlfn.XLOOKUP(
         E313,[4]Sheet1!$A:$A,[4]Sheet1!$G:$G)</f>
        <v>#N/A</v>
      </c>
      <c r="J313" t="e">
        <f>_xlfn.XLOOKUP(
         E313,[4]Sheet1!$A:$A,[4]Sheet1!$F:$F)</f>
        <v>#N/A</v>
      </c>
      <c r="L313">
        <f>_xlfn.XLOOKUP(
         D313,[2]DibenzoThiophene!$E:$E,[2]DibenzoThiophene!$B:$B)</f>
        <v>1.0382623000000001E-2</v>
      </c>
      <c r="O313">
        <v>2598.99692</v>
      </c>
      <c r="R313">
        <v>2470.29657</v>
      </c>
      <c r="S313" s="2" t="e">
        <f>_xlfn.XLOOKUP(
         R313,'[1]sample3_spot1_000 (1)'!$A:$A,'[1]sample3_spot1_000 (1)'!$B:$B)</f>
        <v>#N/A</v>
      </c>
    </row>
    <row r="314" spans="3:19" x14ac:dyDescent="0.2">
      <c r="C314"/>
      <c r="D314" s="1">
        <f t="shared" si="9"/>
        <v>2470</v>
      </c>
      <c r="E314" s="1">
        <f t="shared" si="8"/>
        <v>2470.3000000000002</v>
      </c>
      <c r="F314" s="3">
        <f>_xlfn.XLOOKUP(
         E314,'[1]sample3_spot1_000 (1)'!$A:$A,'[1]sample3_spot1_000 (1)'!$B:$B)</f>
        <v>4.9089193000000003E-2</v>
      </c>
      <c r="G314" t="e">
        <f>_xlfn.XLOOKUP(
         E314,[2]DibenzoThiophene!$A:$A,[2]DibenzoThiophene!$B:$B)</f>
        <v>#N/A</v>
      </c>
      <c r="H314" t="e">
        <f>_xlfn.XLOOKUP(
         E314,[3]Sheet1!$A:$A,[3]Sheet1!$G:$G)</f>
        <v>#N/A</v>
      </c>
      <c r="I314" t="e">
        <f>_xlfn.XLOOKUP(
         E314,[4]Sheet1!$A:$A,[4]Sheet1!$G:$G)</f>
        <v>#N/A</v>
      </c>
      <c r="J314" t="e">
        <f>_xlfn.XLOOKUP(
         E314,[4]Sheet1!$A:$A,[4]Sheet1!$F:$F)</f>
        <v>#N/A</v>
      </c>
      <c r="L314">
        <f>_xlfn.XLOOKUP(
         D314,[2]DibenzoThiophene!$E:$E,[2]DibenzoThiophene!$B:$B)</f>
        <v>1.0382623000000001E-2</v>
      </c>
      <c r="O314">
        <v>2598.99692</v>
      </c>
      <c r="R314" s="1">
        <v>2470.3353999999999</v>
      </c>
      <c r="S314" s="2" t="e">
        <f>_xlfn.XLOOKUP(
         R314,'[1]sample3_spot1_000 (1)'!$A:$A,'[1]sample3_spot1_000 (1)'!$B:$B)</f>
        <v>#N/A</v>
      </c>
    </row>
    <row r="315" spans="3:19" x14ac:dyDescent="0.2">
      <c r="C315"/>
      <c r="D315" s="1">
        <f t="shared" si="9"/>
        <v>2470</v>
      </c>
      <c r="E315" s="1">
        <f t="shared" si="8"/>
        <v>2470.4</v>
      </c>
      <c r="F315" s="3" t="e">
        <f>_xlfn.XLOOKUP(
         E315,'[1]sample3_spot1_000 (1)'!$A:$A,'[1]sample3_spot1_000 (1)'!$B:$B)</f>
        <v>#N/A</v>
      </c>
      <c r="G315">
        <f>_xlfn.XLOOKUP(
         E315,[2]DibenzoThiophene!$A:$A,[2]DibenzoThiophene!$B:$B)</f>
        <v>1.2267116E-2</v>
      </c>
      <c r="H315">
        <f>_xlfn.XLOOKUP(
         E315,[3]Sheet1!$A:$A,[3]Sheet1!$G:$G)</f>
        <v>-8.0258203082467002E-3</v>
      </c>
      <c r="I315">
        <f>_xlfn.XLOOKUP(
         E315,[4]Sheet1!$A:$A,[4]Sheet1!$G:$G)</f>
        <v>6.3023286956528229E-2</v>
      </c>
      <c r="J315">
        <f>_xlfn.XLOOKUP(
         E315,[4]Sheet1!$A:$A,[4]Sheet1!$F:$F)</f>
        <v>7.1487305992393876E-2</v>
      </c>
      <c r="L315">
        <f>_xlfn.XLOOKUP(
         D315,[2]DibenzoThiophene!$E:$E,[2]DibenzoThiophene!$B:$B)</f>
        <v>1.0382623000000001E-2</v>
      </c>
      <c r="O315">
        <v>2598.99692</v>
      </c>
      <c r="R315">
        <v>2470.4015399999998</v>
      </c>
      <c r="S315" s="2" t="e">
        <f>_xlfn.XLOOKUP(
         R315,'[1]sample3_spot1_000 (1)'!$A:$A,'[1]sample3_spot1_000 (1)'!$B:$B)</f>
        <v>#N/A</v>
      </c>
    </row>
    <row r="316" spans="3:19" x14ac:dyDescent="0.2">
      <c r="C316"/>
      <c r="D316" s="1">
        <f t="shared" si="9"/>
        <v>2470</v>
      </c>
      <c r="E316" s="1">
        <f t="shared" si="8"/>
        <v>2470.4</v>
      </c>
      <c r="F316" s="3" t="e">
        <f>_xlfn.XLOOKUP(
         E316,'[1]sample3_spot1_000 (1)'!$A:$A,'[1]sample3_spot1_000 (1)'!$B:$B)</f>
        <v>#N/A</v>
      </c>
      <c r="G316">
        <f>_xlfn.XLOOKUP(
         E316,[2]DibenzoThiophene!$A:$A,[2]DibenzoThiophene!$B:$B)</f>
        <v>1.2267116E-2</v>
      </c>
      <c r="H316">
        <f>_xlfn.XLOOKUP(
         E316,[3]Sheet1!$A:$A,[3]Sheet1!$G:$G)</f>
        <v>-8.0258203082467002E-3</v>
      </c>
      <c r="I316">
        <f>_xlfn.XLOOKUP(
         E316,[4]Sheet1!$A:$A,[4]Sheet1!$G:$G)</f>
        <v>6.3023286956528229E-2</v>
      </c>
      <c r="J316">
        <f>_xlfn.XLOOKUP(
         E316,[4]Sheet1!$A:$A,[4]Sheet1!$F:$F)</f>
        <v>7.1487305992393876E-2</v>
      </c>
      <c r="L316">
        <f>_xlfn.XLOOKUP(
         D316,[2]DibenzoThiophene!$E:$E,[2]DibenzoThiophene!$B:$B)</f>
        <v>1.0382623000000001E-2</v>
      </c>
      <c r="O316">
        <v>2599.5002500000001</v>
      </c>
      <c r="R316" s="1">
        <v>2470.4045000000001</v>
      </c>
      <c r="S316" s="2" t="e">
        <f>_xlfn.XLOOKUP(
         R316,'[1]sample3_spot1_000 (1)'!$A:$A,'[1]sample3_spot1_000 (1)'!$B:$B)</f>
        <v>#N/A</v>
      </c>
    </row>
    <row r="317" spans="3:19" x14ac:dyDescent="0.2">
      <c r="C317"/>
      <c r="D317" s="1">
        <f t="shared" si="9"/>
        <v>2471</v>
      </c>
      <c r="E317" s="1">
        <f t="shared" si="8"/>
        <v>2470.5</v>
      </c>
      <c r="F317" s="3">
        <f>_xlfn.XLOOKUP(
         E317,'[1]sample3_spot1_000 (1)'!$A:$A,'[1]sample3_spot1_000 (1)'!$B:$B)</f>
        <v>7.5436619999999996E-2</v>
      </c>
      <c r="G317" t="e">
        <f>_xlfn.XLOOKUP(
         E317,[2]DibenzoThiophene!$A:$A,[2]DibenzoThiophene!$B:$B)</f>
        <v>#N/A</v>
      </c>
      <c r="H317" t="e">
        <f>_xlfn.XLOOKUP(
         E317,[3]Sheet1!$A:$A,[3]Sheet1!$G:$G)</f>
        <v>#N/A</v>
      </c>
      <c r="I317" t="e">
        <f>_xlfn.XLOOKUP(
         E317,[4]Sheet1!$A:$A,[4]Sheet1!$G:$G)</f>
        <v>#N/A</v>
      </c>
      <c r="J317" t="e">
        <f>_xlfn.XLOOKUP(
         E317,[4]Sheet1!$A:$A,[4]Sheet1!$F:$F)</f>
        <v>#N/A</v>
      </c>
      <c r="L317">
        <f>_xlfn.XLOOKUP(
         D317,[2]DibenzoThiophene!$E:$E,[2]DibenzoThiophene!$B:$B)</f>
        <v>3.7010610999999999E-2</v>
      </c>
      <c r="O317">
        <v>2599.5002500000001</v>
      </c>
      <c r="R317">
        <v>2470.4499999999998</v>
      </c>
      <c r="S317" s="2" t="e">
        <f>_xlfn.XLOOKUP(
         R317,'[1]sample3_spot1_000 (1)'!$A:$A,'[1]sample3_spot1_000 (1)'!$B:$B)</f>
        <v>#N/A</v>
      </c>
    </row>
    <row r="318" spans="3:19" x14ac:dyDescent="0.2">
      <c r="C318"/>
      <c r="D318" s="1">
        <f t="shared" si="9"/>
        <v>2471</v>
      </c>
      <c r="E318" s="1">
        <f t="shared" si="8"/>
        <v>2470.5</v>
      </c>
      <c r="F318" s="3">
        <f>_xlfn.XLOOKUP(
         E318,'[1]sample3_spot1_000 (1)'!$A:$A,'[1]sample3_spot1_000 (1)'!$B:$B)</f>
        <v>7.5436619999999996E-2</v>
      </c>
      <c r="G318" t="e">
        <f>_xlfn.XLOOKUP(
         E318,[2]DibenzoThiophene!$A:$A,[2]DibenzoThiophene!$B:$B)</f>
        <v>#N/A</v>
      </c>
      <c r="H318" t="e">
        <f>_xlfn.XLOOKUP(
         E318,[3]Sheet1!$A:$A,[3]Sheet1!$G:$G)</f>
        <v>#N/A</v>
      </c>
      <c r="I318" t="e">
        <f>_xlfn.XLOOKUP(
         E318,[4]Sheet1!$A:$A,[4]Sheet1!$G:$G)</f>
        <v>#N/A</v>
      </c>
      <c r="J318" t="e">
        <f>_xlfn.XLOOKUP(
         E318,[4]Sheet1!$A:$A,[4]Sheet1!$F:$F)</f>
        <v>#N/A</v>
      </c>
      <c r="L318">
        <f>_xlfn.XLOOKUP(
         D318,[2]DibenzoThiophene!$E:$E,[2]DibenzoThiophene!$B:$B)</f>
        <v>3.7010610999999999E-2</v>
      </c>
      <c r="O318">
        <v>2599.5002500000001</v>
      </c>
      <c r="R318" s="1">
        <v>2470.5355</v>
      </c>
      <c r="S318" s="2" t="e">
        <f>_xlfn.XLOOKUP(
         R318,'[1]sample3_spot1_000 (1)'!$A:$A,'[1]sample3_spot1_000 (1)'!$B:$B)</f>
        <v>#N/A</v>
      </c>
    </row>
    <row r="319" spans="3:19" x14ac:dyDescent="0.2">
      <c r="C319"/>
      <c r="D319" s="1">
        <f t="shared" si="9"/>
        <v>2471</v>
      </c>
      <c r="E319" s="1">
        <f t="shared" si="8"/>
        <v>2470.6</v>
      </c>
      <c r="F319" s="3" t="e">
        <f>_xlfn.XLOOKUP(
         E319,'[1]sample3_spot1_000 (1)'!$A:$A,'[1]sample3_spot1_000 (1)'!$B:$B)</f>
        <v>#N/A</v>
      </c>
      <c r="G319">
        <f>_xlfn.XLOOKUP(
         E319,[2]DibenzoThiophene!$A:$A,[2]DibenzoThiophene!$B:$B)</f>
        <v>3.7010610999999999E-2</v>
      </c>
      <c r="H319">
        <f>_xlfn.XLOOKUP(
         E319,[3]Sheet1!$A:$A,[3]Sheet1!$G:$G)</f>
        <v>-4.7236588281101667E-3</v>
      </c>
      <c r="I319">
        <f>_xlfn.XLOOKUP(
         E319,[4]Sheet1!$A:$A,[4]Sheet1!$G:$G)</f>
        <v>0.13006925019832993</v>
      </c>
      <c r="J319">
        <f>_xlfn.XLOOKUP(
         E319,[4]Sheet1!$A:$A,[4]Sheet1!$F:$F)</f>
        <v>7.1927963808740461E-2</v>
      </c>
      <c r="L319">
        <f>_xlfn.XLOOKUP(
         D319,[2]DibenzoThiophene!$E:$E,[2]DibenzoThiophene!$B:$B)</f>
        <v>3.7010610999999999E-2</v>
      </c>
      <c r="O319">
        <v>2599.5002500000001</v>
      </c>
      <c r="R319" s="1">
        <v>2470.6014</v>
      </c>
      <c r="S319" s="2" t="e">
        <f>_xlfn.XLOOKUP(
         R319,'[1]sample3_spot1_000 (1)'!$A:$A,'[1]sample3_spot1_000 (1)'!$B:$B)</f>
        <v>#N/A</v>
      </c>
    </row>
    <row r="320" spans="3:19" x14ac:dyDescent="0.2">
      <c r="C320"/>
      <c r="D320" s="1">
        <f t="shared" si="9"/>
        <v>2471</v>
      </c>
      <c r="E320" s="1">
        <f t="shared" si="8"/>
        <v>2470.6</v>
      </c>
      <c r="F320" s="3" t="e">
        <f>_xlfn.XLOOKUP(
         E320,'[1]sample3_spot1_000 (1)'!$A:$A,'[1]sample3_spot1_000 (1)'!$B:$B)</f>
        <v>#N/A</v>
      </c>
      <c r="G320">
        <f>_xlfn.XLOOKUP(
         E320,[2]DibenzoThiophene!$A:$A,[2]DibenzoThiophene!$B:$B)</f>
        <v>3.7010610999999999E-2</v>
      </c>
      <c r="H320">
        <f>_xlfn.XLOOKUP(
         E320,[3]Sheet1!$A:$A,[3]Sheet1!$G:$G)</f>
        <v>-4.7236588281101667E-3</v>
      </c>
      <c r="I320">
        <f>_xlfn.XLOOKUP(
         E320,[4]Sheet1!$A:$A,[4]Sheet1!$G:$G)</f>
        <v>0.13006925019832993</v>
      </c>
      <c r="J320">
        <f>_xlfn.XLOOKUP(
         E320,[4]Sheet1!$A:$A,[4]Sheet1!$F:$F)</f>
        <v>7.1927963808740461E-2</v>
      </c>
      <c r="L320">
        <f>_xlfn.XLOOKUP(
         D320,[2]DibenzoThiophene!$E:$E,[2]DibenzoThiophene!$B:$B)</f>
        <v>3.7010610999999999E-2</v>
      </c>
      <c r="O320">
        <v>2600.0039099999999</v>
      </c>
      <c r="R320">
        <v>2470.60347</v>
      </c>
      <c r="S320" s="2" t="e">
        <f>_xlfn.XLOOKUP(
         R320,'[1]sample3_spot1_000 (1)'!$A:$A,'[1]sample3_spot1_000 (1)'!$B:$B)</f>
        <v>#N/A</v>
      </c>
    </row>
    <row r="321" spans="3:19" x14ac:dyDescent="0.2">
      <c r="C321"/>
      <c r="D321" s="1">
        <f t="shared" si="9"/>
        <v>2471</v>
      </c>
      <c r="E321" s="1">
        <f t="shared" si="8"/>
        <v>2470.6999999999998</v>
      </c>
      <c r="F321" s="3">
        <f>_xlfn.XLOOKUP(
         E321,'[1]sample3_spot1_000 (1)'!$A:$A,'[1]sample3_spot1_000 (1)'!$B:$B)</f>
        <v>7.3661531000000002E-2</v>
      </c>
      <c r="G321" t="e">
        <f>_xlfn.XLOOKUP(
         E321,[2]DibenzoThiophene!$A:$A,[2]DibenzoThiophene!$B:$B)</f>
        <v>#N/A</v>
      </c>
      <c r="H321" t="e">
        <f>_xlfn.XLOOKUP(
         E321,[3]Sheet1!$A:$A,[3]Sheet1!$G:$G)</f>
        <v>#N/A</v>
      </c>
      <c r="I321" t="e">
        <f>_xlfn.XLOOKUP(
         E321,[4]Sheet1!$A:$A,[4]Sheet1!$G:$G)</f>
        <v>#N/A</v>
      </c>
      <c r="J321" t="e">
        <f>_xlfn.XLOOKUP(
         E321,[4]Sheet1!$A:$A,[4]Sheet1!$F:$F)</f>
        <v>#N/A</v>
      </c>
      <c r="L321">
        <f>_xlfn.XLOOKUP(
         D321,[2]DibenzoThiophene!$E:$E,[2]DibenzoThiophene!$B:$B)</f>
        <v>3.7010610999999999E-2</v>
      </c>
      <c r="O321">
        <v>2600.0039099999999</v>
      </c>
      <c r="R321" s="1">
        <v>2470.7356</v>
      </c>
      <c r="S321" s="2" t="e">
        <f>_xlfn.XLOOKUP(
         R321,'[1]sample3_spot1_000 (1)'!$A:$A,'[1]sample3_spot1_000 (1)'!$B:$B)</f>
        <v>#N/A</v>
      </c>
    </row>
    <row r="322" spans="3:19" x14ac:dyDescent="0.2">
      <c r="C322"/>
      <c r="D322" s="1">
        <f t="shared" si="9"/>
        <v>2471</v>
      </c>
      <c r="E322" s="1">
        <f t="shared" ref="E322:E385" si="10">ROUND(R322, 1)</f>
        <v>2470.6999999999998</v>
      </c>
      <c r="F322" s="3">
        <f>_xlfn.XLOOKUP(
         E322,'[1]sample3_spot1_000 (1)'!$A:$A,'[1]sample3_spot1_000 (1)'!$B:$B)</f>
        <v>7.3661531000000002E-2</v>
      </c>
      <c r="G322" t="e">
        <f>_xlfn.XLOOKUP(
         E322,[2]DibenzoThiophene!$A:$A,[2]DibenzoThiophene!$B:$B)</f>
        <v>#N/A</v>
      </c>
      <c r="H322" t="e">
        <f>_xlfn.XLOOKUP(
         E322,[3]Sheet1!$A:$A,[3]Sheet1!$G:$G)</f>
        <v>#N/A</v>
      </c>
      <c r="I322" t="e">
        <f>_xlfn.XLOOKUP(
         E322,[4]Sheet1!$A:$A,[4]Sheet1!$G:$G)</f>
        <v>#N/A</v>
      </c>
      <c r="J322" t="e">
        <f>_xlfn.XLOOKUP(
         E322,[4]Sheet1!$A:$A,[4]Sheet1!$F:$F)</f>
        <v>#N/A</v>
      </c>
      <c r="L322">
        <f>_xlfn.XLOOKUP(
         D322,[2]DibenzoThiophene!$E:$E,[2]DibenzoThiophene!$B:$B)</f>
        <v>3.7010610999999999E-2</v>
      </c>
      <c r="O322">
        <v>2600.0039099999999</v>
      </c>
      <c r="R322">
        <v>2470.7488899999998</v>
      </c>
      <c r="S322" s="2" t="e">
        <f>_xlfn.XLOOKUP(
         R322,'[1]sample3_spot1_000 (1)'!$A:$A,'[1]sample3_spot1_000 (1)'!$B:$B)</f>
        <v>#N/A</v>
      </c>
    </row>
    <row r="323" spans="3:19" x14ac:dyDescent="0.2">
      <c r="C323"/>
      <c r="D323" s="1">
        <f t="shared" ref="D323:D386" si="11">ROUND(E323,0)</f>
        <v>2471</v>
      </c>
      <c r="E323" s="1">
        <f t="shared" si="10"/>
        <v>2470.8000000000002</v>
      </c>
      <c r="F323" s="3" t="e">
        <f>_xlfn.XLOOKUP(
         E323,'[1]sample3_spot1_000 (1)'!$A:$A,'[1]sample3_spot1_000 (1)'!$B:$B)</f>
        <v>#N/A</v>
      </c>
      <c r="G323">
        <f>_xlfn.XLOOKUP(
         E323,[2]DibenzoThiophene!$A:$A,[2]DibenzoThiophene!$B:$B)</f>
        <v>3.3901761000000002E-2</v>
      </c>
      <c r="H323">
        <f>_xlfn.XLOOKUP(
         E323,[3]Sheet1!$A:$A,[3]Sheet1!$G:$G)</f>
        <v>-5.3811056900018011E-3</v>
      </c>
      <c r="I323">
        <f>_xlfn.XLOOKUP(
         E323,[4]Sheet1!$A:$A,[4]Sheet1!$G:$G)</f>
        <v>0.132286220588853</v>
      </c>
      <c r="J323">
        <f>_xlfn.XLOOKUP(
         E323,[4]Sheet1!$A:$A,[4]Sheet1!$F:$F)</f>
        <v>7.1941492240091789E-2</v>
      </c>
      <c r="L323">
        <f>_xlfn.XLOOKUP(
         D323,[2]DibenzoThiophene!$E:$E,[2]DibenzoThiophene!$B:$B)</f>
        <v>3.7010610999999999E-2</v>
      </c>
      <c r="O323">
        <v>2600.0039099999999</v>
      </c>
      <c r="R323">
        <v>2470.7973699999998</v>
      </c>
      <c r="S323" s="2" t="e">
        <f>_xlfn.XLOOKUP(
         R323,'[1]sample3_spot1_000 (1)'!$A:$A,'[1]sample3_spot1_000 (1)'!$B:$B)</f>
        <v>#N/A</v>
      </c>
    </row>
    <row r="324" spans="3:19" x14ac:dyDescent="0.2">
      <c r="C324"/>
      <c r="D324" s="1">
        <f t="shared" si="11"/>
        <v>2471</v>
      </c>
      <c r="E324" s="1">
        <f t="shared" si="10"/>
        <v>2470.8000000000002</v>
      </c>
      <c r="F324" s="3" t="e">
        <f>_xlfn.XLOOKUP(
         E324,'[1]sample3_spot1_000 (1)'!$A:$A,'[1]sample3_spot1_000 (1)'!$B:$B)</f>
        <v>#N/A</v>
      </c>
      <c r="G324">
        <f>_xlfn.XLOOKUP(
         E324,[2]DibenzoThiophene!$A:$A,[2]DibenzoThiophene!$B:$B)</f>
        <v>3.3901761000000002E-2</v>
      </c>
      <c r="H324">
        <f>_xlfn.XLOOKUP(
         E324,[3]Sheet1!$A:$A,[3]Sheet1!$G:$G)</f>
        <v>-5.3811056900018011E-3</v>
      </c>
      <c r="I324">
        <f>_xlfn.XLOOKUP(
         E324,[4]Sheet1!$A:$A,[4]Sheet1!$G:$G)</f>
        <v>0.132286220588853</v>
      </c>
      <c r="J324">
        <f>_xlfn.XLOOKUP(
         E324,[4]Sheet1!$A:$A,[4]Sheet1!$F:$F)</f>
        <v>7.1941492240091789E-2</v>
      </c>
      <c r="L324">
        <f>_xlfn.XLOOKUP(
         D324,[2]DibenzoThiophene!$E:$E,[2]DibenzoThiophene!$B:$B)</f>
        <v>3.7010610999999999E-2</v>
      </c>
      <c r="O324">
        <v>2600.4982</v>
      </c>
      <c r="R324" s="1">
        <v>2470.8015999999998</v>
      </c>
      <c r="S324" s="2" t="e">
        <f>_xlfn.XLOOKUP(
         R324,'[1]sample3_spot1_000 (1)'!$A:$A,'[1]sample3_spot1_000 (1)'!$B:$B)</f>
        <v>#N/A</v>
      </c>
    </row>
    <row r="325" spans="3:19" x14ac:dyDescent="0.2">
      <c r="C325"/>
      <c r="D325" s="1">
        <f t="shared" si="11"/>
        <v>2471</v>
      </c>
      <c r="E325" s="1">
        <f t="shared" si="10"/>
        <v>2470.9</v>
      </c>
      <c r="F325" s="3">
        <f>_xlfn.XLOOKUP(
         E325,'[1]sample3_spot1_000 (1)'!$A:$A,'[1]sample3_spot1_000 (1)'!$B:$B)</f>
        <v>7.2112997999999998E-2</v>
      </c>
      <c r="G325" t="e">
        <f>_xlfn.XLOOKUP(
         E325,[2]DibenzoThiophene!$A:$A,[2]DibenzoThiophene!$B:$B)</f>
        <v>#N/A</v>
      </c>
      <c r="H325" t="e">
        <f>_xlfn.XLOOKUP(
         E325,[3]Sheet1!$A:$A,[3]Sheet1!$G:$G)</f>
        <v>#N/A</v>
      </c>
      <c r="I325" t="e">
        <f>_xlfn.XLOOKUP(
         E325,[4]Sheet1!$A:$A,[4]Sheet1!$G:$G)</f>
        <v>#N/A</v>
      </c>
      <c r="J325" t="e">
        <f>_xlfn.XLOOKUP(
         E325,[4]Sheet1!$A:$A,[4]Sheet1!$F:$F)</f>
        <v>#N/A</v>
      </c>
      <c r="L325">
        <f>_xlfn.XLOOKUP(
         D325,[2]DibenzoThiophene!$E:$E,[2]DibenzoThiophene!$B:$B)</f>
        <v>3.7010610999999999E-2</v>
      </c>
      <c r="O325">
        <v>2600.4982</v>
      </c>
      <c r="R325">
        <v>2470.9024300000001</v>
      </c>
      <c r="S325" s="2" t="e">
        <f>_xlfn.XLOOKUP(
         R325,'[1]sample3_spot1_000 (1)'!$A:$A,'[1]sample3_spot1_000 (1)'!$B:$B)</f>
        <v>#N/A</v>
      </c>
    </row>
    <row r="326" spans="3:19" x14ac:dyDescent="0.2">
      <c r="C326"/>
      <c r="D326" s="1">
        <f t="shared" si="11"/>
        <v>2471</v>
      </c>
      <c r="E326" s="1">
        <f t="shared" si="10"/>
        <v>2470.9</v>
      </c>
      <c r="F326" s="3">
        <f>_xlfn.XLOOKUP(
         E326,'[1]sample3_spot1_000 (1)'!$A:$A,'[1]sample3_spot1_000 (1)'!$B:$B)</f>
        <v>7.2112997999999998E-2</v>
      </c>
      <c r="G326" t="e">
        <f>_xlfn.XLOOKUP(
         E326,[2]DibenzoThiophene!$A:$A,[2]DibenzoThiophene!$B:$B)</f>
        <v>#N/A</v>
      </c>
      <c r="H326" t="e">
        <f>_xlfn.XLOOKUP(
         E326,[3]Sheet1!$A:$A,[3]Sheet1!$G:$G)</f>
        <v>#N/A</v>
      </c>
      <c r="I326" t="e">
        <f>_xlfn.XLOOKUP(
         E326,[4]Sheet1!$A:$A,[4]Sheet1!$G:$G)</f>
        <v>#N/A</v>
      </c>
      <c r="J326" t="e">
        <f>_xlfn.XLOOKUP(
         E326,[4]Sheet1!$A:$A,[4]Sheet1!$F:$F)</f>
        <v>#N/A</v>
      </c>
      <c r="L326">
        <f>_xlfn.XLOOKUP(
         D326,[2]DibenzoThiophene!$E:$E,[2]DibenzoThiophene!$B:$B)</f>
        <v>3.7010610999999999E-2</v>
      </c>
      <c r="O326">
        <v>2600.4982</v>
      </c>
      <c r="R326" s="1">
        <v>2470.9357</v>
      </c>
      <c r="S326" s="2" t="e">
        <f>_xlfn.XLOOKUP(
         R326,'[1]sample3_spot1_000 (1)'!$A:$A,'[1]sample3_spot1_000 (1)'!$B:$B)</f>
        <v>#N/A</v>
      </c>
    </row>
    <row r="327" spans="3:19" x14ac:dyDescent="0.2">
      <c r="C327"/>
      <c r="D327" s="1">
        <f t="shared" si="11"/>
        <v>2471</v>
      </c>
      <c r="E327" s="1">
        <f t="shared" si="10"/>
        <v>2471</v>
      </c>
      <c r="F327" s="3" t="e">
        <f>_xlfn.XLOOKUP(
         E327,'[1]sample3_spot1_000 (1)'!$A:$A,'[1]sample3_spot1_000 (1)'!$B:$B)</f>
        <v>#N/A</v>
      </c>
      <c r="G327">
        <f>_xlfn.XLOOKUP(
         E327,[2]DibenzoThiophene!$A:$A,[2]DibenzoThiophene!$B:$B)</f>
        <v>2.1014237000000002E-2</v>
      </c>
      <c r="H327">
        <f>_xlfn.XLOOKUP(
         E327,[3]Sheet1!$A:$A,[3]Sheet1!$G:$G)</f>
        <v>-5.0613770579307667E-3</v>
      </c>
      <c r="I327">
        <f>_xlfn.XLOOKUP(
         E327,[4]Sheet1!$A:$A,[4]Sheet1!$G:$G)</f>
        <v>0.12628989908072338</v>
      </c>
      <c r="J327">
        <f>_xlfn.XLOOKUP(
         E327,[4]Sheet1!$A:$A,[4]Sheet1!$F:$F)</f>
        <v>7.1900906946037804E-2</v>
      </c>
      <c r="L327">
        <f>_xlfn.XLOOKUP(
         D327,[2]DibenzoThiophene!$E:$E,[2]DibenzoThiophene!$B:$B)</f>
        <v>3.7010610999999999E-2</v>
      </c>
      <c r="O327">
        <v>2600.4982</v>
      </c>
      <c r="R327" s="1">
        <v>2470.9985999999999</v>
      </c>
      <c r="S327" s="2" t="e">
        <f>_xlfn.XLOOKUP(
         R327,'[1]sample3_spot1_000 (1)'!$A:$A,'[1]sample3_spot1_000 (1)'!$B:$B)</f>
        <v>#N/A</v>
      </c>
    </row>
    <row r="328" spans="3:19" x14ac:dyDescent="0.2">
      <c r="C328"/>
      <c r="D328" s="1">
        <f t="shared" si="11"/>
        <v>2471</v>
      </c>
      <c r="E328" s="1">
        <f t="shared" si="10"/>
        <v>2471</v>
      </c>
      <c r="F328" s="3" t="e">
        <f>_xlfn.XLOOKUP(
         E328,'[1]sample3_spot1_000 (1)'!$A:$A,'[1]sample3_spot1_000 (1)'!$B:$B)</f>
        <v>#N/A</v>
      </c>
      <c r="G328">
        <f>_xlfn.XLOOKUP(
         E328,[2]DibenzoThiophene!$A:$A,[2]DibenzoThiophene!$B:$B)</f>
        <v>2.1014237000000002E-2</v>
      </c>
      <c r="H328">
        <f>_xlfn.XLOOKUP(
         E328,[3]Sheet1!$A:$A,[3]Sheet1!$G:$G)</f>
        <v>-5.0613770579307667E-3</v>
      </c>
      <c r="I328">
        <f>_xlfn.XLOOKUP(
         E328,[4]Sheet1!$A:$A,[4]Sheet1!$G:$G)</f>
        <v>0.12628989908072338</v>
      </c>
      <c r="J328">
        <f>_xlfn.XLOOKUP(
         E328,[4]Sheet1!$A:$A,[4]Sheet1!$F:$F)</f>
        <v>7.1900906946037804E-2</v>
      </c>
      <c r="L328">
        <f>_xlfn.XLOOKUP(
         D328,[2]DibenzoThiophene!$E:$E,[2]DibenzoThiophene!$B:$B)</f>
        <v>3.7010610999999999E-2</v>
      </c>
      <c r="O328">
        <v>2601.0025099999998</v>
      </c>
      <c r="R328">
        <v>2470.9994200000001</v>
      </c>
      <c r="S328" s="2" t="e">
        <f>_xlfn.XLOOKUP(
         R328,'[1]sample3_spot1_000 (1)'!$A:$A,'[1]sample3_spot1_000 (1)'!$B:$B)</f>
        <v>#N/A</v>
      </c>
    </row>
    <row r="329" spans="3:19" x14ac:dyDescent="0.2">
      <c r="C329"/>
      <c r="D329" s="1">
        <f t="shared" si="11"/>
        <v>2471</v>
      </c>
      <c r="E329" s="1">
        <f t="shared" si="10"/>
        <v>2471</v>
      </c>
      <c r="F329" s="3" t="e">
        <f>_xlfn.XLOOKUP(
         E329,'[1]sample3_spot1_000 (1)'!$A:$A,'[1]sample3_spot1_000 (1)'!$B:$B)</f>
        <v>#N/A</v>
      </c>
      <c r="G329">
        <f>_xlfn.XLOOKUP(
         E329,[2]DibenzoThiophene!$A:$A,[2]DibenzoThiophene!$B:$B)</f>
        <v>2.1014237000000002E-2</v>
      </c>
      <c r="H329">
        <f>_xlfn.XLOOKUP(
         E329,[3]Sheet1!$A:$A,[3]Sheet1!$G:$G)</f>
        <v>-5.0613770579307667E-3</v>
      </c>
      <c r="I329">
        <f>_xlfn.XLOOKUP(
         E329,[4]Sheet1!$A:$A,[4]Sheet1!$G:$G)</f>
        <v>0.12628989908072338</v>
      </c>
      <c r="J329">
        <f>_xlfn.XLOOKUP(
         E329,[4]Sheet1!$A:$A,[4]Sheet1!$F:$F)</f>
        <v>7.1900906946037804E-2</v>
      </c>
      <c r="L329">
        <f>_xlfn.XLOOKUP(
         D329,[2]DibenzoThiophene!$E:$E,[2]DibenzoThiophene!$B:$B)</f>
        <v>3.7010610999999999E-2</v>
      </c>
      <c r="O329">
        <v>2601.0025099999998</v>
      </c>
      <c r="R329">
        <v>2471.04792</v>
      </c>
      <c r="S329" s="2" t="e">
        <f>_xlfn.XLOOKUP(
         R329,'[1]sample3_spot1_000 (1)'!$A:$A,'[1]sample3_spot1_000 (1)'!$B:$B)</f>
        <v>#N/A</v>
      </c>
    </row>
    <row r="330" spans="3:19" x14ac:dyDescent="0.2">
      <c r="C330"/>
      <c r="D330" s="1">
        <f t="shared" si="11"/>
        <v>2471</v>
      </c>
      <c r="E330" s="1">
        <f t="shared" si="10"/>
        <v>2471.1</v>
      </c>
      <c r="F330" s="3">
        <f>_xlfn.XLOOKUP(
         E330,'[1]sample3_spot1_000 (1)'!$A:$A,'[1]sample3_spot1_000 (1)'!$B:$B)</f>
        <v>8.0041063999999995E-2</v>
      </c>
      <c r="G330" t="e">
        <f>_xlfn.XLOOKUP(
         E330,[2]DibenzoThiophene!$A:$A,[2]DibenzoThiophene!$B:$B)</f>
        <v>#N/A</v>
      </c>
      <c r="H330" t="e">
        <f>_xlfn.XLOOKUP(
         E330,[3]Sheet1!$A:$A,[3]Sheet1!$G:$G)</f>
        <v>#N/A</v>
      </c>
      <c r="I330" t="e">
        <f>_xlfn.XLOOKUP(
         E330,[4]Sheet1!$A:$A,[4]Sheet1!$G:$G)</f>
        <v>#N/A</v>
      </c>
      <c r="J330" t="e">
        <f>_xlfn.XLOOKUP(
         E330,[4]Sheet1!$A:$A,[4]Sheet1!$F:$F)</f>
        <v>#N/A</v>
      </c>
      <c r="L330">
        <f>_xlfn.XLOOKUP(
         D330,[2]DibenzoThiophene!$E:$E,[2]DibenzoThiophene!$B:$B)</f>
        <v>3.7010610999999999E-2</v>
      </c>
      <c r="O330">
        <v>2601.0025099999998</v>
      </c>
      <c r="R330" s="1">
        <v>2471.1356999999998</v>
      </c>
      <c r="S330" s="2" t="e">
        <f>_xlfn.XLOOKUP(
         R330,'[1]sample3_spot1_000 (1)'!$A:$A,'[1]sample3_spot1_000 (1)'!$B:$B)</f>
        <v>#N/A</v>
      </c>
    </row>
    <row r="331" spans="3:19" x14ac:dyDescent="0.2">
      <c r="C331"/>
      <c r="D331" s="1">
        <f t="shared" si="11"/>
        <v>2471</v>
      </c>
      <c r="E331" s="1">
        <f t="shared" si="10"/>
        <v>2471.1999999999998</v>
      </c>
      <c r="F331" s="3" t="e">
        <f>_xlfn.XLOOKUP(
         E331,'[1]sample3_spot1_000 (1)'!$A:$A,'[1]sample3_spot1_000 (1)'!$B:$B)</f>
        <v>#N/A</v>
      </c>
      <c r="G331">
        <f>_xlfn.XLOOKUP(
         E331,[2]DibenzoThiophene!$A:$A,[2]DibenzoThiophene!$B:$B)</f>
        <v>1.6381693999999999E-2</v>
      </c>
      <c r="H331">
        <f>_xlfn.XLOOKUP(
         E331,[3]Sheet1!$A:$A,[3]Sheet1!$G:$G)</f>
        <v>-4.0960355347471776E-3</v>
      </c>
      <c r="I331">
        <f>_xlfn.XLOOKUP(
         E331,[4]Sheet1!$A:$A,[4]Sheet1!$G:$G)</f>
        <v>0.14376735037031524</v>
      </c>
      <c r="J331">
        <f>_xlfn.XLOOKUP(
         E331,[4]Sheet1!$A:$A,[4]Sheet1!$F:$F)</f>
        <v>7.2014979895119097E-2</v>
      </c>
      <c r="L331">
        <f>_xlfn.XLOOKUP(
         D331,[2]DibenzoThiophene!$E:$E,[2]DibenzoThiophene!$B:$B)</f>
        <v>3.7010610999999999E-2</v>
      </c>
      <c r="O331">
        <v>2601.0025099999998</v>
      </c>
      <c r="R331" s="1">
        <v>2471.1988000000001</v>
      </c>
      <c r="S331" s="2" t="e">
        <f>_xlfn.XLOOKUP(
         R331,'[1]sample3_spot1_000 (1)'!$A:$A,'[1]sample3_spot1_000 (1)'!$B:$B)</f>
        <v>#N/A</v>
      </c>
    </row>
    <row r="332" spans="3:19" x14ac:dyDescent="0.2">
      <c r="C332"/>
      <c r="D332" s="1">
        <f t="shared" si="11"/>
        <v>2471</v>
      </c>
      <c r="E332" s="1">
        <f t="shared" si="10"/>
        <v>2471.1999999999998</v>
      </c>
      <c r="F332" s="3" t="e">
        <f>_xlfn.XLOOKUP(
         E332,'[1]sample3_spot1_000 (1)'!$A:$A,'[1]sample3_spot1_000 (1)'!$B:$B)</f>
        <v>#N/A</v>
      </c>
      <c r="G332">
        <f>_xlfn.XLOOKUP(
         E332,[2]DibenzoThiophene!$A:$A,[2]DibenzoThiophene!$B:$B)</f>
        <v>1.6381693999999999E-2</v>
      </c>
      <c r="H332">
        <f>_xlfn.XLOOKUP(
         E332,[3]Sheet1!$A:$A,[3]Sheet1!$G:$G)</f>
        <v>-4.0960355347471776E-3</v>
      </c>
      <c r="I332">
        <f>_xlfn.XLOOKUP(
         E332,[4]Sheet1!$A:$A,[4]Sheet1!$G:$G)</f>
        <v>0.14376735037031524</v>
      </c>
      <c r="J332">
        <f>_xlfn.XLOOKUP(
         E332,[4]Sheet1!$A:$A,[4]Sheet1!$F:$F)</f>
        <v>7.2014979895119097E-2</v>
      </c>
      <c r="L332">
        <f>_xlfn.XLOOKUP(
         D332,[2]DibenzoThiophene!$E:$E,[2]DibenzoThiophene!$B:$B)</f>
        <v>3.7010610999999999E-2</v>
      </c>
      <c r="O332">
        <v>2601.4974499999998</v>
      </c>
      <c r="R332">
        <v>2471.2015200000001</v>
      </c>
      <c r="S332" s="2" t="e">
        <f>_xlfn.XLOOKUP(
         R332,'[1]sample3_spot1_000 (1)'!$A:$A,'[1]sample3_spot1_000 (1)'!$B:$B)</f>
        <v>#N/A</v>
      </c>
    </row>
    <row r="333" spans="3:19" x14ac:dyDescent="0.2">
      <c r="C333"/>
      <c r="D333" s="1">
        <f t="shared" si="11"/>
        <v>2471</v>
      </c>
      <c r="E333" s="1">
        <f t="shared" si="10"/>
        <v>2471.3000000000002</v>
      </c>
      <c r="F333" s="3">
        <f>_xlfn.XLOOKUP(
         E333,'[1]sample3_spot1_000 (1)'!$A:$A,'[1]sample3_spot1_000 (1)'!$B:$B)</f>
        <v>9.4678170000000006E-2</v>
      </c>
      <c r="G333" t="e">
        <f>_xlfn.XLOOKUP(
         E333,[2]DibenzoThiophene!$A:$A,[2]DibenzoThiophene!$B:$B)</f>
        <v>#N/A</v>
      </c>
      <c r="H333" t="e">
        <f>_xlfn.XLOOKUP(
         E333,[3]Sheet1!$A:$A,[3]Sheet1!$G:$G)</f>
        <v>#N/A</v>
      </c>
      <c r="I333" t="e">
        <f>_xlfn.XLOOKUP(
         E333,[4]Sheet1!$A:$A,[4]Sheet1!$G:$G)</f>
        <v>#N/A</v>
      </c>
      <c r="J333" t="e">
        <f>_xlfn.XLOOKUP(
         E333,[4]Sheet1!$A:$A,[4]Sheet1!$F:$F)</f>
        <v>#N/A</v>
      </c>
      <c r="L333">
        <f>_xlfn.XLOOKUP(
         D333,[2]DibenzoThiophene!$E:$E,[2]DibenzoThiophene!$B:$B)</f>
        <v>3.7010610999999999E-2</v>
      </c>
      <c r="O333">
        <v>2601.4974499999998</v>
      </c>
      <c r="R333" s="1">
        <v>2471.3357999999998</v>
      </c>
      <c r="S333" s="2" t="e">
        <f>_xlfn.XLOOKUP(
         R333,'[1]sample3_spot1_000 (1)'!$A:$A,'[1]sample3_spot1_000 (1)'!$B:$B)</f>
        <v>#N/A</v>
      </c>
    </row>
    <row r="334" spans="3:19" x14ac:dyDescent="0.2">
      <c r="C334"/>
      <c r="D334" s="1">
        <f t="shared" si="11"/>
        <v>2471</v>
      </c>
      <c r="E334" s="1">
        <f t="shared" si="10"/>
        <v>2471.3000000000002</v>
      </c>
      <c r="F334" s="3">
        <f>_xlfn.XLOOKUP(
         E334,'[1]sample3_spot1_000 (1)'!$A:$A,'[1]sample3_spot1_000 (1)'!$B:$B)</f>
        <v>9.4678170000000006E-2</v>
      </c>
      <c r="G334" t="e">
        <f>_xlfn.XLOOKUP(
         E334,[2]DibenzoThiophene!$A:$A,[2]DibenzoThiophene!$B:$B)</f>
        <v>#N/A</v>
      </c>
      <c r="H334" t="e">
        <f>_xlfn.XLOOKUP(
         E334,[3]Sheet1!$A:$A,[3]Sheet1!$G:$G)</f>
        <v>#N/A</v>
      </c>
      <c r="I334" t="e">
        <f>_xlfn.XLOOKUP(
         E334,[4]Sheet1!$A:$A,[4]Sheet1!$G:$G)</f>
        <v>#N/A</v>
      </c>
      <c r="J334" t="e">
        <f>_xlfn.XLOOKUP(
         E334,[4]Sheet1!$A:$A,[4]Sheet1!$F:$F)</f>
        <v>#N/A</v>
      </c>
      <c r="L334">
        <f>_xlfn.XLOOKUP(
         D334,[2]DibenzoThiophene!$E:$E,[2]DibenzoThiophene!$B:$B)</f>
        <v>3.7010610999999999E-2</v>
      </c>
      <c r="O334">
        <v>2601.4974499999998</v>
      </c>
      <c r="R334">
        <v>2471.34708</v>
      </c>
      <c r="S334" s="2" t="e">
        <f>_xlfn.XLOOKUP(
         R334,'[1]sample3_spot1_000 (1)'!$A:$A,'[1]sample3_spot1_000 (1)'!$B:$B)</f>
        <v>#N/A</v>
      </c>
    </row>
    <row r="335" spans="3:19" x14ac:dyDescent="0.2">
      <c r="C335"/>
      <c r="D335" s="1">
        <f t="shared" si="11"/>
        <v>2471</v>
      </c>
      <c r="E335" s="1">
        <f t="shared" si="10"/>
        <v>2471.4</v>
      </c>
      <c r="F335" s="3" t="e">
        <f>_xlfn.XLOOKUP(
         E335,'[1]sample3_spot1_000 (1)'!$A:$A,'[1]sample3_spot1_000 (1)'!$B:$B)</f>
        <v>#N/A</v>
      </c>
      <c r="G335">
        <f>_xlfn.XLOOKUP(
         E335,[2]DibenzoThiophene!$A:$A,[2]DibenzoThiophene!$B:$B)</f>
        <v>8.2815219999999995E-3</v>
      </c>
      <c r="H335">
        <f>_xlfn.XLOOKUP(
         E335,[3]Sheet1!$A:$A,[3]Sheet1!$G:$G)</f>
        <v>-4.6660491136817058E-3</v>
      </c>
      <c r="I335">
        <f>_xlfn.XLOOKUP(
         E335,[4]Sheet1!$A:$A,[4]Sheet1!$G:$G)</f>
        <v>0.14598448744379844</v>
      </c>
      <c r="J335">
        <f>_xlfn.XLOOKUP(
         E335,[4]Sheet1!$A:$A,[4]Sheet1!$F:$F)</f>
        <v>7.2028509424670289E-2</v>
      </c>
      <c r="L335">
        <f>_xlfn.XLOOKUP(
         D335,[2]DibenzoThiophene!$E:$E,[2]DibenzoThiophene!$B:$B)</f>
        <v>3.7010610999999999E-2</v>
      </c>
      <c r="O335">
        <v>2601.4974499999998</v>
      </c>
      <c r="R335" s="1">
        <v>2471.3991999999998</v>
      </c>
      <c r="S335" s="2" t="e">
        <f>_xlfn.XLOOKUP(
         R335,'[1]sample3_spot1_000 (1)'!$A:$A,'[1]sample3_spot1_000 (1)'!$B:$B)</f>
        <v>#N/A</v>
      </c>
    </row>
    <row r="336" spans="3:19" x14ac:dyDescent="0.2">
      <c r="C336"/>
      <c r="D336" s="1">
        <f t="shared" si="11"/>
        <v>2471</v>
      </c>
      <c r="E336" s="1">
        <f t="shared" si="10"/>
        <v>2471.4</v>
      </c>
      <c r="F336" s="3" t="e">
        <f>_xlfn.XLOOKUP(
         E336,'[1]sample3_spot1_000 (1)'!$A:$A,'[1]sample3_spot1_000 (1)'!$B:$B)</f>
        <v>#N/A</v>
      </c>
      <c r="G336">
        <f>_xlfn.XLOOKUP(
         E336,[2]DibenzoThiophene!$A:$A,[2]DibenzoThiophene!$B:$B)</f>
        <v>8.2815219999999995E-3</v>
      </c>
      <c r="H336">
        <f>_xlfn.XLOOKUP(
         E336,[3]Sheet1!$A:$A,[3]Sheet1!$G:$G)</f>
        <v>-4.6660491136817058E-3</v>
      </c>
      <c r="I336">
        <f>_xlfn.XLOOKUP(
         E336,[4]Sheet1!$A:$A,[4]Sheet1!$G:$G)</f>
        <v>0.14598448744379844</v>
      </c>
      <c r="J336">
        <f>_xlfn.XLOOKUP(
         E336,[4]Sheet1!$A:$A,[4]Sheet1!$F:$F)</f>
        <v>7.2028509424670289E-2</v>
      </c>
      <c r="L336">
        <f>_xlfn.XLOOKUP(
         D336,[2]DibenzoThiophene!$E:$E,[2]DibenzoThiophene!$B:$B)</f>
        <v>3.7010610999999999E-2</v>
      </c>
      <c r="O336">
        <v>2602.0024100000001</v>
      </c>
      <c r="R336">
        <v>2471.4036900000001</v>
      </c>
      <c r="S336" s="2" t="e">
        <f>_xlfn.XLOOKUP(
         R336,'[1]sample3_spot1_000 (1)'!$A:$A,'[1]sample3_spot1_000 (1)'!$B:$B)</f>
        <v>#N/A</v>
      </c>
    </row>
    <row r="337" spans="3:19" x14ac:dyDescent="0.2">
      <c r="C337"/>
      <c r="D337" s="1">
        <f t="shared" si="11"/>
        <v>2472</v>
      </c>
      <c r="E337" s="1">
        <f t="shared" si="10"/>
        <v>2471.5</v>
      </c>
      <c r="F337" s="3">
        <f>_xlfn.XLOOKUP(
         E337,'[1]sample3_spot1_000 (1)'!$A:$A,'[1]sample3_spot1_000 (1)'!$B:$B)</f>
        <v>0.12454224</v>
      </c>
      <c r="G337" t="e">
        <f>_xlfn.XLOOKUP(
         E337,[2]DibenzoThiophene!$A:$A,[2]DibenzoThiophene!$B:$B)</f>
        <v>#N/A</v>
      </c>
      <c r="H337" t="e">
        <f>_xlfn.XLOOKUP(
         E337,[3]Sheet1!$A:$A,[3]Sheet1!$G:$G)</f>
        <v>#N/A</v>
      </c>
      <c r="I337" t="e">
        <f>_xlfn.XLOOKUP(
         E337,[4]Sheet1!$A:$A,[4]Sheet1!$G:$G)</f>
        <v>#N/A</v>
      </c>
      <c r="J337" t="e">
        <f>_xlfn.XLOOKUP(
         E337,[4]Sheet1!$A:$A,[4]Sheet1!$F:$F)</f>
        <v>#N/A</v>
      </c>
      <c r="L337">
        <f>_xlfn.XLOOKUP(
         D337,[2]DibenzoThiophene!$E:$E,[2]DibenzoThiophene!$B:$B)</f>
        <v>2.7300828999999999E-2</v>
      </c>
      <c r="O337">
        <v>2602.0024100000001</v>
      </c>
      <c r="R337">
        <v>2471.5007599999999</v>
      </c>
      <c r="S337" s="2" t="e">
        <f>_xlfn.XLOOKUP(
         R337,'[1]sample3_spot1_000 (1)'!$A:$A,'[1]sample3_spot1_000 (1)'!$B:$B)</f>
        <v>#N/A</v>
      </c>
    </row>
    <row r="338" spans="3:19" x14ac:dyDescent="0.2">
      <c r="C338"/>
      <c r="D338" s="1">
        <f t="shared" si="11"/>
        <v>2472</v>
      </c>
      <c r="E338" s="1">
        <f t="shared" si="10"/>
        <v>2471.5</v>
      </c>
      <c r="F338" s="3">
        <f>_xlfn.XLOOKUP(
         E338,'[1]sample3_spot1_000 (1)'!$A:$A,'[1]sample3_spot1_000 (1)'!$B:$B)</f>
        <v>0.12454224</v>
      </c>
      <c r="G338" t="e">
        <f>_xlfn.XLOOKUP(
         E338,[2]DibenzoThiophene!$A:$A,[2]DibenzoThiophene!$B:$B)</f>
        <v>#N/A</v>
      </c>
      <c r="H338" t="e">
        <f>_xlfn.XLOOKUP(
         E338,[3]Sheet1!$A:$A,[3]Sheet1!$G:$G)</f>
        <v>#N/A</v>
      </c>
      <c r="I338" t="e">
        <f>_xlfn.XLOOKUP(
         E338,[4]Sheet1!$A:$A,[4]Sheet1!$G:$G)</f>
        <v>#N/A</v>
      </c>
      <c r="J338" t="e">
        <f>_xlfn.XLOOKUP(
         E338,[4]Sheet1!$A:$A,[4]Sheet1!$F:$F)</f>
        <v>#N/A</v>
      </c>
      <c r="L338">
        <f>_xlfn.XLOOKUP(
         D338,[2]DibenzoThiophene!$E:$E,[2]DibenzoThiophene!$B:$B)</f>
        <v>2.7300828999999999E-2</v>
      </c>
      <c r="O338">
        <v>2602.0024100000001</v>
      </c>
      <c r="R338" s="1">
        <v>2471.5358999999999</v>
      </c>
      <c r="S338" s="2" t="e">
        <f>_xlfn.XLOOKUP(
         R338,'[1]sample3_spot1_000 (1)'!$A:$A,'[1]sample3_spot1_000 (1)'!$B:$B)</f>
        <v>#N/A</v>
      </c>
    </row>
    <row r="339" spans="3:19" x14ac:dyDescent="0.2">
      <c r="C339"/>
      <c r="D339" s="1">
        <f t="shared" si="11"/>
        <v>2472</v>
      </c>
      <c r="E339" s="1">
        <f t="shared" si="10"/>
        <v>2471.6</v>
      </c>
      <c r="F339" s="3" t="e">
        <f>_xlfn.XLOOKUP(
         E339,'[1]sample3_spot1_000 (1)'!$A:$A,'[1]sample3_spot1_000 (1)'!$B:$B)</f>
        <v>#N/A</v>
      </c>
      <c r="G339">
        <f>_xlfn.XLOOKUP(
         E339,[2]DibenzoThiophene!$A:$A,[2]DibenzoThiophene!$B:$B)</f>
        <v>2.7300828999999999E-2</v>
      </c>
      <c r="H339">
        <f>_xlfn.XLOOKUP(
         E339,[3]Sheet1!$A:$A,[3]Sheet1!$G:$G)</f>
        <v>-2.3126146410383619E-3</v>
      </c>
      <c r="I339">
        <f>_xlfn.XLOOKUP(
         E339,[4]Sheet1!$A:$A,[4]Sheet1!$G:$G)</f>
        <v>0.15700781004960496</v>
      </c>
      <c r="J339">
        <f>_xlfn.XLOOKUP(
         E339,[4]Sheet1!$A:$A,[4]Sheet1!$F:$F)</f>
        <v>7.2100058991941385E-2</v>
      </c>
      <c r="L339">
        <f>_xlfn.XLOOKUP(
         D339,[2]DibenzoThiophene!$E:$E,[2]DibenzoThiophene!$B:$B)</f>
        <v>2.7300828999999999E-2</v>
      </c>
      <c r="O339">
        <v>2602.0024100000001</v>
      </c>
      <c r="R339">
        <v>2471.5978399999999</v>
      </c>
      <c r="S339" s="2" t="e">
        <f>_xlfn.XLOOKUP(
         R339,'[1]sample3_spot1_000 (1)'!$A:$A,'[1]sample3_spot1_000 (1)'!$B:$B)</f>
        <v>#N/A</v>
      </c>
    </row>
    <row r="340" spans="3:19" x14ac:dyDescent="0.2">
      <c r="C340"/>
      <c r="D340" s="1">
        <f t="shared" si="11"/>
        <v>2472</v>
      </c>
      <c r="E340" s="1">
        <f t="shared" si="10"/>
        <v>2471.6</v>
      </c>
      <c r="F340" s="3" t="e">
        <f>_xlfn.XLOOKUP(
         E340,'[1]sample3_spot1_000 (1)'!$A:$A,'[1]sample3_spot1_000 (1)'!$B:$B)</f>
        <v>#N/A</v>
      </c>
      <c r="G340">
        <f>_xlfn.XLOOKUP(
         E340,[2]DibenzoThiophene!$A:$A,[2]DibenzoThiophene!$B:$B)</f>
        <v>2.7300828999999999E-2</v>
      </c>
      <c r="H340">
        <f>_xlfn.XLOOKUP(
         E340,[3]Sheet1!$A:$A,[3]Sheet1!$G:$G)</f>
        <v>-2.3126146410383619E-3</v>
      </c>
      <c r="I340">
        <f>_xlfn.XLOOKUP(
         E340,[4]Sheet1!$A:$A,[4]Sheet1!$G:$G)</f>
        <v>0.15700781004960496</v>
      </c>
      <c r="J340">
        <f>_xlfn.XLOOKUP(
         E340,[4]Sheet1!$A:$A,[4]Sheet1!$F:$F)</f>
        <v>7.2100058991941385E-2</v>
      </c>
      <c r="L340">
        <f>_xlfn.XLOOKUP(
         D340,[2]DibenzoThiophene!$E:$E,[2]DibenzoThiophene!$B:$B)</f>
        <v>2.7300828999999999E-2</v>
      </c>
      <c r="O340">
        <v>2602.4979899999998</v>
      </c>
      <c r="R340" s="1">
        <v>2471.5996</v>
      </c>
      <c r="S340" s="2" t="e">
        <f>_xlfn.XLOOKUP(
         R340,'[1]sample3_spot1_000 (1)'!$A:$A,'[1]sample3_spot1_000 (1)'!$B:$B)</f>
        <v>#N/A</v>
      </c>
    </row>
    <row r="341" spans="3:19" x14ac:dyDescent="0.2">
      <c r="C341"/>
      <c r="D341" s="1">
        <f t="shared" si="11"/>
        <v>2472</v>
      </c>
      <c r="E341" s="1">
        <f t="shared" si="10"/>
        <v>2471.6</v>
      </c>
      <c r="F341" s="3" t="e">
        <f>_xlfn.XLOOKUP(
         E341,'[1]sample3_spot1_000 (1)'!$A:$A,'[1]sample3_spot1_000 (1)'!$B:$B)</f>
        <v>#N/A</v>
      </c>
      <c r="G341">
        <f>_xlfn.XLOOKUP(
         E341,[2]DibenzoThiophene!$A:$A,[2]DibenzoThiophene!$B:$B)</f>
        <v>2.7300828999999999E-2</v>
      </c>
      <c r="H341">
        <f>_xlfn.XLOOKUP(
         E341,[3]Sheet1!$A:$A,[3]Sheet1!$G:$G)</f>
        <v>-2.3126146410383619E-3</v>
      </c>
      <c r="I341">
        <f>_xlfn.XLOOKUP(
         E341,[4]Sheet1!$A:$A,[4]Sheet1!$G:$G)</f>
        <v>0.15700781004960496</v>
      </c>
      <c r="J341">
        <f>_xlfn.XLOOKUP(
         E341,[4]Sheet1!$A:$A,[4]Sheet1!$F:$F)</f>
        <v>7.2100058991941385E-2</v>
      </c>
      <c r="L341">
        <f>_xlfn.XLOOKUP(
         D341,[2]DibenzoThiophene!$E:$E,[2]DibenzoThiophene!$B:$B)</f>
        <v>2.7300828999999999E-2</v>
      </c>
      <c r="O341">
        <v>2602.4979899999998</v>
      </c>
      <c r="R341">
        <v>2471.6463800000001</v>
      </c>
      <c r="S341" s="2" t="e">
        <f>_xlfn.XLOOKUP(
         R341,'[1]sample3_spot1_000 (1)'!$A:$A,'[1]sample3_spot1_000 (1)'!$B:$B)</f>
        <v>#N/A</v>
      </c>
    </row>
    <row r="342" spans="3:19" x14ac:dyDescent="0.2">
      <c r="C342"/>
      <c r="D342" s="1">
        <f t="shared" si="11"/>
        <v>2472</v>
      </c>
      <c r="E342" s="1">
        <f t="shared" si="10"/>
        <v>2471.6999999999998</v>
      </c>
      <c r="F342" s="3">
        <f>_xlfn.XLOOKUP(
         E342,'[1]sample3_spot1_000 (1)'!$A:$A,'[1]sample3_spot1_000 (1)'!$B:$B)</f>
        <v>0.15190917000000001</v>
      </c>
      <c r="G342" t="e">
        <f>_xlfn.XLOOKUP(
         E342,[2]DibenzoThiophene!$A:$A,[2]DibenzoThiophene!$B:$B)</f>
        <v>#N/A</v>
      </c>
      <c r="H342" t="e">
        <f>_xlfn.XLOOKUP(
         E342,[3]Sheet1!$A:$A,[3]Sheet1!$G:$G)</f>
        <v>#N/A</v>
      </c>
      <c r="I342" t="e">
        <f>_xlfn.XLOOKUP(
         E342,[4]Sheet1!$A:$A,[4]Sheet1!$G:$G)</f>
        <v>#N/A</v>
      </c>
      <c r="J342" t="e">
        <f>_xlfn.XLOOKUP(
         E342,[4]Sheet1!$A:$A,[4]Sheet1!$F:$F)</f>
        <v>#N/A</v>
      </c>
      <c r="L342">
        <f>_xlfn.XLOOKUP(
         D342,[2]DibenzoThiophene!$E:$E,[2]DibenzoThiophene!$B:$B)</f>
        <v>2.7300828999999999E-2</v>
      </c>
      <c r="O342">
        <v>2602.4979899999998</v>
      </c>
      <c r="R342" s="1">
        <v>2471.7359000000001</v>
      </c>
      <c r="S342" s="2" t="e">
        <f>_xlfn.XLOOKUP(
         R342,'[1]sample3_spot1_000 (1)'!$A:$A,'[1]sample3_spot1_000 (1)'!$B:$B)</f>
        <v>#N/A</v>
      </c>
    </row>
    <row r="343" spans="3:19" x14ac:dyDescent="0.2">
      <c r="C343"/>
      <c r="D343" s="1">
        <f t="shared" si="11"/>
        <v>2472</v>
      </c>
      <c r="E343" s="1">
        <f t="shared" si="10"/>
        <v>2471.8000000000002</v>
      </c>
      <c r="F343" s="3" t="e">
        <f>_xlfn.XLOOKUP(
         E343,'[1]sample3_spot1_000 (1)'!$A:$A,'[1]sample3_spot1_000 (1)'!$B:$B)</f>
        <v>#N/A</v>
      </c>
      <c r="G343">
        <f>_xlfn.XLOOKUP(
         E343,[2]DibenzoThiophene!$A:$A,[2]DibenzoThiophene!$B:$B)</f>
        <v>6.3094854000000006E-2</v>
      </c>
      <c r="H343">
        <f>_xlfn.XLOOKUP(
         E343,[3]Sheet1!$A:$A,[3]Sheet1!$G:$G)</f>
        <v>-2.2090695550498852E-4</v>
      </c>
      <c r="I343">
        <f>_xlfn.XLOOKUP(
         E343,[4]Sheet1!$A:$A,[4]Sheet1!$G:$G)</f>
        <v>0.17580218143420343</v>
      </c>
      <c r="J343">
        <f>_xlfn.XLOOKUP(
         E343,[4]Sheet1!$A:$A,[4]Sheet1!$F:$F)</f>
        <v>7.2222808541499234E-2</v>
      </c>
      <c r="L343">
        <f>_xlfn.XLOOKUP(
         D343,[2]DibenzoThiophene!$E:$E,[2]DibenzoThiophene!$B:$B)</f>
        <v>2.7300828999999999E-2</v>
      </c>
      <c r="O343">
        <v>2602.4979899999998</v>
      </c>
      <c r="R343" s="1">
        <v>2471.8000999999999</v>
      </c>
      <c r="S343" s="2" t="e">
        <f>_xlfn.XLOOKUP(
         R343,'[1]sample3_spot1_000 (1)'!$A:$A,'[1]sample3_spot1_000 (1)'!$B:$B)</f>
        <v>#N/A</v>
      </c>
    </row>
    <row r="344" spans="3:19" x14ac:dyDescent="0.2">
      <c r="C344"/>
      <c r="D344" s="1">
        <f t="shared" si="11"/>
        <v>2472</v>
      </c>
      <c r="E344" s="1">
        <f t="shared" si="10"/>
        <v>2471.8000000000002</v>
      </c>
      <c r="F344" s="3" t="e">
        <f>_xlfn.XLOOKUP(
         E344,'[1]sample3_spot1_000 (1)'!$A:$A,'[1]sample3_spot1_000 (1)'!$B:$B)</f>
        <v>#N/A</v>
      </c>
      <c r="G344">
        <f>_xlfn.XLOOKUP(
         E344,[2]DibenzoThiophene!$A:$A,[2]DibenzoThiophene!$B:$B)</f>
        <v>6.3094854000000006E-2</v>
      </c>
      <c r="H344">
        <f>_xlfn.XLOOKUP(
         E344,[3]Sheet1!$A:$A,[3]Sheet1!$G:$G)</f>
        <v>-2.2090695550498852E-4</v>
      </c>
      <c r="I344">
        <f>_xlfn.XLOOKUP(
         E344,[4]Sheet1!$A:$A,[4]Sheet1!$G:$G)</f>
        <v>0.17580218143420343</v>
      </c>
      <c r="J344">
        <f>_xlfn.XLOOKUP(
         E344,[4]Sheet1!$A:$A,[4]Sheet1!$F:$F)</f>
        <v>7.2222808541499234E-2</v>
      </c>
      <c r="L344">
        <f>_xlfn.XLOOKUP(
         D344,[2]DibenzoThiophene!$E:$E,[2]DibenzoThiophene!$B:$B)</f>
        <v>2.7300828999999999E-2</v>
      </c>
      <c r="O344">
        <v>2603.0036</v>
      </c>
      <c r="R344">
        <v>2471.8001300000001</v>
      </c>
      <c r="S344" s="2" t="e">
        <f>_xlfn.XLOOKUP(
         R344,'[1]sample3_spot1_000 (1)'!$A:$A,'[1]sample3_spot1_000 (1)'!$B:$B)</f>
        <v>#N/A</v>
      </c>
    </row>
    <row r="345" spans="3:19" x14ac:dyDescent="0.2">
      <c r="C345"/>
      <c r="D345" s="1">
        <f t="shared" si="11"/>
        <v>2472</v>
      </c>
      <c r="E345" s="1">
        <f t="shared" si="10"/>
        <v>2471.9</v>
      </c>
      <c r="F345" s="3">
        <f>_xlfn.XLOOKUP(
         E345,'[1]sample3_spot1_000 (1)'!$A:$A,'[1]sample3_spot1_000 (1)'!$B:$B)</f>
        <v>0.18864718</v>
      </c>
      <c r="G345" t="e">
        <f>_xlfn.XLOOKUP(
         E345,[2]DibenzoThiophene!$A:$A,[2]DibenzoThiophene!$B:$B)</f>
        <v>#N/A</v>
      </c>
      <c r="H345" t="e">
        <f>_xlfn.XLOOKUP(
         E345,[3]Sheet1!$A:$A,[3]Sheet1!$G:$G)</f>
        <v>#N/A</v>
      </c>
      <c r="I345" t="e">
        <f>_xlfn.XLOOKUP(
         E345,[4]Sheet1!$A:$A,[4]Sheet1!$G:$G)</f>
        <v>#N/A</v>
      </c>
      <c r="J345" t="e">
        <f>_xlfn.XLOOKUP(
         E345,[4]Sheet1!$A:$A,[4]Sheet1!$F:$F)</f>
        <v>#N/A</v>
      </c>
      <c r="L345">
        <f>_xlfn.XLOOKUP(
         D345,[2]DibenzoThiophene!$E:$E,[2]DibenzoThiophene!$B:$B)</f>
        <v>2.7300828999999999E-2</v>
      </c>
      <c r="O345">
        <v>2603.0036</v>
      </c>
      <c r="R345" s="1">
        <v>2471.9360000000001</v>
      </c>
      <c r="S345" s="2" t="e">
        <f>_xlfn.XLOOKUP(
         R345,'[1]sample3_spot1_000 (1)'!$A:$A,'[1]sample3_spot1_000 (1)'!$B:$B)</f>
        <v>#N/A</v>
      </c>
    </row>
    <row r="346" spans="3:19" x14ac:dyDescent="0.2">
      <c r="C346"/>
      <c r="D346" s="1">
        <f t="shared" si="11"/>
        <v>2472</v>
      </c>
      <c r="E346" s="1">
        <f t="shared" si="10"/>
        <v>2472</v>
      </c>
      <c r="F346" s="3" t="e">
        <f>_xlfn.XLOOKUP(
         E346,'[1]sample3_spot1_000 (1)'!$A:$A,'[1]sample3_spot1_000 (1)'!$B:$B)</f>
        <v>#N/A</v>
      </c>
      <c r="G346">
        <f>_xlfn.XLOOKUP(
         E346,[2]DibenzoThiophene!$A:$A,[2]DibenzoThiophene!$B:$B)</f>
        <v>8.9849025999999999E-2</v>
      </c>
      <c r="H346">
        <f>_xlfn.XLOOKUP(
         E346,[3]Sheet1!$A:$A,[3]Sheet1!$G:$G)</f>
        <v>-4.2423091986087068E-4</v>
      </c>
      <c r="I346">
        <f>_xlfn.XLOOKUP(
         E346,[4]Sheet1!$A:$A,[4]Sheet1!$G:$G)</f>
        <v>0.18638243151897935</v>
      </c>
      <c r="J346">
        <f>_xlfn.XLOOKUP(
         E346,[4]Sheet1!$A:$A,[4]Sheet1!$F:$F)</f>
        <v>7.229143890109653E-2</v>
      </c>
      <c r="L346">
        <f>_xlfn.XLOOKUP(
         D346,[2]DibenzoThiophene!$E:$E,[2]DibenzoThiophene!$B:$B)</f>
        <v>2.7300828999999999E-2</v>
      </c>
      <c r="O346">
        <v>2603.0036</v>
      </c>
      <c r="R346">
        <v>2471.9539100000002</v>
      </c>
      <c r="S346" s="2" t="e">
        <f>_xlfn.XLOOKUP(
         R346,'[1]sample3_spot1_000 (1)'!$A:$A,'[1]sample3_spot1_000 (1)'!$B:$B)</f>
        <v>#N/A</v>
      </c>
    </row>
    <row r="347" spans="3:19" x14ac:dyDescent="0.2">
      <c r="C347"/>
      <c r="D347" s="1">
        <f t="shared" si="11"/>
        <v>2472</v>
      </c>
      <c r="E347" s="1">
        <f t="shared" si="10"/>
        <v>2472</v>
      </c>
      <c r="F347" s="3" t="e">
        <f>_xlfn.XLOOKUP(
         E347,'[1]sample3_spot1_000 (1)'!$A:$A,'[1]sample3_spot1_000 (1)'!$B:$B)</f>
        <v>#N/A</v>
      </c>
      <c r="G347">
        <f>_xlfn.XLOOKUP(
         E347,[2]DibenzoThiophene!$A:$A,[2]DibenzoThiophene!$B:$B)</f>
        <v>8.9849025999999999E-2</v>
      </c>
      <c r="H347">
        <f>_xlfn.XLOOKUP(
         E347,[3]Sheet1!$A:$A,[3]Sheet1!$G:$G)</f>
        <v>-4.2423091986087068E-4</v>
      </c>
      <c r="I347">
        <f>_xlfn.XLOOKUP(
         E347,[4]Sheet1!$A:$A,[4]Sheet1!$G:$G)</f>
        <v>0.18638243151897935</v>
      </c>
      <c r="J347">
        <f>_xlfn.XLOOKUP(
         E347,[4]Sheet1!$A:$A,[4]Sheet1!$F:$F)</f>
        <v>7.229143890109653E-2</v>
      </c>
      <c r="L347">
        <f>_xlfn.XLOOKUP(
         D347,[2]DibenzoThiophene!$E:$E,[2]DibenzoThiophene!$B:$B)</f>
        <v>2.7300828999999999E-2</v>
      </c>
      <c r="O347">
        <v>2603.0036</v>
      </c>
      <c r="R347" s="1">
        <v>2472.0005999999998</v>
      </c>
      <c r="S347" s="2" t="e">
        <f>_xlfn.XLOOKUP(
         R347,'[1]sample3_spot1_000 (1)'!$A:$A,'[1]sample3_spot1_000 (1)'!$B:$B)</f>
        <v>#N/A</v>
      </c>
    </row>
    <row r="348" spans="3:19" x14ac:dyDescent="0.2">
      <c r="C348"/>
      <c r="D348" s="1">
        <f t="shared" si="11"/>
        <v>2472</v>
      </c>
      <c r="E348" s="1">
        <f t="shared" si="10"/>
        <v>2472</v>
      </c>
      <c r="F348" s="3" t="e">
        <f>_xlfn.XLOOKUP(
         E348,'[1]sample3_spot1_000 (1)'!$A:$A,'[1]sample3_spot1_000 (1)'!$B:$B)</f>
        <v>#N/A</v>
      </c>
      <c r="G348">
        <f>_xlfn.XLOOKUP(
         E348,[2]DibenzoThiophene!$A:$A,[2]DibenzoThiophene!$B:$B)</f>
        <v>8.9849025999999999E-2</v>
      </c>
      <c r="H348">
        <f>_xlfn.XLOOKUP(
         E348,[3]Sheet1!$A:$A,[3]Sheet1!$G:$G)</f>
        <v>-4.2423091986087068E-4</v>
      </c>
      <c r="I348">
        <f>_xlfn.XLOOKUP(
         E348,[4]Sheet1!$A:$A,[4]Sheet1!$G:$G)</f>
        <v>0.18638243151897935</v>
      </c>
      <c r="J348">
        <f>_xlfn.XLOOKUP(
         E348,[4]Sheet1!$A:$A,[4]Sheet1!$F:$F)</f>
        <v>7.229143890109653E-2</v>
      </c>
      <c r="L348">
        <f>_xlfn.XLOOKUP(
         D348,[2]DibenzoThiophene!$E:$E,[2]DibenzoThiophene!$B:$B)</f>
        <v>2.7300828999999999E-2</v>
      </c>
      <c r="O348">
        <v>2603.49982</v>
      </c>
      <c r="R348">
        <v>2472.0024800000001</v>
      </c>
      <c r="S348" s="2" t="e">
        <f>_xlfn.XLOOKUP(
         R348,'[1]sample3_spot1_000 (1)'!$A:$A,'[1]sample3_spot1_000 (1)'!$B:$B)</f>
        <v>#N/A</v>
      </c>
    </row>
    <row r="349" spans="3:19" x14ac:dyDescent="0.2">
      <c r="C349"/>
      <c r="D349" s="1">
        <f t="shared" si="11"/>
        <v>2472</v>
      </c>
      <c r="E349" s="1">
        <f t="shared" si="10"/>
        <v>2472.1</v>
      </c>
      <c r="F349" s="3">
        <f>_xlfn.XLOOKUP(
         E349,'[1]sample3_spot1_000 (1)'!$A:$A,'[1]sample3_spot1_000 (1)'!$B:$B)</f>
        <v>0.26316539</v>
      </c>
      <c r="G349" t="e">
        <f>_xlfn.XLOOKUP(
         E349,[2]DibenzoThiophene!$A:$A,[2]DibenzoThiophene!$B:$B)</f>
        <v>#N/A</v>
      </c>
      <c r="H349" t="e">
        <f>_xlfn.XLOOKUP(
         E349,[3]Sheet1!$A:$A,[3]Sheet1!$G:$G)</f>
        <v>#N/A</v>
      </c>
      <c r="I349" t="e">
        <f>_xlfn.XLOOKUP(
         E349,[4]Sheet1!$A:$A,[4]Sheet1!$G:$G)</f>
        <v>#N/A</v>
      </c>
      <c r="J349" t="e">
        <f>_xlfn.XLOOKUP(
         E349,[4]Sheet1!$A:$A,[4]Sheet1!$F:$F)</f>
        <v>#N/A</v>
      </c>
      <c r="L349">
        <f>_xlfn.XLOOKUP(
         D349,[2]DibenzoThiophene!$E:$E,[2]DibenzoThiophene!$B:$B)</f>
        <v>2.7300828999999999E-2</v>
      </c>
      <c r="O349">
        <v>2603.49982</v>
      </c>
      <c r="R349">
        <v>2472.0996399999999</v>
      </c>
      <c r="S349" s="2" t="e">
        <f>_xlfn.XLOOKUP(
         R349,'[1]sample3_spot1_000 (1)'!$A:$A,'[1]sample3_spot1_000 (1)'!$B:$B)</f>
        <v>#N/A</v>
      </c>
    </row>
    <row r="350" spans="3:19" x14ac:dyDescent="0.2">
      <c r="C350"/>
      <c r="D350" s="1">
        <f t="shared" si="11"/>
        <v>2472</v>
      </c>
      <c r="E350" s="1">
        <f t="shared" si="10"/>
        <v>2472.1</v>
      </c>
      <c r="F350" s="3">
        <f>_xlfn.XLOOKUP(
         E350,'[1]sample3_spot1_000 (1)'!$A:$A,'[1]sample3_spot1_000 (1)'!$B:$B)</f>
        <v>0.26316539</v>
      </c>
      <c r="G350" t="e">
        <f>_xlfn.XLOOKUP(
         E350,[2]DibenzoThiophene!$A:$A,[2]DibenzoThiophene!$B:$B)</f>
        <v>#N/A</v>
      </c>
      <c r="H350" t="e">
        <f>_xlfn.XLOOKUP(
         E350,[3]Sheet1!$A:$A,[3]Sheet1!$G:$G)</f>
        <v>#N/A</v>
      </c>
      <c r="I350" t="e">
        <f>_xlfn.XLOOKUP(
         E350,[4]Sheet1!$A:$A,[4]Sheet1!$G:$G)</f>
        <v>#N/A</v>
      </c>
      <c r="J350" t="e">
        <f>_xlfn.XLOOKUP(
         E350,[4]Sheet1!$A:$A,[4]Sheet1!$F:$F)</f>
        <v>#N/A</v>
      </c>
      <c r="L350">
        <f>_xlfn.XLOOKUP(
         D350,[2]DibenzoThiophene!$E:$E,[2]DibenzoThiophene!$B:$B)</f>
        <v>2.7300828999999999E-2</v>
      </c>
      <c r="O350">
        <v>2603.49982</v>
      </c>
      <c r="R350" s="1">
        <v>2472.1361000000002</v>
      </c>
      <c r="S350" s="2" t="e">
        <f>_xlfn.XLOOKUP(
         R350,'[1]sample3_spot1_000 (1)'!$A:$A,'[1]sample3_spot1_000 (1)'!$B:$B)</f>
        <v>#N/A</v>
      </c>
    </row>
    <row r="351" spans="3:19" x14ac:dyDescent="0.2">
      <c r="C351"/>
      <c r="D351" s="1">
        <f t="shared" si="11"/>
        <v>2472</v>
      </c>
      <c r="E351" s="1">
        <f t="shared" si="10"/>
        <v>2472.1999999999998</v>
      </c>
      <c r="F351" s="3" t="e">
        <f>_xlfn.XLOOKUP(
         E351,'[1]sample3_spot1_000 (1)'!$A:$A,'[1]sample3_spot1_000 (1)'!$B:$B)</f>
        <v>#N/A</v>
      </c>
      <c r="G351">
        <f>_xlfn.XLOOKUP(
         E351,[2]DibenzoThiophene!$A:$A,[2]DibenzoThiophene!$B:$B)</f>
        <v>9.7206723999999994E-2</v>
      </c>
      <c r="H351">
        <f>_xlfn.XLOOKUP(
         E351,[3]Sheet1!$A:$A,[3]Sheet1!$G:$G)</f>
        <v>-8.6468161116881758E-5</v>
      </c>
      <c r="I351">
        <f>_xlfn.XLOOKUP(
         E351,[4]Sheet1!$A:$A,[4]Sheet1!$G:$G)</f>
        <v>0.19154456810928341</v>
      </c>
      <c r="J351">
        <f>_xlfn.XLOOKUP(
         E351,[4]Sheet1!$A:$A,[4]Sheet1!$F:$F)</f>
        <v>7.2324371721939271E-2</v>
      </c>
      <c r="L351">
        <f>_xlfn.XLOOKUP(
         D351,[2]DibenzoThiophene!$E:$E,[2]DibenzoThiophene!$B:$B)</f>
        <v>2.7300828999999999E-2</v>
      </c>
      <c r="O351">
        <v>2603.49982</v>
      </c>
      <c r="R351">
        <v>2472.1968000000002</v>
      </c>
      <c r="S351" s="2" t="e">
        <f>_xlfn.XLOOKUP(
         R351,'[1]sample3_spot1_000 (1)'!$A:$A,'[1]sample3_spot1_000 (1)'!$B:$B)</f>
        <v>#N/A</v>
      </c>
    </row>
    <row r="352" spans="3:19" x14ac:dyDescent="0.2">
      <c r="C352"/>
      <c r="D352" s="1">
        <f t="shared" si="11"/>
        <v>2472</v>
      </c>
      <c r="E352" s="1">
        <f t="shared" si="10"/>
        <v>2472.1999999999998</v>
      </c>
      <c r="F352" s="3" t="e">
        <f>_xlfn.XLOOKUP(
         E352,'[1]sample3_spot1_000 (1)'!$A:$A,'[1]sample3_spot1_000 (1)'!$B:$B)</f>
        <v>#N/A</v>
      </c>
      <c r="G352">
        <f>_xlfn.XLOOKUP(
         E352,[2]DibenzoThiophene!$A:$A,[2]DibenzoThiophene!$B:$B)</f>
        <v>9.7206723999999994E-2</v>
      </c>
      <c r="H352">
        <f>_xlfn.XLOOKUP(
         E352,[3]Sheet1!$A:$A,[3]Sheet1!$G:$G)</f>
        <v>-8.6468161116881758E-5</v>
      </c>
      <c r="I352">
        <f>_xlfn.XLOOKUP(
         E352,[4]Sheet1!$A:$A,[4]Sheet1!$G:$G)</f>
        <v>0.19154456810928341</v>
      </c>
      <c r="J352">
        <f>_xlfn.XLOOKUP(
         E352,[4]Sheet1!$A:$A,[4]Sheet1!$F:$F)</f>
        <v>7.2324371721939271E-2</v>
      </c>
      <c r="L352">
        <f>_xlfn.XLOOKUP(
         D352,[2]DibenzoThiophene!$E:$E,[2]DibenzoThiophene!$B:$B)</f>
        <v>2.7300828999999999E-2</v>
      </c>
      <c r="O352">
        <v>2603.9963499999999</v>
      </c>
      <c r="R352" s="1">
        <v>2472.2012</v>
      </c>
      <c r="S352" s="2" t="e">
        <f>_xlfn.XLOOKUP(
         R352,'[1]sample3_spot1_000 (1)'!$A:$A,'[1]sample3_spot1_000 (1)'!$B:$B)</f>
        <v>#N/A</v>
      </c>
    </row>
    <row r="353" spans="3:19" x14ac:dyDescent="0.2">
      <c r="C353"/>
      <c r="D353" s="1">
        <f t="shared" si="11"/>
        <v>2472</v>
      </c>
      <c r="E353" s="1">
        <f t="shared" si="10"/>
        <v>2472.3000000000002</v>
      </c>
      <c r="F353" s="3">
        <f>_xlfn.XLOOKUP(
         E353,'[1]sample3_spot1_000 (1)'!$A:$A,'[1]sample3_spot1_000 (1)'!$B:$B)</f>
        <v>0.34582761000000001</v>
      </c>
      <c r="G353" t="e">
        <f>_xlfn.XLOOKUP(
         E353,[2]DibenzoThiophene!$A:$A,[2]DibenzoThiophene!$B:$B)</f>
        <v>#N/A</v>
      </c>
      <c r="H353" t="e">
        <f>_xlfn.XLOOKUP(
         E353,[3]Sheet1!$A:$A,[3]Sheet1!$G:$G)</f>
        <v>#N/A</v>
      </c>
      <c r="I353" t="e">
        <f>_xlfn.XLOOKUP(
         E353,[4]Sheet1!$A:$A,[4]Sheet1!$G:$G)</f>
        <v>#N/A</v>
      </c>
      <c r="J353" t="e">
        <f>_xlfn.XLOOKUP(
         E353,[4]Sheet1!$A:$A,[4]Sheet1!$F:$F)</f>
        <v>#N/A</v>
      </c>
      <c r="L353">
        <f>_xlfn.XLOOKUP(
         D353,[2]DibenzoThiophene!$E:$E,[2]DibenzoThiophene!$B:$B)</f>
        <v>2.7300828999999999E-2</v>
      </c>
      <c r="O353">
        <v>2603.9963499999999</v>
      </c>
      <c r="R353">
        <v>2472.2534900000001</v>
      </c>
      <c r="S353" s="2" t="e">
        <f>_xlfn.XLOOKUP(
         R353,'[1]sample3_spot1_000 (1)'!$A:$A,'[1]sample3_spot1_000 (1)'!$B:$B)</f>
        <v>#N/A</v>
      </c>
    </row>
    <row r="354" spans="3:19" x14ac:dyDescent="0.2">
      <c r="C354"/>
      <c r="D354" s="1">
        <f t="shared" si="11"/>
        <v>2472</v>
      </c>
      <c r="E354" s="1">
        <f t="shared" si="10"/>
        <v>2472.3000000000002</v>
      </c>
      <c r="F354" s="3">
        <f>_xlfn.XLOOKUP(
         E354,'[1]sample3_spot1_000 (1)'!$A:$A,'[1]sample3_spot1_000 (1)'!$B:$B)</f>
        <v>0.34582761000000001</v>
      </c>
      <c r="G354" t="e">
        <f>_xlfn.XLOOKUP(
         E354,[2]DibenzoThiophene!$A:$A,[2]DibenzoThiophene!$B:$B)</f>
        <v>#N/A</v>
      </c>
      <c r="H354" t="e">
        <f>_xlfn.XLOOKUP(
         E354,[3]Sheet1!$A:$A,[3]Sheet1!$G:$G)</f>
        <v>#N/A</v>
      </c>
      <c r="I354" t="e">
        <f>_xlfn.XLOOKUP(
         E354,[4]Sheet1!$A:$A,[4]Sheet1!$G:$G)</f>
        <v>#N/A</v>
      </c>
      <c r="J354" t="e">
        <f>_xlfn.XLOOKUP(
         E354,[4]Sheet1!$A:$A,[4]Sheet1!$F:$F)</f>
        <v>#N/A</v>
      </c>
      <c r="L354">
        <f>_xlfn.XLOOKUP(
         D354,[2]DibenzoThiophene!$E:$E,[2]DibenzoThiophene!$B:$B)</f>
        <v>2.7300828999999999E-2</v>
      </c>
      <c r="O354">
        <v>2603.9963499999999</v>
      </c>
      <c r="R354" s="1">
        <v>2472.3362000000002</v>
      </c>
      <c r="S354" s="2" t="e">
        <f>_xlfn.XLOOKUP(
         R354,'[1]sample3_spot1_000 (1)'!$A:$A,'[1]sample3_spot1_000 (1)'!$B:$B)</f>
        <v>#N/A</v>
      </c>
    </row>
    <row r="355" spans="3:19" x14ac:dyDescent="0.2">
      <c r="C355"/>
      <c r="D355" s="1">
        <f t="shared" si="11"/>
        <v>2472</v>
      </c>
      <c r="E355" s="1">
        <f t="shared" si="10"/>
        <v>2472.4</v>
      </c>
      <c r="F355" s="3" t="e">
        <f>_xlfn.XLOOKUP(
         E355,'[1]sample3_spot1_000 (1)'!$A:$A,'[1]sample3_spot1_000 (1)'!$B:$B)</f>
        <v>#N/A</v>
      </c>
      <c r="G355">
        <f>_xlfn.XLOOKUP(
         E355,[2]DibenzoThiophene!$A:$A,[2]DibenzoThiophene!$B:$B)</f>
        <v>0.13575599999999999</v>
      </c>
      <c r="H355">
        <f>_xlfn.XLOOKUP(
         E355,[3]Sheet1!$A:$A,[3]Sheet1!$G:$G)</f>
        <v>4.4326320870618626E-3</v>
      </c>
      <c r="I355">
        <f>_xlfn.XLOOKUP(
         E355,[4]Sheet1!$A:$A,[4]Sheet1!$G:$G)</f>
        <v>0.21590748601138351</v>
      </c>
      <c r="J355">
        <f>_xlfn.XLOOKUP(
         E355,[4]Sheet1!$A:$A,[4]Sheet1!$F:$F)</f>
        <v>7.2483809946497738E-2</v>
      </c>
      <c r="L355">
        <f>_xlfn.XLOOKUP(
         D355,[2]DibenzoThiophene!$E:$E,[2]DibenzoThiophene!$B:$B)</f>
        <v>2.7300828999999999E-2</v>
      </c>
      <c r="O355">
        <v>2603.9963499999999</v>
      </c>
      <c r="R355">
        <v>2472.3992800000001</v>
      </c>
      <c r="S355" s="2" t="e">
        <f>_xlfn.XLOOKUP(
         R355,'[1]sample3_spot1_000 (1)'!$A:$A,'[1]sample3_spot1_000 (1)'!$B:$B)</f>
        <v>#N/A</v>
      </c>
    </row>
    <row r="356" spans="3:19" x14ac:dyDescent="0.2">
      <c r="C356"/>
      <c r="D356" s="1">
        <f t="shared" si="11"/>
        <v>2472</v>
      </c>
      <c r="E356" s="1">
        <f t="shared" si="10"/>
        <v>2472.4</v>
      </c>
      <c r="F356" s="3" t="e">
        <f>_xlfn.XLOOKUP(
         E356,'[1]sample3_spot1_000 (1)'!$A:$A,'[1]sample3_spot1_000 (1)'!$B:$B)</f>
        <v>#N/A</v>
      </c>
      <c r="G356">
        <f>_xlfn.XLOOKUP(
         E356,[2]DibenzoThiophene!$A:$A,[2]DibenzoThiophene!$B:$B)</f>
        <v>0.13575599999999999</v>
      </c>
      <c r="H356">
        <f>_xlfn.XLOOKUP(
         E356,[3]Sheet1!$A:$A,[3]Sheet1!$G:$G)</f>
        <v>4.4326320870618626E-3</v>
      </c>
      <c r="I356">
        <f>_xlfn.XLOOKUP(
         E356,[4]Sheet1!$A:$A,[4]Sheet1!$G:$G)</f>
        <v>0.21590748601138351</v>
      </c>
      <c r="J356">
        <f>_xlfn.XLOOKUP(
         E356,[4]Sheet1!$A:$A,[4]Sheet1!$F:$F)</f>
        <v>7.2483809946497738E-2</v>
      </c>
      <c r="L356">
        <f>_xlfn.XLOOKUP(
         D356,[2]DibenzoThiophene!$E:$E,[2]DibenzoThiophene!$B:$B)</f>
        <v>2.7300828999999999E-2</v>
      </c>
      <c r="O356">
        <v>2604.5029500000001</v>
      </c>
      <c r="R356" s="1">
        <v>2472.4050999999999</v>
      </c>
      <c r="S356" s="2" t="e">
        <f>_xlfn.XLOOKUP(
         R356,'[1]sample3_spot1_000 (1)'!$A:$A,'[1]sample3_spot1_000 (1)'!$B:$B)</f>
        <v>#N/A</v>
      </c>
    </row>
    <row r="357" spans="3:19" x14ac:dyDescent="0.2">
      <c r="C357"/>
      <c r="D357" s="1">
        <f t="shared" si="11"/>
        <v>2473</v>
      </c>
      <c r="E357" s="1">
        <f t="shared" si="10"/>
        <v>2472.5</v>
      </c>
      <c r="F357" s="3">
        <f>_xlfn.XLOOKUP(
         E357,'[1]sample3_spot1_000 (1)'!$A:$A,'[1]sample3_spot1_000 (1)'!$B:$B)</f>
        <v>0.48814473000000003</v>
      </c>
      <c r="G357" t="e">
        <f>_xlfn.XLOOKUP(
         E357,[2]DibenzoThiophene!$A:$A,[2]DibenzoThiophene!$B:$B)</f>
        <v>#N/A</v>
      </c>
      <c r="H357" t="e">
        <f>_xlfn.XLOOKUP(
         E357,[3]Sheet1!$A:$A,[3]Sheet1!$G:$G)</f>
        <v>#N/A</v>
      </c>
      <c r="I357" t="e">
        <f>_xlfn.XLOOKUP(
         E357,[4]Sheet1!$A:$A,[4]Sheet1!$G:$G)</f>
        <v>#N/A</v>
      </c>
      <c r="J357" t="e">
        <f>_xlfn.XLOOKUP(
         E357,[4]Sheet1!$A:$A,[4]Sheet1!$F:$F)</f>
        <v>#N/A</v>
      </c>
      <c r="L357">
        <f>_xlfn.XLOOKUP(
         D357,[2]DibenzoThiophene!$E:$E,[2]DibenzoThiophene!$B:$B)</f>
        <v>0.17078009</v>
      </c>
      <c r="O357">
        <v>2604.5029500000001</v>
      </c>
      <c r="R357" s="1">
        <v>2472.5362</v>
      </c>
      <c r="S357" s="2" t="e">
        <f>_xlfn.XLOOKUP(
         R357,'[1]sample3_spot1_000 (1)'!$A:$A,'[1]sample3_spot1_000 (1)'!$B:$B)</f>
        <v>#N/A</v>
      </c>
    </row>
    <row r="358" spans="3:19" x14ac:dyDescent="0.2">
      <c r="C358"/>
      <c r="D358" s="1">
        <f t="shared" si="11"/>
        <v>2473</v>
      </c>
      <c r="E358" s="1">
        <f t="shared" si="10"/>
        <v>2472.6</v>
      </c>
      <c r="F358" s="3" t="e">
        <f>_xlfn.XLOOKUP(
         E358,'[1]sample3_spot1_000 (1)'!$A:$A,'[1]sample3_spot1_000 (1)'!$B:$B)</f>
        <v>#N/A</v>
      </c>
      <c r="G358">
        <f>_xlfn.XLOOKUP(
         E358,[2]DibenzoThiophene!$A:$A,[2]DibenzoThiophene!$B:$B)</f>
        <v>0.17078009</v>
      </c>
      <c r="H358">
        <f>_xlfn.XLOOKUP(
         E358,[3]Sheet1!$A:$A,[3]Sheet1!$G:$G)</f>
        <v>5.9404741859134915E-3</v>
      </c>
      <c r="I358">
        <f>_xlfn.XLOOKUP(
         E358,[4]Sheet1!$A:$A,[4]Sheet1!$G:$G)</f>
        <v>0.23925897704541024</v>
      </c>
      <c r="J358">
        <f>_xlfn.XLOOKUP(
         E358,[4]Sheet1!$A:$A,[4]Sheet1!$F:$F)</f>
        <v>7.2636584329507425E-2</v>
      </c>
      <c r="L358">
        <f>_xlfn.XLOOKUP(
         D358,[2]DibenzoThiophene!$E:$E,[2]DibenzoThiophene!$B:$B)</f>
        <v>0.17078009</v>
      </c>
      <c r="O358">
        <v>2604.5029500000001</v>
      </c>
      <c r="R358">
        <v>2472.55321</v>
      </c>
      <c r="S358" s="2" t="e">
        <f>_xlfn.XLOOKUP(
         R358,'[1]sample3_spot1_000 (1)'!$A:$A,'[1]sample3_spot1_000 (1)'!$B:$B)</f>
        <v>#N/A</v>
      </c>
    </row>
    <row r="359" spans="3:19" x14ac:dyDescent="0.2">
      <c r="C359"/>
      <c r="D359" s="1">
        <f t="shared" si="11"/>
        <v>2473</v>
      </c>
      <c r="E359" s="1">
        <f t="shared" si="10"/>
        <v>2472.6</v>
      </c>
      <c r="F359" s="3" t="e">
        <f>_xlfn.XLOOKUP(
         E359,'[1]sample3_spot1_000 (1)'!$A:$A,'[1]sample3_spot1_000 (1)'!$B:$B)</f>
        <v>#N/A</v>
      </c>
      <c r="G359">
        <f>_xlfn.XLOOKUP(
         E359,[2]DibenzoThiophene!$A:$A,[2]DibenzoThiophene!$B:$B)</f>
        <v>0.17078009</v>
      </c>
      <c r="H359">
        <f>_xlfn.XLOOKUP(
         E359,[3]Sheet1!$A:$A,[3]Sheet1!$G:$G)</f>
        <v>5.9404741859134915E-3</v>
      </c>
      <c r="I359">
        <f>_xlfn.XLOOKUP(
         E359,[4]Sheet1!$A:$A,[4]Sheet1!$G:$G)</f>
        <v>0.23925897704541024</v>
      </c>
      <c r="J359">
        <f>_xlfn.XLOOKUP(
         E359,[4]Sheet1!$A:$A,[4]Sheet1!$F:$F)</f>
        <v>7.2636584329507425E-2</v>
      </c>
      <c r="L359">
        <f>_xlfn.XLOOKUP(
         D359,[2]DibenzoThiophene!$E:$E,[2]DibenzoThiophene!$B:$B)</f>
        <v>0.17078009</v>
      </c>
      <c r="O359">
        <v>2604.5029500000001</v>
      </c>
      <c r="R359" s="1">
        <v>2472.5992999999999</v>
      </c>
      <c r="S359" s="2" t="e">
        <f>_xlfn.XLOOKUP(
         R359,'[1]sample3_spot1_000 (1)'!$A:$A,'[1]sample3_spot1_000 (1)'!$B:$B)</f>
        <v>#N/A</v>
      </c>
    </row>
    <row r="360" spans="3:19" x14ac:dyDescent="0.2">
      <c r="C360"/>
      <c r="D360" s="1">
        <f t="shared" si="11"/>
        <v>2473</v>
      </c>
      <c r="E360" s="1">
        <f t="shared" si="10"/>
        <v>2472.6</v>
      </c>
      <c r="F360" s="3" t="e">
        <f>_xlfn.XLOOKUP(
         E360,'[1]sample3_spot1_000 (1)'!$A:$A,'[1]sample3_spot1_000 (1)'!$B:$B)</f>
        <v>#N/A</v>
      </c>
      <c r="G360">
        <f>_xlfn.XLOOKUP(
         E360,[2]DibenzoThiophene!$A:$A,[2]DibenzoThiophene!$B:$B)</f>
        <v>0.17078009</v>
      </c>
      <c r="H360">
        <f>_xlfn.XLOOKUP(
         E360,[3]Sheet1!$A:$A,[3]Sheet1!$G:$G)</f>
        <v>5.9404741859134915E-3</v>
      </c>
      <c r="I360">
        <f>_xlfn.XLOOKUP(
         E360,[4]Sheet1!$A:$A,[4]Sheet1!$G:$G)</f>
        <v>0.23925897704541024</v>
      </c>
      <c r="J360">
        <f>_xlfn.XLOOKUP(
         E360,[4]Sheet1!$A:$A,[4]Sheet1!$F:$F)</f>
        <v>7.2636584329507425E-2</v>
      </c>
      <c r="L360">
        <f>_xlfn.XLOOKUP(
         D360,[2]DibenzoThiophene!$E:$E,[2]DibenzoThiophene!$B:$B)</f>
        <v>0.17078009</v>
      </c>
      <c r="O360">
        <v>2605.0001299999999</v>
      </c>
      <c r="R360">
        <v>2472.6018199999999</v>
      </c>
      <c r="S360" s="2" t="e">
        <f>_xlfn.XLOOKUP(
         R360,'[1]sample3_spot1_000 (1)'!$A:$A,'[1]sample3_spot1_000 (1)'!$B:$B)</f>
        <v>#N/A</v>
      </c>
    </row>
    <row r="361" spans="3:19" x14ac:dyDescent="0.2">
      <c r="C361"/>
      <c r="D361" s="1">
        <f t="shared" si="11"/>
        <v>2473</v>
      </c>
      <c r="E361" s="1">
        <f t="shared" si="10"/>
        <v>2472.6999999999998</v>
      </c>
      <c r="F361" s="3">
        <f>_xlfn.XLOOKUP(
         E361,'[1]sample3_spot1_000 (1)'!$A:$A,'[1]sample3_spot1_000 (1)'!$B:$B)</f>
        <v>0.65845443000000003</v>
      </c>
      <c r="G361" t="e">
        <f>_xlfn.XLOOKUP(
         E361,[2]DibenzoThiophene!$A:$A,[2]DibenzoThiophene!$B:$B)</f>
        <v>#N/A</v>
      </c>
      <c r="H361" t="e">
        <f>_xlfn.XLOOKUP(
         E361,[3]Sheet1!$A:$A,[3]Sheet1!$G:$G)</f>
        <v>#N/A</v>
      </c>
      <c r="I361" t="e">
        <f>_xlfn.XLOOKUP(
         E361,[4]Sheet1!$A:$A,[4]Sheet1!$G:$G)</f>
        <v>#N/A</v>
      </c>
      <c r="J361" t="e">
        <f>_xlfn.XLOOKUP(
         E361,[4]Sheet1!$A:$A,[4]Sheet1!$F:$F)</f>
        <v>#N/A</v>
      </c>
      <c r="L361">
        <f>_xlfn.XLOOKUP(
         D361,[2]DibenzoThiophene!$E:$E,[2]DibenzoThiophene!$B:$B)</f>
        <v>0.17078009</v>
      </c>
      <c r="O361">
        <v>2605.0001299999999</v>
      </c>
      <c r="R361">
        <v>2472.6990599999999</v>
      </c>
      <c r="S361" s="2" t="e">
        <f>_xlfn.XLOOKUP(
         R361,'[1]sample3_spot1_000 (1)'!$A:$A,'[1]sample3_spot1_000 (1)'!$B:$B)</f>
        <v>#N/A</v>
      </c>
    </row>
    <row r="362" spans="3:19" x14ac:dyDescent="0.2">
      <c r="C362"/>
      <c r="D362" s="1">
        <f t="shared" si="11"/>
        <v>2473</v>
      </c>
      <c r="E362" s="1">
        <f t="shared" si="10"/>
        <v>2472.6999999999998</v>
      </c>
      <c r="F362" s="3">
        <f>_xlfn.XLOOKUP(
         E362,'[1]sample3_spot1_000 (1)'!$A:$A,'[1]sample3_spot1_000 (1)'!$B:$B)</f>
        <v>0.65845443000000003</v>
      </c>
      <c r="G362" t="e">
        <f>_xlfn.XLOOKUP(
         E362,[2]DibenzoThiophene!$A:$A,[2]DibenzoThiophene!$B:$B)</f>
        <v>#N/A</v>
      </c>
      <c r="H362" t="e">
        <f>_xlfn.XLOOKUP(
         E362,[3]Sheet1!$A:$A,[3]Sheet1!$G:$G)</f>
        <v>#N/A</v>
      </c>
      <c r="I362" t="e">
        <f>_xlfn.XLOOKUP(
         E362,[4]Sheet1!$A:$A,[4]Sheet1!$G:$G)</f>
        <v>#N/A</v>
      </c>
      <c r="J362" t="e">
        <f>_xlfn.XLOOKUP(
         E362,[4]Sheet1!$A:$A,[4]Sheet1!$F:$F)</f>
        <v>#N/A</v>
      </c>
      <c r="L362">
        <f>_xlfn.XLOOKUP(
         D362,[2]DibenzoThiophene!$E:$E,[2]DibenzoThiophene!$B:$B)</f>
        <v>0.17078009</v>
      </c>
      <c r="O362">
        <v>2605.0001299999999</v>
      </c>
      <c r="R362" s="1">
        <v>2472.7363</v>
      </c>
      <c r="S362" s="2" t="e">
        <f>_xlfn.XLOOKUP(
         R362,'[1]sample3_spot1_000 (1)'!$A:$A,'[1]sample3_spot1_000 (1)'!$B:$B)</f>
        <v>#N/A</v>
      </c>
    </row>
    <row r="363" spans="3:19" x14ac:dyDescent="0.2">
      <c r="C363"/>
      <c r="D363" s="1">
        <f t="shared" si="11"/>
        <v>2473</v>
      </c>
      <c r="E363" s="1">
        <f t="shared" si="10"/>
        <v>2472.8000000000002</v>
      </c>
      <c r="F363" s="3" t="e">
        <f>_xlfn.XLOOKUP(
         E363,'[1]sample3_spot1_000 (1)'!$A:$A,'[1]sample3_spot1_000 (1)'!$B:$B)</f>
        <v>#N/A</v>
      </c>
      <c r="G363">
        <f>_xlfn.XLOOKUP(
         E363,[2]DibenzoThiophene!$A:$A,[2]DibenzoThiophene!$B:$B)</f>
        <v>0.24001937000000001</v>
      </c>
      <c r="H363">
        <f>_xlfn.XLOOKUP(
         E363,[3]Sheet1!$A:$A,[3]Sheet1!$G:$G)</f>
        <v>6.2349296872657306E-3</v>
      </c>
      <c r="I363">
        <f>_xlfn.XLOOKUP(
         E363,[4]Sheet1!$A:$A,[4]Sheet1!$G:$G)</f>
        <v>0.26055901634872608</v>
      </c>
      <c r="J363">
        <f>_xlfn.XLOOKUP(
         E363,[4]Sheet1!$A:$A,[4]Sheet1!$F:$F)</f>
        <v>7.2775842609959493E-2</v>
      </c>
      <c r="L363">
        <f>_xlfn.XLOOKUP(
         D363,[2]DibenzoThiophene!$E:$E,[2]DibenzoThiophene!$B:$B)</f>
        <v>0.17078009</v>
      </c>
      <c r="O363">
        <v>2605.0001299999999</v>
      </c>
      <c r="R363">
        <v>2472.7963199999999</v>
      </c>
      <c r="S363" s="2" t="e">
        <f>_xlfn.XLOOKUP(
         R363,'[1]sample3_spot1_000 (1)'!$A:$A,'[1]sample3_spot1_000 (1)'!$B:$B)</f>
        <v>#N/A</v>
      </c>
    </row>
    <row r="364" spans="3:19" x14ac:dyDescent="0.2">
      <c r="C364"/>
      <c r="D364" s="1">
        <f t="shared" si="11"/>
        <v>2473</v>
      </c>
      <c r="E364" s="1">
        <f t="shared" si="10"/>
        <v>2472.8000000000002</v>
      </c>
      <c r="F364" s="3" t="e">
        <f>_xlfn.XLOOKUP(
         E364,'[1]sample3_spot1_000 (1)'!$A:$A,'[1]sample3_spot1_000 (1)'!$B:$B)</f>
        <v>#N/A</v>
      </c>
      <c r="G364">
        <f>_xlfn.XLOOKUP(
         E364,[2]DibenzoThiophene!$A:$A,[2]DibenzoThiophene!$B:$B)</f>
        <v>0.24001937000000001</v>
      </c>
      <c r="H364">
        <f>_xlfn.XLOOKUP(
         E364,[3]Sheet1!$A:$A,[3]Sheet1!$G:$G)</f>
        <v>6.2349296872657306E-3</v>
      </c>
      <c r="I364">
        <f>_xlfn.XLOOKUP(
         E364,[4]Sheet1!$A:$A,[4]Sheet1!$G:$G)</f>
        <v>0.26055901634872608</v>
      </c>
      <c r="J364">
        <f>_xlfn.XLOOKUP(
         E364,[4]Sheet1!$A:$A,[4]Sheet1!$F:$F)</f>
        <v>7.2775842609959493E-2</v>
      </c>
      <c r="L364">
        <f>_xlfn.XLOOKUP(
         D364,[2]DibenzoThiophene!$E:$E,[2]DibenzoThiophene!$B:$B)</f>
        <v>0.17078009</v>
      </c>
      <c r="O364">
        <v>2605.4976200000001</v>
      </c>
      <c r="R364" s="1">
        <v>2472.8000999999999</v>
      </c>
      <c r="S364" s="2" t="e">
        <f>_xlfn.XLOOKUP(
         R364,'[1]sample3_spot1_000 (1)'!$A:$A,'[1]sample3_spot1_000 (1)'!$B:$B)</f>
        <v>#N/A</v>
      </c>
    </row>
    <row r="365" spans="3:19" x14ac:dyDescent="0.2">
      <c r="C365"/>
      <c r="D365" s="1">
        <f t="shared" si="11"/>
        <v>2473</v>
      </c>
      <c r="E365" s="1">
        <f t="shared" si="10"/>
        <v>2472.9</v>
      </c>
      <c r="F365" s="3">
        <f>_xlfn.XLOOKUP(
         E365,'[1]sample3_spot1_000 (1)'!$A:$A,'[1]sample3_spot1_000 (1)'!$B:$B)</f>
        <v>0.83928042000000003</v>
      </c>
      <c r="G365" t="e">
        <f>_xlfn.XLOOKUP(
         E365,[2]DibenzoThiophene!$A:$A,[2]DibenzoThiophene!$B:$B)</f>
        <v>#N/A</v>
      </c>
      <c r="H365" t="e">
        <f>_xlfn.XLOOKUP(
         E365,[3]Sheet1!$A:$A,[3]Sheet1!$G:$G)</f>
        <v>#N/A</v>
      </c>
      <c r="I365" t="e">
        <f>_xlfn.XLOOKUP(
         E365,[4]Sheet1!$A:$A,[4]Sheet1!$G:$G)</f>
        <v>#N/A</v>
      </c>
      <c r="J365" t="e">
        <f>_xlfn.XLOOKUP(
         E365,[4]Sheet1!$A:$A,[4]Sheet1!$F:$F)</f>
        <v>#N/A</v>
      </c>
      <c r="L365">
        <f>_xlfn.XLOOKUP(
         D365,[2]DibenzoThiophene!$E:$E,[2]DibenzoThiophene!$B:$B)</f>
        <v>0.17078009</v>
      </c>
      <c r="O365">
        <v>2605.4976200000001</v>
      </c>
      <c r="R365">
        <v>2472.8530599999999</v>
      </c>
      <c r="S365" s="2" t="e">
        <f>_xlfn.XLOOKUP(
         R365,'[1]sample3_spot1_000 (1)'!$A:$A,'[1]sample3_spot1_000 (1)'!$B:$B)</f>
        <v>#N/A</v>
      </c>
    </row>
    <row r="366" spans="3:19" x14ac:dyDescent="0.2">
      <c r="C366"/>
      <c r="D366" s="1">
        <f t="shared" si="11"/>
        <v>2473</v>
      </c>
      <c r="E366" s="1">
        <f t="shared" si="10"/>
        <v>2472.9</v>
      </c>
      <c r="F366" s="3">
        <f>_xlfn.XLOOKUP(
         E366,'[1]sample3_spot1_000 (1)'!$A:$A,'[1]sample3_spot1_000 (1)'!$B:$B)</f>
        <v>0.83928042000000003</v>
      </c>
      <c r="G366" t="e">
        <f>_xlfn.XLOOKUP(
         E366,[2]DibenzoThiophene!$A:$A,[2]DibenzoThiophene!$B:$B)</f>
        <v>#N/A</v>
      </c>
      <c r="H366" t="e">
        <f>_xlfn.XLOOKUP(
         E366,[3]Sheet1!$A:$A,[3]Sheet1!$G:$G)</f>
        <v>#N/A</v>
      </c>
      <c r="I366" t="e">
        <f>_xlfn.XLOOKUP(
         E366,[4]Sheet1!$A:$A,[4]Sheet1!$G:$G)</f>
        <v>#N/A</v>
      </c>
      <c r="J366" t="e">
        <f>_xlfn.XLOOKUP(
         E366,[4]Sheet1!$A:$A,[4]Sheet1!$F:$F)</f>
        <v>#N/A</v>
      </c>
      <c r="L366">
        <f>_xlfn.XLOOKUP(
         D366,[2]DibenzoThiophene!$E:$E,[2]DibenzoThiophene!$B:$B)</f>
        <v>0.17078009</v>
      </c>
      <c r="O366">
        <v>2605.4976200000001</v>
      </c>
      <c r="R366" s="1">
        <v>2472.9364</v>
      </c>
      <c r="S366" s="2" t="e">
        <f>_xlfn.XLOOKUP(
         R366,'[1]sample3_spot1_000 (1)'!$A:$A,'[1]sample3_spot1_000 (1)'!$B:$B)</f>
        <v>#N/A</v>
      </c>
    </row>
    <row r="367" spans="3:19" x14ac:dyDescent="0.2">
      <c r="C367"/>
      <c r="D367" s="1">
        <f t="shared" si="11"/>
        <v>2473</v>
      </c>
      <c r="E367" s="1">
        <f t="shared" si="10"/>
        <v>2473</v>
      </c>
      <c r="F367" s="3" t="e">
        <f>_xlfn.XLOOKUP(
         E367,'[1]sample3_spot1_000 (1)'!$A:$A,'[1]sample3_spot1_000 (1)'!$B:$B)</f>
        <v>#N/A</v>
      </c>
      <c r="G367">
        <f>_xlfn.XLOOKUP(
         E367,[2]DibenzoThiophene!$A:$A,[2]DibenzoThiophene!$B:$B)</f>
        <v>0.36722284999999999</v>
      </c>
      <c r="H367">
        <f>_xlfn.XLOOKUP(
         E367,[3]Sheet1!$A:$A,[3]Sheet1!$G:$G)</f>
        <v>9.7170661265871452E-3</v>
      </c>
      <c r="I367">
        <f>_xlfn.XLOOKUP(
         E367,[4]Sheet1!$A:$A,[4]Sheet1!$G:$G)</f>
        <v>0.29403584584059933</v>
      </c>
      <c r="J367">
        <f>_xlfn.XLOOKUP(
         E367,[4]Sheet1!$A:$A,[4]Sheet1!$F:$F)</f>
        <v>7.2995328342292318E-2</v>
      </c>
      <c r="L367">
        <f>_xlfn.XLOOKUP(
         D367,[2]DibenzoThiophene!$E:$E,[2]DibenzoThiophene!$B:$B)</f>
        <v>0.17078009</v>
      </c>
      <c r="O367">
        <v>2605.4976200000001</v>
      </c>
      <c r="R367">
        <v>2472.9989799999998</v>
      </c>
      <c r="S367" s="2" t="e">
        <f>_xlfn.XLOOKUP(
         R367,'[1]sample3_spot1_000 (1)'!$A:$A,'[1]sample3_spot1_000 (1)'!$B:$B)</f>
        <v>#N/A</v>
      </c>
    </row>
    <row r="368" spans="3:19" x14ac:dyDescent="0.2">
      <c r="C368"/>
      <c r="D368" s="1">
        <f t="shared" si="11"/>
        <v>2473</v>
      </c>
      <c r="E368" s="1">
        <f t="shared" si="10"/>
        <v>2473</v>
      </c>
      <c r="F368" s="3" t="e">
        <f>_xlfn.XLOOKUP(
         E368,'[1]sample3_spot1_000 (1)'!$A:$A,'[1]sample3_spot1_000 (1)'!$B:$B)</f>
        <v>#N/A</v>
      </c>
      <c r="G368">
        <f>_xlfn.XLOOKUP(
         E368,[2]DibenzoThiophene!$A:$A,[2]DibenzoThiophene!$B:$B)</f>
        <v>0.36722284999999999</v>
      </c>
      <c r="H368">
        <f>_xlfn.XLOOKUP(
         E368,[3]Sheet1!$A:$A,[3]Sheet1!$G:$G)</f>
        <v>9.7170661265871452E-3</v>
      </c>
      <c r="I368">
        <f>_xlfn.XLOOKUP(
         E368,[4]Sheet1!$A:$A,[4]Sheet1!$G:$G)</f>
        <v>0.29403584584059933</v>
      </c>
      <c r="J368">
        <f>_xlfn.XLOOKUP(
         E368,[4]Sheet1!$A:$A,[4]Sheet1!$F:$F)</f>
        <v>7.2995328342292318E-2</v>
      </c>
      <c r="L368">
        <f>_xlfn.XLOOKUP(
         D368,[2]DibenzoThiophene!$E:$E,[2]DibenzoThiophene!$B:$B)</f>
        <v>0.17078009</v>
      </c>
      <c r="O368">
        <v>2605.9954400000001</v>
      </c>
      <c r="R368" s="1">
        <v>2473.0009</v>
      </c>
      <c r="S368" s="2" t="e">
        <f>_xlfn.XLOOKUP(
         R368,'[1]sample3_spot1_000 (1)'!$A:$A,'[1]sample3_spot1_000 (1)'!$B:$B)</f>
        <v>#N/A</v>
      </c>
    </row>
    <row r="369" spans="3:19" x14ac:dyDescent="0.2">
      <c r="C369"/>
      <c r="D369" s="1">
        <f t="shared" si="11"/>
        <v>2473</v>
      </c>
      <c r="E369" s="1">
        <f t="shared" si="10"/>
        <v>2473.1</v>
      </c>
      <c r="F369" s="3">
        <f>_xlfn.XLOOKUP(
         E369,'[1]sample3_spot1_000 (1)'!$A:$A,'[1]sample3_spot1_000 (1)'!$B:$B)</f>
        <v>1.0693699000000001</v>
      </c>
      <c r="G369" t="e">
        <f>_xlfn.XLOOKUP(
         E369,[2]DibenzoThiophene!$A:$A,[2]DibenzoThiophene!$B:$B)</f>
        <v>#N/A</v>
      </c>
      <c r="H369" t="e">
        <f>_xlfn.XLOOKUP(
         E369,[3]Sheet1!$A:$A,[3]Sheet1!$G:$G)</f>
        <v>#N/A</v>
      </c>
      <c r="I369" t="e">
        <f>_xlfn.XLOOKUP(
         E369,[4]Sheet1!$A:$A,[4]Sheet1!$G:$G)</f>
        <v>#N/A</v>
      </c>
      <c r="J369" t="e">
        <f>_xlfn.XLOOKUP(
         E369,[4]Sheet1!$A:$A,[4]Sheet1!$F:$F)</f>
        <v>#N/A</v>
      </c>
      <c r="L369">
        <f>_xlfn.XLOOKUP(
         D369,[2]DibenzoThiophene!$E:$E,[2]DibenzoThiophene!$B:$B)</f>
        <v>0.17078009</v>
      </c>
      <c r="O369">
        <v>2605.9954400000001</v>
      </c>
      <c r="R369" s="1">
        <v>2473.1363999999999</v>
      </c>
      <c r="S369" s="2" t="e">
        <f>_xlfn.XLOOKUP(
         R369,'[1]sample3_spot1_000 (1)'!$A:$A,'[1]sample3_spot1_000 (1)'!$B:$B)</f>
        <v>#N/A</v>
      </c>
    </row>
    <row r="370" spans="3:19" x14ac:dyDescent="0.2">
      <c r="C370"/>
      <c r="D370" s="1">
        <f t="shared" si="11"/>
        <v>2473</v>
      </c>
      <c r="E370" s="1">
        <f t="shared" si="10"/>
        <v>2473.1999999999998</v>
      </c>
      <c r="F370" s="3" t="e">
        <f>_xlfn.XLOOKUP(
         E370,'[1]sample3_spot1_000 (1)'!$A:$A,'[1]sample3_spot1_000 (1)'!$B:$B)</f>
        <v>#N/A</v>
      </c>
      <c r="G370">
        <f>_xlfn.XLOOKUP(
         E370,[2]DibenzoThiophene!$A:$A,[2]DibenzoThiophene!$B:$B)</f>
        <v>0.59449328999999995</v>
      </c>
      <c r="H370">
        <f>_xlfn.XLOOKUP(
         E370,[3]Sheet1!$A:$A,[3]Sheet1!$G:$G)</f>
        <v>7.0431953883383098E-3</v>
      </c>
      <c r="I370">
        <f>_xlfn.XLOOKUP(
         E370,[4]Sheet1!$A:$A,[4]Sheet1!$G:$G)</f>
        <v>0.33763549508095869</v>
      </c>
      <c r="J370">
        <f>_xlfn.XLOOKUP(
         E370,[4]Sheet1!$A:$A,[4]Sheet1!$F:$F)</f>
        <v>7.3281508829293129E-2</v>
      </c>
      <c r="L370">
        <f>_xlfn.XLOOKUP(
         D370,[2]DibenzoThiophene!$E:$E,[2]DibenzoThiophene!$B:$B)</f>
        <v>0.17078009</v>
      </c>
      <c r="O370">
        <v>2605.9954400000001</v>
      </c>
      <c r="R370">
        <v>2473.1530499999999</v>
      </c>
      <c r="S370" s="2" t="e">
        <f>_xlfn.XLOOKUP(
         R370,'[1]sample3_spot1_000 (1)'!$A:$A,'[1]sample3_spot1_000 (1)'!$B:$B)</f>
        <v>#N/A</v>
      </c>
    </row>
    <row r="371" spans="3:19" x14ac:dyDescent="0.2">
      <c r="C371"/>
      <c r="D371" s="1">
        <f t="shared" si="11"/>
        <v>2473</v>
      </c>
      <c r="E371" s="1">
        <f t="shared" si="10"/>
        <v>2473.1999999999998</v>
      </c>
      <c r="F371" s="3" t="e">
        <f>_xlfn.XLOOKUP(
         E371,'[1]sample3_spot1_000 (1)'!$A:$A,'[1]sample3_spot1_000 (1)'!$B:$B)</f>
        <v>#N/A</v>
      </c>
      <c r="G371">
        <f>_xlfn.XLOOKUP(
         E371,[2]DibenzoThiophene!$A:$A,[2]DibenzoThiophene!$B:$B)</f>
        <v>0.59449328999999995</v>
      </c>
      <c r="H371">
        <f>_xlfn.XLOOKUP(
         E371,[3]Sheet1!$A:$A,[3]Sheet1!$G:$G)</f>
        <v>7.0431953883383098E-3</v>
      </c>
      <c r="I371">
        <f>_xlfn.XLOOKUP(
         E371,[4]Sheet1!$A:$A,[4]Sheet1!$G:$G)</f>
        <v>0.33763549508095869</v>
      </c>
      <c r="J371">
        <f>_xlfn.XLOOKUP(
         E371,[4]Sheet1!$A:$A,[4]Sheet1!$F:$F)</f>
        <v>7.3281508829293129E-2</v>
      </c>
      <c r="L371">
        <f>_xlfn.XLOOKUP(
         D371,[2]DibenzoThiophene!$E:$E,[2]DibenzoThiophene!$B:$B)</f>
        <v>0.17078009</v>
      </c>
      <c r="O371">
        <v>2605.9954400000001</v>
      </c>
      <c r="R371" s="1">
        <v>2473.1986000000002</v>
      </c>
      <c r="S371" s="2" t="e">
        <f>_xlfn.XLOOKUP(
         R371,'[1]sample3_spot1_000 (1)'!$A:$A,'[1]sample3_spot1_000 (1)'!$B:$B)</f>
        <v>#N/A</v>
      </c>
    </row>
    <row r="372" spans="3:19" x14ac:dyDescent="0.2">
      <c r="C372"/>
      <c r="D372" s="1">
        <f t="shared" si="11"/>
        <v>2473</v>
      </c>
      <c r="E372" s="1">
        <f t="shared" si="10"/>
        <v>2473.1999999999998</v>
      </c>
      <c r="F372" s="3" t="e">
        <f>_xlfn.XLOOKUP(
         E372,'[1]sample3_spot1_000 (1)'!$A:$A,'[1]sample3_spot1_000 (1)'!$B:$B)</f>
        <v>#N/A</v>
      </c>
      <c r="G372">
        <f>_xlfn.XLOOKUP(
         E372,[2]DibenzoThiophene!$A:$A,[2]DibenzoThiophene!$B:$B)</f>
        <v>0.59449328999999995</v>
      </c>
      <c r="H372">
        <f>_xlfn.XLOOKUP(
         E372,[3]Sheet1!$A:$A,[3]Sheet1!$G:$G)</f>
        <v>7.0431953883383098E-3</v>
      </c>
      <c r="I372">
        <f>_xlfn.XLOOKUP(
         E372,[4]Sheet1!$A:$A,[4]Sheet1!$G:$G)</f>
        <v>0.33763549508095869</v>
      </c>
      <c r="J372">
        <f>_xlfn.XLOOKUP(
         E372,[4]Sheet1!$A:$A,[4]Sheet1!$F:$F)</f>
        <v>7.3281508829293129E-2</v>
      </c>
      <c r="L372">
        <f>_xlfn.XLOOKUP(
         D372,[2]DibenzoThiophene!$E:$E,[2]DibenzoThiophene!$B:$B)</f>
        <v>0.17078009</v>
      </c>
      <c r="O372">
        <v>2606.5033400000002</v>
      </c>
      <c r="R372">
        <v>2473.2017099999998</v>
      </c>
      <c r="S372" s="2" t="e">
        <f>_xlfn.XLOOKUP(
         R372,'[1]sample3_spot1_000 (1)'!$A:$A,'[1]sample3_spot1_000 (1)'!$B:$B)</f>
        <v>#N/A</v>
      </c>
    </row>
    <row r="373" spans="3:19" x14ac:dyDescent="0.2">
      <c r="C373"/>
      <c r="D373" s="1">
        <f t="shared" si="11"/>
        <v>2473</v>
      </c>
      <c r="E373" s="1">
        <f t="shared" si="10"/>
        <v>2473.3000000000002</v>
      </c>
      <c r="F373" s="3">
        <f>_xlfn.XLOOKUP(
         E373,'[1]sample3_spot1_000 (1)'!$A:$A,'[1]sample3_spot1_000 (1)'!$B:$B)</f>
        <v>1.2713383</v>
      </c>
      <c r="G373" t="e">
        <f>_xlfn.XLOOKUP(
         E373,[2]DibenzoThiophene!$A:$A,[2]DibenzoThiophene!$B:$B)</f>
        <v>#N/A</v>
      </c>
      <c r="H373" t="e">
        <f>_xlfn.XLOOKUP(
         E373,[3]Sheet1!$A:$A,[3]Sheet1!$G:$G)</f>
        <v>#N/A</v>
      </c>
      <c r="I373" t="e">
        <f>_xlfn.XLOOKUP(
         E373,[4]Sheet1!$A:$A,[4]Sheet1!$G:$G)</f>
        <v>#N/A</v>
      </c>
      <c r="J373" t="e">
        <f>_xlfn.XLOOKUP(
         E373,[4]Sheet1!$A:$A,[4]Sheet1!$F:$F)</f>
        <v>#N/A</v>
      </c>
      <c r="L373">
        <f>_xlfn.XLOOKUP(
         D373,[2]DibenzoThiophene!$E:$E,[2]DibenzoThiophene!$B:$B)</f>
        <v>0.17078009</v>
      </c>
      <c r="O373">
        <v>2606.5033400000002</v>
      </c>
      <c r="R373">
        <v>2473.2990399999999</v>
      </c>
      <c r="S373" s="2" t="e">
        <f>_xlfn.XLOOKUP(
         R373,'[1]sample3_spot1_000 (1)'!$A:$A,'[1]sample3_spot1_000 (1)'!$B:$B)</f>
        <v>#N/A</v>
      </c>
    </row>
    <row r="374" spans="3:19" x14ac:dyDescent="0.2">
      <c r="C374"/>
      <c r="D374" s="1">
        <f t="shared" si="11"/>
        <v>2473</v>
      </c>
      <c r="E374" s="1">
        <f t="shared" si="10"/>
        <v>2473.3000000000002</v>
      </c>
      <c r="F374" s="3">
        <f>_xlfn.XLOOKUP(
         E374,'[1]sample3_spot1_000 (1)'!$A:$A,'[1]sample3_spot1_000 (1)'!$B:$B)</f>
        <v>1.2713383</v>
      </c>
      <c r="G374" t="e">
        <f>_xlfn.XLOOKUP(
         E374,[2]DibenzoThiophene!$A:$A,[2]DibenzoThiophene!$B:$B)</f>
        <v>#N/A</v>
      </c>
      <c r="H374" t="e">
        <f>_xlfn.XLOOKUP(
         E374,[3]Sheet1!$A:$A,[3]Sheet1!$G:$G)</f>
        <v>#N/A</v>
      </c>
      <c r="I374" t="e">
        <f>_xlfn.XLOOKUP(
         E374,[4]Sheet1!$A:$A,[4]Sheet1!$G:$G)</f>
        <v>#N/A</v>
      </c>
      <c r="J374" t="e">
        <f>_xlfn.XLOOKUP(
         E374,[4]Sheet1!$A:$A,[4]Sheet1!$F:$F)</f>
        <v>#N/A</v>
      </c>
      <c r="L374">
        <f>_xlfn.XLOOKUP(
         D374,[2]DibenzoThiophene!$E:$E,[2]DibenzoThiophene!$B:$B)</f>
        <v>0.17078009</v>
      </c>
      <c r="O374">
        <v>2606.5033400000002</v>
      </c>
      <c r="R374" s="1">
        <v>2473.3364999999999</v>
      </c>
      <c r="S374" s="2" t="e">
        <f>_xlfn.XLOOKUP(
         R374,'[1]sample3_spot1_000 (1)'!$A:$A,'[1]sample3_spot1_000 (1)'!$B:$B)</f>
        <v>#N/A</v>
      </c>
    </row>
    <row r="375" spans="3:19" x14ac:dyDescent="0.2">
      <c r="C375"/>
      <c r="D375" s="1">
        <f t="shared" si="11"/>
        <v>2473</v>
      </c>
      <c r="E375" s="1">
        <f t="shared" si="10"/>
        <v>2473.4</v>
      </c>
      <c r="F375" s="3" t="e">
        <f>_xlfn.XLOOKUP(
         E375,'[1]sample3_spot1_000 (1)'!$A:$A,'[1]sample3_spot1_000 (1)'!$B:$B)</f>
        <v>#N/A</v>
      </c>
      <c r="G375">
        <f>_xlfn.XLOOKUP(
         E375,[2]DibenzoThiophene!$A:$A,[2]DibenzoThiophene!$B:$B)</f>
        <v>1.0741909000000001</v>
      </c>
      <c r="H375">
        <f>_xlfn.XLOOKUP(
         E375,[3]Sheet1!$A:$A,[3]Sheet1!$G:$G)</f>
        <v>1.0350483851821718E-2</v>
      </c>
      <c r="I375">
        <f>_xlfn.XLOOKUP(
         E375,[4]Sheet1!$A:$A,[4]Sheet1!$G:$G)</f>
        <v>0.39987627754784727</v>
      </c>
      <c r="J375">
        <f>_xlfn.XLOOKUP(
         E375,[4]Sheet1!$A:$A,[4]Sheet1!$F:$F)</f>
        <v>7.3690507447819256E-2</v>
      </c>
      <c r="L375">
        <f>_xlfn.XLOOKUP(
         D375,[2]DibenzoThiophene!$E:$E,[2]DibenzoThiophene!$B:$B)</f>
        <v>0.17078009</v>
      </c>
      <c r="O375">
        <v>2606.5033400000002</v>
      </c>
      <c r="R375">
        <v>2473.3963800000001</v>
      </c>
      <c r="S375" s="2" t="e">
        <f>_xlfn.XLOOKUP(
         R375,'[1]sample3_spot1_000 (1)'!$A:$A,'[1]sample3_spot1_000 (1)'!$B:$B)</f>
        <v>#N/A</v>
      </c>
    </row>
    <row r="376" spans="3:19" x14ac:dyDescent="0.2">
      <c r="C376"/>
      <c r="D376" s="1">
        <f t="shared" si="11"/>
        <v>2473</v>
      </c>
      <c r="E376" s="1">
        <f t="shared" si="10"/>
        <v>2473.4</v>
      </c>
      <c r="F376" s="3" t="e">
        <f>_xlfn.XLOOKUP(
         E376,'[1]sample3_spot1_000 (1)'!$A:$A,'[1]sample3_spot1_000 (1)'!$B:$B)</f>
        <v>#N/A</v>
      </c>
      <c r="G376">
        <f>_xlfn.XLOOKUP(
         E376,[2]DibenzoThiophene!$A:$A,[2]DibenzoThiophene!$B:$B)</f>
        <v>1.0741909000000001</v>
      </c>
      <c r="H376">
        <f>_xlfn.XLOOKUP(
         E376,[3]Sheet1!$A:$A,[3]Sheet1!$G:$G)</f>
        <v>1.0350483851821718E-2</v>
      </c>
      <c r="I376">
        <f>_xlfn.XLOOKUP(
         E376,[4]Sheet1!$A:$A,[4]Sheet1!$G:$G)</f>
        <v>0.39987627754784727</v>
      </c>
      <c r="J376">
        <f>_xlfn.XLOOKUP(
         E376,[4]Sheet1!$A:$A,[4]Sheet1!$F:$F)</f>
        <v>7.3690507447819256E-2</v>
      </c>
      <c r="L376">
        <f>_xlfn.XLOOKUP(
         D376,[2]DibenzoThiophene!$E:$E,[2]DibenzoThiophene!$B:$B)</f>
        <v>0.17078009</v>
      </c>
      <c r="O376">
        <v>2607.0018</v>
      </c>
      <c r="R376" s="1">
        <v>2473.4092000000001</v>
      </c>
      <c r="S376" s="2" t="e">
        <f>_xlfn.XLOOKUP(
         R376,'[1]sample3_spot1_000 (1)'!$A:$A,'[1]sample3_spot1_000 (1)'!$B:$B)</f>
        <v>#N/A</v>
      </c>
    </row>
    <row r="377" spans="3:19" x14ac:dyDescent="0.2">
      <c r="C377"/>
      <c r="D377" s="1">
        <f t="shared" si="11"/>
        <v>2474</v>
      </c>
      <c r="E377" s="1">
        <f t="shared" si="10"/>
        <v>2473.5</v>
      </c>
      <c r="F377" s="3">
        <f>_xlfn.XLOOKUP(
         E377,'[1]sample3_spot1_000 (1)'!$A:$A,'[1]sample3_spot1_000 (1)'!$B:$B)</f>
        <v>1.3966137999999999</v>
      </c>
      <c r="G377" t="e">
        <f>_xlfn.XLOOKUP(
         E377,[2]DibenzoThiophene!$A:$A,[2]DibenzoThiophene!$B:$B)</f>
        <v>#N/A</v>
      </c>
      <c r="H377" t="e">
        <f>_xlfn.XLOOKUP(
         E377,[3]Sheet1!$A:$A,[3]Sheet1!$G:$G)</f>
        <v>#N/A</v>
      </c>
      <c r="I377" t="e">
        <f>_xlfn.XLOOKUP(
         E377,[4]Sheet1!$A:$A,[4]Sheet1!$G:$G)</f>
        <v>#N/A</v>
      </c>
      <c r="J377" t="e">
        <f>_xlfn.XLOOKUP(
         E377,[4]Sheet1!$A:$A,[4]Sheet1!$F:$F)</f>
        <v>#N/A</v>
      </c>
      <c r="L377">
        <f>_xlfn.XLOOKUP(
         D377,[2]DibenzoThiophene!$E:$E,[2]DibenzoThiophene!$B:$B)</f>
        <v>1.9322155999999999</v>
      </c>
      <c r="O377">
        <v>2607.0018</v>
      </c>
      <c r="R377">
        <v>2473.4531699999998</v>
      </c>
      <c r="S377" s="2" t="e">
        <f>_xlfn.XLOOKUP(
         R377,'[1]sample3_spot1_000 (1)'!$A:$A,'[1]sample3_spot1_000 (1)'!$B:$B)</f>
        <v>#N/A</v>
      </c>
    </row>
    <row r="378" spans="3:19" x14ac:dyDescent="0.2">
      <c r="C378"/>
      <c r="D378" s="1">
        <f t="shared" si="11"/>
        <v>2474</v>
      </c>
      <c r="E378" s="1">
        <f t="shared" si="10"/>
        <v>2473.5</v>
      </c>
      <c r="F378" s="3">
        <f>_xlfn.XLOOKUP(
         E378,'[1]sample3_spot1_000 (1)'!$A:$A,'[1]sample3_spot1_000 (1)'!$B:$B)</f>
        <v>1.3966137999999999</v>
      </c>
      <c r="G378" t="e">
        <f>_xlfn.XLOOKUP(
         E378,[2]DibenzoThiophene!$A:$A,[2]DibenzoThiophene!$B:$B)</f>
        <v>#N/A</v>
      </c>
      <c r="H378" t="e">
        <f>_xlfn.XLOOKUP(
         E378,[3]Sheet1!$A:$A,[3]Sheet1!$G:$G)</f>
        <v>#N/A</v>
      </c>
      <c r="I378" t="e">
        <f>_xlfn.XLOOKUP(
         E378,[4]Sheet1!$A:$A,[4]Sheet1!$G:$G)</f>
        <v>#N/A</v>
      </c>
      <c r="J378" t="e">
        <f>_xlfn.XLOOKUP(
         E378,[4]Sheet1!$A:$A,[4]Sheet1!$F:$F)</f>
        <v>#N/A</v>
      </c>
      <c r="L378">
        <f>_xlfn.XLOOKUP(
         D378,[2]DibenzoThiophene!$E:$E,[2]DibenzoThiophene!$B:$B)</f>
        <v>1.9322155999999999</v>
      </c>
      <c r="O378">
        <v>2607.0018</v>
      </c>
      <c r="R378" s="1">
        <v>2473.5365999999999</v>
      </c>
      <c r="S378" s="2" t="e">
        <f>_xlfn.XLOOKUP(
         R378,'[1]sample3_spot1_000 (1)'!$A:$A,'[1]sample3_spot1_000 (1)'!$B:$B)</f>
        <v>#N/A</v>
      </c>
    </row>
    <row r="379" spans="3:19" x14ac:dyDescent="0.2">
      <c r="C379"/>
      <c r="D379" s="1">
        <f t="shared" si="11"/>
        <v>2474</v>
      </c>
      <c r="E379" s="1">
        <f t="shared" si="10"/>
        <v>2473.6</v>
      </c>
      <c r="F379" s="3" t="e">
        <f>_xlfn.XLOOKUP(
         E379,'[1]sample3_spot1_000 (1)'!$A:$A,'[1]sample3_spot1_000 (1)'!$B:$B)</f>
        <v>#N/A</v>
      </c>
      <c r="G379">
        <f>_xlfn.XLOOKUP(
         E379,[2]DibenzoThiophene!$A:$A,[2]DibenzoThiophene!$B:$B)</f>
        <v>1.9322155999999999</v>
      </c>
      <c r="H379">
        <f>_xlfn.XLOOKUP(
         E379,[3]Sheet1!$A:$A,[3]Sheet1!$G:$G)</f>
        <v>1.0864792165916856E-2</v>
      </c>
      <c r="I379">
        <f>_xlfn.XLOOKUP(
         E379,[4]Sheet1!$A:$A,[4]Sheet1!$G:$G)</f>
        <v>0.50746882835305174</v>
      </c>
      <c r="J379">
        <f>_xlfn.XLOOKUP(
         E379,[4]Sheet1!$A:$A,[4]Sheet1!$F:$F)</f>
        <v>7.439830868638965E-2</v>
      </c>
      <c r="L379">
        <f>_xlfn.XLOOKUP(
         D379,[2]DibenzoThiophene!$E:$E,[2]DibenzoThiophene!$B:$B)</f>
        <v>1.9322155999999999</v>
      </c>
      <c r="O379">
        <v>2607.0018</v>
      </c>
      <c r="R379">
        <v>2473.5992299999998</v>
      </c>
      <c r="S379" s="2" t="e">
        <f>_xlfn.XLOOKUP(
         R379,'[1]sample3_spot1_000 (1)'!$A:$A,'[1]sample3_spot1_000 (1)'!$B:$B)</f>
        <v>#N/A</v>
      </c>
    </row>
    <row r="380" spans="3:19" x14ac:dyDescent="0.2">
      <c r="C380"/>
      <c r="D380" s="1">
        <f t="shared" si="11"/>
        <v>2474</v>
      </c>
      <c r="E380" s="1">
        <f t="shared" si="10"/>
        <v>2473.6</v>
      </c>
      <c r="F380" s="3" t="e">
        <f>_xlfn.XLOOKUP(
         E380,'[1]sample3_spot1_000 (1)'!$A:$A,'[1]sample3_spot1_000 (1)'!$B:$B)</f>
        <v>#N/A</v>
      </c>
      <c r="G380">
        <f>_xlfn.XLOOKUP(
         E380,[2]DibenzoThiophene!$A:$A,[2]DibenzoThiophene!$B:$B)</f>
        <v>1.9322155999999999</v>
      </c>
      <c r="H380">
        <f>_xlfn.XLOOKUP(
         E380,[3]Sheet1!$A:$A,[3]Sheet1!$G:$G)</f>
        <v>1.0864792165916856E-2</v>
      </c>
      <c r="I380">
        <f>_xlfn.XLOOKUP(
         E380,[4]Sheet1!$A:$A,[4]Sheet1!$G:$G)</f>
        <v>0.50746882835305174</v>
      </c>
      <c r="J380">
        <f>_xlfn.XLOOKUP(
         E380,[4]Sheet1!$A:$A,[4]Sheet1!$F:$F)</f>
        <v>7.439830868638965E-2</v>
      </c>
      <c r="L380">
        <f>_xlfn.XLOOKUP(
         D380,[2]DibenzoThiophene!$E:$E,[2]DibenzoThiophene!$B:$B)</f>
        <v>1.9322155999999999</v>
      </c>
      <c r="O380">
        <v>2607.5005900000001</v>
      </c>
      <c r="R380" s="1">
        <v>2473.6005</v>
      </c>
      <c r="S380" s="2" t="e">
        <f>_xlfn.XLOOKUP(
         R380,'[1]sample3_spot1_000 (1)'!$A:$A,'[1]sample3_spot1_000 (1)'!$B:$B)</f>
        <v>#N/A</v>
      </c>
    </row>
    <row r="381" spans="3:19" x14ac:dyDescent="0.2">
      <c r="C381"/>
      <c r="D381" s="1">
        <f t="shared" si="11"/>
        <v>2474</v>
      </c>
      <c r="E381" s="1">
        <f t="shared" si="10"/>
        <v>2473.6999999999998</v>
      </c>
      <c r="F381" s="3">
        <f>_xlfn.XLOOKUP(
         E381,'[1]sample3_spot1_000 (1)'!$A:$A,'[1]sample3_spot1_000 (1)'!$B:$B)</f>
        <v>1.5169706999999999</v>
      </c>
      <c r="G381" t="e">
        <f>_xlfn.XLOOKUP(
         E381,[2]DibenzoThiophene!$A:$A,[2]DibenzoThiophene!$B:$B)</f>
        <v>#N/A</v>
      </c>
      <c r="H381" t="e">
        <f>_xlfn.XLOOKUP(
         E381,[3]Sheet1!$A:$A,[3]Sheet1!$G:$G)</f>
        <v>#N/A</v>
      </c>
      <c r="I381" t="e">
        <f>_xlfn.XLOOKUP(
         E381,[4]Sheet1!$A:$A,[4]Sheet1!$G:$G)</f>
        <v>#N/A</v>
      </c>
      <c r="J381" t="e">
        <f>_xlfn.XLOOKUP(
         E381,[4]Sheet1!$A:$A,[4]Sheet1!$F:$F)</f>
        <v>#N/A</v>
      </c>
      <c r="L381">
        <f>_xlfn.XLOOKUP(
         D381,[2]DibenzoThiophene!$E:$E,[2]DibenzoThiophene!$B:$B)</f>
        <v>1.9322155999999999</v>
      </c>
      <c r="O381">
        <v>2607.5005900000001</v>
      </c>
      <c r="R381" s="1">
        <v>2473.7366999999999</v>
      </c>
      <c r="S381" s="2" t="e">
        <f>_xlfn.XLOOKUP(
         R381,'[1]sample3_spot1_000 (1)'!$A:$A,'[1]sample3_spot1_000 (1)'!$B:$B)</f>
        <v>#N/A</v>
      </c>
    </row>
    <row r="382" spans="3:19" x14ac:dyDescent="0.2">
      <c r="C382"/>
      <c r="D382" s="1">
        <f t="shared" si="11"/>
        <v>2474</v>
      </c>
      <c r="E382" s="1">
        <f t="shared" si="10"/>
        <v>2473.8000000000002</v>
      </c>
      <c r="F382" s="3" t="e">
        <f>_xlfn.XLOOKUP(
         E382,'[1]sample3_spot1_000 (1)'!$A:$A,'[1]sample3_spot1_000 (1)'!$B:$B)</f>
        <v>#N/A</v>
      </c>
      <c r="G382">
        <f>_xlfn.XLOOKUP(
         E382,[2]DibenzoThiophene!$A:$A,[2]DibenzoThiophene!$B:$B)</f>
        <v>3.2294721000000002</v>
      </c>
      <c r="H382">
        <f>_xlfn.XLOOKUP(
         E382,[3]Sheet1!$A:$A,[3]Sheet1!$G:$G)</f>
        <v>9.9457635880490104E-3</v>
      </c>
      <c r="I382">
        <f>_xlfn.XLOOKUP(
         E382,[4]Sheet1!$A:$A,[4]Sheet1!$G:$G)</f>
        <v>0.66643318449891287</v>
      </c>
      <c r="J382">
        <f>_xlfn.XLOOKUP(
         E382,[4]Sheet1!$A:$A,[4]Sheet1!$F:$F)</f>
        <v>7.544457588989624E-2</v>
      </c>
      <c r="L382">
        <f>_xlfn.XLOOKUP(
         D382,[2]DibenzoThiophene!$E:$E,[2]DibenzoThiophene!$B:$B)</f>
        <v>1.9322155999999999</v>
      </c>
      <c r="O382">
        <v>2607.5005900000001</v>
      </c>
      <c r="R382">
        <v>2473.75344</v>
      </c>
      <c r="S382" s="2" t="e">
        <f>_xlfn.XLOOKUP(
         R382,'[1]sample3_spot1_000 (1)'!$A:$A,'[1]sample3_spot1_000 (1)'!$B:$B)</f>
        <v>#N/A</v>
      </c>
    </row>
    <row r="383" spans="3:19" x14ac:dyDescent="0.2">
      <c r="C383"/>
      <c r="D383" s="1">
        <f t="shared" si="11"/>
        <v>2474</v>
      </c>
      <c r="E383" s="1">
        <f t="shared" si="10"/>
        <v>2473.8000000000002</v>
      </c>
      <c r="F383" s="3" t="e">
        <f>_xlfn.XLOOKUP(
         E383,'[1]sample3_spot1_000 (1)'!$A:$A,'[1]sample3_spot1_000 (1)'!$B:$B)</f>
        <v>#N/A</v>
      </c>
      <c r="G383">
        <f>_xlfn.XLOOKUP(
         E383,[2]DibenzoThiophene!$A:$A,[2]DibenzoThiophene!$B:$B)</f>
        <v>3.2294721000000002</v>
      </c>
      <c r="H383">
        <f>_xlfn.XLOOKUP(
         E383,[3]Sheet1!$A:$A,[3]Sheet1!$G:$G)</f>
        <v>9.9457635880490104E-3</v>
      </c>
      <c r="I383">
        <f>_xlfn.XLOOKUP(
         E383,[4]Sheet1!$A:$A,[4]Sheet1!$G:$G)</f>
        <v>0.66643318449891287</v>
      </c>
      <c r="J383">
        <f>_xlfn.XLOOKUP(
         E383,[4]Sheet1!$A:$A,[4]Sheet1!$F:$F)</f>
        <v>7.544457588989624E-2</v>
      </c>
      <c r="L383">
        <f>_xlfn.XLOOKUP(
         D383,[2]DibenzoThiophene!$E:$E,[2]DibenzoThiophene!$B:$B)</f>
        <v>1.9322155999999999</v>
      </c>
      <c r="O383">
        <v>2607.5005900000001</v>
      </c>
      <c r="R383" s="1">
        <v>2473.8015999999998</v>
      </c>
      <c r="S383" s="2" t="e">
        <f>_xlfn.XLOOKUP(
         R383,'[1]sample3_spot1_000 (1)'!$A:$A,'[1]sample3_spot1_000 (1)'!$B:$B)</f>
        <v>#N/A</v>
      </c>
    </row>
    <row r="384" spans="3:19" x14ac:dyDescent="0.2">
      <c r="C384"/>
      <c r="D384" s="1">
        <f t="shared" si="11"/>
        <v>2474</v>
      </c>
      <c r="E384" s="1">
        <f t="shared" si="10"/>
        <v>2473.8000000000002</v>
      </c>
      <c r="F384" s="3" t="e">
        <f>_xlfn.XLOOKUP(
         E384,'[1]sample3_spot1_000 (1)'!$A:$A,'[1]sample3_spot1_000 (1)'!$B:$B)</f>
        <v>#N/A</v>
      </c>
      <c r="G384">
        <f>_xlfn.XLOOKUP(
         E384,[2]DibenzoThiophene!$A:$A,[2]DibenzoThiophene!$B:$B)</f>
        <v>3.2294721000000002</v>
      </c>
      <c r="H384">
        <f>_xlfn.XLOOKUP(
         E384,[3]Sheet1!$A:$A,[3]Sheet1!$G:$G)</f>
        <v>9.9457635880490104E-3</v>
      </c>
      <c r="I384">
        <f>_xlfn.XLOOKUP(
         E384,[4]Sheet1!$A:$A,[4]Sheet1!$G:$G)</f>
        <v>0.66643318449891287</v>
      </c>
      <c r="J384">
        <f>_xlfn.XLOOKUP(
         E384,[4]Sheet1!$A:$A,[4]Sheet1!$F:$F)</f>
        <v>7.544457588989624E-2</v>
      </c>
      <c r="L384">
        <f>_xlfn.XLOOKUP(
         D384,[2]DibenzoThiophene!$E:$E,[2]DibenzoThiophene!$B:$B)</f>
        <v>1.9322155999999999</v>
      </c>
      <c r="O384">
        <v>2607.9996900000001</v>
      </c>
      <c r="R384">
        <v>2473.8021399999998</v>
      </c>
      <c r="S384" s="2" t="e">
        <f>_xlfn.XLOOKUP(
         R384,'[1]sample3_spot1_000 (1)'!$A:$A,'[1]sample3_spot1_000 (1)'!$B:$B)</f>
        <v>#N/A</v>
      </c>
    </row>
    <row r="385" spans="3:19" x14ac:dyDescent="0.2">
      <c r="C385"/>
      <c r="D385" s="1">
        <f t="shared" si="11"/>
        <v>2474</v>
      </c>
      <c r="E385" s="1">
        <f t="shared" si="10"/>
        <v>2473.9</v>
      </c>
      <c r="F385" s="3">
        <f>_xlfn.XLOOKUP(
         E385,'[1]sample3_spot1_000 (1)'!$A:$A,'[1]sample3_spot1_000 (1)'!$B:$B)</f>
        <v>1.5022655</v>
      </c>
      <c r="G385" t="e">
        <f>_xlfn.XLOOKUP(
         E385,[2]DibenzoThiophene!$A:$A,[2]DibenzoThiophene!$B:$B)</f>
        <v>#N/A</v>
      </c>
      <c r="H385" t="e">
        <f>_xlfn.XLOOKUP(
         E385,[3]Sheet1!$A:$A,[3]Sheet1!$G:$G)</f>
        <v>#N/A</v>
      </c>
      <c r="I385" t="e">
        <f>_xlfn.XLOOKUP(
         E385,[4]Sheet1!$A:$A,[4]Sheet1!$G:$G)</f>
        <v>#N/A</v>
      </c>
      <c r="J385" t="e">
        <f>_xlfn.XLOOKUP(
         E385,[4]Sheet1!$A:$A,[4]Sheet1!$F:$F)</f>
        <v>#N/A</v>
      </c>
      <c r="L385">
        <f>_xlfn.XLOOKUP(
         D385,[2]DibenzoThiophene!$E:$E,[2]DibenzoThiophene!$B:$B)</f>
        <v>1.9322155999999999</v>
      </c>
      <c r="O385">
        <v>2607.9996900000001</v>
      </c>
      <c r="R385">
        <v>2473.8995599999998</v>
      </c>
      <c r="S385" s="2" t="e">
        <f>_xlfn.XLOOKUP(
         R385,'[1]sample3_spot1_000 (1)'!$A:$A,'[1]sample3_spot1_000 (1)'!$B:$B)</f>
        <v>#N/A</v>
      </c>
    </row>
    <row r="386" spans="3:19" x14ac:dyDescent="0.2">
      <c r="C386"/>
      <c r="D386" s="1">
        <f t="shared" si="11"/>
        <v>2474</v>
      </c>
      <c r="E386" s="1">
        <f t="shared" ref="E386:E449" si="12">ROUND(R386, 1)</f>
        <v>2473.9</v>
      </c>
      <c r="F386" s="3">
        <f>_xlfn.XLOOKUP(
         E386,'[1]sample3_spot1_000 (1)'!$A:$A,'[1]sample3_spot1_000 (1)'!$B:$B)</f>
        <v>1.5022655</v>
      </c>
      <c r="G386" t="e">
        <f>_xlfn.XLOOKUP(
         E386,[2]DibenzoThiophene!$A:$A,[2]DibenzoThiophene!$B:$B)</f>
        <v>#N/A</v>
      </c>
      <c r="H386" t="e">
        <f>_xlfn.XLOOKUP(
         E386,[3]Sheet1!$A:$A,[3]Sheet1!$G:$G)</f>
        <v>#N/A</v>
      </c>
      <c r="I386" t="e">
        <f>_xlfn.XLOOKUP(
         E386,[4]Sheet1!$A:$A,[4]Sheet1!$G:$G)</f>
        <v>#N/A</v>
      </c>
      <c r="J386" t="e">
        <f>_xlfn.XLOOKUP(
         E386,[4]Sheet1!$A:$A,[4]Sheet1!$F:$F)</f>
        <v>#N/A</v>
      </c>
      <c r="L386">
        <f>_xlfn.XLOOKUP(
         D386,[2]DibenzoThiophene!$E:$E,[2]DibenzoThiophene!$B:$B)</f>
        <v>1.9322155999999999</v>
      </c>
      <c r="O386">
        <v>2607.9996900000001</v>
      </c>
      <c r="R386" s="1">
        <v>2473.9367000000002</v>
      </c>
      <c r="S386" s="2" t="e">
        <f>_xlfn.XLOOKUP(
         R386,'[1]sample3_spot1_000 (1)'!$A:$A,'[1]sample3_spot1_000 (1)'!$B:$B)</f>
        <v>#N/A</v>
      </c>
    </row>
    <row r="387" spans="3:19" x14ac:dyDescent="0.2">
      <c r="C387"/>
      <c r="D387" s="1">
        <f t="shared" ref="D387:D450" si="13">ROUND(E387,0)</f>
        <v>2474</v>
      </c>
      <c r="E387" s="1">
        <f t="shared" si="12"/>
        <v>2474</v>
      </c>
      <c r="F387" s="3" t="e">
        <f>_xlfn.XLOOKUP(
         E387,'[1]sample3_spot1_000 (1)'!$A:$A,'[1]sample3_spot1_000 (1)'!$B:$B)</f>
        <v>#N/A</v>
      </c>
      <c r="G387">
        <f>_xlfn.XLOOKUP(
         E387,[2]DibenzoThiophene!$A:$A,[2]DibenzoThiophene!$B:$B)</f>
        <v>4.2497046999999997</v>
      </c>
      <c r="H387">
        <f>_xlfn.XLOOKUP(
         E387,[3]Sheet1!$A:$A,[3]Sheet1!$G:$G)</f>
        <v>1.013851312505938E-2</v>
      </c>
      <c r="I387">
        <f>_xlfn.XLOOKUP(
         E387,[4]Sheet1!$A:$A,[4]Sheet1!$G:$G)</f>
        <v>0.92734798467058321</v>
      </c>
      <c r="J387">
        <f>_xlfn.XLOOKUP(
         E387,[4]Sheet1!$A:$A,[4]Sheet1!$F:$F)</f>
        <v>7.7162549201141309E-2</v>
      </c>
      <c r="L387">
        <f>_xlfn.XLOOKUP(
         D387,[2]DibenzoThiophene!$E:$E,[2]DibenzoThiophene!$B:$B)</f>
        <v>1.9322155999999999</v>
      </c>
      <c r="O387">
        <v>2607.9996900000001</v>
      </c>
      <c r="R387">
        <v>2473.9969999999998</v>
      </c>
      <c r="S387" s="2" t="e">
        <f>_xlfn.XLOOKUP(
         R387,'[1]sample3_spot1_000 (1)'!$A:$A,'[1]sample3_spot1_000 (1)'!$B:$B)</f>
        <v>#N/A</v>
      </c>
    </row>
    <row r="388" spans="3:19" x14ac:dyDescent="0.2">
      <c r="C388"/>
      <c r="D388" s="1">
        <f t="shared" si="13"/>
        <v>2474</v>
      </c>
      <c r="E388" s="1">
        <f t="shared" si="12"/>
        <v>2474</v>
      </c>
      <c r="F388" s="3" t="e">
        <f>_xlfn.XLOOKUP(
         E388,'[1]sample3_spot1_000 (1)'!$A:$A,'[1]sample3_spot1_000 (1)'!$B:$B)</f>
        <v>#N/A</v>
      </c>
      <c r="G388">
        <f>_xlfn.XLOOKUP(
         E388,[2]DibenzoThiophene!$A:$A,[2]DibenzoThiophene!$B:$B)</f>
        <v>4.2497046999999997</v>
      </c>
      <c r="H388">
        <f>_xlfn.XLOOKUP(
         E388,[3]Sheet1!$A:$A,[3]Sheet1!$G:$G)</f>
        <v>1.013851312505938E-2</v>
      </c>
      <c r="I388">
        <f>_xlfn.XLOOKUP(
         E388,[4]Sheet1!$A:$A,[4]Sheet1!$G:$G)</f>
        <v>0.92734798467058321</v>
      </c>
      <c r="J388">
        <f>_xlfn.XLOOKUP(
         E388,[4]Sheet1!$A:$A,[4]Sheet1!$F:$F)</f>
        <v>7.7162549201141309E-2</v>
      </c>
      <c r="L388">
        <f>_xlfn.XLOOKUP(
         D388,[2]DibenzoThiophene!$E:$E,[2]DibenzoThiophene!$B:$B)</f>
        <v>1.9322155999999999</v>
      </c>
      <c r="O388">
        <v>2608.4991100000002</v>
      </c>
      <c r="R388" s="1">
        <v>2473.9994999999999</v>
      </c>
      <c r="S388" s="2" t="e">
        <f>_xlfn.XLOOKUP(
         R388,'[1]sample3_spot1_000 (1)'!$A:$A,'[1]sample3_spot1_000 (1)'!$B:$B)</f>
        <v>#N/A</v>
      </c>
    </row>
    <row r="389" spans="3:19" x14ac:dyDescent="0.2">
      <c r="C389"/>
      <c r="D389" s="1">
        <f t="shared" si="13"/>
        <v>2474</v>
      </c>
      <c r="E389" s="1">
        <f t="shared" si="12"/>
        <v>2474.1</v>
      </c>
      <c r="F389" s="3">
        <f>_xlfn.XLOOKUP(
         E389,'[1]sample3_spot1_000 (1)'!$A:$A,'[1]sample3_spot1_000 (1)'!$B:$B)</f>
        <v>1.5136510000000001</v>
      </c>
      <c r="G389" t="e">
        <f>_xlfn.XLOOKUP(
         E389,[2]DibenzoThiophene!$A:$A,[2]DibenzoThiophene!$B:$B)</f>
        <v>#N/A</v>
      </c>
      <c r="H389" t="e">
        <f>_xlfn.XLOOKUP(
         E389,[3]Sheet1!$A:$A,[3]Sheet1!$G:$G)</f>
        <v>#N/A</v>
      </c>
      <c r="I389" t="e">
        <f>_xlfn.XLOOKUP(
         E389,[4]Sheet1!$A:$A,[4]Sheet1!$G:$G)</f>
        <v>#N/A</v>
      </c>
      <c r="J389" t="e">
        <f>_xlfn.XLOOKUP(
         E389,[4]Sheet1!$A:$A,[4]Sheet1!$F:$F)</f>
        <v>#N/A</v>
      </c>
      <c r="L389">
        <f>_xlfn.XLOOKUP(
         D389,[2]DibenzoThiophene!$E:$E,[2]DibenzoThiophene!$B:$B)</f>
        <v>1.9322155999999999</v>
      </c>
      <c r="O389">
        <v>2608.4991100000002</v>
      </c>
      <c r="R389">
        <v>2474.05384</v>
      </c>
      <c r="S389" s="2" t="e">
        <f>_xlfn.XLOOKUP(
         R389,'[1]sample3_spot1_000 (1)'!$A:$A,'[1]sample3_spot1_000 (1)'!$B:$B)</f>
        <v>#N/A</v>
      </c>
    </row>
    <row r="390" spans="3:19" x14ac:dyDescent="0.2">
      <c r="C390"/>
      <c r="D390" s="1">
        <f t="shared" si="13"/>
        <v>2474</v>
      </c>
      <c r="E390" s="1">
        <f t="shared" si="12"/>
        <v>2474.1</v>
      </c>
      <c r="F390" s="3">
        <f>_xlfn.XLOOKUP(
         E390,'[1]sample3_spot1_000 (1)'!$A:$A,'[1]sample3_spot1_000 (1)'!$B:$B)</f>
        <v>1.5136510000000001</v>
      </c>
      <c r="G390" t="e">
        <f>_xlfn.XLOOKUP(
         E390,[2]DibenzoThiophene!$A:$A,[2]DibenzoThiophene!$B:$B)</f>
        <v>#N/A</v>
      </c>
      <c r="H390" t="e">
        <f>_xlfn.XLOOKUP(
         E390,[3]Sheet1!$A:$A,[3]Sheet1!$G:$G)</f>
        <v>#N/A</v>
      </c>
      <c r="I390" t="e">
        <f>_xlfn.XLOOKUP(
         E390,[4]Sheet1!$A:$A,[4]Sheet1!$G:$G)</f>
        <v>#N/A</v>
      </c>
      <c r="J390" t="e">
        <f>_xlfn.XLOOKUP(
         E390,[4]Sheet1!$A:$A,[4]Sheet1!$F:$F)</f>
        <v>#N/A</v>
      </c>
      <c r="L390">
        <f>_xlfn.XLOOKUP(
         D390,[2]DibenzoThiophene!$E:$E,[2]DibenzoThiophene!$B:$B)</f>
        <v>1.9322155999999999</v>
      </c>
      <c r="O390">
        <v>2608.4991100000002</v>
      </c>
      <c r="R390" s="1">
        <v>2474.1368000000002</v>
      </c>
      <c r="S390" s="2" t="e">
        <f>_xlfn.XLOOKUP(
         R390,'[1]sample3_spot1_000 (1)'!$A:$A,'[1]sample3_spot1_000 (1)'!$B:$B)</f>
        <v>#N/A</v>
      </c>
    </row>
    <row r="391" spans="3:19" x14ac:dyDescent="0.2">
      <c r="C391"/>
      <c r="D391" s="1">
        <f t="shared" si="13"/>
        <v>2474</v>
      </c>
      <c r="E391" s="1">
        <f t="shared" si="12"/>
        <v>2474.1999999999998</v>
      </c>
      <c r="F391" s="3" t="e">
        <f>_xlfn.XLOOKUP(
         E391,'[1]sample3_spot1_000 (1)'!$A:$A,'[1]sample3_spot1_000 (1)'!$B:$B)</f>
        <v>#N/A</v>
      </c>
      <c r="G391">
        <f>_xlfn.XLOOKUP(
         E391,[2]DibenzoThiophene!$A:$A,[2]DibenzoThiophene!$B:$B)</f>
        <v>4.1280374999999996</v>
      </c>
      <c r="H391">
        <f>_xlfn.XLOOKUP(
         E391,[3]Sheet1!$A:$A,[3]Sheet1!$G:$G)</f>
        <v>1.4675397868578948E-2</v>
      </c>
      <c r="I391">
        <f>_xlfn.XLOOKUP(
         E391,[4]Sheet1!$A:$A,[4]Sheet1!$G:$G)</f>
        <v>1.4097217715711503</v>
      </c>
      <c r="J391">
        <f>_xlfn.XLOOKUP(
         E391,[4]Sheet1!$A:$A,[4]Sheet1!$F:$F)</f>
        <v>8.0339617226693971E-2</v>
      </c>
      <c r="L391">
        <f>_xlfn.XLOOKUP(
         D391,[2]DibenzoThiophene!$E:$E,[2]DibenzoThiophene!$B:$B)</f>
        <v>1.9322155999999999</v>
      </c>
      <c r="O391">
        <v>2608.4991100000002</v>
      </c>
      <c r="R391" s="1">
        <v>2474.1975000000002</v>
      </c>
      <c r="S391" s="2" t="e">
        <f>_xlfn.XLOOKUP(
         R391,'[1]sample3_spot1_000 (1)'!$A:$A,'[1]sample3_spot1_000 (1)'!$B:$B)</f>
        <v>#N/A</v>
      </c>
    </row>
    <row r="392" spans="3:19" x14ac:dyDescent="0.2">
      <c r="C392"/>
      <c r="D392" s="1">
        <f t="shared" si="13"/>
        <v>2474</v>
      </c>
      <c r="E392" s="1">
        <f t="shared" si="12"/>
        <v>2474.1999999999998</v>
      </c>
      <c r="F392" s="3" t="e">
        <f>_xlfn.XLOOKUP(
         E392,'[1]sample3_spot1_000 (1)'!$A:$A,'[1]sample3_spot1_000 (1)'!$B:$B)</f>
        <v>#N/A</v>
      </c>
      <c r="G392">
        <f>_xlfn.XLOOKUP(
         E392,[2]DibenzoThiophene!$A:$A,[2]DibenzoThiophene!$B:$B)</f>
        <v>4.1280374999999996</v>
      </c>
      <c r="H392">
        <f>_xlfn.XLOOKUP(
         E392,[3]Sheet1!$A:$A,[3]Sheet1!$G:$G)</f>
        <v>1.4675397868578948E-2</v>
      </c>
      <c r="I392">
        <f>_xlfn.XLOOKUP(
         E392,[4]Sheet1!$A:$A,[4]Sheet1!$G:$G)</f>
        <v>1.4097217715711503</v>
      </c>
      <c r="J392">
        <f>_xlfn.XLOOKUP(
         E392,[4]Sheet1!$A:$A,[4]Sheet1!$F:$F)</f>
        <v>8.0339617226693971E-2</v>
      </c>
      <c r="L392">
        <f>_xlfn.XLOOKUP(
         D392,[2]DibenzoThiophene!$E:$E,[2]DibenzoThiophene!$B:$B)</f>
        <v>1.9322155999999999</v>
      </c>
      <c r="O392">
        <v>2608.9988499999999</v>
      </c>
      <c r="R392">
        <v>2474.20003</v>
      </c>
      <c r="S392" s="2" t="e">
        <f>_xlfn.XLOOKUP(
         R392,'[1]sample3_spot1_000 (1)'!$A:$A,'[1]sample3_spot1_000 (1)'!$B:$B)</f>
        <v>#N/A</v>
      </c>
    </row>
    <row r="393" spans="3:19" x14ac:dyDescent="0.2">
      <c r="C393"/>
      <c r="D393" s="1">
        <f t="shared" si="13"/>
        <v>2474</v>
      </c>
      <c r="E393" s="1">
        <f t="shared" si="12"/>
        <v>2474.3000000000002</v>
      </c>
      <c r="F393" s="3">
        <f>_xlfn.XLOOKUP(
         E393,'[1]sample3_spot1_000 (1)'!$A:$A,'[1]sample3_spot1_000 (1)'!$B:$B)</f>
        <v>1.4545992999999999</v>
      </c>
      <c r="G393" t="e">
        <f>_xlfn.XLOOKUP(
         E393,[2]DibenzoThiophene!$A:$A,[2]DibenzoThiophene!$B:$B)</f>
        <v>#N/A</v>
      </c>
      <c r="H393" t="e">
        <f>_xlfn.XLOOKUP(
         E393,[3]Sheet1!$A:$A,[3]Sheet1!$G:$G)</f>
        <v>#N/A</v>
      </c>
      <c r="I393" t="e">
        <f>_xlfn.XLOOKUP(
         E393,[4]Sheet1!$A:$A,[4]Sheet1!$G:$G)</f>
        <v>#N/A</v>
      </c>
      <c r="J393" t="e">
        <f>_xlfn.XLOOKUP(
         E393,[4]Sheet1!$A:$A,[4]Sheet1!$F:$F)</f>
        <v>#N/A</v>
      </c>
      <c r="L393">
        <f>_xlfn.XLOOKUP(
         D393,[2]DibenzoThiophene!$E:$E,[2]DibenzoThiophene!$B:$B)</f>
        <v>1.9322155999999999</v>
      </c>
      <c r="O393">
        <v>2608.9988499999999</v>
      </c>
      <c r="R393" s="1">
        <v>2474.3368999999998</v>
      </c>
      <c r="S393" s="2" t="e">
        <f>_xlfn.XLOOKUP(
         R393,'[1]sample3_spot1_000 (1)'!$A:$A,'[1]sample3_spot1_000 (1)'!$B:$B)</f>
        <v>#N/A</v>
      </c>
    </row>
    <row r="394" spans="3:19" x14ac:dyDescent="0.2">
      <c r="C394"/>
      <c r="D394" s="1">
        <f t="shared" si="13"/>
        <v>2474</v>
      </c>
      <c r="E394" s="1">
        <f t="shared" si="12"/>
        <v>2474.3000000000002</v>
      </c>
      <c r="F394" s="3">
        <f>_xlfn.XLOOKUP(
         E394,'[1]sample3_spot1_000 (1)'!$A:$A,'[1]sample3_spot1_000 (1)'!$B:$B)</f>
        <v>1.4545992999999999</v>
      </c>
      <c r="G394" t="e">
        <f>_xlfn.XLOOKUP(
         E394,[2]DibenzoThiophene!$A:$A,[2]DibenzoThiophene!$B:$B)</f>
        <v>#N/A</v>
      </c>
      <c r="H394" t="e">
        <f>_xlfn.XLOOKUP(
         E394,[3]Sheet1!$A:$A,[3]Sheet1!$G:$G)</f>
        <v>#N/A</v>
      </c>
      <c r="I394" t="e">
        <f>_xlfn.XLOOKUP(
         E394,[4]Sheet1!$A:$A,[4]Sheet1!$G:$G)</f>
        <v>#N/A</v>
      </c>
      <c r="J394" t="e">
        <f>_xlfn.XLOOKUP(
         E394,[4]Sheet1!$A:$A,[4]Sheet1!$F:$F)</f>
        <v>#N/A</v>
      </c>
      <c r="L394">
        <f>_xlfn.XLOOKUP(
         D394,[2]DibenzoThiophene!$E:$E,[2]DibenzoThiophene!$B:$B)</f>
        <v>1.9322155999999999</v>
      </c>
      <c r="O394">
        <v>2608.9988499999999</v>
      </c>
      <c r="R394">
        <v>2474.3462500000001</v>
      </c>
      <c r="S394" s="2" t="e">
        <f>_xlfn.XLOOKUP(
         R394,'[1]sample3_spot1_000 (1)'!$A:$A,'[1]sample3_spot1_000 (1)'!$B:$B)</f>
        <v>#N/A</v>
      </c>
    </row>
    <row r="395" spans="3:19" x14ac:dyDescent="0.2">
      <c r="C395"/>
      <c r="D395" s="1">
        <f t="shared" si="13"/>
        <v>2474</v>
      </c>
      <c r="E395" s="1">
        <f t="shared" si="12"/>
        <v>2474.4</v>
      </c>
      <c r="F395" s="3" t="e">
        <f>_xlfn.XLOOKUP(
         E395,'[1]sample3_spot1_000 (1)'!$A:$A,'[1]sample3_spot1_000 (1)'!$B:$B)</f>
        <v>#N/A</v>
      </c>
      <c r="G395">
        <f>_xlfn.XLOOKUP(
         E395,[2]DibenzoThiophene!$A:$A,[2]DibenzoThiophene!$B:$B)</f>
        <v>3.1761640999999998</v>
      </c>
      <c r="H395">
        <f>_xlfn.XLOOKUP(
         E395,[3]Sheet1!$A:$A,[3]Sheet1!$G:$G)</f>
        <v>1.3756468013022232E-2</v>
      </c>
      <c r="I395">
        <f>_xlfn.XLOOKUP(
         E395,[4]Sheet1!$A:$A,[4]Sheet1!$G:$G)</f>
        <v>2.2548676153006033</v>
      </c>
      <c r="J395">
        <f>_xlfn.XLOOKUP(
         E395,[4]Sheet1!$A:$A,[4]Sheet1!$F:$F)</f>
        <v>8.5906828901126872E-2</v>
      </c>
      <c r="L395">
        <f>_xlfn.XLOOKUP(
         D395,[2]DibenzoThiophene!$E:$E,[2]DibenzoThiophene!$B:$B)</f>
        <v>1.9322155999999999</v>
      </c>
      <c r="O395">
        <v>2608.9988499999999</v>
      </c>
      <c r="R395" s="1">
        <v>2474.402</v>
      </c>
      <c r="S395" s="2" t="e">
        <f>_xlfn.XLOOKUP(
         R395,'[1]sample3_spot1_000 (1)'!$A:$A,'[1]sample3_spot1_000 (1)'!$B:$B)</f>
        <v>#N/A</v>
      </c>
    </row>
    <row r="396" spans="3:19" x14ac:dyDescent="0.2">
      <c r="C396"/>
      <c r="D396" s="1">
        <f t="shared" si="13"/>
        <v>2474</v>
      </c>
      <c r="E396" s="1">
        <f t="shared" si="12"/>
        <v>2474.4</v>
      </c>
      <c r="F396" s="3" t="e">
        <f>_xlfn.XLOOKUP(
         E396,'[1]sample3_spot1_000 (1)'!$A:$A,'[1]sample3_spot1_000 (1)'!$B:$B)</f>
        <v>#N/A</v>
      </c>
      <c r="G396">
        <f>_xlfn.XLOOKUP(
         E396,[2]DibenzoThiophene!$A:$A,[2]DibenzoThiophene!$B:$B)</f>
        <v>3.1761640999999998</v>
      </c>
      <c r="H396">
        <f>_xlfn.XLOOKUP(
         E396,[3]Sheet1!$A:$A,[3]Sheet1!$G:$G)</f>
        <v>1.3756468013022232E-2</v>
      </c>
      <c r="I396">
        <f>_xlfn.XLOOKUP(
         E396,[4]Sheet1!$A:$A,[4]Sheet1!$G:$G)</f>
        <v>2.2548676153006033</v>
      </c>
      <c r="J396">
        <f>_xlfn.XLOOKUP(
         E396,[4]Sheet1!$A:$A,[4]Sheet1!$F:$F)</f>
        <v>8.5906828901126872E-2</v>
      </c>
      <c r="L396">
        <f>_xlfn.XLOOKUP(
         D396,[2]DibenzoThiophene!$E:$E,[2]DibenzoThiophene!$B:$B)</f>
        <v>1.9322155999999999</v>
      </c>
      <c r="O396">
        <v>2609.4989099999998</v>
      </c>
      <c r="R396">
        <v>2474.4031300000001</v>
      </c>
      <c r="S396" s="2" t="e">
        <f>_xlfn.XLOOKUP(
         R396,'[1]sample3_spot1_000 (1)'!$A:$A,'[1]sample3_spot1_000 (1)'!$B:$B)</f>
        <v>#N/A</v>
      </c>
    </row>
    <row r="397" spans="3:19" x14ac:dyDescent="0.2">
      <c r="C397"/>
      <c r="D397" s="1">
        <f t="shared" si="13"/>
        <v>2475</v>
      </c>
      <c r="E397" s="1">
        <f t="shared" si="12"/>
        <v>2474.5</v>
      </c>
      <c r="F397" s="3">
        <f>_xlfn.XLOOKUP(
         E397,'[1]sample3_spot1_000 (1)'!$A:$A,'[1]sample3_spot1_000 (1)'!$B:$B)</f>
        <v>1.4264855000000001</v>
      </c>
      <c r="G397" t="e">
        <f>_xlfn.XLOOKUP(
         E397,[2]DibenzoThiophene!$A:$A,[2]DibenzoThiophene!$B:$B)</f>
        <v>#N/A</v>
      </c>
      <c r="H397" t="e">
        <f>_xlfn.XLOOKUP(
         E397,[3]Sheet1!$A:$A,[3]Sheet1!$G:$G)</f>
        <v>#N/A</v>
      </c>
      <c r="I397" t="e">
        <f>_xlfn.XLOOKUP(
         E397,[4]Sheet1!$A:$A,[4]Sheet1!$G:$G)</f>
        <v>#N/A</v>
      </c>
      <c r="J397" t="e">
        <f>_xlfn.XLOOKUP(
         E397,[4]Sheet1!$A:$A,[4]Sheet1!$F:$F)</f>
        <v>#N/A</v>
      </c>
      <c r="L397">
        <f>_xlfn.XLOOKUP(
         D397,[2]DibenzoThiophene!$E:$E,[2]DibenzoThiophene!$B:$B)</f>
        <v>2.1822282</v>
      </c>
      <c r="O397">
        <v>2609.4989099999998</v>
      </c>
      <c r="R397">
        <v>2474.5006400000002</v>
      </c>
      <c r="S397" s="2" t="e">
        <f>_xlfn.XLOOKUP(
         R397,'[1]sample3_spot1_000 (1)'!$A:$A,'[1]sample3_spot1_000 (1)'!$B:$B)</f>
        <v>#N/A</v>
      </c>
    </row>
    <row r="398" spans="3:19" x14ac:dyDescent="0.2">
      <c r="C398"/>
      <c r="D398" s="1">
        <f t="shared" si="13"/>
        <v>2475</v>
      </c>
      <c r="E398" s="1">
        <f t="shared" si="12"/>
        <v>2474.5</v>
      </c>
      <c r="F398" s="3">
        <f>_xlfn.XLOOKUP(
         E398,'[1]sample3_spot1_000 (1)'!$A:$A,'[1]sample3_spot1_000 (1)'!$B:$B)</f>
        <v>1.4264855000000001</v>
      </c>
      <c r="G398" t="e">
        <f>_xlfn.XLOOKUP(
         E398,[2]DibenzoThiophene!$A:$A,[2]DibenzoThiophene!$B:$B)</f>
        <v>#N/A</v>
      </c>
      <c r="H398" t="e">
        <f>_xlfn.XLOOKUP(
         E398,[3]Sheet1!$A:$A,[3]Sheet1!$G:$G)</f>
        <v>#N/A</v>
      </c>
      <c r="I398" t="e">
        <f>_xlfn.XLOOKUP(
         E398,[4]Sheet1!$A:$A,[4]Sheet1!$G:$G)</f>
        <v>#N/A</v>
      </c>
      <c r="J398" t="e">
        <f>_xlfn.XLOOKUP(
         E398,[4]Sheet1!$A:$A,[4]Sheet1!$F:$F)</f>
        <v>#N/A</v>
      </c>
      <c r="L398">
        <f>_xlfn.XLOOKUP(
         D398,[2]DibenzoThiophene!$E:$E,[2]DibenzoThiophene!$B:$B)</f>
        <v>2.1822282</v>
      </c>
      <c r="O398">
        <v>2609.4989099999998</v>
      </c>
      <c r="R398" s="1">
        <v>2474.5369999999998</v>
      </c>
      <c r="S398" s="2" t="e">
        <f>_xlfn.XLOOKUP(
         R398,'[1]sample3_spot1_000 (1)'!$A:$A,'[1]sample3_spot1_000 (1)'!$B:$B)</f>
        <v>#N/A</v>
      </c>
    </row>
    <row r="399" spans="3:19" x14ac:dyDescent="0.2">
      <c r="C399"/>
      <c r="D399" s="1">
        <f t="shared" si="13"/>
        <v>2475</v>
      </c>
      <c r="E399" s="1">
        <f t="shared" si="12"/>
        <v>2474.6</v>
      </c>
      <c r="F399" s="3" t="e">
        <f>_xlfn.XLOOKUP(
         E399,'[1]sample3_spot1_000 (1)'!$A:$A,'[1]sample3_spot1_000 (1)'!$B:$B)</f>
        <v>#N/A</v>
      </c>
      <c r="G399">
        <f>_xlfn.XLOOKUP(
         E399,[2]DibenzoThiophene!$A:$A,[2]DibenzoThiophene!$B:$B)</f>
        <v>2.1822282</v>
      </c>
      <c r="H399">
        <f>_xlfn.XLOOKUP(
         E399,[3]Sheet1!$A:$A,[3]Sheet1!$G:$G)</f>
        <v>1.4139640707664172E-2</v>
      </c>
      <c r="I399">
        <f>_xlfn.XLOOKUP(
         E399,[4]Sheet1!$A:$A,[4]Sheet1!$G:$G)</f>
        <v>3.4549835535289612</v>
      </c>
      <c r="J399">
        <f>_xlfn.XLOOKUP(
         E399,[4]Sheet1!$A:$A,[4]Sheet1!$F:$F)</f>
        <v>9.3812780566521009E-2</v>
      </c>
      <c r="L399">
        <f>_xlfn.XLOOKUP(
         D399,[2]DibenzoThiophene!$E:$E,[2]DibenzoThiophene!$B:$B)</f>
        <v>2.1822282</v>
      </c>
      <c r="O399">
        <v>2609.4989099999998</v>
      </c>
      <c r="R399">
        <v>2474.59816</v>
      </c>
      <c r="S399" s="2" t="e">
        <f>_xlfn.XLOOKUP(
         R399,'[1]sample3_spot1_000 (1)'!$A:$A,'[1]sample3_spot1_000 (1)'!$B:$B)</f>
        <v>#N/A</v>
      </c>
    </row>
    <row r="400" spans="3:19" x14ac:dyDescent="0.2">
      <c r="C400"/>
      <c r="D400" s="1">
        <f t="shared" si="13"/>
        <v>2475</v>
      </c>
      <c r="E400" s="1">
        <f t="shared" si="12"/>
        <v>2474.6</v>
      </c>
      <c r="F400" s="3" t="e">
        <f>_xlfn.XLOOKUP(
         E400,'[1]sample3_spot1_000 (1)'!$A:$A,'[1]sample3_spot1_000 (1)'!$B:$B)</f>
        <v>#N/A</v>
      </c>
      <c r="G400">
        <f>_xlfn.XLOOKUP(
         E400,[2]DibenzoThiophene!$A:$A,[2]DibenzoThiophene!$B:$B)</f>
        <v>2.1822282</v>
      </c>
      <c r="H400">
        <f>_xlfn.XLOOKUP(
         E400,[3]Sheet1!$A:$A,[3]Sheet1!$G:$G)</f>
        <v>1.4139640707664172E-2</v>
      </c>
      <c r="I400">
        <f>_xlfn.XLOOKUP(
         E400,[4]Sheet1!$A:$A,[4]Sheet1!$G:$G)</f>
        <v>3.4549835535289612</v>
      </c>
      <c r="J400">
        <f>_xlfn.XLOOKUP(
         E400,[4]Sheet1!$A:$A,[4]Sheet1!$F:$F)</f>
        <v>9.3812780566521009E-2</v>
      </c>
      <c r="L400">
        <f>_xlfn.XLOOKUP(
         D400,[2]DibenzoThiophene!$E:$E,[2]DibenzoThiophene!$B:$B)</f>
        <v>2.1822282</v>
      </c>
      <c r="O400">
        <v>2609.9992900000002</v>
      </c>
      <c r="R400" s="1">
        <v>2474.6</v>
      </c>
      <c r="S400" s="2" t="e">
        <f>_xlfn.XLOOKUP(
         R400,'[1]sample3_spot1_000 (1)'!$A:$A,'[1]sample3_spot1_000 (1)'!$B:$B)</f>
        <v>#N/A</v>
      </c>
    </row>
    <row r="401" spans="3:19" x14ac:dyDescent="0.2">
      <c r="C401"/>
      <c r="D401" s="1">
        <f t="shared" si="13"/>
        <v>2475</v>
      </c>
      <c r="E401" s="1">
        <f t="shared" si="12"/>
        <v>2474.6</v>
      </c>
      <c r="F401" s="3" t="e">
        <f>_xlfn.XLOOKUP(
         E401,'[1]sample3_spot1_000 (1)'!$A:$A,'[1]sample3_spot1_000 (1)'!$B:$B)</f>
        <v>#N/A</v>
      </c>
      <c r="G401">
        <f>_xlfn.XLOOKUP(
         E401,[2]DibenzoThiophene!$A:$A,[2]DibenzoThiophene!$B:$B)</f>
        <v>2.1822282</v>
      </c>
      <c r="H401">
        <f>_xlfn.XLOOKUP(
         E401,[3]Sheet1!$A:$A,[3]Sheet1!$G:$G)</f>
        <v>1.4139640707664172E-2</v>
      </c>
      <c r="I401">
        <f>_xlfn.XLOOKUP(
         E401,[4]Sheet1!$A:$A,[4]Sheet1!$G:$G)</f>
        <v>3.4549835535289612</v>
      </c>
      <c r="J401">
        <f>_xlfn.XLOOKUP(
         E401,[4]Sheet1!$A:$A,[4]Sheet1!$F:$F)</f>
        <v>9.3812780566521009E-2</v>
      </c>
      <c r="L401">
        <f>_xlfn.XLOOKUP(
         D401,[2]DibenzoThiophene!$E:$E,[2]DibenzoThiophene!$B:$B)</f>
        <v>2.1822282</v>
      </c>
      <c r="O401">
        <v>2609.9992900000002</v>
      </c>
      <c r="R401">
        <v>2474.6469299999999</v>
      </c>
      <c r="S401" s="2" t="e">
        <f>_xlfn.XLOOKUP(
         R401,'[1]sample3_spot1_000 (1)'!$A:$A,'[1]sample3_spot1_000 (1)'!$B:$B)</f>
        <v>#N/A</v>
      </c>
    </row>
    <row r="402" spans="3:19" x14ac:dyDescent="0.2">
      <c r="C402"/>
      <c r="D402" s="1">
        <f t="shared" si="13"/>
        <v>2475</v>
      </c>
      <c r="E402" s="1">
        <f t="shared" si="12"/>
        <v>2474.6999999999998</v>
      </c>
      <c r="F402" s="3">
        <f>_xlfn.XLOOKUP(
         E402,'[1]sample3_spot1_000 (1)'!$A:$A,'[1]sample3_spot1_000 (1)'!$B:$B)</f>
        <v>1.3084724000000001</v>
      </c>
      <c r="G402" t="e">
        <f>_xlfn.XLOOKUP(
         E402,[2]DibenzoThiophene!$A:$A,[2]DibenzoThiophene!$B:$B)</f>
        <v>#N/A</v>
      </c>
      <c r="H402" t="e">
        <f>_xlfn.XLOOKUP(
         E402,[3]Sheet1!$A:$A,[3]Sheet1!$G:$G)</f>
        <v>#N/A</v>
      </c>
      <c r="I402" t="e">
        <f>_xlfn.XLOOKUP(
         E402,[4]Sheet1!$A:$A,[4]Sheet1!$G:$G)</f>
        <v>#N/A</v>
      </c>
      <c r="J402" t="e">
        <f>_xlfn.XLOOKUP(
         E402,[4]Sheet1!$A:$A,[4]Sheet1!$F:$F)</f>
        <v>#N/A</v>
      </c>
      <c r="L402">
        <f>_xlfn.XLOOKUP(
         D402,[2]DibenzoThiophene!$E:$E,[2]DibenzoThiophene!$B:$B)</f>
        <v>2.1822282</v>
      </c>
      <c r="O402">
        <v>2609.9992900000002</v>
      </c>
      <c r="R402" s="1">
        <v>2474.7370000000001</v>
      </c>
      <c r="S402" s="2" t="e">
        <f>_xlfn.XLOOKUP(
         R402,'[1]sample3_spot1_000 (1)'!$A:$A,'[1]sample3_spot1_000 (1)'!$B:$B)</f>
        <v>#N/A</v>
      </c>
    </row>
    <row r="403" spans="3:19" x14ac:dyDescent="0.2">
      <c r="C403"/>
      <c r="D403" s="1">
        <f t="shared" si="13"/>
        <v>2475</v>
      </c>
      <c r="E403" s="1">
        <f t="shared" si="12"/>
        <v>2474.8000000000002</v>
      </c>
      <c r="F403" s="3" t="e">
        <f>_xlfn.XLOOKUP(
         E403,'[1]sample3_spot1_000 (1)'!$A:$A,'[1]sample3_spot1_000 (1)'!$B:$B)</f>
        <v>#N/A</v>
      </c>
      <c r="G403">
        <f>_xlfn.XLOOKUP(
         E403,[2]DibenzoThiophene!$A:$A,[2]DibenzoThiophene!$B:$B)</f>
        <v>1.5041271000000001</v>
      </c>
      <c r="H403">
        <f>_xlfn.XLOOKUP(
         E403,[3]Sheet1!$A:$A,[3]Sheet1!$G:$G)</f>
        <v>1.8179226783779558E-2</v>
      </c>
      <c r="I403">
        <f>_xlfn.XLOOKUP(
         E403,[4]Sheet1!$A:$A,[4]Sheet1!$G:$G)</f>
        <v>4.9851343679957383</v>
      </c>
      <c r="J403">
        <f>_xlfn.XLOOKUP(
         E403,[4]Sheet1!$A:$A,[4]Sheet1!$F:$F)</f>
        <v>0.10389318516593017</v>
      </c>
      <c r="L403">
        <f>_xlfn.XLOOKUP(
         D403,[2]DibenzoThiophene!$E:$E,[2]DibenzoThiophene!$B:$B)</f>
        <v>2.1822282</v>
      </c>
      <c r="O403">
        <v>2609.9992900000002</v>
      </c>
      <c r="R403">
        <v>2474.8013799999999</v>
      </c>
      <c r="S403" s="2" t="e">
        <f>_xlfn.XLOOKUP(
         R403,'[1]sample3_spot1_000 (1)'!$A:$A,'[1]sample3_spot1_000 (1)'!$B:$B)</f>
        <v>#N/A</v>
      </c>
    </row>
    <row r="404" spans="3:19" x14ac:dyDescent="0.2">
      <c r="C404"/>
      <c r="D404" s="1">
        <f t="shared" si="13"/>
        <v>2475</v>
      </c>
      <c r="E404" s="1">
        <f t="shared" si="12"/>
        <v>2474.8000000000002</v>
      </c>
      <c r="F404" s="3" t="e">
        <f>_xlfn.XLOOKUP(
         E404,'[1]sample3_spot1_000 (1)'!$A:$A,'[1]sample3_spot1_000 (1)'!$B:$B)</f>
        <v>#N/A</v>
      </c>
      <c r="G404">
        <f>_xlfn.XLOOKUP(
         E404,[2]DibenzoThiophene!$A:$A,[2]DibenzoThiophene!$B:$B)</f>
        <v>1.5041271000000001</v>
      </c>
      <c r="H404">
        <f>_xlfn.XLOOKUP(
         E404,[3]Sheet1!$A:$A,[3]Sheet1!$G:$G)</f>
        <v>1.8179226783779558E-2</v>
      </c>
      <c r="I404">
        <f>_xlfn.XLOOKUP(
         E404,[4]Sheet1!$A:$A,[4]Sheet1!$G:$G)</f>
        <v>4.9851343679957383</v>
      </c>
      <c r="J404">
        <f>_xlfn.XLOOKUP(
         E404,[4]Sheet1!$A:$A,[4]Sheet1!$F:$F)</f>
        <v>0.10389318516593017</v>
      </c>
      <c r="L404">
        <f>_xlfn.XLOOKUP(
         D404,[2]DibenzoThiophene!$E:$E,[2]DibenzoThiophene!$B:$B)</f>
        <v>2.1822282</v>
      </c>
      <c r="O404">
        <v>2610.5</v>
      </c>
      <c r="R404" s="1">
        <v>2474.8013999999998</v>
      </c>
      <c r="S404" s="2" t="e">
        <f>_xlfn.XLOOKUP(
         R404,'[1]sample3_spot1_000 (1)'!$A:$A,'[1]sample3_spot1_000 (1)'!$B:$B)</f>
        <v>#N/A</v>
      </c>
    </row>
    <row r="405" spans="3:19" x14ac:dyDescent="0.2">
      <c r="C405"/>
      <c r="D405" s="1">
        <f t="shared" si="13"/>
        <v>2475</v>
      </c>
      <c r="E405" s="1">
        <f t="shared" si="12"/>
        <v>2474.9</v>
      </c>
      <c r="F405" s="3">
        <f>_xlfn.XLOOKUP(
         E405,'[1]sample3_spot1_000 (1)'!$A:$A,'[1]sample3_spot1_000 (1)'!$B:$B)</f>
        <v>1.1684345</v>
      </c>
      <c r="G405" t="e">
        <f>_xlfn.XLOOKUP(
         E405,[2]DibenzoThiophene!$A:$A,[2]DibenzoThiophene!$B:$B)</f>
        <v>#N/A</v>
      </c>
      <c r="H405" t="e">
        <f>_xlfn.XLOOKUP(
         E405,[3]Sheet1!$A:$A,[3]Sheet1!$G:$G)</f>
        <v>#N/A</v>
      </c>
      <c r="I405" t="e">
        <f>_xlfn.XLOOKUP(
         E405,[4]Sheet1!$A:$A,[4]Sheet1!$G:$G)</f>
        <v>#N/A</v>
      </c>
      <c r="J405" t="e">
        <f>_xlfn.XLOOKUP(
         E405,[4]Sheet1!$A:$A,[4]Sheet1!$F:$F)</f>
        <v>#N/A</v>
      </c>
      <c r="L405">
        <f>_xlfn.XLOOKUP(
         D405,[2]DibenzoThiophene!$E:$E,[2]DibenzoThiophene!$B:$B)</f>
        <v>2.1822282</v>
      </c>
      <c r="O405">
        <v>2610.5</v>
      </c>
      <c r="R405" s="1">
        <v>2474.9371000000001</v>
      </c>
      <c r="S405" s="2" t="e">
        <f>_xlfn.XLOOKUP(
         R405,'[1]sample3_spot1_000 (1)'!$A:$A,'[1]sample3_spot1_000 (1)'!$B:$B)</f>
        <v>#N/A</v>
      </c>
    </row>
    <row r="406" spans="3:19" x14ac:dyDescent="0.2">
      <c r="C406"/>
      <c r="D406" s="1">
        <f t="shared" si="13"/>
        <v>2475</v>
      </c>
      <c r="E406" s="1">
        <f t="shared" si="12"/>
        <v>2474.9</v>
      </c>
      <c r="F406" s="3">
        <f>_xlfn.XLOOKUP(
         E406,'[1]sample3_spot1_000 (1)'!$A:$A,'[1]sample3_spot1_000 (1)'!$B:$B)</f>
        <v>1.1684345</v>
      </c>
      <c r="G406" t="e">
        <f>_xlfn.XLOOKUP(
         E406,[2]DibenzoThiophene!$A:$A,[2]DibenzoThiophene!$B:$B)</f>
        <v>#N/A</v>
      </c>
      <c r="H406" t="e">
        <f>_xlfn.XLOOKUP(
         E406,[3]Sheet1!$A:$A,[3]Sheet1!$G:$G)</f>
        <v>#N/A</v>
      </c>
      <c r="I406" t="e">
        <f>_xlfn.XLOOKUP(
         E406,[4]Sheet1!$A:$A,[4]Sheet1!$G:$G)</f>
        <v>#N/A</v>
      </c>
      <c r="J406" t="e">
        <f>_xlfn.XLOOKUP(
         E406,[4]Sheet1!$A:$A,[4]Sheet1!$F:$F)</f>
        <v>#N/A</v>
      </c>
      <c r="L406">
        <f>_xlfn.XLOOKUP(
         D406,[2]DibenzoThiophene!$E:$E,[2]DibenzoThiophene!$B:$B)</f>
        <v>2.1822282</v>
      </c>
      <c r="O406">
        <v>2610.5</v>
      </c>
      <c r="R406">
        <v>2474.9477400000001</v>
      </c>
      <c r="S406" s="2" t="e">
        <f>_xlfn.XLOOKUP(
         R406,'[1]sample3_spot1_000 (1)'!$A:$A,'[1]sample3_spot1_000 (1)'!$B:$B)</f>
        <v>#N/A</v>
      </c>
    </row>
    <row r="407" spans="3:19" x14ac:dyDescent="0.2">
      <c r="C407"/>
      <c r="D407" s="1">
        <f t="shared" si="13"/>
        <v>2475</v>
      </c>
      <c r="E407" s="1">
        <f t="shared" si="12"/>
        <v>2475</v>
      </c>
      <c r="F407" s="3" t="e">
        <f>_xlfn.XLOOKUP(
         E407,'[1]sample3_spot1_000 (1)'!$A:$A,'[1]sample3_spot1_000 (1)'!$B:$B)</f>
        <v>#N/A</v>
      </c>
      <c r="G407">
        <f>_xlfn.XLOOKUP(
         E407,[2]DibenzoThiophene!$A:$A,[2]DibenzoThiophene!$B:$B)</f>
        <v>1.1104641</v>
      </c>
      <c r="H407">
        <f>_xlfn.XLOOKUP(
         E407,[3]Sheet1!$A:$A,[3]Sheet1!$G:$G)</f>
        <v>2.0815329850004893E-2</v>
      </c>
      <c r="I407">
        <f>_xlfn.XLOOKUP(
         E407,[4]Sheet1!$A:$A,[4]Sheet1!$G:$G)</f>
        <v>6.1396893656058049</v>
      </c>
      <c r="J407">
        <f>_xlfn.XLOOKUP(
         E407,[4]Sheet1!$A:$A,[4]Sheet1!$F:$F)</f>
        <v>0.11149895606820896</v>
      </c>
      <c r="L407">
        <f>_xlfn.XLOOKUP(
         D407,[2]DibenzoThiophene!$E:$E,[2]DibenzoThiophene!$B:$B)</f>
        <v>2.1822282</v>
      </c>
      <c r="O407">
        <v>2610.5</v>
      </c>
      <c r="R407" s="1">
        <v>2474.9964</v>
      </c>
      <c r="S407" s="2" t="e">
        <f>_xlfn.XLOOKUP(
         R407,'[1]sample3_spot1_000 (1)'!$A:$A,'[1]sample3_spot1_000 (1)'!$B:$B)</f>
        <v>#N/A</v>
      </c>
    </row>
    <row r="408" spans="3:19" x14ac:dyDescent="0.2">
      <c r="C408"/>
      <c r="D408" s="1">
        <f t="shared" si="13"/>
        <v>2475</v>
      </c>
      <c r="E408" s="1">
        <f t="shared" si="12"/>
        <v>2475</v>
      </c>
      <c r="F408" s="3" t="e">
        <f>_xlfn.XLOOKUP(
         E408,'[1]sample3_spot1_000 (1)'!$A:$A,'[1]sample3_spot1_000 (1)'!$B:$B)</f>
        <v>#N/A</v>
      </c>
      <c r="G408">
        <f>_xlfn.XLOOKUP(
         E408,[2]DibenzoThiophene!$A:$A,[2]DibenzoThiophene!$B:$B)</f>
        <v>1.1104641</v>
      </c>
      <c r="H408">
        <f>_xlfn.XLOOKUP(
         E408,[3]Sheet1!$A:$A,[3]Sheet1!$G:$G)</f>
        <v>2.0815329850004893E-2</v>
      </c>
      <c r="I408">
        <f>_xlfn.XLOOKUP(
         E408,[4]Sheet1!$A:$A,[4]Sheet1!$G:$G)</f>
        <v>6.1396893656058049</v>
      </c>
      <c r="J408">
        <f>_xlfn.XLOOKUP(
         E408,[4]Sheet1!$A:$A,[4]Sheet1!$F:$F)</f>
        <v>0.11149895606820896</v>
      </c>
      <c r="L408">
        <f>_xlfn.XLOOKUP(
         D408,[2]DibenzoThiophene!$E:$E,[2]DibenzoThiophene!$B:$B)</f>
        <v>2.1822282</v>
      </c>
      <c r="O408">
        <v>2611.0010200000002</v>
      </c>
      <c r="R408">
        <v>2474.9965299999999</v>
      </c>
      <c r="S408" s="2" t="e">
        <f>_xlfn.XLOOKUP(
         R408,'[1]sample3_spot1_000 (1)'!$A:$A,'[1]sample3_spot1_000 (1)'!$B:$B)</f>
        <v>#N/A</v>
      </c>
    </row>
    <row r="409" spans="3:19" x14ac:dyDescent="0.2">
      <c r="C409"/>
      <c r="D409" s="1">
        <f t="shared" si="13"/>
        <v>2475</v>
      </c>
      <c r="E409" s="1">
        <f t="shared" si="12"/>
        <v>2475.1</v>
      </c>
      <c r="F409" s="3">
        <f>_xlfn.XLOOKUP(
         E409,'[1]sample3_spot1_000 (1)'!$A:$A,'[1]sample3_spot1_000 (1)'!$B:$B)</f>
        <v>1.0527340000000001</v>
      </c>
      <c r="G409" t="e">
        <f>_xlfn.XLOOKUP(
         E409,[2]DibenzoThiophene!$A:$A,[2]DibenzoThiophene!$B:$B)</f>
        <v>#N/A</v>
      </c>
      <c r="H409" t="e">
        <f>_xlfn.XLOOKUP(
         E409,[3]Sheet1!$A:$A,[3]Sheet1!$G:$G)</f>
        <v>#N/A</v>
      </c>
      <c r="I409" t="e">
        <f>_xlfn.XLOOKUP(
         E409,[4]Sheet1!$A:$A,[4]Sheet1!$G:$G)</f>
        <v>#N/A</v>
      </c>
      <c r="J409" t="e">
        <f>_xlfn.XLOOKUP(
         E409,[4]Sheet1!$A:$A,[4]Sheet1!$F:$F)</f>
        <v>#N/A</v>
      </c>
      <c r="L409">
        <f>_xlfn.XLOOKUP(
         D409,[2]DibenzoThiophene!$E:$E,[2]DibenzoThiophene!$B:$B)</f>
        <v>2.1822282</v>
      </c>
      <c r="O409">
        <v>2611.0010200000002</v>
      </c>
      <c r="R409">
        <v>2475.1022600000001</v>
      </c>
      <c r="S409" s="2" t="e">
        <f>_xlfn.XLOOKUP(
         R409,'[1]sample3_spot1_000 (1)'!$A:$A,'[1]sample3_spot1_000 (1)'!$B:$B)</f>
        <v>#N/A</v>
      </c>
    </row>
    <row r="410" spans="3:19" x14ac:dyDescent="0.2">
      <c r="C410"/>
      <c r="D410" s="1">
        <f t="shared" si="13"/>
        <v>2475</v>
      </c>
      <c r="E410" s="1">
        <f t="shared" si="12"/>
        <v>2475.1</v>
      </c>
      <c r="F410" s="3">
        <f>_xlfn.XLOOKUP(
         E410,'[1]sample3_spot1_000 (1)'!$A:$A,'[1]sample3_spot1_000 (1)'!$B:$B)</f>
        <v>1.0527340000000001</v>
      </c>
      <c r="G410" t="e">
        <f>_xlfn.XLOOKUP(
         E410,[2]DibenzoThiophene!$A:$A,[2]DibenzoThiophene!$B:$B)</f>
        <v>#N/A</v>
      </c>
      <c r="H410" t="e">
        <f>_xlfn.XLOOKUP(
         E410,[3]Sheet1!$A:$A,[3]Sheet1!$G:$G)</f>
        <v>#N/A</v>
      </c>
      <c r="I410" t="e">
        <f>_xlfn.XLOOKUP(
         E410,[4]Sheet1!$A:$A,[4]Sheet1!$G:$G)</f>
        <v>#N/A</v>
      </c>
      <c r="J410" t="e">
        <f>_xlfn.XLOOKUP(
         E410,[4]Sheet1!$A:$A,[4]Sheet1!$F:$F)</f>
        <v>#N/A</v>
      </c>
      <c r="L410">
        <f>_xlfn.XLOOKUP(
         D410,[2]DibenzoThiophene!$E:$E,[2]DibenzoThiophene!$B:$B)</f>
        <v>2.1822282</v>
      </c>
      <c r="O410">
        <v>2611.0010200000002</v>
      </c>
      <c r="R410" s="1">
        <v>2475.1372000000001</v>
      </c>
      <c r="S410" s="2" t="e">
        <f>_xlfn.XLOOKUP(
         R410,'[1]sample3_spot1_000 (1)'!$A:$A,'[1]sample3_spot1_000 (1)'!$B:$B)</f>
        <v>#N/A</v>
      </c>
    </row>
    <row r="411" spans="3:19" x14ac:dyDescent="0.2">
      <c r="C411"/>
      <c r="D411" s="1">
        <f t="shared" si="13"/>
        <v>2475</v>
      </c>
      <c r="E411" s="1">
        <f t="shared" si="12"/>
        <v>2475.1999999999998</v>
      </c>
      <c r="F411" s="3" t="e">
        <f>_xlfn.XLOOKUP(
         E411,'[1]sample3_spot1_000 (1)'!$A:$A,'[1]sample3_spot1_000 (1)'!$B:$B)</f>
        <v>#N/A</v>
      </c>
      <c r="G411">
        <f>_xlfn.XLOOKUP(
         E411,[2]DibenzoThiophene!$A:$A,[2]DibenzoThiophene!$B:$B)</f>
        <v>0.91068758000000005</v>
      </c>
      <c r="H411">
        <f>_xlfn.XLOOKUP(
         E411,[3]Sheet1!$A:$A,[3]Sheet1!$G:$G)</f>
        <v>2.1828275285119682E-2</v>
      </c>
      <c r="I411">
        <f>_xlfn.XLOOKUP(
         E411,[4]Sheet1!$A:$A,[4]Sheet1!$G:$G)</f>
        <v>6.595200997050938</v>
      </c>
      <c r="J411">
        <f>_xlfn.XLOOKUP(
         E411,[4]Sheet1!$A:$A,[4]Sheet1!$F:$F)</f>
        <v>0.11449904130512495</v>
      </c>
      <c r="L411">
        <f>_xlfn.XLOOKUP(
         D411,[2]DibenzoThiophene!$E:$E,[2]DibenzoThiophene!$B:$B)</f>
        <v>2.1822282</v>
      </c>
      <c r="O411">
        <v>2611.0010200000002</v>
      </c>
      <c r="R411">
        <v>2475.1998699999999</v>
      </c>
      <c r="S411" s="2" t="e">
        <f>_xlfn.XLOOKUP(
         R411,'[1]sample3_spot1_000 (1)'!$A:$A,'[1]sample3_spot1_000 (1)'!$B:$B)</f>
        <v>#N/A</v>
      </c>
    </row>
    <row r="412" spans="3:19" x14ac:dyDescent="0.2">
      <c r="C412"/>
      <c r="D412" s="1">
        <f t="shared" si="13"/>
        <v>2475</v>
      </c>
      <c r="E412" s="1">
        <f t="shared" si="12"/>
        <v>2475.1999999999998</v>
      </c>
      <c r="F412" s="3" t="e">
        <f>_xlfn.XLOOKUP(
         E412,'[1]sample3_spot1_000 (1)'!$A:$A,'[1]sample3_spot1_000 (1)'!$B:$B)</f>
        <v>#N/A</v>
      </c>
      <c r="G412">
        <f>_xlfn.XLOOKUP(
         E412,[2]DibenzoThiophene!$A:$A,[2]DibenzoThiophene!$B:$B)</f>
        <v>0.91068758000000005</v>
      </c>
      <c r="H412">
        <f>_xlfn.XLOOKUP(
         E412,[3]Sheet1!$A:$A,[3]Sheet1!$G:$G)</f>
        <v>2.1828275285119682E-2</v>
      </c>
      <c r="I412">
        <f>_xlfn.XLOOKUP(
         E412,[4]Sheet1!$A:$A,[4]Sheet1!$G:$G)</f>
        <v>6.595200997050938</v>
      </c>
      <c r="J412">
        <f>_xlfn.XLOOKUP(
         E412,[4]Sheet1!$A:$A,[4]Sheet1!$F:$F)</f>
        <v>0.11449904130512495</v>
      </c>
      <c r="L412">
        <f>_xlfn.XLOOKUP(
         D412,[2]DibenzoThiophene!$E:$E,[2]DibenzoThiophene!$B:$B)</f>
        <v>2.1822282</v>
      </c>
      <c r="O412">
        <v>2611.5023700000002</v>
      </c>
      <c r="R412" s="1">
        <v>2475.2044000000001</v>
      </c>
      <c r="S412" s="2" t="e">
        <f>_xlfn.XLOOKUP(
         R412,'[1]sample3_spot1_000 (1)'!$A:$A,'[1]sample3_spot1_000 (1)'!$B:$B)</f>
        <v>#N/A</v>
      </c>
    </row>
    <row r="413" spans="3:19" x14ac:dyDescent="0.2">
      <c r="C413"/>
      <c r="D413" s="1">
        <f t="shared" si="13"/>
        <v>2475</v>
      </c>
      <c r="E413" s="1">
        <f t="shared" si="12"/>
        <v>2475.1999999999998</v>
      </c>
      <c r="F413" s="3" t="e">
        <f>_xlfn.XLOOKUP(
         E413,'[1]sample3_spot1_000 (1)'!$A:$A,'[1]sample3_spot1_000 (1)'!$B:$B)</f>
        <v>#N/A</v>
      </c>
      <c r="G413">
        <f>_xlfn.XLOOKUP(
         E413,[2]DibenzoThiophene!$A:$A,[2]DibenzoThiophene!$B:$B)</f>
        <v>0.91068758000000005</v>
      </c>
      <c r="H413">
        <f>_xlfn.XLOOKUP(
         E413,[3]Sheet1!$A:$A,[3]Sheet1!$G:$G)</f>
        <v>2.1828275285119682E-2</v>
      </c>
      <c r="I413">
        <f>_xlfn.XLOOKUP(
         E413,[4]Sheet1!$A:$A,[4]Sheet1!$G:$G)</f>
        <v>6.595200997050938</v>
      </c>
      <c r="J413">
        <f>_xlfn.XLOOKUP(
         E413,[4]Sheet1!$A:$A,[4]Sheet1!$F:$F)</f>
        <v>0.11449904130512495</v>
      </c>
      <c r="L413">
        <f>_xlfn.XLOOKUP(
         D413,[2]DibenzoThiophene!$E:$E,[2]DibenzoThiophene!$B:$B)</f>
        <v>2.1822282</v>
      </c>
      <c r="O413">
        <v>2611.5023700000002</v>
      </c>
      <c r="R413">
        <v>2475.2486800000001</v>
      </c>
      <c r="S413" s="2" t="e">
        <f>_xlfn.XLOOKUP(
         R413,'[1]sample3_spot1_000 (1)'!$A:$A,'[1]sample3_spot1_000 (1)'!$B:$B)</f>
        <v>#N/A</v>
      </c>
    </row>
    <row r="414" spans="3:19" x14ac:dyDescent="0.2">
      <c r="C414"/>
      <c r="D414" s="1">
        <f t="shared" si="13"/>
        <v>2475</v>
      </c>
      <c r="E414" s="1">
        <f t="shared" si="12"/>
        <v>2475.3000000000002</v>
      </c>
      <c r="F414" s="3">
        <f>_xlfn.XLOOKUP(
         E414,'[1]sample3_spot1_000 (1)'!$A:$A,'[1]sample3_spot1_000 (1)'!$B:$B)</f>
        <v>0.95690580999999997</v>
      </c>
      <c r="G414" t="e">
        <f>_xlfn.XLOOKUP(
         E414,[2]DibenzoThiophene!$A:$A,[2]DibenzoThiophene!$B:$B)</f>
        <v>#N/A</v>
      </c>
      <c r="H414" t="e">
        <f>_xlfn.XLOOKUP(
         E414,[3]Sheet1!$A:$A,[3]Sheet1!$G:$G)</f>
        <v>#N/A</v>
      </c>
      <c r="I414" t="e">
        <f>_xlfn.XLOOKUP(
         E414,[4]Sheet1!$A:$A,[4]Sheet1!$G:$G)</f>
        <v>#N/A</v>
      </c>
      <c r="J414" t="e">
        <f>_xlfn.XLOOKUP(
         E414,[4]Sheet1!$A:$A,[4]Sheet1!$F:$F)</f>
        <v>#N/A</v>
      </c>
      <c r="L414">
        <f>_xlfn.XLOOKUP(
         D414,[2]DibenzoThiophene!$E:$E,[2]DibenzoThiophene!$B:$B)</f>
        <v>2.1822282</v>
      </c>
      <c r="O414">
        <v>2611.5023700000002</v>
      </c>
      <c r="R414" s="1">
        <v>2475.3371999999999</v>
      </c>
      <c r="S414" s="2" t="e">
        <f>_xlfn.XLOOKUP(
         R414,'[1]sample3_spot1_000 (1)'!$A:$A,'[1]sample3_spot1_000 (1)'!$B:$B)</f>
        <v>#N/A</v>
      </c>
    </row>
    <row r="415" spans="3:19" x14ac:dyDescent="0.2">
      <c r="C415"/>
      <c r="D415" s="1">
        <f t="shared" si="13"/>
        <v>2475</v>
      </c>
      <c r="E415" s="1">
        <f t="shared" si="12"/>
        <v>2475.4</v>
      </c>
      <c r="F415" s="3" t="e">
        <f>_xlfn.XLOOKUP(
         E415,'[1]sample3_spot1_000 (1)'!$A:$A,'[1]sample3_spot1_000 (1)'!$B:$B)</f>
        <v>#N/A</v>
      </c>
      <c r="G415">
        <f>_xlfn.XLOOKUP(
         E415,[2]DibenzoThiophene!$A:$A,[2]DibenzoThiophene!$B:$B)</f>
        <v>0.89578354999999998</v>
      </c>
      <c r="H415">
        <f>_xlfn.XLOOKUP(
         E415,[3]Sheet1!$A:$A,[3]Sheet1!$G:$G)</f>
        <v>2.7214553499364975E-2</v>
      </c>
      <c r="I415">
        <f>_xlfn.XLOOKUP(
         E415,[4]Sheet1!$A:$A,[4]Sheet1!$G:$G)</f>
        <v>6.2071593309512068</v>
      </c>
      <c r="J415">
        <f>_xlfn.XLOOKUP(
         E415,[4]Sheet1!$A:$A,[4]Sheet1!$F:$F)</f>
        <v>0.11194132924573524</v>
      </c>
      <c r="L415">
        <f>_xlfn.XLOOKUP(
         D415,[2]DibenzoThiophene!$E:$E,[2]DibenzoThiophene!$B:$B)</f>
        <v>2.1822282</v>
      </c>
      <c r="O415">
        <v>2611.5023700000002</v>
      </c>
      <c r="R415" s="1">
        <v>2475.3995</v>
      </c>
      <c r="S415" s="2" t="e">
        <f>_xlfn.XLOOKUP(
         R415,'[1]sample3_spot1_000 (1)'!$A:$A,'[1]sample3_spot1_000 (1)'!$B:$B)</f>
        <v>#N/A</v>
      </c>
    </row>
    <row r="416" spans="3:19" x14ac:dyDescent="0.2">
      <c r="C416"/>
      <c r="D416" s="1">
        <f t="shared" si="13"/>
        <v>2475</v>
      </c>
      <c r="E416" s="1">
        <f t="shared" si="12"/>
        <v>2475.4</v>
      </c>
      <c r="F416" s="3" t="e">
        <f>_xlfn.XLOOKUP(
         E416,'[1]sample3_spot1_000 (1)'!$A:$A,'[1]sample3_spot1_000 (1)'!$B:$B)</f>
        <v>#N/A</v>
      </c>
      <c r="G416">
        <f>_xlfn.XLOOKUP(
         E416,[2]DibenzoThiophene!$A:$A,[2]DibenzoThiophene!$B:$B)</f>
        <v>0.89578354999999998</v>
      </c>
      <c r="H416">
        <f>_xlfn.XLOOKUP(
         E416,[3]Sheet1!$A:$A,[3]Sheet1!$G:$G)</f>
        <v>2.7214553499364975E-2</v>
      </c>
      <c r="I416">
        <f>_xlfn.XLOOKUP(
         E416,[4]Sheet1!$A:$A,[4]Sheet1!$G:$G)</f>
        <v>6.2071593309512068</v>
      </c>
      <c r="J416">
        <f>_xlfn.XLOOKUP(
         E416,[4]Sheet1!$A:$A,[4]Sheet1!$F:$F)</f>
        <v>0.11194132924573524</v>
      </c>
      <c r="L416">
        <f>_xlfn.XLOOKUP(
         D416,[2]DibenzoThiophene!$E:$E,[2]DibenzoThiophene!$B:$B)</f>
        <v>2.1822282</v>
      </c>
      <c r="O416">
        <v>2612.0040399999998</v>
      </c>
      <c r="R416">
        <v>2475.40328</v>
      </c>
      <c r="S416" s="2" t="e">
        <f>_xlfn.XLOOKUP(
         R416,'[1]sample3_spot1_000 (1)'!$A:$A,'[1]sample3_spot1_000 (1)'!$B:$B)</f>
        <v>#N/A</v>
      </c>
    </row>
    <row r="417" spans="3:19" x14ac:dyDescent="0.2">
      <c r="C417"/>
      <c r="D417" s="1">
        <f t="shared" si="13"/>
        <v>2476</v>
      </c>
      <c r="E417" s="1">
        <f t="shared" si="12"/>
        <v>2475.5</v>
      </c>
      <c r="F417" s="3">
        <f>_xlfn.XLOOKUP(
         E417,'[1]sample3_spot1_000 (1)'!$A:$A,'[1]sample3_spot1_000 (1)'!$B:$B)</f>
        <v>0.92431213999999995</v>
      </c>
      <c r="G417" t="e">
        <f>_xlfn.XLOOKUP(
         E417,[2]DibenzoThiophene!$A:$A,[2]DibenzoThiophene!$B:$B)</f>
        <v>#N/A</v>
      </c>
      <c r="H417" t="e">
        <f>_xlfn.XLOOKUP(
         E417,[3]Sheet1!$A:$A,[3]Sheet1!$G:$G)</f>
        <v>#N/A</v>
      </c>
      <c r="I417" t="e">
        <f>_xlfn.XLOOKUP(
         E417,[4]Sheet1!$A:$A,[4]Sheet1!$G:$G)</f>
        <v>#N/A</v>
      </c>
      <c r="J417" t="e">
        <f>_xlfn.XLOOKUP(
         E417,[4]Sheet1!$A:$A,[4]Sheet1!$F:$F)</f>
        <v>#N/A</v>
      </c>
      <c r="L417">
        <f>_xlfn.XLOOKUP(
         D417,[2]DibenzoThiophene!$E:$E,[2]DibenzoThiophene!$B:$B)</f>
        <v>0.98367713999999995</v>
      </c>
      <c r="O417">
        <v>2612.0040399999998</v>
      </c>
      <c r="R417" s="1">
        <v>2475.5373</v>
      </c>
      <c r="S417" s="2" t="e">
        <f>_xlfn.XLOOKUP(
         R417,'[1]sample3_spot1_000 (1)'!$A:$A,'[1]sample3_spot1_000 (1)'!$B:$B)</f>
        <v>#N/A</v>
      </c>
    </row>
    <row r="418" spans="3:19" x14ac:dyDescent="0.2">
      <c r="C418"/>
      <c r="D418" s="1">
        <f t="shared" si="13"/>
        <v>2476</v>
      </c>
      <c r="E418" s="1">
        <f t="shared" si="12"/>
        <v>2475.5</v>
      </c>
      <c r="F418" s="3">
        <f>_xlfn.XLOOKUP(
         E418,'[1]sample3_spot1_000 (1)'!$A:$A,'[1]sample3_spot1_000 (1)'!$B:$B)</f>
        <v>0.92431213999999995</v>
      </c>
      <c r="G418" t="e">
        <f>_xlfn.XLOOKUP(
         E418,[2]DibenzoThiophene!$A:$A,[2]DibenzoThiophene!$B:$B)</f>
        <v>#N/A</v>
      </c>
      <c r="H418" t="e">
        <f>_xlfn.XLOOKUP(
         E418,[3]Sheet1!$A:$A,[3]Sheet1!$G:$G)</f>
        <v>#N/A</v>
      </c>
      <c r="I418" t="e">
        <f>_xlfn.XLOOKUP(
         E418,[4]Sheet1!$A:$A,[4]Sheet1!$G:$G)</f>
        <v>#N/A</v>
      </c>
      <c r="J418" t="e">
        <f>_xlfn.XLOOKUP(
         E418,[4]Sheet1!$A:$A,[4]Sheet1!$F:$F)</f>
        <v>#N/A</v>
      </c>
      <c r="L418">
        <f>_xlfn.XLOOKUP(
         D418,[2]DibenzoThiophene!$E:$E,[2]DibenzoThiophene!$B:$B)</f>
        <v>0.98367713999999995</v>
      </c>
      <c r="O418">
        <v>2612.0040399999998</v>
      </c>
      <c r="R418">
        <v>2475.5497700000001</v>
      </c>
      <c r="S418" s="2" t="e">
        <f>_xlfn.XLOOKUP(
         R418,'[1]sample3_spot1_000 (1)'!$A:$A,'[1]sample3_spot1_000 (1)'!$B:$B)</f>
        <v>#N/A</v>
      </c>
    </row>
    <row r="419" spans="3:19" x14ac:dyDescent="0.2">
      <c r="C419"/>
      <c r="D419" s="1">
        <f t="shared" si="13"/>
        <v>2476</v>
      </c>
      <c r="E419" s="1">
        <f t="shared" si="12"/>
        <v>2475.6</v>
      </c>
      <c r="F419" s="3" t="e">
        <f>_xlfn.XLOOKUP(
         E419,'[1]sample3_spot1_000 (1)'!$A:$A,'[1]sample3_spot1_000 (1)'!$B:$B)</f>
        <v>#N/A</v>
      </c>
      <c r="G419">
        <f>_xlfn.XLOOKUP(
         E419,[2]DibenzoThiophene!$A:$A,[2]DibenzoThiophene!$B:$B)</f>
        <v>0.98367713999999995</v>
      </c>
      <c r="H419">
        <f>_xlfn.XLOOKUP(
         E419,[3]Sheet1!$A:$A,[3]Sheet1!$G:$G)</f>
        <v>2.8504480773883231E-2</v>
      </c>
      <c r="I419">
        <f>_xlfn.XLOOKUP(
         E419,[4]Sheet1!$A:$A,[4]Sheet1!$G:$G)</f>
        <v>5.3431581457484407</v>
      </c>
      <c r="J419">
        <f>_xlfn.XLOOKUP(
         E419,[4]Sheet1!$A:$A,[4]Sheet1!$F:$F)</f>
        <v>0.10624773171696163</v>
      </c>
      <c r="L419">
        <f>_xlfn.XLOOKUP(
         D419,[2]DibenzoThiophene!$E:$E,[2]DibenzoThiophene!$B:$B)</f>
        <v>0.98367713999999995</v>
      </c>
      <c r="O419">
        <v>2612.0040399999998</v>
      </c>
      <c r="R419">
        <v>2475.59861</v>
      </c>
      <c r="S419" s="2" t="e">
        <f>_xlfn.XLOOKUP(
         R419,'[1]sample3_spot1_000 (1)'!$A:$A,'[1]sample3_spot1_000 (1)'!$B:$B)</f>
        <v>#N/A</v>
      </c>
    </row>
    <row r="420" spans="3:19" x14ac:dyDescent="0.2">
      <c r="C420"/>
      <c r="D420" s="1">
        <f t="shared" si="13"/>
        <v>2476</v>
      </c>
      <c r="E420" s="1">
        <f t="shared" si="12"/>
        <v>2475.6</v>
      </c>
      <c r="F420" s="3" t="e">
        <f>_xlfn.XLOOKUP(
         E420,'[1]sample3_spot1_000 (1)'!$A:$A,'[1]sample3_spot1_000 (1)'!$B:$B)</f>
        <v>#N/A</v>
      </c>
      <c r="G420">
        <f>_xlfn.XLOOKUP(
         E420,[2]DibenzoThiophene!$A:$A,[2]DibenzoThiophene!$B:$B)</f>
        <v>0.98367713999999995</v>
      </c>
      <c r="H420">
        <f>_xlfn.XLOOKUP(
         E420,[3]Sheet1!$A:$A,[3]Sheet1!$G:$G)</f>
        <v>2.8504480773883231E-2</v>
      </c>
      <c r="I420">
        <f>_xlfn.XLOOKUP(
         E420,[4]Sheet1!$A:$A,[4]Sheet1!$G:$G)</f>
        <v>5.3431581457484407</v>
      </c>
      <c r="J420">
        <f>_xlfn.XLOOKUP(
         E420,[4]Sheet1!$A:$A,[4]Sheet1!$F:$F)</f>
        <v>0.10624773171696163</v>
      </c>
      <c r="L420">
        <f>_xlfn.XLOOKUP(
         D420,[2]DibenzoThiophene!$E:$E,[2]DibenzoThiophene!$B:$B)</f>
        <v>0.98367713999999995</v>
      </c>
      <c r="O420">
        <v>2612.4961800000001</v>
      </c>
      <c r="R420" s="1">
        <v>2475.6010999999999</v>
      </c>
      <c r="S420" s="2" t="e">
        <f>_xlfn.XLOOKUP(
         R420,'[1]sample3_spot1_000 (1)'!$A:$A,'[1]sample3_spot1_000 (1)'!$B:$B)</f>
        <v>#N/A</v>
      </c>
    </row>
    <row r="421" spans="3:19" x14ac:dyDescent="0.2">
      <c r="C421"/>
      <c r="D421" s="1">
        <f t="shared" si="13"/>
        <v>2476</v>
      </c>
      <c r="E421" s="1">
        <f t="shared" si="12"/>
        <v>2475.6999999999998</v>
      </c>
      <c r="F421" s="3">
        <f>_xlfn.XLOOKUP(
         E421,'[1]sample3_spot1_000 (1)'!$A:$A,'[1]sample3_spot1_000 (1)'!$B:$B)</f>
        <v>0.95292929000000004</v>
      </c>
      <c r="G421" t="e">
        <f>_xlfn.XLOOKUP(
         E421,[2]DibenzoThiophene!$A:$A,[2]DibenzoThiophene!$B:$B)</f>
        <v>#N/A</v>
      </c>
      <c r="H421" t="e">
        <f>_xlfn.XLOOKUP(
         E421,[3]Sheet1!$A:$A,[3]Sheet1!$G:$G)</f>
        <v>#N/A</v>
      </c>
      <c r="I421" t="e">
        <f>_xlfn.XLOOKUP(
         E421,[4]Sheet1!$A:$A,[4]Sheet1!$G:$G)</f>
        <v>#N/A</v>
      </c>
      <c r="J421" t="e">
        <f>_xlfn.XLOOKUP(
         E421,[4]Sheet1!$A:$A,[4]Sheet1!$F:$F)</f>
        <v>#N/A</v>
      </c>
      <c r="L421">
        <f>_xlfn.XLOOKUP(
         D421,[2]DibenzoThiophene!$E:$E,[2]DibenzoThiophene!$B:$B)</f>
        <v>0.98367713999999995</v>
      </c>
      <c r="O421">
        <v>2612.4961800000001</v>
      </c>
      <c r="R421">
        <v>2475.6962899999999</v>
      </c>
      <c r="S421" s="2" t="e">
        <f>_xlfn.XLOOKUP(
         R421,'[1]sample3_spot1_000 (1)'!$A:$A,'[1]sample3_spot1_000 (1)'!$B:$B)</f>
        <v>#N/A</v>
      </c>
    </row>
    <row r="422" spans="3:19" x14ac:dyDescent="0.2">
      <c r="C422"/>
      <c r="D422" s="1">
        <f t="shared" si="13"/>
        <v>2476</v>
      </c>
      <c r="E422" s="1">
        <f t="shared" si="12"/>
        <v>2475.6999999999998</v>
      </c>
      <c r="F422" s="3">
        <f>_xlfn.XLOOKUP(
         E422,'[1]sample3_spot1_000 (1)'!$A:$A,'[1]sample3_spot1_000 (1)'!$B:$B)</f>
        <v>0.95292929000000004</v>
      </c>
      <c r="G422" t="e">
        <f>_xlfn.XLOOKUP(
         E422,[2]DibenzoThiophene!$A:$A,[2]DibenzoThiophene!$B:$B)</f>
        <v>#N/A</v>
      </c>
      <c r="H422" t="e">
        <f>_xlfn.XLOOKUP(
         E422,[3]Sheet1!$A:$A,[3]Sheet1!$G:$G)</f>
        <v>#N/A</v>
      </c>
      <c r="I422" t="e">
        <f>_xlfn.XLOOKUP(
         E422,[4]Sheet1!$A:$A,[4]Sheet1!$G:$G)</f>
        <v>#N/A</v>
      </c>
      <c r="J422" t="e">
        <f>_xlfn.XLOOKUP(
         E422,[4]Sheet1!$A:$A,[4]Sheet1!$F:$F)</f>
        <v>#N/A</v>
      </c>
      <c r="L422">
        <f>_xlfn.XLOOKUP(
         D422,[2]DibenzoThiophene!$E:$E,[2]DibenzoThiophene!$B:$B)</f>
        <v>0.98367713999999995</v>
      </c>
      <c r="O422">
        <v>2612.4961800000001</v>
      </c>
      <c r="R422" s="1">
        <v>2475.7374</v>
      </c>
      <c r="S422" s="2" t="e">
        <f>_xlfn.XLOOKUP(
         R422,'[1]sample3_spot1_000 (1)'!$A:$A,'[1]sample3_spot1_000 (1)'!$B:$B)</f>
        <v>#N/A</v>
      </c>
    </row>
    <row r="423" spans="3:19" x14ac:dyDescent="0.2">
      <c r="C423"/>
      <c r="D423" s="1">
        <f t="shared" si="13"/>
        <v>2476</v>
      </c>
      <c r="E423" s="1">
        <f t="shared" si="12"/>
        <v>2475.8000000000002</v>
      </c>
      <c r="F423" s="3" t="e">
        <f>_xlfn.XLOOKUP(
         E423,'[1]sample3_spot1_000 (1)'!$A:$A,'[1]sample3_spot1_000 (1)'!$B:$B)</f>
        <v>#N/A</v>
      </c>
      <c r="G423">
        <f>_xlfn.XLOOKUP(
         E423,[2]DibenzoThiophene!$A:$A,[2]DibenzoThiophene!$B:$B)</f>
        <v>1.0840521000000001</v>
      </c>
      <c r="H423">
        <f>_xlfn.XLOOKUP(
         E423,[3]Sheet1!$A:$A,[3]Sheet1!$G:$G)</f>
        <v>3.316205250670802E-2</v>
      </c>
      <c r="I423">
        <f>_xlfn.XLOOKUP(
         E423,[4]Sheet1!$A:$A,[4]Sheet1!$G:$G)</f>
        <v>4.2940431452160102</v>
      </c>
      <c r="J423">
        <f>_xlfn.XLOOKUP(
         E423,[4]Sheet1!$A:$A,[4]Sheet1!$F:$F)</f>
        <v>9.9334501634628675E-2</v>
      </c>
      <c r="L423">
        <f>_xlfn.XLOOKUP(
         D423,[2]DibenzoThiophene!$E:$E,[2]DibenzoThiophene!$B:$B)</f>
        <v>0.98367713999999995</v>
      </c>
      <c r="O423">
        <v>2612.4961800000001</v>
      </c>
      <c r="R423" s="1">
        <v>2475.7995000000001</v>
      </c>
      <c r="S423" s="2" t="e">
        <f>_xlfn.XLOOKUP(
         R423,'[1]sample3_spot1_000 (1)'!$A:$A,'[1]sample3_spot1_000 (1)'!$B:$B)</f>
        <v>#N/A</v>
      </c>
    </row>
    <row r="424" spans="3:19" x14ac:dyDescent="0.2">
      <c r="C424"/>
      <c r="D424" s="1">
        <f t="shared" si="13"/>
        <v>2476</v>
      </c>
      <c r="E424" s="1">
        <f t="shared" si="12"/>
        <v>2475.8000000000002</v>
      </c>
      <c r="F424" s="3" t="e">
        <f>_xlfn.XLOOKUP(
         E424,'[1]sample3_spot1_000 (1)'!$A:$A,'[1]sample3_spot1_000 (1)'!$B:$B)</f>
        <v>#N/A</v>
      </c>
      <c r="G424">
        <f>_xlfn.XLOOKUP(
         E424,[2]DibenzoThiophene!$A:$A,[2]DibenzoThiophene!$B:$B)</f>
        <v>1.0840521000000001</v>
      </c>
      <c r="H424">
        <f>_xlfn.XLOOKUP(
         E424,[3]Sheet1!$A:$A,[3]Sheet1!$G:$G)</f>
        <v>3.316205250670802E-2</v>
      </c>
      <c r="I424">
        <f>_xlfn.XLOOKUP(
         E424,[4]Sheet1!$A:$A,[4]Sheet1!$G:$G)</f>
        <v>4.2940431452160102</v>
      </c>
      <c r="J424">
        <f>_xlfn.XLOOKUP(
         E424,[4]Sheet1!$A:$A,[4]Sheet1!$F:$F)</f>
        <v>9.9334501634628675E-2</v>
      </c>
      <c r="L424">
        <f>_xlfn.XLOOKUP(
         D424,[2]DibenzoThiophene!$E:$E,[2]DibenzoThiophene!$B:$B)</f>
        <v>0.98367713999999995</v>
      </c>
      <c r="O424">
        <v>2612.9984899999999</v>
      </c>
      <c r="R424">
        <v>2475.8021399999998</v>
      </c>
      <c r="S424" s="2" t="e">
        <f>_xlfn.XLOOKUP(
         R424,'[1]sample3_spot1_000 (1)'!$A:$A,'[1]sample3_spot1_000 (1)'!$B:$B)</f>
        <v>#N/A</v>
      </c>
    </row>
    <row r="425" spans="3:19" x14ac:dyDescent="0.2">
      <c r="C425"/>
      <c r="D425" s="1">
        <f t="shared" si="13"/>
        <v>2476</v>
      </c>
      <c r="E425" s="1">
        <f t="shared" si="12"/>
        <v>2475.9</v>
      </c>
      <c r="F425" s="3">
        <f>_xlfn.XLOOKUP(
         E425,'[1]sample3_spot1_000 (1)'!$A:$A,'[1]sample3_spot1_000 (1)'!$B:$B)</f>
        <v>0.97108236999999997</v>
      </c>
      <c r="G425" t="e">
        <f>_xlfn.XLOOKUP(
         E425,[2]DibenzoThiophene!$A:$A,[2]DibenzoThiophene!$B:$B)</f>
        <v>#N/A</v>
      </c>
      <c r="H425" t="e">
        <f>_xlfn.XLOOKUP(
         E425,[3]Sheet1!$A:$A,[3]Sheet1!$G:$G)</f>
        <v>#N/A</v>
      </c>
      <c r="I425" t="e">
        <f>_xlfn.XLOOKUP(
         E425,[4]Sheet1!$A:$A,[4]Sheet1!$G:$G)</f>
        <v>#N/A</v>
      </c>
      <c r="J425" t="e">
        <f>_xlfn.XLOOKUP(
         E425,[4]Sheet1!$A:$A,[4]Sheet1!$F:$F)</f>
        <v>#N/A</v>
      </c>
      <c r="L425">
        <f>_xlfn.XLOOKUP(
         D425,[2]DibenzoThiophene!$E:$E,[2]DibenzoThiophene!$B:$B)</f>
        <v>0.98367713999999995</v>
      </c>
      <c r="O425">
        <v>2612.9984899999999</v>
      </c>
      <c r="R425">
        <v>2475.8509899999999</v>
      </c>
      <c r="S425" s="2" t="e">
        <f>_xlfn.XLOOKUP(
         R425,'[1]sample3_spot1_000 (1)'!$A:$A,'[1]sample3_spot1_000 (1)'!$B:$B)</f>
        <v>#N/A</v>
      </c>
    </row>
    <row r="426" spans="3:19" x14ac:dyDescent="0.2">
      <c r="C426"/>
      <c r="D426" s="1">
        <f t="shared" si="13"/>
        <v>2476</v>
      </c>
      <c r="E426" s="1">
        <f t="shared" si="12"/>
        <v>2475.9</v>
      </c>
      <c r="F426" s="3">
        <f>_xlfn.XLOOKUP(
         E426,'[1]sample3_spot1_000 (1)'!$A:$A,'[1]sample3_spot1_000 (1)'!$B:$B)</f>
        <v>0.97108236999999997</v>
      </c>
      <c r="G426" t="e">
        <f>_xlfn.XLOOKUP(
         E426,[2]DibenzoThiophene!$A:$A,[2]DibenzoThiophene!$B:$B)</f>
        <v>#N/A</v>
      </c>
      <c r="H426" t="e">
        <f>_xlfn.XLOOKUP(
         E426,[3]Sheet1!$A:$A,[3]Sheet1!$G:$G)</f>
        <v>#N/A</v>
      </c>
      <c r="I426" t="e">
        <f>_xlfn.XLOOKUP(
         E426,[4]Sheet1!$A:$A,[4]Sheet1!$G:$G)</f>
        <v>#N/A</v>
      </c>
      <c r="J426" t="e">
        <f>_xlfn.XLOOKUP(
         E426,[4]Sheet1!$A:$A,[4]Sheet1!$F:$F)</f>
        <v>#N/A</v>
      </c>
      <c r="L426">
        <f>_xlfn.XLOOKUP(
         D426,[2]DibenzoThiophene!$E:$E,[2]DibenzoThiophene!$B:$B)</f>
        <v>0.98367713999999995</v>
      </c>
      <c r="O426">
        <v>2612.9984899999999</v>
      </c>
      <c r="R426" s="1">
        <v>2475.9375</v>
      </c>
      <c r="S426" s="2" t="e">
        <f>_xlfn.XLOOKUP(
         R426,'[1]sample3_spot1_000 (1)'!$A:$A,'[1]sample3_spot1_000 (1)'!$B:$B)</f>
        <v>#N/A</v>
      </c>
    </row>
    <row r="427" spans="3:19" x14ac:dyDescent="0.2">
      <c r="C427"/>
      <c r="D427" s="1">
        <f t="shared" si="13"/>
        <v>2476</v>
      </c>
      <c r="E427" s="1">
        <f t="shared" si="12"/>
        <v>2476</v>
      </c>
      <c r="F427" s="3" t="e">
        <f>_xlfn.XLOOKUP(
         E427,'[1]sample3_spot1_000 (1)'!$A:$A,'[1]sample3_spot1_000 (1)'!$B:$B)</f>
        <v>#N/A</v>
      </c>
      <c r="G427">
        <f>_xlfn.XLOOKUP(
         E427,[2]DibenzoThiophene!$A:$A,[2]DibenzoThiophene!$B:$B)</f>
        <v>1.1912860999999999</v>
      </c>
      <c r="H427">
        <f>_xlfn.XLOOKUP(
         E427,[3]Sheet1!$A:$A,[3]Sheet1!$G:$G)</f>
        <v>3.4761495855346367E-2</v>
      </c>
      <c r="I427">
        <f>_xlfn.XLOOKUP(
         E427,[4]Sheet1!$A:$A,[4]Sheet1!$G:$G)</f>
        <v>3.3638226574212626</v>
      </c>
      <c r="J427">
        <f>_xlfn.XLOOKUP(
         E427,[4]Sheet1!$A:$A,[4]Sheet1!$F:$F)</f>
        <v>9.3204614588666149E-2</v>
      </c>
      <c r="L427">
        <f>_xlfn.XLOOKUP(
         D427,[2]DibenzoThiophene!$E:$E,[2]DibenzoThiophene!$B:$B)</f>
        <v>0.98367713999999995</v>
      </c>
      <c r="O427">
        <v>2612.9984899999999</v>
      </c>
      <c r="R427">
        <v>2475.9975800000002</v>
      </c>
      <c r="S427" s="2" t="e">
        <f>_xlfn.XLOOKUP(
         R427,'[1]sample3_spot1_000 (1)'!$A:$A,'[1]sample3_spot1_000 (1)'!$B:$B)</f>
        <v>#N/A</v>
      </c>
    </row>
    <row r="428" spans="3:19" x14ac:dyDescent="0.2">
      <c r="C428"/>
      <c r="D428" s="1">
        <f t="shared" si="13"/>
        <v>2476</v>
      </c>
      <c r="E428" s="1">
        <f t="shared" si="12"/>
        <v>2476</v>
      </c>
      <c r="F428" s="3" t="e">
        <f>_xlfn.XLOOKUP(
         E428,'[1]sample3_spot1_000 (1)'!$A:$A,'[1]sample3_spot1_000 (1)'!$B:$B)</f>
        <v>#N/A</v>
      </c>
      <c r="G428">
        <f>_xlfn.XLOOKUP(
         E428,[2]DibenzoThiophene!$A:$A,[2]DibenzoThiophene!$B:$B)</f>
        <v>1.1912860999999999</v>
      </c>
      <c r="H428">
        <f>_xlfn.XLOOKUP(
         E428,[3]Sheet1!$A:$A,[3]Sheet1!$G:$G)</f>
        <v>3.4761495855346367E-2</v>
      </c>
      <c r="I428">
        <f>_xlfn.XLOOKUP(
         E428,[4]Sheet1!$A:$A,[4]Sheet1!$G:$G)</f>
        <v>3.3638226574212626</v>
      </c>
      <c r="J428">
        <f>_xlfn.XLOOKUP(
         E428,[4]Sheet1!$A:$A,[4]Sheet1!$F:$F)</f>
        <v>9.3204614588666149E-2</v>
      </c>
      <c r="L428">
        <f>_xlfn.XLOOKUP(
         D428,[2]DibenzoThiophene!$E:$E,[2]DibenzoThiophene!$B:$B)</f>
        <v>0.98367713999999995</v>
      </c>
      <c r="O428">
        <v>2613.5011199999999</v>
      </c>
      <c r="R428" s="1">
        <v>2476.0012999999999</v>
      </c>
      <c r="S428" s="2" t="e">
        <f>_xlfn.XLOOKUP(
         R428,'[1]sample3_spot1_000 (1)'!$A:$A,'[1]sample3_spot1_000 (1)'!$B:$B)</f>
        <v>#N/A</v>
      </c>
    </row>
    <row r="429" spans="3:19" x14ac:dyDescent="0.2">
      <c r="C429"/>
      <c r="D429" s="1">
        <f t="shared" si="13"/>
        <v>2476</v>
      </c>
      <c r="E429" s="1">
        <f t="shared" si="12"/>
        <v>2476.1</v>
      </c>
      <c r="F429" s="3">
        <f>_xlfn.XLOOKUP(
         E429,'[1]sample3_spot1_000 (1)'!$A:$A,'[1]sample3_spot1_000 (1)'!$B:$B)</f>
        <v>1.0221959</v>
      </c>
      <c r="G429" t="e">
        <f>_xlfn.XLOOKUP(
         E429,[2]DibenzoThiophene!$A:$A,[2]DibenzoThiophene!$B:$B)</f>
        <v>#N/A</v>
      </c>
      <c r="H429" t="e">
        <f>_xlfn.XLOOKUP(
         E429,[3]Sheet1!$A:$A,[3]Sheet1!$G:$G)</f>
        <v>#N/A</v>
      </c>
      <c r="I429" t="e">
        <f>_xlfn.XLOOKUP(
         E429,[4]Sheet1!$A:$A,[4]Sheet1!$G:$G)</f>
        <v>#N/A</v>
      </c>
      <c r="J429" t="e">
        <f>_xlfn.XLOOKUP(
         E429,[4]Sheet1!$A:$A,[4]Sheet1!$F:$F)</f>
        <v>#N/A</v>
      </c>
      <c r="L429">
        <f>_xlfn.XLOOKUP(
         D429,[2]DibenzoThiophene!$E:$E,[2]DibenzoThiophene!$B:$B)</f>
        <v>0.98367713999999995</v>
      </c>
      <c r="O429">
        <v>2613.5011199999999</v>
      </c>
      <c r="R429" s="1">
        <v>2476.1374999999998</v>
      </c>
      <c r="S429" s="2" t="e">
        <f>_xlfn.XLOOKUP(
         R429,'[1]sample3_spot1_000 (1)'!$A:$A,'[1]sample3_spot1_000 (1)'!$B:$B)</f>
        <v>#N/A</v>
      </c>
    </row>
    <row r="430" spans="3:19" x14ac:dyDescent="0.2">
      <c r="C430"/>
      <c r="D430" s="1">
        <f t="shared" si="13"/>
        <v>2476</v>
      </c>
      <c r="E430" s="1">
        <f t="shared" si="12"/>
        <v>2476.1999999999998</v>
      </c>
      <c r="F430" s="3" t="e">
        <f>_xlfn.XLOOKUP(
         E430,'[1]sample3_spot1_000 (1)'!$A:$A,'[1]sample3_spot1_000 (1)'!$B:$B)</f>
        <v>#N/A</v>
      </c>
      <c r="G430">
        <f>_xlfn.XLOOKUP(
         E430,[2]DibenzoThiophene!$A:$A,[2]DibenzoThiophene!$B:$B)</f>
        <v>1.1895868999999999</v>
      </c>
      <c r="H430">
        <f>_xlfn.XLOOKUP(
         E430,[3]Sheet1!$A:$A,[3]Sheet1!$G:$G)</f>
        <v>3.9607696200273955E-2</v>
      </c>
      <c r="I430">
        <f>_xlfn.XLOOKUP(
         E430,[4]Sheet1!$A:$A,[4]Sheet1!$G:$G)</f>
        <v>2.5648880983330682</v>
      </c>
      <c r="J430">
        <f>_xlfn.XLOOKUP(
         E430,[4]Sheet1!$A:$A,[4]Sheet1!$F:$F)</f>
        <v>8.7939712104712839E-2</v>
      </c>
      <c r="L430">
        <f>_xlfn.XLOOKUP(
         D430,[2]DibenzoThiophene!$E:$E,[2]DibenzoThiophene!$B:$B)</f>
        <v>0.98367713999999995</v>
      </c>
      <c r="O430">
        <v>2613.5011199999999</v>
      </c>
      <c r="R430">
        <v>2476.1523499999998</v>
      </c>
      <c r="S430" s="2" t="e">
        <f>_xlfn.XLOOKUP(
         R430,'[1]sample3_spot1_000 (1)'!$A:$A,'[1]sample3_spot1_000 (1)'!$B:$B)</f>
        <v>#N/A</v>
      </c>
    </row>
    <row r="431" spans="3:19" x14ac:dyDescent="0.2">
      <c r="C431"/>
      <c r="D431" s="1">
        <f t="shared" si="13"/>
        <v>2476</v>
      </c>
      <c r="E431" s="1">
        <f t="shared" si="12"/>
        <v>2476.1999999999998</v>
      </c>
      <c r="F431" s="3" t="e">
        <f>_xlfn.XLOOKUP(
         E431,'[1]sample3_spot1_000 (1)'!$A:$A,'[1]sample3_spot1_000 (1)'!$B:$B)</f>
        <v>#N/A</v>
      </c>
      <c r="G431">
        <f>_xlfn.XLOOKUP(
         E431,[2]DibenzoThiophene!$A:$A,[2]DibenzoThiophene!$B:$B)</f>
        <v>1.1895868999999999</v>
      </c>
      <c r="H431">
        <f>_xlfn.XLOOKUP(
         E431,[3]Sheet1!$A:$A,[3]Sheet1!$G:$G)</f>
        <v>3.9607696200273955E-2</v>
      </c>
      <c r="I431">
        <f>_xlfn.XLOOKUP(
         E431,[4]Sheet1!$A:$A,[4]Sheet1!$G:$G)</f>
        <v>2.5648880983330682</v>
      </c>
      <c r="J431">
        <f>_xlfn.XLOOKUP(
         E431,[4]Sheet1!$A:$A,[4]Sheet1!$F:$F)</f>
        <v>8.7939712104712839E-2</v>
      </c>
      <c r="L431">
        <f>_xlfn.XLOOKUP(
         D431,[2]DibenzoThiophene!$E:$E,[2]DibenzoThiophene!$B:$B)</f>
        <v>0.98367713999999995</v>
      </c>
      <c r="O431">
        <v>2613.5011199999999</v>
      </c>
      <c r="R431" s="1">
        <v>2476.1997999999999</v>
      </c>
      <c r="S431" s="2" t="e">
        <f>_xlfn.XLOOKUP(
         R431,'[1]sample3_spot1_000 (1)'!$A:$A,'[1]sample3_spot1_000 (1)'!$B:$B)</f>
        <v>#N/A</v>
      </c>
    </row>
    <row r="432" spans="3:19" x14ac:dyDescent="0.2">
      <c r="C432"/>
      <c r="D432" s="1">
        <f t="shared" si="13"/>
        <v>2476</v>
      </c>
      <c r="E432" s="1">
        <f t="shared" si="12"/>
        <v>2476.1999999999998</v>
      </c>
      <c r="F432" s="3" t="e">
        <f>_xlfn.XLOOKUP(
         E432,'[1]sample3_spot1_000 (1)'!$A:$A,'[1]sample3_spot1_000 (1)'!$B:$B)</f>
        <v>#N/A</v>
      </c>
      <c r="G432">
        <f>_xlfn.XLOOKUP(
         E432,[2]DibenzoThiophene!$A:$A,[2]DibenzoThiophene!$B:$B)</f>
        <v>1.1895868999999999</v>
      </c>
      <c r="H432">
        <f>_xlfn.XLOOKUP(
         E432,[3]Sheet1!$A:$A,[3]Sheet1!$G:$G)</f>
        <v>3.9607696200273955E-2</v>
      </c>
      <c r="I432">
        <f>_xlfn.XLOOKUP(
         E432,[4]Sheet1!$A:$A,[4]Sheet1!$G:$G)</f>
        <v>2.5648880983330682</v>
      </c>
      <c r="J432">
        <f>_xlfn.XLOOKUP(
         E432,[4]Sheet1!$A:$A,[4]Sheet1!$F:$F)</f>
        <v>8.7939712104712839E-2</v>
      </c>
      <c r="L432">
        <f>_xlfn.XLOOKUP(
         D432,[2]DibenzoThiophene!$E:$E,[2]DibenzoThiophene!$B:$B)</f>
        <v>0.98367713999999995</v>
      </c>
      <c r="O432">
        <v>2614.0040800000002</v>
      </c>
      <c r="R432">
        <v>2476.2012399999999</v>
      </c>
      <c r="S432" s="2" t="e">
        <f>_xlfn.XLOOKUP(
         R432,'[1]sample3_spot1_000 (1)'!$A:$A,'[1]sample3_spot1_000 (1)'!$B:$B)</f>
        <v>#N/A</v>
      </c>
    </row>
    <row r="433" spans="3:19" x14ac:dyDescent="0.2">
      <c r="C433"/>
      <c r="D433" s="1">
        <f t="shared" si="13"/>
        <v>2476</v>
      </c>
      <c r="E433" s="1">
        <f t="shared" si="12"/>
        <v>2476.3000000000002</v>
      </c>
      <c r="F433" s="3">
        <f>_xlfn.XLOOKUP(
         E433,'[1]sample3_spot1_000 (1)'!$A:$A,'[1]sample3_spot1_000 (1)'!$B:$B)</f>
        <v>1.0212585000000001</v>
      </c>
      <c r="G433" t="e">
        <f>_xlfn.XLOOKUP(
         E433,[2]DibenzoThiophene!$A:$A,[2]DibenzoThiophene!$B:$B)</f>
        <v>#N/A</v>
      </c>
      <c r="H433" t="e">
        <f>_xlfn.XLOOKUP(
         E433,[3]Sheet1!$A:$A,[3]Sheet1!$G:$G)</f>
        <v>#N/A</v>
      </c>
      <c r="I433" t="e">
        <f>_xlfn.XLOOKUP(
         E433,[4]Sheet1!$A:$A,[4]Sheet1!$G:$G)</f>
        <v>#N/A</v>
      </c>
      <c r="J433" t="e">
        <f>_xlfn.XLOOKUP(
         E433,[4]Sheet1!$A:$A,[4]Sheet1!$F:$F)</f>
        <v>#N/A</v>
      </c>
      <c r="L433">
        <f>_xlfn.XLOOKUP(
         D433,[2]DibenzoThiophene!$E:$E,[2]DibenzoThiophene!$B:$B)</f>
        <v>0.98367713999999995</v>
      </c>
      <c r="O433">
        <v>2614.0040800000002</v>
      </c>
      <c r="R433">
        <v>2476.2990100000002</v>
      </c>
      <c r="S433" s="2" t="e">
        <f>_xlfn.XLOOKUP(
         R433,'[1]sample3_spot1_000 (1)'!$A:$A,'[1]sample3_spot1_000 (1)'!$B:$B)</f>
        <v>#N/A</v>
      </c>
    </row>
    <row r="434" spans="3:19" x14ac:dyDescent="0.2">
      <c r="C434"/>
      <c r="D434" s="1">
        <f t="shared" si="13"/>
        <v>2476</v>
      </c>
      <c r="E434" s="1">
        <f t="shared" si="12"/>
        <v>2476.3000000000002</v>
      </c>
      <c r="F434" s="3">
        <f>_xlfn.XLOOKUP(
         E434,'[1]sample3_spot1_000 (1)'!$A:$A,'[1]sample3_spot1_000 (1)'!$B:$B)</f>
        <v>1.0212585000000001</v>
      </c>
      <c r="G434" t="e">
        <f>_xlfn.XLOOKUP(
         E434,[2]DibenzoThiophene!$A:$A,[2]DibenzoThiophene!$B:$B)</f>
        <v>#N/A</v>
      </c>
      <c r="H434" t="e">
        <f>_xlfn.XLOOKUP(
         E434,[3]Sheet1!$A:$A,[3]Sheet1!$G:$G)</f>
        <v>#N/A</v>
      </c>
      <c r="I434" t="e">
        <f>_xlfn.XLOOKUP(
         E434,[4]Sheet1!$A:$A,[4]Sheet1!$G:$G)</f>
        <v>#N/A</v>
      </c>
      <c r="J434" t="e">
        <f>_xlfn.XLOOKUP(
         E434,[4]Sheet1!$A:$A,[4]Sheet1!$F:$F)</f>
        <v>#N/A</v>
      </c>
      <c r="L434">
        <f>_xlfn.XLOOKUP(
         D434,[2]DibenzoThiophene!$E:$E,[2]DibenzoThiophene!$B:$B)</f>
        <v>0.98367713999999995</v>
      </c>
      <c r="O434">
        <v>2614.0040800000002</v>
      </c>
      <c r="R434" s="1">
        <v>2476.3375999999998</v>
      </c>
      <c r="S434" s="2" t="e">
        <f>_xlfn.XLOOKUP(
         R434,'[1]sample3_spot1_000 (1)'!$A:$A,'[1]sample3_spot1_000 (1)'!$B:$B)</f>
        <v>#N/A</v>
      </c>
    </row>
    <row r="435" spans="3:19" x14ac:dyDescent="0.2">
      <c r="C435"/>
      <c r="D435" s="1">
        <f t="shared" si="13"/>
        <v>2476</v>
      </c>
      <c r="E435" s="1">
        <f t="shared" si="12"/>
        <v>2476.4</v>
      </c>
      <c r="F435" s="3" t="e">
        <f>_xlfn.XLOOKUP(
         E435,'[1]sample3_spot1_000 (1)'!$A:$A,'[1]sample3_spot1_000 (1)'!$B:$B)</f>
        <v>#N/A</v>
      </c>
      <c r="G435">
        <f>_xlfn.XLOOKUP(
         E435,[2]DibenzoThiophene!$A:$A,[2]DibenzoThiophene!$B:$B)</f>
        <v>1.0921107000000001</v>
      </c>
      <c r="H435">
        <f>_xlfn.XLOOKUP(
         E435,[3]Sheet1!$A:$A,[3]Sheet1!$G:$G)</f>
        <v>4.3416265194507649E-2</v>
      </c>
      <c r="I435">
        <f>_xlfn.XLOOKUP(
         E435,[4]Sheet1!$A:$A,[4]Sheet1!$G:$G)</f>
        <v>1.9920264017832943</v>
      </c>
      <c r="J435">
        <f>_xlfn.XLOOKUP(
         E435,[4]Sheet1!$A:$A,[4]Sheet1!$F:$F)</f>
        <v>8.4164303109601338E-2</v>
      </c>
      <c r="L435">
        <f>_xlfn.XLOOKUP(
         D435,[2]DibenzoThiophene!$E:$E,[2]DibenzoThiophene!$B:$B)</f>
        <v>0.98367713999999995</v>
      </c>
      <c r="O435">
        <v>2614.0040800000002</v>
      </c>
      <c r="R435">
        <v>2476.3968</v>
      </c>
      <c r="S435" s="2" t="e">
        <f>_xlfn.XLOOKUP(
         R435,'[1]sample3_spot1_000 (1)'!$A:$A,'[1]sample3_spot1_000 (1)'!$B:$B)</f>
        <v>#N/A</v>
      </c>
    </row>
    <row r="436" spans="3:19" x14ac:dyDescent="0.2">
      <c r="C436"/>
      <c r="D436" s="1">
        <f t="shared" si="13"/>
        <v>2476</v>
      </c>
      <c r="E436" s="1">
        <f t="shared" si="12"/>
        <v>2476.4</v>
      </c>
      <c r="F436" s="3" t="e">
        <f>_xlfn.XLOOKUP(
         E436,'[1]sample3_spot1_000 (1)'!$A:$A,'[1]sample3_spot1_000 (1)'!$B:$B)</f>
        <v>#N/A</v>
      </c>
      <c r="G436">
        <f>_xlfn.XLOOKUP(
         E436,[2]DibenzoThiophene!$A:$A,[2]DibenzoThiophene!$B:$B)</f>
        <v>1.0921107000000001</v>
      </c>
      <c r="H436">
        <f>_xlfn.XLOOKUP(
         E436,[3]Sheet1!$A:$A,[3]Sheet1!$G:$G)</f>
        <v>4.3416265194507649E-2</v>
      </c>
      <c r="I436">
        <f>_xlfn.XLOOKUP(
         E436,[4]Sheet1!$A:$A,[4]Sheet1!$G:$G)</f>
        <v>1.9920264017832943</v>
      </c>
      <c r="J436">
        <f>_xlfn.XLOOKUP(
         E436,[4]Sheet1!$A:$A,[4]Sheet1!$F:$F)</f>
        <v>8.4164303109601338E-2</v>
      </c>
      <c r="L436">
        <f>_xlfn.XLOOKUP(
         D436,[2]DibenzoThiophene!$E:$E,[2]DibenzoThiophene!$B:$B)</f>
        <v>0.98367713999999995</v>
      </c>
      <c r="O436">
        <v>2614.49748</v>
      </c>
      <c r="R436" s="1">
        <v>2476.3984999999998</v>
      </c>
      <c r="S436" s="2" t="e">
        <f>_xlfn.XLOOKUP(
         R436,'[1]sample3_spot1_000 (1)'!$A:$A,'[1]sample3_spot1_000 (1)'!$B:$B)</f>
        <v>#N/A</v>
      </c>
    </row>
    <row r="437" spans="3:19" x14ac:dyDescent="0.2">
      <c r="C437"/>
      <c r="D437" s="1">
        <f t="shared" si="13"/>
        <v>2477</v>
      </c>
      <c r="E437" s="1">
        <f t="shared" si="12"/>
        <v>2476.5</v>
      </c>
      <c r="F437" s="3">
        <f>_xlfn.XLOOKUP(
         E437,'[1]sample3_spot1_000 (1)'!$A:$A,'[1]sample3_spot1_000 (1)'!$B:$B)</f>
        <v>1.0382579999999999</v>
      </c>
      <c r="G437" t="e">
        <f>_xlfn.XLOOKUP(
         E437,[2]DibenzoThiophene!$A:$A,[2]DibenzoThiophene!$B:$B)</f>
        <v>#N/A</v>
      </c>
      <c r="H437" t="e">
        <f>_xlfn.XLOOKUP(
         E437,[3]Sheet1!$A:$A,[3]Sheet1!$G:$G)</f>
        <v>#N/A</v>
      </c>
      <c r="I437" t="e">
        <f>_xlfn.XLOOKUP(
         E437,[4]Sheet1!$A:$A,[4]Sheet1!$G:$G)</f>
        <v>#N/A</v>
      </c>
      <c r="J437" t="e">
        <f>_xlfn.XLOOKUP(
         E437,[4]Sheet1!$A:$A,[4]Sheet1!$F:$F)</f>
        <v>#N/A</v>
      </c>
      <c r="L437">
        <f>_xlfn.XLOOKUP(
         D437,[2]DibenzoThiophene!$E:$E,[2]DibenzoThiophene!$B:$B)</f>
        <v>1.0233620000000001</v>
      </c>
      <c r="O437">
        <v>2614.49748</v>
      </c>
      <c r="R437">
        <v>2476.4538499999999</v>
      </c>
      <c r="S437" s="2" t="e">
        <f>_xlfn.XLOOKUP(
         R437,'[1]sample3_spot1_000 (1)'!$A:$A,'[1]sample3_spot1_000 (1)'!$B:$B)</f>
        <v>#N/A</v>
      </c>
    </row>
    <row r="438" spans="3:19" x14ac:dyDescent="0.2">
      <c r="C438"/>
      <c r="D438" s="1">
        <f t="shared" si="13"/>
        <v>2477</v>
      </c>
      <c r="E438" s="1">
        <f t="shared" si="12"/>
        <v>2476.5</v>
      </c>
      <c r="F438" s="3">
        <f>_xlfn.XLOOKUP(
         E438,'[1]sample3_spot1_000 (1)'!$A:$A,'[1]sample3_spot1_000 (1)'!$B:$B)</f>
        <v>1.0382579999999999</v>
      </c>
      <c r="G438" t="e">
        <f>_xlfn.XLOOKUP(
         E438,[2]DibenzoThiophene!$A:$A,[2]DibenzoThiophene!$B:$B)</f>
        <v>#N/A</v>
      </c>
      <c r="H438" t="e">
        <f>_xlfn.XLOOKUP(
         E438,[3]Sheet1!$A:$A,[3]Sheet1!$G:$G)</f>
        <v>#N/A</v>
      </c>
      <c r="I438" t="e">
        <f>_xlfn.XLOOKUP(
         E438,[4]Sheet1!$A:$A,[4]Sheet1!$G:$G)</f>
        <v>#N/A</v>
      </c>
      <c r="J438" t="e">
        <f>_xlfn.XLOOKUP(
         E438,[4]Sheet1!$A:$A,[4]Sheet1!$F:$F)</f>
        <v>#N/A</v>
      </c>
      <c r="L438">
        <f>_xlfn.XLOOKUP(
         D438,[2]DibenzoThiophene!$E:$E,[2]DibenzoThiophene!$B:$B)</f>
        <v>1.0233620000000001</v>
      </c>
      <c r="O438">
        <v>2614.49748</v>
      </c>
      <c r="R438" s="1">
        <v>2476.5376999999999</v>
      </c>
      <c r="S438" s="2" t="e">
        <f>_xlfn.XLOOKUP(
         R438,'[1]sample3_spot1_000 (1)'!$A:$A,'[1]sample3_spot1_000 (1)'!$B:$B)</f>
        <v>#N/A</v>
      </c>
    </row>
    <row r="439" spans="3:19" x14ac:dyDescent="0.2">
      <c r="C439"/>
      <c r="D439" s="1">
        <f t="shared" si="13"/>
        <v>2477</v>
      </c>
      <c r="E439" s="1">
        <f t="shared" si="12"/>
        <v>2476.6</v>
      </c>
      <c r="F439" s="3" t="e">
        <f>_xlfn.XLOOKUP(
         E439,'[1]sample3_spot1_000 (1)'!$A:$A,'[1]sample3_spot1_000 (1)'!$B:$B)</f>
        <v>#N/A</v>
      </c>
      <c r="G439">
        <f>_xlfn.XLOOKUP(
         E439,[2]DibenzoThiophene!$A:$A,[2]DibenzoThiophene!$B:$B)</f>
        <v>1.0233620000000001</v>
      </c>
      <c r="H439">
        <f>_xlfn.XLOOKUP(
         E439,[3]Sheet1!$A:$A,[3]Sheet1!$G:$G)</f>
        <v>5.3752705809523259E-2</v>
      </c>
      <c r="I439">
        <f>_xlfn.XLOOKUP(
         E439,[4]Sheet1!$A:$A,[4]Sheet1!$G:$G)</f>
        <v>1.6591507378518002</v>
      </c>
      <c r="J439">
        <f>_xlfn.XLOOKUP(
         E439,[4]Sheet1!$A:$A,[4]Sheet1!$F:$F)</f>
        <v>8.1970055289627183E-2</v>
      </c>
      <c r="L439">
        <f>_xlfn.XLOOKUP(
         D439,[2]DibenzoThiophene!$E:$E,[2]DibenzoThiophene!$B:$B)</f>
        <v>1.0233620000000001</v>
      </c>
      <c r="O439">
        <v>2614.49748</v>
      </c>
      <c r="R439" s="1">
        <v>2476.6003999999998</v>
      </c>
      <c r="S439" s="2" t="e">
        <f>_xlfn.XLOOKUP(
         R439,'[1]sample3_spot1_000 (1)'!$A:$A,'[1]sample3_spot1_000 (1)'!$B:$B)</f>
        <v>#N/A</v>
      </c>
    </row>
    <row r="440" spans="3:19" x14ac:dyDescent="0.2">
      <c r="C440"/>
      <c r="D440" s="1">
        <f t="shared" si="13"/>
        <v>2477</v>
      </c>
      <c r="E440" s="1">
        <f t="shared" si="12"/>
        <v>2476.6</v>
      </c>
      <c r="F440" s="3" t="e">
        <f>_xlfn.XLOOKUP(
         E440,'[1]sample3_spot1_000 (1)'!$A:$A,'[1]sample3_spot1_000 (1)'!$B:$B)</f>
        <v>#N/A</v>
      </c>
      <c r="G440">
        <f>_xlfn.XLOOKUP(
         E440,[2]DibenzoThiophene!$A:$A,[2]DibenzoThiophene!$B:$B)</f>
        <v>1.0233620000000001</v>
      </c>
      <c r="H440">
        <f>_xlfn.XLOOKUP(
         E440,[3]Sheet1!$A:$A,[3]Sheet1!$G:$G)</f>
        <v>5.3752705809523259E-2</v>
      </c>
      <c r="I440">
        <f>_xlfn.XLOOKUP(
         E440,[4]Sheet1!$A:$A,[4]Sheet1!$G:$G)</f>
        <v>1.6591507378518002</v>
      </c>
      <c r="J440">
        <f>_xlfn.XLOOKUP(
         E440,[4]Sheet1!$A:$A,[4]Sheet1!$F:$F)</f>
        <v>8.1970055289627183E-2</v>
      </c>
      <c r="L440">
        <f>_xlfn.XLOOKUP(
         D440,[2]DibenzoThiophene!$E:$E,[2]DibenzoThiophene!$B:$B)</f>
        <v>1.0233620000000001</v>
      </c>
      <c r="O440">
        <v>2615.0010699999998</v>
      </c>
      <c r="R440">
        <v>2476.6005799999998</v>
      </c>
      <c r="S440" s="2" t="e">
        <f>_xlfn.XLOOKUP(
         R440,'[1]sample3_spot1_000 (1)'!$A:$A,'[1]sample3_spot1_000 (1)'!$B:$B)</f>
        <v>#N/A</v>
      </c>
    </row>
    <row r="441" spans="3:19" x14ac:dyDescent="0.2">
      <c r="C441"/>
      <c r="D441" s="1">
        <f t="shared" si="13"/>
        <v>2477</v>
      </c>
      <c r="E441" s="1">
        <f t="shared" si="12"/>
        <v>2476.6999999999998</v>
      </c>
      <c r="F441" s="3">
        <f>_xlfn.XLOOKUP(
         E441,'[1]sample3_spot1_000 (1)'!$A:$A,'[1]sample3_spot1_000 (1)'!$B:$B)</f>
        <v>1.0362682999999999</v>
      </c>
      <c r="G441" t="e">
        <f>_xlfn.XLOOKUP(
         E441,[2]DibenzoThiophene!$A:$A,[2]DibenzoThiophene!$B:$B)</f>
        <v>#N/A</v>
      </c>
      <c r="H441" t="e">
        <f>_xlfn.XLOOKUP(
         E441,[3]Sheet1!$A:$A,[3]Sheet1!$G:$G)</f>
        <v>#N/A</v>
      </c>
      <c r="I441" t="e">
        <f>_xlfn.XLOOKUP(
         E441,[4]Sheet1!$A:$A,[4]Sheet1!$G:$G)</f>
        <v>#N/A</v>
      </c>
      <c r="J441" t="e">
        <f>_xlfn.XLOOKUP(
         E441,[4]Sheet1!$A:$A,[4]Sheet1!$F:$F)</f>
        <v>#N/A</v>
      </c>
      <c r="L441">
        <f>_xlfn.XLOOKUP(
         D441,[2]DibenzoThiophene!$E:$E,[2]DibenzoThiophene!$B:$B)</f>
        <v>1.0233620000000001</v>
      </c>
      <c r="O441">
        <v>2615.0010699999998</v>
      </c>
      <c r="R441" s="1">
        <v>2476.7377000000001</v>
      </c>
      <c r="S441" s="2" t="e">
        <f>_xlfn.XLOOKUP(
         R441,'[1]sample3_spot1_000 (1)'!$A:$A,'[1]sample3_spot1_000 (1)'!$B:$B)</f>
        <v>#N/A</v>
      </c>
    </row>
    <row r="442" spans="3:19" x14ac:dyDescent="0.2">
      <c r="C442"/>
      <c r="D442" s="1">
        <f t="shared" si="13"/>
        <v>2477</v>
      </c>
      <c r="E442" s="1">
        <f t="shared" si="12"/>
        <v>2476.6999999999998</v>
      </c>
      <c r="F442" s="3">
        <f>_xlfn.XLOOKUP(
         E442,'[1]sample3_spot1_000 (1)'!$A:$A,'[1]sample3_spot1_000 (1)'!$B:$B)</f>
        <v>1.0362682999999999</v>
      </c>
      <c r="G442" t="e">
        <f>_xlfn.XLOOKUP(
         E442,[2]DibenzoThiophene!$A:$A,[2]DibenzoThiophene!$B:$B)</f>
        <v>#N/A</v>
      </c>
      <c r="H442" t="e">
        <f>_xlfn.XLOOKUP(
         E442,[3]Sheet1!$A:$A,[3]Sheet1!$G:$G)</f>
        <v>#N/A</v>
      </c>
      <c r="I442" t="e">
        <f>_xlfn.XLOOKUP(
         E442,[4]Sheet1!$A:$A,[4]Sheet1!$G:$G)</f>
        <v>#N/A</v>
      </c>
      <c r="J442" t="e">
        <f>_xlfn.XLOOKUP(
         E442,[4]Sheet1!$A:$A,[4]Sheet1!$F:$F)</f>
        <v>#N/A</v>
      </c>
      <c r="L442">
        <f>_xlfn.XLOOKUP(
         D442,[2]DibenzoThiophene!$E:$E,[2]DibenzoThiophene!$B:$B)</f>
        <v>1.0233620000000001</v>
      </c>
      <c r="O442">
        <v>2615.0010699999998</v>
      </c>
      <c r="R442">
        <v>2476.7473399999999</v>
      </c>
      <c r="S442" s="2" t="e">
        <f>_xlfn.XLOOKUP(
         R442,'[1]sample3_spot1_000 (1)'!$A:$A,'[1]sample3_spot1_000 (1)'!$B:$B)</f>
        <v>#N/A</v>
      </c>
    </row>
    <row r="443" spans="3:19" x14ac:dyDescent="0.2">
      <c r="C443"/>
      <c r="D443" s="1">
        <f t="shared" si="13"/>
        <v>2477</v>
      </c>
      <c r="E443" s="1">
        <f t="shared" si="12"/>
        <v>2476.8000000000002</v>
      </c>
      <c r="F443" s="3" t="e">
        <f>_xlfn.XLOOKUP(
         E443,'[1]sample3_spot1_000 (1)'!$A:$A,'[1]sample3_spot1_000 (1)'!$B:$B)</f>
        <v>#N/A</v>
      </c>
      <c r="G443">
        <f>_xlfn.XLOOKUP(
         E443,[2]DibenzoThiophene!$A:$A,[2]DibenzoThiophene!$B:$B)</f>
        <v>0.96748909000000005</v>
      </c>
      <c r="H443">
        <f>_xlfn.XLOOKUP(
         E443,[3]Sheet1!$A:$A,[3]Sheet1!$G:$G)</f>
        <v>5.8510773002632785E-2</v>
      </c>
      <c r="I443">
        <f>_xlfn.XLOOKUP(
         E443,[4]Sheet1!$A:$A,[4]Sheet1!$G:$G)</f>
        <v>1.5297444061270131</v>
      </c>
      <c r="J443">
        <f>_xlfn.XLOOKUP(
         E443,[4]Sheet1!$A:$A,[4]Sheet1!$F:$F)</f>
        <v>8.1116376355710174E-2</v>
      </c>
      <c r="L443">
        <f>_xlfn.XLOOKUP(
         D443,[2]DibenzoThiophene!$E:$E,[2]DibenzoThiophene!$B:$B)</f>
        <v>1.0233620000000001</v>
      </c>
      <c r="O443">
        <v>2615.0010699999998</v>
      </c>
      <c r="R443">
        <v>2476.7962600000001</v>
      </c>
      <c r="S443" s="2" t="e">
        <f>_xlfn.XLOOKUP(
         R443,'[1]sample3_spot1_000 (1)'!$A:$A,'[1]sample3_spot1_000 (1)'!$B:$B)</f>
        <v>#N/A</v>
      </c>
    </row>
    <row r="444" spans="3:19" x14ac:dyDescent="0.2">
      <c r="C444"/>
      <c r="D444" s="1">
        <f t="shared" si="13"/>
        <v>2477</v>
      </c>
      <c r="E444" s="1">
        <f t="shared" si="12"/>
        <v>2476.8000000000002</v>
      </c>
      <c r="F444" s="3" t="e">
        <f>_xlfn.XLOOKUP(
         E444,'[1]sample3_spot1_000 (1)'!$A:$A,'[1]sample3_spot1_000 (1)'!$B:$B)</f>
        <v>#N/A</v>
      </c>
      <c r="G444">
        <f>_xlfn.XLOOKUP(
         E444,[2]DibenzoThiophene!$A:$A,[2]DibenzoThiophene!$B:$B)</f>
        <v>0.96748909000000005</v>
      </c>
      <c r="H444">
        <f>_xlfn.XLOOKUP(
         E444,[3]Sheet1!$A:$A,[3]Sheet1!$G:$G)</f>
        <v>5.8510773002632785E-2</v>
      </c>
      <c r="I444">
        <f>_xlfn.XLOOKUP(
         E444,[4]Sheet1!$A:$A,[4]Sheet1!$G:$G)</f>
        <v>1.5297444061270131</v>
      </c>
      <c r="J444">
        <f>_xlfn.XLOOKUP(
         E444,[4]Sheet1!$A:$A,[4]Sheet1!$F:$F)</f>
        <v>8.1116376355710174E-2</v>
      </c>
      <c r="L444">
        <f>_xlfn.XLOOKUP(
         D444,[2]DibenzoThiophene!$E:$E,[2]DibenzoThiophene!$B:$B)</f>
        <v>1.0233620000000001</v>
      </c>
      <c r="O444">
        <v>2615.4951099999998</v>
      </c>
      <c r="R444" s="1">
        <v>2476.7991000000002</v>
      </c>
      <c r="S444" s="2" t="e">
        <f>_xlfn.XLOOKUP(
         R444,'[1]sample3_spot1_000 (1)'!$A:$A,'[1]sample3_spot1_000 (1)'!$B:$B)</f>
        <v>#N/A</v>
      </c>
    </row>
    <row r="445" spans="3:19" x14ac:dyDescent="0.2">
      <c r="C445"/>
      <c r="D445" s="1">
        <f t="shared" si="13"/>
        <v>2477</v>
      </c>
      <c r="E445" s="1">
        <f t="shared" si="12"/>
        <v>2476.9</v>
      </c>
      <c r="F445" s="3">
        <f>_xlfn.XLOOKUP(
         E445,'[1]sample3_spot1_000 (1)'!$A:$A,'[1]sample3_spot1_000 (1)'!$B:$B)</f>
        <v>0.99962496000000001</v>
      </c>
      <c r="G445" t="e">
        <f>_xlfn.XLOOKUP(
         E445,[2]DibenzoThiophene!$A:$A,[2]DibenzoThiophene!$B:$B)</f>
        <v>#N/A</v>
      </c>
      <c r="H445" t="e">
        <f>_xlfn.XLOOKUP(
         E445,[3]Sheet1!$A:$A,[3]Sheet1!$G:$G)</f>
        <v>#N/A</v>
      </c>
      <c r="I445" t="e">
        <f>_xlfn.XLOOKUP(
         E445,[4]Sheet1!$A:$A,[4]Sheet1!$G:$G)</f>
        <v>#N/A</v>
      </c>
      <c r="J445" t="e">
        <f>_xlfn.XLOOKUP(
         E445,[4]Sheet1!$A:$A,[4]Sheet1!$F:$F)</f>
        <v>#N/A</v>
      </c>
      <c r="L445">
        <f>_xlfn.XLOOKUP(
         D445,[2]DibenzoThiophene!$E:$E,[2]DibenzoThiophene!$B:$B)</f>
        <v>1.0233620000000001</v>
      </c>
      <c r="O445">
        <v>2615.4951099999998</v>
      </c>
      <c r="R445">
        <v>2476.9022799999998</v>
      </c>
      <c r="S445" s="2" t="e">
        <f>_xlfn.XLOOKUP(
         R445,'[1]sample3_spot1_000 (1)'!$A:$A,'[1]sample3_spot1_000 (1)'!$B:$B)</f>
        <v>#N/A</v>
      </c>
    </row>
    <row r="446" spans="3:19" x14ac:dyDescent="0.2">
      <c r="C446"/>
      <c r="D446" s="1">
        <f t="shared" si="13"/>
        <v>2477</v>
      </c>
      <c r="E446" s="1">
        <f t="shared" si="12"/>
        <v>2476.9</v>
      </c>
      <c r="F446" s="3">
        <f>_xlfn.XLOOKUP(
         E446,'[1]sample3_spot1_000 (1)'!$A:$A,'[1]sample3_spot1_000 (1)'!$B:$B)</f>
        <v>0.99962496000000001</v>
      </c>
      <c r="G446" t="e">
        <f>_xlfn.XLOOKUP(
         E446,[2]DibenzoThiophene!$A:$A,[2]DibenzoThiophene!$B:$B)</f>
        <v>#N/A</v>
      </c>
      <c r="H446" t="e">
        <f>_xlfn.XLOOKUP(
         E446,[3]Sheet1!$A:$A,[3]Sheet1!$G:$G)</f>
        <v>#N/A</v>
      </c>
      <c r="I446" t="e">
        <f>_xlfn.XLOOKUP(
         E446,[4]Sheet1!$A:$A,[4]Sheet1!$G:$G)</f>
        <v>#N/A</v>
      </c>
      <c r="J446" t="e">
        <f>_xlfn.XLOOKUP(
         E446,[4]Sheet1!$A:$A,[4]Sheet1!$F:$F)</f>
        <v>#N/A</v>
      </c>
      <c r="L446">
        <f>_xlfn.XLOOKUP(
         D446,[2]DibenzoThiophene!$E:$E,[2]DibenzoThiophene!$B:$B)</f>
        <v>1.0233620000000001</v>
      </c>
      <c r="O446">
        <v>2615.4951099999998</v>
      </c>
      <c r="R446" s="1">
        <v>2476.9378000000002</v>
      </c>
      <c r="S446" s="2" t="e">
        <f>_xlfn.XLOOKUP(
         R446,'[1]sample3_spot1_000 (1)'!$A:$A,'[1]sample3_spot1_000 (1)'!$B:$B)</f>
        <v>#N/A</v>
      </c>
    </row>
    <row r="447" spans="3:19" x14ac:dyDescent="0.2">
      <c r="C447"/>
      <c r="D447" s="1">
        <f t="shared" si="13"/>
        <v>2477</v>
      </c>
      <c r="E447" s="1">
        <f t="shared" si="12"/>
        <v>2477</v>
      </c>
      <c r="F447" s="3" t="e">
        <f>_xlfn.XLOOKUP(
         E447,'[1]sample3_spot1_000 (1)'!$A:$A,'[1]sample3_spot1_000 (1)'!$B:$B)</f>
        <v>#N/A</v>
      </c>
      <c r="G447">
        <f>_xlfn.XLOOKUP(
         E447,[2]DibenzoThiophene!$A:$A,[2]DibenzoThiophene!$B:$B)</f>
        <v>0.88708699999999996</v>
      </c>
      <c r="H447">
        <f>_xlfn.XLOOKUP(
         E447,[3]Sheet1!$A:$A,[3]Sheet1!$G:$G)</f>
        <v>7.060481114426552E-2</v>
      </c>
      <c r="I447">
        <f>_xlfn.XLOOKUP(
         E447,[4]Sheet1!$A:$A,[4]Sheet1!$G:$G)</f>
        <v>1.4894503569634576</v>
      </c>
      <c r="J447">
        <f>_xlfn.XLOOKUP(
         E447,[4]Sheet1!$A:$A,[4]Sheet1!$F:$F)</f>
        <v>8.084981859662338E-2</v>
      </c>
      <c r="L447">
        <f>_xlfn.XLOOKUP(
         D447,[2]DibenzoThiophene!$E:$E,[2]DibenzoThiophene!$B:$B)</f>
        <v>1.0233620000000001</v>
      </c>
      <c r="O447">
        <v>2615.4951099999998</v>
      </c>
      <c r="R447">
        <v>2477.0001600000001</v>
      </c>
      <c r="S447" s="2" t="e">
        <f>_xlfn.XLOOKUP(
         R447,'[1]sample3_spot1_000 (1)'!$A:$A,'[1]sample3_spot1_000 (1)'!$B:$B)</f>
        <v>#N/A</v>
      </c>
    </row>
    <row r="448" spans="3:19" x14ac:dyDescent="0.2">
      <c r="C448"/>
      <c r="D448" s="1">
        <f t="shared" si="13"/>
        <v>2477</v>
      </c>
      <c r="E448" s="1">
        <f t="shared" si="12"/>
        <v>2477</v>
      </c>
      <c r="F448" s="3" t="e">
        <f>_xlfn.XLOOKUP(
         E448,'[1]sample3_spot1_000 (1)'!$A:$A,'[1]sample3_spot1_000 (1)'!$B:$B)</f>
        <v>#N/A</v>
      </c>
      <c r="G448">
        <f>_xlfn.XLOOKUP(
         E448,[2]DibenzoThiophene!$A:$A,[2]DibenzoThiophene!$B:$B)</f>
        <v>0.88708699999999996</v>
      </c>
      <c r="H448">
        <f>_xlfn.XLOOKUP(
         E448,[3]Sheet1!$A:$A,[3]Sheet1!$G:$G)</f>
        <v>7.060481114426552E-2</v>
      </c>
      <c r="I448">
        <f>_xlfn.XLOOKUP(
         E448,[4]Sheet1!$A:$A,[4]Sheet1!$G:$G)</f>
        <v>1.4894503569634576</v>
      </c>
      <c r="J448">
        <f>_xlfn.XLOOKUP(
         E448,[4]Sheet1!$A:$A,[4]Sheet1!$F:$F)</f>
        <v>8.084981859662338E-2</v>
      </c>
      <c r="L448">
        <f>_xlfn.XLOOKUP(
         D448,[2]DibenzoThiophene!$E:$E,[2]DibenzoThiophene!$B:$B)</f>
        <v>1.0233620000000001</v>
      </c>
      <c r="O448">
        <v>2615.9993399999998</v>
      </c>
      <c r="R448" s="1">
        <v>2477.0012000000002</v>
      </c>
      <c r="S448" s="2" t="e">
        <f>_xlfn.XLOOKUP(
         R448,'[1]sample3_spot1_000 (1)'!$A:$A,'[1]sample3_spot1_000 (1)'!$B:$B)</f>
        <v>#N/A</v>
      </c>
    </row>
    <row r="449" spans="3:19" x14ac:dyDescent="0.2">
      <c r="C449"/>
      <c r="D449" s="1">
        <f t="shared" si="13"/>
        <v>2477</v>
      </c>
      <c r="E449" s="1">
        <f t="shared" si="12"/>
        <v>2477</v>
      </c>
      <c r="F449" s="3" t="e">
        <f>_xlfn.XLOOKUP(
         E449,'[1]sample3_spot1_000 (1)'!$A:$A,'[1]sample3_spot1_000 (1)'!$B:$B)</f>
        <v>#N/A</v>
      </c>
      <c r="G449">
        <f>_xlfn.XLOOKUP(
         E449,[2]DibenzoThiophene!$A:$A,[2]DibenzoThiophene!$B:$B)</f>
        <v>0.88708699999999996</v>
      </c>
      <c r="H449">
        <f>_xlfn.XLOOKUP(
         E449,[3]Sheet1!$A:$A,[3]Sheet1!$G:$G)</f>
        <v>7.060481114426552E-2</v>
      </c>
      <c r="I449">
        <f>_xlfn.XLOOKUP(
         E449,[4]Sheet1!$A:$A,[4]Sheet1!$G:$G)</f>
        <v>1.4894503569634576</v>
      </c>
      <c r="J449">
        <f>_xlfn.XLOOKUP(
         E449,[4]Sheet1!$A:$A,[4]Sheet1!$F:$F)</f>
        <v>8.084981859662338E-2</v>
      </c>
      <c r="L449">
        <f>_xlfn.XLOOKUP(
         D449,[2]DibenzoThiophene!$E:$E,[2]DibenzoThiophene!$B:$B)</f>
        <v>1.0233620000000001</v>
      </c>
      <c r="O449">
        <v>2615.9993399999998</v>
      </c>
      <c r="R449">
        <v>2477.0491099999999</v>
      </c>
      <c r="S449" s="2" t="e">
        <f>_xlfn.XLOOKUP(
         R449,'[1]sample3_spot1_000 (1)'!$A:$A,'[1]sample3_spot1_000 (1)'!$B:$B)</f>
        <v>#N/A</v>
      </c>
    </row>
    <row r="450" spans="3:19" x14ac:dyDescent="0.2">
      <c r="C450"/>
      <c r="D450" s="1">
        <f t="shared" si="13"/>
        <v>2477</v>
      </c>
      <c r="E450" s="1">
        <f t="shared" ref="E450:E513" si="14">ROUND(R450, 1)</f>
        <v>2477.1</v>
      </c>
      <c r="F450" s="3">
        <f>_xlfn.XLOOKUP(
         E450,'[1]sample3_spot1_000 (1)'!$A:$A,'[1]sample3_spot1_000 (1)'!$B:$B)</f>
        <v>0.97212511999999995</v>
      </c>
      <c r="G450" t="e">
        <f>_xlfn.XLOOKUP(
         E450,[2]DibenzoThiophene!$A:$A,[2]DibenzoThiophene!$B:$B)</f>
        <v>#N/A</v>
      </c>
      <c r="H450" t="e">
        <f>_xlfn.XLOOKUP(
         E450,[3]Sheet1!$A:$A,[3]Sheet1!$G:$G)</f>
        <v>#N/A</v>
      </c>
      <c r="I450" t="e">
        <f>_xlfn.XLOOKUP(
         E450,[4]Sheet1!$A:$A,[4]Sheet1!$G:$G)</f>
        <v>#N/A</v>
      </c>
      <c r="J450" t="e">
        <f>_xlfn.XLOOKUP(
         E450,[4]Sheet1!$A:$A,[4]Sheet1!$F:$F)</f>
        <v>#N/A</v>
      </c>
      <c r="L450">
        <f>_xlfn.XLOOKUP(
         D450,[2]DibenzoThiophene!$E:$E,[2]DibenzoThiophene!$B:$B)</f>
        <v>1.0233620000000001</v>
      </c>
      <c r="O450">
        <v>2615.9993399999998</v>
      </c>
      <c r="R450" s="1">
        <v>2477.1379000000002</v>
      </c>
      <c r="S450" s="2" t="e">
        <f>_xlfn.XLOOKUP(
         R450,'[1]sample3_spot1_000 (1)'!$A:$A,'[1]sample3_spot1_000 (1)'!$B:$B)</f>
        <v>#N/A</v>
      </c>
    </row>
    <row r="451" spans="3:19" x14ac:dyDescent="0.2">
      <c r="C451"/>
      <c r="D451" s="1">
        <f t="shared" ref="D451:D514" si="15">ROUND(E451,0)</f>
        <v>2477</v>
      </c>
      <c r="E451" s="1">
        <f t="shared" si="14"/>
        <v>2477.1999999999998</v>
      </c>
      <c r="F451" s="3" t="e">
        <f>_xlfn.XLOOKUP(
         E451,'[1]sample3_spot1_000 (1)'!$A:$A,'[1]sample3_spot1_000 (1)'!$B:$B)</f>
        <v>#N/A</v>
      </c>
      <c r="G451">
        <f>_xlfn.XLOOKUP(
         E451,[2]DibenzoThiophene!$A:$A,[2]DibenzoThiophene!$B:$B)</f>
        <v>0.85966376</v>
      </c>
      <c r="H451">
        <f>_xlfn.XLOOKUP(
         E451,[3]Sheet1!$A:$A,[3]Sheet1!$G:$G)</f>
        <v>8.3151622081721194E-2</v>
      </c>
      <c r="I451">
        <f>_xlfn.XLOOKUP(
         E451,[4]Sheet1!$A:$A,[4]Sheet1!$G:$G)</f>
        <v>1.4940591063812163</v>
      </c>
      <c r="J451">
        <f>_xlfn.XLOOKUP(
         E451,[4]Sheet1!$A:$A,[4]Sheet1!$F:$F)</f>
        <v>8.0879105395643497E-2</v>
      </c>
      <c r="L451">
        <f>_xlfn.XLOOKUP(
         D451,[2]DibenzoThiophene!$E:$E,[2]DibenzoThiophene!$B:$B)</f>
        <v>1.0233620000000001</v>
      </c>
      <c r="O451">
        <v>2615.9993399999998</v>
      </c>
      <c r="R451">
        <v>2477.1959700000002</v>
      </c>
      <c r="S451" s="2" t="e">
        <f>_xlfn.XLOOKUP(
         R451,'[1]sample3_spot1_000 (1)'!$A:$A,'[1]sample3_spot1_000 (1)'!$B:$B)</f>
        <v>#N/A</v>
      </c>
    </row>
    <row r="452" spans="3:19" x14ac:dyDescent="0.2">
      <c r="C452"/>
      <c r="D452" s="1">
        <f t="shared" si="15"/>
        <v>2477</v>
      </c>
      <c r="E452" s="1">
        <f t="shared" si="14"/>
        <v>2477.1999999999998</v>
      </c>
      <c r="F452" s="3" t="e">
        <f>_xlfn.XLOOKUP(
         E452,'[1]sample3_spot1_000 (1)'!$A:$A,'[1]sample3_spot1_000 (1)'!$B:$B)</f>
        <v>#N/A</v>
      </c>
      <c r="G452">
        <f>_xlfn.XLOOKUP(
         E452,[2]DibenzoThiophene!$A:$A,[2]DibenzoThiophene!$B:$B)</f>
        <v>0.85966376</v>
      </c>
      <c r="H452">
        <f>_xlfn.XLOOKUP(
         E452,[3]Sheet1!$A:$A,[3]Sheet1!$G:$G)</f>
        <v>8.3151622081721194E-2</v>
      </c>
      <c r="I452">
        <f>_xlfn.XLOOKUP(
         E452,[4]Sheet1!$A:$A,[4]Sheet1!$G:$G)</f>
        <v>1.4940591063812163</v>
      </c>
      <c r="J452">
        <f>_xlfn.XLOOKUP(
         E452,[4]Sheet1!$A:$A,[4]Sheet1!$F:$F)</f>
        <v>8.0879105395643497E-2</v>
      </c>
      <c r="L452">
        <f>_xlfn.XLOOKUP(
         D452,[2]DibenzoThiophene!$E:$E,[2]DibenzoThiophene!$B:$B)</f>
        <v>1.0233620000000001</v>
      </c>
      <c r="O452">
        <v>2616.5039000000002</v>
      </c>
      <c r="R452" s="1">
        <v>2477.2001</v>
      </c>
      <c r="S452" s="2" t="e">
        <f>_xlfn.XLOOKUP(
         R452,'[1]sample3_spot1_000 (1)'!$A:$A,'[1]sample3_spot1_000 (1)'!$B:$B)</f>
        <v>#N/A</v>
      </c>
    </row>
    <row r="453" spans="3:19" x14ac:dyDescent="0.2">
      <c r="C453"/>
      <c r="D453" s="1">
        <f t="shared" si="15"/>
        <v>2477</v>
      </c>
      <c r="E453" s="1">
        <f t="shared" si="14"/>
        <v>2477.3000000000002</v>
      </c>
      <c r="F453" s="3">
        <f>_xlfn.XLOOKUP(
         E453,'[1]sample3_spot1_000 (1)'!$A:$A,'[1]sample3_spot1_000 (1)'!$B:$B)</f>
        <v>0.94701623999999995</v>
      </c>
      <c r="G453" t="e">
        <f>_xlfn.XLOOKUP(
         E453,[2]DibenzoThiophene!$A:$A,[2]DibenzoThiophene!$B:$B)</f>
        <v>#N/A</v>
      </c>
      <c r="H453" t="e">
        <f>_xlfn.XLOOKUP(
         E453,[3]Sheet1!$A:$A,[3]Sheet1!$G:$G)</f>
        <v>#N/A</v>
      </c>
      <c r="I453" t="e">
        <f>_xlfn.XLOOKUP(
         E453,[4]Sheet1!$A:$A,[4]Sheet1!$G:$G)</f>
        <v>#N/A</v>
      </c>
      <c r="J453" t="e">
        <f>_xlfn.XLOOKUP(
         E453,[4]Sheet1!$A:$A,[4]Sheet1!$F:$F)</f>
        <v>#N/A</v>
      </c>
      <c r="L453">
        <f>_xlfn.XLOOKUP(
         D453,[2]DibenzoThiophene!$E:$E,[2]DibenzoThiophene!$B:$B)</f>
        <v>1.0233620000000001</v>
      </c>
      <c r="O453">
        <v>2616.5039000000002</v>
      </c>
      <c r="R453" s="1">
        <v>2477.3380000000002</v>
      </c>
      <c r="S453" s="2" t="e">
        <f>_xlfn.XLOOKUP(
         R453,'[1]sample3_spot1_000 (1)'!$A:$A,'[1]sample3_spot1_000 (1)'!$B:$B)</f>
        <v>#N/A</v>
      </c>
    </row>
    <row r="454" spans="3:19" x14ac:dyDescent="0.2">
      <c r="C454"/>
      <c r="D454" s="1">
        <f t="shared" si="15"/>
        <v>2477</v>
      </c>
      <c r="E454" s="1">
        <f t="shared" si="14"/>
        <v>2477.4</v>
      </c>
      <c r="F454" s="3" t="e">
        <f>_xlfn.XLOOKUP(
         E454,'[1]sample3_spot1_000 (1)'!$A:$A,'[1]sample3_spot1_000 (1)'!$B:$B)</f>
        <v>#N/A</v>
      </c>
      <c r="G454">
        <f>_xlfn.XLOOKUP(
         E454,[2]DibenzoThiophene!$A:$A,[2]DibenzoThiophene!$B:$B)</f>
        <v>0.86607763999999998</v>
      </c>
      <c r="H454">
        <f>_xlfn.XLOOKUP(
         E454,[3]Sheet1!$A:$A,[3]Sheet1!$G:$G)</f>
        <v>0.10497598563193537</v>
      </c>
      <c r="I454">
        <f>_xlfn.XLOOKUP(
         E454,[4]Sheet1!$A:$A,[4]Sheet1!$G:$G)</f>
        <v>1.5336261363554211</v>
      </c>
      <c r="J454">
        <f>_xlfn.XLOOKUP(
         E454,[4]Sheet1!$A:$A,[4]Sheet1!$F:$F)</f>
        <v>8.1138716748815204E-2</v>
      </c>
      <c r="L454">
        <f>_xlfn.XLOOKUP(
         D454,[2]DibenzoThiophene!$E:$E,[2]DibenzoThiophene!$B:$B)</f>
        <v>1.0233620000000001</v>
      </c>
      <c r="O454">
        <v>2616.5039000000002</v>
      </c>
      <c r="R454">
        <v>2477.3510200000001</v>
      </c>
      <c r="S454" s="2" t="e">
        <f>_xlfn.XLOOKUP(
         R454,'[1]sample3_spot1_000 (1)'!$A:$A,'[1]sample3_spot1_000 (1)'!$B:$B)</f>
        <v>#N/A</v>
      </c>
    </row>
    <row r="455" spans="3:19" x14ac:dyDescent="0.2">
      <c r="C455"/>
      <c r="D455" s="1">
        <f t="shared" si="15"/>
        <v>2477</v>
      </c>
      <c r="E455" s="1">
        <f t="shared" si="14"/>
        <v>2477.4</v>
      </c>
      <c r="F455" s="3" t="e">
        <f>_xlfn.XLOOKUP(
         E455,'[1]sample3_spot1_000 (1)'!$A:$A,'[1]sample3_spot1_000 (1)'!$B:$B)</f>
        <v>#N/A</v>
      </c>
      <c r="G455">
        <f>_xlfn.XLOOKUP(
         E455,[2]DibenzoThiophene!$A:$A,[2]DibenzoThiophene!$B:$B)</f>
        <v>0.86607763999999998</v>
      </c>
      <c r="H455">
        <f>_xlfn.XLOOKUP(
         E455,[3]Sheet1!$A:$A,[3]Sheet1!$G:$G)</f>
        <v>0.10497598563193537</v>
      </c>
      <c r="I455">
        <f>_xlfn.XLOOKUP(
         E455,[4]Sheet1!$A:$A,[4]Sheet1!$G:$G)</f>
        <v>1.5336261363554211</v>
      </c>
      <c r="J455">
        <f>_xlfn.XLOOKUP(
         E455,[4]Sheet1!$A:$A,[4]Sheet1!$F:$F)</f>
        <v>8.1138716748815204E-2</v>
      </c>
      <c r="L455">
        <f>_xlfn.XLOOKUP(
         D455,[2]DibenzoThiophene!$E:$E,[2]DibenzoThiophene!$B:$B)</f>
        <v>1.0233620000000001</v>
      </c>
      <c r="O455">
        <v>2616.5039000000002</v>
      </c>
      <c r="R455" s="1">
        <v>2477.3989999999999</v>
      </c>
      <c r="S455" s="2" t="e">
        <f>_xlfn.XLOOKUP(
         R455,'[1]sample3_spot1_000 (1)'!$A:$A,'[1]sample3_spot1_000 (1)'!$B:$B)</f>
        <v>#N/A</v>
      </c>
    </row>
    <row r="456" spans="3:19" x14ac:dyDescent="0.2">
      <c r="C456"/>
      <c r="D456" s="1">
        <f t="shared" si="15"/>
        <v>2477</v>
      </c>
      <c r="E456" s="1">
        <f t="shared" si="14"/>
        <v>2477.4</v>
      </c>
      <c r="F456" s="3" t="e">
        <f>_xlfn.XLOOKUP(
         E456,'[1]sample3_spot1_000 (1)'!$A:$A,'[1]sample3_spot1_000 (1)'!$B:$B)</f>
        <v>#N/A</v>
      </c>
      <c r="G456">
        <f>_xlfn.XLOOKUP(
         E456,[2]DibenzoThiophene!$A:$A,[2]DibenzoThiophene!$B:$B)</f>
        <v>0.86607763999999998</v>
      </c>
      <c r="H456">
        <f>_xlfn.XLOOKUP(
         E456,[3]Sheet1!$A:$A,[3]Sheet1!$G:$G)</f>
        <v>0.10497598563193537</v>
      </c>
      <c r="I456">
        <f>_xlfn.XLOOKUP(
         E456,[4]Sheet1!$A:$A,[4]Sheet1!$G:$G)</f>
        <v>1.5336261363554211</v>
      </c>
      <c r="J456">
        <f>_xlfn.XLOOKUP(
         E456,[4]Sheet1!$A:$A,[4]Sheet1!$F:$F)</f>
        <v>8.1138716748815204E-2</v>
      </c>
      <c r="L456">
        <f>_xlfn.XLOOKUP(
         D456,[2]DibenzoThiophene!$E:$E,[2]DibenzoThiophene!$B:$B)</f>
        <v>1.0233620000000001</v>
      </c>
      <c r="O456">
        <v>2616.9988800000001</v>
      </c>
      <c r="R456">
        <v>2477.3999899999999</v>
      </c>
      <c r="S456" s="2" t="e">
        <f>_xlfn.XLOOKUP(
         R456,'[1]sample3_spot1_000 (1)'!$A:$A,'[1]sample3_spot1_000 (1)'!$B:$B)</f>
        <v>#N/A</v>
      </c>
    </row>
    <row r="457" spans="3:19" x14ac:dyDescent="0.2">
      <c r="C457"/>
      <c r="D457" s="1">
        <f t="shared" si="15"/>
        <v>2478</v>
      </c>
      <c r="E457" s="1">
        <f t="shared" si="14"/>
        <v>2477.5</v>
      </c>
      <c r="F457" s="3">
        <f>_xlfn.XLOOKUP(
         E457,'[1]sample3_spot1_000 (1)'!$A:$A,'[1]sample3_spot1_000 (1)'!$B:$B)</f>
        <v>0.93152877000000001</v>
      </c>
      <c r="G457" t="e">
        <f>_xlfn.XLOOKUP(
         E457,[2]DibenzoThiophene!$A:$A,[2]DibenzoThiophene!$B:$B)</f>
        <v>#N/A</v>
      </c>
      <c r="H457" t="e">
        <f>_xlfn.XLOOKUP(
         E457,[3]Sheet1!$A:$A,[3]Sheet1!$G:$G)</f>
        <v>#N/A</v>
      </c>
      <c r="I457" t="e">
        <f>_xlfn.XLOOKUP(
         E457,[4]Sheet1!$A:$A,[4]Sheet1!$G:$G)</f>
        <v>#N/A</v>
      </c>
      <c r="J457" t="e">
        <f>_xlfn.XLOOKUP(
         E457,[4]Sheet1!$A:$A,[4]Sheet1!$F:$F)</f>
        <v>#N/A</v>
      </c>
      <c r="L457">
        <f>_xlfn.XLOOKUP(
         D457,[2]DibenzoThiophene!$E:$E,[2]DibenzoThiophene!$B:$B)</f>
        <v>0.85187084000000002</v>
      </c>
      <c r="O457">
        <v>2616.9988800000001</v>
      </c>
      <c r="R457">
        <v>2477.4979400000002</v>
      </c>
      <c r="S457" s="2" t="e">
        <f>_xlfn.XLOOKUP(
         R457,'[1]sample3_spot1_000 (1)'!$A:$A,'[1]sample3_spot1_000 (1)'!$B:$B)</f>
        <v>#N/A</v>
      </c>
    </row>
    <row r="458" spans="3:19" x14ac:dyDescent="0.2">
      <c r="C458"/>
      <c r="D458" s="1">
        <f t="shared" si="15"/>
        <v>2478</v>
      </c>
      <c r="E458" s="1">
        <f t="shared" si="14"/>
        <v>2477.5</v>
      </c>
      <c r="F458" s="3">
        <f>_xlfn.XLOOKUP(
         E458,'[1]sample3_spot1_000 (1)'!$A:$A,'[1]sample3_spot1_000 (1)'!$B:$B)</f>
        <v>0.93152877000000001</v>
      </c>
      <c r="G458" t="e">
        <f>_xlfn.XLOOKUP(
         E458,[2]DibenzoThiophene!$A:$A,[2]DibenzoThiophene!$B:$B)</f>
        <v>#N/A</v>
      </c>
      <c r="H458" t="e">
        <f>_xlfn.XLOOKUP(
         E458,[3]Sheet1!$A:$A,[3]Sheet1!$G:$G)</f>
        <v>#N/A</v>
      </c>
      <c r="I458" t="e">
        <f>_xlfn.XLOOKUP(
         E458,[4]Sheet1!$A:$A,[4]Sheet1!$G:$G)</f>
        <v>#N/A</v>
      </c>
      <c r="J458" t="e">
        <f>_xlfn.XLOOKUP(
         E458,[4]Sheet1!$A:$A,[4]Sheet1!$F:$F)</f>
        <v>#N/A</v>
      </c>
      <c r="L458">
        <f>_xlfn.XLOOKUP(
         D458,[2]DibenzoThiophene!$E:$E,[2]DibenzoThiophene!$B:$B)</f>
        <v>0.85187084000000002</v>
      </c>
      <c r="O458">
        <v>2616.9988800000001</v>
      </c>
      <c r="R458" s="1">
        <v>2477.538</v>
      </c>
      <c r="S458" s="2" t="e">
        <f>_xlfn.XLOOKUP(
         R458,'[1]sample3_spot1_000 (1)'!$A:$A,'[1]sample3_spot1_000 (1)'!$B:$B)</f>
        <v>#N/A</v>
      </c>
    </row>
    <row r="459" spans="3:19" x14ac:dyDescent="0.2">
      <c r="C459"/>
      <c r="D459" s="1">
        <f t="shared" si="15"/>
        <v>2478</v>
      </c>
      <c r="E459" s="1">
        <f t="shared" si="14"/>
        <v>2477.6</v>
      </c>
      <c r="F459" s="3" t="e">
        <f>_xlfn.XLOOKUP(
         E459,'[1]sample3_spot1_000 (1)'!$A:$A,'[1]sample3_spot1_000 (1)'!$B:$B)</f>
        <v>#N/A</v>
      </c>
      <c r="G459">
        <f>_xlfn.XLOOKUP(
         E459,[2]DibenzoThiophene!$A:$A,[2]DibenzoThiophene!$B:$B)</f>
        <v>0.85187084000000002</v>
      </c>
      <c r="H459">
        <f>_xlfn.XLOOKUP(
         E459,[3]Sheet1!$A:$A,[3]Sheet1!$G:$G)</f>
        <v>0.12572020969455225</v>
      </c>
      <c r="I459">
        <f>_xlfn.XLOOKUP(
         E459,[4]Sheet1!$A:$A,[4]Sheet1!$G:$G)</f>
        <v>1.5428500687706805</v>
      </c>
      <c r="J459">
        <f>_xlfn.XLOOKUP(
         E459,[4]Sheet1!$A:$A,[4]Sheet1!$F:$F)</f>
        <v>8.1198410934849419E-2</v>
      </c>
      <c r="L459">
        <f>_xlfn.XLOOKUP(
         D459,[2]DibenzoThiophene!$E:$E,[2]DibenzoThiophene!$B:$B)</f>
        <v>0.85187084000000002</v>
      </c>
      <c r="O459">
        <v>2616.9988800000001</v>
      </c>
      <c r="R459" s="1">
        <v>2477.6012000000001</v>
      </c>
      <c r="S459" s="2" t="e">
        <f>_xlfn.XLOOKUP(
         R459,'[1]sample3_spot1_000 (1)'!$A:$A,'[1]sample3_spot1_000 (1)'!$B:$B)</f>
        <v>#N/A</v>
      </c>
    </row>
    <row r="460" spans="3:19" x14ac:dyDescent="0.2">
      <c r="C460"/>
      <c r="D460" s="1">
        <f t="shared" si="15"/>
        <v>2478</v>
      </c>
      <c r="E460" s="1">
        <f t="shared" si="14"/>
        <v>2477.6</v>
      </c>
      <c r="F460" s="3" t="e">
        <f>_xlfn.XLOOKUP(
         E460,'[1]sample3_spot1_000 (1)'!$A:$A,'[1]sample3_spot1_000 (1)'!$B:$B)</f>
        <v>#N/A</v>
      </c>
      <c r="G460">
        <f>_xlfn.XLOOKUP(
         E460,[2]DibenzoThiophene!$A:$A,[2]DibenzoThiophene!$B:$B)</f>
        <v>0.85187084000000002</v>
      </c>
      <c r="H460">
        <f>_xlfn.XLOOKUP(
         E460,[3]Sheet1!$A:$A,[3]Sheet1!$G:$G)</f>
        <v>0.12572020969455225</v>
      </c>
      <c r="I460">
        <f>_xlfn.XLOOKUP(
         E460,[4]Sheet1!$A:$A,[4]Sheet1!$G:$G)</f>
        <v>1.5428500687706805</v>
      </c>
      <c r="J460">
        <f>_xlfn.XLOOKUP(
         E460,[4]Sheet1!$A:$A,[4]Sheet1!$F:$F)</f>
        <v>8.1198410934849419E-2</v>
      </c>
      <c r="L460">
        <f>_xlfn.XLOOKUP(
         D460,[2]DibenzoThiophene!$E:$E,[2]DibenzoThiophene!$B:$B)</f>
        <v>0.85187084000000002</v>
      </c>
      <c r="O460">
        <v>2617.5040800000002</v>
      </c>
      <c r="R460">
        <v>2477.6040800000001</v>
      </c>
      <c r="S460" s="2" t="e">
        <f>_xlfn.XLOOKUP(
         R460,'[1]sample3_spot1_000 (1)'!$A:$A,'[1]sample3_spot1_000 (1)'!$B:$B)</f>
        <v>#N/A</v>
      </c>
    </row>
    <row r="461" spans="3:19" x14ac:dyDescent="0.2">
      <c r="C461"/>
      <c r="D461" s="1">
        <f t="shared" si="15"/>
        <v>2478</v>
      </c>
      <c r="E461" s="1">
        <f t="shared" si="14"/>
        <v>2477.6999999999998</v>
      </c>
      <c r="F461" s="3">
        <f>_xlfn.XLOOKUP(
         E461,'[1]sample3_spot1_000 (1)'!$A:$A,'[1]sample3_spot1_000 (1)'!$B:$B)</f>
        <v>0.93543841000000005</v>
      </c>
      <c r="G461" t="e">
        <f>_xlfn.XLOOKUP(
         E461,[2]DibenzoThiophene!$A:$A,[2]DibenzoThiophene!$B:$B)</f>
        <v>#N/A</v>
      </c>
      <c r="H461" t="e">
        <f>_xlfn.XLOOKUP(
         E461,[3]Sheet1!$A:$A,[3]Sheet1!$G:$G)</f>
        <v>#N/A</v>
      </c>
      <c r="I461" t="e">
        <f>_xlfn.XLOOKUP(
         E461,[4]Sheet1!$A:$A,[4]Sheet1!$G:$G)</f>
        <v>#N/A</v>
      </c>
      <c r="J461" t="e">
        <f>_xlfn.XLOOKUP(
         E461,[4]Sheet1!$A:$A,[4]Sheet1!$F:$F)</f>
        <v>#N/A</v>
      </c>
      <c r="L461">
        <f>_xlfn.XLOOKUP(
         D461,[2]DibenzoThiophene!$E:$E,[2]DibenzoThiophene!$B:$B)</f>
        <v>0.85187084000000002</v>
      </c>
      <c r="O461">
        <v>2617.5040800000002</v>
      </c>
      <c r="R461">
        <v>2477.6530699999998</v>
      </c>
      <c r="S461" s="2" t="e">
        <f>_xlfn.XLOOKUP(
         R461,'[1]sample3_spot1_000 (1)'!$A:$A,'[1]sample3_spot1_000 (1)'!$B:$B)</f>
        <v>#N/A</v>
      </c>
    </row>
    <row r="462" spans="3:19" x14ac:dyDescent="0.2">
      <c r="C462"/>
      <c r="D462" s="1">
        <f t="shared" si="15"/>
        <v>2478</v>
      </c>
      <c r="E462" s="1">
        <f t="shared" si="14"/>
        <v>2477.6999999999998</v>
      </c>
      <c r="F462" s="3">
        <f>_xlfn.XLOOKUP(
         E462,'[1]sample3_spot1_000 (1)'!$A:$A,'[1]sample3_spot1_000 (1)'!$B:$B)</f>
        <v>0.93543841000000005</v>
      </c>
      <c r="G462" t="e">
        <f>_xlfn.XLOOKUP(
         E462,[2]DibenzoThiophene!$A:$A,[2]DibenzoThiophene!$B:$B)</f>
        <v>#N/A</v>
      </c>
      <c r="H462" t="e">
        <f>_xlfn.XLOOKUP(
         E462,[3]Sheet1!$A:$A,[3]Sheet1!$G:$G)</f>
        <v>#N/A</v>
      </c>
      <c r="I462" t="e">
        <f>_xlfn.XLOOKUP(
         E462,[4]Sheet1!$A:$A,[4]Sheet1!$G:$G)</f>
        <v>#N/A</v>
      </c>
      <c r="J462" t="e">
        <f>_xlfn.XLOOKUP(
         E462,[4]Sheet1!$A:$A,[4]Sheet1!$F:$F)</f>
        <v>#N/A</v>
      </c>
      <c r="L462">
        <f>_xlfn.XLOOKUP(
         D462,[2]DibenzoThiophene!$E:$E,[2]DibenzoThiophene!$B:$B)</f>
        <v>0.85187084000000002</v>
      </c>
      <c r="O462">
        <v>2617.5040800000002</v>
      </c>
      <c r="R462" s="1">
        <v>2477.7381</v>
      </c>
      <c r="S462" s="2" t="e">
        <f>_xlfn.XLOOKUP(
         R462,'[1]sample3_spot1_000 (1)'!$A:$A,'[1]sample3_spot1_000 (1)'!$B:$B)</f>
        <v>#N/A</v>
      </c>
    </row>
    <row r="463" spans="3:19" x14ac:dyDescent="0.2">
      <c r="C463"/>
      <c r="D463" s="1">
        <f t="shared" si="15"/>
        <v>2478</v>
      </c>
      <c r="E463" s="1">
        <f t="shared" si="14"/>
        <v>2477.8000000000002</v>
      </c>
      <c r="F463" s="3" t="e">
        <f>_xlfn.XLOOKUP(
         E463,'[1]sample3_spot1_000 (1)'!$A:$A,'[1]sample3_spot1_000 (1)'!$B:$B)</f>
        <v>#N/A</v>
      </c>
      <c r="G463">
        <f>_xlfn.XLOOKUP(
         E463,[2]DibenzoThiophene!$A:$A,[2]DibenzoThiophene!$B:$B)</f>
        <v>0.84494776999999999</v>
      </c>
      <c r="H463">
        <f>_xlfn.XLOOKUP(
         E463,[3]Sheet1!$A:$A,[3]Sheet1!$G:$G)</f>
        <v>0.1481766322875481</v>
      </c>
      <c r="I463">
        <f>_xlfn.XLOOKUP(
         E463,[4]Sheet1!$A:$A,[4]Sheet1!$G:$G)</f>
        <v>1.5832598191073832</v>
      </c>
      <c r="J463">
        <f>_xlfn.XLOOKUP(
         E463,[4]Sheet1!$A:$A,[4]Sheet1!$F:$F)</f>
        <v>8.1463574597479049E-2</v>
      </c>
      <c r="L463">
        <f>_xlfn.XLOOKUP(
         D463,[2]DibenzoThiophene!$E:$E,[2]DibenzoThiophene!$B:$B)</f>
        <v>0.85187084000000002</v>
      </c>
      <c r="O463">
        <v>2617.5040800000002</v>
      </c>
      <c r="R463">
        <v>2477.80006</v>
      </c>
      <c r="S463" s="2" t="e">
        <f>_xlfn.XLOOKUP(
         R463,'[1]sample3_spot1_000 (1)'!$A:$A,'[1]sample3_spot1_000 (1)'!$B:$B)</f>
        <v>#N/A</v>
      </c>
    </row>
    <row r="464" spans="3:19" x14ac:dyDescent="0.2">
      <c r="C464"/>
      <c r="D464" s="1">
        <f t="shared" si="15"/>
        <v>2478</v>
      </c>
      <c r="E464" s="1">
        <f t="shared" si="14"/>
        <v>2477.8000000000002</v>
      </c>
      <c r="F464" s="3" t="e">
        <f>_xlfn.XLOOKUP(
         E464,'[1]sample3_spot1_000 (1)'!$A:$A,'[1]sample3_spot1_000 (1)'!$B:$B)</f>
        <v>#N/A</v>
      </c>
      <c r="G464">
        <f>_xlfn.XLOOKUP(
         E464,[2]DibenzoThiophene!$A:$A,[2]DibenzoThiophene!$B:$B)</f>
        <v>0.84494776999999999</v>
      </c>
      <c r="H464">
        <f>_xlfn.XLOOKUP(
         E464,[3]Sheet1!$A:$A,[3]Sheet1!$G:$G)</f>
        <v>0.1481766322875481</v>
      </c>
      <c r="I464">
        <f>_xlfn.XLOOKUP(
         E464,[4]Sheet1!$A:$A,[4]Sheet1!$G:$G)</f>
        <v>1.5832598191073832</v>
      </c>
      <c r="J464">
        <f>_xlfn.XLOOKUP(
         E464,[4]Sheet1!$A:$A,[4]Sheet1!$F:$F)</f>
        <v>8.1463574597479049E-2</v>
      </c>
      <c r="L464">
        <f>_xlfn.XLOOKUP(
         D464,[2]DibenzoThiophene!$E:$E,[2]DibenzoThiophene!$B:$B)</f>
        <v>0.85187084000000002</v>
      </c>
      <c r="O464">
        <v>2617.9996900000001</v>
      </c>
      <c r="R464" s="1">
        <v>2477.8002999999999</v>
      </c>
      <c r="S464" s="2" t="e">
        <f>_xlfn.XLOOKUP(
         R464,'[1]sample3_spot1_000 (1)'!$A:$A,'[1]sample3_spot1_000 (1)'!$B:$B)</f>
        <v>#N/A</v>
      </c>
    </row>
    <row r="465" spans="3:19" x14ac:dyDescent="0.2">
      <c r="C465"/>
      <c r="D465" s="1">
        <f t="shared" si="15"/>
        <v>2478</v>
      </c>
      <c r="E465" s="1">
        <f t="shared" si="14"/>
        <v>2477.9</v>
      </c>
      <c r="F465" s="3">
        <f>_xlfn.XLOOKUP(
         E465,'[1]sample3_spot1_000 (1)'!$A:$A,'[1]sample3_spot1_000 (1)'!$B:$B)</f>
        <v>0.95310760000000005</v>
      </c>
      <c r="G465" t="e">
        <f>_xlfn.XLOOKUP(
         E465,[2]DibenzoThiophene!$A:$A,[2]DibenzoThiophene!$B:$B)</f>
        <v>#N/A</v>
      </c>
      <c r="H465" t="e">
        <f>_xlfn.XLOOKUP(
         E465,[3]Sheet1!$A:$A,[3]Sheet1!$G:$G)</f>
        <v>#N/A</v>
      </c>
      <c r="I465" t="e">
        <f>_xlfn.XLOOKUP(
         E465,[4]Sheet1!$A:$A,[4]Sheet1!$G:$G)</f>
        <v>#N/A</v>
      </c>
      <c r="J465" t="e">
        <f>_xlfn.XLOOKUP(
         E465,[4]Sheet1!$A:$A,[4]Sheet1!$F:$F)</f>
        <v>#N/A</v>
      </c>
      <c r="L465">
        <f>_xlfn.XLOOKUP(
         D465,[2]DibenzoThiophene!$E:$E,[2]DibenzoThiophene!$B:$B)</f>
        <v>0.85187084000000002</v>
      </c>
      <c r="O465">
        <v>2617.9996900000001</v>
      </c>
      <c r="R465" s="1">
        <v>2477.9382000000001</v>
      </c>
      <c r="S465" s="2" t="e">
        <f>_xlfn.XLOOKUP(
         R465,'[1]sample3_spot1_000 (1)'!$A:$A,'[1]sample3_spot1_000 (1)'!$B:$B)</f>
        <v>#N/A</v>
      </c>
    </row>
    <row r="466" spans="3:19" x14ac:dyDescent="0.2">
      <c r="C466"/>
      <c r="D466" s="1">
        <f t="shared" si="15"/>
        <v>2478</v>
      </c>
      <c r="E466" s="1">
        <f t="shared" si="14"/>
        <v>2477.9</v>
      </c>
      <c r="F466" s="3">
        <f>_xlfn.XLOOKUP(
         E466,'[1]sample3_spot1_000 (1)'!$A:$A,'[1]sample3_spot1_000 (1)'!$B:$B)</f>
        <v>0.95310760000000005</v>
      </c>
      <c r="G466" t="e">
        <f>_xlfn.XLOOKUP(
         E466,[2]DibenzoThiophene!$A:$A,[2]DibenzoThiophene!$B:$B)</f>
        <v>#N/A</v>
      </c>
      <c r="H466" t="e">
        <f>_xlfn.XLOOKUP(
         E466,[3]Sheet1!$A:$A,[3]Sheet1!$G:$G)</f>
        <v>#N/A</v>
      </c>
      <c r="I466" t="e">
        <f>_xlfn.XLOOKUP(
         E466,[4]Sheet1!$A:$A,[4]Sheet1!$G:$G)</f>
        <v>#N/A</v>
      </c>
      <c r="J466" t="e">
        <f>_xlfn.XLOOKUP(
         E466,[4]Sheet1!$A:$A,[4]Sheet1!$F:$F)</f>
        <v>#N/A</v>
      </c>
      <c r="L466">
        <f>_xlfn.XLOOKUP(
         D466,[2]DibenzoThiophene!$E:$E,[2]DibenzoThiophene!$B:$B)</f>
        <v>0.85187084000000002</v>
      </c>
      <c r="O466">
        <v>2617.9996900000001</v>
      </c>
      <c r="R466">
        <v>2477.9470799999999</v>
      </c>
      <c r="S466" s="2" t="e">
        <f>_xlfn.XLOOKUP(
         R466,'[1]sample3_spot1_000 (1)'!$A:$A,'[1]sample3_spot1_000 (1)'!$B:$B)</f>
        <v>#N/A</v>
      </c>
    </row>
    <row r="467" spans="3:19" x14ac:dyDescent="0.2">
      <c r="C467"/>
      <c r="D467" s="1">
        <f t="shared" si="15"/>
        <v>2478</v>
      </c>
      <c r="E467" s="1">
        <f t="shared" si="14"/>
        <v>2478</v>
      </c>
      <c r="F467" s="3" t="e">
        <f>_xlfn.XLOOKUP(
         E467,'[1]sample3_spot1_000 (1)'!$A:$A,'[1]sample3_spot1_000 (1)'!$B:$B)</f>
        <v>#N/A</v>
      </c>
      <c r="G467">
        <f>_xlfn.XLOOKUP(
         E467,[2]DibenzoThiophene!$A:$A,[2]DibenzoThiophene!$B:$B)</f>
        <v>0.86608615</v>
      </c>
      <c r="H467">
        <f>_xlfn.XLOOKUP(
         E467,[3]Sheet1!$A:$A,[3]Sheet1!$G:$G)</f>
        <v>0.17094594833529553</v>
      </c>
      <c r="I467">
        <f>_xlfn.XLOOKUP(
         E467,[4]Sheet1!$A:$A,[4]Sheet1!$G:$G)</f>
        <v>1.6062149068309923</v>
      </c>
      <c r="J467">
        <f>_xlfn.XLOOKUP(
         E467,[4]Sheet1!$A:$A,[4]Sheet1!$F:$F)</f>
        <v>8.1613737255475882E-2</v>
      </c>
      <c r="L467">
        <f>_xlfn.XLOOKUP(
         D467,[2]DibenzoThiophene!$E:$E,[2]DibenzoThiophene!$B:$B)</f>
        <v>0.85187084000000002</v>
      </c>
      <c r="O467">
        <v>2617.9996900000001</v>
      </c>
      <c r="R467">
        <v>2477.9960999999998</v>
      </c>
      <c r="S467" s="2" t="e">
        <f>_xlfn.XLOOKUP(
         R467,'[1]sample3_spot1_000 (1)'!$A:$A,'[1]sample3_spot1_000 (1)'!$B:$B)</f>
        <v>#N/A</v>
      </c>
    </row>
    <row r="468" spans="3:19" x14ac:dyDescent="0.2">
      <c r="C468"/>
      <c r="D468" s="1">
        <f t="shared" si="15"/>
        <v>2478</v>
      </c>
      <c r="E468" s="1">
        <f t="shared" si="14"/>
        <v>2478</v>
      </c>
      <c r="F468" s="3" t="e">
        <f>_xlfn.XLOOKUP(
         E468,'[1]sample3_spot1_000 (1)'!$A:$A,'[1]sample3_spot1_000 (1)'!$B:$B)</f>
        <v>#N/A</v>
      </c>
      <c r="G468">
        <f>_xlfn.XLOOKUP(
         E468,[2]DibenzoThiophene!$A:$A,[2]DibenzoThiophene!$B:$B)</f>
        <v>0.86608615</v>
      </c>
      <c r="H468">
        <f>_xlfn.XLOOKUP(
         E468,[3]Sheet1!$A:$A,[3]Sheet1!$G:$G)</f>
        <v>0.17094594833529553</v>
      </c>
      <c r="I468">
        <f>_xlfn.XLOOKUP(
         E468,[4]Sheet1!$A:$A,[4]Sheet1!$G:$G)</f>
        <v>1.6062149068309923</v>
      </c>
      <c r="J468">
        <f>_xlfn.XLOOKUP(
         E468,[4]Sheet1!$A:$A,[4]Sheet1!$F:$F)</f>
        <v>8.1613737255475882E-2</v>
      </c>
      <c r="L468">
        <f>_xlfn.XLOOKUP(
         D468,[2]DibenzoThiophene!$E:$E,[2]DibenzoThiophene!$B:$B)</f>
        <v>0.85187084000000002</v>
      </c>
      <c r="O468">
        <v>2618.4956099999999</v>
      </c>
      <c r="R468" s="1">
        <v>2477.9994000000002</v>
      </c>
      <c r="S468" s="2" t="e">
        <f>_xlfn.XLOOKUP(
         R468,'[1]sample3_spot1_000 (1)'!$A:$A,'[1]sample3_spot1_000 (1)'!$B:$B)</f>
        <v>#N/A</v>
      </c>
    </row>
    <row r="469" spans="3:19" x14ac:dyDescent="0.2">
      <c r="C469"/>
      <c r="D469" s="1">
        <f t="shared" si="15"/>
        <v>2478</v>
      </c>
      <c r="E469" s="1">
        <f t="shared" si="14"/>
        <v>2478.1</v>
      </c>
      <c r="F469" s="3">
        <f>_xlfn.XLOOKUP(
         E469,'[1]sample3_spot1_000 (1)'!$A:$A,'[1]sample3_spot1_000 (1)'!$B:$B)</f>
        <v>0.93462613000000005</v>
      </c>
      <c r="G469" t="e">
        <f>_xlfn.XLOOKUP(
         E469,[2]DibenzoThiophene!$A:$A,[2]DibenzoThiophene!$B:$B)</f>
        <v>#N/A</v>
      </c>
      <c r="H469" t="e">
        <f>_xlfn.XLOOKUP(
         E469,[3]Sheet1!$A:$A,[3]Sheet1!$G:$G)</f>
        <v>#N/A</v>
      </c>
      <c r="I469" t="e">
        <f>_xlfn.XLOOKUP(
         E469,[4]Sheet1!$A:$A,[4]Sheet1!$G:$G)</f>
        <v>#N/A</v>
      </c>
      <c r="J469" t="e">
        <f>_xlfn.XLOOKUP(
         E469,[4]Sheet1!$A:$A,[4]Sheet1!$F:$F)</f>
        <v>#N/A</v>
      </c>
      <c r="L469">
        <f>_xlfn.XLOOKUP(
         D469,[2]DibenzoThiophene!$E:$E,[2]DibenzoThiophene!$B:$B)</f>
        <v>0.85187084000000002</v>
      </c>
      <c r="O469">
        <v>2618.4956099999999</v>
      </c>
      <c r="R469">
        <v>2478.1023100000002</v>
      </c>
      <c r="S469" s="2" t="e">
        <f>_xlfn.XLOOKUP(
         R469,'[1]sample3_spot1_000 (1)'!$A:$A,'[1]sample3_spot1_000 (1)'!$B:$B)</f>
        <v>#N/A</v>
      </c>
    </row>
    <row r="470" spans="3:19" x14ac:dyDescent="0.2">
      <c r="C470"/>
      <c r="D470" s="1">
        <f t="shared" si="15"/>
        <v>2478</v>
      </c>
      <c r="E470" s="1">
        <f t="shared" si="14"/>
        <v>2478.1</v>
      </c>
      <c r="F470" s="3">
        <f>_xlfn.XLOOKUP(
         E470,'[1]sample3_spot1_000 (1)'!$A:$A,'[1]sample3_spot1_000 (1)'!$B:$B)</f>
        <v>0.93462613000000005</v>
      </c>
      <c r="G470" t="e">
        <f>_xlfn.XLOOKUP(
         E470,[2]DibenzoThiophene!$A:$A,[2]DibenzoThiophene!$B:$B)</f>
        <v>#N/A</v>
      </c>
      <c r="H470" t="e">
        <f>_xlfn.XLOOKUP(
         E470,[3]Sheet1!$A:$A,[3]Sheet1!$G:$G)</f>
        <v>#N/A</v>
      </c>
      <c r="I470" t="e">
        <f>_xlfn.XLOOKUP(
         E470,[4]Sheet1!$A:$A,[4]Sheet1!$G:$G)</f>
        <v>#N/A</v>
      </c>
      <c r="J470" t="e">
        <f>_xlfn.XLOOKUP(
         E470,[4]Sheet1!$A:$A,[4]Sheet1!$F:$F)</f>
        <v>#N/A</v>
      </c>
      <c r="L470">
        <f>_xlfn.XLOOKUP(
         D470,[2]DibenzoThiophene!$E:$E,[2]DibenzoThiophene!$B:$B)</f>
        <v>0.85187084000000002</v>
      </c>
      <c r="O470">
        <v>2618.4956099999999</v>
      </c>
      <c r="R470" s="1">
        <v>2478.1383000000001</v>
      </c>
      <c r="S470" s="2" t="e">
        <f>_xlfn.XLOOKUP(
         R470,'[1]sample3_spot1_000 (1)'!$A:$A,'[1]sample3_spot1_000 (1)'!$B:$B)</f>
        <v>#N/A</v>
      </c>
    </row>
    <row r="471" spans="3:19" x14ac:dyDescent="0.2">
      <c r="C471"/>
      <c r="D471" s="1">
        <f t="shared" si="15"/>
        <v>2478</v>
      </c>
      <c r="E471" s="1">
        <f t="shared" si="14"/>
        <v>2478.1999999999998</v>
      </c>
      <c r="F471" s="3" t="e">
        <f>_xlfn.XLOOKUP(
         E471,'[1]sample3_spot1_000 (1)'!$A:$A,'[1]sample3_spot1_000 (1)'!$B:$B)</f>
        <v>#N/A</v>
      </c>
      <c r="G471">
        <f>_xlfn.XLOOKUP(
         E471,[2]DibenzoThiophene!$A:$A,[2]DibenzoThiophene!$B:$B)</f>
        <v>0.89871814999999999</v>
      </c>
      <c r="H471">
        <f>_xlfn.XLOOKUP(
         E471,[3]Sheet1!$A:$A,[3]Sheet1!$G:$G)</f>
        <v>0.20056545205985674</v>
      </c>
      <c r="I471">
        <f>_xlfn.XLOOKUP(
         E471,[4]Sheet1!$A:$A,[4]Sheet1!$G:$G)</f>
        <v>1.6274501552922687</v>
      </c>
      <c r="J471">
        <f>_xlfn.XLOOKUP(
         E471,[4]Sheet1!$A:$A,[4]Sheet1!$F:$F)</f>
        <v>8.1752568657901661E-2</v>
      </c>
      <c r="L471">
        <f>_xlfn.XLOOKUP(
         D471,[2]DibenzoThiophene!$E:$E,[2]DibenzoThiophene!$B:$B)</f>
        <v>0.85187084000000002</v>
      </c>
      <c r="O471">
        <v>2618.4956099999999</v>
      </c>
      <c r="R471" s="1">
        <v>2478.1985</v>
      </c>
      <c r="S471" s="2" t="e">
        <f>_xlfn.XLOOKUP(
         R471,'[1]sample3_spot1_000 (1)'!$A:$A,'[1]sample3_spot1_000 (1)'!$B:$B)</f>
        <v>#N/A</v>
      </c>
    </row>
    <row r="472" spans="3:19" x14ac:dyDescent="0.2">
      <c r="C472"/>
      <c r="D472" s="1">
        <f t="shared" si="15"/>
        <v>2478</v>
      </c>
      <c r="E472" s="1">
        <f t="shared" si="14"/>
        <v>2478.1999999999998</v>
      </c>
      <c r="F472" s="3" t="e">
        <f>_xlfn.XLOOKUP(
         E472,'[1]sample3_spot1_000 (1)'!$A:$A,'[1]sample3_spot1_000 (1)'!$B:$B)</f>
        <v>#N/A</v>
      </c>
      <c r="G472">
        <f>_xlfn.XLOOKUP(
         E472,[2]DibenzoThiophene!$A:$A,[2]DibenzoThiophene!$B:$B)</f>
        <v>0.89871814999999999</v>
      </c>
      <c r="H472">
        <f>_xlfn.XLOOKUP(
         E472,[3]Sheet1!$A:$A,[3]Sheet1!$G:$G)</f>
        <v>0.20056545205985674</v>
      </c>
      <c r="I472">
        <f>_xlfn.XLOOKUP(
         E472,[4]Sheet1!$A:$A,[4]Sheet1!$G:$G)</f>
        <v>1.6274501552922687</v>
      </c>
      <c r="J472">
        <f>_xlfn.XLOOKUP(
         E472,[4]Sheet1!$A:$A,[4]Sheet1!$F:$F)</f>
        <v>8.1752568657901661E-2</v>
      </c>
      <c r="L472">
        <f>_xlfn.XLOOKUP(
         D472,[2]DibenzoThiophene!$E:$E,[2]DibenzoThiophene!$B:$B)</f>
        <v>0.85187084000000002</v>
      </c>
      <c r="O472">
        <v>2619.0017800000001</v>
      </c>
      <c r="R472">
        <v>2478.20037</v>
      </c>
      <c r="S472" s="2" t="e">
        <f>_xlfn.XLOOKUP(
         R472,'[1]sample3_spot1_000 (1)'!$A:$A,'[1]sample3_spot1_000 (1)'!$B:$B)</f>
        <v>#N/A</v>
      </c>
    </row>
    <row r="473" spans="3:19" x14ac:dyDescent="0.2">
      <c r="C473"/>
      <c r="D473" s="1">
        <f t="shared" si="15"/>
        <v>2478</v>
      </c>
      <c r="E473" s="1">
        <f t="shared" si="14"/>
        <v>2478.1999999999998</v>
      </c>
      <c r="F473" s="3" t="e">
        <f>_xlfn.XLOOKUP(
         E473,'[1]sample3_spot1_000 (1)'!$A:$A,'[1]sample3_spot1_000 (1)'!$B:$B)</f>
        <v>#N/A</v>
      </c>
      <c r="G473">
        <f>_xlfn.XLOOKUP(
         E473,[2]DibenzoThiophene!$A:$A,[2]DibenzoThiophene!$B:$B)</f>
        <v>0.89871814999999999</v>
      </c>
      <c r="H473">
        <f>_xlfn.XLOOKUP(
         E473,[3]Sheet1!$A:$A,[3]Sheet1!$G:$G)</f>
        <v>0.20056545205985674</v>
      </c>
      <c r="I473">
        <f>_xlfn.XLOOKUP(
         E473,[4]Sheet1!$A:$A,[4]Sheet1!$G:$G)</f>
        <v>1.6274501552922687</v>
      </c>
      <c r="J473">
        <f>_xlfn.XLOOKUP(
         E473,[4]Sheet1!$A:$A,[4]Sheet1!$F:$F)</f>
        <v>8.1752568657901661E-2</v>
      </c>
      <c r="L473">
        <f>_xlfn.XLOOKUP(
         D473,[2]DibenzoThiophene!$E:$E,[2]DibenzoThiophene!$B:$B)</f>
        <v>0.85187084000000002</v>
      </c>
      <c r="O473">
        <v>2619.0017800000001</v>
      </c>
      <c r="R473">
        <v>2478.2494000000002</v>
      </c>
      <c r="S473" s="2" t="e">
        <f>_xlfn.XLOOKUP(
         R473,'[1]sample3_spot1_000 (1)'!$A:$A,'[1]sample3_spot1_000 (1)'!$B:$B)</f>
        <v>#N/A</v>
      </c>
    </row>
    <row r="474" spans="3:19" x14ac:dyDescent="0.2">
      <c r="C474"/>
      <c r="D474" s="1">
        <f t="shared" si="15"/>
        <v>2478</v>
      </c>
      <c r="E474" s="1">
        <f t="shared" si="14"/>
        <v>2478.3000000000002</v>
      </c>
      <c r="F474" s="3">
        <f>_xlfn.XLOOKUP(
         E474,'[1]sample3_spot1_000 (1)'!$A:$A,'[1]sample3_spot1_000 (1)'!$B:$B)</f>
        <v>0.91792680000000004</v>
      </c>
      <c r="G474" t="e">
        <f>_xlfn.XLOOKUP(
         E474,[2]DibenzoThiophene!$A:$A,[2]DibenzoThiophene!$B:$B)</f>
        <v>#N/A</v>
      </c>
      <c r="H474" t="e">
        <f>_xlfn.XLOOKUP(
         E474,[3]Sheet1!$A:$A,[3]Sheet1!$G:$G)</f>
        <v>#N/A</v>
      </c>
      <c r="I474" t="e">
        <f>_xlfn.XLOOKUP(
         E474,[4]Sheet1!$A:$A,[4]Sheet1!$G:$G)</f>
        <v>#N/A</v>
      </c>
      <c r="J474" t="e">
        <f>_xlfn.XLOOKUP(
         E474,[4]Sheet1!$A:$A,[4]Sheet1!$F:$F)</f>
        <v>#N/A</v>
      </c>
      <c r="L474">
        <f>_xlfn.XLOOKUP(
         D474,[2]DibenzoThiophene!$E:$E,[2]DibenzoThiophene!$B:$B)</f>
        <v>0.85187084000000002</v>
      </c>
      <c r="O474">
        <v>2619.0017800000001</v>
      </c>
      <c r="R474" s="1">
        <v>2478.3382999999999</v>
      </c>
      <c r="S474" s="2" t="e">
        <f>_xlfn.XLOOKUP(
         R474,'[1]sample3_spot1_000 (1)'!$A:$A,'[1]sample3_spot1_000 (1)'!$B:$B)</f>
        <v>#N/A</v>
      </c>
    </row>
    <row r="475" spans="3:19" x14ac:dyDescent="0.2">
      <c r="C475"/>
      <c r="D475" s="1">
        <f t="shared" si="15"/>
        <v>2478</v>
      </c>
      <c r="E475" s="1">
        <f t="shared" si="14"/>
        <v>2478.4</v>
      </c>
      <c r="F475" s="3" t="e">
        <f>_xlfn.XLOOKUP(
         E475,'[1]sample3_spot1_000 (1)'!$A:$A,'[1]sample3_spot1_000 (1)'!$B:$B)</f>
        <v>#N/A</v>
      </c>
      <c r="G475">
        <f>_xlfn.XLOOKUP(
         E475,[2]DibenzoThiophene!$A:$A,[2]DibenzoThiophene!$B:$B)</f>
        <v>0.96250108999999995</v>
      </c>
      <c r="H475">
        <f>_xlfn.XLOOKUP(
         E475,[3]Sheet1!$A:$A,[3]Sheet1!$G:$G)</f>
        <v>0.22531970475439936</v>
      </c>
      <c r="I475">
        <f>_xlfn.XLOOKUP(
         E475,[4]Sheet1!$A:$A,[4]Sheet1!$G:$G)</f>
        <v>1.6096063067323954</v>
      </c>
      <c r="J475">
        <f>_xlfn.XLOOKUP(
         E475,[4]Sheet1!$A:$A,[4]Sheet1!$F:$F)</f>
        <v>8.1633925280253261E-2</v>
      </c>
      <c r="L475">
        <f>_xlfn.XLOOKUP(
         D475,[2]DibenzoThiophene!$E:$E,[2]DibenzoThiophene!$B:$B)</f>
        <v>0.85187084000000002</v>
      </c>
      <c r="O475">
        <v>2619.0017800000001</v>
      </c>
      <c r="R475">
        <v>2478.39653</v>
      </c>
      <c r="S475" s="2" t="e">
        <f>_xlfn.XLOOKUP(
         R475,'[1]sample3_spot1_000 (1)'!$A:$A,'[1]sample3_spot1_000 (1)'!$B:$B)</f>
        <v>#N/A</v>
      </c>
    </row>
    <row r="476" spans="3:19" x14ac:dyDescent="0.2">
      <c r="C476"/>
      <c r="D476" s="1">
        <f t="shared" si="15"/>
        <v>2478</v>
      </c>
      <c r="E476" s="1">
        <f t="shared" si="14"/>
        <v>2478.4</v>
      </c>
      <c r="F476" s="3" t="e">
        <f>_xlfn.XLOOKUP(
         E476,'[1]sample3_spot1_000 (1)'!$A:$A,'[1]sample3_spot1_000 (1)'!$B:$B)</f>
        <v>#N/A</v>
      </c>
      <c r="G476">
        <f>_xlfn.XLOOKUP(
         E476,[2]DibenzoThiophene!$A:$A,[2]DibenzoThiophene!$B:$B)</f>
        <v>0.96250108999999995</v>
      </c>
      <c r="H476">
        <f>_xlfn.XLOOKUP(
         E476,[3]Sheet1!$A:$A,[3]Sheet1!$G:$G)</f>
        <v>0.22531970475439936</v>
      </c>
      <c r="I476">
        <f>_xlfn.XLOOKUP(
         E476,[4]Sheet1!$A:$A,[4]Sheet1!$G:$G)</f>
        <v>1.6096063067323954</v>
      </c>
      <c r="J476">
        <f>_xlfn.XLOOKUP(
         E476,[4]Sheet1!$A:$A,[4]Sheet1!$F:$F)</f>
        <v>8.1633925280253261E-2</v>
      </c>
      <c r="L476">
        <f>_xlfn.XLOOKUP(
         D476,[2]DibenzoThiophene!$E:$E,[2]DibenzoThiophene!$B:$B)</f>
        <v>0.85187084000000002</v>
      </c>
      <c r="O476">
        <v>2619.4983299999999</v>
      </c>
      <c r="R476" s="1">
        <v>2478.4009999999998</v>
      </c>
      <c r="S476" s="2" t="e">
        <f>_xlfn.XLOOKUP(
         R476,'[1]sample3_spot1_000 (1)'!$A:$A,'[1]sample3_spot1_000 (1)'!$B:$B)</f>
        <v>#N/A</v>
      </c>
    </row>
    <row r="477" spans="3:19" x14ac:dyDescent="0.2">
      <c r="C477"/>
      <c r="D477" s="1">
        <f t="shared" si="15"/>
        <v>2479</v>
      </c>
      <c r="E477" s="1">
        <f t="shared" si="14"/>
        <v>2478.5</v>
      </c>
      <c r="F477" s="3">
        <f>_xlfn.XLOOKUP(
         E477,'[1]sample3_spot1_000 (1)'!$A:$A,'[1]sample3_spot1_000 (1)'!$B:$B)</f>
        <v>0.94740603999999995</v>
      </c>
      <c r="G477" t="e">
        <f>_xlfn.XLOOKUP(
         E477,[2]DibenzoThiophene!$A:$A,[2]DibenzoThiophene!$B:$B)</f>
        <v>#N/A</v>
      </c>
      <c r="H477" t="e">
        <f>_xlfn.XLOOKUP(
         E477,[3]Sheet1!$A:$A,[3]Sheet1!$G:$G)</f>
        <v>#N/A</v>
      </c>
      <c r="I477" t="e">
        <f>_xlfn.XLOOKUP(
         E477,[4]Sheet1!$A:$A,[4]Sheet1!$G:$G)</f>
        <v>#N/A</v>
      </c>
      <c r="J477" t="e">
        <f>_xlfn.XLOOKUP(
         E477,[4]Sheet1!$A:$A,[4]Sheet1!$F:$F)</f>
        <v>#N/A</v>
      </c>
      <c r="L477">
        <f>_xlfn.XLOOKUP(
         D477,[2]DibenzoThiophene!$E:$E,[2]DibenzoThiophene!$B:$B)</f>
        <v>1.0636979</v>
      </c>
      <c r="O477">
        <v>2619.4983299999999</v>
      </c>
      <c r="R477" s="1">
        <v>2478.5383999999999</v>
      </c>
      <c r="S477" s="2" t="e">
        <f>_xlfn.XLOOKUP(
         R477,'[1]sample3_spot1_000 (1)'!$A:$A,'[1]sample3_spot1_000 (1)'!$B:$B)</f>
        <v>#N/A</v>
      </c>
    </row>
    <row r="478" spans="3:19" x14ac:dyDescent="0.2">
      <c r="C478"/>
      <c r="D478" s="1">
        <f t="shared" si="15"/>
        <v>2479</v>
      </c>
      <c r="E478" s="1">
        <f t="shared" si="14"/>
        <v>2478.6</v>
      </c>
      <c r="F478" s="3" t="e">
        <f>_xlfn.XLOOKUP(
         E478,'[1]sample3_spot1_000 (1)'!$A:$A,'[1]sample3_spot1_000 (1)'!$B:$B)</f>
        <v>#N/A</v>
      </c>
      <c r="G478">
        <f>_xlfn.XLOOKUP(
         E478,[2]DibenzoThiophene!$A:$A,[2]DibenzoThiophene!$B:$B)</f>
        <v>1.0636979</v>
      </c>
      <c r="H478">
        <f>_xlfn.XLOOKUP(
         E478,[3]Sheet1!$A:$A,[3]Sheet1!$G:$G)</f>
        <v>0.26485015246802129</v>
      </c>
      <c r="I478">
        <f>_xlfn.XLOOKUP(
         E478,[4]Sheet1!$A:$A,[4]Sheet1!$G:$G)</f>
        <v>1.575305246822911</v>
      </c>
      <c r="J478">
        <f>_xlfn.XLOOKUP(
         E478,[4]Sheet1!$A:$A,[4]Sheet1!$F:$F)</f>
        <v>8.1406852660481338E-2</v>
      </c>
      <c r="L478">
        <f>_xlfn.XLOOKUP(
         D478,[2]DibenzoThiophene!$E:$E,[2]DibenzoThiophene!$B:$B)</f>
        <v>1.0636979</v>
      </c>
      <c r="O478">
        <v>2619.4983299999999</v>
      </c>
      <c r="R478">
        <v>2478.55186</v>
      </c>
      <c r="S478" s="2" t="e">
        <f>_xlfn.XLOOKUP(
         R478,'[1]sample3_spot1_000 (1)'!$A:$A,'[1]sample3_spot1_000 (1)'!$B:$B)</f>
        <v>#N/A</v>
      </c>
    </row>
    <row r="479" spans="3:19" x14ac:dyDescent="0.2">
      <c r="C479"/>
      <c r="D479" s="1">
        <f t="shared" si="15"/>
        <v>2479</v>
      </c>
      <c r="E479" s="1">
        <f t="shared" si="14"/>
        <v>2478.6</v>
      </c>
      <c r="F479" s="3" t="e">
        <f>_xlfn.XLOOKUP(
         E479,'[1]sample3_spot1_000 (1)'!$A:$A,'[1]sample3_spot1_000 (1)'!$B:$B)</f>
        <v>#N/A</v>
      </c>
      <c r="G479">
        <f>_xlfn.XLOOKUP(
         E479,[2]DibenzoThiophene!$A:$A,[2]DibenzoThiophene!$B:$B)</f>
        <v>1.0636979</v>
      </c>
      <c r="H479">
        <f>_xlfn.XLOOKUP(
         E479,[3]Sheet1!$A:$A,[3]Sheet1!$G:$G)</f>
        <v>0.26485015246802129</v>
      </c>
      <c r="I479">
        <f>_xlfn.XLOOKUP(
         E479,[4]Sheet1!$A:$A,[4]Sheet1!$G:$G)</f>
        <v>1.575305246822911</v>
      </c>
      <c r="J479">
        <f>_xlfn.XLOOKUP(
         E479,[4]Sheet1!$A:$A,[4]Sheet1!$F:$F)</f>
        <v>8.1406852660481338E-2</v>
      </c>
      <c r="L479">
        <f>_xlfn.XLOOKUP(
         D479,[2]DibenzoThiophene!$E:$E,[2]DibenzoThiophene!$B:$B)</f>
        <v>1.0636979</v>
      </c>
      <c r="O479">
        <v>2619.4983299999999</v>
      </c>
      <c r="R479" s="1">
        <v>2478.6003000000001</v>
      </c>
      <c r="S479" s="2" t="e">
        <f>_xlfn.XLOOKUP(
         R479,'[1]sample3_spot1_000 (1)'!$A:$A,'[1]sample3_spot1_000 (1)'!$B:$B)</f>
        <v>#N/A</v>
      </c>
    </row>
    <row r="480" spans="3:19" x14ac:dyDescent="0.2">
      <c r="C480"/>
      <c r="D480" s="1">
        <f t="shared" si="15"/>
        <v>2479</v>
      </c>
      <c r="E480" s="1">
        <f t="shared" si="14"/>
        <v>2478.6</v>
      </c>
      <c r="F480" s="3" t="e">
        <f>_xlfn.XLOOKUP(
         E480,'[1]sample3_spot1_000 (1)'!$A:$A,'[1]sample3_spot1_000 (1)'!$B:$B)</f>
        <v>#N/A</v>
      </c>
      <c r="G480">
        <f>_xlfn.XLOOKUP(
         E480,[2]DibenzoThiophene!$A:$A,[2]DibenzoThiophene!$B:$B)</f>
        <v>1.0636979</v>
      </c>
      <c r="H480">
        <f>_xlfn.XLOOKUP(
         E480,[3]Sheet1!$A:$A,[3]Sheet1!$G:$G)</f>
        <v>0.26485015246802129</v>
      </c>
      <c r="I480">
        <f>_xlfn.XLOOKUP(
         E480,[4]Sheet1!$A:$A,[4]Sheet1!$G:$G)</f>
        <v>1.575305246822911</v>
      </c>
      <c r="J480">
        <f>_xlfn.XLOOKUP(
         E480,[4]Sheet1!$A:$A,[4]Sheet1!$F:$F)</f>
        <v>8.1406852660481338E-2</v>
      </c>
      <c r="L480">
        <f>_xlfn.XLOOKUP(
         D480,[2]DibenzoThiophene!$E:$E,[2]DibenzoThiophene!$B:$B)</f>
        <v>1.0636979</v>
      </c>
      <c r="O480">
        <v>2619.9951999999998</v>
      </c>
      <c r="R480">
        <v>2478.6009199999999</v>
      </c>
      <c r="S480" s="2" t="e">
        <f>_xlfn.XLOOKUP(
         R480,'[1]sample3_spot1_000 (1)'!$A:$A,'[1]sample3_spot1_000 (1)'!$B:$B)</f>
        <v>#N/A</v>
      </c>
    </row>
    <row r="481" spans="3:19" x14ac:dyDescent="0.2">
      <c r="C481"/>
      <c r="D481" s="1">
        <f t="shared" si="15"/>
        <v>2479</v>
      </c>
      <c r="E481" s="1">
        <f t="shared" si="14"/>
        <v>2478.6999999999998</v>
      </c>
      <c r="F481" s="3">
        <f>_xlfn.XLOOKUP(
         E481,'[1]sample3_spot1_000 (1)'!$A:$A,'[1]sample3_spot1_000 (1)'!$B:$B)</f>
        <v>0.94872721999999998</v>
      </c>
      <c r="G481" t="e">
        <f>_xlfn.XLOOKUP(
         E481,[2]DibenzoThiophene!$A:$A,[2]DibenzoThiophene!$B:$B)</f>
        <v>#N/A</v>
      </c>
      <c r="H481" t="e">
        <f>_xlfn.XLOOKUP(
         E481,[3]Sheet1!$A:$A,[3]Sheet1!$G:$G)</f>
        <v>#N/A</v>
      </c>
      <c r="I481" t="e">
        <f>_xlfn.XLOOKUP(
         E481,[4]Sheet1!$A:$A,[4]Sheet1!$G:$G)</f>
        <v>#N/A</v>
      </c>
      <c r="J481" t="e">
        <f>_xlfn.XLOOKUP(
         E481,[4]Sheet1!$A:$A,[4]Sheet1!$F:$F)</f>
        <v>#N/A</v>
      </c>
      <c r="L481">
        <f>_xlfn.XLOOKUP(
         D481,[2]DibenzoThiophene!$E:$E,[2]DibenzoThiophene!$B:$B)</f>
        <v>1.0636979</v>
      </c>
      <c r="O481">
        <v>2619.9951999999998</v>
      </c>
      <c r="R481">
        <v>2478.6990599999999</v>
      </c>
      <c r="S481" s="2" t="e">
        <f>_xlfn.XLOOKUP(
         R481,'[1]sample3_spot1_000 (1)'!$A:$A,'[1]sample3_spot1_000 (1)'!$B:$B)</f>
        <v>#N/A</v>
      </c>
    </row>
    <row r="482" spans="3:19" x14ac:dyDescent="0.2">
      <c r="C482"/>
      <c r="D482" s="1">
        <f t="shared" si="15"/>
        <v>2479</v>
      </c>
      <c r="E482" s="1">
        <f t="shared" si="14"/>
        <v>2478.6999999999998</v>
      </c>
      <c r="F482" s="3">
        <f>_xlfn.XLOOKUP(
         E482,'[1]sample3_spot1_000 (1)'!$A:$A,'[1]sample3_spot1_000 (1)'!$B:$B)</f>
        <v>0.94872721999999998</v>
      </c>
      <c r="G482" t="e">
        <f>_xlfn.XLOOKUP(
         E482,[2]DibenzoThiophene!$A:$A,[2]DibenzoThiophene!$B:$B)</f>
        <v>#N/A</v>
      </c>
      <c r="H482" t="e">
        <f>_xlfn.XLOOKUP(
         E482,[3]Sheet1!$A:$A,[3]Sheet1!$G:$G)</f>
        <v>#N/A</v>
      </c>
      <c r="I482" t="e">
        <f>_xlfn.XLOOKUP(
         E482,[4]Sheet1!$A:$A,[4]Sheet1!$G:$G)</f>
        <v>#N/A</v>
      </c>
      <c r="J482" t="e">
        <f>_xlfn.XLOOKUP(
         E482,[4]Sheet1!$A:$A,[4]Sheet1!$F:$F)</f>
        <v>#N/A</v>
      </c>
      <c r="L482">
        <f>_xlfn.XLOOKUP(
         D482,[2]DibenzoThiophene!$E:$E,[2]DibenzoThiophene!$B:$B)</f>
        <v>1.0636979</v>
      </c>
      <c r="O482">
        <v>2619.9951999999998</v>
      </c>
      <c r="R482" s="1">
        <v>2478.7384999999999</v>
      </c>
      <c r="S482" s="2" t="e">
        <f>_xlfn.XLOOKUP(
         R482,'[1]sample3_spot1_000 (1)'!$A:$A,'[1]sample3_spot1_000 (1)'!$B:$B)</f>
        <v>#N/A</v>
      </c>
    </row>
    <row r="483" spans="3:19" x14ac:dyDescent="0.2">
      <c r="C483"/>
      <c r="D483" s="1">
        <f t="shared" si="15"/>
        <v>2479</v>
      </c>
      <c r="E483" s="1">
        <f t="shared" si="14"/>
        <v>2478.8000000000002</v>
      </c>
      <c r="F483" s="3" t="e">
        <f>_xlfn.XLOOKUP(
         E483,'[1]sample3_spot1_000 (1)'!$A:$A,'[1]sample3_spot1_000 (1)'!$B:$B)</f>
        <v>#N/A</v>
      </c>
      <c r="G483">
        <f>_xlfn.XLOOKUP(
         E483,[2]DibenzoThiophene!$A:$A,[2]DibenzoThiophene!$B:$B)</f>
        <v>1.1745478</v>
      </c>
      <c r="H483">
        <f>_xlfn.XLOOKUP(
         E483,[3]Sheet1!$A:$A,[3]Sheet1!$G:$G)</f>
        <v>0.30361068895119725</v>
      </c>
      <c r="I483">
        <f>_xlfn.XLOOKUP(
         E483,[4]Sheet1!$A:$A,[4]Sheet1!$G:$G)</f>
        <v>1.528992728678171</v>
      </c>
      <c r="J483">
        <f>_xlfn.XLOOKUP(
         E483,[4]Sheet1!$A:$A,[4]Sheet1!$F:$F)</f>
        <v>8.1100641887496216E-2</v>
      </c>
      <c r="L483">
        <f>_xlfn.XLOOKUP(
         D483,[2]DibenzoThiophene!$E:$E,[2]DibenzoThiophene!$B:$B)</f>
        <v>1.0636979</v>
      </c>
      <c r="O483">
        <v>2619.9951999999998</v>
      </c>
      <c r="R483">
        <v>2478.7972</v>
      </c>
      <c r="S483" s="2" t="e">
        <f>_xlfn.XLOOKUP(
         R483,'[1]sample3_spot1_000 (1)'!$A:$A,'[1]sample3_spot1_000 (1)'!$B:$B)</f>
        <v>#N/A</v>
      </c>
    </row>
    <row r="484" spans="3:19" x14ac:dyDescent="0.2">
      <c r="C484"/>
      <c r="D484" s="1">
        <f t="shared" si="15"/>
        <v>2479</v>
      </c>
      <c r="E484" s="1">
        <f t="shared" si="14"/>
        <v>2478.8000000000002</v>
      </c>
      <c r="F484" s="3" t="e">
        <f>_xlfn.XLOOKUP(
         E484,'[1]sample3_spot1_000 (1)'!$A:$A,'[1]sample3_spot1_000 (1)'!$B:$B)</f>
        <v>#N/A</v>
      </c>
      <c r="G484">
        <f>_xlfn.XLOOKUP(
         E484,[2]DibenzoThiophene!$A:$A,[2]DibenzoThiophene!$B:$B)</f>
        <v>1.1745478</v>
      </c>
      <c r="H484">
        <f>_xlfn.XLOOKUP(
         E484,[3]Sheet1!$A:$A,[3]Sheet1!$G:$G)</f>
        <v>0.30361068895119725</v>
      </c>
      <c r="I484">
        <f>_xlfn.XLOOKUP(
         E484,[4]Sheet1!$A:$A,[4]Sheet1!$G:$G)</f>
        <v>1.528992728678171</v>
      </c>
      <c r="J484">
        <f>_xlfn.XLOOKUP(
         E484,[4]Sheet1!$A:$A,[4]Sheet1!$F:$F)</f>
        <v>8.1100641887496216E-2</v>
      </c>
      <c r="L484">
        <f>_xlfn.XLOOKUP(
         D484,[2]DibenzoThiophene!$E:$E,[2]DibenzoThiophene!$B:$B)</f>
        <v>1.0636979</v>
      </c>
      <c r="O484">
        <v>2620.5023200000001</v>
      </c>
      <c r="R484" s="1">
        <v>2478.8029000000001</v>
      </c>
      <c r="S484" s="2" t="e">
        <f>_xlfn.XLOOKUP(
         R484,'[1]sample3_spot1_000 (1)'!$A:$A,'[1]sample3_spot1_000 (1)'!$B:$B)</f>
        <v>#N/A</v>
      </c>
    </row>
    <row r="485" spans="3:19" x14ac:dyDescent="0.2">
      <c r="C485"/>
      <c r="D485" s="1">
        <f t="shared" si="15"/>
        <v>2479</v>
      </c>
      <c r="E485" s="1">
        <f t="shared" si="14"/>
        <v>2478.8000000000002</v>
      </c>
      <c r="F485" s="3" t="e">
        <f>_xlfn.XLOOKUP(
         E485,'[1]sample3_spot1_000 (1)'!$A:$A,'[1]sample3_spot1_000 (1)'!$B:$B)</f>
        <v>#N/A</v>
      </c>
      <c r="G485">
        <f>_xlfn.XLOOKUP(
         E485,[2]DibenzoThiophene!$A:$A,[2]DibenzoThiophene!$B:$B)</f>
        <v>1.1745478</v>
      </c>
      <c r="H485">
        <f>_xlfn.XLOOKUP(
         E485,[3]Sheet1!$A:$A,[3]Sheet1!$G:$G)</f>
        <v>0.30361068895119725</v>
      </c>
      <c r="I485">
        <f>_xlfn.XLOOKUP(
         E485,[4]Sheet1!$A:$A,[4]Sheet1!$G:$G)</f>
        <v>1.528992728678171</v>
      </c>
      <c r="J485">
        <f>_xlfn.XLOOKUP(
         E485,[4]Sheet1!$A:$A,[4]Sheet1!$F:$F)</f>
        <v>8.1100641887496216E-2</v>
      </c>
      <c r="L485">
        <f>_xlfn.XLOOKUP(
         D485,[2]DibenzoThiophene!$E:$E,[2]DibenzoThiophene!$B:$B)</f>
        <v>1.0636979</v>
      </c>
      <c r="O485">
        <v>2620.5023200000001</v>
      </c>
      <c r="R485">
        <v>2478.8462800000002</v>
      </c>
      <c r="S485" s="2" t="e">
        <f>_xlfn.XLOOKUP(
         R485,'[1]sample3_spot1_000 (1)'!$A:$A,'[1]sample3_spot1_000 (1)'!$B:$B)</f>
        <v>#N/A</v>
      </c>
    </row>
    <row r="486" spans="3:19" x14ac:dyDescent="0.2">
      <c r="C486"/>
      <c r="D486" s="1">
        <f t="shared" si="15"/>
        <v>2479</v>
      </c>
      <c r="E486" s="1">
        <f t="shared" si="14"/>
        <v>2478.9</v>
      </c>
      <c r="F486" s="3">
        <f>_xlfn.XLOOKUP(
         E486,'[1]sample3_spot1_000 (1)'!$A:$A,'[1]sample3_spot1_000 (1)'!$B:$B)</f>
        <v>0.95945568999999997</v>
      </c>
      <c r="G486" t="e">
        <f>_xlfn.XLOOKUP(
         E486,[2]DibenzoThiophene!$A:$A,[2]DibenzoThiophene!$B:$B)</f>
        <v>#N/A</v>
      </c>
      <c r="H486" t="e">
        <f>_xlfn.XLOOKUP(
         E486,[3]Sheet1!$A:$A,[3]Sheet1!$G:$G)</f>
        <v>#N/A</v>
      </c>
      <c r="I486" t="e">
        <f>_xlfn.XLOOKUP(
         E486,[4]Sheet1!$A:$A,[4]Sheet1!$G:$G)</f>
        <v>#N/A</v>
      </c>
      <c r="J486" t="e">
        <f>_xlfn.XLOOKUP(
         E486,[4]Sheet1!$A:$A,[4]Sheet1!$F:$F)</f>
        <v>#N/A</v>
      </c>
      <c r="L486">
        <f>_xlfn.XLOOKUP(
         D486,[2]DibenzoThiophene!$E:$E,[2]DibenzoThiophene!$B:$B)</f>
        <v>1.0636979</v>
      </c>
      <c r="O486">
        <v>2620.5023200000001</v>
      </c>
      <c r="R486" s="1">
        <v>2478.9385000000002</v>
      </c>
      <c r="S486" s="2" t="e">
        <f>_xlfn.XLOOKUP(
         R486,'[1]sample3_spot1_000 (1)'!$A:$A,'[1]sample3_spot1_000 (1)'!$B:$B)</f>
        <v>#N/A</v>
      </c>
    </row>
    <row r="487" spans="3:19" x14ac:dyDescent="0.2">
      <c r="C487"/>
      <c r="D487" s="1">
        <f t="shared" si="15"/>
        <v>2479</v>
      </c>
      <c r="E487" s="1">
        <f t="shared" si="14"/>
        <v>2479</v>
      </c>
      <c r="F487" s="3" t="e">
        <f>_xlfn.XLOOKUP(
         E487,'[1]sample3_spot1_000 (1)'!$A:$A,'[1]sample3_spot1_000 (1)'!$B:$B)</f>
        <v>#N/A</v>
      </c>
      <c r="G487">
        <f>_xlfn.XLOOKUP(
         E487,[2]DibenzoThiophene!$A:$A,[2]DibenzoThiophene!$B:$B)</f>
        <v>1.2660644999999999</v>
      </c>
      <c r="H487">
        <f>_xlfn.XLOOKUP(
         E487,[3]Sheet1!$A:$A,[3]Sheet1!$G:$G)</f>
        <v>0.35977658939639401</v>
      </c>
      <c r="I487">
        <f>_xlfn.XLOOKUP(
         E487,[4]Sheet1!$A:$A,[4]Sheet1!$G:$G)</f>
        <v>1.4821752892028701</v>
      </c>
      <c r="J487">
        <f>_xlfn.XLOOKUP(
         E487,[4]Sheet1!$A:$A,[4]Sheet1!$F:$F)</f>
        <v>8.0791104412554021E-2</v>
      </c>
      <c r="L487">
        <f>_xlfn.XLOOKUP(
         D487,[2]DibenzoThiophene!$E:$E,[2]DibenzoThiophene!$B:$B)</f>
        <v>1.0636979</v>
      </c>
      <c r="O487">
        <v>2620.5023200000001</v>
      </c>
      <c r="R487" s="1">
        <v>2478.9989999999998</v>
      </c>
      <c r="S487" s="2" t="e">
        <f>_xlfn.XLOOKUP(
         R487,'[1]sample3_spot1_000 (1)'!$A:$A,'[1]sample3_spot1_000 (1)'!$B:$B)</f>
        <v>#N/A</v>
      </c>
    </row>
    <row r="488" spans="3:19" x14ac:dyDescent="0.2">
      <c r="C488"/>
      <c r="D488" s="1">
        <f t="shared" si="15"/>
        <v>2479</v>
      </c>
      <c r="E488" s="1">
        <f t="shared" si="14"/>
        <v>2479</v>
      </c>
      <c r="F488" s="3" t="e">
        <f>_xlfn.XLOOKUP(
         E488,'[1]sample3_spot1_000 (1)'!$A:$A,'[1]sample3_spot1_000 (1)'!$B:$B)</f>
        <v>#N/A</v>
      </c>
      <c r="G488">
        <f>_xlfn.XLOOKUP(
         E488,[2]DibenzoThiophene!$A:$A,[2]DibenzoThiophene!$B:$B)</f>
        <v>1.2660644999999999</v>
      </c>
      <c r="H488">
        <f>_xlfn.XLOOKUP(
         E488,[3]Sheet1!$A:$A,[3]Sheet1!$G:$G)</f>
        <v>0.35977658939639401</v>
      </c>
      <c r="I488">
        <f>_xlfn.XLOOKUP(
         E488,[4]Sheet1!$A:$A,[4]Sheet1!$G:$G)</f>
        <v>1.4821752892028701</v>
      </c>
      <c r="J488">
        <f>_xlfn.XLOOKUP(
         E488,[4]Sheet1!$A:$A,[4]Sheet1!$F:$F)</f>
        <v>8.0791104412554021E-2</v>
      </c>
      <c r="L488">
        <f>_xlfn.XLOOKUP(
         D488,[2]DibenzoThiophene!$E:$E,[2]DibenzoThiophene!$B:$B)</f>
        <v>1.0636979</v>
      </c>
      <c r="O488">
        <v>2620.99982</v>
      </c>
      <c r="R488">
        <v>2479.0017200000002</v>
      </c>
      <c r="S488" s="2" t="e">
        <f>_xlfn.XLOOKUP(
         R488,'[1]sample3_spot1_000 (1)'!$A:$A,'[1]sample3_spot1_000 (1)'!$B:$B)</f>
        <v>#N/A</v>
      </c>
    </row>
    <row r="489" spans="3:19" x14ac:dyDescent="0.2">
      <c r="C489"/>
      <c r="D489" s="1">
        <f t="shared" si="15"/>
        <v>2479</v>
      </c>
      <c r="E489" s="1">
        <f t="shared" si="14"/>
        <v>2479.1</v>
      </c>
      <c r="F489" s="3">
        <f>_xlfn.XLOOKUP(
         E489,'[1]sample3_spot1_000 (1)'!$A:$A,'[1]sample3_spot1_000 (1)'!$B:$B)</f>
        <v>0.96497913000000002</v>
      </c>
      <c r="G489" t="e">
        <f>_xlfn.XLOOKUP(
         E489,[2]DibenzoThiophene!$A:$A,[2]DibenzoThiophene!$B:$B)</f>
        <v>#N/A</v>
      </c>
      <c r="H489" t="e">
        <f>_xlfn.XLOOKUP(
         E489,[3]Sheet1!$A:$A,[3]Sheet1!$G:$G)</f>
        <v>#N/A</v>
      </c>
      <c r="I489" t="e">
        <f>_xlfn.XLOOKUP(
         E489,[4]Sheet1!$A:$A,[4]Sheet1!$G:$G)</f>
        <v>#N/A</v>
      </c>
      <c r="J489" t="e">
        <f>_xlfn.XLOOKUP(
         E489,[4]Sheet1!$A:$A,[4]Sheet1!$F:$F)</f>
        <v>#N/A</v>
      </c>
      <c r="L489">
        <f>_xlfn.XLOOKUP(
         D489,[2]DibenzoThiophene!$E:$E,[2]DibenzoThiophene!$B:$B)</f>
        <v>1.0636979</v>
      </c>
      <c r="O489">
        <v>2620.99982</v>
      </c>
      <c r="R489" s="1">
        <v>2479.1386000000002</v>
      </c>
      <c r="S489" s="2" t="e">
        <f>_xlfn.XLOOKUP(
         R489,'[1]sample3_spot1_000 (1)'!$A:$A,'[1]sample3_spot1_000 (1)'!$B:$B)</f>
        <v>#N/A</v>
      </c>
    </row>
    <row r="490" spans="3:19" x14ac:dyDescent="0.2">
      <c r="C490"/>
      <c r="D490" s="1">
        <f t="shared" si="15"/>
        <v>2479</v>
      </c>
      <c r="E490" s="1">
        <f t="shared" si="14"/>
        <v>2479.1</v>
      </c>
      <c r="F490" s="3">
        <f>_xlfn.XLOOKUP(
         E490,'[1]sample3_spot1_000 (1)'!$A:$A,'[1]sample3_spot1_000 (1)'!$B:$B)</f>
        <v>0.96497913000000002</v>
      </c>
      <c r="G490" t="e">
        <f>_xlfn.XLOOKUP(
         E490,[2]DibenzoThiophene!$A:$A,[2]DibenzoThiophene!$B:$B)</f>
        <v>#N/A</v>
      </c>
      <c r="H490" t="e">
        <f>_xlfn.XLOOKUP(
         E490,[3]Sheet1!$A:$A,[3]Sheet1!$G:$G)</f>
        <v>#N/A</v>
      </c>
      <c r="I490" t="e">
        <f>_xlfn.XLOOKUP(
         E490,[4]Sheet1!$A:$A,[4]Sheet1!$G:$G)</f>
        <v>#N/A</v>
      </c>
      <c r="J490" t="e">
        <f>_xlfn.XLOOKUP(
         E490,[4]Sheet1!$A:$A,[4]Sheet1!$F:$F)</f>
        <v>#N/A</v>
      </c>
      <c r="L490">
        <f>_xlfn.XLOOKUP(
         D490,[2]DibenzoThiophene!$E:$E,[2]DibenzoThiophene!$B:$B)</f>
        <v>1.0636979</v>
      </c>
      <c r="O490">
        <v>2620.99982</v>
      </c>
      <c r="R490">
        <v>2479.1490100000001</v>
      </c>
      <c r="S490" s="2" t="e">
        <f>_xlfn.XLOOKUP(
         R490,'[1]sample3_spot1_000 (1)'!$A:$A,'[1]sample3_spot1_000 (1)'!$B:$B)</f>
        <v>#N/A</v>
      </c>
    </row>
    <row r="491" spans="3:19" x14ac:dyDescent="0.2">
      <c r="C491"/>
      <c r="D491" s="1">
        <f t="shared" si="15"/>
        <v>2479</v>
      </c>
      <c r="E491" s="1">
        <f t="shared" si="14"/>
        <v>2479.1999999999998</v>
      </c>
      <c r="F491" s="3" t="e">
        <f>_xlfn.XLOOKUP(
         E491,'[1]sample3_spot1_000 (1)'!$A:$A,'[1]sample3_spot1_000 (1)'!$B:$B)</f>
        <v>#N/A</v>
      </c>
      <c r="G491">
        <f>_xlfn.XLOOKUP(
         E491,[2]DibenzoThiophene!$A:$A,[2]DibenzoThiophene!$B:$B)</f>
        <v>1.3109297</v>
      </c>
      <c r="H491">
        <f>_xlfn.XLOOKUP(
         E491,[3]Sheet1!$A:$A,[3]Sheet1!$G:$G)</f>
        <v>0.41664357646647915</v>
      </c>
      <c r="I491">
        <f>_xlfn.XLOOKUP(
         E491,[4]Sheet1!$A:$A,[4]Sheet1!$G:$G)</f>
        <v>1.4377437230329528</v>
      </c>
      <c r="J491">
        <f>_xlfn.XLOOKUP(
         E491,[4]Sheet1!$A:$A,[4]Sheet1!$F:$F)</f>
        <v>8.0497286395107392E-2</v>
      </c>
      <c r="L491">
        <f>_xlfn.XLOOKUP(
         D491,[2]DibenzoThiophene!$E:$E,[2]DibenzoThiophene!$B:$B)</f>
        <v>1.0636979</v>
      </c>
      <c r="O491">
        <v>2620.99982</v>
      </c>
      <c r="R491">
        <v>2479.19812</v>
      </c>
      <c r="S491" s="2" t="e">
        <f>_xlfn.XLOOKUP(
         R491,'[1]sample3_spot1_000 (1)'!$A:$A,'[1]sample3_spot1_000 (1)'!$B:$B)</f>
        <v>#N/A</v>
      </c>
    </row>
    <row r="492" spans="3:19" x14ac:dyDescent="0.2">
      <c r="C492"/>
      <c r="D492" s="1">
        <f t="shared" si="15"/>
        <v>2479</v>
      </c>
      <c r="E492" s="1">
        <f t="shared" si="14"/>
        <v>2479.1999999999998</v>
      </c>
      <c r="F492" s="3" t="e">
        <f>_xlfn.XLOOKUP(
         E492,'[1]sample3_spot1_000 (1)'!$A:$A,'[1]sample3_spot1_000 (1)'!$B:$B)</f>
        <v>#N/A</v>
      </c>
      <c r="G492">
        <f>_xlfn.XLOOKUP(
         E492,[2]DibenzoThiophene!$A:$A,[2]DibenzoThiophene!$B:$B)</f>
        <v>1.3109297</v>
      </c>
      <c r="H492">
        <f>_xlfn.XLOOKUP(
         E492,[3]Sheet1!$A:$A,[3]Sheet1!$G:$G)</f>
        <v>0.41664357646647915</v>
      </c>
      <c r="I492">
        <f>_xlfn.XLOOKUP(
         E492,[4]Sheet1!$A:$A,[4]Sheet1!$G:$G)</f>
        <v>1.4377437230329528</v>
      </c>
      <c r="J492">
        <f>_xlfn.XLOOKUP(
         E492,[4]Sheet1!$A:$A,[4]Sheet1!$F:$F)</f>
        <v>8.0497286395107392E-2</v>
      </c>
      <c r="L492">
        <f>_xlfn.XLOOKUP(
         D492,[2]DibenzoThiophene!$E:$E,[2]DibenzoThiophene!$B:$B)</f>
        <v>1.0636979</v>
      </c>
      <c r="O492">
        <v>2621.49764</v>
      </c>
      <c r="R492" s="1">
        <v>2479.1985</v>
      </c>
      <c r="S492" s="2" t="e">
        <f>_xlfn.XLOOKUP(
         R492,'[1]sample3_spot1_000 (1)'!$A:$A,'[1]sample3_spot1_000 (1)'!$B:$B)</f>
        <v>#N/A</v>
      </c>
    </row>
    <row r="493" spans="3:19" x14ac:dyDescent="0.2">
      <c r="C493"/>
      <c r="D493" s="1">
        <f t="shared" si="15"/>
        <v>2479</v>
      </c>
      <c r="E493" s="1">
        <f t="shared" si="14"/>
        <v>2479.3000000000002</v>
      </c>
      <c r="F493" s="3">
        <f>_xlfn.XLOOKUP(
         E493,'[1]sample3_spot1_000 (1)'!$A:$A,'[1]sample3_spot1_000 (1)'!$B:$B)</f>
        <v>1.0229265000000001</v>
      </c>
      <c r="G493" t="e">
        <f>_xlfn.XLOOKUP(
         E493,[2]DibenzoThiophene!$A:$A,[2]DibenzoThiophene!$B:$B)</f>
        <v>#N/A</v>
      </c>
      <c r="H493" t="e">
        <f>_xlfn.XLOOKUP(
         E493,[3]Sheet1!$A:$A,[3]Sheet1!$G:$G)</f>
        <v>#N/A</v>
      </c>
      <c r="I493" t="e">
        <f>_xlfn.XLOOKUP(
         E493,[4]Sheet1!$A:$A,[4]Sheet1!$G:$G)</f>
        <v>#N/A</v>
      </c>
      <c r="J493" t="e">
        <f>_xlfn.XLOOKUP(
         E493,[4]Sheet1!$A:$A,[4]Sheet1!$F:$F)</f>
        <v>#N/A</v>
      </c>
      <c r="L493">
        <f>_xlfn.XLOOKUP(
         D493,[2]DibenzoThiophene!$E:$E,[2]DibenzoThiophene!$B:$B)</f>
        <v>1.0636979</v>
      </c>
      <c r="O493">
        <v>2621.49764</v>
      </c>
      <c r="R493">
        <v>2479.2963399999999</v>
      </c>
      <c r="S493" s="2" t="e">
        <f>_xlfn.XLOOKUP(
         R493,'[1]sample3_spot1_000 (1)'!$A:$A,'[1]sample3_spot1_000 (1)'!$B:$B)</f>
        <v>#N/A</v>
      </c>
    </row>
    <row r="494" spans="3:19" x14ac:dyDescent="0.2">
      <c r="C494"/>
      <c r="D494" s="1">
        <f t="shared" si="15"/>
        <v>2479</v>
      </c>
      <c r="E494" s="1">
        <f t="shared" si="14"/>
        <v>2479.3000000000002</v>
      </c>
      <c r="F494" s="3">
        <f>_xlfn.XLOOKUP(
         E494,'[1]sample3_spot1_000 (1)'!$A:$A,'[1]sample3_spot1_000 (1)'!$B:$B)</f>
        <v>1.0229265000000001</v>
      </c>
      <c r="G494" t="e">
        <f>_xlfn.XLOOKUP(
         E494,[2]DibenzoThiophene!$A:$A,[2]DibenzoThiophene!$B:$B)</f>
        <v>#N/A</v>
      </c>
      <c r="H494" t="e">
        <f>_xlfn.XLOOKUP(
         E494,[3]Sheet1!$A:$A,[3]Sheet1!$G:$G)</f>
        <v>#N/A</v>
      </c>
      <c r="I494" t="e">
        <f>_xlfn.XLOOKUP(
         E494,[4]Sheet1!$A:$A,[4]Sheet1!$G:$G)</f>
        <v>#N/A</v>
      </c>
      <c r="J494" t="e">
        <f>_xlfn.XLOOKUP(
         E494,[4]Sheet1!$A:$A,[4]Sheet1!$F:$F)</f>
        <v>#N/A</v>
      </c>
      <c r="L494">
        <f>_xlfn.XLOOKUP(
         D494,[2]DibenzoThiophene!$E:$E,[2]DibenzoThiophene!$B:$B)</f>
        <v>1.0636979</v>
      </c>
      <c r="O494">
        <v>2621.49764</v>
      </c>
      <c r="R494" s="1">
        <v>2479.3386999999998</v>
      </c>
      <c r="S494" s="2" t="e">
        <f>_xlfn.XLOOKUP(
         R494,'[1]sample3_spot1_000 (1)'!$A:$A,'[1]sample3_spot1_000 (1)'!$B:$B)</f>
        <v>#N/A</v>
      </c>
    </row>
    <row r="495" spans="3:19" x14ac:dyDescent="0.2">
      <c r="C495"/>
      <c r="D495" s="1">
        <f t="shared" si="15"/>
        <v>2479</v>
      </c>
      <c r="E495" s="1">
        <f t="shared" si="14"/>
        <v>2479.4</v>
      </c>
      <c r="F495" s="3" t="e">
        <f>_xlfn.XLOOKUP(
         E495,'[1]sample3_spot1_000 (1)'!$A:$A,'[1]sample3_spot1_000 (1)'!$B:$B)</f>
        <v>#N/A</v>
      </c>
      <c r="G495">
        <f>_xlfn.XLOOKUP(
         E495,[2]DibenzoThiophene!$A:$A,[2]DibenzoThiophene!$B:$B)</f>
        <v>1.3911639</v>
      </c>
      <c r="H495">
        <f>_xlfn.XLOOKUP(
         E495,[3]Sheet1!$A:$A,[3]Sheet1!$G:$G)</f>
        <v>0.49253799752082045</v>
      </c>
      <c r="I495">
        <f>_xlfn.XLOOKUP(
         E495,[4]Sheet1!$A:$A,[4]Sheet1!$G:$G)</f>
        <v>1.4077090272520083</v>
      </c>
      <c r="J495">
        <f>_xlfn.XLOOKUP(
         E495,[4]Sheet1!$A:$A,[4]Sheet1!$F:$F)</f>
        <v>8.0298322950046366E-2</v>
      </c>
      <c r="L495">
        <f>_xlfn.XLOOKUP(
         D495,[2]DibenzoThiophene!$E:$E,[2]DibenzoThiophene!$B:$B)</f>
        <v>1.0636979</v>
      </c>
      <c r="O495">
        <v>2621.49764</v>
      </c>
      <c r="R495" s="1">
        <v>2479.4013</v>
      </c>
      <c r="S495" s="2" t="e">
        <f>_xlfn.XLOOKUP(
         R495,'[1]sample3_spot1_000 (1)'!$A:$A,'[1]sample3_spot1_000 (1)'!$B:$B)</f>
        <v>#N/A</v>
      </c>
    </row>
    <row r="496" spans="3:19" x14ac:dyDescent="0.2">
      <c r="C496"/>
      <c r="D496" s="1">
        <f t="shared" si="15"/>
        <v>2479</v>
      </c>
      <c r="E496" s="1">
        <f t="shared" si="14"/>
        <v>2479.4</v>
      </c>
      <c r="F496" s="3" t="e">
        <f>_xlfn.XLOOKUP(
         E496,'[1]sample3_spot1_000 (1)'!$A:$A,'[1]sample3_spot1_000 (1)'!$B:$B)</f>
        <v>#N/A</v>
      </c>
      <c r="G496">
        <f>_xlfn.XLOOKUP(
         E496,[2]DibenzoThiophene!$A:$A,[2]DibenzoThiophene!$B:$B)</f>
        <v>1.3911639</v>
      </c>
      <c r="H496">
        <f>_xlfn.XLOOKUP(
         E496,[3]Sheet1!$A:$A,[3]Sheet1!$G:$G)</f>
        <v>0.49253799752082045</v>
      </c>
      <c r="I496">
        <f>_xlfn.XLOOKUP(
         E496,[4]Sheet1!$A:$A,[4]Sheet1!$G:$G)</f>
        <v>1.4077090272520083</v>
      </c>
      <c r="J496">
        <f>_xlfn.XLOOKUP(
         E496,[4]Sheet1!$A:$A,[4]Sheet1!$F:$F)</f>
        <v>8.0298322950046366E-2</v>
      </c>
      <c r="L496">
        <f>_xlfn.XLOOKUP(
         D496,[2]DibenzoThiophene!$E:$E,[2]DibenzoThiophene!$B:$B)</f>
        <v>1.0636979</v>
      </c>
      <c r="O496">
        <v>2621.99577</v>
      </c>
      <c r="R496">
        <v>2479.4027599999999</v>
      </c>
      <c r="S496" s="2" t="e">
        <f>_xlfn.XLOOKUP(
         R496,'[1]sample3_spot1_000 (1)'!$A:$A,'[1]sample3_spot1_000 (1)'!$B:$B)</f>
        <v>#N/A</v>
      </c>
    </row>
    <row r="497" spans="3:19" x14ac:dyDescent="0.2">
      <c r="C497"/>
      <c r="D497" s="1">
        <f t="shared" si="15"/>
        <v>2480</v>
      </c>
      <c r="E497" s="1">
        <f t="shared" si="14"/>
        <v>2479.5</v>
      </c>
      <c r="F497" s="3">
        <f>_xlfn.XLOOKUP(
         E497,'[1]sample3_spot1_000 (1)'!$A:$A,'[1]sample3_spot1_000 (1)'!$B:$B)</f>
        <v>1.0444178</v>
      </c>
      <c r="G497" t="e">
        <f>_xlfn.XLOOKUP(
         E497,[2]DibenzoThiophene!$A:$A,[2]DibenzoThiophene!$B:$B)</f>
        <v>#N/A</v>
      </c>
      <c r="H497" t="e">
        <f>_xlfn.XLOOKUP(
         E497,[3]Sheet1!$A:$A,[3]Sheet1!$G:$G)</f>
        <v>#N/A</v>
      </c>
      <c r="I497" t="e">
        <f>_xlfn.XLOOKUP(
         E497,[4]Sheet1!$A:$A,[4]Sheet1!$G:$G)</f>
        <v>#N/A</v>
      </c>
      <c r="J497" t="e">
        <f>_xlfn.XLOOKUP(
         E497,[4]Sheet1!$A:$A,[4]Sheet1!$F:$F)</f>
        <v>#N/A</v>
      </c>
      <c r="L497">
        <f>_xlfn.XLOOKUP(
         D497,[2]DibenzoThiophene!$E:$E,[2]DibenzoThiophene!$B:$B)</f>
        <v>1.4057143999999999</v>
      </c>
      <c r="O497">
        <v>2621.99577</v>
      </c>
      <c r="R497">
        <v>2479.4518800000001</v>
      </c>
      <c r="S497" s="2" t="e">
        <f>_xlfn.XLOOKUP(
         R497,'[1]sample3_spot1_000 (1)'!$A:$A,'[1]sample3_spot1_000 (1)'!$B:$B)</f>
        <v>#N/A</v>
      </c>
    </row>
    <row r="498" spans="3:19" x14ac:dyDescent="0.2">
      <c r="C498"/>
      <c r="D498" s="1">
        <f t="shared" si="15"/>
        <v>2480</v>
      </c>
      <c r="E498" s="1">
        <f t="shared" si="14"/>
        <v>2479.5</v>
      </c>
      <c r="F498" s="3">
        <f>_xlfn.XLOOKUP(
         E498,'[1]sample3_spot1_000 (1)'!$A:$A,'[1]sample3_spot1_000 (1)'!$B:$B)</f>
        <v>1.0444178</v>
      </c>
      <c r="G498" t="e">
        <f>_xlfn.XLOOKUP(
         E498,[2]DibenzoThiophene!$A:$A,[2]DibenzoThiophene!$B:$B)</f>
        <v>#N/A</v>
      </c>
      <c r="H498" t="e">
        <f>_xlfn.XLOOKUP(
         E498,[3]Sheet1!$A:$A,[3]Sheet1!$G:$G)</f>
        <v>#N/A</v>
      </c>
      <c r="I498" t="e">
        <f>_xlfn.XLOOKUP(
         E498,[4]Sheet1!$A:$A,[4]Sheet1!$G:$G)</f>
        <v>#N/A</v>
      </c>
      <c r="J498" t="e">
        <f>_xlfn.XLOOKUP(
         E498,[4]Sheet1!$A:$A,[4]Sheet1!$F:$F)</f>
        <v>#N/A</v>
      </c>
      <c r="L498">
        <f>_xlfn.XLOOKUP(
         D498,[2]DibenzoThiophene!$E:$E,[2]DibenzoThiophene!$B:$B)</f>
        <v>1.4057143999999999</v>
      </c>
      <c r="O498">
        <v>2621.99577</v>
      </c>
      <c r="R498" s="1">
        <v>2479.5387999999998</v>
      </c>
      <c r="S498" s="2" t="e">
        <f>_xlfn.XLOOKUP(
         R498,'[1]sample3_spot1_000 (1)'!$A:$A,'[1]sample3_spot1_000 (1)'!$B:$B)</f>
        <v>#N/A</v>
      </c>
    </row>
    <row r="499" spans="3:19" x14ac:dyDescent="0.2">
      <c r="C499"/>
      <c r="D499" s="1">
        <f t="shared" si="15"/>
        <v>2480</v>
      </c>
      <c r="E499" s="1">
        <f t="shared" si="14"/>
        <v>2479.6</v>
      </c>
      <c r="F499" s="3" t="e">
        <f>_xlfn.XLOOKUP(
         E499,'[1]sample3_spot1_000 (1)'!$A:$A,'[1]sample3_spot1_000 (1)'!$B:$B)</f>
        <v>#N/A</v>
      </c>
      <c r="G499">
        <f>_xlfn.XLOOKUP(
         E499,[2]DibenzoThiophene!$A:$A,[2]DibenzoThiophene!$B:$B)</f>
        <v>1.4057143999999999</v>
      </c>
      <c r="H499">
        <f>_xlfn.XLOOKUP(
         E499,[3]Sheet1!$A:$A,[3]Sheet1!$G:$G)</f>
        <v>0.59869027309465483</v>
      </c>
      <c r="I499">
        <f>_xlfn.XLOOKUP(
         E499,[4]Sheet1!$A:$A,[4]Sheet1!$G:$G)</f>
        <v>1.3836786654039153</v>
      </c>
      <c r="J499">
        <f>_xlfn.XLOOKUP(
         E499,[4]Sheet1!$A:$A,[4]Sheet1!$F:$F)</f>
        <v>8.0138919389340299E-2</v>
      </c>
      <c r="L499">
        <f>_xlfn.XLOOKUP(
         D499,[2]DibenzoThiophene!$E:$E,[2]DibenzoThiophene!$B:$B)</f>
        <v>1.4057143999999999</v>
      </c>
      <c r="O499">
        <v>2621.99577</v>
      </c>
      <c r="R499">
        <v>2479.5992799999999</v>
      </c>
      <c r="S499" s="2" t="e">
        <f>_xlfn.XLOOKUP(
         R499,'[1]sample3_spot1_000 (1)'!$A:$A,'[1]sample3_spot1_000 (1)'!$B:$B)</f>
        <v>#N/A</v>
      </c>
    </row>
    <row r="500" spans="3:19" x14ac:dyDescent="0.2">
      <c r="C500"/>
      <c r="D500" s="1">
        <f t="shared" si="15"/>
        <v>2480</v>
      </c>
      <c r="E500" s="1">
        <f t="shared" si="14"/>
        <v>2479.6</v>
      </c>
      <c r="F500" s="3" t="e">
        <f>_xlfn.XLOOKUP(
         E500,'[1]sample3_spot1_000 (1)'!$A:$A,'[1]sample3_spot1_000 (1)'!$B:$B)</f>
        <v>#N/A</v>
      </c>
      <c r="G500">
        <f>_xlfn.XLOOKUP(
         E500,[2]DibenzoThiophene!$A:$A,[2]DibenzoThiophene!$B:$B)</f>
        <v>1.4057143999999999</v>
      </c>
      <c r="H500">
        <f>_xlfn.XLOOKUP(
         E500,[3]Sheet1!$A:$A,[3]Sheet1!$G:$G)</f>
        <v>0.59869027309465483</v>
      </c>
      <c r="I500">
        <f>_xlfn.XLOOKUP(
         E500,[4]Sheet1!$A:$A,[4]Sheet1!$G:$G)</f>
        <v>1.3836786654039153</v>
      </c>
      <c r="J500">
        <f>_xlfn.XLOOKUP(
         E500,[4]Sheet1!$A:$A,[4]Sheet1!$F:$F)</f>
        <v>8.0138919389340299E-2</v>
      </c>
      <c r="L500">
        <f>_xlfn.XLOOKUP(
         D500,[2]DibenzoThiophene!$E:$E,[2]DibenzoThiophene!$B:$B)</f>
        <v>1.4057143999999999</v>
      </c>
      <c r="O500">
        <v>2622.5041799999999</v>
      </c>
      <c r="R500" s="1">
        <v>2479.6008999999999</v>
      </c>
      <c r="S500" s="2" t="e">
        <f>_xlfn.XLOOKUP(
         R500,'[1]sample3_spot1_000 (1)'!$A:$A,'[1]sample3_spot1_000 (1)'!$B:$B)</f>
        <v>#N/A</v>
      </c>
    </row>
    <row r="501" spans="3:19" x14ac:dyDescent="0.2">
      <c r="C501"/>
      <c r="D501" s="1">
        <f t="shared" si="15"/>
        <v>2480</v>
      </c>
      <c r="E501" s="1">
        <f t="shared" si="14"/>
        <v>2479.6999999999998</v>
      </c>
      <c r="F501" s="3">
        <f>_xlfn.XLOOKUP(
         E501,'[1]sample3_spot1_000 (1)'!$A:$A,'[1]sample3_spot1_000 (1)'!$B:$B)</f>
        <v>1.0694553</v>
      </c>
      <c r="G501" t="e">
        <f>_xlfn.XLOOKUP(
         E501,[2]DibenzoThiophene!$A:$A,[2]DibenzoThiophene!$B:$B)</f>
        <v>#N/A</v>
      </c>
      <c r="H501" t="e">
        <f>_xlfn.XLOOKUP(
         E501,[3]Sheet1!$A:$A,[3]Sheet1!$G:$G)</f>
        <v>#N/A</v>
      </c>
      <c r="I501" t="e">
        <f>_xlfn.XLOOKUP(
         E501,[4]Sheet1!$A:$A,[4]Sheet1!$G:$G)</f>
        <v>#N/A</v>
      </c>
      <c r="J501" t="e">
        <f>_xlfn.XLOOKUP(
         E501,[4]Sheet1!$A:$A,[4]Sheet1!$F:$F)</f>
        <v>#N/A</v>
      </c>
      <c r="L501">
        <f>_xlfn.XLOOKUP(
         D501,[2]DibenzoThiophene!$E:$E,[2]DibenzoThiophene!$B:$B)</f>
        <v>1.4057143999999999</v>
      </c>
      <c r="O501">
        <v>2622.5041799999999</v>
      </c>
      <c r="R501" s="1">
        <v>2479.7388000000001</v>
      </c>
      <c r="S501" s="2" t="e">
        <f>_xlfn.XLOOKUP(
         R501,'[1]sample3_spot1_000 (1)'!$A:$A,'[1]sample3_spot1_000 (1)'!$B:$B)</f>
        <v>#N/A</v>
      </c>
    </row>
    <row r="502" spans="3:19" x14ac:dyDescent="0.2">
      <c r="C502"/>
      <c r="D502" s="1">
        <f t="shared" si="15"/>
        <v>2480</v>
      </c>
      <c r="E502" s="1">
        <f t="shared" si="14"/>
        <v>2479.6999999999998</v>
      </c>
      <c r="F502" s="3">
        <f>_xlfn.XLOOKUP(
         E502,'[1]sample3_spot1_000 (1)'!$A:$A,'[1]sample3_spot1_000 (1)'!$B:$B)</f>
        <v>1.0694553</v>
      </c>
      <c r="G502" t="e">
        <f>_xlfn.XLOOKUP(
         E502,[2]DibenzoThiophene!$A:$A,[2]DibenzoThiophene!$B:$B)</f>
        <v>#N/A</v>
      </c>
      <c r="H502" t="e">
        <f>_xlfn.XLOOKUP(
         E502,[3]Sheet1!$A:$A,[3]Sheet1!$G:$G)</f>
        <v>#N/A</v>
      </c>
      <c r="I502" t="e">
        <f>_xlfn.XLOOKUP(
         E502,[4]Sheet1!$A:$A,[4]Sheet1!$G:$G)</f>
        <v>#N/A</v>
      </c>
      <c r="J502" t="e">
        <f>_xlfn.XLOOKUP(
         E502,[4]Sheet1!$A:$A,[4]Sheet1!$F:$F)</f>
        <v>#N/A</v>
      </c>
      <c r="L502">
        <f>_xlfn.XLOOKUP(
         D502,[2]DibenzoThiophene!$E:$E,[2]DibenzoThiophene!$B:$B)</f>
        <v>1.4057143999999999</v>
      </c>
      <c r="O502">
        <v>2622.5041799999999</v>
      </c>
      <c r="R502">
        <v>2479.7467000000001</v>
      </c>
      <c r="S502" s="2" t="e">
        <f>_xlfn.XLOOKUP(
         R502,'[1]sample3_spot1_000 (1)'!$A:$A,'[1]sample3_spot1_000 (1)'!$B:$B)</f>
        <v>#N/A</v>
      </c>
    </row>
    <row r="503" spans="3:19" x14ac:dyDescent="0.2">
      <c r="C503"/>
      <c r="D503" s="1">
        <f t="shared" si="15"/>
        <v>2480</v>
      </c>
      <c r="E503" s="1">
        <f t="shared" si="14"/>
        <v>2479.8000000000002</v>
      </c>
      <c r="F503" s="3" t="e">
        <f>_xlfn.XLOOKUP(
         E503,'[1]sample3_spot1_000 (1)'!$A:$A,'[1]sample3_spot1_000 (1)'!$B:$B)</f>
        <v>#N/A</v>
      </c>
      <c r="G503">
        <f>_xlfn.XLOOKUP(
         E503,[2]DibenzoThiophene!$A:$A,[2]DibenzoThiophene!$B:$B)</f>
        <v>1.4212640999999999</v>
      </c>
      <c r="H503">
        <f>_xlfn.XLOOKUP(
         E503,[3]Sheet1!$A:$A,[3]Sheet1!$G:$G)</f>
        <v>0.77638479688346906</v>
      </c>
      <c r="I503">
        <f>_xlfn.XLOOKUP(
         E503,[4]Sheet1!$A:$A,[4]Sheet1!$G:$G)</f>
        <v>1.3884520912088549</v>
      </c>
      <c r="J503">
        <f>_xlfn.XLOOKUP(
         E503,[4]Sheet1!$A:$A,[4]Sheet1!$F:$F)</f>
        <v>8.016929116779456E-2</v>
      </c>
      <c r="L503">
        <f>_xlfn.XLOOKUP(
         D503,[2]DibenzoThiophene!$E:$E,[2]DibenzoThiophene!$B:$B)</f>
        <v>1.4057143999999999</v>
      </c>
      <c r="O503">
        <v>2622.5041799999999</v>
      </c>
      <c r="R503" s="1">
        <v>2479.7973000000002</v>
      </c>
      <c r="S503" s="2" t="e">
        <f>_xlfn.XLOOKUP(
         R503,'[1]sample3_spot1_000 (1)'!$A:$A,'[1]sample3_spot1_000 (1)'!$B:$B)</f>
        <v>#N/A</v>
      </c>
    </row>
    <row r="504" spans="3:19" x14ac:dyDescent="0.2">
      <c r="C504"/>
      <c r="D504" s="1">
        <f t="shared" si="15"/>
        <v>2480</v>
      </c>
      <c r="E504" s="1">
        <f t="shared" si="14"/>
        <v>2479.8000000000002</v>
      </c>
      <c r="F504" s="3" t="e">
        <f>_xlfn.XLOOKUP(
         E504,'[1]sample3_spot1_000 (1)'!$A:$A,'[1]sample3_spot1_000 (1)'!$B:$B)</f>
        <v>#N/A</v>
      </c>
      <c r="G504">
        <f>_xlfn.XLOOKUP(
         E504,[2]DibenzoThiophene!$A:$A,[2]DibenzoThiophene!$B:$B)</f>
        <v>1.4212640999999999</v>
      </c>
      <c r="H504">
        <f>_xlfn.XLOOKUP(
         E504,[3]Sheet1!$A:$A,[3]Sheet1!$G:$G)</f>
        <v>0.77638479688346906</v>
      </c>
      <c r="I504">
        <f>_xlfn.XLOOKUP(
         E504,[4]Sheet1!$A:$A,[4]Sheet1!$G:$G)</f>
        <v>1.3884520912088549</v>
      </c>
      <c r="J504">
        <f>_xlfn.XLOOKUP(
         E504,[4]Sheet1!$A:$A,[4]Sheet1!$F:$F)</f>
        <v>8.016929116779456E-2</v>
      </c>
      <c r="L504">
        <f>_xlfn.XLOOKUP(
         D504,[2]DibenzoThiophene!$E:$E,[2]DibenzoThiophene!$B:$B)</f>
        <v>1.4057143999999999</v>
      </c>
      <c r="O504">
        <v>2623.0029399999999</v>
      </c>
      <c r="R504">
        <v>2479.80404</v>
      </c>
      <c r="S504" s="2" t="e">
        <f>_xlfn.XLOOKUP(
         R504,'[1]sample3_spot1_000 (1)'!$A:$A,'[1]sample3_spot1_000 (1)'!$B:$B)</f>
        <v>#N/A</v>
      </c>
    </row>
    <row r="505" spans="3:19" x14ac:dyDescent="0.2">
      <c r="C505"/>
      <c r="D505" s="1">
        <f t="shared" si="15"/>
        <v>2480</v>
      </c>
      <c r="E505" s="1">
        <f t="shared" si="14"/>
        <v>2479.9</v>
      </c>
      <c r="F505" s="3">
        <f>_xlfn.XLOOKUP(
         E505,'[1]sample3_spot1_000 (1)'!$A:$A,'[1]sample3_spot1_000 (1)'!$B:$B)</f>
        <v>1.1027988</v>
      </c>
      <c r="G505" t="e">
        <f>_xlfn.XLOOKUP(
         E505,[2]DibenzoThiophene!$A:$A,[2]DibenzoThiophene!$B:$B)</f>
        <v>#N/A</v>
      </c>
      <c r="H505" t="e">
        <f>_xlfn.XLOOKUP(
         E505,[3]Sheet1!$A:$A,[3]Sheet1!$G:$G)</f>
        <v>#N/A</v>
      </c>
      <c r="I505" t="e">
        <f>_xlfn.XLOOKUP(
         E505,[4]Sheet1!$A:$A,[4]Sheet1!$G:$G)</f>
        <v>#N/A</v>
      </c>
      <c r="J505" t="e">
        <f>_xlfn.XLOOKUP(
         E505,[4]Sheet1!$A:$A,[4]Sheet1!$F:$F)</f>
        <v>#N/A</v>
      </c>
      <c r="L505">
        <f>_xlfn.XLOOKUP(
         D505,[2]DibenzoThiophene!$E:$E,[2]DibenzoThiophene!$B:$B)</f>
        <v>1.4057143999999999</v>
      </c>
      <c r="O505">
        <v>2623.0029399999999</v>
      </c>
      <c r="R505">
        <v>2479.9023499999998</v>
      </c>
      <c r="S505" s="2" t="e">
        <f>_xlfn.XLOOKUP(
         R505,'[1]sample3_spot1_000 (1)'!$A:$A,'[1]sample3_spot1_000 (1)'!$B:$B)</f>
        <v>#N/A</v>
      </c>
    </row>
    <row r="506" spans="3:19" x14ac:dyDescent="0.2">
      <c r="C506"/>
      <c r="D506" s="1">
        <f t="shared" si="15"/>
        <v>2480</v>
      </c>
      <c r="E506" s="1">
        <f t="shared" si="14"/>
        <v>2479.9</v>
      </c>
      <c r="F506" s="3">
        <f>_xlfn.XLOOKUP(
         E506,'[1]sample3_spot1_000 (1)'!$A:$A,'[1]sample3_spot1_000 (1)'!$B:$B)</f>
        <v>1.1027988</v>
      </c>
      <c r="G506" t="e">
        <f>_xlfn.XLOOKUP(
         E506,[2]DibenzoThiophene!$A:$A,[2]DibenzoThiophene!$B:$B)</f>
        <v>#N/A</v>
      </c>
      <c r="H506" t="e">
        <f>_xlfn.XLOOKUP(
         E506,[3]Sheet1!$A:$A,[3]Sheet1!$G:$G)</f>
        <v>#N/A</v>
      </c>
      <c r="I506" t="e">
        <f>_xlfn.XLOOKUP(
         E506,[4]Sheet1!$A:$A,[4]Sheet1!$G:$G)</f>
        <v>#N/A</v>
      </c>
      <c r="J506" t="e">
        <f>_xlfn.XLOOKUP(
         E506,[4]Sheet1!$A:$A,[4]Sheet1!$F:$F)</f>
        <v>#N/A</v>
      </c>
      <c r="L506">
        <f>_xlfn.XLOOKUP(
         D506,[2]DibenzoThiophene!$E:$E,[2]DibenzoThiophene!$B:$B)</f>
        <v>1.4057143999999999</v>
      </c>
      <c r="O506">
        <v>2623.0029399999999</v>
      </c>
      <c r="R506" s="1">
        <v>2479.9389000000001</v>
      </c>
      <c r="S506" s="2" t="e">
        <f>_xlfn.XLOOKUP(
         R506,'[1]sample3_spot1_000 (1)'!$A:$A,'[1]sample3_spot1_000 (1)'!$B:$B)</f>
        <v>#N/A</v>
      </c>
    </row>
    <row r="507" spans="3:19" x14ac:dyDescent="0.2">
      <c r="C507"/>
      <c r="D507" s="1">
        <f t="shared" si="15"/>
        <v>2480</v>
      </c>
      <c r="E507" s="1">
        <f t="shared" si="14"/>
        <v>2480</v>
      </c>
      <c r="F507" s="3" t="e">
        <f>_xlfn.XLOOKUP(
         E507,'[1]sample3_spot1_000 (1)'!$A:$A,'[1]sample3_spot1_000 (1)'!$B:$B)</f>
        <v>#N/A</v>
      </c>
      <c r="G507">
        <f>_xlfn.XLOOKUP(
         E507,[2]DibenzoThiophene!$A:$A,[2]DibenzoThiophene!$B:$B)</f>
        <v>1.3904932000000001</v>
      </c>
      <c r="H507">
        <f>_xlfn.XLOOKUP(
         E507,[3]Sheet1!$A:$A,[3]Sheet1!$G:$G)</f>
        <v>1.0285121905595358</v>
      </c>
      <c r="I507">
        <f>_xlfn.XLOOKUP(
         E507,[4]Sheet1!$A:$A,[4]Sheet1!$G:$G)</f>
        <v>1.3831025883434771</v>
      </c>
      <c r="J507">
        <f>_xlfn.XLOOKUP(
         E507,[4]Sheet1!$A:$A,[4]Sheet1!$F:$F)</f>
        <v>8.013296747394337E-2</v>
      </c>
      <c r="L507">
        <f>_xlfn.XLOOKUP(
         D507,[2]DibenzoThiophene!$E:$E,[2]DibenzoThiophene!$B:$B)</f>
        <v>1.4057143999999999</v>
      </c>
      <c r="O507">
        <v>2623.0029399999999</v>
      </c>
      <c r="R507" s="1">
        <v>2480.0001999999999</v>
      </c>
      <c r="S507" s="2" t="e">
        <f>_xlfn.XLOOKUP(
         R507,'[1]sample3_spot1_000 (1)'!$A:$A,'[1]sample3_spot1_000 (1)'!$B:$B)</f>
        <v>#N/A</v>
      </c>
    </row>
    <row r="508" spans="3:19" x14ac:dyDescent="0.2">
      <c r="C508"/>
      <c r="D508" s="1">
        <f t="shared" si="15"/>
        <v>2480</v>
      </c>
      <c r="E508" s="1">
        <f t="shared" si="14"/>
        <v>2480</v>
      </c>
      <c r="F508" s="3" t="e">
        <f>_xlfn.XLOOKUP(
         E508,'[1]sample3_spot1_000 (1)'!$A:$A,'[1]sample3_spot1_000 (1)'!$B:$B)</f>
        <v>#N/A</v>
      </c>
      <c r="G508">
        <f>_xlfn.XLOOKUP(
         E508,[2]DibenzoThiophene!$A:$A,[2]DibenzoThiophene!$B:$B)</f>
        <v>1.3904932000000001</v>
      </c>
      <c r="H508">
        <f>_xlfn.XLOOKUP(
         E508,[3]Sheet1!$A:$A,[3]Sheet1!$G:$G)</f>
        <v>1.0285121905595358</v>
      </c>
      <c r="I508">
        <f>_xlfn.XLOOKUP(
         E508,[4]Sheet1!$A:$A,[4]Sheet1!$G:$G)</f>
        <v>1.3831025883434771</v>
      </c>
      <c r="J508">
        <f>_xlfn.XLOOKUP(
         E508,[4]Sheet1!$A:$A,[4]Sheet1!$F:$F)</f>
        <v>8.013296747394337E-2</v>
      </c>
      <c r="L508">
        <f>_xlfn.XLOOKUP(
         D508,[2]DibenzoThiophene!$E:$E,[2]DibenzoThiophene!$B:$B)</f>
        <v>1.4057143999999999</v>
      </c>
      <c r="O508">
        <v>2623.5020199999999</v>
      </c>
      <c r="R508">
        <v>2480.0006800000001</v>
      </c>
      <c r="S508" s="2" t="e">
        <f>_xlfn.XLOOKUP(
         R508,'[1]sample3_spot1_000 (1)'!$A:$A,'[1]sample3_spot1_000 (1)'!$B:$B)</f>
        <v>#N/A</v>
      </c>
    </row>
    <row r="509" spans="3:19" x14ac:dyDescent="0.2">
      <c r="C509"/>
      <c r="D509" s="1">
        <f t="shared" si="15"/>
        <v>2480</v>
      </c>
      <c r="E509" s="1">
        <f t="shared" si="14"/>
        <v>2480</v>
      </c>
      <c r="F509" s="3" t="e">
        <f>_xlfn.XLOOKUP(
         E509,'[1]sample3_spot1_000 (1)'!$A:$A,'[1]sample3_spot1_000 (1)'!$B:$B)</f>
        <v>#N/A</v>
      </c>
      <c r="G509">
        <f>_xlfn.XLOOKUP(
         E509,[2]DibenzoThiophene!$A:$A,[2]DibenzoThiophene!$B:$B)</f>
        <v>1.3904932000000001</v>
      </c>
      <c r="H509">
        <f>_xlfn.XLOOKUP(
         E509,[3]Sheet1!$A:$A,[3]Sheet1!$G:$G)</f>
        <v>1.0285121905595358</v>
      </c>
      <c r="I509">
        <f>_xlfn.XLOOKUP(
         E509,[4]Sheet1!$A:$A,[4]Sheet1!$G:$G)</f>
        <v>1.3831025883434771</v>
      </c>
      <c r="J509">
        <f>_xlfn.XLOOKUP(
         E509,[4]Sheet1!$A:$A,[4]Sheet1!$F:$F)</f>
        <v>8.013296747394337E-2</v>
      </c>
      <c r="L509">
        <f>_xlfn.XLOOKUP(
         D509,[2]DibenzoThiophene!$E:$E,[2]DibenzoThiophene!$B:$B)</f>
        <v>1.4057143999999999</v>
      </c>
      <c r="O509">
        <v>2623.5020199999999</v>
      </c>
      <c r="R509">
        <v>2480.0498499999999</v>
      </c>
      <c r="S509" s="2" t="e">
        <f>_xlfn.XLOOKUP(
         R509,'[1]sample3_spot1_000 (1)'!$A:$A,'[1]sample3_spot1_000 (1)'!$B:$B)</f>
        <v>#N/A</v>
      </c>
    </row>
    <row r="510" spans="3:19" x14ac:dyDescent="0.2">
      <c r="C510"/>
      <c r="D510" s="1">
        <f t="shared" si="15"/>
        <v>2480</v>
      </c>
      <c r="E510" s="1">
        <f t="shared" si="14"/>
        <v>2480.1</v>
      </c>
      <c r="F510" s="3">
        <f>_xlfn.XLOOKUP(
         E510,'[1]sample3_spot1_000 (1)'!$A:$A,'[1]sample3_spot1_000 (1)'!$B:$B)</f>
        <v>1.1845614</v>
      </c>
      <c r="G510" t="e">
        <f>_xlfn.XLOOKUP(
         E510,[2]DibenzoThiophene!$A:$A,[2]DibenzoThiophene!$B:$B)</f>
        <v>#N/A</v>
      </c>
      <c r="H510" t="e">
        <f>_xlfn.XLOOKUP(
         E510,[3]Sheet1!$A:$A,[3]Sheet1!$G:$G)</f>
        <v>#N/A</v>
      </c>
      <c r="I510" t="e">
        <f>_xlfn.XLOOKUP(
         E510,[4]Sheet1!$A:$A,[4]Sheet1!$G:$G)</f>
        <v>#N/A</v>
      </c>
      <c r="J510" t="e">
        <f>_xlfn.XLOOKUP(
         E510,[4]Sheet1!$A:$A,[4]Sheet1!$F:$F)</f>
        <v>#N/A</v>
      </c>
      <c r="L510">
        <f>_xlfn.XLOOKUP(
         D510,[2]DibenzoThiophene!$E:$E,[2]DibenzoThiophene!$B:$B)</f>
        <v>1.4057143999999999</v>
      </c>
      <c r="O510">
        <v>2623.5020199999999</v>
      </c>
      <c r="R510" s="1">
        <v>2480.1390000000001</v>
      </c>
      <c r="S510" s="2" t="e">
        <f>_xlfn.XLOOKUP(
         R510,'[1]sample3_spot1_000 (1)'!$A:$A,'[1]sample3_spot1_000 (1)'!$B:$B)</f>
        <v>#N/A</v>
      </c>
    </row>
    <row r="511" spans="3:19" x14ac:dyDescent="0.2">
      <c r="C511"/>
      <c r="D511" s="1">
        <f t="shared" si="15"/>
        <v>2480</v>
      </c>
      <c r="E511" s="1">
        <f t="shared" si="14"/>
        <v>2480.1999999999998</v>
      </c>
      <c r="F511" s="3" t="e">
        <f>_xlfn.XLOOKUP(
         E511,'[1]sample3_spot1_000 (1)'!$A:$A,'[1]sample3_spot1_000 (1)'!$B:$B)</f>
        <v>#N/A</v>
      </c>
      <c r="G511">
        <f>_xlfn.XLOOKUP(
         E511,[2]DibenzoThiophene!$A:$A,[2]DibenzoThiophene!$B:$B)</f>
        <v>1.3924258</v>
      </c>
      <c r="H511">
        <f>_xlfn.XLOOKUP(
         E511,[3]Sheet1!$A:$A,[3]Sheet1!$G:$G)</f>
        <v>1.3943820678301069</v>
      </c>
      <c r="I511">
        <f>_xlfn.XLOOKUP(
         E511,[4]Sheet1!$A:$A,[4]Sheet1!$G:$G)</f>
        <v>1.3937195920453183</v>
      </c>
      <c r="J511">
        <f>_xlfn.XLOOKUP(
         E511,[4]Sheet1!$A:$A,[4]Sheet1!$F:$F)</f>
        <v>8.020183998676815E-2</v>
      </c>
      <c r="L511">
        <f>_xlfn.XLOOKUP(
         D511,[2]DibenzoThiophene!$E:$E,[2]DibenzoThiophene!$B:$B)</f>
        <v>1.4057143999999999</v>
      </c>
      <c r="O511">
        <v>2623.5020199999999</v>
      </c>
      <c r="R511">
        <v>2480.1973699999999</v>
      </c>
      <c r="S511" s="2" t="e">
        <f>_xlfn.XLOOKUP(
         R511,'[1]sample3_spot1_000 (1)'!$A:$A,'[1]sample3_spot1_000 (1)'!$B:$B)</f>
        <v>#N/A</v>
      </c>
    </row>
    <row r="512" spans="3:19" x14ac:dyDescent="0.2">
      <c r="C512"/>
      <c r="D512" s="1">
        <f t="shared" si="15"/>
        <v>2480</v>
      </c>
      <c r="E512" s="1">
        <f t="shared" si="14"/>
        <v>2480.1999999999998</v>
      </c>
      <c r="F512" s="3" t="e">
        <f>_xlfn.XLOOKUP(
         E512,'[1]sample3_spot1_000 (1)'!$A:$A,'[1]sample3_spot1_000 (1)'!$B:$B)</f>
        <v>#N/A</v>
      </c>
      <c r="G512">
        <f>_xlfn.XLOOKUP(
         E512,[2]DibenzoThiophene!$A:$A,[2]DibenzoThiophene!$B:$B)</f>
        <v>1.3924258</v>
      </c>
      <c r="H512">
        <f>_xlfn.XLOOKUP(
         E512,[3]Sheet1!$A:$A,[3]Sheet1!$G:$G)</f>
        <v>1.3943820678301069</v>
      </c>
      <c r="I512">
        <f>_xlfn.XLOOKUP(
         E512,[4]Sheet1!$A:$A,[4]Sheet1!$G:$G)</f>
        <v>1.3937195920453183</v>
      </c>
      <c r="J512">
        <f>_xlfn.XLOOKUP(
         E512,[4]Sheet1!$A:$A,[4]Sheet1!$F:$F)</f>
        <v>8.020183998676815E-2</v>
      </c>
      <c r="L512">
        <f>_xlfn.XLOOKUP(
         D512,[2]DibenzoThiophene!$E:$E,[2]DibenzoThiophene!$B:$B)</f>
        <v>1.4057143999999999</v>
      </c>
      <c r="O512">
        <v>2624.0014099999999</v>
      </c>
      <c r="R512" s="1">
        <v>2480.1999999999998</v>
      </c>
      <c r="S512" s="2" t="e">
        <f>_xlfn.XLOOKUP(
         R512,'[1]sample3_spot1_000 (1)'!$A:$A,'[1]sample3_spot1_000 (1)'!$B:$B)</f>
        <v>#N/A</v>
      </c>
    </row>
    <row r="513" spans="3:19" x14ac:dyDescent="0.2">
      <c r="C513"/>
      <c r="D513" s="1">
        <f t="shared" si="15"/>
        <v>2480</v>
      </c>
      <c r="E513" s="1">
        <f t="shared" si="14"/>
        <v>2480.3000000000002</v>
      </c>
      <c r="F513" s="3">
        <f>_xlfn.XLOOKUP(
         E513,'[1]sample3_spot1_000 (1)'!$A:$A,'[1]sample3_spot1_000 (1)'!$B:$B)</f>
        <v>1.2325865</v>
      </c>
      <c r="G513" t="e">
        <f>_xlfn.XLOOKUP(
         E513,[2]DibenzoThiophene!$A:$A,[2]DibenzoThiophene!$B:$B)</f>
        <v>#N/A</v>
      </c>
      <c r="H513" t="e">
        <f>_xlfn.XLOOKUP(
         E513,[3]Sheet1!$A:$A,[3]Sheet1!$G:$G)</f>
        <v>#N/A</v>
      </c>
      <c r="I513" t="e">
        <f>_xlfn.XLOOKUP(
         E513,[4]Sheet1!$A:$A,[4]Sheet1!$G:$G)</f>
        <v>#N/A</v>
      </c>
      <c r="J513" t="e">
        <f>_xlfn.XLOOKUP(
         E513,[4]Sheet1!$A:$A,[4]Sheet1!$F:$F)</f>
        <v>#N/A</v>
      </c>
      <c r="L513">
        <f>_xlfn.XLOOKUP(
         D513,[2]DibenzoThiophene!$E:$E,[2]DibenzoThiophene!$B:$B)</f>
        <v>1.4057143999999999</v>
      </c>
      <c r="O513">
        <v>2624.0014099999999</v>
      </c>
      <c r="R513" s="1">
        <v>2480.3389999999999</v>
      </c>
      <c r="S513" s="2" t="e">
        <f>_xlfn.XLOOKUP(
         R513,'[1]sample3_spot1_000 (1)'!$A:$A,'[1]sample3_spot1_000 (1)'!$B:$B)</f>
        <v>#N/A</v>
      </c>
    </row>
    <row r="514" spans="3:19" x14ac:dyDescent="0.2">
      <c r="C514"/>
      <c r="D514" s="1">
        <f t="shared" si="15"/>
        <v>2480</v>
      </c>
      <c r="E514" s="1">
        <f t="shared" ref="E514:E577" si="16">ROUND(R514, 1)</f>
        <v>2480.4</v>
      </c>
      <c r="F514" s="3" t="e">
        <f>_xlfn.XLOOKUP(
         E514,'[1]sample3_spot1_000 (1)'!$A:$A,'[1]sample3_spot1_000 (1)'!$B:$B)</f>
        <v>#N/A</v>
      </c>
      <c r="G514">
        <f>_xlfn.XLOOKUP(
         E514,[2]DibenzoThiophene!$A:$A,[2]DibenzoThiophene!$B:$B)</f>
        <v>1.3279892</v>
      </c>
      <c r="H514">
        <f>_xlfn.XLOOKUP(
         E514,[3]Sheet1!$A:$A,[3]Sheet1!$G:$G)</f>
        <v>1.9145316095672453</v>
      </c>
      <c r="I514">
        <f>_xlfn.XLOOKUP(
         E514,[4]Sheet1!$A:$A,[4]Sheet1!$G:$G)</f>
        <v>1.4027746185948187</v>
      </c>
      <c r="J514">
        <f>_xlfn.XLOOKUP(
         E514,[4]Sheet1!$A:$A,[4]Sheet1!$F:$F)</f>
        <v>8.0260421327215989E-2</v>
      </c>
      <c r="L514">
        <f>_xlfn.XLOOKUP(
         D514,[2]DibenzoThiophene!$E:$E,[2]DibenzoThiophene!$B:$B)</f>
        <v>1.4057143999999999</v>
      </c>
      <c r="O514">
        <v>2624.0014099999999</v>
      </c>
      <c r="R514">
        <v>2480.35313</v>
      </c>
      <c r="S514" s="2" t="e">
        <f>_xlfn.XLOOKUP(
         R514,'[1]sample3_spot1_000 (1)'!$A:$A,'[1]sample3_spot1_000 (1)'!$B:$B)</f>
        <v>#N/A</v>
      </c>
    </row>
    <row r="515" spans="3:19" x14ac:dyDescent="0.2">
      <c r="C515"/>
      <c r="D515" s="1">
        <f t="shared" ref="D515:D578" si="17">ROUND(E515,0)</f>
        <v>2480</v>
      </c>
      <c r="E515" s="1">
        <f t="shared" si="16"/>
        <v>2480.4</v>
      </c>
      <c r="F515" s="3" t="e">
        <f>_xlfn.XLOOKUP(
         E515,'[1]sample3_spot1_000 (1)'!$A:$A,'[1]sample3_spot1_000 (1)'!$B:$B)</f>
        <v>#N/A</v>
      </c>
      <c r="G515">
        <f>_xlfn.XLOOKUP(
         E515,[2]DibenzoThiophene!$A:$A,[2]DibenzoThiophene!$B:$B)</f>
        <v>1.3279892</v>
      </c>
      <c r="H515">
        <f>_xlfn.XLOOKUP(
         E515,[3]Sheet1!$A:$A,[3]Sheet1!$G:$G)</f>
        <v>1.9145316095672453</v>
      </c>
      <c r="I515">
        <f>_xlfn.XLOOKUP(
         E515,[4]Sheet1!$A:$A,[4]Sheet1!$G:$G)</f>
        <v>1.4027746185948187</v>
      </c>
      <c r="J515">
        <f>_xlfn.XLOOKUP(
         E515,[4]Sheet1!$A:$A,[4]Sheet1!$F:$F)</f>
        <v>8.0260421327215989E-2</v>
      </c>
      <c r="L515">
        <f>_xlfn.XLOOKUP(
         D515,[2]DibenzoThiophene!$E:$E,[2]DibenzoThiophene!$B:$B)</f>
        <v>1.4057143999999999</v>
      </c>
      <c r="O515">
        <v>2624.0014099999999</v>
      </c>
      <c r="R515" s="1">
        <v>2480.3966</v>
      </c>
      <c r="S515" s="2" t="e">
        <f>_xlfn.XLOOKUP(
         R515,'[1]sample3_spot1_000 (1)'!$A:$A,'[1]sample3_spot1_000 (1)'!$B:$B)</f>
        <v>#N/A</v>
      </c>
    </row>
    <row r="516" spans="3:19" x14ac:dyDescent="0.2">
      <c r="C516"/>
      <c r="D516" s="1">
        <f t="shared" si="17"/>
        <v>2480</v>
      </c>
      <c r="E516" s="1">
        <f t="shared" si="16"/>
        <v>2480.4</v>
      </c>
      <c r="F516" s="3" t="e">
        <f>_xlfn.XLOOKUP(
         E516,'[1]sample3_spot1_000 (1)'!$A:$A,'[1]sample3_spot1_000 (1)'!$B:$B)</f>
        <v>#N/A</v>
      </c>
      <c r="G516">
        <f>_xlfn.XLOOKUP(
         E516,[2]DibenzoThiophene!$A:$A,[2]DibenzoThiophene!$B:$B)</f>
        <v>1.3279892</v>
      </c>
      <c r="H516">
        <f>_xlfn.XLOOKUP(
         E516,[3]Sheet1!$A:$A,[3]Sheet1!$G:$G)</f>
        <v>1.9145316095672453</v>
      </c>
      <c r="I516">
        <f>_xlfn.XLOOKUP(
         E516,[4]Sheet1!$A:$A,[4]Sheet1!$G:$G)</f>
        <v>1.4027746185948187</v>
      </c>
      <c r="J516">
        <f>_xlfn.XLOOKUP(
         E516,[4]Sheet1!$A:$A,[4]Sheet1!$F:$F)</f>
        <v>8.0260421327215989E-2</v>
      </c>
      <c r="L516">
        <f>_xlfn.XLOOKUP(
         D516,[2]DibenzoThiophene!$E:$E,[2]DibenzoThiophene!$B:$B)</f>
        <v>1.4057143999999999</v>
      </c>
      <c r="O516">
        <v>2624.5011199999999</v>
      </c>
      <c r="R516">
        <v>2480.4023200000001</v>
      </c>
      <c r="S516" s="2" t="e">
        <f>_xlfn.XLOOKUP(
         R516,'[1]sample3_spot1_000 (1)'!$A:$A,'[1]sample3_spot1_000 (1)'!$B:$B)</f>
        <v>#N/A</v>
      </c>
    </row>
    <row r="517" spans="3:19" x14ac:dyDescent="0.2">
      <c r="C517"/>
      <c r="D517" s="1">
        <f t="shared" si="17"/>
        <v>2481</v>
      </c>
      <c r="E517" s="1">
        <f t="shared" si="16"/>
        <v>2480.5</v>
      </c>
      <c r="F517" s="3">
        <f>_xlfn.XLOOKUP(
         E517,'[1]sample3_spot1_000 (1)'!$A:$A,'[1]sample3_spot1_000 (1)'!$B:$B)</f>
        <v>1.35398</v>
      </c>
      <c r="G517" t="e">
        <f>_xlfn.XLOOKUP(
         E517,[2]DibenzoThiophene!$A:$A,[2]DibenzoThiophene!$B:$B)</f>
        <v>#N/A</v>
      </c>
      <c r="H517" t="e">
        <f>_xlfn.XLOOKUP(
         E517,[3]Sheet1!$A:$A,[3]Sheet1!$G:$G)</f>
        <v>#N/A</v>
      </c>
      <c r="I517" t="e">
        <f>_xlfn.XLOOKUP(
         E517,[4]Sheet1!$A:$A,[4]Sheet1!$G:$G)</f>
        <v>#N/A</v>
      </c>
      <c r="J517" t="e">
        <f>_xlfn.XLOOKUP(
         E517,[4]Sheet1!$A:$A,[4]Sheet1!$F:$F)</f>
        <v>#N/A</v>
      </c>
      <c r="L517">
        <f>_xlfn.XLOOKUP(
         D517,[2]DibenzoThiophene!$E:$E,[2]DibenzoThiophene!$B:$B)</f>
        <v>1.2644500000000001</v>
      </c>
      <c r="O517">
        <v>2624.5011199999999</v>
      </c>
      <c r="R517">
        <v>2480.50072</v>
      </c>
      <c r="S517" s="2" t="e">
        <f>_xlfn.XLOOKUP(
         R517,'[1]sample3_spot1_000 (1)'!$A:$A,'[1]sample3_spot1_000 (1)'!$B:$B)</f>
        <v>#N/A</v>
      </c>
    </row>
    <row r="518" spans="3:19" x14ac:dyDescent="0.2">
      <c r="C518"/>
      <c r="D518" s="1">
        <f t="shared" si="17"/>
        <v>2481</v>
      </c>
      <c r="E518" s="1">
        <f t="shared" si="16"/>
        <v>2480.5</v>
      </c>
      <c r="F518" s="3">
        <f>_xlfn.XLOOKUP(
         E518,'[1]sample3_spot1_000 (1)'!$A:$A,'[1]sample3_spot1_000 (1)'!$B:$B)</f>
        <v>1.35398</v>
      </c>
      <c r="G518" t="e">
        <f>_xlfn.XLOOKUP(
         E518,[2]DibenzoThiophene!$A:$A,[2]DibenzoThiophene!$B:$B)</f>
        <v>#N/A</v>
      </c>
      <c r="H518" t="e">
        <f>_xlfn.XLOOKUP(
         E518,[3]Sheet1!$A:$A,[3]Sheet1!$G:$G)</f>
        <v>#N/A</v>
      </c>
      <c r="I518" t="e">
        <f>_xlfn.XLOOKUP(
         E518,[4]Sheet1!$A:$A,[4]Sheet1!$G:$G)</f>
        <v>#N/A</v>
      </c>
      <c r="J518" t="e">
        <f>_xlfn.XLOOKUP(
         E518,[4]Sheet1!$A:$A,[4]Sheet1!$F:$F)</f>
        <v>#N/A</v>
      </c>
      <c r="L518">
        <f>_xlfn.XLOOKUP(
         D518,[2]DibenzoThiophene!$E:$E,[2]DibenzoThiophene!$B:$B)</f>
        <v>1.2644500000000001</v>
      </c>
      <c r="O518">
        <v>2624.5011199999999</v>
      </c>
      <c r="R518" s="1">
        <v>2480.5391</v>
      </c>
      <c r="S518" s="2" t="e">
        <f>_xlfn.XLOOKUP(
         R518,'[1]sample3_spot1_000 (1)'!$A:$A,'[1]sample3_spot1_000 (1)'!$B:$B)</f>
        <v>#N/A</v>
      </c>
    </row>
    <row r="519" spans="3:19" x14ac:dyDescent="0.2">
      <c r="C519"/>
      <c r="D519" s="1">
        <f t="shared" si="17"/>
        <v>2481</v>
      </c>
      <c r="E519" s="1">
        <f t="shared" si="16"/>
        <v>2480.6</v>
      </c>
      <c r="F519" s="3" t="e">
        <f>_xlfn.XLOOKUP(
         E519,'[1]sample3_spot1_000 (1)'!$A:$A,'[1]sample3_spot1_000 (1)'!$B:$B)</f>
        <v>#N/A</v>
      </c>
      <c r="G519">
        <f>_xlfn.XLOOKUP(
         E519,[2]DibenzoThiophene!$A:$A,[2]DibenzoThiophene!$B:$B)</f>
        <v>1.2644500000000001</v>
      </c>
      <c r="H519">
        <f>_xlfn.XLOOKUP(
         E519,[3]Sheet1!$A:$A,[3]Sheet1!$G:$G)</f>
        <v>2.6310025149686931</v>
      </c>
      <c r="I519">
        <f>_xlfn.XLOOKUP(
         E519,[4]Sheet1!$A:$A,[4]Sheet1!$G:$G)</f>
        <v>1.3975902898671568</v>
      </c>
      <c r="J519">
        <f>_xlfn.XLOOKUP(
         E519,[4]Sheet1!$A:$A,[4]Sheet1!$F:$F)</f>
        <v>8.0225185892255718E-2</v>
      </c>
      <c r="L519">
        <f>_xlfn.XLOOKUP(
         D519,[2]DibenzoThiophene!$E:$E,[2]DibenzoThiophene!$B:$B)</f>
        <v>1.2644500000000001</v>
      </c>
      <c r="O519">
        <v>2624.5011199999999</v>
      </c>
      <c r="R519">
        <v>2480.5991399999998</v>
      </c>
      <c r="S519" s="2" t="e">
        <f>_xlfn.XLOOKUP(
         R519,'[1]sample3_spot1_000 (1)'!$A:$A,'[1]sample3_spot1_000 (1)'!$B:$B)</f>
        <v>#N/A</v>
      </c>
    </row>
    <row r="520" spans="3:19" x14ac:dyDescent="0.2">
      <c r="C520"/>
      <c r="D520" s="1">
        <f t="shared" si="17"/>
        <v>2481</v>
      </c>
      <c r="E520" s="1">
        <f t="shared" si="16"/>
        <v>2480.6</v>
      </c>
      <c r="F520" s="3" t="e">
        <f>_xlfn.XLOOKUP(
         E520,'[1]sample3_spot1_000 (1)'!$A:$A,'[1]sample3_spot1_000 (1)'!$B:$B)</f>
        <v>#N/A</v>
      </c>
      <c r="G520">
        <f>_xlfn.XLOOKUP(
         E520,[2]DibenzoThiophene!$A:$A,[2]DibenzoThiophene!$B:$B)</f>
        <v>1.2644500000000001</v>
      </c>
      <c r="H520">
        <f>_xlfn.XLOOKUP(
         E520,[3]Sheet1!$A:$A,[3]Sheet1!$G:$G)</f>
        <v>2.6310025149686931</v>
      </c>
      <c r="I520">
        <f>_xlfn.XLOOKUP(
         E520,[4]Sheet1!$A:$A,[4]Sheet1!$G:$G)</f>
        <v>1.3975902898671568</v>
      </c>
      <c r="J520">
        <f>_xlfn.XLOOKUP(
         E520,[4]Sheet1!$A:$A,[4]Sheet1!$F:$F)</f>
        <v>8.0225185892255718E-2</v>
      </c>
      <c r="L520">
        <f>_xlfn.XLOOKUP(
         D520,[2]DibenzoThiophene!$E:$E,[2]DibenzoThiophene!$B:$B)</f>
        <v>1.2644500000000001</v>
      </c>
      <c r="O520">
        <v>2625.0011399999999</v>
      </c>
      <c r="R520" s="1">
        <v>2480.5997000000002</v>
      </c>
      <c r="S520" s="2" t="e">
        <f>_xlfn.XLOOKUP(
         R520,'[1]sample3_spot1_000 (1)'!$A:$A,'[1]sample3_spot1_000 (1)'!$B:$B)</f>
        <v>#N/A</v>
      </c>
    </row>
    <row r="521" spans="3:19" x14ac:dyDescent="0.2">
      <c r="C521"/>
      <c r="D521" s="1">
        <f t="shared" si="17"/>
        <v>2481</v>
      </c>
      <c r="E521" s="1">
        <f t="shared" si="16"/>
        <v>2480.6</v>
      </c>
      <c r="F521" s="3" t="e">
        <f>_xlfn.XLOOKUP(
         E521,'[1]sample3_spot1_000 (1)'!$A:$A,'[1]sample3_spot1_000 (1)'!$B:$B)</f>
        <v>#N/A</v>
      </c>
      <c r="G521">
        <f>_xlfn.XLOOKUP(
         E521,[2]DibenzoThiophene!$A:$A,[2]DibenzoThiophene!$B:$B)</f>
        <v>1.2644500000000001</v>
      </c>
      <c r="H521">
        <f>_xlfn.XLOOKUP(
         E521,[3]Sheet1!$A:$A,[3]Sheet1!$G:$G)</f>
        <v>2.6310025149686931</v>
      </c>
      <c r="I521">
        <f>_xlfn.XLOOKUP(
         E521,[4]Sheet1!$A:$A,[4]Sheet1!$G:$G)</f>
        <v>1.3975902898671568</v>
      </c>
      <c r="J521">
        <f>_xlfn.XLOOKUP(
         E521,[4]Sheet1!$A:$A,[4]Sheet1!$F:$F)</f>
        <v>8.0225185892255718E-2</v>
      </c>
      <c r="L521">
        <f>_xlfn.XLOOKUP(
         D521,[2]DibenzoThiophene!$E:$E,[2]DibenzoThiophene!$B:$B)</f>
        <v>1.2644500000000001</v>
      </c>
      <c r="O521">
        <v>2625.0011399999999</v>
      </c>
      <c r="R521">
        <v>2480.6483499999999</v>
      </c>
      <c r="S521" s="2" t="e">
        <f>_xlfn.XLOOKUP(
         R521,'[1]sample3_spot1_000 (1)'!$A:$A,'[1]sample3_spot1_000 (1)'!$B:$B)</f>
        <v>#N/A</v>
      </c>
    </row>
    <row r="522" spans="3:19" x14ac:dyDescent="0.2">
      <c r="C522"/>
      <c r="D522" s="1">
        <f t="shared" si="17"/>
        <v>2481</v>
      </c>
      <c r="E522" s="1">
        <f t="shared" si="16"/>
        <v>2480.6999999999998</v>
      </c>
      <c r="F522" s="3">
        <f>_xlfn.XLOOKUP(
         E522,'[1]sample3_spot1_000 (1)'!$A:$A,'[1]sample3_spot1_000 (1)'!$B:$B)</f>
        <v>1.4318712</v>
      </c>
      <c r="G522" t="e">
        <f>_xlfn.XLOOKUP(
         E522,[2]DibenzoThiophene!$A:$A,[2]DibenzoThiophene!$B:$B)</f>
        <v>#N/A</v>
      </c>
      <c r="H522" t="e">
        <f>_xlfn.XLOOKUP(
         E522,[3]Sheet1!$A:$A,[3]Sheet1!$G:$G)</f>
        <v>#N/A</v>
      </c>
      <c r="I522" t="e">
        <f>_xlfn.XLOOKUP(
         E522,[4]Sheet1!$A:$A,[4]Sheet1!$G:$G)</f>
        <v>#N/A</v>
      </c>
      <c r="J522" t="e">
        <f>_xlfn.XLOOKUP(
         E522,[4]Sheet1!$A:$A,[4]Sheet1!$F:$F)</f>
        <v>#N/A</v>
      </c>
      <c r="L522">
        <f>_xlfn.XLOOKUP(
         D522,[2]DibenzoThiophene!$E:$E,[2]DibenzoThiophene!$B:$B)</f>
        <v>1.2644500000000001</v>
      </c>
      <c r="O522">
        <v>2625.0011399999999</v>
      </c>
      <c r="R522" s="1">
        <v>2480.7392</v>
      </c>
      <c r="S522" s="2" t="e">
        <f>_xlfn.XLOOKUP(
         R522,'[1]sample3_spot1_000 (1)'!$A:$A,'[1]sample3_spot1_000 (1)'!$B:$B)</f>
        <v>#N/A</v>
      </c>
    </row>
    <row r="523" spans="3:19" x14ac:dyDescent="0.2">
      <c r="C523"/>
      <c r="D523" s="1">
        <f t="shared" si="17"/>
        <v>2481</v>
      </c>
      <c r="E523" s="1">
        <f t="shared" si="16"/>
        <v>2480.8000000000002</v>
      </c>
      <c r="F523" s="3" t="e">
        <f>_xlfn.XLOOKUP(
         E523,'[1]sample3_spot1_000 (1)'!$A:$A,'[1]sample3_spot1_000 (1)'!$B:$B)</f>
        <v>#N/A</v>
      </c>
      <c r="G523">
        <f>_xlfn.XLOOKUP(
         E523,[2]DibenzoThiophene!$A:$A,[2]DibenzoThiophene!$B:$B)</f>
        <v>1.2298042</v>
      </c>
      <c r="H523">
        <f>_xlfn.XLOOKUP(
         E523,[3]Sheet1!$A:$A,[3]Sheet1!$G:$G)</f>
        <v>3.7082564890810947</v>
      </c>
      <c r="I523">
        <f>_xlfn.XLOOKUP(
         E523,[4]Sheet1!$A:$A,[4]Sheet1!$G:$G)</f>
        <v>1.3874642145777014</v>
      </c>
      <c r="J523">
        <f>_xlfn.XLOOKUP(
         E523,[4]Sheet1!$A:$A,[4]Sheet1!$F:$F)</f>
        <v>8.0157391488276997E-2</v>
      </c>
      <c r="L523">
        <f>_xlfn.XLOOKUP(
         D523,[2]DibenzoThiophene!$E:$E,[2]DibenzoThiophene!$B:$B)</f>
        <v>1.2644500000000001</v>
      </c>
      <c r="O523">
        <v>2625.0011399999999</v>
      </c>
      <c r="R523">
        <v>2480.79601</v>
      </c>
      <c r="S523" s="2" t="e">
        <f>_xlfn.XLOOKUP(
         R523,'[1]sample3_spot1_000 (1)'!$A:$A,'[1]sample3_spot1_000 (1)'!$B:$B)</f>
        <v>#N/A</v>
      </c>
    </row>
    <row r="524" spans="3:19" x14ac:dyDescent="0.2">
      <c r="C524"/>
      <c r="D524" s="1">
        <f t="shared" si="17"/>
        <v>2481</v>
      </c>
      <c r="E524" s="1">
        <f t="shared" si="16"/>
        <v>2480.8000000000002</v>
      </c>
      <c r="F524" s="3" t="e">
        <f>_xlfn.XLOOKUP(
         E524,'[1]sample3_spot1_000 (1)'!$A:$A,'[1]sample3_spot1_000 (1)'!$B:$B)</f>
        <v>#N/A</v>
      </c>
      <c r="G524">
        <f>_xlfn.XLOOKUP(
         E524,[2]DibenzoThiophene!$A:$A,[2]DibenzoThiophene!$B:$B)</f>
        <v>1.2298042</v>
      </c>
      <c r="H524">
        <f>_xlfn.XLOOKUP(
         E524,[3]Sheet1!$A:$A,[3]Sheet1!$G:$G)</f>
        <v>3.7082564890810947</v>
      </c>
      <c r="I524">
        <f>_xlfn.XLOOKUP(
         E524,[4]Sheet1!$A:$A,[4]Sheet1!$G:$G)</f>
        <v>1.3874642145777014</v>
      </c>
      <c r="J524">
        <f>_xlfn.XLOOKUP(
         E524,[4]Sheet1!$A:$A,[4]Sheet1!$F:$F)</f>
        <v>8.0157391488276997E-2</v>
      </c>
      <c r="L524">
        <f>_xlfn.XLOOKUP(
         D524,[2]DibenzoThiophene!$E:$E,[2]DibenzoThiophene!$B:$B)</f>
        <v>1.2644500000000001</v>
      </c>
      <c r="O524">
        <v>2625.5014799999999</v>
      </c>
      <c r="R524" s="1">
        <v>2480.7997</v>
      </c>
      <c r="S524" s="2" t="e">
        <f>_xlfn.XLOOKUP(
         R524,'[1]sample3_spot1_000 (1)'!$A:$A,'[1]sample3_spot1_000 (1)'!$B:$B)</f>
        <v>#N/A</v>
      </c>
    </row>
    <row r="525" spans="3:19" x14ac:dyDescent="0.2">
      <c r="C525"/>
      <c r="D525" s="1">
        <f t="shared" si="17"/>
        <v>2481</v>
      </c>
      <c r="E525" s="1">
        <f t="shared" si="16"/>
        <v>2480.9</v>
      </c>
      <c r="F525" s="3">
        <f>_xlfn.XLOOKUP(
         E525,'[1]sample3_spot1_000 (1)'!$A:$A,'[1]sample3_spot1_000 (1)'!$B:$B)</f>
        <v>1.5851440000000001</v>
      </c>
      <c r="G525" t="e">
        <f>_xlfn.XLOOKUP(
         E525,[2]DibenzoThiophene!$A:$A,[2]DibenzoThiophene!$B:$B)</f>
        <v>#N/A</v>
      </c>
      <c r="H525" t="e">
        <f>_xlfn.XLOOKUP(
         E525,[3]Sheet1!$A:$A,[3]Sheet1!$G:$G)</f>
        <v>#N/A</v>
      </c>
      <c r="I525" t="e">
        <f>_xlfn.XLOOKUP(
         E525,[4]Sheet1!$A:$A,[4]Sheet1!$G:$G)</f>
        <v>#N/A</v>
      </c>
      <c r="J525" t="e">
        <f>_xlfn.XLOOKUP(
         E525,[4]Sheet1!$A:$A,[4]Sheet1!$F:$F)</f>
        <v>#N/A</v>
      </c>
      <c r="L525">
        <f>_xlfn.XLOOKUP(
         D525,[2]DibenzoThiophene!$E:$E,[2]DibenzoThiophene!$B:$B)</f>
        <v>1.2644500000000001</v>
      </c>
      <c r="O525">
        <v>2625.5014799999999</v>
      </c>
      <c r="R525" s="1">
        <v>2480.9393</v>
      </c>
      <c r="S525" s="2" t="e">
        <f>_xlfn.XLOOKUP(
         R525,'[1]sample3_spot1_000 (1)'!$A:$A,'[1]sample3_spot1_000 (1)'!$B:$B)</f>
        <v>#N/A</v>
      </c>
    </row>
    <row r="526" spans="3:19" x14ac:dyDescent="0.2">
      <c r="C526"/>
      <c r="D526" s="1">
        <f t="shared" si="17"/>
        <v>2481</v>
      </c>
      <c r="E526" s="1">
        <f t="shared" si="16"/>
        <v>2481</v>
      </c>
      <c r="F526" s="3" t="e">
        <f>_xlfn.XLOOKUP(
         E526,'[1]sample3_spot1_000 (1)'!$A:$A,'[1]sample3_spot1_000 (1)'!$B:$B)</f>
        <v>#N/A</v>
      </c>
      <c r="G526">
        <f>_xlfn.XLOOKUP(
         E526,[2]DibenzoThiophene!$A:$A,[2]DibenzoThiophene!$B:$B)</f>
        <v>1.1869902999999999</v>
      </c>
      <c r="H526">
        <f>_xlfn.XLOOKUP(
         E526,[3]Sheet1!$A:$A,[3]Sheet1!$G:$G)</f>
        <v>5.2741918176104416</v>
      </c>
      <c r="I526">
        <f>_xlfn.XLOOKUP(
         E526,[4]Sheet1!$A:$A,[4]Sheet1!$G:$G)</f>
        <v>1.3781622949069641</v>
      </c>
      <c r="J526">
        <f>_xlfn.XLOOKUP(
         E526,[4]Sheet1!$A:$A,[4]Sheet1!$F:$F)</f>
        <v>8.0095027078920758E-2</v>
      </c>
      <c r="L526">
        <f>_xlfn.XLOOKUP(
         D526,[2]DibenzoThiophene!$E:$E,[2]DibenzoThiophene!$B:$B)</f>
        <v>1.2644500000000001</v>
      </c>
      <c r="O526">
        <v>2625.5014799999999</v>
      </c>
      <c r="R526">
        <v>2480.9519100000002</v>
      </c>
      <c r="S526" s="2" t="e">
        <f>_xlfn.XLOOKUP(
         R526,'[1]sample3_spot1_000 (1)'!$A:$A,'[1]sample3_spot1_000 (1)'!$B:$B)</f>
        <v>#N/A</v>
      </c>
    </row>
    <row r="527" spans="3:19" x14ac:dyDescent="0.2">
      <c r="C527"/>
      <c r="D527" s="1">
        <f t="shared" si="17"/>
        <v>2481</v>
      </c>
      <c r="E527" s="1">
        <f t="shared" si="16"/>
        <v>2481</v>
      </c>
      <c r="F527" s="3" t="e">
        <f>_xlfn.XLOOKUP(
         E527,'[1]sample3_spot1_000 (1)'!$A:$A,'[1]sample3_spot1_000 (1)'!$B:$B)</f>
        <v>#N/A</v>
      </c>
      <c r="G527">
        <f>_xlfn.XLOOKUP(
         E527,[2]DibenzoThiophene!$A:$A,[2]DibenzoThiophene!$B:$B)</f>
        <v>1.1869902999999999</v>
      </c>
      <c r="H527">
        <f>_xlfn.XLOOKUP(
         E527,[3]Sheet1!$A:$A,[3]Sheet1!$G:$G)</f>
        <v>5.2741918176104416</v>
      </c>
      <c r="I527">
        <f>_xlfn.XLOOKUP(
         E527,[4]Sheet1!$A:$A,[4]Sheet1!$G:$G)</f>
        <v>1.3781622949069641</v>
      </c>
      <c r="J527">
        <f>_xlfn.XLOOKUP(
         E527,[4]Sheet1!$A:$A,[4]Sheet1!$F:$F)</f>
        <v>8.0095027078920758E-2</v>
      </c>
      <c r="L527">
        <f>_xlfn.XLOOKUP(
         D527,[2]DibenzoThiophene!$E:$E,[2]DibenzoThiophene!$B:$B)</f>
        <v>1.2644500000000001</v>
      </c>
      <c r="O527">
        <v>2625.5014799999999</v>
      </c>
      <c r="R527" s="1">
        <v>2480.9996999999998</v>
      </c>
      <c r="S527" s="2" t="e">
        <f>_xlfn.XLOOKUP(
         R527,'[1]sample3_spot1_000 (1)'!$A:$A,'[1]sample3_spot1_000 (1)'!$B:$B)</f>
        <v>#N/A</v>
      </c>
    </row>
    <row r="528" spans="3:19" x14ac:dyDescent="0.2">
      <c r="C528"/>
      <c r="D528" s="1">
        <f t="shared" si="17"/>
        <v>2481</v>
      </c>
      <c r="E528" s="1">
        <f t="shared" si="16"/>
        <v>2481</v>
      </c>
      <c r="F528" s="3" t="e">
        <f>_xlfn.XLOOKUP(
         E528,'[1]sample3_spot1_000 (1)'!$A:$A,'[1]sample3_spot1_000 (1)'!$B:$B)</f>
        <v>#N/A</v>
      </c>
      <c r="G528">
        <f>_xlfn.XLOOKUP(
         E528,[2]DibenzoThiophene!$A:$A,[2]DibenzoThiophene!$B:$B)</f>
        <v>1.1869902999999999</v>
      </c>
      <c r="H528">
        <f>_xlfn.XLOOKUP(
         E528,[3]Sheet1!$A:$A,[3]Sheet1!$G:$G)</f>
        <v>5.2741918176104416</v>
      </c>
      <c r="I528">
        <f>_xlfn.XLOOKUP(
         E528,[4]Sheet1!$A:$A,[4]Sheet1!$G:$G)</f>
        <v>1.3781622949069641</v>
      </c>
      <c r="J528">
        <f>_xlfn.XLOOKUP(
         E528,[4]Sheet1!$A:$A,[4]Sheet1!$F:$F)</f>
        <v>8.0095027078920758E-2</v>
      </c>
      <c r="L528">
        <f>_xlfn.XLOOKUP(
         D528,[2]DibenzoThiophene!$E:$E,[2]DibenzoThiophene!$B:$B)</f>
        <v>1.2644500000000001</v>
      </c>
      <c r="O528">
        <v>2626.0021400000001</v>
      </c>
      <c r="R528">
        <v>2481.0011500000001</v>
      </c>
      <c r="S528" s="2" t="e">
        <f>_xlfn.XLOOKUP(
         R528,'[1]sample3_spot1_000 (1)'!$A:$A,'[1]sample3_spot1_000 (1)'!$B:$B)</f>
        <v>#N/A</v>
      </c>
    </row>
    <row r="529" spans="3:19" x14ac:dyDescent="0.2">
      <c r="C529"/>
      <c r="D529" s="1">
        <f t="shared" si="17"/>
        <v>2481</v>
      </c>
      <c r="E529" s="1">
        <f t="shared" si="16"/>
        <v>2481.1</v>
      </c>
      <c r="F529" s="3">
        <f>_xlfn.XLOOKUP(
         E529,'[1]sample3_spot1_000 (1)'!$A:$A,'[1]sample3_spot1_000 (1)'!$B:$B)</f>
        <v>1.6643507</v>
      </c>
      <c r="G529" t="e">
        <f>_xlfn.XLOOKUP(
         E529,[2]DibenzoThiophene!$A:$A,[2]DibenzoThiophene!$B:$B)</f>
        <v>#N/A</v>
      </c>
      <c r="H529" t="e">
        <f>_xlfn.XLOOKUP(
         E529,[3]Sheet1!$A:$A,[3]Sheet1!$G:$G)</f>
        <v>#N/A</v>
      </c>
      <c r="I529" t="e">
        <f>_xlfn.XLOOKUP(
         E529,[4]Sheet1!$A:$A,[4]Sheet1!$G:$G)</f>
        <v>#N/A</v>
      </c>
      <c r="J529" t="e">
        <f>_xlfn.XLOOKUP(
         E529,[4]Sheet1!$A:$A,[4]Sheet1!$F:$F)</f>
        <v>#N/A</v>
      </c>
      <c r="L529">
        <f>_xlfn.XLOOKUP(
         D529,[2]DibenzoThiophene!$E:$E,[2]DibenzoThiophene!$B:$B)</f>
        <v>1.2644500000000001</v>
      </c>
      <c r="O529">
        <v>2626.0021400000001</v>
      </c>
      <c r="R529">
        <v>2481.0996300000002</v>
      </c>
      <c r="S529" s="2" t="e">
        <f>_xlfn.XLOOKUP(
         R529,'[1]sample3_spot1_000 (1)'!$A:$A,'[1]sample3_spot1_000 (1)'!$B:$B)</f>
        <v>#N/A</v>
      </c>
    </row>
    <row r="530" spans="3:19" x14ac:dyDescent="0.2">
      <c r="C530"/>
      <c r="D530" s="1">
        <f t="shared" si="17"/>
        <v>2481</v>
      </c>
      <c r="E530" s="1">
        <f t="shared" si="16"/>
        <v>2481.1</v>
      </c>
      <c r="F530" s="3">
        <f>_xlfn.XLOOKUP(
         E530,'[1]sample3_spot1_000 (1)'!$A:$A,'[1]sample3_spot1_000 (1)'!$B:$B)</f>
        <v>1.6643507</v>
      </c>
      <c r="G530" t="e">
        <f>_xlfn.XLOOKUP(
         E530,[2]DibenzoThiophene!$A:$A,[2]DibenzoThiophene!$B:$B)</f>
        <v>#N/A</v>
      </c>
      <c r="H530" t="e">
        <f>_xlfn.XLOOKUP(
         E530,[3]Sheet1!$A:$A,[3]Sheet1!$G:$G)</f>
        <v>#N/A</v>
      </c>
      <c r="I530" t="e">
        <f>_xlfn.XLOOKUP(
         E530,[4]Sheet1!$A:$A,[4]Sheet1!$G:$G)</f>
        <v>#N/A</v>
      </c>
      <c r="J530" t="e">
        <f>_xlfn.XLOOKUP(
         E530,[4]Sheet1!$A:$A,[4]Sheet1!$F:$F)</f>
        <v>#N/A</v>
      </c>
      <c r="L530">
        <f>_xlfn.XLOOKUP(
         D530,[2]DibenzoThiophene!$E:$E,[2]DibenzoThiophene!$B:$B)</f>
        <v>1.2644500000000001</v>
      </c>
      <c r="O530">
        <v>2626.0021400000001</v>
      </c>
      <c r="R530" s="1">
        <v>2481.1392999999998</v>
      </c>
      <c r="S530" s="2" t="e">
        <f>_xlfn.XLOOKUP(
         R530,'[1]sample3_spot1_000 (1)'!$A:$A,'[1]sample3_spot1_000 (1)'!$B:$B)</f>
        <v>#N/A</v>
      </c>
    </row>
    <row r="531" spans="3:19" x14ac:dyDescent="0.2">
      <c r="C531"/>
      <c r="D531" s="1">
        <f t="shared" si="17"/>
        <v>2481</v>
      </c>
      <c r="E531" s="1">
        <f t="shared" si="16"/>
        <v>2481.1999999999998</v>
      </c>
      <c r="F531" s="3" t="e">
        <f>_xlfn.XLOOKUP(
         E531,'[1]sample3_spot1_000 (1)'!$A:$A,'[1]sample3_spot1_000 (1)'!$B:$B)</f>
        <v>#N/A</v>
      </c>
      <c r="G531">
        <f>_xlfn.XLOOKUP(
         E531,[2]DibenzoThiophene!$A:$A,[2]DibenzoThiophene!$B:$B)</f>
        <v>1.145934</v>
      </c>
      <c r="H531">
        <f>_xlfn.XLOOKUP(
         E531,[3]Sheet1!$A:$A,[3]Sheet1!$G:$G)</f>
        <v>6.9748159673490919</v>
      </c>
      <c r="I531">
        <f>_xlfn.XLOOKUP(
         E531,[4]Sheet1!$A:$A,[4]Sheet1!$G:$G)</f>
        <v>1.3728107601773309</v>
      </c>
      <c r="J531">
        <f>_xlfn.XLOOKUP(
         E531,[4]Sheet1!$A:$A,[4]Sheet1!$F:$F)</f>
        <v>8.0058689998020169E-2</v>
      </c>
      <c r="L531">
        <f>_xlfn.XLOOKUP(
         D531,[2]DibenzoThiophene!$E:$E,[2]DibenzoThiophene!$B:$B)</f>
        <v>1.2644500000000001</v>
      </c>
      <c r="O531">
        <v>2626.0021400000001</v>
      </c>
      <c r="R531">
        <v>2481.19814</v>
      </c>
      <c r="S531" s="2" t="e">
        <f>_xlfn.XLOOKUP(
         R531,'[1]sample3_spot1_000 (1)'!$A:$A,'[1]sample3_spot1_000 (1)'!$B:$B)</f>
        <v>#N/A</v>
      </c>
    </row>
    <row r="532" spans="3:19" x14ac:dyDescent="0.2">
      <c r="C532"/>
      <c r="D532" s="1">
        <f t="shared" si="17"/>
        <v>2481</v>
      </c>
      <c r="E532" s="1">
        <f t="shared" si="16"/>
        <v>2481.1999999999998</v>
      </c>
      <c r="F532" s="3" t="e">
        <f>_xlfn.XLOOKUP(
         E532,'[1]sample3_spot1_000 (1)'!$A:$A,'[1]sample3_spot1_000 (1)'!$B:$B)</f>
        <v>#N/A</v>
      </c>
      <c r="G532">
        <f>_xlfn.XLOOKUP(
         E532,[2]DibenzoThiophene!$A:$A,[2]DibenzoThiophene!$B:$B)</f>
        <v>1.145934</v>
      </c>
      <c r="H532">
        <f>_xlfn.XLOOKUP(
         E532,[3]Sheet1!$A:$A,[3]Sheet1!$G:$G)</f>
        <v>6.9748159673490919</v>
      </c>
      <c r="I532">
        <f>_xlfn.XLOOKUP(
         E532,[4]Sheet1!$A:$A,[4]Sheet1!$G:$G)</f>
        <v>1.3728107601773309</v>
      </c>
      <c r="J532">
        <f>_xlfn.XLOOKUP(
         E532,[4]Sheet1!$A:$A,[4]Sheet1!$F:$F)</f>
        <v>8.0058689998020169E-2</v>
      </c>
      <c r="L532">
        <f>_xlfn.XLOOKUP(
         D532,[2]DibenzoThiophene!$E:$E,[2]DibenzoThiophene!$B:$B)</f>
        <v>1.2644500000000001</v>
      </c>
      <c r="O532">
        <v>2626.5031100000001</v>
      </c>
      <c r="R532" s="1">
        <v>2481.1997999999999</v>
      </c>
      <c r="S532" s="2" t="e">
        <f>_xlfn.XLOOKUP(
         R532,'[1]sample3_spot1_000 (1)'!$A:$A,'[1]sample3_spot1_000 (1)'!$B:$B)</f>
        <v>#N/A</v>
      </c>
    </row>
    <row r="533" spans="3:19" x14ac:dyDescent="0.2">
      <c r="C533"/>
      <c r="D533" s="1">
        <f t="shared" si="17"/>
        <v>2481</v>
      </c>
      <c r="E533" s="1">
        <f t="shared" si="16"/>
        <v>2481.1999999999998</v>
      </c>
      <c r="F533" s="3" t="e">
        <f>_xlfn.XLOOKUP(
         E533,'[1]sample3_spot1_000 (1)'!$A:$A,'[1]sample3_spot1_000 (1)'!$B:$B)</f>
        <v>#N/A</v>
      </c>
      <c r="G533">
        <f>_xlfn.XLOOKUP(
         E533,[2]DibenzoThiophene!$A:$A,[2]DibenzoThiophene!$B:$B)</f>
        <v>1.145934</v>
      </c>
      <c r="H533">
        <f>_xlfn.XLOOKUP(
         E533,[3]Sheet1!$A:$A,[3]Sheet1!$G:$G)</f>
        <v>6.9748159673490919</v>
      </c>
      <c r="I533">
        <f>_xlfn.XLOOKUP(
         E533,[4]Sheet1!$A:$A,[4]Sheet1!$G:$G)</f>
        <v>1.3728107601773309</v>
      </c>
      <c r="J533">
        <f>_xlfn.XLOOKUP(
         E533,[4]Sheet1!$A:$A,[4]Sheet1!$F:$F)</f>
        <v>8.0058689998020169E-2</v>
      </c>
      <c r="L533">
        <f>_xlfn.XLOOKUP(
         D533,[2]DibenzoThiophene!$E:$E,[2]DibenzoThiophene!$B:$B)</f>
        <v>1.2644500000000001</v>
      </c>
      <c r="O533">
        <v>2626.5031100000001</v>
      </c>
      <c r="R533">
        <v>2481.24739</v>
      </c>
      <c r="S533" s="2" t="e">
        <f>_xlfn.XLOOKUP(
         R533,'[1]sample3_spot1_000 (1)'!$A:$A,'[1]sample3_spot1_000 (1)'!$B:$B)</f>
        <v>#N/A</v>
      </c>
    </row>
    <row r="534" spans="3:19" x14ac:dyDescent="0.2">
      <c r="C534"/>
      <c r="D534" s="1">
        <f t="shared" si="17"/>
        <v>2481</v>
      </c>
      <c r="E534" s="1">
        <f t="shared" si="16"/>
        <v>2481.3000000000002</v>
      </c>
      <c r="F534" s="3">
        <f>_xlfn.XLOOKUP(
         E534,'[1]sample3_spot1_000 (1)'!$A:$A,'[1]sample3_spot1_000 (1)'!$B:$B)</f>
        <v>1.772634</v>
      </c>
      <c r="G534" t="e">
        <f>_xlfn.XLOOKUP(
         E534,[2]DibenzoThiophene!$A:$A,[2]DibenzoThiophene!$B:$B)</f>
        <v>#N/A</v>
      </c>
      <c r="H534" t="e">
        <f>_xlfn.XLOOKUP(
         E534,[3]Sheet1!$A:$A,[3]Sheet1!$G:$G)</f>
        <v>#N/A</v>
      </c>
      <c r="I534" t="e">
        <f>_xlfn.XLOOKUP(
         E534,[4]Sheet1!$A:$A,[4]Sheet1!$G:$G)</f>
        <v>#N/A</v>
      </c>
      <c r="J534" t="e">
        <f>_xlfn.XLOOKUP(
         E534,[4]Sheet1!$A:$A,[4]Sheet1!$F:$F)</f>
        <v>#N/A</v>
      </c>
      <c r="L534">
        <f>_xlfn.XLOOKUP(
         D534,[2]DibenzoThiophene!$E:$E,[2]DibenzoThiophene!$B:$B)</f>
        <v>1.2644500000000001</v>
      </c>
      <c r="O534">
        <v>2626.5031100000001</v>
      </c>
      <c r="R534" s="1">
        <v>2481.3393999999998</v>
      </c>
      <c r="S534" s="2" t="e">
        <f>_xlfn.XLOOKUP(
         R534,'[1]sample3_spot1_000 (1)'!$A:$A,'[1]sample3_spot1_000 (1)'!$B:$B)</f>
        <v>#N/A</v>
      </c>
    </row>
    <row r="535" spans="3:19" x14ac:dyDescent="0.2">
      <c r="C535"/>
      <c r="D535" s="1">
        <f t="shared" si="17"/>
        <v>2481</v>
      </c>
      <c r="E535" s="1">
        <f t="shared" si="16"/>
        <v>2481.4</v>
      </c>
      <c r="F535" s="3" t="e">
        <f>_xlfn.XLOOKUP(
         E535,'[1]sample3_spot1_000 (1)'!$A:$A,'[1]sample3_spot1_000 (1)'!$B:$B)</f>
        <v>#N/A</v>
      </c>
      <c r="G535">
        <f>_xlfn.XLOOKUP(
         E535,[2]DibenzoThiophene!$A:$A,[2]DibenzoThiophene!$B:$B)</f>
        <v>1.1719506</v>
      </c>
      <c r="H535">
        <f>_xlfn.XLOOKUP(
         E535,[3]Sheet1!$A:$A,[3]Sheet1!$G:$G)</f>
        <v>8.4179721252879922</v>
      </c>
      <c r="I535">
        <f>_xlfn.XLOOKUP(
         E535,[4]Sheet1!$A:$A,[4]Sheet1!$G:$G)</f>
        <v>1.3609544602875459</v>
      </c>
      <c r="J535">
        <f>_xlfn.XLOOKUP(
         E535,[4]Sheet1!$A:$A,[4]Sheet1!$F:$F)</f>
        <v>7.9979495914099821E-2</v>
      </c>
      <c r="L535">
        <f>_xlfn.XLOOKUP(
         D535,[2]DibenzoThiophene!$E:$E,[2]DibenzoThiophene!$B:$B)</f>
        <v>1.2644500000000001</v>
      </c>
      <c r="O535">
        <v>2626.5031100000001</v>
      </c>
      <c r="R535" s="1">
        <v>2481.3998999999999</v>
      </c>
      <c r="S535" s="2" t="e">
        <f>_xlfn.XLOOKUP(
         R535,'[1]sample3_spot1_000 (1)'!$A:$A,'[1]sample3_spot1_000 (1)'!$B:$B)</f>
        <v>#N/A</v>
      </c>
    </row>
    <row r="536" spans="3:19" x14ac:dyDescent="0.2">
      <c r="C536"/>
      <c r="D536" s="1">
        <f t="shared" si="17"/>
        <v>2481</v>
      </c>
      <c r="E536" s="1">
        <f t="shared" si="16"/>
        <v>2481.4</v>
      </c>
      <c r="F536" s="3" t="e">
        <f>_xlfn.XLOOKUP(
         E536,'[1]sample3_spot1_000 (1)'!$A:$A,'[1]sample3_spot1_000 (1)'!$B:$B)</f>
        <v>#N/A</v>
      </c>
      <c r="G536">
        <f>_xlfn.XLOOKUP(
         E536,[2]DibenzoThiophene!$A:$A,[2]DibenzoThiophene!$B:$B)</f>
        <v>1.1719506</v>
      </c>
      <c r="H536">
        <f>_xlfn.XLOOKUP(
         E536,[3]Sheet1!$A:$A,[3]Sheet1!$G:$G)</f>
        <v>8.4179721252879922</v>
      </c>
      <c r="I536">
        <f>_xlfn.XLOOKUP(
         E536,[4]Sheet1!$A:$A,[4]Sheet1!$G:$G)</f>
        <v>1.3609544602875459</v>
      </c>
      <c r="J536">
        <f>_xlfn.XLOOKUP(
         E536,[4]Sheet1!$A:$A,[4]Sheet1!$F:$F)</f>
        <v>7.9979495914099821E-2</v>
      </c>
      <c r="L536">
        <f>_xlfn.XLOOKUP(
         D536,[2]DibenzoThiophene!$E:$E,[2]DibenzoThiophene!$B:$B)</f>
        <v>1.2644500000000001</v>
      </c>
      <c r="O536">
        <v>2627.0043900000001</v>
      </c>
      <c r="R536">
        <v>2481.4034000000001</v>
      </c>
      <c r="S536" s="2" t="e">
        <f>_xlfn.XLOOKUP(
         R536,'[1]sample3_spot1_000 (1)'!$A:$A,'[1]sample3_spot1_000 (1)'!$B:$B)</f>
        <v>#N/A</v>
      </c>
    </row>
    <row r="537" spans="3:19" x14ac:dyDescent="0.2">
      <c r="C537"/>
      <c r="D537" s="1">
        <f t="shared" si="17"/>
        <v>2482</v>
      </c>
      <c r="E537" s="1">
        <f t="shared" si="16"/>
        <v>2481.5</v>
      </c>
      <c r="F537" s="3">
        <f>_xlfn.XLOOKUP(
         E537,'[1]sample3_spot1_000 (1)'!$A:$A,'[1]sample3_spot1_000 (1)'!$B:$B)</f>
        <v>1.8478878999999999</v>
      </c>
      <c r="G537" t="e">
        <f>_xlfn.XLOOKUP(
         E537,[2]DibenzoThiophene!$A:$A,[2]DibenzoThiophene!$B:$B)</f>
        <v>#N/A</v>
      </c>
      <c r="H537" t="e">
        <f>_xlfn.XLOOKUP(
         E537,[3]Sheet1!$A:$A,[3]Sheet1!$G:$G)</f>
        <v>#N/A</v>
      </c>
      <c r="I537" t="e">
        <f>_xlfn.XLOOKUP(
         E537,[4]Sheet1!$A:$A,[4]Sheet1!$G:$G)</f>
        <v>#N/A</v>
      </c>
      <c r="J537" t="e">
        <f>_xlfn.XLOOKUP(
         E537,[4]Sheet1!$A:$A,[4]Sheet1!$F:$F)</f>
        <v>#N/A</v>
      </c>
      <c r="L537">
        <f>_xlfn.XLOOKUP(
         D537,[2]DibenzoThiophene!$E:$E,[2]DibenzoThiophene!$B:$B)</f>
        <v>1.2034625000000001</v>
      </c>
      <c r="O537">
        <v>2627.0043900000001</v>
      </c>
      <c r="R537" s="1">
        <v>2481.5394999999999</v>
      </c>
      <c r="S537" s="2" t="e">
        <f>_xlfn.XLOOKUP(
         R537,'[1]sample3_spot1_000 (1)'!$A:$A,'[1]sample3_spot1_000 (1)'!$B:$B)</f>
        <v>#N/A</v>
      </c>
    </row>
    <row r="538" spans="3:19" x14ac:dyDescent="0.2">
      <c r="C538"/>
      <c r="D538" s="1">
        <f t="shared" si="17"/>
        <v>2482</v>
      </c>
      <c r="E538" s="1">
        <f t="shared" si="16"/>
        <v>2481.6</v>
      </c>
      <c r="F538" s="3" t="e">
        <f>_xlfn.XLOOKUP(
         E538,'[1]sample3_spot1_000 (1)'!$A:$A,'[1]sample3_spot1_000 (1)'!$B:$B)</f>
        <v>#N/A</v>
      </c>
      <c r="G538">
        <f>_xlfn.XLOOKUP(
         E538,[2]DibenzoThiophene!$A:$A,[2]DibenzoThiophene!$B:$B)</f>
        <v>1.2034625000000001</v>
      </c>
      <c r="H538">
        <f>_xlfn.XLOOKUP(
         E538,[3]Sheet1!$A:$A,[3]Sheet1!$G:$G)</f>
        <v>9.129004393530785</v>
      </c>
      <c r="I538">
        <f>_xlfn.XLOOKUP(
         E538,[4]Sheet1!$A:$A,[4]Sheet1!$G:$G)</f>
        <v>1.3448164923620043</v>
      </c>
      <c r="J538">
        <f>_xlfn.XLOOKUP(
         E538,[4]Sheet1!$A:$A,[4]Sheet1!$F:$F)</f>
        <v>7.9872091824834152E-2</v>
      </c>
      <c r="L538">
        <f>_xlfn.XLOOKUP(
         D538,[2]DibenzoThiophene!$E:$E,[2]DibenzoThiophene!$B:$B)</f>
        <v>1.2034625000000001</v>
      </c>
      <c r="O538">
        <v>2627.0043900000001</v>
      </c>
      <c r="R538">
        <v>2481.5512199999998</v>
      </c>
      <c r="S538" s="2" t="e">
        <f>_xlfn.XLOOKUP(
         R538,'[1]sample3_spot1_000 (1)'!$A:$A,'[1]sample3_spot1_000 (1)'!$B:$B)</f>
        <v>#N/A</v>
      </c>
    </row>
    <row r="539" spans="3:19" x14ac:dyDescent="0.2">
      <c r="C539"/>
      <c r="D539" s="1">
        <f t="shared" si="17"/>
        <v>2482</v>
      </c>
      <c r="E539" s="1">
        <f t="shared" si="16"/>
        <v>2481.6</v>
      </c>
      <c r="F539" s="3" t="e">
        <f>_xlfn.XLOOKUP(
         E539,'[1]sample3_spot1_000 (1)'!$A:$A,'[1]sample3_spot1_000 (1)'!$B:$B)</f>
        <v>#N/A</v>
      </c>
      <c r="G539">
        <f>_xlfn.XLOOKUP(
         E539,[2]DibenzoThiophene!$A:$A,[2]DibenzoThiophene!$B:$B)</f>
        <v>1.2034625000000001</v>
      </c>
      <c r="H539">
        <f>_xlfn.XLOOKUP(
         E539,[3]Sheet1!$A:$A,[3]Sheet1!$G:$G)</f>
        <v>9.129004393530785</v>
      </c>
      <c r="I539">
        <f>_xlfn.XLOOKUP(
         E539,[4]Sheet1!$A:$A,[4]Sheet1!$G:$G)</f>
        <v>1.3448164923620043</v>
      </c>
      <c r="J539">
        <f>_xlfn.XLOOKUP(
         E539,[4]Sheet1!$A:$A,[4]Sheet1!$F:$F)</f>
        <v>7.9872091824834152E-2</v>
      </c>
      <c r="L539">
        <f>_xlfn.XLOOKUP(
         D539,[2]DibenzoThiophene!$E:$E,[2]DibenzoThiophene!$B:$B)</f>
        <v>1.2034625000000001</v>
      </c>
      <c r="O539">
        <v>2627.0043900000001</v>
      </c>
      <c r="R539" s="1">
        <v>2481.6001000000001</v>
      </c>
      <c r="S539" s="2" t="e">
        <f>_xlfn.XLOOKUP(
         R539,'[1]sample3_spot1_000 (1)'!$A:$A,'[1]sample3_spot1_000 (1)'!$B:$B)</f>
        <v>#N/A</v>
      </c>
    </row>
    <row r="540" spans="3:19" x14ac:dyDescent="0.2">
      <c r="C540"/>
      <c r="D540" s="1">
        <f t="shared" si="17"/>
        <v>2482</v>
      </c>
      <c r="E540" s="1">
        <f t="shared" si="16"/>
        <v>2481.6</v>
      </c>
      <c r="F540" s="3" t="e">
        <f>_xlfn.XLOOKUP(
         E540,'[1]sample3_spot1_000 (1)'!$A:$A,'[1]sample3_spot1_000 (1)'!$B:$B)</f>
        <v>#N/A</v>
      </c>
      <c r="G540">
        <f>_xlfn.XLOOKUP(
         E540,[2]DibenzoThiophene!$A:$A,[2]DibenzoThiophene!$B:$B)</f>
        <v>1.2034625000000001</v>
      </c>
      <c r="H540">
        <f>_xlfn.XLOOKUP(
         E540,[3]Sheet1!$A:$A,[3]Sheet1!$G:$G)</f>
        <v>9.129004393530785</v>
      </c>
      <c r="I540">
        <f>_xlfn.XLOOKUP(
         E540,[4]Sheet1!$A:$A,[4]Sheet1!$G:$G)</f>
        <v>1.3448164923620043</v>
      </c>
      <c r="J540">
        <f>_xlfn.XLOOKUP(
         E540,[4]Sheet1!$A:$A,[4]Sheet1!$F:$F)</f>
        <v>7.9872091824834152E-2</v>
      </c>
      <c r="L540">
        <f>_xlfn.XLOOKUP(
         D540,[2]DibenzoThiophene!$E:$E,[2]DibenzoThiophene!$B:$B)</f>
        <v>1.2034625000000001</v>
      </c>
      <c r="O540">
        <v>2627.4959600000002</v>
      </c>
      <c r="R540">
        <v>2481.6005100000002</v>
      </c>
      <c r="S540" s="2" t="e">
        <f>_xlfn.XLOOKUP(
         R540,'[1]sample3_spot1_000 (1)'!$A:$A,'[1]sample3_spot1_000 (1)'!$B:$B)</f>
        <v>#N/A</v>
      </c>
    </row>
    <row r="541" spans="3:19" x14ac:dyDescent="0.2">
      <c r="C541"/>
      <c r="D541" s="1">
        <f t="shared" si="17"/>
        <v>2482</v>
      </c>
      <c r="E541" s="1">
        <f t="shared" si="16"/>
        <v>2481.6999999999998</v>
      </c>
      <c r="F541" s="3">
        <f>_xlfn.XLOOKUP(
         E541,'[1]sample3_spot1_000 (1)'!$A:$A,'[1]sample3_spot1_000 (1)'!$B:$B)</f>
        <v>1.9055678</v>
      </c>
      <c r="G541" t="e">
        <f>_xlfn.XLOOKUP(
         E541,[2]DibenzoThiophene!$A:$A,[2]DibenzoThiophene!$B:$B)</f>
        <v>#N/A</v>
      </c>
      <c r="H541" t="e">
        <f>_xlfn.XLOOKUP(
         E541,[3]Sheet1!$A:$A,[3]Sheet1!$G:$G)</f>
        <v>#N/A</v>
      </c>
      <c r="I541" t="e">
        <f>_xlfn.XLOOKUP(
         E541,[4]Sheet1!$A:$A,[4]Sheet1!$G:$G)</f>
        <v>#N/A</v>
      </c>
      <c r="J541" t="e">
        <f>_xlfn.XLOOKUP(
         E541,[4]Sheet1!$A:$A,[4]Sheet1!$F:$F)</f>
        <v>#N/A</v>
      </c>
      <c r="L541">
        <f>_xlfn.XLOOKUP(
         D541,[2]DibenzoThiophene!$E:$E,[2]DibenzoThiophene!$B:$B)</f>
        <v>1.2034625000000001</v>
      </c>
      <c r="O541">
        <v>2627.4959600000002</v>
      </c>
      <c r="R541">
        <v>2481.6990799999999</v>
      </c>
      <c r="S541" s="2" t="e">
        <f>_xlfn.XLOOKUP(
         R541,'[1]sample3_spot1_000 (1)'!$A:$A,'[1]sample3_spot1_000 (1)'!$B:$B)</f>
        <v>#N/A</v>
      </c>
    </row>
    <row r="542" spans="3:19" x14ac:dyDescent="0.2">
      <c r="C542"/>
      <c r="D542" s="1">
        <f t="shared" si="17"/>
        <v>2482</v>
      </c>
      <c r="E542" s="1">
        <f t="shared" si="16"/>
        <v>2481.6999999999998</v>
      </c>
      <c r="F542" s="3">
        <f>_xlfn.XLOOKUP(
         E542,'[1]sample3_spot1_000 (1)'!$A:$A,'[1]sample3_spot1_000 (1)'!$B:$B)</f>
        <v>1.9055678</v>
      </c>
      <c r="G542" t="e">
        <f>_xlfn.XLOOKUP(
         E542,[2]DibenzoThiophene!$A:$A,[2]DibenzoThiophene!$B:$B)</f>
        <v>#N/A</v>
      </c>
      <c r="H542" t="e">
        <f>_xlfn.XLOOKUP(
         E542,[3]Sheet1!$A:$A,[3]Sheet1!$G:$G)</f>
        <v>#N/A</v>
      </c>
      <c r="I542" t="e">
        <f>_xlfn.XLOOKUP(
         E542,[4]Sheet1!$A:$A,[4]Sheet1!$G:$G)</f>
        <v>#N/A</v>
      </c>
      <c r="J542" t="e">
        <f>_xlfn.XLOOKUP(
         E542,[4]Sheet1!$A:$A,[4]Sheet1!$F:$F)</f>
        <v>#N/A</v>
      </c>
      <c r="L542">
        <f>_xlfn.XLOOKUP(
         D542,[2]DibenzoThiophene!$E:$E,[2]DibenzoThiophene!$B:$B)</f>
        <v>1.2034625000000001</v>
      </c>
      <c r="O542">
        <v>2627.4959600000002</v>
      </c>
      <c r="R542" s="1">
        <v>2481.7395999999999</v>
      </c>
      <c r="S542" s="2" t="e">
        <f>_xlfn.XLOOKUP(
         R542,'[1]sample3_spot1_000 (1)'!$A:$A,'[1]sample3_spot1_000 (1)'!$B:$B)</f>
        <v>#N/A</v>
      </c>
    </row>
    <row r="543" spans="3:19" x14ac:dyDescent="0.2">
      <c r="C543"/>
      <c r="D543" s="1">
        <f t="shared" si="17"/>
        <v>2482</v>
      </c>
      <c r="E543" s="1">
        <f t="shared" si="16"/>
        <v>2481.8000000000002</v>
      </c>
      <c r="F543" s="3" t="e">
        <f>_xlfn.XLOOKUP(
         E543,'[1]sample3_spot1_000 (1)'!$A:$A,'[1]sample3_spot1_000 (1)'!$B:$B)</f>
        <v>#N/A</v>
      </c>
      <c r="G543">
        <f>_xlfn.XLOOKUP(
         E543,[2]DibenzoThiophene!$A:$A,[2]DibenzoThiophene!$B:$B)</f>
        <v>1.2031714</v>
      </c>
      <c r="H543">
        <f>_xlfn.XLOOKUP(
         E543,[3]Sheet1!$A:$A,[3]Sheet1!$G:$G)</f>
        <v>9.1027878916972504</v>
      </c>
      <c r="I543">
        <f>_xlfn.XLOOKUP(
         E543,[4]Sheet1!$A:$A,[4]Sheet1!$G:$G)</f>
        <v>1.3339444585846056</v>
      </c>
      <c r="J543">
        <f>_xlfn.XLOOKUP(
         E543,[4]Sheet1!$A:$A,[4]Sheet1!$F:$F)</f>
        <v>7.9799382632329899E-2</v>
      </c>
      <c r="L543">
        <f>_xlfn.XLOOKUP(
         D543,[2]DibenzoThiophene!$E:$E,[2]DibenzoThiophene!$B:$B)</f>
        <v>1.2034625000000001</v>
      </c>
      <c r="O543">
        <v>2627.4959600000002</v>
      </c>
      <c r="R543">
        <v>2481.7976800000001</v>
      </c>
      <c r="S543" s="2" t="e">
        <f>_xlfn.XLOOKUP(
         R543,'[1]sample3_spot1_000 (1)'!$A:$A,'[1]sample3_spot1_000 (1)'!$B:$B)</f>
        <v>#N/A</v>
      </c>
    </row>
    <row r="544" spans="3:19" x14ac:dyDescent="0.2">
      <c r="C544"/>
      <c r="D544" s="1">
        <f t="shared" si="17"/>
        <v>2482</v>
      </c>
      <c r="E544" s="1">
        <f t="shared" si="16"/>
        <v>2481.8000000000002</v>
      </c>
      <c r="F544" s="3" t="e">
        <f>_xlfn.XLOOKUP(
         E544,'[1]sample3_spot1_000 (1)'!$A:$A,'[1]sample3_spot1_000 (1)'!$B:$B)</f>
        <v>#N/A</v>
      </c>
      <c r="G544">
        <f>_xlfn.XLOOKUP(
         E544,[2]DibenzoThiophene!$A:$A,[2]DibenzoThiophene!$B:$B)</f>
        <v>1.2031714</v>
      </c>
      <c r="H544">
        <f>_xlfn.XLOOKUP(
         E544,[3]Sheet1!$A:$A,[3]Sheet1!$G:$G)</f>
        <v>9.1027878916972504</v>
      </c>
      <c r="I544">
        <f>_xlfn.XLOOKUP(
         E544,[4]Sheet1!$A:$A,[4]Sheet1!$G:$G)</f>
        <v>1.3339444585846056</v>
      </c>
      <c r="J544">
        <f>_xlfn.XLOOKUP(
         E544,[4]Sheet1!$A:$A,[4]Sheet1!$F:$F)</f>
        <v>7.9799382632329899E-2</v>
      </c>
      <c r="L544">
        <f>_xlfn.XLOOKUP(
         D544,[2]DibenzoThiophene!$E:$E,[2]DibenzoThiophene!$B:$B)</f>
        <v>1.2034625000000001</v>
      </c>
      <c r="O544">
        <v>2627.9978700000001</v>
      </c>
      <c r="R544" s="1">
        <v>2481.8002999999999</v>
      </c>
      <c r="S544" s="2" t="e">
        <f>_xlfn.XLOOKUP(
         R544,'[1]sample3_spot1_000 (1)'!$A:$A,'[1]sample3_spot1_000 (1)'!$B:$B)</f>
        <v>#N/A</v>
      </c>
    </row>
    <row r="545" spans="3:19" x14ac:dyDescent="0.2">
      <c r="C545"/>
      <c r="D545" s="1">
        <f t="shared" si="17"/>
        <v>2482</v>
      </c>
      <c r="E545" s="1">
        <f t="shared" si="16"/>
        <v>2481.8000000000002</v>
      </c>
      <c r="F545" s="3" t="e">
        <f>_xlfn.XLOOKUP(
         E545,'[1]sample3_spot1_000 (1)'!$A:$A,'[1]sample3_spot1_000 (1)'!$B:$B)</f>
        <v>#N/A</v>
      </c>
      <c r="G545">
        <f>_xlfn.XLOOKUP(
         E545,[2]DibenzoThiophene!$A:$A,[2]DibenzoThiophene!$B:$B)</f>
        <v>1.2031714</v>
      </c>
      <c r="H545">
        <f>_xlfn.XLOOKUP(
         E545,[3]Sheet1!$A:$A,[3]Sheet1!$G:$G)</f>
        <v>9.1027878916972504</v>
      </c>
      <c r="I545">
        <f>_xlfn.XLOOKUP(
         E545,[4]Sheet1!$A:$A,[4]Sheet1!$G:$G)</f>
        <v>1.3339444585846056</v>
      </c>
      <c r="J545">
        <f>_xlfn.XLOOKUP(
         E545,[4]Sheet1!$A:$A,[4]Sheet1!$F:$F)</f>
        <v>7.9799382632329899E-2</v>
      </c>
      <c r="L545">
        <f>_xlfn.XLOOKUP(
         D545,[2]DibenzoThiophene!$E:$E,[2]DibenzoThiophene!$B:$B)</f>
        <v>1.2034625000000001</v>
      </c>
      <c r="O545">
        <v>2627.9978700000001</v>
      </c>
      <c r="R545">
        <v>2481.8469799999998</v>
      </c>
      <c r="S545" s="2" t="e">
        <f>_xlfn.XLOOKUP(
         R545,'[1]sample3_spot1_000 (1)'!$A:$A,'[1]sample3_spot1_000 (1)'!$B:$B)</f>
        <v>#N/A</v>
      </c>
    </row>
    <row r="546" spans="3:19" x14ac:dyDescent="0.2">
      <c r="C546"/>
      <c r="D546" s="1">
        <f t="shared" si="17"/>
        <v>2482</v>
      </c>
      <c r="E546" s="1">
        <f t="shared" si="16"/>
        <v>2481.9</v>
      </c>
      <c r="F546" s="3">
        <f>_xlfn.XLOOKUP(
         E546,'[1]sample3_spot1_000 (1)'!$A:$A,'[1]sample3_spot1_000 (1)'!$B:$B)</f>
        <v>1.8644726</v>
      </c>
      <c r="G546" t="e">
        <f>_xlfn.XLOOKUP(
         E546,[2]DibenzoThiophene!$A:$A,[2]DibenzoThiophene!$B:$B)</f>
        <v>#N/A</v>
      </c>
      <c r="H546" t="e">
        <f>_xlfn.XLOOKUP(
         E546,[3]Sheet1!$A:$A,[3]Sheet1!$G:$G)</f>
        <v>#N/A</v>
      </c>
      <c r="I546" t="e">
        <f>_xlfn.XLOOKUP(
         E546,[4]Sheet1!$A:$A,[4]Sheet1!$G:$G)</f>
        <v>#N/A</v>
      </c>
      <c r="J546" t="e">
        <f>_xlfn.XLOOKUP(
         E546,[4]Sheet1!$A:$A,[4]Sheet1!$F:$F)</f>
        <v>#N/A</v>
      </c>
      <c r="L546">
        <f>_xlfn.XLOOKUP(
         D546,[2]DibenzoThiophene!$E:$E,[2]DibenzoThiophene!$B:$B)</f>
        <v>1.2034625000000001</v>
      </c>
      <c r="O546">
        <v>2627.9978700000001</v>
      </c>
      <c r="R546" s="1">
        <v>2481.9396000000002</v>
      </c>
      <c r="S546" s="2" t="e">
        <f>_xlfn.XLOOKUP(
         R546,'[1]sample3_spot1_000 (1)'!$A:$A,'[1]sample3_spot1_000 (1)'!$B:$B)</f>
        <v>#N/A</v>
      </c>
    </row>
    <row r="547" spans="3:19" x14ac:dyDescent="0.2">
      <c r="C547"/>
      <c r="D547" s="1">
        <f t="shared" si="17"/>
        <v>2482</v>
      </c>
      <c r="E547" s="1">
        <f t="shared" si="16"/>
        <v>2482</v>
      </c>
      <c r="F547" s="3" t="e">
        <f>_xlfn.XLOOKUP(
         E547,'[1]sample3_spot1_000 (1)'!$A:$A,'[1]sample3_spot1_000 (1)'!$B:$B)</f>
        <v>#N/A</v>
      </c>
      <c r="G547">
        <f>_xlfn.XLOOKUP(
         E547,[2]DibenzoThiophene!$A:$A,[2]DibenzoThiophene!$B:$B)</f>
        <v>1.2162656000000001</v>
      </c>
      <c r="H547">
        <f>_xlfn.XLOOKUP(
         E547,[3]Sheet1!$A:$A,[3]Sheet1!$G:$G)</f>
        <v>8.4300898683609162</v>
      </c>
      <c r="I547">
        <f>_xlfn.XLOOKUP(
         E547,[4]Sheet1!$A:$A,[4]Sheet1!$G:$G)</f>
        <v>1.3200267392141383</v>
      </c>
      <c r="J547">
        <f>_xlfn.XLOOKUP(
         E547,[4]Sheet1!$A:$A,[4]Sheet1!$F:$F)</f>
        <v>7.9706606772783017E-2</v>
      </c>
      <c r="L547">
        <f>_xlfn.XLOOKUP(
         D547,[2]DibenzoThiophene!$E:$E,[2]DibenzoThiophene!$B:$B)</f>
        <v>1.2034625000000001</v>
      </c>
      <c r="O547">
        <v>2627.9978700000001</v>
      </c>
      <c r="R547" s="1">
        <v>2482.0005999999998</v>
      </c>
      <c r="S547" s="2" t="e">
        <f>_xlfn.XLOOKUP(
         R547,'[1]sample3_spot1_000 (1)'!$A:$A,'[1]sample3_spot1_000 (1)'!$B:$B)</f>
        <v>#N/A</v>
      </c>
    </row>
    <row r="548" spans="3:19" x14ac:dyDescent="0.2">
      <c r="C548"/>
      <c r="D548" s="1">
        <f t="shared" si="17"/>
        <v>2482</v>
      </c>
      <c r="E548" s="1">
        <f t="shared" si="16"/>
        <v>2482</v>
      </c>
      <c r="F548" s="3" t="e">
        <f>_xlfn.XLOOKUP(
         E548,'[1]sample3_spot1_000 (1)'!$A:$A,'[1]sample3_spot1_000 (1)'!$B:$B)</f>
        <v>#N/A</v>
      </c>
      <c r="G548">
        <f>_xlfn.XLOOKUP(
         E548,[2]DibenzoThiophene!$A:$A,[2]DibenzoThiophene!$B:$B)</f>
        <v>1.2162656000000001</v>
      </c>
      <c r="H548">
        <f>_xlfn.XLOOKUP(
         E548,[3]Sheet1!$A:$A,[3]Sheet1!$G:$G)</f>
        <v>8.4300898683609162</v>
      </c>
      <c r="I548">
        <f>_xlfn.XLOOKUP(
         E548,[4]Sheet1!$A:$A,[4]Sheet1!$G:$G)</f>
        <v>1.3200267392141383</v>
      </c>
      <c r="J548">
        <f>_xlfn.XLOOKUP(
         E548,[4]Sheet1!$A:$A,[4]Sheet1!$F:$F)</f>
        <v>7.9706606772783017E-2</v>
      </c>
      <c r="L548">
        <f>_xlfn.XLOOKUP(
         D548,[2]DibenzoThiophene!$E:$E,[2]DibenzoThiophene!$B:$B)</f>
        <v>1.2034625000000001</v>
      </c>
      <c r="O548">
        <v>2628.5001000000002</v>
      </c>
      <c r="R548">
        <v>2482.0031199999999</v>
      </c>
      <c r="S548" s="2" t="e">
        <f>_xlfn.XLOOKUP(
         R548,'[1]sample3_spot1_000 (1)'!$A:$A,'[1]sample3_spot1_000 (1)'!$B:$B)</f>
        <v>#N/A</v>
      </c>
    </row>
    <row r="549" spans="3:19" x14ac:dyDescent="0.2">
      <c r="C549"/>
      <c r="D549" s="1">
        <f t="shared" si="17"/>
        <v>2482</v>
      </c>
      <c r="E549" s="1">
        <f t="shared" si="16"/>
        <v>2482.1</v>
      </c>
      <c r="F549" s="3">
        <f>_xlfn.XLOOKUP(
         E549,'[1]sample3_spot1_000 (1)'!$A:$A,'[1]sample3_spot1_000 (1)'!$B:$B)</f>
        <v>1.9098913</v>
      </c>
      <c r="G549" t="e">
        <f>_xlfn.XLOOKUP(
         E549,[2]DibenzoThiophene!$A:$A,[2]DibenzoThiophene!$B:$B)</f>
        <v>#N/A</v>
      </c>
      <c r="H549" t="e">
        <f>_xlfn.XLOOKUP(
         E549,[3]Sheet1!$A:$A,[3]Sheet1!$G:$G)</f>
        <v>#N/A</v>
      </c>
      <c r="I549" t="e">
        <f>_xlfn.XLOOKUP(
         E549,[4]Sheet1!$A:$A,[4]Sheet1!$G:$G)</f>
        <v>#N/A</v>
      </c>
      <c r="J549" t="e">
        <f>_xlfn.XLOOKUP(
         E549,[4]Sheet1!$A:$A,[4]Sheet1!$F:$F)</f>
        <v>#N/A</v>
      </c>
      <c r="L549">
        <f>_xlfn.XLOOKUP(
         D549,[2]DibenzoThiophene!$E:$E,[2]DibenzoThiophene!$B:$B)</f>
        <v>1.2034625000000001</v>
      </c>
      <c r="O549">
        <v>2628.5001000000002</v>
      </c>
      <c r="R549" s="1">
        <v>2482.1397000000002</v>
      </c>
      <c r="S549" s="2" t="e">
        <f>_xlfn.XLOOKUP(
         R549,'[1]sample3_spot1_000 (1)'!$A:$A,'[1]sample3_spot1_000 (1)'!$B:$B)</f>
        <v>#N/A</v>
      </c>
    </row>
    <row r="550" spans="3:19" x14ac:dyDescent="0.2">
      <c r="C550"/>
      <c r="D550" s="1">
        <f t="shared" si="17"/>
        <v>2482</v>
      </c>
      <c r="E550" s="1">
        <f t="shared" si="16"/>
        <v>2482.1999999999998</v>
      </c>
      <c r="F550" s="3" t="e">
        <f>_xlfn.XLOOKUP(
         E550,'[1]sample3_spot1_000 (1)'!$A:$A,'[1]sample3_spot1_000 (1)'!$B:$B)</f>
        <v>#N/A</v>
      </c>
      <c r="G550">
        <f>_xlfn.XLOOKUP(
         E550,[2]DibenzoThiophene!$A:$A,[2]DibenzoThiophene!$B:$B)</f>
        <v>1.2073121</v>
      </c>
      <c r="H550">
        <f>_xlfn.XLOOKUP(
         E550,[3]Sheet1!$A:$A,[3]Sheet1!$G:$G)</f>
        <v>7.3557369607188789</v>
      </c>
      <c r="I550">
        <f>_xlfn.XLOOKUP(
         E550,[4]Sheet1!$A:$A,[4]Sheet1!$G:$G)</f>
        <v>1.3097336547351812</v>
      </c>
      <c r="J550">
        <f>_xlfn.XLOOKUP(
         E550,[4]Sheet1!$A:$A,[4]Sheet1!$F:$F)</f>
        <v>7.9637712019573759E-2</v>
      </c>
      <c r="L550">
        <f>_xlfn.XLOOKUP(
         D550,[2]DibenzoThiophene!$E:$E,[2]DibenzoThiophene!$B:$B)</f>
        <v>1.2034625000000001</v>
      </c>
      <c r="O550">
        <v>2628.5001000000002</v>
      </c>
      <c r="R550">
        <v>2482.1510800000001</v>
      </c>
      <c r="S550" s="2" t="e">
        <f>_xlfn.XLOOKUP(
         R550,'[1]sample3_spot1_000 (1)'!$A:$A,'[1]sample3_spot1_000 (1)'!$B:$B)</f>
        <v>#N/A</v>
      </c>
    </row>
    <row r="551" spans="3:19" x14ac:dyDescent="0.2">
      <c r="C551"/>
      <c r="D551" s="1">
        <f t="shared" si="17"/>
        <v>2482</v>
      </c>
      <c r="E551" s="1">
        <f t="shared" si="16"/>
        <v>2482.1999999999998</v>
      </c>
      <c r="F551" s="3" t="e">
        <f>_xlfn.XLOOKUP(
         E551,'[1]sample3_spot1_000 (1)'!$A:$A,'[1]sample3_spot1_000 (1)'!$B:$B)</f>
        <v>#N/A</v>
      </c>
      <c r="G551">
        <f>_xlfn.XLOOKUP(
         E551,[2]DibenzoThiophene!$A:$A,[2]DibenzoThiophene!$B:$B)</f>
        <v>1.2073121</v>
      </c>
      <c r="H551">
        <f>_xlfn.XLOOKUP(
         E551,[3]Sheet1!$A:$A,[3]Sheet1!$G:$G)</f>
        <v>7.3557369607188789</v>
      </c>
      <c r="I551">
        <f>_xlfn.XLOOKUP(
         E551,[4]Sheet1!$A:$A,[4]Sheet1!$G:$G)</f>
        <v>1.3097336547351812</v>
      </c>
      <c r="J551">
        <f>_xlfn.XLOOKUP(
         E551,[4]Sheet1!$A:$A,[4]Sheet1!$F:$F)</f>
        <v>7.9637712019573759E-2</v>
      </c>
      <c r="L551">
        <f>_xlfn.XLOOKUP(
         D551,[2]DibenzoThiophene!$E:$E,[2]DibenzoThiophene!$B:$B)</f>
        <v>1.2034625000000001</v>
      </c>
      <c r="O551">
        <v>2628.5001000000002</v>
      </c>
      <c r="R551">
        <v>2482.2004099999999</v>
      </c>
      <c r="S551" s="2" t="e">
        <f>_xlfn.XLOOKUP(
         R551,'[1]sample3_spot1_000 (1)'!$A:$A,'[1]sample3_spot1_000 (1)'!$B:$B)</f>
        <v>#N/A</v>
      </c>
    </row>
    <row r="552" spans="3:19" x14ac:dyDescent="0.2">
      <c r="C552"/>
      <c r="D552" s="1">
        <f t="shared" si="17"/>
        <v>2482</v>
      </c>
      <c r="E552" s="1">
        <f t="shared" si="16"/>
        <v>2482.1999999999998</v>
      </c>
      <c r="F552" s="3" t="e">
        <f>_xlfn.XLOOKUP(
         E552,'[1]sample3_spot1_000 (1)'!$A:$A,'[1]sample3_spot1_000 (1)'!$B:$B)</f>
        <v>#N/A</v>
      </c>
      <c r="G552">
        <f>_xlfn.XLOOKUP(
         E552,[2]DibenzoThiophene!$A:$A,[2]DibenzoThiophene!$B:$B)</f>
        <v>1.2073121</v>
      </c>
      <c r="H552">
        <f>_xlfn.XLOOKUP(
         E552,[3]Sheet1!$A:$A,[3]Sheet1!$G:$G)</f>
        <v>7.3557369607188789</v>
      </c>
      <c r="I552">
        <f>_xlfn.XLOOKUP(
         E552,[4]Sheet1!$A:$A,[4]Sheet1!$G:$G)</f>
        <v>1.3097336547351812</v>
      </c>
      <c r="J552">
        <f>_xlfn.XLOOKUP(
         E552,[4]Sheet1!$A:$A,[4]Sheet1!$F:$F)</f>
        <v>7.9637712019573759E-2</v>
      </c>
      <c r="L552">
        <f>_xlfn.XLOOKUP(
         D552,[2]DibenzoThiophene!$E:$E,[2]DibenzoThiophene!$B:$B)</f>
        <v>1.2034625000000001</v>
      </c>
      <c r="O552">
        <v>2629.0026499999999</v>
      </c>
      <c r="R552" s="1">
        <v>2482.201</v>
      </c>
      <c r="S552" s="2" t="e">
        <f>_xlfn.XLOOKUP(
         R552,'[1]sample3_spot1_000 (1)'!$A:$A,'[1]sample3_spot1_000 (1)'!$B:$B)</f>
        <v>#N/A</v>
      </c>
    </row>
    <row r="553" spans="3:19" x14ac:dyDescent="0.2">
      <c r="C553"/>
      <c r="D553" s="1">
        <f t="shared" si="17"/>
        <v>2482</v>
      </c>
      <c r="E553" s="1">
        <f t="shared" si="16"/>
        <v>2482.3000000000002</v>
      </c>
      <c r="F553" s="3">
        <f>_xlfn.XLOOKUP(
         E553,'[1]sample3_spot1_000 (1)'!$A:$A,'[1]sample3_spot1_000 (1)'!$B:$B)</f>
        <v>1.9534438000000001</v>
      </c>
      <c r="G553" t="e">
        <f>_xlfn.XLOOKUP(
         E553,[2]DibenzoThiophene!$A:$A,[2]DibenzoThiophene!$B:$B)</f>
        <v>#N/A</v>
      </c>
      <c r="H553" t="e">
        <f>_xlfn.XLOOKUP(
         E553,[3]Sheet1!$A:$A,[3]Sheet1!$G:$G)</f>
        <v>#N/A</v>
      </c>
      <c r="I553" t="e">
        <f>_xlfn.XLOOKUP(
         E553,[4]Sheet1!$A:$A,[4]Sheet1!$G:$G)</f>
        <v>#N/A</v>
      </c>
      <c r="J553" t="e">
        <f>_xlfn.XLOOKUP(
         E553,[4]Sheet1!$A:$A,[4]Sheet1!$F:$F)</f>
        <v>#N/A</v>
      </c>
      <c r="L553">
        <f>_xlfn.XLOOKUP(
         D553,[2]DibenzoThiophene!$E:$E,[2]DibenzoThiophene!$B:$B)</f>
        <v>1.2034625000000001</v>
      </c>
      <c r="O553">
        <v>2629.0026499999999</v>
      </c>
      <c r="R553">
        <v>2482.2990799999998</v>
      </c>
      <c r="S553" s="2" t="e">
        <f>_xlfn.XLOOKUP(
         R553,'[1]sample3_spot1_000 (1)'!$A:$A,'[1]sample3_spot1_000 (1)'!$B:$B)</f>
        <v>#N/A</v>
      </c>
    </row>
    <row r="554" spans="3:19" x14ac:dyDescent="0.2">
      <c r="C554"/>
      <c r="D554" s="1">
        <f t="shared" si="17"/>
        <v>2482</v>
      </c>
      <c r="E554" s="1">
        <f t="shared" si="16"/>
        <v>2482.3000000000002</v>
      </c>
      <c r="F554" s="3">
        <f>_xlfn.XLOOKUP(
         E554,'[1]sample3_spot1_000 (1)'!$A:$A,'[1]sample3_spot1_000 (1)'!$B:$B)</f>
        <v>1.9534438000000001</v>
      </c>
      <c r="G554" t="e">
        <f>_xlfn.XLOOKUP(
         E554,[2]DibenzoThiophene!$A:$A,[2]DibenzoThiophene!$B:$B)</f>
        <v>#N/A</v>
      </c>
      <c r="H554" t="e">
        <f>_xlfn.XLOOKUP(
         E554,[3]Sheet1!$A:$A,[3]Sheet1!$G:$G)</f>
        <v>#N/A</v>
      </c>
      <c r="I554" t="e">
        <f>_xlfn.XLOOKUP(
         E554,[4]Sheet1!$A:$A,[4]Sheet1!$G:$G)</f>
        <v>#N/A</v>
      </c>
      <c r="J554" t="e">
        <f>_xlfn.XLOOKUP(
         E554,[4]Sheet1!$A:$A,[4]Sheet1!$F:$F)</f>
        <v>#N/A</v>
      </c>
      <c r="L554">
        <f>_xlfn.XLOOKUP(
         D554,[2]DibenzoThiophene!$E:$E,[2]DibenzoThiophene!$B:$B)</f>
        <v>1.2034625000000001</v>
      </c>
      <c r="O554">
        <v>2629.0026499999999</v>
      </c>
      <c r="R554" s="1">
        <v>2482.3398000000002</v>
      </c>
      <c r="S554" s="2" t="e">
        <f>_xlfn.XLOOKUP(
         R554,'[1]sample3_spot1_000 (1)'!$A:$A,'[1]sample3_spot1_000 (1)'!$B:$B)</f>
        <v>#N/A</v>
      </c>
    </row>
    <row r="555" spans="3:19" x14ac:dyDescent="0.2">
      <c r="C555"/>
      <c r="D555" s="1">
        <f t="shared" si="17"/>
        <v>2482</v>
      </c>
      <c r="E555" s="1">
        <f t="shared" si="16"/>
        <v>2482.4</v>
      </c>
      <c r="F555" s="3" t="e">
        <f>_xlfn.XLOOKUP(
         E555,'[1]sample3_spot1_000 (1)'!$A:$A,'[1]sample3_spot1_000 (1)'!$B:$B)</f>
        <v>#N/A</v>
      </c>
      <c r="G555">
        <f>_xlfn.XLOOKUP(
         E555,[2]DibenzoThiophene!$A:$A,[2]DibenzoThiophene!$B:$B)</f>
        <v>1.1749278000000001</v>
      </c>
      <c r="H555">
        <f>_xlfn.XLOOKUP(
         E555,[3]Sheet1!$A:$A,[3]Sheet1!$G:$G)</f>
        <v>6.1021801762811476</v>
      </c>
      <c r="I555">
        <f>_xlfn.XLOOKUP(
         E555,[4]Sheet1!$A:$A,[4]Sheet1!$G:$G)</f>
        <v>1.2975461180717778</v>
      </c>
      <c r="J555">
        <f>_xlfn.XLOOKUP(
         E555,[4]Sheet1!$A:$A,[4]Sheet1!$F:$F)</f>
        <v>7.9556335563952404E-2</v>
      </c>
      <c r="L555">
        <f>_xlfn.XLOOKUP(
         D555,[2]DibenzoThiophene!$E:$E,[2]DibenzoThiophene!$B:$B)</f>
        <v>1.2034625000000001</v>
      </c>
      <c r="O555">
        <v>2629.0026499999999</v>
      </c>
      <c r="R555">
        <v>2482.3977599999998</v>
      </c>
      <c r="S555" s="2" t="e">
        <f>_xlfn.XLOOKUP(
         R555,'[1]sample3_spot1_000 (1)'!$A:$A,'[1]sample3_spot1_000 (1)'!$B:$B)</f>
        <v>#N/A</v>
      </c>
    </row>
    <row r="556" spans="3:19" x14ac:dyDescent="0.2">
      <c r="C556"/>
      <c r="D556" s="1">
        <f t="shared" si="17"/>
        <v>2482</v>
      </c>
      <c r="E556" s="1">
        <f t="shared" si="16"/>
        <v>2482.4</v>
      </c>
      <c r="F556" s="3" t="e">
        <f>_xlfn.XLOOKUP(
         E556,'[1]sample3_spot1_000 (1)'!$A:$A,'[1]sample3_spot1_000 (1)'!$B:$B)</f>
        <v>#N/A</v>
      </c>
      <c r="G556">
        <f>_xlfn.XLOOKUP(
         E556,[2]DibenzoThiophene!$A:$A,[2]DibenzoThiophene!$B:$B)</f>
        <v>1.1749278000000001</v>
      </c>
      <c r="H556">
        <f>_xlfn.XLOOKUP(
         E556,[3]Sheet1!$A:$A,[3]Sheet1!$G:$G)</f>
        <v>6.1021801762811476</v>
      </c>
      <c r="I556">
        <f>_xlfn.XLOOKUP(
         E556,[4]Sheet1!$A:$A,[4]Sheet1!$G:$G)</f>
        <v>1.2975461180717778</v>
      </c>
      <c r="J556">
        <f>_xlfn.XLOOKUP(
         E556,[4]Sheet1!$A:$A,[4]Sheet1!$F:$F)</f>
        <v>7.9556335563952404E-2</v>
      </c>
      <c r="L556">
        <f>_xlfn.XLOOKUP(
         D556,[2]DibenzoThiophene!$E:$E,[2]DibenzoThiophene!$B:$B)</f>
        <v>1.2034625000000001</v>
      </c>
      <c r="O556">
        <v>2629.4954600000001</v>
      </c>
      <c r="R556" s="1">
        <v>2482.4014000000002</v>
      </c>
      <c r="S556" s="2" t="e">
        <f>_xlfn.XLOOKUP(
         R556,'[1]sample3_spot1_000 (1)'!$A:$A,'[1]sample3_spot1_000 (1)'!$B:$B)</f>
        <v>#N/A</v>
      </c>
    </row>
    <row r="557" spans="3:19" x14ac:dyDescent="0.2">
      <c r="C557"/>
      <c r="D557" s="1">
        <f t="shared" si="17"/>
        <v>2482</v>
      </c>
      <c r="E557" s="1">
        <f t="shared" si="16"/>
        <v>2482.4</v>
      </c>
      <c r="F557" s="3" t="e">
        <f>_xlfn.XLOOKUP(
         E557,'[1]sample3_spot1_000 (1)'!$A:$A,'[1]sample3_spot1_000 (1)'!$B:$B)</f>
        <v>#N/A</v>
      </c>
      <c r="G557">
        <f>_xlfn.XLOOKUP(
         E557,[2]DibenzoThiophene!$A:$A,[2]DibenzoThiophene!$B:$B)</f>
        <v>1.1749278000000001</v>
      </c>
      <c r="H557">
        <f>_xlfn.XLOOKUP(
         E557,[3]Sheet1!$A:$A,[3]Sheet1!$G:$G)</f>
        <v>6.1021801762811476</v>
      </c>
      <c r="I557">
        <f>_xlfn.XLOOKUP(
         E557,[4]Sheet1!$A:$A,[4]Sheet1!$G:$G)</f>
        <v>1.2975461180717778</v>
      </c>
      <c r="J557">
        <f>_xlfn.XLOOKUP(
         E557,[4]Sheet1!$A:$A,[4]Sheet1!$F:$F)</f>
        <v>7.9556335563952404E-2</v>
      </c>
      <c r="L557">
        <f>_xlfn.XLOOKUP(
         D557,[2]DibenzoThiophene!$E:$E,[2]DibenzoThiophene!$B:$B)</f>
        <v>1.2034625000000001</v>
      </c>
      <c r="O557">
        <v>2629.4954600000001</v>
      </c>
      <c r="R557">
        <v>2482.4470999999999</v>
      </c>
      <c r="S557" s="2" t="e">
        <f>_xlfn.XLOOKUP(
         R557,'[1]sample3_spot1_000 (1)'!$A:$A,'[1]sample3_spot1_000 (1)'!$B:$B)</f>
        <v>#N/A</v>
      </c>
    </row>
    <row r="558" spans="3:19" x14ac:dyDescent="0.2">
      <c r="C558"/>
      <c r="D558" s="1">
        <f t="shared" si="17"/>
        <v>2483</v>
      </c>
      <c r="E558" s="1">
        <f t="shared" si="16"/>
        <v>2482.5</v>
      </c>
      <c r="F558" s="3">
        <f>_xlfn.XLOOKUP(
         E558,'[1]sample3_spot1_000 (1)'!$A:$A,'[1]sample3_spot1_000 (1)'!$B:$B)</f>
        <v>1.9865912999999999</v>
      </c>
      <c r="G558" t="e">
        <f>_xlfn.XLOOKUP(
         E558,[2]DibenzoThiophene!$A:$A,[2]DibenzoThiophene!$B:$B)</f>
        <v>#N/A</v>
      </c>
      <c r="H558" t="e">
        <f>_xlfn.XLOOKUP(
         E558,[3]Sheet1!$A:$A,[3]Sheet1!$G:$G)</f>
        <v>#N/A</v>
      </c>
      <c r="I558" t="e">
        <f>_xlfn.XLOOKUP(
         E558,[4]Sheet1!$A:$A,[4]Sheet1!$G:$G)</f>
        <v>#N/A</v>
      </c>
      <c r="J558" t="e">
        <f>_xlfn.XLOOKUP(
         E558,[4]Sheet1!$A:$A,[4]Sheet1!$F:$F)</f>
        <v>#N/A</v>
      </c>
      <c r="L558">
        <f>_xlfn.XLOOKUP(
         D558,[2]DibenzoThiophene!$E:$E,[2]DibenzoThiophene!$B:$B)</f>
        <v>1.1776336999999999</v>
      </c>
      <c r="O558">
        <v>2629.4954600000001</v>
      </c>
      <c r="R558" s="1">
        <v>2482.5398</v>
      </c>
      <c r="S558" s="2" t="e">
        <f>_xlfn.XLOOKUP(
         R558,'[1]sample3_spot1_000 (1)'!$A:$A,'[1]sample3_spot1_000 (1)'!$B:$B)</f>
        <v>#N/A</v>
      </c>
    </row>
    <row r="559" spans="3:19" x14ac:dyDescent="0.2">
      <c r="C559"/>
      <c r="D559" s="1">
        <f t="shared" si="17"/>
        <v>2483</v>
      </c>
      <c r="E559" s="1">
        <f t="shared" si="16"/>
        <v>2482.6</v>
      </c>
      <c r="F559" s="3" t="e">
        <f>_xlfn.XLOOKUP(
         E559,'[1]sample3_spot1_000 (1)'!$A:$A,'[1]sample3_spot1_000 (1)'!$B:$B)</f>
        <v>#N/A</v>
      </c>
      <c r="G559">
        <f>_xlfn.XLOOKUP(
         E559,[2]DibenzoThiophene!$A:$A,[2]DibenzoThiophene!$B:$B)</f>
        <v>1.1776336999999999</v>
      </c>
      <c r="H559">
        <f>_xlfn.XLOOKUP(
         E559,[3]Sheet1!$A:$A,[3]Sheet1!$G:$G)</f>
        <v>4.8332044505997542</v>
      </c>
      <c r="I559">
        <f>_xlfn.XLOOKUP(
         E559,[4]Sheet1!$A:$A,[4]Sheet1!$G:$G)</f>
        <v>1.2875807438684757</v>
      </c>
      <c r="J559">
        <f>_xlfn.XLOOKUP(
         E559,[4]Sheet1!$A:$A,[4]Sheet1!$F:$F)</f>
        <v>7.9489599947918377E-2</v>
      </c>
      <c r="L559">
        <f>_xlfn.XLOOKUP(
         D559,[2]DibenzoThiophene!$E:$E,[2]DibenzoThiophene!$B:$B)</f>
        <v>1.1776336999999999</v>
      </c>
      <c r="O559">
        <v>2629.4954600000001</v>
      </c>
      <c r="R559" s="1">
        <v>2482.5985999999998</v>
      </c>
      <c r="S559" s="2" t="e">
        <f>_xlfn.XLOOKUP(
         R559,'[1]sample3_spot1_000 (1)'!$A:$A,'[1]sample3_spot1_000 (1)'!$B:$B)</f>
        <v>#N/A</v>
      </c>
    </row>
    <row r="560" spans="3:19" x14ac:dyDescent="0.2">
      <c r="C560"/>
      <c r="D560" s="1">
        <f t="shared" si="17"/>
        <v>2483</v>
      </c>
      <c r="E560" s="1">
        <f t="shared" si="16"/>
        <v>2482.6</v>
      </c>
      <c r="F560" s="3" t="e">
        <f>_xlfn.XLOOKUP(
         E560,'[1]sample3_spot1_000 (1)'!$A:$A,'[1]sample3_spot1_000 (1)'!$B:$B)</f>
        <v>#N/A</v>
      </c>
      <c r="G560">
        <f>_xlfn.XLOOKUP(
         E560,[2]DibenzoThiophene!$A:$A,[2]DibenzoThiophene!$B:$B)</f>
        <v>1.1776336999999999</v>
      </c>
      <c r="H560">
        <f>_xlfn.XLOOKUP(
         E560,[3]Sheet1!$A:$A,[3]Sheet1!$G:$G)</f>
        <v>4.8332044505997542</v>
      </c>
      <c r="I560">
        <f>_xlfn.XLOOKUP(
         E560,[4]Sheet1!$A:$A,[4]Sheet1!$G:$G)</f>
        <v>1.2875807438684757</v>
      </c>
      <c r="J560">
        <f>_xlfn.XLOOKUP(
         E560,[4]Sheet1!$A:$A,[4]Sheet1!$F:$F)</f>
        <v>7.9489599947918377E-2</v>
      </c>
      <c r="L560">
        <f>_xlfn.XLOOKUP(
         D560,[2]DibenzoThiophene!$E:$E,[2]DibenzoThiophene!$B:$B)</f>
        <v>1.1776336999999999</v>
      </c>
      <c r="O560">
        <v>2629.99863</v>
      </c>
      <c r="R560">
        <v>2482.6033900000002</v>
      </c>
      <c r="S560" s="2" t="e">
        <f>_xlfn.XLOOKUP(
         R560,'[1]sample3_spot1_000 (1)'!$A:$A,'[1]sample3_spot1_000 (1)'!$B:$B)</f>
        <v>#N/A</v>
      </c>
    </row>
    <row r="561" spans="3:19" x14ac:dyDescent="0.2">
      <c r="C561"/>
      <c r="D561" s="1">
        <f t="shared" si="17"/>
        <v>2483</v>
      </c>
      <c r="E561" s="1">
        <f t="shared" si="16"/>
        <v>2482.6999999999998</v>
      </c>
      <c r="F561" s="3">
        <f>_xlfn.XLOOKUP(
         E561,'[1]sample3_spot1_000 (1)'!$A:$A,'[1]sample3_spot1_000 (1)'!$B:$B)</f>
        <v>2.0092324000000001</v>
      </c>
      <c r="G561" t="e">
        <f>_xlfn.XLOOKUP(
         E561,[2]DibenzoThiophene!$A:$A,[2]DibenzoThiophene!$B:$B)</f>
        <v>#N/A</v>
      </c>
      <c r="H561" t="e">
        <f>_xlfn.XLOOKUP(
         E561,[3]Sheet1!$A:$A,[3]Sheet1!$G:$G)</f>
        <v>#N/A</v>
      </c>
      <c r="I561" t="e">
        <f>_xlfn.XLOOKUP(
         E561,[4]Sheet1!$A:$A,[4]Sheet1!$G:$G)</f>
        <v>#N/A</v>
      </c>
      <c r="J561" t="e">
        <f>_xlfn.XLOOKUP(
         E561,[4]Sheet1!$A:$A,[4]Sheet1!$F:$F)</f>
        <v>#N/A</v>
      </c>
      <c r="L561">
        <f>_xlfn.XLOOKUP(
         D561,[2]DibenzoThiophene!$E:$E,[2]DibenzoThiophene!$B:$B)</f>
        <v>1.1776336999999999</v>
      </c>
      <c r="O561">
        <v>2629.99863</v>
      </c>
      <c r="R561" s="1">
        <v>2482.7399</v>
      </c>
      <c r="S561" s="2" t="e">
        <f>_xlfn.XLOOKUP(
         R561,'[1]sample3_spot1_000 (1)'!$A:$A,'[1]sample3_spot1_000 (1)'!$B:$B)</f>
        <v>#N/A</v>
      </c>
    </row>
    <row r="562" spans="3:19" x14ac:dyDescent="0.2">
      <c r="C562"/>
      <c r="D562" s="1">
        <f t="shared" si="17"/>
        <v>2483</v>
      </c>
      <c r="E562" s="1">
        <f t="shared" si="16"/>
        <v>2482.8000000000002</v>
      </c>
      <c r="F562" s="3" t="e">
        <f>_xlfn.XLOOKUP(
         E562,'[1]sample3_spot1_000 (1)'!$A:$A,'[1]sample3_spot1_000 (1)'!$B:$B)</f>
        <v>#N/A</v>
      </c>
      <c r="G562">
        <f>_xlfn.XLOOKUP(
         E562,[2]DibenzoThiophene!$A:$A,[2]DibenzoThiophene!$B:$B)</f>
        <v>1.1920539999999999</v>
      </c>
      <c r="H562">
        <f>_xlfn.XLOOKUP(
         E562,[3]Sheet1!$A:$A,[3]Sheet1!$G:$G)</f>
        <v>3.7718741530633859</v>
      </c>
      <c r="I562">
        <f>_xlfn.XLOOKUP(
         E562,[4]Sheet1!$A:$A,[4]Sheet1!$G:$G)</f>
        <v>1.2782691257225411</v>
      </c>
      <c r="J562">
        <f>_xlfn.XLOOKUP(
         E562,[4]Sheet1!$A:$A,[4]Sheet1!$F:$F)</f>
        <v>7.9427171639624886E-2</v>
      </c>
      <c r="L562">
        <f>_xlfn.XLOOKUP(
         D562,[2]DibenzoThiophene!$E:$E,[2]DibenzoThiophene!$B:$B)</f>
        <v>1.1776336999999999</v>
      </c>
      <c r="O562">
        <v>2629.99863</v>
      </c>
      <c r="R562">
        <v>2482.7514900000001</v>
      </c>
      <c r="S562" s="2" t="e">
        <f>_xlfn.XLOOKUP(
         R562,'[1]sample3_spot1_000 (1)'!$A:$A,'[1]sample3_spot1_000 (1)'!$B:$B)</f>
        <v>#N/A</v>
      </c>
    </row>
    <row r="563" spans="3:19" x14ac:dyDescent="0.2">
      <c r="C563"/>
      <c r="D563" s="1">
        <f t="shared" si="17"/>
        <v>2483</v>
      </c>
      <c r="E563" s="1">
        <f t="shared" si="16"/>
        <v>2482.8000000000002</v>
      </c>
      <c r="F563" s="3" t="e">
        <f>_xlfn.XLOOKUP(
         E563,'[1]sample3_spot1_000 (1)'!$A:$A,'[1]sample3_spot1_000 (1)'!$B:$B)</f>
        <v>#N/A</v>
      </c>
      <c r="G563">
        <f>_xlfn.XLOOKUP(
         E563,[2]DibenzoThiophene!$A:$A,[2]DibenzoThiophene!$B:$B)</f>
        <v>1.1920539999999999</v>
      </c>
      <c r="H563">
        <f>_xlfn.XLOOKUP(
         E563,[3]Sheet1!$A:$A,[3]Sheet1!$G:$G)</f>
        <v>3.7718741530633859</v>
      </c>
      <c r="I563">
        <f>_xlfn.XLOOKUP(
         E563,[4]Sheet1!$A:$A,[4]Sheet1!$G:$G)</f>
        <v>1.2782691257225411</v>
      </c>
      <c r="J563">
        <f>_xlfn.XLOOKUP(
         E563,[4]Sheet1!$A:$A,[4]Sheet1!$F:$F)</f>
        <v>7.9427171639624886E-2</v>
      </c>
      <c r="L563">
        <f>_xlfn.XLOOKUP(
         D563,[2]DibenzoThiophene!$E:$E,[2]DibenzoThiophene!$B:$B)</f>
        <v>1.1776336999999999</v>
      </c>
      <c r="O563">
        <v>2629.99863</v>
      </c>
      <c r="R563" s="1">
        <v>2482.7991999999999</v>
      </c>
      <c r="S563" s="2" t="e">
        <f>_xlfn.XLOOKUP(
         R563,'[1]sample3_spot1_000 (1)'!$A:$A,'[1]sample3_spot1_000 (1)'!$B:$B)</f>
        <v>#N/A</v>
      </c>
    </row>
    <row r="564" spans="3:19" x14ac:dyDescent="0.2">
      <c r="C564"/>
      <c r="D564" s="1">
        <f t="shared" si="17"/>
        <v>2483</v>
      </c>
      <c r="E564" s="1">
        <f t="shared" si="16"/>
        <v>2482.8000000000002</v>
      </c>
      <c r="F564" s="3" t="e">
        <f>_xlfn.XLOOKUP(
         E564,'[1]sample3_spot1_000 (1)'!$A:$A,'[1]sample3_spot1_000 (1)'!$B:$B)</f>
        <v>#N/A</v>
      </c>
      <c r="G564">
        <f>_xlfn.XLOOKUP(
         E564,[2]DibenzoThiophene!$A:$A,[2]DibenzoThiophene!$B:$B)</f>
        <v>1.1920539999999999</v>
      </c>
      <c r="H564">
        <f>_xlfn.XLOOKUP(
         E564,[3]Sheet1!$A:$A,[3]Sheet1!$G:$G)</f>
        <v>3.7718741530633859</v>
      </c>
      <c r="I564">
        <f>_xlfn.XLOOKUP(
         E564,[4]Sheet1!$A:$A,[4]Sheet1!$G:$G)</f>
        <v>1.2782691257225411</v>
      </c>
      <c r="J564">
        <f>_xlfn.XLOOKUP(
         E564,[4]Sheet1!$A:$A,[4]Sheet1!$F:$F)</f>
        <v>7.9427171639624886E-2</v>
      </c>
      <c r="L564">
        <f>_xlfn.XLOOKUP(
         D564,[2]DibenzoThiophene!$E:$E,[2]DibenzoThiophene!$B:$B)</f>
        <v>1.1776336999999999</v>
      </c>
      <c r="O564">
        <v>2630.5021299999999</v>
      </c>
      <c r="R564">
        <v>2482.8008599999998</v>
      </c>
      <c r="S564" s="2" t="e">
        <f>_xlfn.XLOOKUP(
         R564,'[1]sample3_spot1_000 (1)'!$A:$A,'[1]sample3_spot1_000 (1)'!$B:$B)</f>
        <v>#N/A</v>
      </c>
    </row>
    <row r="565" spans="3:19" x14ac:dyDescent="0.2">
      <c r="C565"/>
      <c r="D565" s="1">
        <f t="shared" si="17"/>
        <v>2483</v>
      </c>
      <c r="E565" s="1">
        <f t="shared" si="16"/>
        <v>2482.9</v>
      </c>
      <c r="F565" s="3">
        <f>_xlfn.XLOOKUP(
         E565,'[1]sample3_spot1_000 (1)'!$A:$A,'[1]sample3_spot1_000 (1)'!$B:$B)</f>
        <v>2.0404239</v>
      </c>
      <c r="G565" t="e">
        <f>_xlfn.XLOOKUP(
         E565,[2]DibenzoThiophene!$A:$A,[2]DibenzoThiophene!$B:$B)</f>
        <v>#N/A</v>
      </c>
      <c r="H565" t="e">
        <f>_xlfn.XLOOKUP(
         E565,[3]Sheet1!$A:$A,[3]Sheet1!$G:$G)</f>
        <v>#N/A</v>
      </c>
      <c r="I565" t="e">
        <f>_xlfn.XLOOKUP(
         E565,[4]Sheet1!$A:$A,[4]Sheet1!$G:$G)</f>
        <v>#N/A</v>
      </c>
      <c r="J565" t="e">
        <f>_xlfn.XLOOKUP(
         E565,[4]Sheet1!$A:$A,[4]Sheet1!$F:$F)</f>
        <v>#N/A</v>
      </c>
      <c r="L565">
        <f>_xlfn.XLOOKUP(
         D565,[2]DibenzoThiophene!$E:$E,[2]DibenzoThiophene!$B:$B)</f>
        <v>1.1776336999999999</v>
      </c>
      <c r="O565">
        <v>2630.5021299999999</v>
      </c>
      <c r="R565">
        <v>2482.8996099999999</v>
      </c>
      <c r="S565" s="2" t="e">
        <f>_xlfn.XLOOKUP(
         R565,'[1]sample3_spot1_000 (1)'!$A:$A,'[1]sample3_spot1_000 (1)'!$B:$B)</f>
        <v>#N/A</v>
      </c>
    </row>
    <row r="566" spans="3:19" x14ac:dyDescent="0.2">
      <c r="C566"/>
      <c r="D566" s="1">
        <f t="shared" si="17"/>
        <v>2483</v>
      </c>
      <c r="E566" s="1">
        <f t="shared" si="16"/>
        <v>2482.9</v>
      </c>
      <c r="F566" s="3">
        <f>_xlfn.XLOOKUP(
         E566,'[1]sample3_spot1_000 (1)'!$A:$A,'[1]sample3_spot1_000 (1)'!$B:$B)</f>
        <v>2.0404239</v>
      </c>
      <c r="G566" t="e">
        <f>_xlfn.XLOOKUP(
         E566,[2]DibenzoThiophene!$A:$A,[2]DibenzoThiophene!$B:$B)</f>
        <v>#N/A</v>
      </c>
      <c r="H566" t="e">
        <f>_xlfn.XLOOKUP(
         E566,[3]Sheet1!$A:$A,[3]Sheet1!$G:$G)</f>
        <v>#N/A</v>
      </c>
      <c r="I566" t="e">
        <f>_xlfn.XLOOKUP(
         E566,[4]Sheet1!$A:$A,[4]Sheet1!$G:$G)</f>
        <v>#N/A</v>
      </c>
      <c r="J566" t="e">
        <f>_xlfn.XLOOKUP(
         E566,[4]Sheet1!$A:$A,[4]Sheet1!$F:$F)</f>
        <v>#N/A</v>
      </c>
      <c r="L566">
        <f>_xlfn.XLOOKUP(
         D566,[2]DibenzoThiophene!$E:$E,[2]DibenzoThiophene!$B:$B)</f>
        <v>1.1776336999999999</v>
      </c>
      <c r="O566">
        <v>2630.5021299999999</v>
      </c>
      <c r="R566" s="1">
        <v>2482.94</v>
      </c>
      <c r="S566" s="2" t="e">
        <f>_xlfn.XLOOKUP(
         R566,'[1]sample3_spot1_000 (1)'!$A:$A,'[1]sample3_spot1_000 (1)'!$B:$B)</f>
        <v>#N/A</v>
      </c>
    </row>
    <row r="567" spans="3:19" x14ac:dyDescent="0.2">
      <c r="C567"/>
      <c r="D567" s="1">
        <f t="shared" si="17"/>
        <v>2483</v>
      </c>
      <c r="E567" s="1">
        <f t="shared" si="16"/>
        <v>2483</v>
      </c>
      <c r="F567" s="3" t="e">
        <f>_xlfn.XLOOKUP(
         E567,'[1]sample3_spot1_000 (1)'!$A:$A,'[1]sample3_spot1_000 (1)'!$B:$B)</f>
        <v>#N/A</v>
      </c>
      <c r="G567">
        <f>_xlfn.XLOOKUP(
         E567,[2]DibenzoThiophene!$A:$A,[2]DibenzoThiophene!$B:$B)</f>
        <v>1.2222248</v>
      </c>
      <c r="H567">
        <f>_xlfn.XLOOKUP(
         E567,[3]Sheet1!$A:$A,[3]Sheet1!$G:$G)</f>
        <v>2.9269114728859527</v>
      </c>
      <c r="I567">
        <f>_xlfn.XLOOKUP(
         E567,[4]Sheet1!$A:$A,[4]Sheet1!$G:$G)</f>
        <v>1.282223033584192</v>
      </c>
      <c r="J567">
        <f>_xlfn.XLOOKUP(
         E567,[4]Sheet1!$A:$A,[4]Sheet1!$F:$F)</f>
        <v>7.9452143979036299E-2</v>
      </c>
      <c r="L567">
        <f>_xlfn.XLOOKUP(
         D567,[2]DibenzoThiophene!$E:$E,[2]DibenzoThiophene!$B:$B)</f>
        <v>1.1776336999999999</v>
      </c>
      <c r="O567">
        <v>2630.5021299999999</v>
      </c>
      <c r="R567">
        <v>2482.99838</v>
      </c>
      <c r="S567" s="2" t="e">
        <f>_xlfn.XLOOKUP(
         R567,'[1]sample3_spot1_000 (1)'!$A:$A,'[1]sample3_spot1_000 (1)'!$B:$B)</f>
        <v>#N/A</v>
      </c>
    </row>
    <row r="568" spans="3:19" x14ac:dyDescent="0.2">
      <c r="C568"/>
      <c r="D568" s="1">
        <f t="shared" si="17"/>
        <v>2483</v>
      </c>
      <c r="E568" s="1">
        <f t="shared" si="16"/>
        <v>2483</v>
      </c>
      <c r="F568" s="3" t="e">
        <f>_xlfn.XLOOKUP(
         E568,'[1]sample3_spot1_000 (1)'!$A:$A,'[1]sample3_spot1_000 (1)'!$B:$B)</f>
        <v>#N/A</v>
      </c>
      <c r="G568">
        <f>_xlfn.XLOOKUP(
         E568,[2]DibenzoThiophene!$A:$A,[2]DibenzoThiophene!$B:$B)</f>
        <v>1.2222248</v>
      </c>
      <c r="H568">
        <f>_xlfn.XLOOKUP(
         E568,[3]Sheet1!$A:$A,[3]Sheet1!$G:$G)</f>
        <v>2.9269114728859527</v>
      </c>
      <c r="I568">
        <f>_xlfn.XLOOKUP(
         E568,[4]Sheet1!$A:$A,[4]Sheet1!$G:$G)</f>
        <v>1.282223033584192</v>
      </c>
      <c r="J568">
        <f>_xlfn.XLOOKUP(
         E568,[4]Sheet1!$A:$A,[4]Sheet1!$F:$F)</f>
        <v>7.9452143979036299E-2</v>
      </c>
      <c r="L568">
        <f>_xlfn.XLOOKUP(
         D568,[2]DibenzoThiophene!$E:$E,[2]DibenzoThiophene!$B:$B)</f>
        <v>1.1776336999999999</v>
      </c>
      <c r="O568">
        <v>2630.99586</v>
      </c>
      <c r="R568" s="1">
        <v>2482.9998000000001</v>
      </c>
      <c r="S568" s="2" t="e">
        <f>_xlfn.XLOOKUP(
         R568,'[1]sample3_spot1_000 (1)'!$A:$A,'[1]sample3_spot1_000 (1)'!$B:$B)</f>
        <v>#N/A</v>
      </c>
    </row>
    <row r="569" spans="3:19" x14ac:dyDescent="0.2">
      <c r="C569"/>
      <c r="D569" s="1">
        <f t="shared" si="17"/>
        <v>2483</v>
      </c>
      <c r="E569" s="1">
        <f t="shared" si="16"/>
        <v>2483</v>
      </c>
      <c r="F569" s="3" t="e">
        <f>_xlfn.XLOOKUP(
         E569,'[1]sample3_spot1_000 (1)'!$A:$A,'[1]sample3_spot1_000 (1)'!$B:$B)</f>
        <v>#N/A</v>
      </c>
      <c r="G569">
        <f>_xlfn.XLOOKUP(
         E569,[2]DibenzoThiophene!$A:$A,[2]DibenzoThiophene!$B:$B)</f>
        <v>1.2222248</v>
      </c>
      <c r="H569">
        <f>_xlfn.XLOOKUP(
         E569,[3]Sheet1!$A:$A,[3]Sheet1!$G:$G)</f>
        <v>2.9269114728859527</v>
      </c>
      <c r="I569">
        <f>_xlfn.XLOOKUP(
         E569,[4]Sheet1!$A:$A,[4]Sheet1!$G:$G)</f>
        <v>1.282223033584192</v>
      </c>
      <c r="J569">
        <f>_xlfn.XLOOKUP(
         E569,[4]Sheet1!$A:$A,[4]Sheet1!$F:$F)</f>
        <v>7.9452143979036299E-2</v>
      </c>
      <c r="L569">
        <f>_xlfn.XLOOKUP(
         D569,[2]DibenzoThiophene!$E:$E,[2]DibenzoThiophene!$B:$B)</f>
        <v>1.1776336999999999</v>
      </c>
      <c r="O569">
        <v>2630.99586</v>
      </c>
      <c r="R569">
        <v>2483.0477700000001</v>
      </c>
      <c r="S569" s="2" t="e">
        <f>_xlfn.XLOOKUP(
         R569,'[1]sample3_spot1_000 (1)'!$A:$A,'[1]sample3_spot1_000 (1)'!$B:$B)</f>
        <v>#N/A</v>
      </c>
    </row>
    <row r="570" spans="3:19" x14ac:dyDescent="0.2">
      <c r="C570"/>
      <c r="D570" s="1">
        <f t="shared" si="17"/>
        <v>2483</v>
      </c>
      <c r="E570" s="1">
        <f t="shared" si="16"/>
        <v>2483.1</v>
      </c>
      <c r="F570" s="3">
        <f>_xlfn.XLOOKUP(
         E570,'[1]sample3_spot1_000 (1)'!$A:$A,'[1]sample3_spot1_000 (1)'!$B:$B)</f>
        <v>2.0134772000000001</v>
      </c>
      <c r="G570" t="e">
        <f>_xlfn.XLOOKUP(
         E570,[2]DibenzoThiophene!$A:$A,[2]DibenzoThiophene!$B:$B)</f>
        <v>#N/A</v>
      </c>
      <c r="H570" t="e">
        <f>_xlfn.XLOOKUP(
         E570,[3]Sheet1!$A:$A,[3]Sheet1!$G:$G)</f>
        <v>#N/A</v>
      </c>
      <c r="I570" t="e">
        <f>_xlfn.XLOOKUP(
         E570,[4]Sheet1!$A:$A,[4]Sheet1!$G:$G)</f>
        <v>#N/A</v>
      </c>
      <c r="J570" t="e">
        <f>_xlfn.XLOOKUP(
         E570,[4]Sheet1!$A:$A,[4]Sheet1!$F:$F)</f>
        <v>#N/A</v>
      </c>
      <c r="L570">
        <f>_xlfn.XLOOKUP(
         D570,[2]DibenzoThiophene!$E:$E,[2]DibenzoThiophene!$B:$B)</f>
        <v>1.1776336999999999</v>
      </c>
      <c r="O570">
        <v>2630.99586</v>
      </c>
      <c r="R570" s="1">
        <v>2483.1401000000001</v>
      </c>
      <c r="S570" s="2" t="e">
        <f>_xlfn.XLOOKUP(
         R570,'[1]sample3_spot1_000 (1)'!$A:$A,'[1]sample3_spot1_000 (1)'!$B:$B)</f>
        <v>#N/A</v>
      </c>
    </row>
    <row r="571" spans="3:19" x14ac:dyDescent="0.2">
      <c r="C571"/>
      <c r="D571" s="1">
        <f t="shared" si="17"/>
        <v>2483</v>
      </c>
      <c r="E571" s="1">
        <f t="shared" si="16"/>
        <v>2483.1999999999998</v>
      </c>
      <c r="F571" s="3" t="e">
        <f>_xlfn.XLOOKUP(
         E571,'[1]sample3_spot1_000 (1)'!$A:$A,'[1]sample3_spot1_000 (1)'!$B:$B)</f>
        <v>#N/A</v>
      </c>
      <c r="G571">
        <f>_xlfn.XLOOKUP(
         E571,[2]DibenzoThiophene!$A:$A,[2]DibenzoThiophene!$B:$B)</f>
        <v>1.2144037999999999</v>
      </c>
      <c r="H571">
        <f>_xlfn.XLOOKUP(
         E571,[3]Sheet1!$A:$A,[3]Sheet1!$G:$G)</f>
        <v>2.290995336302434</v>
      </c>
      <c r="I571">
        <f>_xlfn.XLOOKUP(
         E571,[4]Sheet1!$A:$A,[4]Sheet1!$G:$G)</f>
        <v>1.2763742359101551</v>
      </c>
      <c r="J571">
        <f>_xlfn.XLOOKUP(
         E571,[4]Sheet1!$A:$A,[4]Sheet1!$F:$F)</f>
        <v>7.9412530653877045E-2</v>
      </c>
      <c r="L571">
        <f>_xlfn.XLOOKUP(
         D571,[2]DibenzoThiophene!$E:$E,[2]DibenzoThiophene!$B:$B)</f>
        <v>1.1776336999999999</v>
      </c>
      <c r="O571">
        <v>2630.99586</v>
      </c>
      <c r="R571">
        <v>2483.1959700000002</v>
      </c>
      <c r="S571" s="2" t="e">
        <f>_xlfn.XLOOKUP(
         R571,'[1]sample3_spot1_000 (1)'!$A:$A,'[1]sample3_spot1_000 (1)'!$B:$B)</f>
        <v>#N/A</v>
      </c>
    </row>
    <row r="572" spans="3:19" x14ac:dyDescent="0.2">
      <c r="C572"/>
      <c r="D572" s="1">
        <f t="shared" si="17"/>
        <v>2483</v>
      </c>
      <c r="E572" s="1">
        <f t="shared" si="16"/>
        <v>2483.1999999999998</v>
      </c>
      <c r="F572" s="3" t="e">
        <f>_xlfn.XLOOKUP(
         E572,'[1]sample3_spot1_000 (1)'!$A:$A,'[1]sample3_spot1_000 (1)'!$B:$B)</f>
        <v>#N/A</v>
      </c>
      <c r="G572">
        <f>_xlfn.XLOOKUP(
         E572,[2]DibenzoThiophene!$A:$A,[2]DibenzoThiophene!$B:$B)</f>
        <v>1.2144037999999999</v>
      </c>
      <c r="H572">
        <f>_xlfn.XLOOKUP(
         E572,[3]Sheet1!$A:$A,[3]Sheet1!$G:$G)</f>
        <v>2.290995336302434</v>
      </c>
      <c r="I572">
        <f>_xlfn.XLOOKUP(
         E572,[4]Sheet1!$A:$A,[4]Sheet1!$G:$G)</f>
        <v>1.2763742359101551</v>
      </c>
      <c r="J572">
        <f>_xlfn.XLOOKUP(
         E572,[4]Sheet1!$A:$A,[4]Sheet1!$F:$F)</f>
        <v>7.9412530653877045E-2</v>
      </c>
      <c r="L572">
        <f>_xlfn.XLOOKUP(
         D572,[2]DibenzoThiophene!$E:$E,[2]DibenzoThiophene!$B:$B)</f>
        <v>1.1776336999999999</v>
      </c>
      <c r="O572">
        <v>2631.4999800000001</v>
      </c>
      <c r="R572" s="1">
        <v>2483.2004999999999</v>
      </c>
      <c r="S572" s="2" t="e">
        <f>_xlfn.XLOOKUP(
         R572,'[1]sample3_spot1_000 (1)'!$A:$A,'[1]sample3_spot1_000 (1)'!$B:$B)</f>
        <v>#N/A</v>
      </c>
    </row>
    <row r="573" spans="3:19" x14ac:dyDescent="0.2">
      <c r="C573"/>
      <c r="D573" s="1">
        <f t="shared" si="17"/>
        <v>2483</v>
      </c>
      <c r="E573" s="1">
        <f t="shared" si="16"/>
        <v>2483.3000000000002</v>
      </c>
      <c r="F573" s="3">
        <f>_xlfn.XLOOKUP(
         E573,'[1]sample3_spot1_000 (1)'!$A:$A,'[1]sample3_spot1_000 (1)'!$B:$B)</f>
        <v>1.8983726999999999</v>
      </c>
      <c r="G573" t="e">
        <f>_xlfn.XLOOKUP(
         E573,[2]DibenzoThiophene!$A:$A,[2]DibenzoThiophene!$B:$B)</f>
        <v>#N/A</v>
      </c>
      <c r="H573" t="e">
        <f>_xlfn.XLOOKUP(
         E573,[3]Sheet1!$A:$A,[3]Sheet1!$G:$G)</f>
        <v>#N/A</v>
      </c>
      <c r="I573" t="e">
        <f>_xlfn.XLOOKUP(
         E573,[4]Sheet1!$A:$A,[4]Sheet1!$G:$G)</f>
        <v>#N/A</v>
      </c>
      <c r="J573" t="e">
        <f>_xlfn.XLOOKUP(
         E573,[4]Sheet1!$A:$A,[4]Sheet1!$F:$F)</f>
        <v>#N/A</v>
      </c>
      <c r="L573">
        <f>_xlfn.XLOOKUP(
         D573,[2]DibenzoThiophene!$E:$E,[2]DibenzoThiophene!$B:$B)</f>
        <v>1.1776336999999999</v>
      </c>
      <c r="O573">
        <v>2631.4999800000001</v>
      </c>
      <c r="R573" s="1">
        <v>2483.3400999999999</v>
      </c>
      <c r="S573" s="2" t="e">
        <f>_xlfn.XLOOKUP(
         R573,'[1]sample3_spot1_000 (1)'!$A:$A,'[1]sample3_spot1_000 (1)'!$B:$B)</f>
        <v>#N/A</v>
      </c>
    </row>
    <row r="574" spans="3:19" x14ac:dyDescent="0.2">
      <c r="C574"/>
      <c r="D574" s="1">
        <f t="shared" si="17"/>
        <v>2483</v>
      </c>
      <c r="E574" s="1">
        <f t="shared" si="16"/>
        <v>2483.4</v>
      </c>
      <c r="F574" s="3" t="e">
        <f>_xlfn.XLOOKUP(
         E574,'[1]sample3_spot1_000 (1)'!$A:$A,'[1]sample3_spot1_000 (1)'!$B:$B)</f>
        <v>#N/A</v>
      </c>
      <c r="G574">
        <f>_xlfn.XLOOKUP(
         E574,[2]DibenzoThiophene!$A:$A,[2]DibenzoThiophene!$B:$B)</f>
        <v>1.1969255999999999</v>
      </c>
      <c r="H574">
        <f>_xlfn.XLOOKUP(
         E574,[3]Sheet1!$A:$A,[3]Sheet1!$G:$G)</f>
        <v>1.804258381754589</v>
      </c>
      <c r="I574">
        <f>_xlfn.XLOOKUP(
         E574,[4]Sheet1!$A:$A,[4]Sheet1!$G:$G)</f>
        <v>1.2808187661795618</v>
      </c>
      <c r="J574">
        <f>_xlfn.XLOOKUP(
         E574,[4]Sheet1!$A:$A,[4]Sheet1!$F:$F)</f>
        <v>7.9440735486006192E-2</v>
      </c>
      <c r="L574">
        <f>_xlfn.XLOOKUP(
         D574,[2]DibenzoThiophene!$E:$E,[2]DibenzoThiophene!$B:$B)</f>
        <v>1.1776336999999999</v>
      </c>
      <c r="O574">
        <v>2631.4999800000001</v>
      </c>
      <c r="R574">
        <v>2483.3524299999999</v>
      </c>
      <c r="S574" s="2" t="e">
        <f>_xlfn.XLOOKUP(
         R574,'[1]sample3_spot1_000 (1)'!$A:$A,'[1]sample3_spot1_000 (1)'!$B:$B)</f>
        <v>#N/A</v>
      </c>
    </row>
    <row r="575" spans="3:19" x14ac:dyDescent="0.2">
      <c r="C575"/>
      <c r="D575" s="1">
        <f t="shared" si="17"/>
        <v>2483</v>
      </c>
      <c r="E575" s="1">
        <f t="shared" si="16"/>
        <v>2483.4</v>
      </c>
      <c r="F575" s="3" t="e">
        <f>_xlfn.XLOOKUP(
         E575,'[1]sample3_spot1_000 (1)'!$A:$A,'[1]sample3_spot1_000 (1)'!$B:$B)</f>
        <v>#N/A</v>
      </c>
      <c r="G575">
        <f>_xlfn.XLOOKUP(
         E575,[2]DibenzoThiophene!$A:$A,[2]DibenzoThiophene!$B:$B)</f>
        <v>1.1969255999999999</v>
      </c>
      <c r="H575">
        <f>_xlfn.XLOOKUP(
         E575,[3]Sheet1!$A:$A,[3]Sheet1!$G:$G)</f>
        <v>1.804258381754589</v>
      </c>
      <c r="I575">
        <f>_xlfn.XLOOKUP(
         E575,[4]Sheet1!$A:$A,[4]Sheet1!$G:$G)</f>
        <v>1.2808187661795618</v>
      </c>
      <c r="J575">
        <f>_xlfn.XLOOKUP(
         E575,[4]Sheet1!$A:$A,[4]Sheet1!$F:$F)</f>
        <v>7.9440735486006192E-2</v>
      </c>
      <c r="L575">
        <f>_xlfn.XLOOKUP(
         D575,[2]DibenzoThiophene!$E:$E,[2]DibenzoThiophene!$B:$B)</f>
        <v>1.1776336999999999</v>
      </c>
      <c r="O575">
        <v>2631.4999800000001</v>
      </c>
      <c r="R575" s="1">
        <v>2483.4011999999998</v>
      </c>
      <c r="S575" s="2" t="e">
        <f>_xlfn.XLOOKUP(
         R575,'[1]sample3_spot1_000 (1)'!$A:$A,'[1]sample3_spot1_000 (1)'!$B:$B)</f>
        <v>#N/A</v>
      </c>
    </row>
    <row r="576" spans="3:19" x14ac:dyDescent="0.2">
      <c r="C576"/>
      <c r="D576" s="1">
        <f t="shared" si="17"/>
        <v>2483</v>
      </c>
      <c r="E576" s="1">
        <f t="shared" si="16"/>
        <v>2483.4</v>
      </c>
      <c r="F576" s="3" t="e">
        <f>_xlfn.XLOOKUP(
         E576,'[1]sample3_spot1_000 (1)'!$A:$A,'[1]sample3_spot1_000 (1)'!$B:$B)</f>
        <v>#N/A</v>
      </c>
      <c r="G576">
        <f>_xlfn.XLOOKUP(
         E576,[2]DibenzoThiophene!$A:$A,[2]DibenzoThiophene!$B:$B)</f>
        <v>1.1969255999999999</v>
      </c>
      <c r="H576">
        <f>_xlfn.XLOOKUP(
         E576,[3]Sheet1!$A:$A,[3]Sheet1!$G:$G)</f>
        <v>1.804258381754589</v>
      </c>
      <c r="I576">
        <f>_xlfn.XLOOKUP(
         E576,[4]Sheet1!$A:$A,[4]Sheet1!$G:$G)</f>
        <v>1.2808187661795618</v>
      </c>
      <c r="J576">
        <f>_xlfn.XLOOKUP(
         E576,[4]Sheet1!$A:$A,[4]Sheet1!$F:$F)</f>
        <v>7.9440735486006192E-2</v>
      </c>
      <c r="L576">
        <f>_xlfn.XLOOKUP(
         D576,[2]DibenzoThiophene!$E:$E,[2]DibenzoThiophene!$B:$B)</f>
        <v>1.1776336999999999</v>
      </c>
      <c r="O576">
        <v>2632.0044200000002</v>
      </c>
      <c r="R576">
        <v>2483.4018500000002</v>
      </c>
      <c r="S576" s="2" t="e">
        <f>_xlfn.XLOOKUP(
         R576,'[1]sample3_spot1_000 (1)'!$A:$A,'[1]sample3_spot1_000 (1)'!$B:$B)</f>
        <v>#N/A</v>
      </c>
    </row>
    <row r="577" spans="3:19" x14ac:dyDescent="0.2">
      <c r="C577"/>
      <c r="D577" s="1">
        <f t="shared" si="17"/>
        <v>2484</v>
      </c>
      <c r="E577" s="1">
        <f t="shared" si="16"/>
        <v>2483.5</v>
      </c>
      <c r="F577" s="3">
        <f>_xlfn.XLOOKUP(
         E577,'[1]sample3_spot1_000 (1)'!$A:$A,'[1]sample3_spot1_000 (1)'!$B:$B)</f>
        <v>1.7770067000000001</v>
      </c>
      <c r="G577" t="e">
        <f>_xlfn.XLOOKUP(
         E577,[2]DibenzoThiophene!$A:$A,[2]DibenzoThiophene!$B:$B)</f>
        <v>#N/A</v>
      </c>
      <c r="H577" t="e">
        <f>_xlfn.XLOOKUP(
         E577,[3]Sheet1!$A:$A,[3]Sheet1!$G:$G)</f>
        <v>#N/A</v>
      </c>
      <c r="I577" t="e">
        <f>_xlfn.XLOOKUP(
         E577,[4]Sheet1!$A:$A,[4]Sheet1!$G:$G)</f>
        <v>#N/A</v>
      </c>
      <c r="J577" t="e">
        <f>_xlfn.XLOOKUP(
         E577,[4]Sheet1!$A:$A,[4]Sheet1!$F:$F)</f>
        <v>#N/A</v>
      </c>
      <c r="L577">
        <f>_xlfn.XLOOKUP(
         D577,[2]DibenzoThiophene!$E:$E,[2]DibenzoThiophene!$B:$B)</f>
        <v>1.1844463000000001</v>
      </c>
      <c r="O577">
        <v>2632.0044200000002</v>
      </c>
      <c r="R577">
        <v>2483.5006899999998</v>
      </c>
      <c r="S577" s="2" t="e">
        <f>_xlfn.XLOOKUP(
         R577,'[1]sample3_spot1_000 (1)'!$A:$A,'[1]sample3_spot1_000 (1)'!$B:$B)</f>
        <v>#N/A</v>
      </c>
    </row>
    <row r="578" spans="3:19" x14ac:dyDescent="0.2">
      <c r="C578"/>
      <c r="D578" s="1">
        <f t="shared" si="17"/>
        <v>2484</v>
      </c>
      <c r="E578" s="1">
        <f t="shared" ref="E578:E641" si="18">ROUND(R578, 1)</f>
        <v>2483.5</v>
      </c>
      <c r="F578" s="3">
        <f>_xlfn.XLOOKUP(
         E578,'[1]sample3_spot1_000 (1)'!$A:$A,'[1]sample3_spot1_000 (1)'!$B:$B)</f>
        <v>1.7770067000000001</v>
      </c>
      <c r="G578" t="e">
        <f>_xlfn.XLOOKUP(
         E578,[2]DibenzoThiophene!$A:$A,[2]DibenzoThiophene!$B:$B)</f>
        <v>#N/A</v>
      </c>
      <c r="H578" t="e">
        <f>_xlfn.XLOOKUP(
         E578,[3]Sheet1!$A:$A,[3]Sheet1!$G:$G)</f>
        <v>#N/A</v>
      </c>
      <c r="I578" t="e">
        <f>_xlfn.XLOOKUP(
         E578,[4]Sheet1!$A:$A,[4]Sheet1!$G:$G)</f>
        <v>#N/A</v>
      </c>
      <c r="J578" t="e">
        <f>_xlfn.XLOOKUP(
         E578,[4]Sheet1!$A:$A,[4]Sheet1!$F:$F)</f>
        <v>#N/A</v>
      </c>
      <c r="L578">
        <f>_xlfn.XLOOKUP(
         D578,[2]DibenzoThiophene!$E:$E,[2]DibenzoThiophene!$B:$B)</f>
        <v>1.1844463000000001</v>
      </c>
      <c r="O578">
        <v>2632.0044200000002</v>
      </c>
      <c r="R578" s="1">
        <v>2483.5401999999999</v>
      </c>
      <c r="S578" s="2" t="e">
        <f>_xlfn.XLOOKUP(
         R578,'[1]sample3_spot1_000 (1)'!$A:$A,'[1]sample3_spot1_000 (1)'!$B:$B)</f>
        <v>#N/A</v>
      </c>
    </row>
    <row r="579" spans="3:19" x14ac:dyDescent="0.2">
      <c r="C579"/>
      <c r="D579" s="1">
        <f t="shared" ref="D579:D642" si="19">ROUND(E579,0)</f>
        <v>2484</v>
      </c>
      <c r="E579" s="1">
        <f t="shared" si="18"/>
        <v>2483.6</v>
      </c>
      <c r="F579" s="3" t="e">
        <f>_xlfn.XLOOKUP(
         E579,'[1]sample3_spot1_000 (1)'!$A:$A,'[1]sample3_spot1_000 (1)'!$B:$B)</f>
        <v>#N/A</v>
      </c>
      <c r="G579">
        <f>_xlfn.XLOOKUP(
         E579,[2]DibenzoThiophene!$A:$A,[2]DibenzoThiophene!$B:$B)</f>
        <v>1.1844463000000001</v>
      </c>
      <c r="H579">
        <f>_xlfn.XLOOKUP(
         E579,[3]Sheet1!$A:$A,[3]Sheet1!$G:$G)</f>
        <v>1.4724826949571022</v>
      </c>
      <c r="I579">
        <f>_xlfn.XLOOKUP(
         E579,[4]Sheet1!$A:$A,[4]Sheet1!$G:$G)</f>
        <v>1.285754246911565</v>
      </c>
      <c r="J579">
        <f>_xlfn.XLOOKUP(
         E579,[4]Sheet1!$A:$A,[4]Sheet1!$F:$F)</f>
        <v>7.9472174972260431E-2</v>
      </c>
      <c r="L579">
        <f>_xlfn.XLOOKUP(
         D579,[2]DibenzoThiophene!$E:$E,[2]DibenzoThiophene!$B:$B)</f>
        <v>1.1844463000000001</v>
      </c>
      <c r="O579">
        <v>2632.0044200000002</v>
      </c>
      <c r="R579" s="1">
        <v>2483.5987</v>
      </c>
      <c r="S579" s="2" t="e">
        <f>_xlfn.XLOOKUP(
         R579,'[1]sample3_spot1_000 (1)'!$A:$A,'[1]sample3_spot1_000 (1)'!$B:$B)</f>
        <v>#N/A</v>
      </c>
    </row>
    <row r="580" spans="3:19" x14ac:dyDescent="0.2">
      <c r="C580"/>
      <c r="D580" s="1">
        <f t="shared" si="19"/>
        <v>2484</v>
      </c>
      <c r="E580" s="1">
        <f t="shared" si="18"/>
        <v>2483.6</v>
      </c>
      <c r="F580" s="3" t="e">
        <f>_xlfn.XLOOKUP(
         E580,'[1]sample3_spot1_000 (1)'!$A:$A,'[1]sample3_spot1_000 (1)'!$B:$B)</f>
        <v>#N/A</v>
      </c>
      <c r="G580">
        <f>_xlfn.XLOOKUP(
         E580,[2]DibenzoThiophene!$A:$A,[2]DibenzoThiophene!$B:$B)</f>
        <v>1.1844463000000001</v>
      </c>
      <c r="H580">
        <f>_xlfn.XLOOKUP(
         E580,[3]Sheet1!$A:$A,[3]Sheet1!$G:$G)</f>
        <v>1.4724826949571022</v>
      </c>
      <c r="I580">
        <f>_xlfn.XLOOKUP(
         E580,[4]Sheet1!$A:$A,[4]Sheet1!$G:$G)</f>
        <v>1.285754246911565</v>
      </c>
      <c r="J580">
        <f>_xlfn.XLOOKUP(
         E580,[4]Sheet1!$A:$A,[4]Sheet1!$F:$F)</f>
        <v>7.9472174972260431E-2</v>
      </c>
      <c r="L580">
        <f>_xlfn.XLOOKUP(
         D580,[2]DibenzoThiophene!$E:$E,[2]DibenzoThiophene!$B:$B)</f>
        <v>1.1844463000000001</v>
      </c>
      <c r="O580">
        <v>2632.4990899999998</v>
      </c>
      <c r="R580">
        <v>2483.5995499999999</v>
      </c>
      <c r="S580" s="2" t="e">
        <f>_xlfn.XLOOKUP(
         R580,'[1]sample3_spot1_000 (1)'!$A:$A,'[1]sample3_spot1_000 (1)'!$B:$B)</f>
        <v>#N/A</v>
      </c>
    </row>
    <row r="581" spans="3:19" x14ac:dyDescent="0.2">
      <c r="C581"/>
      <c r="D581" s="1">
        <f t="shared" si="19"/>
        <v>2484</v>
      </c>
      <c r="E581" s="1">
        <f t="shared" si="18"/>
        <v>2483.6</v>
      </c>
      <c r="F581" s="3" t="e">
        <f>_xlfn.XLOOKUP(
         E581,'[1]sample3_spot1_000 (1)'!$A:$A,'[1]sample3_spot1_000 (1)'!$B:$B)</f>
        <v>#N/A</v>
      </c>
      <c r="G581">
        <f>_xlfn.XLOOKUP(
         E581,[2]DibenzoThiophene!$A:$A,[2]DibenzoThiophene!$B:$B)</f>
        <v>1.1844463000000001</v>
      </c>
      <c r="H581">
        <f>_xlfn.XLOOKUP(
         E581,[3]Sheet1!$A:$A,[3]Sheet1!$G:$G)</f>
        <v>1.4724826949571022</v>
      </c>
      <c r="I581">
        <f>_xlfn.XLOOKUP(
         E581,[4]Sheet1!$A:$A,[4]Sheet1!$G:$G)</f>
        <v>1.285754246911565</v>
      </c>
      <c r="J581">
        <f>_xlfn.XLOOKUP(
         E581,[4]Sheet1!$A:$A,[4]Sheet1!$F:$F)</f>
        <v>7.9472174972260431E-2</v>
      </c>
      <c r="L581">
        <f>_xlfn.XLOOKUP(
         D581,[2]DibenzoThiophene!$E:$E,[2]DibenzoThiophene!$B:$B)</f>
        <v>1.1844463000000001</v>
      </c>
      <c r="O581">
        <v>2632.4990899999998</v>
      </c>
      <c r="R581">
        <v>2483.6489900000001</v>
      </c>
      <c r="S581" s="2" t="e">
        <f>_xlfn.XLOOKUP(
         R581,'[1]sample3_spot1_000 (1)'!$A:$A,'[1]sample3_spot1_000 (1)'!$B:$B)</f>
        <v>#N/A</v>
      </c>
    </row>
    <row r="582" spans="3:19" x14ac:dyDescent="0.2">
      <c r="C582"/>
      <c r="D582" s="1">
        <f t="shared" si="19"/>
        <v>2484</v>
      </c>
      <c r="E582" s="1">
        <f t="shared" si="18"/>
        <v>2483.6999999999998</v>
      </c>
      <c r="F582" s="3">
        <f>_xlfn.XLOOKUP(
         E582,'[1]sample3_spot1_000 (1)'!$A:$A,'[1]sample3_spot1_000 (1)'!$B:$B)</f>
        <v>1.6022651000000001</v>
      </c>
      <c r="G582" t="e">
        <f>_xlfn.XLOOKUP(
         E582,[2]DibenzoThiophene!$A:$A,[2]DibenzoThiophene!$B:$B)</f>
        <v>#N/A</v>
      </c>
      <c r="H582" t="e">
        <f>_xlfn.XLOOKUP(
         E582,[3]Sheet1!$A:$A,[3]Sheet1!$G:$G)</f>
        <v>#N/A</v>
      </c>
      <c r="I582" t="e">
        <f>_xlfn.XLOOKUP(
         E582,[4]Sheet1!$A:$A,[4]Sheet1!$G:$G)</f>
        <v>#N/A</v>
      </c>
      <c r="J582" t="e">
        <f>_xlfn.XLOOKUP(
         E582,[4]Sheet1!$A:$A,[4]Sheet1!$F:$F)</f>
        <v>#N/A</v>
      </c>
      <c r="L582">
        <f>_xlfn.XLOOKUP(
         D582,[2]DibenzoThiophene!$E:$E,[2]DibenzoThiophene!$B:$B)</f>
        <v>1.1844463000000001</v>
      </c>
      <c r="O582">
        <v>2632.4990899999998</v>
      </c>
      <c r="R582" s="1">
        <v>2483.7402999999999</v>
      </c>
      <c r="S582" s="2" t="e">
        <f>_xlfn.XLOOKUP(
         R582,'[1]sample3_spot1_000 (1)'!$A:$A,'[1]sample3_spot1_000 (1)'!$B:$B)</f>
        <v>#N/A</v>
      </c>
    </row>
    <row r="583" spans="3:19" x14ac:dyDescent="0.2">
      <c r="C583"/>
      <c r="D583" s="1">
        <f t="shared" si="19"/>
        <v>2484</v>
      </c>
      <c r="E583" s="1">
        <f t="shared" si="18"/>
        <v>2483.8000000000002</v>
      </c>
      <c r="F583" s="3" t="e">
        <f>_xlfn.XLOOKUP(
         E583,'[1]sample3_spot1_000 (1)'!$A:$A,'[1]sample3_spot1_000 (1)'!$B:$B)</f>
        <v>#N/A</v>
      </c>
      <c r="G583">
        <f>_xlfn.XLOOKUP(
         E583,[2]DibenzoThiophene!$A:$A,[2]DibenzoThiophene!$B:$B)</f>
        <v>1.1631541000000001</v>
      </c>
      <c r="H583">
        <f>_xlfn.XLOOKUP(
         E583,[3]Sheet1!$A:$A,[3]Sheet1!$G:$G)</f>
        <v>1.2397771759494833</v>
      </c>
      <c r="I583">
        <f>_xlfn.XLOOKUP(
         E583,[4]Sheet1!$A:$A,[4]Sheet1!$G:$G)</f>
        <v>1.2881403524865891</v>
      </c>
      <c r="J583">
        <f>_xlfn.XLOOKUP(
         E583,[4]Sheet1!$A:$A,[4]Sheet1!$F:$F)</f>
        <v>7.948681776007728E-2</v>
      </c>
      <c r="L583">
        <f>_xlfn.XLOOKUP(
         D583,[2]DibenzoThiophene!$E:$E,[2]DibenzoThiophene!$B:$B)</f>
        <v>1.1844463000000001</v>
      </c>
      <c r="O583">
        <v>2632.4990899999998</v>
      </c>
      <c r="R583">
        <v>2483.7973099999999</v>
      </c>
      <c r="S583" s="2" t="e">
        <f>_xlfn.XLOOKUP(
         R583,'[1]sample3_spot1_000 (1)'!$A:$A,'[1]sample3_spot1_000 (1)'!$B:$B)</f>
        <v>#N/A</v>
      </c>
    </row>
    <row r="584" spans="3:19" x14ac:dyDescent="0.2">
      <c r="C584"/>
      <c r="D584" s="1">
        <f t="shared" si="19"/>
        <v>2484</v>
      </c>
      <c r="E584" s="1">
        <f t="shared" si="18"/>
        <v>2483.8000000000002</v>
      </c>
      <c r="F584" s="3" t="e">
        <f>_xlfn.XLOOKUP(
         E584,'[1]sample3_spot1_000 (1)'!$A:$A,'[1]sample3_spot1_000 (1)'!$B:$B)</f>
        <v>#N/A</v>
      </c>
      <c r="G584">
        <f>_xlfn.XLOOKUP(
         E584,[2]DibenzoThiophene!$A:$A,[2]DibenzoThiophene!$B:$B)</f>
        <v>1.1631541000000001</v>
      </c>
      <c r="H584">
        <f>_xlfn.XLOOKUP(
         E584,[3]Sheet1!$A:$A,[3]Sheet1!$G:$G)</f>
        <v>1.2397771759494833</v>
      </c>
      <c r="I584">
        <f>_xlfn.XLOOKUP(
         E584,[4]Sheet1!$A:$A,[4]Sheet1!$G:$G)</f>
        <v>1.2881403524865891</v>
      </c>
      <c r="J584">
        <f>_xlfn.XLOOKUP(
         E584,[4]Sheet1!$A:$A,[4]Sheet1!$F:$F)</f>
        <v>7.948681776007728E-2</v>
      </c>
      <c r="L584">
        <f>_xlfn.XLOOKUP(
         D584,[2]DibenzoThiophene!$E:$E,[2]DibenzoThiophene!$B:$B)</f>
        <v>1.1844463000000001</v>
      </c>
      <c r="O584">
        <v>2633.00416</v>
      </c>
      <c r="R584" s="1">
        <v>2483.7995999999998</v>
      </c>
      <c r="S584" s="2" t="e">
        <f>_xlfn.XLOOKUP(
         R584,'[1]sample3_spot1_000 (1)'!$A:$A,'[1]sample3_spot1_000 (1)'!$B:$B)</f>
        <v>#N/A</v>
      </c>
    </row>
    <row r="585" spans="3:19" x14ac:dyDescent="0.2">
      <c r="C585"/>
      <c r="D585" s="1">
        <f t="shared" si="19"/>
        <v>2484</v>
      </c>
      <c r="E585" s="1">
        <f t="shared" si="18"/>
        <v>2483.9</v>
      </c>
      <c r="F585" s="3">
        <f>_xlfn.XLOOKUP(
         E585,'[1]sample3_spot1_000 (1)'!$A:$A,'[1]sample3_spot1_000 (1)'!$B:$B)</f>
        <v>1.5084249000000001</v>
      </c>
      <c r="G585" t="e">
        <f>_xlfn.XLOOKUP(
         E585,[2]DibenzoThiophene!$A:$A,[2]DibenzoThiophene!$B:$B)</f>
        <v>#N/A</v>
      </c>
      <c r="H585" t="e">
        <f>_xlfn.XLOOKUP(
         E585,[3]Sheet1!$A:$A,[3]Sheet1!$G:$G)</f>
        <v>#N/A</v>
      </c>
      <c r="I585" t="e">
        <f>_xlfn.XLOOKUP(
         E585,[4]Sheet1!$A:$A,[4]Sheet1!$G:$G)</f>
        <v>#N/A</v>
      </c>
      <c r="J585" t="e">
        <f>_xlfn.XLOOKUP(
         E585,[4]Sheet1!$A:$A,[4]Sheet1!$F:$F)</f>
        <v>#N/A</v>
      </c>
      <c r="L585">
        <f>_xlfn.XLOOKUP(
         D585,[2]DibenzoThiophene!$E:$E,[2]DibenzoThiophene!$B:$B)</f>
        <v>1.1844463000000001</v>
      </c>
      <c r="O585">
        <v>2633.00416</v>
      </c>
      <c r="R585" s="1">
        <v>2483.9403000000002</v>
      </c>
      <c r="S585" s="2" t="e">
        <f>_xlfn.XLOOKUP(
         R585,'[1]sample3_spot1_000 (1)'!$A:$A,'[1]sample3_spot1_000 (1)'!$B:$B)</f>
        <v>#N/A</v>
      </c>
    </row>
    <row r="586" spans="3:19" x14ac:dyDescent="0.2">
      <c r="C586"/>
      <c r="D586" s="1">
        <f t="shared" si="19"/>
        <v>2484</v>
      </c>
      <c r="E586" s="1">
        <f t="shared" si="18"/>
        <v>2484</v>
      </c>
      <c r="F586" s="3" t="e">
        <f>_xlfn.XLOOKUP(
         E586,'[1]sample3_spot1_000 (1)'!$A:$A,'[1]sample3_spot1_000 (1)'!$B:$B)</f>
        <v>#N/A</v>
      </c>
      <c r="G586">
        <f>_xlfn.XLOOKUP(
         E586,[2]DibenzoThiophene!$A:$A,[2]DibenzoThiophene!$B:$B)</f>
        <v>1.1328248999999999</v>
      </c>
      <c r="H586">
        <f>_xlfn.XLOOKUP(
         E586,[3]Sheet1!$A:$A,[3]Sheet1!$G:$G)</f>
        <v>1.0729776011237608</v>
      </c>
      <c r="I586">
        <f>_xlfn.XLOOKUP(
         E586,[4]Sheet1!$A:$A,[4]Sheet1!$G:$G)</f>
        <v>1.3162170955182437</v>
      </c>
      <c r="J586">
        <f>_xlfn.XLOOKUP(
         E586,[4]Sheet1!$A:$A,[4]Sheet1!$F:$F)</f>
        <v>7.9670724725762213E-2</v>
      </c>
      <c r="L586">
        <f>_xlfn.XLOOKUP(
         D586,[2]DibenzoThiophene!$E:$E,[2]DibenzoThiophene!$B:$B)</f>
        <v>1.1844463000000001</v>
      </c>
      <c r="O586">
        <v>2633.00416</v>
      </c>
      <c r="R586">
        <v>2483.9539199999999</v>
      </c>
      <c r="S586" s="2" t="e">
        <f>_xlfn.XLOOKUP(
         R586,'[1]sample3_spot1_000 (1)'!$A:$A,'[1]sample3_spot1_000 (1)'!$B:$B)</f>
        <v>#N/A</v>
      </c>
    </row>
    <row r="587" spans="3:19" x14ac:dyDescent="0.2">
      <c r="C587"/>
      <c r="D587" s="1">
        <f t="shared" si="19"/>
        <v>2484</v>
      </c>
      <c r="E587" s="1">
        <f t="shared" si="18"/>
        <v>2484</v>
      </c>
      <c r="F587" s="3" t="e">
        <f>_xlfn.XLOOKUP(
         E587,'[1]sample3_spot1_000 (1)'!$A:$A,'[1]sample3_spot1_000 (1)'!$B:$B)</f>
        <v>#N/A</v>
      </c>
      <c r="G587">
        <f>_xlfn.XLOOKUP(
         E587,[2]DibenzoThiophene!$A:$A,[2]DibenzoThiophene!$B:$B)</f>
        <v>1.1328248999999999</v>
      </c>
      <c r="H587">
        <f>_xlfn.XLOOKUP(
         E587,[3]Sheet1!$A:$A,[3]Sheet1!$G:$G)</f>
        <v>1.0729776011237608</v>
      </c>
      <c r="I587">
        <f>_xlfn.XLOOKUP(
         E587,[4]Sheet1!$A:$A,[4]Sheet1!$G:$G)</f>
        <v>1.3162170955182437</v>
      </c>
      <c r="J587">
        <f>_xlfn.XLOOKUP(
         E587,[4]Sheet1!$A:$A,[4]Sheet1!$F:$F)</f>
        <v>7.9670724725762213E-2</v>
      </c>
      <c r="L587">
        <f>_xlfn.XLOOKUP(
         D587,[2]DibenzoThiophene!$E:$E,[2]DibenzoThiophene!$B:$B)</f>
        <v>1.1844463000000001</v>
      </c>
      <c r="O587">
        <v>2633.00416</v>
      </c>
      <c r="R587" s="1">
        <v>2484.0005000000001</v>
      </c>
      <c r="S587" s="2" t="e">
        <f>_xlfn.XLOOKUP(
         R587,'[1]sample3_spot1_000 (1)'!$A:$A,'[1]sample3_spot1_000 (1)'!$B:$B)</f>
        <v>#N/A</v>
      </c>
    </row>
    <row r="588" spans="3:19" x14ac:dyDescent="0.2">
      <c r="C588"/>
      <c r="D588" s="1">
        <f t="shared" si="19"/>
        <v>2484</v>
      </c>
      <c r="E588" s="1">
        <f t="shared" si="18"/>
        <v>2484</v>
      </c>
      <c r="F588" s="3" t="e">
        <f>_xlfn.XLOOKUP(
         E588,'[1]sample3_spot1_000 (1)'!$A:$A,'[1]sample3_spot1_000 (1)'!$B:$B)</f>
        <v>#N/A</v>
      </c>
      <c r="G588">
        <f>_xlfn.XLOOKUP(
         E588,[2]DibenzoThiophene!$A:$A,[2]DibenzoThiophene!$B:$B)</f>
        <v>1.1328248999999999</v>
      </c>
      <c r="H588">
        <f>_xlfn.XLOOKUP(
         E588,[3]Sheet1!$A:$A,[3]Sheet1!$G:$G)</f>
        <v>1.0729776011237608</v>
      </c>
      <c r="I588">
        <f>_xlfn.XLOOKUP(
         E588,[4]Sheet1!$A:$A,[4]Sheet1!$G:$G)</f>
        <v>1.3162170955182437</v>
      </c>
      <c r="J588">
        <f>_xlfn.XLOOKUP(
         E588,[4]Sheet1!$A:$A,[4]Sheet1!$F:$F)</f>
        <v>7.9670724725762213E-2</v>
      </c>
      <c r="L588">
        <f>_xlfn.XLOOKUP(
         D588,[2]DibenzoThiophene!$E:$E,[2]DibenzoThiophene!$B:$B)</f>
        <v>1.1844463000000001</v>
      </c>
      <c r="O588">
        <v>2633.49944</v>
      </c>
      <c r="R588">
        <v>2484.0033800000001</v>
      </c>
      <c r="S588" s="2" t="e">
        <f>_xlfn.XLOOKUP(
         R588,'[1]sample3_spot1_000 (1)'!$A:$A,'[1]sample3_spot1_000 (1)'!$B:$B)</f>
        <v>#N/A</v>
      </c>
    </row>
    <row r="589" spans="3:19" x14ac:dyDescent="0.2">
      <c r="C589"/>
      <c r="D589" s="1">
        <f t="shared" si="19"/>
        <v>2484</v>
      </c>
      <c r="E589" s="1">
        <f t="shared" si="18"/>
        <v>2484.1</v>
      </c>
      <c r="F589" s="3">
        <f>_xlfn.XLOOKUP(
         E589,'[1]sample3_spot1_000 (1)'!$A:$A,'[1]sample3_spot1_000 (1)'!$B:$B)</f>
        <v>1.3404377000000001</v>
      </c>
      <c r="G589" t="e">
        <f>_xlfn.XLOOKUP(
         E589,[2]DibenzoThiophene!$A:$A,[2]DibenzoThiophene!$B:$B)</f>
        <v>#N/A</v>
      </c>
      <c r="H589" t="e">
        <f>_xlfn.XLOOKUP(
         E589,[3]Sheet1!$A:$A,[3]Sheet1!$G:$G)</f>
        <v>#N/A</v>
      </c>
      <c r="I589" t="e">
        <f>_xlfn.XLOOKUP(
         E589,[4]Sheet1!$A:$A,[4]Sheet1!$G:$G)</f>
        <v>#N/A</v>
      </c>
      <c r="J589" t="e">
        <f>_xlfn.XLOOKUP(
         E589,[4]Sheet1!$A:$A,[4]Sheet1!$F:$F)</f>
        <v>#N/A</v>
      </c>
      <c r="L589">
        <f>_xlfn.XLOOKUP(
         D589,[2]DibenzoThiophene!$E:$E,[2]DibenzoThiophene!$B:$B)</f>
        <v>1.1844463000000001</v>
      </c>
      <c r="O589">
        <v>2633.49944</v>
      </c>
      <c r="R589">
        <v>2484.1023100000002</v>
      </c>
      <c r="S589" s="2" t="e">
        <f>_xlfn.XLOOKUP(
         R589,'[1]sample3_spot1_000 (1)'!$A:$A,'[1]sample3_spot1_000 (1)'!$B:$B)</f>
        <v>#N/A</v>
      </c>
    </row>
    <row r="590" spans="3:19" x14ac:dyDescent="0.2">
      <c r="C590"/>
      <c r="D590" s="1">
        <f t="shared" si="19"/>
        <v>2484</v>
      </c>
      <c r="E590" s="1">
        <f t="shared" si="18"/>
        <v>2484.1</v>
      </c>
      <c r="F590" s="3">
        <f>_xlfn.XLOOKUP(
         E590,'[1]sample3_spot1_000 (1)'!$A:$A,'[1]sample3_spot1_000 (1)'!$B:$B)</f>
        <v>1.3404377000000001</v>
      </c>
      <c r="G590" t="e">
        <f>_xlfn.XLOOKUP(
         E590,[2]DibenzoThiophene!$A:$A,[2]DibenzoThiophene!$B:$B)</f>
        <v>#N/A</v>
      </c>
      <c r="H590" t="e">
        <f>_xlfn.XLOOKUP(
         E590,[3]Sheet1!$A:$A,[3]Sheet1!$G:$G)</f>
        <v>#N/A</v>
      </c>
      <c r="I590" t="e">
        <f>_xlfn.XLOOKUP(
         E590,[4]Sheet1!$A:$A,[4]Sheet1!$G:$G)</f>
        <v>#N/A</v>
      </c>
      <c r="J590" t="e">
        <f>_xlfn.XLOOKUP(
         E590,[4]Sheet1!$A:$A,[4]Sheet1!$F:$F)</f>
        <v>#N/A</v>
      </c>
      <c r="L590">
        <f>_xlfn.XLOOKUP(
         D590,[2]DibenzoThiophene!$E:$E,[2]DibenzoThiophene!$B:$B)</f>
        <v>1.1844463000000001</v>
      </c>
      <c r="O590">
        <v>2633.49944</v>
      </c>
      <c r="R590" s="1">
        <v>2484.1404000000002</v>
      </c>
      <c r="S590" s="2" t="e">
        <f>_xlfn.XLOOKUP(
         R590,'[1]sample3_spot1_000 (1)'!$A:$A,'[1]sample3_spot1_000 (1)'!$B:$B)</f>
        <v>#N/A</v>
      </c>
    </row>
    <row r="591" spans="3:19" x14ac:dyDescent="0.2">
      <c r="C591"/>
      <c r="D591" s="1">
        <f t="shared" si="19"/>
        <v>2484</v>
      </c>
      <c r="E591" s="1">
        <f t="shared" si="18"/>
        <v>2484.1999999999998</v>
      </c>
      <c r="F591" s="3" t="e">
        <f>_xlfn.XLOOKUP(
         E591,'[1]sample3_spot1_000 (1)'!$A:$A,'[1]sample3_spot1_000 (1)'!$B:$B)</f>
        <v>#N/A</v>
      </c>
      <c r="G591">
        <f>_xlfn.XLOOKUP(
         E591,[2]DibenzoThiophene!$A:$A,[2]DibenzoThiophene!$B:$B)</f>
        <v>1.1428176999999999</v>
      </c>
      <c r="H591">
        <f>_xlfn.XLOOKUP(
         E591,[3]Sheet1!$A:$A,[3]Sheet1!$G:$G)</f>
        <v>0.96620252111142535</v>
      </c>
      <c r="I591">
        <f>_xlfn.XLOOKUP(
         E591,[4]Sheet1!$A:$A,[4]Sheet1!$G:$G)</f>
        <v>1.3206629124062805</v>
      </c>
      <c r="J591">
        <f>_xlfn.XLOOKUP(
         E591,[4]Sheet1!$A:$A,[4]Sheet1!$F:$F)</f>
        <v>7.9698938034848968E-2</v>
      </c>
      <c r="L591">
        <f>_xlfn.XLOOKUP(
         D591,[2]DibenzoThiophene!$E:$E,[2]DibenzoThiophene!$B:$B)</f>
        <v>1.1844463000000001</v>
      </c>
      <c r="O591">
        <v>2633.49944</v>
      </c>
      <c r="R591">
        <v>2484.2012599999998</v>
      </c>
      <c r="S591" s="2" t="e">
        <f>_xlfn.XLOOKUP(
         R591,'[1]sample3_spot1_000 (1)'!$A:$A,'[1]sample3_spot1_000 (1)'!$B:$B)</f>
        <v>#N/A</v>
      </c>
    </row>
    <row r="592" spans="3:19" x14ac:dyDescent="0.2">
      <c r="C592"/>
      <c r="D592" s="1">
        <f t="shared" si="19"/>
        <v>2484</v>
      </c>
      <c r="E592" s="1">
        <f t="shared" si="18"/>
        <v>2484.1999999999998</v>
      </c>
      <c r="F592" s="3" t="e">
        <f>_xlfn.XLOOKUP(
         E592,'[1]sample3_spot1_000 (1)'!$A:$A,'[1]sample3_spot1_000 (1)'!$B:$B)</f>
        <v>#N/A</v>
      </c>
      <c r="G592">
        <f>_xlfn.XLOOKUP(
         E592,[2]DibenzoThiophene!$A:$A,[2]DibenzoThiophene!$B:$B)</f>
        <v>1.1428176999999999</v>
      </c>
      <c r="H592">
        <f>_xlfn.XLOOKUP(
         E592,[3]Sheet1!$A:$A,[3]Sheet1!$G:$G)</f>
        <v>0.96620252111142535</v>
      </c>
      <c r="I592">
        <f>_xlfn.XLOOKUP(
         E592,[4]Sheet1!$A:$A,[4]Sheet1!$G:$G)</f>
        <v>1.3206629124062805</v>
      </c>
      <c r="J592">
        <f>_xlfn.XLOOKUP(
         E592,[4]Sheet1!$A:$A,[4]Sheet1!$F:$F)</f>
        <v>7.9698938034848968E-2</v>
      </c>
      <c r="L592">
        <f>_xlfn.XLOOKUP(
         D592,[2]DibenzoThiophene!$E:$E,[2]DibenzoThiophene!$B:$B)</f>
        <v>1.1844463000000001</v>
      </c>
      <c r="O592">
        <v>2633.99503</v>
      </c>
      <c r="R592" s="1">
        <v>2484.2013999999999</v>
      </c>
      <c r="S592" s="2" t="e">
        <f>_xlfn.XLOOKUP(
         R592,'[1]sample3_spot1_000 (1)'!$A:$A,'[1]sample3_spot1_000 (1)'!$B:$B)</f>
        <v>#N/A</v>
      </c>
    </row>
    <row r="593" spans="3:19" x14ac:dyDescent="0.2">
      <c r="C593"/>
      <c r="D593" s="1">
        <f t="shared" si="19"/>
        <v>2484</v>
      </c>
      <c r="E593" s="1">
        <f t="shared" si="18"/>
        <v>2484.3000000000002</v>
      </c>
      <c r="F593" s="3">
        <f>_xlfn.XLOOKUP(
         E593,'[1]sample3_spot1_000 (1)'!$A:$A,'[1]sample3_spot1_000 (1)'!$B:$B)</f>
        <v>1.2688390000000001</v>
      </c>
      <c r="G593" t="e">
        <f>_xlfn.XLOOKUP(
         E593,[2]DibenzoThiophene!$A:$A,[2]DibenzoThiophene!$B:$B)</f>
        <v>#N/A</v>
      </c>
      <c r="H593" t="e">
        <f>_xlfn.XLOOKUP(
         E593,[3]Sheet1!$A:$A,[3]Sheet1!$G:$G)</f>
        <v>#N/A</v>
      </c>
      <c r="I593" t="e">
        <f>_xlfn.XLOOKUP(
         E593,[4]Sheet1!$A:$A,[4]Sheet1!$G:$G)</f>
        <v>#N/A</v>
      </c>
      <c r="J593" t="e">
        <f>_xlfn.XLOOKUP(
         E593,[4]Sheet1!$A:$A,[4]Sheet1!$F:$F)</f>
        <v>#N/A</v>
      </c>
      <c r="L593">
        <f>_xlfn.XLOOKUP(
         D593,[2]DibenzoThiophene!$E:$E,[2]DibenzoThiophene!$B:$B)</f>
        <v>1.1844463000000001</v>
      </c>
      <c r="O593">
        <v>2633.99503</v>
      </c>
      <c r="R593">
        <v>2484.25074</v>
      </c>
      <c r="S593" s="2" t="e">
        <f>_xlfn.XLOOKUP(
         R593,'[1]sample3_spot1_000 (1)'!$A:$A,'[1]sample3_spot1_000 (1)'!$B:$B)</f>
        <v>#N/A</v>
      </c>
    </row>
    <row r="594" spans="3:19" x14ac:dyDescent="0.2">
      <c r="C594"/>
      <c r="D594" s="1">
        <f t="shared" si="19"/>
        <v>2484</v>
      </c>
      <c r="E594" s="1">
        <f t="shared" si="18"/>
        <v>2484.3000000000002</v>
      </c>
      <c r="F594" s="3">
        <f>_xlfn.XLOOKUP(
         E594,'[1]sample3_spot1_000 (1)'!$A:$A,'[1]sample3_spot1_000 (1)'!$B:$B)</f>
        <v>1.2688390000000001</v>
      </c>
      <c r="G594" t="e">
        <f>_xlfn.XLOOKUP(
         E594,[2]DibenzoThiophene!$A:$A,[2]DibenzoThiophene!$B:$B)</f>
        <v>#N/A</v>
      </c>
      <c r="H594" t="e">
        <f>_xlfn.XLOOKUP(
         E594,[3]Sheet1!$A:$A,[3]Sheet1!$G:$G)</f>
        <v>#N/A</v>
      </c>
      <c r="I594" t="e">
        <f>_xlfn.XLOOKUP(
         E594,[4]Sheet1!$A:$A,[4]Sheet1!$G:$G)</f>
        <v>#N/A</v>
      </c>
      <c r="J594" t="e">
        <f>_xlfn.XLOOKUP(
         E594,[4]Sheet1!$A:$A,[4]Sheet1!$F:$F)</f>
        <v>#N/A</v>
      </c>
      <c r="L594">
        <f>_xlfn.XLOOKUP(
         D594,[2]DibenzoThiophene!$E:$E,[2]DibenzoThiophene!$B:$B)</f>
        <v>1.1844463000000001</v>
      </c>
      <c r="O594">
        <v>2633.99503</v>
      </c>
      <c r="R594" s="1">
        <v>2484.3404999999998</v>
      </c>
      <c r="S594" s="2" t="e">
        <f>_xlfn.XLOOKUP(
         R594,'[1]sample3_spot1_000 (1)'!$A:$A,'[1]sample3_spot1_000 (1)'!$B:$B)</f>
        <v>#N/A</v>
      </c>
    </row>
    <row r="595" spans="3:19" x14ac:dyDescent="0.2">
      <c r="C595"/>
      <c r="D595" s="1">
        <f t="shared" si="19"/>
        <v>2484</v>
      </c>
      <c r="E595" s="1">
        <f t="shared" si="18"/>
        <v>2484.4</v>
      </c>
      <c r="F595" s="3" t="e">
        <f>_xlfn.XLOOKUP(
         E595,'[1]sample3_spot1_000 (1)'!$A:$A,'[1]sample3_spot1_000 (1)'!$B:$B)</f>
        <v>#N/A</v>
      </c>
      <c r="G595">
        <f>_xlfn.XLOOKUP(
         E595,[2]DibenzoThiophene!$A:$A,[2]DibenzoThiophene!$B:$B)</f>
        <v>1.128225</v>
      </c>
      <c r="H595">
        <f>_xlfn.XLOOKUP(
         E595,[3]Sheet1!$A:$A,[3]Sheet1!$G:$G)</f>
        <v>0.89499956219737864</v>
      </c>
      <c r="I595">
        <f>_xlfn.XLOOKUP(
         E595,[4]Sheet1!$A:$A,[4]Sheet1!$G:$G)</f>
        <v>1.3281531744191466</v>
      </c>
      <c r="J595">
        <f>_xlfn.XLOOKUP(
         E595,[4]Sheet1!$A:$A,[4]Sheet1!$F:$F)</f>
        <v>7.9747209838085142E-2</v>
      </c>
      <c r="L595">
        <f>_xlfn.XLOOKUP(
         D595,[2]DibenzoThiophene!$E:$E,[2]DibenzoThiophene!$B:$B)</f>
        <v>1.1844463000000001</v>
      </c>
      <c r="O595">
        <v>2633.99503</v>
      </c>
      <c r="R595">
        <v>2484.3991999999998</v>
      </c>
      <c r="S595" s="2" t="e">
        <f>_xlfn.XLOOKUP(
         R595,'[1]sample3_spot1_000 (1)'!$A:$A,'[1]sample3_spot1_000 (1)'!$B:$B)</f>
        <v>#N/A</v>
      </c>
    </row>
    <row r="596" spans="3:19" x14ac:dyDescent="0.2">
      <c r="C596"/>
      <c r="D596" s="1">
        <f t="shared" si="19"/>
        <v>2485</v>
      </c>
      <c r="E596" s="1">
        <f t="shared" si="18"/>
        <v>2484.5</v>
      </c>
      <c r="F596" s="3">
        <f>_xlfn.XLOOKUP(
         E596,'[1]sample3_spot1_000 (1)'!$A:$A,'[1]sample3_spot1_000 (1)'!$B:$B)</f>
        <v>1.2165912999999999</v>
      </c>
      <c r="G596" t="e">
        <f>_xlfn.XLOOKUP(
         E596,[2]DibenzoThiophene!$A:$A,[2]DibenzoThiophene!$B:$B)</f>
        <v>#N/A</v>
      </c>
      <c r="H596" t="e">
        <f>_xlfn.XLOOKUP(
         E596,[3]Sheet1!$A:$A,[3]Sheet1!$G:$G)</f>
        <v>#N/A</v>
      </c>
      <c r="I596" t="e">
        <f>_xlfn.XLOOKUP(
         E596,[4]Sheet1!$A:$A,[4]Sheet1!$G:$G)</f>
        <v>#N/A</v>
      </c>
      <c r="J596" t="e">
        <f>_xlfn.XLOOKUP(
         E596,[4]Sheet1!$A:$A,[4]Sheet1!$F:$F)</f>
        <v>#N/A</v>
      </c>
      <c r="L596">
        <f>_xlfn.XLOOKUP(
         D596,[2]DibenzoThiophene!$E:$E,[2]DibenzoThiophene!$B:$B)</f>
        <v>1.1124042000000001</v>
      </c>
      <c r="O596">
        <v>2634.5010499999999</v>
      </c>
      <c r="R596" s="1">
        <v>2484.5405999999998</v>
      </c>
      <c r="S596" s="2" t="e">
        <f>_xlfn.XLOOKUP(
         R596,'[1]sample3_spot1_000 (1)'!$A:$A,'[1]sample3_spot1_000 (1)'!$B:$B)</f>
        <v>#N/A</v>
      </c>
    </row>
    <row r="597" spans="3:19" x14ac:dyDescent="0.2">
      <c r="C597"/>
      <c r="D597" s="1">
        <f t="shared" si="19"/>
        <v>2485</v>
      </c>
      <c r="E597" s="1">
        <f t="shared" si="18"/>
        <v>2484.5</v>
      </c>
      <c r="F597" s="3">
        <f>_xlfn.XLOOKUP(
         E597,'[1]sample3_spot1_000 (1)'!$A:$A,'[1]sample3_spot1_000 (1)'!$B:$B)</f>
        <v>1.2165912999999999</v>
      </c>
      <c r="G597" t="e">
        <f>_xlfn.XLOOKUP(
         E597,[2]DibenzoThiophene!$A:$A,[2]DibenzoThiophene!$B:$B)</f>
        <v>#N/A</v>
      </c>
      <c r="H597" t="e">
        <f>_xlfn.XLOOKUP(
         E597,[3]Sheet1!$A:$A,[3]Sheet1!$G:$G)</f>
        <v>#N/A</v>
      </c>
      <c r="I597" t="e">
        <f>_xlfn.XLOOKUP(
         E597,[4]Sheet1!$A:$A,[4]Sheet1!$G:$G)</f>
        <v>#N/A</v>
      </c>
      <c r="J597" t="e">
        <f>_xlfn.XLOOKUP(
         E597,[4]Sheet1!$A:$A,[4]Sheet1!$F:$F)</f>
        <v>#N/A</v>
      </c>
      <c r="L597">
        <f>_xlfn.XLOOKUP(
         D597,[2]DibenzoThiophene!$E:$E,[2]DibenzoThiophene!$B:$B)</f>
        <v>1.1124042000000001</v>
      </c>
      <c r="O597">
        <v>2634.5010499999999</v>
      </c>
      <c r="R597">
        <v>2484.5477000000001</v>
      </c>
      <c r="S597" s="2" t="e">
        <f>_xlfn.XLOOKUP(
         R597,'[1]sample3_spot1_000 (1)'!$A:$A,'[1]sample3_spot1_000 (1)'!$B:$B)</f>
        <v>#N/A</v>
      </c>
    </row>
    <row r="598" spans="3:19" x14ac:dyDescent="0.2">
      <c r="C598"/>
      <c r="D598" s="1">
        <f t="shared" si="19"/>
        <v>2485</v>
      </c>
      <c r="E598" s="1">
        <f t="shared" si="18"/>
        <v>2484.6</v>
      </c>
      <c r="F598" s="3" t="e">
        <f>_xlfn.XLOOKUP(
         E598,'[1]sample3_spot1_000 (1)'!$A:$A,'[1]sample3_spot1_000 (1)'!$B:$B)</f>
        <v>#N/A</v>
      </c>
      <c r="G598">
        <f>_xlfn.XLOOKUP(
         E598,[2]DibenzoThiophene!$A:$A,[2]DibenzoThiophene!$B:$B)</f>
        <v>1.1124042000000001</v>
      </c>
      <c r="H598">
        <f>_xlfn.XLOOKUP(
         E598,[3]Sheet1!$A:$A,[3]Sheet1!$G:$G)</f>
        <v>0.84792104758441333</v>
      </c>
      <c r="I598">
        <f>_xlfn.XLOOKUP(
         E598,[4]Sheet1!$A:$A,[4]Sheet1!$G:$G)</f>
        <v>1.3463567391470086</v>
      </c>
      <c r="J598">
        <f>_xlfn.XLOOKUP(
         E598,[4]Sheet1!$A:$A,[4]Sheet1!$F:$F)</f>
        <v>7.9866066825490731E-2</v>
      </c>
      <c r="L598">
        <f>_xlfn.XLOOKUP(
         D598,[2]DibenzoThiophene!$E:$E,[2]DibenzoThiophene!$B:$B)</f>
        <v>1.1124042000000001</v>
      </c>
      <c r="O598">
        <v>2634.5010499999999</v>
      </c>
      <c r="R598">
        <v>2484.5972000000002</v>
      </c>
      <c r="S598" s="2" t="e">
        <f>_xlfn.XLOOKUP(
         R598,'[1]sample3_spot1_000 (1)'!$A:$A,'[1]sample3_spot1_000 (1)'!$B:$B)</f>
        <v>#N/A</v>
      </c>
    </row>
    <row r="599" spans="3:19" x14ac:dyDescent="0.2">
      <c r="C599"/>
      <c r="D599" s="1">
        <f t="shared" si="19"/>
        <v>2485</v>
      </c>
      <c r="E599" s="1">
        <f t="shared" si="18"/>
        <v>2484.6</v>
      </c>
      <c r="F599" s="3" t="e">
        <f>_xlfn.XLOOKUP(
         E599,'[1]sample3_spot1_000 (1)'!$A:$A,'[1]sample3_spot1_000 (1)'!$B:$B)</f>
        <v>#N/A</v>
      </c>
      <c r="G599">
        <f>_xlfn.XLOOKUP(
         E599,[2]DibenzoThiophene!$A:$A,[2]DibenzoThiophene!$B:$B)</f>
        <v>1.1124042000000001</v>
      </c>
      <c r="H599">
        <f>_xlfn.XLOOKUP(
         E599,[3]Sheet1!$A:$A,[3]Sheet1!$G:$G)</f>
        <v>0.84792104758441333</v>
      </c>
      <c r="I599">
        <f>_xlfn.XLOOKUP(
         E599,[4]Sheet1!$A:$A,[4]Sheet1!$G:$G)</f>
        <v>1.3463567391470086</v>
      </c>
      <c r="J599">
        <f>_xlfn.XLOOKUP(
         E599,[4]Sheet1!$A:$A,[4]Sheet1!$F:$F)</f>
        <v>7.9866066825490731E-2</v>
      </c>
      <c r="L599">
        <f>_xlfn.XLOOKUP(
         D599,[2]DibenzoThiophene!$E:$E,[2]DibenzoThiophene!$B:$B)</f>
        <v>1.1124042000000001</v>
      </c>
      <c r="O599">
        <v>2634.5010499999999</v>
      </c>
      <c r="R599" s="1">
        <v>2484.6003000000001</v>
      </c>
      <c r="S599" s="2" t="e">
        <f>_xlfn.XLOOKUP(
         R599,'[1]sample3_spot1_000 (1)'!$A:$A,'[1]sample3_spot1_000 (1)'!$B:$B)</f>
        <v>#N/A</v>
      </c>
    </row>
    <row r="600" spans="3:19" x14ac:dyDescent="0.2">
      <c r="C600"/>
      <c r="D600" s="1">
        <f t="shared" si="19"/>
        <v>2485</v>
      </c>
      <c r="E600" s="1">
        <f t="shared" si="18"/>
        <v>2484.6999999999998</v>
      </c>
      <c r="F600" s="3">
        <f>_xlfn.XLOOKUP(
         E600,'[1]sample3_spot1_000 (1)'!$A:$A,'[1]sample3_spot1_000 (1)'!$B:$B)</f>
        <v>1.1537834</v>
      </c>
      <c r="G600" t="e">
        <f>_xlfn.XLOOKUP(
         E600,[2]DibenzoThiophene!$A:$A,[2]DibenzoThiophene!$B:$B)</f>
        <v>#N/A</v>
      </c>
      <c r="H600" t="e">
        <f>_xlfn.XLOOKUP(
         E600,[3]Sheet1!$A:$A,[3]Sheet1!$G:$G)</f>
        <v>#N/A</v>
      </c>
      <c r="I600" t="e">
        <f>_xlfn.XLOOKUP(
         E600,[4]Sheet1!$A:$A,[4]Sheet1!$G:$G)</f>
        <v>#N/A</v>
      </c>
      <c r="J600" t="e">
        <f>_xlfn.XLOOKUP(
         E600,[4]Sheet1!$A:$A,[4]Sheet1!$F:$F)</f>
        <v>#N/A</v>
      </c>
      <c r="L600">
        <f>_xlfn.XLOOKUP(
         D600,[2]DibenzoThiophene!$E:$E,[2]DibenzoThiophene!$B:$B)</f>
        <v>1.1124042000000001</v>
      </c>
      <c r="O600">
        <v>2634.9972600000001</v>
      </c>
      <c r="R600">
        <v>2484.6962199999998</v>
      </c>
      <c r="S600" s="2" t="e">
        <f>_xlfn.XLOOKUP(
         R600,'[1]sample3_spot1_000 (1)'!$A:$A,'[1]sample3_spot1_000 (1)'!$B:$B)</f>
        <v>#N/A</v>
      </c>
    </row>
    <row r="601" spans="3:19" x14ac:dyDescent="0.2">
      <c r="C601"/>
      <c r="D601" s="1">
        <f t="shared" si="19"/>
        <v>2485</v>
      </c>
      <c r="E601" s="1">
        <f t="shared" si="18"/>
        <v>2484.6999999999998</v>
      </c>
      <c r="F601" s="3">
        <f>_xlfn.XLOOKUP(
         E601,'[1]sample3_spot1_000 (1)'!$A:$A,'[1]sample3_spot1_000 (1)'!$B:$B)</f>
        <v>1.1537834</v>
      </c>
      <c r="G601" t="e">
        <f>_xlfn.XLOOKUP(
         E601,[2]DibenzoThiophene!$A:$A,[2]DibenzoThiophene!$B:$B)</f>
        <v>#N/A</v>
      </c>
      <c r="H601" t="e">
        <f>_xlfn.XLOOKUP(
         E601,[3]Sheet1!$A:$A,[3]Sheet1!$G:$G)</f>
        <v>#N/A</v>
      </c>
      <c r="I601" t="e">
        <f>_xlfn.XLOOKUP(
         E601,[4]Sheet1!$A:$A,[4]Sheet1!$G:$G)</f>
        <v>#N/A</v>
      </c>
      <c r="J601" t="e">
        <f>_xlfn.XLOOKUP(
         E601,[4]Sheet1!$A:$A,[4]Sheet1!$F:$F)</f>
        <v>#N/A</v>
      </c>
      <c r="L601">
        <f>_xlfn.XLOOKUP(
         D601,[2]DibenzoThiophene!$E:$E,[2]DibenzoThiophene!$B:$B)</f>
        <v>1.1124042000000001</v>
      </c>
      <c r="O601">
        <v>2634.9972600000001</v>
      </c>
      <c r="R601" s="1">
        <v>2484.7406000000001</v>
      </c>
      <c r="S601" s="2" t="e">
        <f>_xlfn.XLOOKUP(
         R601,'[1]sample3_spot1_000 (1)'!$A:$A,'[1]sample3_spot1_000 (1)'!$B:$B)</f>
        <v>#N/A</v>
      </c>
    </row>
    <row r="602" spans="3:19" x14ac:dyDescent="0.2">
      <c r="C602"/>
      <c r="D602" s="1">
        <f t="shared" si="19"/>
        <v>2485</v>
      </c>
      <c r="E602" s="1">
        <f t="shared" si="18"/>
        <v>2484.8000000000002</v>
      </c>
      <c r="F602" s="3" t="e">
        <f>_xlfn.XLOOKUP(
         E602,'[1]sample3_spot1_000 (1)'!$A:$A,'[1]sample3_spot1_000 (1)'!$B:$B)</f>
        <v>#N/A</v>
      </c>
      <c r="G602">
        <f>_xlfn.XLOOKUP(
         E602,[2]DibenzoThiophene!$A:$A,[2]DibenzoThiophene!$B:$B)</f>
        <v>1.0983383</v>
      </c>
      <c r="H602">
        <f>_xlfn.XLOOKUP(
         E602,[3]Sheet1!$A:$A,[3]Sheet1!$G:$G)</f>
        <v>0.81996734208093958</v>
      </c>
      <c r="I602">
        <f>_xlfn.XLOOKUP(
         E602,[4]Sheet1!$A:$A,[4]Sheet1!$G:$G)</f>
        <v>1.3427308537893567</v>
      </c>
      <c r="J602">
        <f>_xlfn.XLOOKUP(
         E602,[4]Sheet1!$A:$A,[4]Sheet1!$F:$F)</f>
        <v>7.9841099280388142E-2</v>
      </c>
      <c r="L602">
        <f>_xlfn.XLOOKUP(
         D602,[2]DibenzoThiophene!$E:$E,[2]DibenzoThiophene!$B:$B)</f>
        <v>1.1124042000000001</v>
      </c>
      <c r="O602">
        <v>2634.9972600000001</v>
      </c>
      <c r="R602" s="1">
        <v>2484.8013999999998</v>
      </c>
      <c r="S602" s="2" t="e">
        <f>_xlfn.XLOOKUP(
         R602,'[1]sample3_spot1_000 (1)'!$A:$A,'[1]sample3_spot1_000 (1)'!$B:$B)</f>
        <v>#N/A</v>
      </c>
    </row>
    <row r="603" spans="3:19" x14ac:dyDescent="0.2">
      <c r="C603"/>
      <c r="D603" s="1">
        <f t="shared" si="19"/>
        <v>2485</v>
      </c>
      <c r="E603" s="1">
        <f t="shared" si="18"/>
        <v>2484.8000000000002</v>
      </c>
      <c r="F603" s="3" t="e">
        <f>_xlfn.XLOOKUP(
         E603,'[1]sample3_spot1_000 (1)'!$A:$A,'[1]sample3_spot1_000 (1)'!$B:$B)</f>
        <v>#N/A</v>
      </c>
      <c r="G603">
        <f>_xlfn.XLOOKUP(
         E603,[2]DibenzoThiophene!$A:$A,[2]DibenzoThiophene!$B:$B)</f>
        <v>1.0983383</v>
      </c>
      <c r="H603">
        <f>_xlfn.XLOOKUP(
         E603,[3]Sheet1!$A:$A,[3]Sheet1!$G:$G)</f>
        <v>0.81996734208093958</v>
      </c>
      <c r="I603">
        <f>_xlfn.XLOOKUP(
         E603,[4]Sheet1!$A:$A,[4]Sheet1!$G:$G)</f>
        <v>1.3427308537893567</v>
      </c>
      <c r="J603">
        <f>_xlfn.XLOOKUP(
         E603,[4]Sheet1!$A:$A,[4]Sheet1!$F:$F)</f>
        <v>7.9841099280388142E-2</v>
      </c>
      <c r="L603">
        <f>_xlfn.XLOOKUP(
         D603,[2]DibenzoThiophene!$E:$E,[2]DibenzoThiophene!$B:$B)</f>
        <v>1.1124042000000001</v>
      </c>
      <c r="O603">
        <v>2634.9972600000001</v>
      </c>
      <c r="R603">
        <v>2484.8035199999999</v>
      </c>
      <c r="S603" s="2" t="e">
        <f>_xlfn.XLOOKUP(
         R603,'[1]sample3_spot1_000 (1)'!$A:$A,'[1]sample3_spot1_000 (1)'!$B:$B)</f>
        <v>#N/A</v>
      </c>
    </row>
    <row r="604" spans="3:19" x14ac:dyDescent="0.2">
      <c r="C604"/>
      <c r="D604" s="1">
        <f t="shared" si="19"/>
        <v>2485</v>
      </c>
      <c r="E604" s="1">
        <f t="shared" si="18"/>
        <v>2484.9</v>
      </c>
      <c r="F604" s="3">
        <f>_xlfn.XLOOKUP(
         E604,'[1]sample3_spot1_000 (1)'!$A:$A,'[1]sample3_spot1_000 (1)'!$B:$B)</f>
        <v>1.1088526999999999</v>
      </c>
      <c r="G604" t="e">
        <f>_xlfn.XLOOKUP(
         E604,[2]DibenzoThiophene!$A:$A,[2]DibenzoThiophene!$B:$B)</f>
        <v>#N/A</v>
      </c>
      <c r="H604" t="e">
        <f>_xlfn.XLOOKUP(
         E604,[3]Sheet1!$A:$A,[3]Sheet1!$G:$G)</f>
        <v>#N/A</v>
      </c>
      <c r="I604" t="e">
        <f>_xlfn.XLOOKUP(
         E604,[4]Sheet1!$A:$A,[4]Sheet1!$G:$G)</f>
        <v>#N/A</v>
      </c>
      <c r="J604" t="e">
        <f>_xlfn.XLOOKUP(
         E604,[4]Sheet1!$A:$A,[4]Sheet1!$F:$F)</f>
        <v>#N/A</v>
      </c>
      <c r="L604">
        <f>_xlfn.XLOOKUP(
         D604,[2]DibenzoThiophene!$E:$E,[2]DibenzoThiophene!$B:$B)</f>
        <v>1.1124042000000001</v>
      </c>
      <c r="O604">
        <v>2635.5039099999999</v>
      </c>
      <c r="R604">
        <v>2484.85304</v>
      </c>
      <c r="S604" s="2" t="e">
        <f>_xlfn.XLOOKUP(
         R604,'[1]sample3_spot1_000 (1)'!$A:$A,'[1]sample3_spot1_000 (1)'!$B:$B)</f>
        <v>#N/A</v>
      </c>
    </row>
    <row r="605" spans="3:19" x14ac:dyDescent="0.2">
      <c r="C605"/>
      <c r="D605" s="1">
        <f t="shared" si="19"/>
        <v>2485</v>
      </c>
      <c r="E605" s="1">
        <f t="shared" si="18"/>
        <v>2484.9</v>
      </c>
      <c r="F605" s="3">
        <f>_xlfn.XLOOKUP(
         E605,'[1]sample3_spot1_000 (1)'!$A:$A,'[1]sample3_spot1_000 (1)'!$B:$B)</f>
        <v>1.1088526999999999</v>
      </c>
      <c r="G605" t="e">
        <f>_xlfn.XLOOKUP(
         E605,[2]DibenzoThiophene!$A:$A,[2]DibenzoThiophene!$B:$B)</f>
        <v>#N/A</v>
      </c>
      <c r="H605" t="e">
        <f>_xlfn.XLOOKUP(
         E605,[3]Sheet1!$A:$A,[3]Sheet1!$G:$G)</f>
        <v>#N/A</v>
      </c>
      <c r="I605" t="e">
        <f>_xlfn.XLOOKUP(
         E605,[4]Sheet1!$A:$A,[4]Sheet1!$G:$G)</f>
        <v>#N/A</v>
      </c>
      <c r="J605" t="e">
        <f>_xlfn.XLOOKUP(
         E605,[4]Sheet1!$A:$A,[4]Sheet1!$F:$F)</f>
        <v>#N/A</v>
      </c>
      <c r="L605">
        <f>_xlfn.XLOOKUP(
         D605,[2]DibenzoThiophene!$E:$E,[2]DibenzoThiophene!$B:$B)</f>
        <v>1.1124042000000001</v>
      </c>
      <c r="O605">
        <v>2635.5039099999999</v>
      </c>
      <c r="R605" s="1">
        <v>2484.9407000000001</v>
      </c>
      <c r="S605" s="2" t="e">
        <f>_xlfn.XLOOKUP(
         R605,'[1]sample3_spot1_000 (1)'!$A:$A,'[1]sample3_spot1_000 (1)'!$B:$B)</f>
        <v>#N/A</v>
      </c>
    </row>
    <row r="606" spans="3:19" x14ac:dyDescent="0.2">
      <c r="C606"/>
      <c r="D606" s="1">
        <f t="shared" si="19"/>
        <v>2485</v>
      </c>
      <c r="E606" s="1">
        <f t="shared" si="18"/>
        <v>2485</v>
      </c>
      <c r="F606" s="3" t="e">
        <f>_xlfn.XLOOKUP(
         E606,'[1]sample3_spot1_000 (1)'!$A:$A,'[1]sample3_spot1_000 (1)'!$B:$B)</f>
        <v>#N/A</v>
      </c>
      <c r="G606">
        <f>_xlfn.XLOOKUP(
         E606,[2]DibenzoThiophene!$A:$A,[2]DibenzoThiophene!$B:$B)</f>
        <v>1.1044335000000001</v>
      </c>
      <c r="H606">
        <f>_xlfn.XLOOKUP(
         E606,[3]Sheet1!$A:$A,[3]Sheet1!$G:$G)</f>
        <v>0.80452620062600955</v>
      </c>
      <c r="I606">
        <f>_xlfn.XLOOKUP(
         E606,[4]Sheet1!$A:$A,[4]Sheet1!$G:$G)</f>
        <v>1.3576383257699591</v>
      </c>
      <c r="J606">
        <f>_xlfn.XLOOKUP(
         E606,[4]Sheet1!$A:$A,[4]Sheet1!$F:$F)</f>
        <v>7.9938239779443296E-2</v>
      </c>
      <c r="L606">
        <f>_xlfn.XLOOKUP(
         D606,[2]DibenzoThiophene!$E:$E,[2]DibenzoThiophene!$B:$B)</f>
        <v>1.1124042000000001</v>
      </c>
      <c r="O606">
        <v>2635.5039099999999</v>
      </c>
      <c r="R606" s="1">
        <v>2484.9994000000002</v>
      </c>
      <c r="S606" s="2" t="e">
        <f>_xlfn.XLOOKUP(
         R606,'[1]sample3_spot1_000 (1)'!$A:$A,'[1]sample3_spot1_000 (1)'!$B:$B)</f>
        <v>#N/A</v>
      </c>
    </row>
    <row r="607" spans="3:19" x14ac:dyDescent="0.2">
      <c r="C607"/>
      <c r="D607" s="1">
        <f t="shared" si="19"/>
        <v>2485</v>
      </c>
      <c r="E607" s="1">
        <f t="shared" si="18"/>
        <v>2485</v>
      </c>
      <c r="F607" s="3" t="e">
        <f>_xlfn.XLOOKUP(
         E607,'[1]sample3_spot1_000 (1)'!$A:$A,'[1]sample3_spot1_000 (1)'!$B:$B)</f>
        <v>#N/A</v>
      </c>
      <c r="G607">
        <f>_xlfn.XLOOKUP(
         E607,[2]DibenzoThiophene!$A:$A,[2]DibenzoThiophene!$B:$B)</f>
        <v>1.1044335000000001</v>
      </c>
      <c r="H607">
        <f>_xlfn.XLOOKUP(
         E607,[3]Sheet1!$A:$A,[3]Sheet1!$G:$G)</f>
        <v>0.80452620062600955</v>
      </c>
      <c r="I607">
        <f>_xlfn.XLOOKUP(
         E607,[4]Sheet1!$A:$A,[4]Sheet1!$G:$G)</f>
        <v>1.3576383257699591</v>
      </c>
      <c r="J607">
        <f>_xlfn.XLOOKUP(
         E607,[4]Sheet1!$A:$A,[4]Sheet1!$F:$F)</f>
        <v>7.9938239779443296E-2</v>
      </c>
      <c r="L607">
        <f>_xlfn.XLOOKUP(
         D607,[2]DibenzoThiophene!$E:$E,[2]DibenzoThiophene!$B:$B)</f>
        <v>1.1124042000000001</v>
      </c>
      <c r="O607">
        <v>2635.5039099999999</v>
      </c>
      <c r="R607">
        <v>2485.00164</v>
      </c>
      <c r="S607" s="2" t="e">
        <f>_xlfn.XLOOKUP(
         R607,'[1]sample3_spot1_000 (1)'!$A:$A,'[1]sample3_spot1_000 (1)'!$B:$B)</f>
        <v>#N/A</v>
      </c>
    </row>
    <row r="608" spans="3:19" x14ac:dyDescent="0.2">
      <c r="C608"/>
      <c r="D608" s="1">
        <f t="shared" si="19"/>
        <v>2485</v>
      </c>
      <c r="E608" s="1">
        <f t="shared" si="18"/>
        <v>2485.1</v>
      </c>
      <c r="F608" s="3">
        <f>_xlfn.XLOOKUP(
         E608,'[1]sample3_spot1_000 (1)'!$A:$A,'[1]sample3_spot1_000 (1)'!$B:$B)</f>
        <v>1.1168437</v>
      </c>
      <c r="G608" t="e">
        <f>_xlfn.XLOOKUP(
         E608,[2]DibenzoThiophene!$A:$A,[2]DibenzoThiophene!$B:$B)</f>
        <v>#N/A</v>
      </c>
      <c r="H608" t="e">
        <f>_xlfn.XLOOKUP(
         E608,[3]Sheet1!$A:$A,[3]Sheet1!$G:$G)</f>
        <v>#N/A</v>
      </c>
      <c r="I608" t="e">
        <f>_xlfn.XLOOKUP(
         E608,[4]Sheet1!$A:$A,[4]Sheet1!$G:$G)</f>
        <v>#N/A</v>
      </c>
      <c r="J608" t="e">
        <f>_xlfn.XLOOKUP(
         E608,[4]Sheet1!$A:$A,[4]Sheet1!$F:$F)</f>
        <v>#N/A</v>
      </c>
      <c r="L608">
        <f>_xlfn.XLOOKUP(
         D608,[2]DibenzoThiophene!$E:$E,[2]DibenzoThiophene!$B:$B)</f>
        <v>1.1124042000000001</v>
      </c>
      <c r="O608">
        <v>2636.00074</v>
      </c>
      <c r="R608" s="1">
        <v>2485.1408000000001</v>
      </c>
      <c r="S608" s="2" t="e">
        <f>_xlfn.XLOOKUP(
         R608,'[1]sample3_spot1_000 (1)'!$A:$A,'[1]sample3_spot1_000 (1)'!$B:$B)</f>
        <v>#N/A</v>
      </c>
    </row>
    <row r="609" spans="3:19" x14ac:dyDescent="0.2">
      <c r="C609"/>
      <c r="D609" s="1">
        <f t="shared" si="19"/>
        <v>2485</v>
      </c>
      <c r="E609" s="1">
        <f t="shared" si="18"/>
        <v>2485.1999999999998</v>
      </c>
      <c r="F609" s="3" t="e">
        <f>_xlfn.XLOOKUP(
         E609,'[1]sample3_spot1_000 (1)'!$A:$A,'[1]sample3_spot1_000 (1)'!$B:$B)</f>
        <v>#N/A</v>
      </c>
      <c r="G609">
        <f>_xlfn.XLOOKUP(
         E609,[2]DibenzoThiophene!$A:$A,[2]DibenzoThiophene!$B:$B)</f>
        <v>1.1135165</v>
      </c>
      <c r="H609">
        <f>_xlfn.XLOOKUP(
         E609,[3]Sheet1!$A:$A,[3]Sheet1!$G:$G)</f>
        <v>0.79845996730134905</v>
      </c>
      <c r="I609">
        <f>_xlfn.XLOOKUP(
         E609,[4]Sheet1!$A:$A,[4]Sheet1!$G:$G)</f>
        <v>1.3722169666297916</v>
      </c>
      <c r="J609">
        <f>_xlfn.XLOOKUP(
         E609,[4]Sheet1!$A:$A,[4]Sheet1!$F:$F)</f>
        <v>8.003321375657356E-2</v>
      </c>
      <c r="L609">
        <f>_xlfn.XLOOKUP(
         D609,[2]DibenzoThiophene!$E:$E,[2]DibenzoThiophene!$B:$B)</f>
        <v>1.1124042000000001</v>
      </c>
      <c r="O609">
        <v>2636.00074</v>
      </c>
      <c r="R609">
        <v>2485.1502599999999</v>
      </c>
      <c r="S609" s="2" t="e">
        <f>_xlfn.XLOOKUP(
         R609,'[1]sample3_spot1_000 (1)'!$A:$A,'[1]sample3_spot1_000 (1)'!$B:$B)</f>
        <v>#N/A</v>
      </c>
    </row>
    <row r="610" spans="3:19" x14ac:dyDescent="0.2">
      <c r="C610"/>
      <c r="D610" s="1">
        <f t="shared" si="19"/>
        <v>2485</v>
      </c>
      <c r="E610" s="1">
        <f t="shared" si="18"/>
        <v>2485.1999999999998</v>
      </c>
      <c r="F610" s="3" t="e">
        <f>_xlfn.XLOOKUP(
         E610,'[1]sample3_spot1_000 (1)'!$A:$A,'[1]sample3_spot1_000 (1)'!$B:$B)</f>
        <v>#N/A</v>
      </c>
      <c r="G610">
        <f>_xlfn.XLOOKUP(
         E610,[2]DibenzoThiophene!$A:$A,[2]DibenzoThiophene!$B:$B)</f>
        <v>1.1135165</v>
      </c>
      <c r="H610">
        <f>_xlfn.XLOOKUP(
         E610,[3]Sheet1!$A:$A,[3]Sheet1!$G:$G)</f>
        <v>0.79845996730134905</v>
      </c>
      <c r="I610">
        <f>_xlfn.XLOOKUP(
         E610,[4]Sheet1!$A:$A,[4]Sheet1!$G:$G)</f>
        <v>1.3722169666297916</v>
      </c>
      <c r="J610">
        <f>_xlfn.XLOOKUP(
         E610,[4]Sheet1!$A:$A,[4]Sheet1!$F:$F)</f>
        <v>8.003321375657356E-2</v>
      </c>
      <c r="L610">
        <f>_xlfn.XLOOKUP(
         D610,[2]DibenzoThiophene!$E:$E,[2]DibenzoThiophene!$B:$B)</f>
        <v>1.1124042000000001</v>
      </c>
      <c r="O610">
        <v>2636.00074</v>
      </c>
      <c r="R610">
        <v>2485.1998100000001</v>
      </c>
      <c r="S610" s="2" t="e">
        <f>_xlfn.XLOOKUP(
         R610,'[1]sample3_spot1_000 (1)'!$A:$A,'[1]sample3_spot1_000 (1)'!$B:$B)</f>
        <v>#N/A</v>
      </c>
    </row>
    <row r="611" spans="3:19" x14ac:dyDescent="0.2">
      <c r="C611"/>
      <c r="D611" s="1">
        <f t="shared" si="19"/>
        <v>2485</v>
      </c>
      <c r="E611" s="1">
        <f t="shared" si="18"/>
        <v>2485.1999999999998</v>
      </c>
      <c r="F611" s="3" t="e">
        <f>_xlfn.XLOOKUP(
         E611,'[1]sample3_spot1_000 (1)'!$A:$A,'[1]sample3_spot1_000 (1)'!$B:$B)</f>
        <v>#N/A</v>
      </c>
      <c r="G611">
        <f>_xlfn.XLOOKUP(
         E611,[2]DibenzoThiophene!$A:$A,[2]DibenzoThiophene!$B:$B)</f>
        <v>1.1135165</v>
      </c>
      <c r="H611">
        <f>_xlfn.XLOOKUP(
         E611,[3]Sheet1!$A:$A,[3]Sheet1!$G:$G)</f>
        <v>0.79845996730134905</v>
      </c>
      <c r="I611">
        <f>_xlfn.XLOOKUP(
         E611,[4]Sheet1!$A:$A,[4]Sheet1!$G:$G)</f>
        <v>1.3722169666297916</v>
      </c>
      <c r="J611">
        <f>_xlfn.XLOOKUP(
         E611,[4]Sheet1!$A:$A,[4]Sheet1!$F:$F)</f>
        <v>8.003321375657356E-2</v>
      </c>
      <c r="L611">
        <f>_xlfn.XLOOKUP(
         D611,[2]DibenzoThiophene!$E:$E,[2]DibenzoThiophene!$B:$B)</f>
        <v>1.1124042000000001</v>
      </c>
      <c r="O611">
        <v>2636.00074</v>
      </c>
      <c r="R611" s="1">
        <v>2485.2006000000001</v>
      </c>
      <c r="S611" s="2" t="e">
        <f>_xlfn.XLOOKUP(
         R611,'[1]sample3_spot1_000 (1)'!$A:$A,'[1]sample3_spot1_000 (1)'!$B:$B)</f>
        <v>#N/A</v>
      </c>
    </row>
    <row r="612" spans="3:19" x14ac:dyDescent="0.2">
      <c r="C612"/>
      <c r="D612" s="1">
        <f t="shared" si="19"/>
        <v>2485</v>
      </c>
      <c r="E612" s="1">
        <f t="shared" si="18"/>
        <v>2485.3000000000002</v>
      </c>
      <c r="F612" s="3">
        <f>_xlfn.XLOOKUP(
         E612,'[1]sample3_spot1_000 (1)'!$A:$A,'[1]sample3_spot1_000 (1)'!$B:$B)</f>
        <v>1.1006444</v>
      </c>
      <c r="G612" t="e">
        <f>_xlfn.XLOOKUP(
         E612,[2]DibenzoThiophene!$A:$A,[2]DibenzoThiophene!$B:$B)</f>
        <v>#N/A</v>
      </c>
      <c r="H612" t="e">
        <f>_xlfn.XLOOKUP(
         E612,[3]Sheet1!$A:$A,[3]Sheet1!$G:$G)</f>
        <v>#N/A</v>
      </c>
      <c r="I612" t="e">
        <f>_xlfn.XLOOKUP(
         E612,[4]Sheet1!$A:$A,[4]Sheet1!$G:$G)</f>
        <v>#N/A</v>
      </c>
      <c r="J612" t="e">
        <f>_xlfn.XLOOKUP(
         E612,[4]Sheet1!$A:$A,[4]Sheet1!$F:$F)</f>
        <v>#N/A</v>
      </c>
      <c r="L612">
        <f>_xlfn.XLOOKUP(
         D612,[2]DibenzoThiophene!$E:$E,[2]DibenzoThiophene!$B:$B)</f>
        <v>1.1124042000000001</v>
      </c>
      <c r="O612">
        <v>2636.4978799999999</v>
      </c>
      <c r="R612">
        <v>2485.2989299999999</v>
      </c>
      <c r="S612" s="2" t="e">
        <f>_xlfn.XLOOKUP(
         R612,'[1]sample3_spot1_000 (1)'!$A:$A,'[1]sample3_spot1_000 (1)'!$B:$B)</f>
        <v>#N/A</v>
      </c>
    </row>
    <row r="613" spans="3:19" x14ac:dyDescent="0.2">
      <c r="C613"/>
      <c r="D613" s="1">
        <f t="shared" si="19"/>
        <v>2485</v>
      </c>
      <c r="E613" s="1">
        <f t="shared" si="18"/>
        <v>2485.3000000000002</v>
      </c>
      <c r="F613" s="3">
        <f>_xlfn.XLOOKUP(
         E613,'[1]sample3_spot1_000 (1)'!$A:$A,'[1]sample3_spot1_000 (1)'!$B:$B)</f>
        <v>1.1006444</v>
      </c>
      <c r="G613" t="e">
        <f>_xlfn.XLOOKUP(
         E613,[2]DibenzoThiophene!$A:$A,[2]DibenzoThiophene!$B:$B)</f>
        <v>#N/A</v>
      </c>
      <c r="H613" t="e">
        <f>_xlfn.XLOOKUP(
         E613,[3]Sheet1!$A:$A,[3]Sheet1!$G:$G)</f>
        <v>#N/A</v>
      </c>
      <c r="I613" t="e">
        <f>_xlfn.XLOOKUP(
         E613,[4]Sheet1!$A:$A,[4]Sheet1!$G:$G)</f>
        <v>#N/A</v>
      </c>
      <c r="J613" t="e">
        <f>_xlfn.XLOOKUP(
         E613,[4]Sheet1!$A:$A,[4]Sheet1!$F:$F)</f>
        <v>#N/A</v>
      </c>
      <c r="L613">
        <f>_xlfn.XLOOKUP(
         D613,[2]DibenzoThiophene!$E:$E,[2]DibenzoThiophene!$B:$B)</f>
        <v>1.1124042000000001</v>
      </c>
      <c r="O613">
        <v>2636.4978799999999</v>
      </c>
      <c r="R613" s="1">
        <v>2485.3409000000001</v>
      </c>
      <c r="S613" s="2" t="e">
        <f>_xlfn.XLOOKUP(
         R613,'[1]sample3_spot1_000 (1)'!$A:$A,'[1]sample3_spot1_000 (1)'!$B:$B)</f>
        <v>#N/A</v>
      </c>
    </row>
    <row r="614" spans="3:19" x14ac:dyDescent="0.2">
      <c r="C614"/>
      <c r="D614" s="1">
        <f t="shared" si="19"/>
        <v>2485</v>
      </c>
      <c r="E614" s="1">
        <f t="shared" si="18"/>
        <v>2485.4</v>
      </c>
      <c r="F614" s="3" t="e">
        <f>_xlfn.XLOOKUP(
         E614,'[1]sample3_spot1_000 (1)'!$A:$A,'[1]sample3_spot1_000 (1)'!$B:$B)</f>
        <v>#N/A</v>
      </c>
      <c r="G614">
        <f>_xlfn.XLOOKUP(
         E614,[2]DibenzoThiophene!$A:$A,[2]DibenzoThiophene!$B:$B)</f>
        <v>1.1035740999999999</v>
      </c>
      <c r="H614">
        <f>_xlfn.XLOOKUP(
         E614,[3]Sheet1!$A:$A,[3]Sheet1!$G:$G)</f>
        <v>0.79799431560169887</v>
      </c>
      <c r="I614">
        <f>_xlfn.XLOOKUP(
         E614,[4]Sheet1!$A:$A,[4]Sheet1!$G:$G)</f>
        <v>1.3872906479111198</v>
      </c>
      <c r="J614">
        <f>_xlfn.XLOOKUP(
         E614,[4]Sheet1!$A:$A,[4]Sheet1!$F:$F)</f>
        <v>8.0131449334748056E-2</v>
      </c>
      <c r="L614">
        <f>_xlfn.XLOOKUP(
         D614,[2]DibenzoThiophene!$E:$E,[2]DibenzoThiophene!$B:$B)</f>
        <v>1.1124042000000001</v>
      </c>
      <c r="O614">
        <v>2636.4978799999999</v>
      </c>
      <c r="R614">
        <v>2485.3980499999998</v>
      </c>
      <c r="S614" s="2" t="e">
        <f>_xlfn.XLOOKUP(
         R614,'[1]sample3_spot1_000 (1)'!$A:$A,'[1]sample3_spot1_000 (1)'!$B:$B)</f>
        <v>#N/A</v>
      </c>
    </row>
    <row r="615" spans="3:19" x14ac:dyDescent="0.2">
      <c r="C615"/>
      <c r="D615" s="1">
        <f t="shared" si="19"/>
        <v>2485</v>
      </c>
      <c r="E615" s="1">
        <f t="shared" si="18"/>
        <v>2485.4</v>
      </c>
      <c r="F615" s="3" t="e">
        <f>_xlfn.XLOOKUP(
         E615,'[1]sample3_spot1_000 (1)'!$A:$A,'[1]sample3_spot1_000 (1)'!$B:$B)</f>
        <v>#N/A</v>
      </c>
      <c r="G615">
        <f>_xlfn.XLOOKUP(
         E615,[2]DibenzoThiophene!$A:$A,[2]DibenzoThiophene!$B:$B)</f>
        <v>1.1035740999999999</v>
      </c>
      <c r="H615">
        <f>_xlfn.XLOOKUP(
         E615,[3]Sheet1!$A:$A,[3]Sheet1!$G:$G)</f>
        <v>0.79799431560169887</v>
      </c>
      <c r="I615">
        <f>_xlfn.XLOOKUP(
         E615,[4]Sheet1!$A:$A,[4]Sheet1!$G:$G)</f>
        <v>1.3872906479111198</v>
      </c>
      <c r="J615">
        <f>_xlfn.XLOOKUP(
         E615,[4]Sheet1!$A:$A,[4]Sheet1!$F:$F)</f>
        <v>8.0131449334748056E-2</v>
      </c>
      <c r="L615">
        <f>_xlfn.XLOOKUP(
         D615,[2]DibenzoThiophene!$E:$E,[2]DibenzoThiophene!$B:$B)</f>
        <v>1.1124042000000001</v>
      </c>
      <c r="O615">
        <v>2636.4978799999999</v>
      </c>
      <c r="R615" s="1">
        <v>2485.3987000000002</v>
      </c>
      <c r="S615" s="2" t="e">
        <f>_xlfn.XLOOKUP(
         R615,'[1]sample3_spot1_000 (1)'!$A:$A,'[1]sample3_spot1_000 (1)'!$B:$B)</f>
        <v>#N/A</v>
      </c>
    </row>
    <row r="616" spans="3:19" x14ac:dyDescent="0.2">
      <c r="C616"/>
      <c r="D616" s="1">
        <f t="shared" si="19"/>
        <v>2485</v>
      </c>
      <c r="E616" s="1">
        <f t="shared" si="18"/>
        <v>2485.4</v>
      </c>
      <c r="F616" s="3" t="e">
        <f>_xlfn.XLOOKUP(
         E616,'[1]sample3_spot1_000 (1)'!$A:$A,'[1]sample3_spot1_000 (1)'!$B:$B)</f>
        <v>#N/A</v>
      </c>
      <c r="G616">
        <f>_xlfn.XLOOKUP(
         E616,[2]DibenzoThiophene!$A:$A,[2]DibenzoThiophene!$B:$B)</f>
        <v>1.1035740999999999</v>
      </c>
      <c r="H616">
        <f>_xlfn.XLOOKUP(
         E616,[3]Sheet1!$A:$A,[3]Sheet1!$G:$G)</f>
        <v>0.79799431560169887</v>
      </c>
      <c r="I616">
        <f>_xlfn.XLOOKUP(
         E616,[4]Sheet1!$A:$A,[4]Sheet1!$G:$G)</f>
        <v>1.3872906479111198</v>
      </c>
      <c r="J616">
        <f>_xlfn.XLOOKUP(
         E616,[4]Sheet1!$A:$A,[4]Sheet1!$F:$F)</f>
        <v>8.0131449334748056E-2</v>
      </c>
      <c r="L616">
        <f>_xlfn.XLOOKUP(
         D616,[2]DibenzoThiophene!$E:$E,[2]DibenzoThiophene!$B:$B)</f>
        <v>1.1124042000000001</v>
      </c>
      <c r="O616">
        <v>2636.9953300000002</v>
      </c>
      <c r="R616">
        <v>2485.4476199999999</v>
      </c>
      <c r="S616" s="2" t="e">
        <f>_xlfn.XLOOKUP(
         R616,'[1]sample3_spot1_000 (1)'!$A:$A,'[1]sample3_spot1_000 (1)'!$B:$B)</f>
        <v>#N/A</v>
      </c>
    </row>
    <row r="617" spans="3:19" x14ac:dyDescent="0.2">
      <c r="C617"/>
      <c r="D617" s="1">
        <f t="shared" si="19"/>
        <v>2486</v>
      </c>
      <c r="E617" s="1">
        <f t="shared" si="18"/>
        <v>2485.5</v>
      </c>
      <c r="F617" s="3">
        <f>_xlfn.XLOOKUP(
         E617,'[1]sample3_spot1_000 (1)'!$A:$A,'[1]sample3_spot1_000 (1)'!$B:$B)</f>
        <v>1.0715702</v>
      </c>
      <c r="G617" t="e">
        <f>_xlfn.XLOOKUP(
         E617,[2]DibenzoThiophene!$A:$A,[2]DibenzoThiophene!$B:$B)</f>
        <v>#N/A</v>
      </c>
      <c r="H617" t="e">
        <f>_xlfn.XLOOKUP(
         E617,[3]Sheet1!$A:$A,[3]Sheet1!$G:$G)</f>
        <v>#N/A</v>
      </c>
      <c r="I617" t="e">
        <f>_xlfn.XLOOKUP(
         E617,[4]Sheet1!$A:$A,[4]Sheet1!$G:$G)</f>
        <v>#N/A</v>
      </c>
      <c r="J617" t="e">
        <f>_xlfn.XLOOKUP(
         E617,[4]Sheet1!$A:$A,[4]Sheet1!$F:$F)</f>
        <v>#N/A</v>
      </c>
      <c r="L617">
        <f>_xlfn.XLOOKUP(
         D617,[2]DibenzoThiophene!$E:$E,[2]DibenzoThiophene!$B:$B)</f>
        <v>1.0898692000000001</v>
      </c>
      <c r="O617">
        <v>2636.9953300000002</v>
      </c>
      <c r="R617" s="1">
        <v>2485.5409</v>
      </c>
      <c r="S617" s="2" t="e">
        <f>_xlfn.XLOOKUP(
         R617,'[1]sample3_spot1_000 (1)'!$A:$A,'[1]sample3_spot1_000 (1)'!$B:$B)</f>
        <v>#N/A</v>
      </c>
    </row>
    <row r="618" spans="3:19" x14ac:dyDescent="0.2">
      <c r="C618"/>
      <c r="D618" s="1">
        <f t="shared" si="19"/>
        <v>2486</v>
      </c>
      <c r="E618" s="1">
        <f t="shared" si="18"/>
        <v>2485.6</v>
      </c>
      <c r="F618" s="3" t="e">
        <f>_xlfn.XLOOKUP(
         E618,'[1]sample3_spot1_000 (1)'!$A:$A,'[1]sample3_spot1_000 (1)'!$B:$B)</f>
        <v>#N/A</v>
      </c>
      <c r="G618">
        <f>_xlfn.XLOOKUP(
         E618,[2]DibenzoThiophene!$A:$A,[2]DibenzoThiophene!$B:$B)</f>
        <v>1.0898692000000001</v>
      </c>
      <c r="H618">
        <f>_xlfn.XLOOKUP(
         E618,[3]Sheet1!$A:$A,[3]Sheet1!$G:$G)</f>
        <v>0.79683890548719005</v>
      </c>
      <c r="I618">
        <f>_xlfn.XLOOKUP(
         E618,[4]Sheet1!$A:$A,[4]Sheet1!$G:$G)</f>
        <v>1.3915730325279103</v>
      </c>
      <c r="J618">
        <f>_xlfn.XLOOKUP(
         E618,[4]Sheet1!$A:$A,[4]Sheet1!$F:$F)</f>
        <v>8.0158585861326931E-2</v>
      </c>
      <c r="L618">
        <f>_xlfn.XLOOKUP(
         D618,[2]DibenzoThiophene!$E:$E,[2]DibenzoThiophene!$B:$B)</f>
        <v>1.0898692000000001</v>
      </c>
      <c r="O618">
        <v>2636.9953300000002</v>
      </c>
      <c r="R618">
        <v>2485.5963499999998</v>
      </c>
      <c r="S618" s="2" t="e">
        <f>_xlfn.XLOOKUP(
         R618,'[1]sample3_spot1_000 (1)'!$A:$A,'[1]sample3_spot1_000 (1)'!$B:$B)</f>
        <v>#N/A</v>
      </c>
    </row>
    <row r="619" spans="3:19" x14ac:dyDescent="0.2">
      <c r="C619"/>
      <c r="D619" s="1">
        <f t="shared" si="19"/>
        <v>2486</v>
      </c>
      <c r="E619" s="1">
        <f t="shared" si="18"/>
        <v>2485.6</v>
      </c>
      <c r="F619" s="3" t="e">
        <f>_xlfn.XLOOKUP(
         E619,'[1]sample3_spot1_000 (1)'!$A:$A,'[1]sample3_spot1_000 (1)'!$B:$B)</f>
        <v>#N/A</v>
      </c>
      <c r="G619">
        <f>_xlfn.XLOOKUP(
         E619,[2]DibenzoThiophene!$A:$A,[2]DibenzoThiophene!$B:$B)</f>
        <v>1.0898692000000001</v>
      </c>
      <c r="H619">
        <f>_xlfn.XLOOKUP(
         E619,[3]Sheet1!$A:$A,[3]Sheet1!$G:$G)</f>
        <v>0.79683890548719005</v>
      </c>
      <c r="I619">
        <f>_xlfn.XLOOKUP(
         E619,[4]Sheet1!$A:$A,[4]Sheet1!$G:$G)</f>
        <v>1.3915730325279103</v>
      </c>
      <c r="J619">
        <f>_xlfn.XLOOKUP(
         E619,[4]Sheet1!$A:$A,[4]Sheet1!$F:$F)</f>
        <v>8.0158585861326931E-2</v>
      </c>
      <c r="L619">
        <f>_xlfn.XLOOKUP(
         D619,[2]DibenzoThiophene!$E:$E,[2]DibenzoThiophene!$B:$B)</f>
        <v>1.0898692000000001</v>
      </c>
      <c r="O619">
        <v>2636.9953300000002</v>
      </c>
      <c r="R619" s="1">
        <v>2485.6001000000001</v>
      </c>
      <c r="S619" s="2" t="e">
        <f>_xlfn.XLOOKUP(
         R619,'[1]sample3_spot1_000 (1)'!$A:$A,'[1]sample3_spot1_000 (1)'!$B:$B)</f>
        <v>#N/A</v>
      </c>
    </row>
    <row r="620" spans="3:19" x14ac:dyDescent="0.2">
      <c r="C620"/>
      <c r="D620" s="1">
        <f t="shared" si="19"/>
        <v>2486</v>
      </c>
      <c r="E620" s="1">
        <f t="shared" si="18"/>
        <v>2485.6999999999998</v>
      </c>
      <c r="F620" s="3">
        <f>_xlfn.XLOOKUP(
         E620,'[1]sample3_spot1_000 (1)'!$A:$A,'[1]sample3_spot1_000 (1)'!$B:$B)</f>
        <v>1.0589078999999999</v>
      </c>
      <c r="G620" t="e">
        <f>_xlfn.XLOOKUP(
         E620,[2]DibenzoThiophene!$A:$A,[2]DibenzoThiophene!$B:$B)</f>
        <v>#N/A</v>
      </c>
      <c r="H620" t="e">
        <f>_xlfn.XLOOKUP(
         E620,[3]Sheet1!$A:$A,[3]Sheet1!$G:$G)</f>
        <v>#N/A</v>
      </c>
      <c r="I620" t="e">
        <f>_xlfn.XLOOKUP(
         E620,[4]Sheet1!$A:$A,[4]Sheet1!$G:$G)</f>
        <v>#N/A</v>
      </c>
      <c r="J620" t="e">
        <f>_xlfn.XLOOKUP(
         E620,[4]Sheet1!$A:$A,[4]Sheet1!$F:$F)</f>
        <v>#N/A</v>
      </c>
      <c r="L620">
        <f>_xlfn.XLOOKUP(
         D620,[2]DibenzoThiophene!$E:$E,[2]DibenzoThiophene!$B:$B)</f>
        <v>1.0898692000000001</v>
      </c>
      <c r="O620">
        <v>2637.50324</v>
      </c>
      <c r="R620" s="1">
        <v>2485.741</v>
      </c>
      <c r="S620" s="2" t="e">
        <f>_xlfn.XLOOKUP(
         R620,'[1]sample3_spot1_000 (1)'!$A:$A,'[1]sample3_spot1_000 (1)'!$B:$B)</f>
        <v>#N/A</v>
      </c>
    </row>
    <row r="621" spans="3:19" x14ac:dyDescent="0.2">
      <c r="C621"/>
      <c r="D621" s="1">
        <f t="shared" si="19"/>
        <v>2486</v>
      </c>
      <c r="E621" s="1">
        <f t="shared" si="18"/>
        <v>2485.8000000000002</v>
      </c>
      <c r="F621" s="3" t="e">
        <f>_xlfn.XLOOKUP(
         E621,'[1]sample3_spot1_000 (1)'!$A:$A,'[1]sample3_spot1_000 (1)'!$B:$B)</f>
        <v>#N/A</v>
      </c>
      <c r="G621">
        <f>_xlfn.XLOOKUP(
         E621,[2]DibenzoThiophene!$A:$A,[2]DibenzoThiophene!$B:$B)</f>
        <v>1.0746420999999999</v>
      </c>
      <c r="H621">
        <f>_xlfn.XLOOKUP(
         E621,[3]Sheet1!$A:$A,[3]Sheet1!$G:$G)</f>
        <v>0.80137283645825585</v>
      </c>
      <c r="I621">
        <f>_xlfn.XLOOKUP(
         E621,[4]Sheet1!$A:$A,[4]Sheet1!$G:$G)</f>
        <v>1.3939611548012736</v>
      </c>
      <c r="J621">
        <f>_xlfn.XLOOKUP(
         E621,[4]Sheet1!$A:$A,[4]Sheet1!$F:$F)</f>
        <v>8.0173241936271719E-2</v>
      </c>
      <c r="L621">
        <f>_xlfn.XLOOKUP(
         D621,[2]DibenzoThiophene!$E:$E,[2]DibenzoThiophene!$B:$B)</f>
        <v>1.0898692000000001</v>
      </c>
      <c r="O621">
        <v>2637.50324</v>
      </c>
      <c r="R621">
        <v>2485.7533800000001</v>
      </c>
      <c r="S621" s="2" t="e">
        <f>_xlfn.XLOOKUP(
         R621,'[1]sample3_spot1_000 (1)'!$A:$A,'[1]sample3_spot1_000 (1)'!$B:$B)</f>
        <v>#N/A</v>
      </c>
    </row>
    <row r="622" spans="3:19" x14ac:dyDescent="0.2">
      <c r="C622"/>
      <c r="D622" s="1">
        <f t="shared" si="19"/>
        <v>2486</v>
      </c>
      <c r="E622" s="1">
        <f t="shared" si="18"/>
        <v>2485.8000000000002</v>
      </c>
      <c r="F622" s="3" t="e">
        <f>_xlfn.XLOOKUP(
         E622,'[1]sample3_spot1_000 (1)'!$A:$A,'[1]sample3_spot1_000 (1)'!$B:$B)</f>
        <v>#N/A</v>
      </c>
      <c r="G622">
        <f>_xlfn.XLOOKUP(
         E622,[2]DibenzoThiophene!$A:$A,[2]DibenzoThiophene!$B:$B)</f>
        <v>1.0746420999999999</v>
      </c>
      <c r="H622">
        <f>_xlfn.XLOOKUP(
         E622,[3]Sheet1!$A:$A,[3]Sheet1!$G:$G)</f>
        <v>0.80137283645825585</v>
      </c>
      <c r="I622">
        <f>_xlfn.XLOOKUP(
         E622,[4]Sheet1!$A:$A,[4]Sheet1!$G:$G)</f>
        <v>1.3939611548012736</v>
      </c>
      <c r="J622">
        <f>_xlfn.XLOOKUP(
         E622,[4]Sheet1!$A:$A,[4]Sheet1!$F:$F)</f>
        <v>8.0173241936271719E-2</v>
      </c>
      <c r="L622">
        <f>_xlfn.XLOOKUP(
         D622,[2]DibenzoThiophene!$E:$E,[2]DibenzoThiophene!$B:$B)</f>
        <v>1.0898692000000001</v>
      </c>
      <c r="O622">
        <v>2637.50324</v>
      </c>
      <c r="R622">
        <v>2485.8029700000002</v>
      </c>
      <c r="S622" s="2" t="e">
        <f>_xlfn.XLOOKUP(
         R622,'[1]sample3_spot1_000 (1)'!$A:$A,'[1]sample3_spot1_000 (1)'!$B:$B)</f>
        <v>#N/A</v>
      </c>
    </row>
    <row r="623" spans="3:19" x14ac:dyDescent="0.2">
      <c r="C623"/>
      <c r="D623" s="1">
        <f t="shared" si="19"/>
        <v>2486</v>
      </c>
      <c r="E623" s="1">
        <f t="shared" si="18"/>
        <v>2485.8000000000002</v>
      </c>
      <c r="F623" s="3" t="e">
        <f>_xlfn.XLOOKUP(
         E623,'[1]sample3_spot1_000 (1)'!$A:$A,'[1]sample3_spot1_000 (1)'!$B:$B)</f>
        <v>#N/A</v>
      </c>
      <c r="G623">
        <f>_xlfn.XLOOKUP(
         E623,[2]DibenzoThiophene!$A:$A,[2]DibenzoThiophene!$B:$B)</f>
        <v>1.0746420999999999</v>
      </c>
      <c r="H623">
        <f>_xlfn.XLOOKUP(
         E623,[3]Sheet1!$A:$A,[3]Sheet1!$G:$G)</f>
        <v>0.80137283645825585</v>
      </c>
      <c r="I623">
        <f>_xlfn.XLOOKUP(
         E623,[4]Sheet1!$A:$A,[4]Sheet1!$G:$G)</f>
        <v>1.3939611548012736</v>
      </c>
      <c r="J623">
        <f>_xlfn.XLOOKUP(
         E623,[4]Sheet1!$A:$A,[4]Sheet1!$F:$F)</f>
        <v>8.0173241936271719E-2</v>
      </c>
      <c r="L623">
        <f>_xlfn.XLOOKUP(
         D623,[2]DibenzoThiophene!$E:$E,[2]DibenzoThiophene!$B:$B)</f>
        <v>1.0898692000000001</v>
      </c>
      <c r="O623">
        <v>2637.50324</v>
      </c>
      <c r="R623" s="1">
        <v>2485.8047999999999</v>
      </c>
      <c r="S623" s="2" t="e">
        <f>_xlfn.XLOOKUP(
         R623,'[1]sample3_spot1_000 (1)'!$A:$A,'[1]sample3_spot1_000 (1)'!$B:$B)</f>
        <v>#N/A</v>
      </c>
    </row>
    <row r="624" spans="3:19" x14ac:dyDescent="0.2">
      <c r="C624"/>
      <c r="D624" s="1">
        <f t="shared" si="19"/>
        <v>2486</v>
      </c>
      <c r="E624" s="1">
        <f t="shared" si="18"/>
        <v>2485.9</v>
      </c>
      <c r="F624" s="3">
        <f>_xlfn.XLOOKUP(
         E624,'[1]sample3_spot1_000 (1)'!$A:$A,'[1]sample3_spot1_000 (1)'!$B:$B)</f>
        <v>1.0695916000000001</v>
      </c>
      <c r="G624" t="e">
        <f>_xlfn.XLOOKUP(
         E624,[2]DibenzoThiophene!$A:$A,[2]DibenzoThiophene!$B:$B)</f>
        <v>#N/A</v>
      </c>
      <c r="H624" t="e">
        <f>_xlfn.XLOOKUP(
         E624,[3]Sheet1!$A:$A,[3]Sheet1!$G:$G)</f>
        <v>#N/A</v>
      </c>
      <c r="I624" t="e">
        <f>_xlfn.XLOOKUP(
         E624,[4]Sheet1!$A:$A,[4]Sheet1!$G:$G)</f>
        <v>#N/A</v>
      </c>
      <c r="J624" t="e">
        <f>_xlfn.XLOOKUP(
         E624,[4]Sheet1!$A:$A,[4]Sheet1!$F:$F)</f>
        <v>#N/A</v>
      </c>
      <c r="L624">
        <f>_xlfn.XLOOKUP(
         D624,[2]DibenzoThiophene!$E:$E,[2]DibenzoThiophene!$B:$B)</f>
        <v>1.0898692000000001</v>
      </c>
      <c r="O624">
        <v>2638.0013100000001</v>
      </c>
      <c r="R624">
        <v>2485.9021699999998</v>
      </c>
      <c r="S624" s="2" t="e">
        <f>_xlfn.XLOOKUP(
         R624,'[1]sample3_spot1_000 (1)'!$A:$A,'[1]sample3_spot1_000 (1)'!$B:$B)</f>
        <v>#N/A</v>
      </c>
    </row>
    <row r="625" spans="3:19" x14ac:dyDescent="0.2">
      <c r="C625"/>
      <c r="D625" s="1">
        <f t="shared" si="19"/>
        <v>2486</v>
      </c>
      <c r="E625" s="1">
        <f t="shared" si="18"/>
        <v>2485.9</v>
      </c>
      <c r="F625" s="3">
        <f>_xlfn.XLOOKUP(
         E625,'[1]sample3_spot1_000 (1)'!$A:$A,'[1]sample3_spot1_000 (1)'!$B:$B)</f>
        <v>1.0695916000000001</v>
      </c>
      <c r="G625" t="e">
        <f>_xlfn.XLOOKUP(
         E625,[2]DibenzoThiophene!$A:$A,[2]DibenzoThiophene!$B:$B)</f>
        <v>#N/A</v>
      </c>
      <c r="H625" t="e">
        <f>_xlfn.XLOOKUP(
         E625,[3]Sheet1!$A:$A,[3]Sheet1!$G:$G)</f>
        <v>#N/A</v>
      </c>
      <c r="I625" t="e">
        <f>_xlfn.XLOOKUP(
         E625,[4]Sheet1!$A:$A,[4]Sheet1!$G:$G)</f>
        <v>#N/A</v>
      </c>
      <c r="J625" t="e">
        <f>_xlfn.XLOOKUP(
         E625,[4]Sheet1!$A:$A,[4]Sheet1!$F:$F)</f>
        <v>#N/A</v>
      </c>
      <c r="L625">
        <f>_xlfn.XLOOKUP(
         D625,[2]DibenzoThiophene!$E:$E,[2]DibenzoThiophene!$B:$B)</f>
        <v>1.0898692000000001</v>
      </c>
      <c r="O625">
        <v>2638.0013100000001</v>
      </c>
      <c r="R625" s="1">
        <v>2485.9411</v>
      </c>
      <c r="S625" s="2" t="e">
        <f>_xlfn.XLOOKUP(
         R625,'[1]sample3_spot1_000 (1)'!$A:$A,'[1]sample3_spot1_000 (1)'!$B:$B)</f>
        <v>#N/A</v>
      </c>
    </row>
    <row r="626" spans="3:19" x14ac:dyDescent="0.2">
      <c r="C626"/>
      <c r="D626" s="1">
        <f t="shared" si="19"/>
        <v>2486</v>
      </c>
      <c r="E626" s="1">
        <f t="shared" si="18"/>
        <v>2486</v>
      </c>
      <c r="F626" s="3" t="e">
        <f>_xlfn.XLOOKUP(
         E626,'[1]sample3_spot1_000 (1)'!$A:$A,'[1]sample3_spot1_000 (1)'!$B:$B)</f>
        <v>#N/A</v>
      </c>
      <c r="G626">
        <f>_xlfn.XLOOKUP(
         E626,[2]DibenzoThiophene!$A:$A,[2]DibenzoThiophene!$B:$B)</f>
        <v>1.0639726</v>
      </c>
      <c r="H626">
        <f>_xlfn.XLOOKUP(
         E626,[3]Sheet1!$A:$A,[3]Sheet1!$G:$G)</f>
        <v>0.80590735007241365</v>
      </c>
      <c r="I626">
        <f>_xlfn.XLOOKUP(
         E626,[4]Sheet1!$A:$A,[4]Sheet1!$G:$G)</f>
        <v>1.4025276108990754</v>
      </c>
      <c r="J626">
        <f>_xlfn.XLOOKUP(
         E626,[4]Sheet1!$A:$A,[4]Sheet1!$F:$F)</f>
        <v>8.0228604303427167E-2</v>
      </c>
      <c r="L626">
        <f>_xlfn.XLOOKUP(
         D626,[2]DibenzoThiophene!$E:$E,[2]DibenzoThiophene!$B:$B)</f>
        <v>1.0898692000000001</v>
      </c>
      <c r="O626">
        <v>2638.0013100000001</v>
      </c>
      <c r="R626" s="1">
        <v>2485.9996999999998</v>
      </c>
      <c r="S626" s="2" t="e">
        <f>_xlfn.XLOOKUP(
         R626,'[1]sample3_spot1_000 (1)'!$A:$A,'[1]sample3_spot1_000 (1)'!$B:$B)</f>
        <v>#N/A</v>
      </c>
    </row>
    <row r="627" spans="3:19" x14ac:dyDescent="0.2">
      <c r="C627"/>
      <c r="D627" s="1">
        <f t="shared" si="19"/>
        <v>2486</v>
      </c>
      <c r="E627" s="1">
        <f t="shared" si="18"/>
        <v>2486</v>
      </c>
      <c r="F627" s="3" t="e">
        <f>_xlfn.XLOOKUP(
         E627,'[1]sample3_spot1_000 (1)'!$A:$A,'[1]sample3_spot1_000 (1)'!$B:$B)</f>
        <v>#N/A</v>
      </c>
      <c r="G627">
        <f>_xlfn.XLOOKUP(
         E627,[2]DibenzoThiophene!$A:$A,[2]DibenzoThiophene!$B:$B)</f>
        <v>1.0639726</v>
      </c>
      <c r="H627">
        <f>_xlfn.XLOOKUP(
         E627,[3]Sheet1!$A:$A,[3]Sheet1!$G:$G)</f>
        <v>0.80590735007241365</v>
      </c>
      <c r="I627">
        <f>_xlfn.XLOOKUP(
         E627,[4]Sheet1!$A:$A,[4]Sheet1!$G:$G)</f>
        <v>1.4025276108990754</v>
      </c>
      <c r="J627">
        <f>_xlfn.XLOOKUP(
         E627,[4]Sheet1!$A:$A,[4]Sheet1!$F:$F)</f>
        <v>8.0228604303427167E-2</v>
      </c>
      <c r="L627">
        <f>_xlfn.XLOOKUP(
         D627,[2]DibenzoThiophene!$E:$E,[2]DibenzoThiophene!$B:$B)</f>
        <v>1.0898692000000001</v>
      </c>
      <c r="O627">
        <v>2638.0013100000001</v>
      </c>
      <c r="R627">
        <v>2486.0013899999999</v>
      </c>
      <c r="S627" s="2" t="e">
        <f>_xlfn.XLOOKUP(
         R627,'[1]sample3_spot1_000 (1)'!$A:$A,'[1]sample3_spot1_000 (1)'!$B:$B)</f>
        <v>#N/A</v>
      </c>
    </row>
    <row r="628" spans="3:19" x14ac:dyDescent="0.2">
      <c r="C628"/>
      <c r="D628" s="1">
        <f t="shared" si="19"/>
        <v>2486</v>
      </c>
      <c r="E628" s="1">
        <f t="shared" si="18"/>
        <v>2486.1</v>
      </c>
      <c r="F628" s="3">
        <f>_xlfn.XLOOKUP(
         E628,'[1]sample3_spot1_000 (1)'!$A:$A,'[1]sample3_spot1_000 (1)'!$B:$B)</f>
        <v>1.0662691</v>
      </c>
      <c r="G628" t="e">
        <f>_xlfn.XLOOKUP(
         E628,[2]DibenzoThiophene!$A:$A,[2]DibenzoThiophene!$B:$B)</f>
        <v>#N/A</v>
      </c>
      <c r="H628" t="e">
        <f>_xlfn.XLOOKUP(
         E628,[3]Sheet1!$A:$A,[3]Sheet1!$G:$G)</f>
        <v>#N/A</v>
      </c>
      <c r="I628" t="e">
        <f>_xlfn.XLOOKUP(
         E628,[4]Sheet1!$A:$A,[4]Sheet1!$G:$G)</f>
        <v>#N/A</v>
      </c>
      <c r="J628" t="e">
        <f>_xlfn.XLOOKUP(
         E628,[4]Sheet1!$A:$A,[4]Sheet1!$F:$F)</f>
        <v>#N/A</v>
      </c>
      <c r="L628">
        <f>_xlfn.XLOOKUP(
         D628,[2]DibenzoThiophene!$E:$E,[2]DibenzoThiophene!$B:$B)</f>
        <v>1.0898692000000001</v>
      </c>
      <c r="O628">
        <v>2638.4996900000001</v>
      </c>
      <c r="R628">
        <v>2486.0509999999999</v>
      </c>
      <c r="S628" s="2" t="e">
        <f>_xlfn.XLOOKUP(
         R628,'[1]sample3_spot1_000 (1)'!$A:$A,'[1]sample3_spot1_000 (1)'!$B:$B)</f>
        <v>#N/A</v>
      </c>
    </row>
    <row r="629" spans="3:19" x14ac:dyDescent="0.2">
      <c r="C629"/>
      <c r="D629" s="1">
        <f t="shared" si="19"/>
        <v>2486</v>
      </c>
      <c r="E629" s="1">
        <f t="shared" si="18"/>
        <v>2486.1</v>
      </c>
      <c r="F629" s="3">
        <f>_xlfn.XLOOKUP(
         E629,'[1]sample3_spot1_000 (1)'!$A:$A,'[1]sample3_spot1_000 (1)'!$B:$B)</f>
        <v>1.0662691</v>
      </c>
      <c r="G629" t="e">
        <f>_xlfn.XLOOKUP(
         E629,[2]DibenzoThiophene!$A:$A,[2]DibenzoThiophene!$B:$B)</f>
        <v>#N/A</v>
      </c>
      <c r="H629" t="e">
        <f>_xlfn.XLOOKUP(
         E629,[3]Sheet1!$A:$A,[3]Sheet1!$G:$G)</f>
        <v>#N/A</v>
      </c>
      <c r="I629" t="e">
        <f>_xlfn.XLOOKUP(
         E629,[4]Sheet1!$A:$A,[4]Sheet1!$G:$G)</f>
        <v>#N/A</v>
      </c>
      <c r="J629" t="e">
        <f>_xlfn.XLOOKUP(
         E629,[4]Sheet1!$A:$A,[4]Sheet1!$F:$F)</f>
        <v>#N/A</v>
      </c>
      <c r="L629">
        <f>_xlfn.XLOOKUP(
         D629,[2]DibenzoThiophene!$E:$E,[2]DibenzoThiophene!$B:$B)</f>
        <v>1.0898692000000001</v>
      </c>
      <c r="O629">
        <v>2638.4996900000001</v>
      </c>
      <c r="R629" s="1">
        <v>2486.1410999999998</v>
      </c>
      <c r="S629" s="2" t="e">
        <f>_xlfn.XLOOKUP(
         R629,'[1]sample3_spot1_000 (1)'!$A:$A,'[1]sample3_spot1_000 (1)'!$B:$B)</f>
        <v>#N/A</v>
      </c>
    </row>
    <row r="630" spans="3:19" x14ac:dyDescent="0.2">
      <c r="C630"/>
      <c r="D630" s="1">
        <f t="shared" si="19"/>
        <v>2486</v>
      </c>
      <c r="E630" s="1">
        <f t="shared" si="18"/>
        <v>2486.1999999999998</v>
      </c>
      <c r="F630" s="3" t="e">
        <f>_xlfn.XLOOKUP(
         E630,'[1]sample3_spot1_000 (1)'!$A:$A,'[1]sample3_spot1_000 (1)'!$B:$B)</f>
        <v>#N/A</v>
      </c>
      <c r="G630" t="e">
        <f>_xlfn.XLOOKUP(
         E630,[2]DibenzoThiophene!$A:$A,[2]DibenzoThiophene!$B:$B)</f>
        <v>#N/A</v>
      </c>
      <c r="H630">
        <f>_xlfn.XLOOKUP(
         E630,[3]Sheet1!$A:$A,[3]Sheet1!$G:$G)</f>
        <v>0.81476691070248541</v>
      </c>
      <c r="I630">
        <f>_xlfn.XLOOKUP(
         E630,[4]Sheet1!$A:$A,[4]Sheet1!$G:$G)</f>
        <v>1.403352193195615</v>
      </c>
      <c r="J630">
        <f>_xlfn.XLOOKUP(
         E630,[4]Sheet1!$A:$A,[4]Sheet1!$F:$F)</f>
        <v>8.023295890923994E-2</v>
      </c>
      <c r="L630">
        <f>_xlfn.XLOOKUP(
         D630,[2]DibenzoThiophene!$E:$E,[2]DibenzoThiophene!$B:$B)</f>
        <v>1.0898692000000001</v>
      </c>
      <c r="O630">
        <v>2638.4996900000001</v>
      </c>
      <c r="R630">
        <v>2486.1998600000002</v>
      </c>
      <c r="S630" s="2" t="e">
        <f>_xlfn.XLOOKUP(
         R630,'[1]sample3_spot1_000 (1)'!$A:$A,'[1]sample3_spot1_000 (1)'!$B:$B)</f>
        <v>#N/A</v>
      </c>
    </row>
    <row r="631" spans="3:19" x14ac:dyDescent="0.2">
      <c r="C631"/>
      <c r="D631" s="1">
        <f t="shared" si="19"/>
        <v>2486</v>
      </c>
      <c r="E631" s="1">
        <f t="shared" si="18"/>
        <v>2486.3000000000002</v>
      </c>
      <c r="F631" s="3">
        <f>_xlfn.XLOOKUP(
         E631,'[1]sample3_spot1_000 (1)'!$A:$A,'[1]sample3_spot1_000 (1)'!$B:$B)</f>
        <v>1.0441152</v>
      </c>
      <c r="G631" t="e">
        <f>_xlfn.XLOOKUP(
         E631,[2]DibenzoThiophene!$A:$A,[2]DibenzoThiophene!$B:$B)</f>
        <v>#N/A</v>
      </c>
      <c r="H631" t="e">
        <f>_xlfn.XLOOKUP(
         E631,[3]Sheet1!$A:$A,[3]Sheet1!$G:$G)</f>
        <v>#N/A</v>
      </c>
      <c r="I631" t="e">
        <f>_xlfn.XLOOKUP(
         E631,[4]Sheet1!$A:$A,[4]Sheet1!$G:$G)</f>
        <v>#N/A</v>
      </c>
      <c r="J631" t="e">
        <f>_xlfn.XLOOKUP(
         E631,[4]Sheet1!$A:$A,[4]Sheet1!$F:$F)</f>
        <v>#N/A</v>
      </c>
      <c r="L631">
        <f>_xlfn.XLOOKUP(
         D631,[2]DibenzoThiophene!$E:$E,[2]DibenzoThiophene!$B:$B)</f>
        <v>1.0898692000000001</v>
      </c>
      <c r="O631">
        <v>2638.4996900000001</v>
      </c>
      <c r="R631" s="1">
        <v>2486.3411999999998</v>
      </c>
      <c r="S631" s="2" t="e">
        <f>_xlfn.XLOOKUP(
         R631,'[1]sample3_spot1_000 (1)'!$A:$A,'[1]sample3_spot1_000 (1)'!$B:$B)</f>
        <v>#N/A</v>
      </c>
    </row>
    <row r="632" spans="3:19" x14ac:dyDescent="0.2">
      <c r="C632"/>
      <c r="D632" s="1">
        <f t="shared" si="19"/>
        <v>2486</v>
      </c>
      <c r="E632" s="1">
        <f t="shared" si="18"/>
        <v>2486.3000000000002</v>
      </c>
      <c r="F632" s="3">
        <f>_xlfn.XLOOKUP(
         E632,'[1]sample3_spot1_000 (1)'!$A:$A,'[1]sample3_spot1_000 (1)'!$B:$B)</f>
        <v>1.0441152</v>
      </c>
      <c r="G632" t="e">
        <f>_xlfn.XLOOKUP(
         E632,[2]DibenzoThiophene!$A:$A,[2]DibenzoThiophene!$B:$B)</f>
        <v>#N/A</v>
      </c>
      <c r="H632" t="e">
        <f>_xlfn.XLOOKUP(
         E632,[3]Sheet1!$A:$A,[3]Sheet1!$G:$G)</f>
        <v>#N/A</v>
      </c>
      <c r="I632" t="e">
        <f>_xlfn.XLOOKUP(
         E632,[4]Sheet1!$A:$A,[4]Sheet1!$G:$G)</f>
        <v>#N/A</v>
      </c>
      <c r="J632" t="e">
        <f>_xlfn.XLOOKUP(
         E632,[4]Sheet1!$A:$A,[4]Sheet1!$F:$F)</f>
        <v>#N/A</v>
      </c>
      <c r="L632">
        <f>_xlfn.XLOOKUP(
         D632,[2]DibenzoThiophene!$E:$E,[2]DibenzoThiophene!$B:$B)</f>
        <v>1.0898692000000001</v>
      </c>
      <c r="O632">
        <v>2638.99838</v>
      </c>
      <c r="R632">
        <v>2486.3487599999999</v>
      </c>
      <c r="S632" s="2" t="e">
        <f>_xlfn.XLOOKUP(
         R632,'[1]sample3_spot1_000 (1)'!$A:$A,'[1]sample3_spot1_000 (1)'!$B:$B)</f>
        <v>#N/A</v>
      </c>
    </row>
    <row r="633" spans="3:19" x14ac:dyDescent="0.2">
      <c r="C633"/>
      <c r="D633" s="1">
        <f t="shared" si="19"/>
        <v>2486</v>
      </c>
      <c r="E633" s="1">
        <f t="shared" si="18"/>
        <v>2486.4</v>
      </c>
      <c r="F633" s="3" t="e">
        <f>_xlfn.XLOOKUP(
         E633,'[1]sample3_spot1_000 (1)'!$A:$A,'[1]sample3_spot1_000 (1)'!$B:$B)</f>
        <v>#N/A</v>
      </c>
      <c r="G633" t="e">
        <f>_xlfn.XLOOKUP(
         E633,[2]DibenzoThiophene!$A:$A,[2]DibenzoThiophene!$B:$B)</f>
        <v>#N/A</v>
      </c>
      <c r="H633">
        <f>_xlfn.XLOOKUP(
         E633,[3]Sheet1!$A:$A,[3]Sheet1!$G:$G)</f>
        <v>0.81621571665042536</v>
      </c>
      <c r="I633">
        <f>_xlfn.XLOOKUP(
         E633,[4]Sheet1!$A:$A,[4]Sheet1!$G:$G)</f>
        <v>1.4103557914206035</v>
      </c>
      <c r="J633">
        <f>_xlfn.XLOOKUP(
         E633,[4]Sheet1!$A:$A,[4]Sheet1!$F:$F)</f>
        <v>8.0278024301343176E-2</v>
      </c>
      <c r="L633">
        <f>_xlfn.XLOOKUP(
         D633,[2]DibenzoThiophene!$E:$E,[2]DibenzoThiophene!$B:$B)</f>
        <v>1.0898692000000001</v>
      </c>
      <c r="O633">
        <v>2638.99838</v>
      </c>
      <c r="R633">
        <v>2486.3984</v>
      </c>
      <c r="S633" s="2" t="e">
        <f>_xlfn.XLOOKUP(
         R633,'[1]sample3_spot1_000 (1)'!$A:$A,'[1]sample3_spot1_000 (1)'!$B:$B)</f>
        <v>#N/A</v>
      </c>
    </row>
    <row r="634" spans="3:19" x14ac:dyDescent="0.2">
      <c r="C634"/>
      <c r="D634" s="1">
        <f t="shared" si="19"/>
        <v>2487</v>
      </c>
      <c r="E634" s="1">
        <f t="shared" si="18"/>
        <v>2486.5</v>
      </c>
      <c r="F634" s="3">
        <f>_xlfn.XLOOKUP(
         E634,'[1]sample3_spot1_000 (1)'!$A:$A,'[1]sample3_spot1_000 (1)'!$B:$B)</f>
        <v>1.0455840000000001</v>
      </c>
      <c r="G634" t="e">
        <f>_xlfn.XLOOKUP(
         E634,[2]DibenzoThiophene!$A:$A,[2]DibenzoThiophene!$B:$B)</f>
        <v>#N/A</v>
      </c>
      <c r="H634" t="e">
        <f>_xlfn.XLOOKUP(
         E634,[3]Sheet1!$A:$A,[3]Sheet1!$G:$G)</f>
        <v>#N/A</v>
      </c>
      <c r="I634" t="e">
        <f>_xlfn.XLOOKUP(
         E634,[4]Sheet1!$A:$A,[4]Sheet1!$G:$G)</f>
        <v>#N/A</v>
      </c>
      <c r="J634" t="e">
        <f>_xlfn.XLOOKUP(
         E634,[4]Sheet1!$A:$A,[4]Sheet1!$F:$F)</f>
        <v>#N/A</v>
      </c>
      <c r="L634">
        <f>_xlfn.XLOOKUP(
         D634,[2]DibenzoThiophene!$E:$E,[2]DibenzoThiophene!$B:$B)</f>
        <v>1.0167069</v>
      </c>
      <c r="O634">
        <v>2638.99838</v>
      </c>
      <c r="R634">
        <v>2486.4976900000001</v>
      </c>
      <c r="S634" s="2" t="e">
        <f>_xlfn.XLOOKUP(
         R634,'[1]sample3_spot1_000 (1)'!$A:$A,'[1]sample3_spot1_000 (1)'!$B:$B)</f>
        <v>#N/A</v>
      </c>
    </row>
    <row r="635" spans="3:19" x14ac:dyDescent="0.2">
      <c r="C635"/>
      <c r="D635" s="1">
        <f t="shared" si="19"/>
        <v>2487</v>
      </c>
      <c r="E635" s="1">
        <f t="shared" si="18"/>
        <v>2486.5</v>
      </c>
      <c r="F635" s="3">
        <f>_xlfn.XLOOKUP(
         E635,'[1]sample3_spot1_000 (1)'!$A:$A,'[1]sample3_spot1_000 (1)'!$B:$B)</f>
        <v>1.0455840000000001</v>
      </c>
      <c r="G635" t="e">
        <f>_xlfn.XLOOKUP(
         E635,[2]DibenzoThiophene!$A:$A,[2]DibenzoThiophene!$B:$B)</f>
        <v>#N/A</v>
      </c>
      <c r="H635" t="e">
        <f>_xlfn.XLOOKUP(
         E635,[3]Sheet1!$A:$A,[3]Sheet1!$G:$G)</f>
        <v>#N/A</v>
      </c>
      <c r="I635" t="e">
        <f>_xlfn.XLOOKUP(
         E635,[4]Sheet1!$A:$A,[4]Sheet1!$G:$G)</f>
        <v>#N/A</v>
      </c>
      <c r="J635" t="e">
        <f>_xlfn.XLOOKUP(
         E635,[4]Sheet1!$A:$A,[4]Sheet1!$F:$F)</f>
        <v>#N/A</v>
      </c>
      <c r="L635">
        <f>_xlfn.XLOOKUP(
         D635,[2]DibenzoThiophene!$E:$E,[2]DibenzoThiophene!$B:$B)</f>
        <v>1.0167069</v>
      </c>
      <c r="O635">
        <v>2638.99838</v>
      </c>
      <c r="R635" s="1">
        <v>2486.5412999999999</v>
      </c>
      <c r="S635" s="2" t="e">
        <f>_xlfn.XLOOKUP(
         R635,'[1]sample3_spot1_000 (1)'!$A:$A,'[1]sample3_spot1_000 (1)'!$B:$B)</f>
        <v>#N/A</v>
      </c>
    </row>
    <row r="636" spans="3:19" x14ac:dyDescent="0.2">
      <c r="C636"/>
      <c r="D636" s="1">
        <f t="shared" si="19"/>
        <v>2487</v>
      </c>
      <c r="E636" s="1">
        <f t="shared" si="18"/>
        <v>2486.6</v>
      </c>
      <c r="F636" s="3" t="e">
        <f>_xlfn.XLOOKUP(
         E636,'[1]sample3_spot1_000 (1)'!$A:$A,'[1]sample3_spot1_000 (1)'!$B:$B)</f>
        <v>#N/A</v>
      </c>
      <c r="G636" t="e">
        <f>_xlfn.XLOOKUP(
         E636,[2]DibenzoThiophene!$A:$A,[2]DibenzoThiophene!$B:$B)</f>
        <v>#N/A</v>
      </c>
      <c r="H636">
        <f>_xlfn.XLOOKUP(
         E636,[3]Sheet1!$A:$A,[3]Sheet1!$G:$G)</f>
        <v>0.82144196725245733</v>
      </c>
      <c r="I636">
        <f>_xlfn.XLOOKUP(
         E636,[4]Sheet1!$A:$A,[4]Sheet1!$G:$G)</f>
        <v>1.4127444615661178</v>
      </c>
      <c r="J636">
        <f>_xlfn.XLOOKUP(
         E636,[4]Sheet1!$A:$A,[4]Sheet1!$F:$F)</f>
        <v>8.0292683985973765E-2</v>
      </c>
      <c r="L636">
        <f>_xlfn.XLOOKUP(
         D636,[2]DibenzoThiophene!$E:$E,[2]DibenzoThiophene!$B:$B)</f>
        <v>1.0167069</v>
      </c>
      <c r="O636">
        <v>2639.4973799999998</v>
      </c>
      <c r="R636">
        <v>2486.59699</v>
      </c>
      <c r="S636" s="2" t="e">
        <f>_xlfn.XLOOKUP(
         R636,'[1]sample3_spot1_000 (1)'!$A:$A,'[1]sample3_spot1_000 (1)'!$B:$B)</f>
        <v>#N/A</v>
      </c>
    </row>
    <row r="637" spans="3:19" x14ac:dyDescent="0.2">
      <c r="C637"/>
      <c r="D637" s="1">
        <f t="shared" si="19"/>
        <v>2487</v>
      </c>
      <c r="E637" s="1">
        <f t="shared" si="18"/>
        <v>2486.6</v>
      </c>
      <c r="F637" s="3" t="e">
        <f>_xlfn.XLOOKUP(
         E637,'[1]sample3_spot1_000 (1)'!$A:$A,'[1]sample3_spot1_000 (1)'!$B:$B)</f>
        <v>#N/A</v>
      </c>
      <c r="G637" t="e">
        <f>_xlfn.XLOOKUP(
         E637,[2]DibenzoThiophene!$A:$A,[2]DibenzoThiophene!$B:$B)</f>
        <v>#N/A</v>
      </c>
      <c r="H637">
        <f>_xlfn.XLOOKUP(
         E637,[3]Sheet1!$A:$A,[3]Sheet1!$G:$G)</f>
        <v>0.82144196725245733</v>
      </c>
      <c r="I637">
        <f>_xlfn.XLOOKUP(
         E637,[4]Sheet1!$A:$A,[4]Sheet1!$G:$G)</f>
        <v>1.4127444615661178</v>
      </c>
      <c r="J637">
        <f>_xlfn.XLOOKUP(
         E637,[4]Sheet1!$A:$A,[4]Sheet1!$F:$F)</f>
        <v>8.0292683985973765E-2</v>
      </c>
      <c r="L637">
        <f>_xlfn.XLOOKUP(
         D637,[2]DibenzoThiophene!$E:$E,[2]DibenzoThiophene!$B:$B)</f>
        <v>1.0167069</v>
      </c>
      <c r="O637">
        <v>2639.4973799999998</v>
      </c>
      <c r="R637">
        <v>2486.6466500000001</v>
      </c>
      <c r="S637" s="2" t="e">
        <f>_xlfn.XLOOKUP(
         R637,'[1]sample3_spot1_000 (1)'!$A:$A,'[1]sample3_spot1_000 (1)'!$B:$B)</f>
        <v>#N/A</v>
      </c>
    </row>
    <row r="638" spans="3:19" x14ac:dyDescent="0.2">
      <c r="C638"/>
      <c r="D638" s="1">
        <f t="shared" si="19"/>
        <v>2487</v>
      </c>
      <c r="E638" s="1">
        <f t="shared" si="18"/>
        <v>2486.6999999999998</v>
      </c>
      <c r="F638" s="3">
        <f>_xlfn.XLOOKUP(
         E638,'[1]sample3_spot1_000 (1)'!$A:$A,'[1]sample3_spot1_000 (1)'!$B:$B)</f>
        <v>1.0642469999999999</v>
      </c>
      <c r="G638" t="e">
        <f>_xlfn.XLOOKUP(
         E638,[2]DibenzoThiophene!$A:$A,[2]DibenzoThiophene!$B:$B)</f>
        <v>#N/A</v>
      </c>
      <c r="H638" t="e">
        <f>_xlfn.XLOOKUP(
         E638,[3]Sheet1!$A:$A,[3]Sheet1!$G:$G)</f>
        <v>#N/A</v>
      </c>
      <c r="I638" t="e">
        <f>_xlfn.XLOOKUP(
         E638,[4]Sheet1!$A:$A,[4]Sheet1!$G:$G)</f>
        <v>#N/A</v>
      </c>
      <c r="J638" t="e">
        <f>_xlfn.XLOOKUP(
         E638,[4]Sheet1!$A:$A,[4]Sheet1!$F:$F)</f>
        <v>#N/A</v>
      </c>
      <c r="L638">
        <f>_xlfn.XLOOKUP(
         D638,[2]DibenzoThiophene!$E:$E,[2]DibenzoThiophene!$B:$B)</f>
        <v>1.0167069</v>
      </c>
      <c r="O638">
        <v>2639.4973799999998</v>
      </c>
      <c r="R638" s="1">
        <v>2486.7413999999999</v>
      </c>
      <c r="S638" s="2" t="e">
        <f>_xlfn.XLOOKUP(
         R638,'[1]sample3_spot1_000 (1)'!$A:$A,'[1]sample3_spot1_000 (1)'!$B:$B)</f>
        <v>#N/A</v>
      </c>
    </row>
    <row r="639" spans="3:19" x14ac:dyDescent="0.2">
      <c r="C639"/>
      <c r="D639" s="1">
        <f t="shared" si="19"/>
        <v>2487</v>
      </c>
      <c r="E639" s="1">
        <f t="shared" si="18"/>
        <v>2486.8000000000002</v>
      </c>
      <c r="F639" s="3" t="e">
        <f>_xlfn.XLOOKUP(
         E639,'[1]sample3_spot1_000 (1)'!$A:$A,'[1]sample3_spot1_000 (1)'!$B:$B)</f>
        <v>#N/A</v>
      </c>
      <c r="G639" t="e">
        <f>_xlfn.XLOOKUP(
         E639,[2]DibenzoThiophene!$A:$A,[2]DibenzoThiophene!$B:$B)</f>
        <v>#N/A</v>
      </c>
      <c r="H639">
        <f>_xlfn.XLOOKUP(
         E639,[3]Sheet1!$A:$A,[3]Sheet1!$G:$G)</f>
        <v>0.83035449924397076</v>
      </c>
      <c r="I639">
        <f>_xlfn.XLOOKUP(
         E639,[4]Sheet1!$A:$A,[4]Sheet1!$G:$G)</f>
        <v>1.415133192100853</v>
      </c>
      <c r="J639">
        <f>_xlfn.XLOOKUP(
         E639,[4]Sheet1!$A:$A,[4]Sheet1!$F:$F)</f>
        <v>8.0307344068482042E-2</v>
      </c>
      <c r="L639">
        <f>_xlfn.XLOOKUP(
         D639,[2]DibenzoThiophene!$E:$E,[2]DibenzoThiophene!$B:$B)</f>
        <v>1.0167069</v>
      </c>
      <c r="O639">
        <v>2639.4973799999998</v>
      </c>
      <c r="R639">
        <v>2486.80393</v>
      </c>
      <c r="S639" s="2" t="e">
        <f>_xlfn.XLOOKUP(
         R639,'[1]sample3_spot1_000 (1)'!$A:$A,'[1]sample3_spot1_000 (1)'!$B:$B)</f>
        <v>#N/A</v>
      </c>
    </row>
    <row r="640" spans="3:19" x14ac:dyDescent="0.2">
      <c r="C640"/>
      <c r="D640" s="1">
        <f t="shared" si="19"/>
        <v>2487</v>
      </c>
      <c r="E640" s="1">
        <f t="shared" si="18"/>
        <v>2486.9</v>
      </c>
      <c r="F640" s="3">
        <f>_xlfn.XLOOKUP(
         E640,'[1]sample3_spot1_000 (1)'!$A:$A,'[1]sample3_spot1_000 (1)'!$B:$B)</f>
        <v>1.0512405</v>
      </c>
      <c r="G640" t="e">
        <f>_xlfn.XLOOKUP(
         E640,[2]DibenzoThiophene!$A:$A,[2]DibenzoThiophene!$B:$B)</f>
        <v>#N/A</v>
      </c>
      <c r="H640" t="e">
        <f>_xlfn.XLOOKUP(
         E640,[3]Sheet1!$A:$A,[3]Sheet1!$G:$G)</f>
        <v>#N/A</v>
      </c>
      <c r="I640" t="e">
        <f>_xlfn.XLOOKUP(
         E640,[4]Sheet1!$A:$A,[4]Sheet1!$G:$G)</f>
        <v>#N/A</v>
      </c>
      <c r="J640" t="e">
        <f>_xlfn.XLOOKUP(
         E640,[4]Sheet1!$A:$A,[4]Sheet1!$F:$F)</f>
        <v>#N/A</v>
      </c>
      <c r="L640">
        <f>_xlfn.XLOOKUP(
         D640,[2]DibenzoThiophene!$E:$E,[2]DibenzoThiophene!$B:$B)</f>
        <v>1.0167069</v>
      </c>
      <c r="O640">
        <v>2639.9966800000002</v>
      </c>
      <c r="R640" s="1">
        <v>2486.9414000000002</v>
      </c>
      <c r="S640" s="2" t="e">
        <f>_xlfn.XLOOKUP(
         R640,'[1]sample3_spot1_000 (1)'!$A:$A,'[1]sample3_spot1_000 (1)'!$B:$B)</f>
        <v>#N/A</v>
      </c>
    </row>
    <row r="641" spans="3:19" x14ac:dyDescent="0.2">
      <c r="C641"/>
      <c r="D641" s="1">
        <f t="shared" si="19"/>
        <v>2487</v>
      </c>
      <c r="E641" s="1">
        <f t="shared" si="18"/>
        <v>2487</v>
      </c>
      <c r="F641" s="3" t="e">
        <f>_xlfn.XLOOKUP(
         E641,'[1]sample3_spot1_000 (1)'!$A:$A,'[1]sample3_spot1_000 (1)'!$B:$B)</f>
        <v>#N/A</v>
      </c>
      <c r="G641">
        <f>_xlfn.XLOOKUP(
         E641,[2]DibenzoThiophene!$A:$A,[2]DibenzoThiophene!$B:$B)</f>
        <v>1.0167069</v>
      </c>
      <c r="H641">
        <f>_xlfn.XLOOKUP(
         E641,[3]Sheet1!$A:$A,[3]Sheet1!$G:$G)</f>
        <v>0.83495495659398</v>
      </c>
      <c r="I641">
        <f>_xlfn.XLOOKUP(
         E641,[4]Sheet1!$A:$A,[4]Sheet1!$G:$G)</f>
        <v>1.41389869708146</v>
      </c>
      <c r="J641">
        <f>_xlfn.XLOOKUP(
         E641,[4]Sheet1!$A:$A,[4]Sheet1!$F:$F)</f>
        <v>8.0298132330149541E-2</v>
      </c>
      <c r="L641">
        <f>_xlfn.XLOOKUP(
         D641,[2]DibenzoThiophene!$E:$E,[2]DibenzoThiophene!$B:$B)</f>
        <v>1.0167069</v>
      </c>
      <c r="O641">
        <v>2639.9966800000002</v>
      </c>
      <c r="R641">
        <v>2486.9529600000001</v>
      </c>
      <c r="S641" s="2" t="e">
        <f>_xlfn.XLOOKUP(
         R641,'[1]sample3_spot1_000 (1)'!$A:$A,'[1]sample3_spot1_000 (1)'!$B:$B)</f>
        <v>#N/A</v>
      </c>
    </row>
    <row r="642" spans="3:19" x14ac:dyDescent="0.2">
      <c r="C642"/>
      <c r="D642" s="1">
        <f t="shared" si="19"/>
        <v>2487</v>
      </c>
      <c r="E642" s="1">
        <f t="shared" ref="E642:E705" si="20">ROUND(R642, 1)</f>
        <v>2487</v>
      </c>
      <c r="F642" s="3" t="e">
        <f>_xlfn.XLOOKUP(
         E642,'[1]sample3_spot1_000 (1)'!$A:$A,'[1]sample3_spot1_000 (1)'!$B:$B)</f>
        <v>#N/A</v>
      </c>
      <c r="G642">
        <f>_xlfn.XLOOKUP(
         E642,[2]DibenzoThiophene!$A:$A,[2]DibenzoThiophene!$B:$B)</f>
        <v>1.0167069</v>
      </c>
      <c r="H642">
        <f>_xlfn.XLOOKUP(
         E642,[3]Sheet1!$A:$A,[3]Sheet1!$G:$G)</f>
        <v>0.83495495659398</v>
      </c>
      <c r="I642">
        <f>_xlfn.XLOOKUP(
         E642,[4]Sheet1!$A:$A,[4]Sheet1!$G:$G)</f>
        <v>1.41389869708146</v>
      </c>
      <c r="J642">
        <f>_xlfn.XLOOKUP(
         E642,[4]Sheet1!$A:$A,[4]Sheet1!$F:$F)</f>
        <v>8.0298132330149541E-2</v>
      </c>
      <c r="L642">
        <f>_xlfn.XLOOKUP(
         D642,[2]DibenzoThiophene!$E:$E,[2]DibenzoThiophene!$B:$B)</f>
        <v>1.0167069</v>
      </c>
      <c r="O642">
        <v>2639.9966800000002</v>
      </c>
      <c r="R642" s="1">
        <v>2486.9983000000002</v>
      </c>
      <c r="S642" s="2" t="e">
        <f>_xlfn.XLOOKUP(
         R642,'[1]sample3_spot1_000 (1)'!$A:$A,'[1]sample3_spot1_000 (1)'!$B:$B)</f>
        <v>#N/A</v>
      </c>
    </row>
    <row r="643" spans="3:19" x14ac:dyDescent="0.2">
      <c r="C643"/>
      <c r="D643" s="1">
        <f t="shared" ref="D643:D706" si="21">ROUND(E643,0)</f>
        <v>2487</v>
      </c>
      <c r="E643" s="1">
        <f t="shared" si="20"/>
        <v>2487</v>
      </c>
      <c r="F643" s="3" t="e">
        <f>_xlfn.XLOOKUP(
         E643,'[1]sample3_spot1_000 (1)'!$A:$A,'[1]sample3_spot1_000 (1)'!$B:$B)</f>
        <v>#N/A</v>
      </c>
      <c r="G643">
        <f>_xlfn.XLOOKUP(
         E643,[2]DibenzoThiophene!$A:$A,[2]DibenzoThiophene!$B:$B)</f>
        <v>1.0167069</v>
      </c>
      <c r="H643">
        <f>_xlfn.XLOOKUP(
         E643,[3]Sheet1!$A:$A,[3]Sheet1!$G:$G)</f>
        <v>0.83495495659398</v>
      </c>
      <c r="I643">
        <f>_xlfn.XLOOKUP(
         E643,[4]Sheet1!$A:$A,[4]Sheet1!$G:$G)</f>
        <v>1.41389869708146</v>
      </c>
      <c r="J643">
        <f>_xlfn.XLOOKUP(
         E643,[4]Sheet1!$A:$A,[4]Sheet1!$F:$F)</f>
        <v>8.0298132330149541E-2</v>
      </c>
      <c r="L643">
        <f>_xlfn.XLOOKUP(
         D643,[2]DibenzoThiophene!$E:$E,[2]DibenzoThiophene!$B:$B)</f>
        <v>1.0167069</v>
      </c>
      <c r="O643">
        <v>2639.9966800000002</v>
      </c>
      <c r="R643">
        <v>2487.0026400000002</v>
      </c>
      <c r="S643" s="2" t="e">
        <f>_xlfn.XLOOKUP(
         R643,'[1]sample3_spot1_000 (1)'!$A:$A,'[1]sample3_spot1_000 (1)'!$B:$B)</f>
        <v>#N/A</v>
      </c>
    </row>
    <row r="644" spans="3:19" x14ac:dyDescent="0.2">
      <c r="C644"/>
      <c r="D644" s="1">
        <f t="shared" si="21"/>
        <v>2487</v>
      </c>
      <c r="E644" s="1">
        <f t="shared" si="20"/>
        <v>2487.1</v>
      </c>
      <c r="F644" s="3">
        <f>_xlfn.XLOOKUP(
         E644,'[1]sample3_spot1_000 (1)'!$A:$A,'[1]sample3_spot1_000 (1)'!$B:$B)</f>
        <v>1.0526685</v>
      </c>
      <c r="G644" t="e">
        <f>_xlfn.XLOOKUP(
         E644,[2]DibenzoThiophene!$A:$A,[2]DibenzoThiophene!$B:$B)</f>
        <v>#N/A</v>
      </c>
      <c r="H644" t="e">
        <f>_xlfn.XLOOKUP(
         E644,[3]Sheet1!$A:$A,[3]Sheet1!$G:$G)</f>
        <v>#N/A</v>
      </c>
      <c r="I644" t="e">
        <f>_xlfn.XLOOKUP(
         E644,[4]Sheet1!$A:$A,[4]Sheet1!$G:$G)</f>
        <v>#N/A</v>
      </c>
      <c r="J644" t="e">
        <f>_xlfn.XLOOKUP(
         E644,[4]Sheet1!$A:$A,[4]Sheet1!$F:$F)</f>
        <v>#N/A</v>
      </c>
      <c r="L644">
        <f>_xlfn.XLOOKUP(
         D644,[2]DibenzoThiophene!$E:$E,[2]DibenzoThiophene!$B:$B)</f>
        <v>1.0167069</v>
      </c>
      <c r="O644">
        <v>2640.4962999999998</v>
      </c>
      <c r="R644">
        <v>2487.1020199999998</v>
      </c>
      <c r="S644" s="2" t="e">
        <f>_xlfn.XLOOKUP(
         R644,'[1]sample3_spot1_000 (1)'!$A:$A,'[1]sample3_spot1_000 (1)'!$B:$B)</f>
        <v>#N/A</v>
      </c>
    </row>
    <row r="645" spans="3:19" x14ac:dyDescent="0.2">
      <c r="C645"/>
      <c r="D645" s="1">
        <f t="shared" si="21"/>
        <v>2487</v>
      </c>
      <c r="E645" s="1">
        <f t="shared" si="20"/>
        <v>2487.1</v>
      </c>
      <c r="F645" s="3">
        <f>_xlfn.XLOOKUP(
         E645,'[1]sample3_spot1_000 (1)'!$A:$A,'[1]sample3_spot1_000 (1)'!$B:$B)</f>
        <v>1.0526685</v>
      </c>
      <c r="G645" t="e">
        <f>_xlfn.XLOOKUP(
         E645,[2]DibenzoThiophene!$A:$A,[2]DibenzoThiophene!$B:$B)</f>
        <v>#N/A</v>
      </c>
      <c r="H645" t="e">
        <f>_xlfn.XLOOKUP(
         E645,[3]Sheet1!$A:$A,[3]Sheet1!$G:$G)</f>
        <v>#N/A</v>
      </c>
      <c r="I645" t="e">
        <f>_xlfn.XLOOKUP(
         E645,[4]Sheet1!$A:$A,[4]Sheet1!$G:$G)</f>
        <v>#N/A</v>
      </c>
      <c r="J645" t="e">
        <f>_xlfn.XLOOKUP(
         E645,[4]Sheet1!$A:$A,[4]Sheet1!$F:$F)</f>
        <v>#N/A</v>
      </c>
      <c r="L645">
        <f>_xlfn.XLOOKUP(
         D645,[2]DibenzoThiophene!$E:$E,[2]DibenzoThiophene!$B:$B)</f>
        <v>1.0167069</v>
      </c>
      <c r="O645">
        <v>2640.4962999999998</v>
      </c>
      <c r="R645" s="1">
        <v>2487.1415000000002</v>
      </c>
      <c r="S645" s="2" t="e">
        <f>_xlfn.XLOOKUP(
         R645,'[1]sample3_spot1_000 (1)'!$A:$A,'[1]sample3_spot1_000 (1)'!$B:$B)</f>
        <v>#N/A</v>
      </c>
    </row>
    <row r="646" spans="3:19" x14ac:dyDescent="0.2">
      <c r="C646"/>
      <c r="D646" s="1">
        <f t="shared" si="21"/>
        <v>2487</v>
      </c>
      <c r="E646" s="1">
        <f t="shared" si="20"/>
        <v>2487.1999999999998</v>
      </c>
      <c r="F646" s="3" t="e">
        <f>_xlfn.XLOOKUP(
         E646,'[1]sample3_spot1_000 (1)'!$A:$A,'[1]sample3_spot1_000 (1)'!$B:$B)</f>
        <v>#N/A</v>
      </c>
      <c r="G646" t="e">
        <f>_xlfn.XLOOKUP(
         E646,[2]DibenzoThiophene!$A:$A,[2]DibenzoThiophene!$B:$B)</f>
        <v>#N/A</v>
      </c>
      <c r="H646">
        <f>_xlfn.XLOOKUP(
         E646,[3]Sheet1!$A:$A,[3]Sheet1!$G:$G)</f>
        <v>0.84204618122995512</v>
      </c>
      <c r="I646">
        <f>_xlfn.XLOOKUP(
         E646,[4]Sheet1!$A:$A,[4]Sheet1!$G:$G)</f>
        <v>1.4221360986491105</v>
      </c>
      <c r="J646">
        <f>_xlfn.XLOOKUP(
         E646,[4]Sheet1!$A:$A,[4]Sheet1!$F:$F)</f>
        <v>8.0351326703435103E-2</v>
      </c>
      <c r="L646">
        <f>_xlfn.XLOOKUP(
         D646,[2]DibenzoThiophene!$E:$E,[2]DibenzoThiophene!$B:$B)</f>
        <v>1.0167069</v>
      </c>
      <c r="O646">
        <v>2640.4962999999998</v>
      </c>
      <c r="R646">
        <v>2487.2014100000001</v>
      </c>
      <c r="S646" s="2" t="e">
        <f>_xlfn.XLOOKUP(
         R646,'[1]sample3_spot1_000 (1)'!$A:$A,'[1]sample3_spot1_000 (1)'!$B:$B)</f>
        <v>#N/A</v>
      </c>
    </row>
    <row r="647" spans="3:19" x14ac:dyDescent="0.2">
      <c r="C647"/>
      <c r="D647" s="1">
        <f t="shared" si="21"/>
        <v>2487</v>
      </c>
      <c r="E647" s="1">
        <f t="shared" si="20"/>
        <v>2487.3000000000002</v>
      </c>
      <c r="F647" s="3">
        <f>_xlfn.XLOOKUP(
         E647,'[1]sample3_spot1_000 (1)'!$A:$A,'[1]sample3_spot1_000 (1)'!$B:$B)</f>
        <v>1.0514566999999999</v>
      </c>
      <c r="G647" t="e">
        <f>_xlfn.XLOOKUP(
         E647,[2]DibenzoThiophene!$A:$A,[2]DibenzoThiophene!$B:$B)</f>
        <v>#N/A</v>
      </c>
      <c r="H647" t="e">
        <f>_xlfn.XLOOKUP(
         E647,[3]Sheet1!$A:$A,[3]Sheet1!$G:$G)</f>
        <v>#N/A</v>
      </c>
      <c r="I647" t="e">
        <f>_xlfn.XLOOKUP(
         E647,[4]Sheet1!$A:$A,[4]Sheet1!$G:$G)</f>
        <v>#N/A</v>
      </c>
      <c r="J647" t="e">
        <f>_xlfn.XLOOKUP(
         E647,[4]Sheet1!$A:$A,[4]Sheet1!$F:$F)</f>
        <v>#N/A</v>
      </c>
      <c r="L647">
        <f>_xlfn.XLOOKUP(
         D647,[2]DibenzoThiophene!$E:$E,[2]DibenzoThiophene!$B:$B)</f>
        <v>1.0167069</v>
      </c>
      <c r="O647">
        <v>2640.4962999999998</v>
      </c>
      <c r="R647">
        <v>2487.2511199999999</v>
      </c>
      <c r="S647" s="2" t="e">
        <f>_xlfn.XLOOKUP(
         R647,'[1]sample3_spot1_000 (1)'!$A:$A,'[1]sample3_spot1_000 (1)'!$B:$B)</f>
        <v>#N/A</v>
      </c>
    </row>
    <row r="648" spans="3:19" x14ac:dyDescent="0.2">
      <c r="C648"/>
      <c r="D648" s="1">
        <f t="shared" si="21"/>
        <v>2487</v>
      </c>
      <c r="E648" s="1">
        <f t="shared" si="20"/>
        <v>2487.3000000000002</v>
      </c>
      <c r="F648" s="3">
        <f>_xlfn.XLOOKUP(
         E648,'[1]sample3_spot1_000 (1)'!$A:$A,'[1]sample3_spot1_000 (1)'!$B:$B)</f>
        <v>1.0514566999999999</v>
      </c>
      <c r="G648" t="e">
        <f>_xlfn.XLOOKUP(
         E648,[2]DibenzoThiophene!$A:$A,[2]DibenzoThiophene!$B:$B)</f>
        <v>#N/A</v>
      </c>
      <c r="H648" t="e">
        <f>_xlfn.XLOOKUP(
         E648,[3]Sheet1!$A:$A,[3]Sheet1!$G:$G)</f>
        <v>#N/A</v>
      </c>
      <c r="I648" t="e">
        <f>_xlfn.XLOOKUP(
         E648,[4]Sheet1!$A:$A,[4]Sheet1!$G:$G)</f>
        <v>#N/A</v>
      </c>
      <c r="J648" t="e">
        <f>_xlfn.XLOOKUP(
         E648,[4]Sheet1!$A:$A,[4]Sheet1!$F:$F)</f>
        <v>#N/A</v>
      </c>
      <c r="L648">
        <f>_xlfn.XLOOKUP(
         D648,[2]DibenzoThiophene!$E:$E,[2]DibenzoThiophene!$B:$B)</f>
        <v>1.0167069</v>
      </c>
      <c r="O648">
        <v>2640.9962300000002</v>
      </c>
      <c r="R648" s="1">
        <v>2487.3416000000002</v>
      </c>
      <c r="S648" s="2" t="e">
        <f>_xlfn.XLOOKUP(
         R648,'[1]sample3_spot1_000 (1)'!$A:$A,'[1]sample3_spot1_000 (1)'!$B:$B)</f>
        <v>#N/A</v>
      </c>
    </row>
    <row r="649" spans="3:19" x14ac:dyDescent="0.2">
      <c r="C649"/>
      <c r="D649" s="1">
        <f t="shared" si="21"/>
        <v>2487</v>
      </c>
      <c r="E649" s="1">
        <f t="shared" si="20"/>
        <v>2487.4</v>
      </c>
      <c r="F649" s="3" t="e">
        <f>_xlfn.XLOOKUP(
         E649,'[1]sample3_spot1_000 (1)'!$A:$A,'[1]sample3_spot1_000 (1)'!$B:$B)</f>
        <v>#N/A</v>
      </c>
      <c r="G649" t="e">
        <f>_xlfn.XLOOKUP(
         E649,[2]DibenzoThiophene!$A:$A,[2]DibenzoThiophene!$B:$B)</f>
        <v>#N/A</v>
      </c>
      <c r="H649">
        <f>_xlfn.XLOOKUP(
         E649,[3]Sheet1!$A:$A,[3]Sheet1!$G:$G)</f>
        <v>0.84802840656692946</v>
      </c>
      <c r="I649">
        <f>_xlfn.XLOOKUP(
         E649,[4]Sheet1!$A:$A,[4]Sheet1!$G:$G)</f>
        <v>1.4185110809671846</v>
      </c>
      <c r="J649">
        <f>_xlfn.XLOOKUP(
         E649,[4]Sheet1!$A:$A,[4]Sheet1!$F:$F)</f>
        <v>8.0326364875061756E-2</v>
      </c>
      <c r="L649">
        <f>_xlfn.XLOOKUP(
         D649,[2]DibenzoThiophene!$E:$E,[2]DibenzoThiophene!$B:$B)</f>
        <v>1.0167069</v>
      </c>
      <c r="O649">
        <v>2640.9962300000002</v>
      </c>
      <c r="R649">
        <v>2487.4002500000001</v>
      </c>
      <c r="S649" s="2" t="e">
        <f>_xlfn.XLOOKUP(
         R649,'[1]sample3_spot1_000 (1)'!$A:$A,'[1]sample3_spot1_000 (1)'!$B:$B)</f>
        <v>#N/A</v>
      </c>
    </row>
    <row r="650" spans="3:19" x14ac:dyDescent="0.2">
      <c r="C650"/>
      <c r="D650" s="1">
        <f t="shared" si="21"/>
        <v>2488</v>
      </c>
      <c r="E650" s="1">
        <f t="shared" si="20"/>
        <v>2487.5</v>
      </c>
      <c r="F650" s="3">
        <f>_xlfn.XLOOKUP(
         E650,'[1]sample3_spot1_000 (1)'!$A:$A,'[1]sample3_spot1_000 (1)'!$B:$B)</f>
        <v>1.0546929</v>
      </c>
      <c r="G650" t="e">
        <f>_xlfn.XLOOKUP(
         E650,[2]DibenzoThiophene!$A:$A,[2]DibenzoThiophene!$B:$B)</f>
        <v>#N/A</v>
      </c>
      <c r="H650" t="e">
        <f>_xlfn.XLOOKUP(
         E650,[3]Sheet1!$A:$A,[3]Sheet1!$G:$G)</f>
        <v>#N/A</v>
      </c>
      <c r="I650" t="e">
        <f>_xlfn.XLOOKUP(
         E650,[4]Sheet1!$A:$A,[4]Sheet1!$G:$G)</f>
        <v>#N/A</v>
      </c>
      <c r="J650" t="e">
        <f>_xlfn.XLOOKUP(
         E650,[4]Sheet1!$A:$A,[4]Sheet1!$F:$F)</f>
        <v>#N/A</v>
      </c>
      <c r="L650">
        <f>_xlfn.XLOOKUP(
         D650,[2]DibenzoThiophene!$E:$E,[2]DibenzoThiophene!$B:$B)</f>
        <v>1.0194061999999999</v>
      </c>
      <c r="O650">
        <v>2640.9962300000002</v>
      </c>
      <c r="R650" s="1">
        <v>2487.5416</v>
      </c>
      <c r="S650" s="2" t="e">
        <f>_xlfn.XLOOKUP(
         R650,'[1]sample3_spot1_000 (1)'!$A:$A,'[1]sample3_spot1_000 (1)'!$B:$B)</f>
        <v>#N/A</v>
      </c>
    </row>
    <row r="651" spans="3:19" x14ac:dyDescent="0.2">
      <c r="C651"/>
      <c r="D651" s="1">
        <f t="shared" si="21"/>
        <v>2488</v>
      </c>
      <c r="E651" s="1">
        <f t="shared" si="20"/>
        <v>2487.5</v>
      </c>
      <c r="F651" s="3">
        <f>_xlfn.XLOOKUP(
         E651,'[1]sample3_spot1_000 (1)'!$A:$A,'[1]sample3_spot1_000 (1)'!$B:$B)</f>
        <v>1.0546929</v>
      </c>
      <c r="G651" t="e">
        <f>_xlfn.XLOOKUP(
         E651,[2]DibenzoThiophene!$A:$A,[2]DibenzoThiophene!$B:$B)</f>
        <v>#N/A</v>
      </c>
      <c r="H651" t="e">
        <f>_xlfn.XLOOKUP(
         E651,[3]Sheet1!$A:$A,[3]Sheet1!$G:$G)</f>
        <v>#N/A</v>
      </c>
      <c r="I651" t="e">
        <f>_xlfn.XLOOKUP(
         E651,[4]Sheet1!$A:$A,[4]Sheet1!$G:$G)</f>
        <v>#N/A</v>
      </c>
      <c r="J651" t="e">
        <f>_xlfn.XLOOKUP(
         E651,[4]Sheet1!$A:$A,[4]Sheet1!$F:$F)</f>
        <v>#N/A</v>
      </c>
      <c r="L651">
        <f>_xlfn.XLOOKUP(
         D651,[2]DibenzoThiophene!$E:$E,[2]DibenzoThiophene!$B:$B)</f>
        <v>1.0194061999999999</v>
      </c>
      <c r="O651">
        <v>2640.9962300000002</v>
      </c>
      <c r="R651">
        <v>2487.5494100000001</v>
      </c>
      <c r="S651" s="2" t="e">
        <f>_xlfn.XLOOKUP(
         R651,'[1]sample3_spot1_000 (1)'!$A:$A,'[1]sample3_spot1_000 (1)'!$B:$B)</f>
        <v>#N/A</v>
      </c>
    </row>
    <row r="652" spans="3:19" x14ac:dyDescent="0.2">
      <c r="C652"/>
      <c r="D652" s="1">
        <f t="shared" si="21"/>
        <v>2488</v>
      </c>
      <c r="E652" s="1">
        <f t="shared" si="20"/>
        <v>2487.6</v>
      </c>
      <c r="F652" s="3" t="e">
        <f>_xlfn.XLOOKUP(
         E652,'[1]sample3_spot1_000 (1)'!$A:$A,'[1]sample3_spot1_000 (1)'!$B:$B)</f>
        <v>#N/A</v>
      </c>
      <c r="G652" t="e">
        <f>_xlfn.XLOOKUP(
         E652,[2]DibenzoThiophene!$A:$A,[2]DibenzoThiophene!$B:$B)</f>
        <v>#N/A</v>
      </c>
      <c r="H652">
        <f>_xlfn.XLOOKUP(
         E652,[3]Sheet1!$A:$A,[3]Sheet1!$G:$G)</f>
        <v>0.85304817932359345</v>
      </c>
      <c r="I652">
        <f>_xlfn.XLOOKUP(
         E652,[4]Sheet1!$A:$A,[4]Sheet1!$G:$G)</f>
        <v>1.4231254561554794</v>
      </c>
      <c r="J652">
        <f>_xlfn.XLOOKUP(
         E652,[4]Sheet1!$A:$A,[4]Sheet1!$F:$F)</f>
        <v>8.0355688739780468E-2</v>
      </c>
      <c r="L652">
        <f>_xlfn.XLOOKUP(
         D652,[2]DibenzoThiophene!$E:$E,[2]DibenzoThiophene!$B:$B)</f>
        <v>1.0194061999999999</v>
      </c>
      <c r="O652">
        <v>2641.4964599999998</v>
      </c>
      <c r="R652">
        <v>2487.5991399999998</v>
      </c>
      <c r="S652" s="2" t="e">
        <f>_xlfn.XLOOKUP(
         R652,'[1]sample3_spot1_000 (1)'!$A:$A,'[1]sample3_spot1_000 (1)'!$B:$B)</f>
        <v>#N/A</v>
      </c>
    </row>
    <row r="653" spans="3:19" x14ac:dyDescent="0.2">
      <c r="C653"/>
      <c r="D653" s="1">
        <f t="shared" si="21"/>
        <v>2488</v>
      </c>
      <c r="E653" s="1">
        <f t="shared" si="20"/>
        <v>2487.6999999999998</v>
      </c>
      <c r="F653" s="3">
        <f>_xlfn.XLOOKUP(
         E653,'[1]sample3_spot1_000 (1)'!$A:$A,'[1]sample3_spot1_000 (1)'!$B:$B)</f>
        <v>1.0153626</v>
      </c>
      <c r="G653" t="e">
        <f>_xlfn.XLOOKUP(
         E653,[2]DibenzoThiophene!$A:$A,[2]DibenzoThiophene!$B:$B)</f>
        <v>#N/A</v>
      </c>
      <c r="H653" t="e">
        <f>_xlfn.XLOOKUP(
         E653,[3]Sheet1!$A:$A,[3]Sheet1!$G:$G)</f>
        <v>#N/A</v>
      </c>
      <c r="I653" t="e">
        <f>_xlfn.XLOOKUP(
         E653,[4]Sheet1!$A:$A,[4]Sheet1!$G:$G)</f>
        <v>#N/A</v>
      </c>
      <c r="J653" t="e">
        <f>_xlfn.XLOOKUP(
         E653,[4]Sheet1!$A:$A,[4]Sheet1!$F:$F)</f>
        <v>#N/A</v>
      </c>
      <c r="L653">
        <f>_xlfn.XLOOKUP(
         D653,[2]DibenzoThiophene!$E:$E,[2]DibenzoThiophene!$B:$B)</f>
        <v>1.0194061999999999</v>
      </c>
      <c r="O653">
        <v>2641.4964599999998</v>
      </c>
      <c r="R653">
        <v>2487.6986099999999</v>
      </c>
      <c r="S653" s="2" t="e">
        <f>_xlfn.XLOOKUP(
         R653,'[1]sample3_spot1_000 (1)'!$A:$A,'[1]sample3_spot1_000 (1)'!$B:$B)</f>
        <v>#N/A</v>
      </c>
    </row>
    <row r="654" spans="3:19" x14ac:dyDescent="0.2">
      <c r="C654"/>
      <c r="D654" s="1">
        <f t="shared" si="21"/>
        <v>2488</v>
      </c>
      <c r="E654" s="1">
        <f t="shared" si="20"/>
        <v>2487.6999999999998</v>
      </c>
      <c r="F654" s="3">
        <f>_xlfn.XLOOKUP(
         E654,'[1]sample3_spot1_000 (1)'!$A:$A,'[1]sample3_spot1_000 (1)'!$B:$B)</f>
        <v>1.0153626</v>
      </c>
      <c r="G654" t="e">
        <f>_xlfn.XLOOKUP(
         E654,[2]DibenzoThiophene!$A:$A,[2]DibenzoThiophene!$B:$B)</f>
        <v>#N/A</v>
      </c>
      <c r="H654" t="e">
        <f>_xlfn.XLOOKUP(
         E654,[3]Sheet1!$A:$A,[3]Sheet1!$G:$G)</f>
        <v>#N/A</v>
      </c>
      <c r="I654" t="e">
        <f>_xlfn.XLOOKUP(
         E654,[4]Sheet1!$A:$A,[4]Sheet1!$G:$G)</f>
        <v>#N/A</v>
      </c>
      <c r="J654" t="e">
        <f>_xlfn.XLOOKUP(
         E654,[4]Sheet1!$A:$A,[4]Sheet1!$F:$F)</f>
        <v>#N/A</v>
      </c>
      <c r="L654">
        <f>_xlfn.XLOOKUP(
         D654,[2]DibenzoThiophene!$E:$E,[2]DibenzoThiophene!$B:$B)</f>
        <v>1.0194061999999999</v>
      </c>
      <c r="O654">
        <v>2641.4964599999998</v>
      </c>
      <c r="R654" s="1">
        <v>2487.7417</v>
      </c>
      <c r="S654" s="2" t="e">
        <f>_xlfn.XLOOKUP(
         R654,'[1]sample3_spot1_000 (1)'!$A:$A,'[1]sample3_spot1_000 (1)'!$B:$B)</f>
        <v>#N/A</v>
      </c>
    </row>
    <row r="655" spans="3:19" x14ac:dyDescent="0.2">
      <c r="C655"/>
      <c r="D655" s="1">
        <f t="shared" si="21"/>
        <v>2488</v>
      </c>
      <c r="E655" s="1">
        <f t="shared" si="20"/>
        <v>2487.8000000000002</v>
      </c>
      <c r="F655" s="3" t="e">
        <f>_xlfn.XLOOKUP(
         E655,'[1]sample3_spot1_000 (1)'!$A:$A,'[1]sample3_spot1_000 (1)'!$B:$B)</f>
        <v>#N/A</v>
      </c>
      <c r="G655" t="e">
        <f>_xlfn.XLOOKUP(
         E655,[2]DibenzoThiophene!$A:$A,[2]DibenzoThiophene!$B:$B)</f>
        <v>#N/A</v>
      </c>
      <c r="H655">
        <f>_xlfn.XLOOKUP(
         E655,[3]Sheet1!$A:$A,[3]Sheet1!$G:$G)</f>
        <v>0.86063157823607805</v>
      </c>
      <c r="I655">
        <f>_xlfn.XLOOKUP(
         E655,[4]Sheet1!$A:$A,[4]Sheet1!$G:$G)</f>
        <v>1.4131549925055324</v>
      </c>
      <c r="J655">
        <f>_xlfn.XLOOKUP(
         E655,[4]Sheet1!$A:$A,[4]Sheet1!$F:$F)</f>
        <v>8.0288919591647287E-2</v>
      </c>
      <c r="L655">
        <f>_xlfn.XLOOKUP(
         D655,[2]DibenzoThiophene!$E:$E,[2]DibenzoThiophene!$B:$B)</f>
        <v>1.0194061999999999</v>
      </c>
      <c r="O655">
        <v>2641.4964599999998</v>
      </c>
      <c r="R655">
        <v>2487.7980899999998</v>
      </c>
      <c r="S655" s="2" t="e">
        <f>_xlfn.XLOOKUP(
         R655,'[1]sample3_spot1_000 (1)'!$A:$A,'[1]sample3_spot1_000 (1)'!$B:$B)</f>
        <v>#N/A</v>
      </c>
    </row>
    <row r="656" spans="3:19" x14ac:dyDescent="0.2">
      <c r="C656"/>
      <c r="D656" s="1">
        <f t="shared" si="21"/>
        <v>2488</v>
      </c>
      <c r="E656" s="1">
        <f t="shared" si="20"/>
        <v>2487.8000000000002</v>
      </c>
      <c r="F656" s="3" t="e">
        <f>_xlfn.XLOOKUP(
         E656,'[1]sample3_spot1_000 (1)'!$A:$A,'[1]sample3_spot1_000 (1)'!$B:$B)</f>
        <v>#N/A</v>
      </c>
      <c r="G656" t="e">
        <f>_xlfn.XLOOKUP(
         E656,[2]DibenzoThiophene!$A:$A,[2]DibenzoThiophene!$B:$B)</f>
        <v>#N/A</v>
      </c>
      <c r="H656">
        <f>_xlfn.XLOOKUP(
         E656,[3]Sheet1!$A:$A,[3]Sheet1!$G:$G)</f>
        <v>0.86063157823607805</v>
      </c>
      <c r="I656">
        <f>_xlfn.XLOOKUP(
         E656,[4]Sheet1!$A:$A,[4]Sheet1!$G:$G)</f>
        <v>1.4131549925055324</v>
      </c>
      <c r="J656">
        <f>_xlfn.XLOOKUP(
         E656,[4]Sheet1!$A:$A,[4]Sheet1!$F:$F)</f>
        <v>8.0288919591647287E-2</v>
      </c>
      <c r="L656">
        <f>_xlfn.XLOOKUP(
         D656,[2]DibenzoThiophene!$E:$E,[2]DibenzoThiophene!$B:$B)</f>
        <v>1.0194061999999999</v>
      </c>
      <c r="O656">
        <v>2641.99701</v>
      </c>
      <c r="R656">
        <v>2487.8478399999999</v>
      </c>
      <c r="S656" s="2" t="e">
        <f>_xlfn.XLOOKUP(
         R656,'[1]sample3_spot1_000 (1)'!$A:$A,'[1]sample3_spot1_000 (1)'!$B:$B)</f>
        <v>#N/A</v>
      </c>
    </row>
    <row r="657" spans="3:19" x14ac:dyDescent="0.2">
      <c r="C657"/>
      <c r="D657" s="1">
        <f t="shared" si="21"/>
        <v>2488</v>
      </c>
      <c r="E657" s="1">
        <f t="shared" si="20"/>
        <v>2487.9</v>
      </c>
      <c r="F657" s="3">
        <f>_xlfn.XLOOKUP(
         E657,'[1]sample3_spot1_000 (1)'!$A:$A,'[1]sample3_spot1_000 (1)'!$B:$B)</f>
        <v>1.0243755999999999</v>
      </c>
      <c r="G657" t="e">
        <f>_xlfn.XLOOKUP(
         E657,[2]DibenzoThiophene!$A:$A,[2]DibenzoThiophene!$B:$B)</f>
        <v>#N/A</v>
      </c>
      <c r="H657" t="e">
        <f>_xlfn.XLOOKUP(
         E657,[3]Sheet1!$A:$A,[3]Sheet1!$G:$G)</f>
        <v>#N/A</v>
      </c>
      <c r="I657" t="e">
        <f>_xlfn.XLOOKUP(
         E657,[4]Sheet1!$A:$A,[4]Sheet1!$G:$G)</f>
        <v>#N/A</v>
      </c>
      <c r="J657" t="e">
        <f>_xlfn.XLOOKUP(
         E657,[4]Sheet1!$A:$A,[4]Sheet1!$F:$F)</f>
        <v>#N/A</v>
      </c>
      <c r="L657">
        <f>_xlfn.XLOOKUP(
         D657,[2]DibenzoThiophene!$E:$E,[2]DibenzoThiophene!$B:$B)</f>
        <v>1.0194061999999999</v>
      </c>
      <c r="O657">
        <v>2641.99701</v>
      </c>
      <c r="R657" s="1">
        <v>2487.9418000000001</v>
      </c>
      <c r="S657" s="2" t="e">
        <f>_xlfn.XLOOKUP(
         R657,'[1]sample3_spot1_000 (1)'!$A:$A,'[1]sample3_spot1_000 (1)'!$B:$B)</f>
        <v>#N/A</v>
      </c>
    </row>
    <row r="658" spans="3:19" x14ac:dyDescent="0.2">
      <c r="C658"/>
      <c r="D658" s="1">
        <f t="shared" si="21"/>
        <v>2488</v>
      </c>
      <c r="E658" s="1">
        <f t="shared" si="20"/>
        <v>2488</v>
      </c>
      <c r="F658" s="3" t="e">
        <f>_xlfn.XLOOKUP(
         E658,'[1]sample3_spot1_000 (1)'!$A:$A,'[1]sample3_spot1_000 (1)'!$B:$B)</f>
        <v>#N/A</v>
      </c>
      <c r="G658">
        <f>_xlfn.XLOOKUP(
         E658,[2]DibenzoThiophene!$A:$A,[2]DibenzoThiophene!$B:$B)</f>
        <v>1.0194061999999999</v>
      </c>
      <c r="H658">
        <f>_xlfn.XLOOKUP(
         E658,[3]Sheet1!$A:$A,[3]Sheet1!$G:$G)</f>
        <v>0.86106746060558248</v>
      </c>
      <c r="I658">
        <f>_xlfn.XLOOKUP(
         E658,[4]Sheet1!$A:$A,[4]Sheet1!$G:$G)</f>
        <v>1.4095294606035871</v>
      </c>
      <c r="J658">
        <f>_xlfn.XLOOKUP(
         E658,[4]Sheet1!$A:$A,[4]Sheet1!$F:$F)</f>
        <v>8.0263954375307076E-2</v>
      </c>
      <c r="L658">
        <f>_xlfn.XLOOKUP(
         D658,[2]DibenzoThiophene!$E:$E,[2]DibenzoThiophene!$B:$B)</f>
        <v>1.0194061999999999</v>
      </c>
      <c r="O658">
        <v>2641.99701</v>
      </c>
      <c r="R658" s="1">
        <v>2487.9917</v>
      </c>
      <c r="S658" s="2" t="e">
        <f>_xlfn.XLOOKUP(
         R658,'[1]sample3_spot1_000 (1)'!$A:$A,'[1]sample3_spot1_000 (1)'!$B:$B)</f>
        <v>#N/A</v>
      </c>
    </row>
    <row r="659" spans="3:19" x14ac:dyDescent="0.2">
      <c r="C659"/>
      <c r="D659" s="1">
        <f t="shared" si="21"/>
        <v>2488</v>
      </c>
      <c r="E659" s="1">
        <f t="shared" si="20"/>
        <v>2488</v>
      </c>
      <c r="F659" s="3" t="e">
        <f>_xlfn.XLOOKUP(
         E659,'[1]sample3_spot1_000 (1)'!$A:$A,'[1]sample3_spot1_000 (1)'!$B:$B)</f>
        <v>#N/A</v>
      </c>
      <c r="G659">
        <f>_xlfn.XLOOKUP(
         E659,[2]DibenzoThiophene!$A:$A,[2]DibenzoThiophene!$B:$B)</f>
        <v>1.0194061999999999</v>
      </c>
      <c r="H659">
        <f>_xlfn.XLOOKUP(
         E659,[3]Sheet1!$A:$A,[3]Sheet1!$G:$G)</f>
        <v>0.86106746060558248</v>
      </c>
      <c r="I659">
        <f>_xlfn.XLOOKUP(
         E659,[4]Sheet1!$A:$A,[4]Sheet1!$G:$G)</f>
        <v>1.4095294606035871</v>
      </c>
      <c r="J659">
        <f>_xlfn.XLOOKUP(
         E659,[4]Sheet1!$A:$A,[4]Sheet1!$F:$F)</f>
        <v>8.0263954375307076E-2</v>
      </c>
      <c r="L659">
        <f>_xlfn.XLOOKUP(
         D659,[2]DibenzoThiophene!$E:$E,[2]DibenzoThiophene!$B:$B)</f>
        <v>1.0194061999999999</v>
      </c>
      <c r="O659">
        <v>2641.99701</v>
      </c>
      <c r="R659">
        <v>2487.9971</v>
      </c>
      <c r="S659" s="2" t="e">
        <f>_xlfn.XLOOKUP(
         R659,'[1]sample3_spot1_000 (1)'!$A:$A,'[1]sample3_spot1_000 (1)'!$B:$B)</f>
        <v>#N/A</v>
      </c>
    </row>
    <row r="660" spans="3:19" x14ac:dyDescent="0.2">
      <c r="C660"/>
      <c r="D660" s="1">
        <f t="shared" si="21"/>
        <v>2488</v>
      </c>
      <c r="E660" s="1">
        <f t="shared" si="20"/>
        <v>2488.1</v>
      </c>
      <c r="F660" s="3">
        <f>_xlfn.XLOOKUP(
         E660,'[1]sample3_spot1_000 (1)'!$A:$A,'[1]sample3_spot1_000 (1)'!$B:$B)</f>
        <v>1.0471239999999999</v>
      </c>
      <c r="G660" t="e">
        <f>_xlfn.XLOOKUP(
         E660,[2]DibenzoThiophene!$A:$A,[2]DibenzoThiophene!$B:$B)</f>
        <v>#N/A</v>
      </c>
      <c r="H660" t="e">
        <f>_xlfn.XLOOKUP(
         E660,[3]Sheet1!$A:$A,[3]Sheet1!$G:$G)</f>
        <v>#N/A</v>
      </c>
      <c r="I660" t="e">
        <f>_xlfn.XLOOKUP(
         E660,[4]Sheet1!$A:$A,[4]Sheet1!$G:$G)</f>
        <v>#N/A</v>
      </c>
      <c r="J660" t="e">
        <f>_xlfn.XLOOKUP(
         E660,[4]Sheet1!$A:$A,[4]Sheet1!$F:$F)</f>
        <v>#N/A</v>
      </c>
      <c r="L660">
        <f>_xlfn.XLOOKUP(
         D660,[2]DibenzoThiophene!$E:$E,[2]DibenzoThiophene!$B:$B)</f>
        <v>1.0194061999999999</v>
      </c>
      <c r="O660">
        <v>2642.4978599999999</v>
      </c>
      <c r="R660" s="1">
        <v>2488.1419000000001</v>
      </c>
      <c r="S660" s="2" t="e">
        <f>_xlfn.XLOOKUP(
         R660,'[1]sample3_spot1_000 (1)'!$A:$A,'[1]sample3_spot1_000 (1)'!$B:$B)</f>
        <v>#N/A</v>
      </c>
    </row>
    <row r="661" spans="3:19" x14ac:dyDescent="0.2">
      <c r="C661"/>
      <c r="D661" s="1">
        <f t="shared" si="21"/>
        <v>2488</v>
      </c>
      <c r="E661" s="1">
        <f t="shared" si="20"/>
        <v>2488.1</v>
      </c>
      <c r="F661" s="3">
        <f>_xlfn.XLOOKUP(
         E661,'[1]sample3_spot1_000 (1)'!$A:$A,'[1]sample3_spot1_000 (1)'!$B:$B)</f>
        <v>1.0471239999999999</v>
      </c>
      <c r="G661" t="e">
        <f>_xlfn.XLOOKUP(
         E661,[2]DibenzoThiophene!$A:$A,[2]DibenzoThiophene!$B:$B)</f>
        <v>#N/A</v>
      </c>
      <c r="H661" t="e">
        <f>_xlfn.XLOOKUP(
         E661,[3]Sheet1!$A:$A,[3]Sheet1!$G:$G)</f>
        <v>#N/A</v>
      </c>
      <c r="I661" t="e">
        <f>_xlfn.XLOOKUP(
         E661,[4]Sheet1!$A:$A,[4]Sheet1!$G:$G)</f>
        <v>#N/A</v>
      </c>
      <c r="J661" t="e">
        <f>_xlfn.XLOOKUP(
         E661,[4]Sheet1!$A:$A,[4]Sheet1!$F:$F)</f>
        <v>#N/A</v>
      </c>
      <c r="L661">
        <f>_xlfn.XLOOKUP(
         D661,[2]DibenzoThiophene!$E:$E,[2]DibenzoThiophene!$B:$B)</f>
        <v>1.0194061999999999</v>
      </c>
      <c r="O661">
        <v>2642.4978599999999</v>
      </c>
      <c r="R661">
        <v>2488.1463899999999</v>
      </c>
      <c r="S661" s="2" t="e">
        <f>_xlfn.XLOOKUP(
         R661,'[1]sample3_spot1_000 (1)'!$A:$A,'[1]sample3_spot1_000 (1)'!$B:$B)</f>
        <v>#N/A</v>
      </c>
    </row>
    <row r="662" spans="3:19" x14ac:dyDescent="0.2">
      <c r="C662"/>
      <c r="D662" s="1">
        <f t="shared" si="21"/>
        <v>2488</v>
      </c>
      <c r="E662" s="1">
        <f t="shared" si="20"/>
        <v>2488.1999999999998</v>
      </c>
      <c r="F662" s="3" t="e">
        <f>_xlfn.XLOOKUP(
         E662,'[1]sample3_spot1_000 (1)'!$A:$A,'[1]sample3_spot1_000 (1)'!$B:$B)</f>
        <v>#N/A</v>
      </c>
      <c r="G662" t="e">
        <f>_xlfn.XLOOKUP(
         E662,[2]DibenzoThiophene!$A:$A,[2]DibenzoThiophene!$B:$B)</f>
        <v>#N/A</v>
      </c>
      <c r="H662">
        <f>_xlfn.XLOOKUP(
         E662,[3]Sheet1!$A:$A,[3]Sheet1!$G:$G)</f>
        <v>0.8695529152621071</v>
      </c>
      <c r="I662">
        <f>_xlfn.XLOOKUP(
         E662,[4]Sheet1!$A:$A,[4]Sheet1!$G:$G)</f>
        <v>1.4115877233919683</v>
      </c>
      <c r="J662">
        <f>_xlfn.XLOOKUP(
         E662,[4]Sheet1!$A:$A,[4]Sheet1!$F:$F)</f>
        <v>8.0276437152892774E-2</v>
      </c>
      <c r="L662">
        <f>_xlfn.XLOOKUP(
         D662,[2]DibenzoThiophene!$E:$E,[2]DibenzoThiophene!$B:$B)</f>
        <v>1.0194061999999999</v>
      </c>
      <c r="O662">
        <v>2642.4978599999999</v>
      </c>
      <c r="R662">
        <v>2488.1961700000002</v>
      </c>
      <c r="S662" s="2" t="e">
        <f>_xlfn.XLOOKUP(
         R662,'[1]sample3_spot1_000 (1)'!$A:$A,'[1]sample3_spot1_000 (1)'!$B:$B)</f>
        <v>#N/A</v>
      </c>
    </row>
    <row r="663" spans="3:19" x14ac:dyDescent="0.2">
      <c r="C663"/>
      <c r="D663" s="1">
        <f t="shared" si="21"/>
        <v>2488</v>
      </c>
      <c r="E663" s="1">
        <f t="shared" si="20"/>
        <v>2488.3000000000002</v>
      </c>
      <c r="F663" s="3">
        <f>_xlfn.XLOOKUP(
         E663,'[1]sample3_spot1_000 (1)'!$A:$A,'[1]sample3_spot1_000 (1)'!$B:$B)</f>
        <v>1.0149318000000001</v>
      </c>
      <c r="G663" t="e">
        <f>_xlfn.XLOOKUP(
         E663,[2]DibenzoThiophene!$A:$A,[2]DibenzoThiophene!$B:$B)</f>
        <v>#N/A</v>
      </c>
      <c r="H663" t="e">
        <f>_xlfn.XLOOKUP(
         E663,[3]Sheet1!$A:$A,[3]Sheet1!$G:$G)</f>
        <v>#N/A</v>
      </c>
      <c r="I663" t="e">
        <f>_xlfn.XLOOKUP(
         E663,[4]Sheet1!$A:$A,[4]Sheet1!$G:$G)</f>
        <v>#N/A</v>
      </c>
      <c r="J663" t="e">
        <f>_xlfn.XLOOKUP(
         E663,[4]Sheet1!$A:$A,[4]Sheet1!$F:$F)</f>
        <v>#N/A</v>
      </c>
      <c r="L663">
        <f>_xlfn.XLOOKUP(
         D663,[2]DibenzoThiophene!$E:$E,[2]DibenzoThiophene!$B:$B)</f>
        <v>1.0194061999999999</v>
      </c>
      <c r="O663">
        <v>2642.4978599999999</v>
      </c>
      <c r="R663">
        <v>2488.30402</v>
      </c>
      <c r="S663" s="2" t="e">
        <f>_xlfn.XLOOKUP(
         R663,'[1]sample3_spot1_000 (1)'!$A:$A,'[1]sample3_spot1_000 (1)'!$B:$B)</f>
        <v>#N/A</v>
      </c>
    </row>
    <row r="664" spans="3:19" x14ac:dyDescent="0.2">
      <c r="C664"/>
      <c r="D664" s="1">
        <f t="shared" si="21"/>
        <v>2488</v>
      </c>
      <c r="E664" s="1">
        <f t="shared" si="20"/>
        <v>2488.3000000000002</v>
      </c>
      <c r="F664" s="3">
        <f>_xlfn.XLOOKUP(
         E664,'[1]sample3_spot1_000 (1)'!$A:$A,'[1]sample3_spot1_000 (1)'!$B:$B)</f>
        <v>1.0149318000000001</v>
      </c>
      <c r="G664" t="e">
        <f>_xlfn.XLOOKUP(
         E664,[2]DibenzoThiophene!$A:$A,[2]DibenzoThiophene!$B:$B)</f>
        <v>#N/A</v>
      </c>
      <c r="H664" t="e">
        <f>_xlfn.XLOOKUP(
         E664,[3]Sheet1!$A:$A,[3]Sheet1!$G:$G)</f>
        <v>#N/A</v>
      </c>
      <c r="I664" t="e">
        <f>_xlfn.XLOOKUP(
         E664,[4]Sheet1!$A:$A,[4]Sheet1!$G:$G)</f>
        <v>#N/A</v>
      </c>
      <c r="J664" t="e">
        <f>_xlfn.XLOOKUP(
         E664,[4]Sheet1!$A:$A,[4]Sheet1!$F:$F)</f>
        <v>#N/A</v>
      </c>
      <c r="L664">
        <f>_xlfn.XLOOKUP(
         D664,[2]DibenzoThiophene!$E:$E,[2]DibenzoThiophene!$B:$B)</f>
        <v>1.0194061999999999</v>
      </c>
      <c r="O664">
        <v>2642.9990299999999</v>
      </c>
      <c r="R664" s="1">
        <v>2488.3418999999999</v>
      </c>
      <c r="S664" s="2" t="e">
        <f>_xlfn.XLOOKUP(
         R664,'[1]sample3_spot1_000 (1)'!$A:$A,'[1]sample3_spot1_000 (1)'!$B:$B)</f>
        <v>#N/A</v>
      </c>
    </row>
    <row r="665" spans="3:19" x14ac:dyDescent="0.2">
      <c r="C665"/>
      <c r="D665" s="1">
        <f t="shared" si="21"/>
        <v>2488</v>
      </c>
      <c r="E665" s="1">
        <f t="shared" si="20"/>
        <v>2488.4</v>
      </c>
      <c r="F665" s="3" t="e">
        <f>_xlfn.XLOOKUP(
         E665,'[1]sample3_spot1_000 (1)'!$A:$A,'[1]sample3_spot1_000 (1)'!$B:$B)</f>
        <v>#N/A</v>
      </c>
      <c r="G665" t="e">
        <f>_xlfn.XLOOKUP(
         E665,[2]DibenzoThiophene!$A:$A,[2]DibenzoThiophene!$B:$B)</f>
        <v>#N/A</v>
      </c>
      <c r="H665">
        <f>_xlfn.XLOOKUP(
         E665,[3]Sheet1!$A:$A,[3]Sheet1!$G:$G)</f>
        <v>0.87851964764027757</v>
      </c>
      <c r="I665">
        <f>_xlfn.XLOOKUP(
         E665,[4]Sheet1!$A:$A,[4]Sheet1!$G:$G)</f>
        <v>1.4041726007333919</v>
      </c>
      <c r="J665">
        <f>_xlfn.XLOOKUP(
         E665,[4]Sheet1!$A:$A,[4]Sheet1!$F:$F)</f>
        <v>8.0226504009425006E-2</v>
      </c>
      <c r="L665">
        <f>_xlfn.XLOOKUP(
         D665,[2]DibenzoThiophene!$E:$E,[2]DibenzoThiophene!$B:$B)</f>
        <v>1.0194061999999999</v>
      </c>
      <c r="O665">
        <v>2642.9990299999999</v>
      </c>
      <c r="R665">
        <v>2488.4035899999999</v>
      </c>
      <c r="S665" s="2" t="e">
        <f>_xlfn.XLOOKUP(
         R665,'[1]sample3_spot1_000 (1)'!$A:$A,'[1]sample3_spot1_000 (1)'!$B:$B)</f>
        <v>#N/A</v>
      </c>
    </row>
    <row r="666" spans="3:19" x14ac:dyDescent="0.2">
      <c r="C666"/>
      <c r="D666" s="1">
        <f t="shared" si="21"/>
        <v>2489</v>
      </c>
      <c r="E666" s="1">
        <f t="shared" si="20"/>
        <v>2488.5</v>
      </c>
      <c r="F666" s="3">
        <f>_xlfn.XLOOKUP(
         E666,'[1]sample3_spot1_000 (1)'!$A:$A,'[1]sample3_spot1_000 (1)'!$B:$B)</f>
        <v>1.0150911</v>
      </c>
      <c r="G666" t="e">
        <f>_xlfn.XLOOKUP(
         E666,[2]DibenzoThiophene!$A:$A,[2]DibenzoThiophene!$B:$B)</f>
        <v>#N/A</v>
      </c>
      <c r="H666" t="e">
        <f>_xlfn.XLOOKUP(
         E666,[3]Sheet1!$A:$A,[3]Sheet1!$G:$G)</f>
        <v>#N/A</v>
      </c>
      <c r="I666" t="e">
        <f>_xlfn.XLOOKUP(
         E666,[4]Sheet1!$A:$A,[4]Sheet1!$G:$G)</f>
        <v>#N/A</v>
      </c>
      <c r="J666" t="e">
        <f>_xlfn.XLOOKUP(
         E666,[4]Sheet1!$A:$A,[4]Sheet1!$F:$F)</f>
        <v>#N/A</v>
      </c>
      <c r="L666">
        <f>_xlfn.XLOOKUP(
         D666,[2]DibenzoThiophene!$E:$E,[2]DibenzoThiophene!$B:$B)</f>
        <v>1.0035665</v>
      </c>
      <c r="O666">
        <v>2642.9990299999999</v>
      </c>
      <c r="R666">
        <v>2488.4533900000001</v>
      </c>
      <c r="S666" s="2" t="e">
        <f>_xlfn.XLOOKUP(
         R666,'[1]sample3_spot1_000 (1)'!$A:$A,'[1]sample3_spot1_000 (1)'!$B:$B)</f>
        <v>#N/A</v>
      </c>
    </row>
    <row r="667" spans="3:19" x14ac:dyDescent="0.2">
      <c r="C667"/>
      <c r="D667" s="1">
        <f t="shared" si="21"/>
        <v>2489</v>
      </c>
      <c r="E667" s="1">
        <f t="shared" si="20"/>
        <v>2488.5</v>
      </c>
      <c r="F667" s="3">
        <f>_xlfn.XLOOKUP(
         E667,'[1]sample3_spot1_000 (1)'!$A:$A,'[1]sample3_spot1_000 (1)'!$B:$B)</f>
        <v>1.0150911</v>
      </c>
      <c r="G667" t="e">
        <f>_xlfn.XLOOKUP(
         E667,[2]DibenzoThiophene!$A:$A,[2]DibenzoThiophene!$B:$B)</f>
        <v>#N/A</v>
      </c>
      <c r="H667" t="e">
        <f>_xlfn.XLOOKUP(
         E667,[3]Sheet1!$A:$A,[3]Sheet1!$G:$G)</f>
        <v>#N/A</v>
      </c>
      <c r="I667" t="e">
        <f>_xlfn.XLOOKUP(
         E667,[4]Sheet1!$A:$A,[4]Sheet1!$G:$G)</f>
        <v>#N/A</v>
      </c>
      <c r="J667" t="e">
        <f>_xlfn.XLOOKUP(
         E667,[4]Sheet1!$A:$A,[4]Sheet1!$F:$F)</f>
        <v>#N/A</v>
      </c>
      <c r="L667">
        <f>_xlfn.XLOOKUP(
         D667,[2]DibenzoThiophene!$E:$E,[2]DibenzoThiophene!$B:$B)</f>
        <v>1.0035665</v>
      </c>
      <c r="O667">
        <v>2642.9990299999999</v>
      </c>
      <c r="R667" s="1">
        <v>2488.5419999999999</v>
      </c>
      <c r="S667" s="2" t="e">
        <f>_xlfn.XLOOKUP(
         R667,'[1]sample3_spot1_000 (1)'!$A:$A,'[1]sample3_spot1_000 (1)'!$B:$B)</f>
        <v>#N/A</v>
      </c>
    </row>
    <row r="668" spans="3:19" x14ac:dyDescent="0.2">
      <c r="C668"/>
      <c r="D668" s="1">
        <f t="shared" si="21"/>
        <v>2489</v>
      </c>
      <c r="E668" s="1">
        <f t="shared" si="20"/>
        <v>2488.6</v>
      </c>
      <c r="F668" s="3" t="e">
        <f>_xlfn.XLOOKUP(
         E668,'[1]sample3_spot1_000 (1)'!$A:$A,'[1]sample3_spot1_000 (1)'!$B:$B)</f>
        <v>#N/A</v>
      </c>
      <c r="G668" t="e">
        <f>_xlfn.XLOOKUP(
         E668,[2]DibenzoThiophene!$A:$A,[2]DibenzoThiophene!$B:$B)</f>
        <v>#N/A</v>
      </c>
      <c r="H668">
        <f>_xlfn.XLOOKUP(
         E668,[3]Sheet1!$A:$A,[3]Sheet1!$G:$G)</f>
        <v>0.88742867316961205</v>
      </c>
      <c r="I668">
        <f>_xlfn.XLOOKUP(
         E668,[4]Sheet1!$A:$A,[4]Sheet1!$G:$G)</f>
        <v>1.4048320843529103</v>
      </c>
      <c r="J668">
        <f>_xlfn.XLOOKUP(
         E668,[4]Sheet1!$A:$A,[4]Sheet1!$F:$F)</f>
        <v>8.0229770853523799E-2</v>
      </c>
      <c r="L668">
        <f>_xlfn.XLOOKUP(
         D668,[2]DibenzoThiophene!$E:$E,[2]DibenzoThiophene!$B:$B)</f>
        <v>1.0035665</v>
      </c>
      <c r="O668">
        <v>2643.5005099999998</v>
      </c>
      <c r="R668">
        <v>2488.6027800000002</v>
      </c>
      <c r="S668" s="2" t="e">
        <f>_xlfn.XLOOKUP(
         R668,'[1]sample3_spot1_000 (1)'!$A:$A,'[1]sample3_spot1_000 (1)'!$B:$B)</f>
        <v>#N/A</v>
      </c>
    </row>
    <row r="669" spans="3:19" x14ac:dyDescent="0.2">
      <c r="C669"/>
      <c r="D669" s="1">
        <f t="shared" si="21"/>
        <v>2489</v>
      </c>
      <c r="E669" s="1">
        <f t="shared" si="20"/>
        <v>2488.6999999999998</v>
      </c>
      <c r="F669" s="3">
        <f>_xlfn.XLOOKUP(
         E669,'[1]sample3_spot1_000 (1)'!$A:$A,'[1]sample3_spot1_000 (1)'!$B:$B)</f>
        <v>1.0182591999999999</v>
      </c>
      <c r="G669" t="e">
        <f>_xlfn.XLOOKUP(
         E669,[2]DibenzoThiophene!$A:$A,[2]DibenzoThiophene!$B:$B)</f>
        <v>#N/A</v>
      </c>
      <c r="H669" t="e">
        <f>_xlfn.XLOOKUP(
         E669,[3]Sheet1!$A:$A,[3]Sheet1!$G:$G)</f>
        <v>#N/A</v>
      </c>
      <c r="I669" t="e">
        <f>_xlfn.XLOOKUP(
         E669,[4]Sheet1!$A:$A,[4]Sheet1!$G:$G)</f>
        <v>#N/A</v>
      </c>
      <c r="J669" t="e">
        <f>_xlfn.XLOOKUP(
         E669,[4]Sheet1!$A:$A,[4]Sheet1!$F:$F)</f>
        <v>#N/A</v>
      </c>
      <c r="L669">
        <f>_xlfn.XLOOKUP(
         D669,[2]DibenzoThiophene!$E:$E,[2]DibenzoThiophene!$B:$B)</f>
        <v>1.0035665</v>
      </c>
      <c r="O669">
        <v>2643.5005099999998</v>
      </c>
      <c r="R669" s="1">
        <v>2488.7420999999999</v>
      </c>
      <c r="S669" s="2" t="e">
        <f>_xlfn.XLOOKUP(
         R669,'[1]sample3_spot1_000 (1)'!$A:$A,'[1]sample3_spot1_000 (1)'!$B:$B)</f>
        <v>#N/A</v>
      </c>
    </row>
    <row r="670" spans="3:19" x14ac:dyDescent="0.2">
      <c r="C670"/>
      <c r="D670" s="1">
        <f t="shared" si="21"/>
        <v>2489</v>
      </c>
      <c r="E670" s="1">
        <f t="shared" si="20"/>
        <v>2488.8000000000002</v>
      </c>
      <c r="F670" s="3" t="e">
        <f>_xlfn.XLOOKUP(
         E670,'[1]sample3_spot1_000 (1)'!$A:$A,'[1]sample3_spot1_000 (1)'!$B:$B)</f>
        <v>#N/A</v>
      </c>
      <c r="G670" t="e">
        <f>_xlfn.XLOOKUP(
         E670,[2]DibenzoThiophene!$A:$A,[2]DibenzoThiophene!$B:$B)</f>
        <v>#N/A</v>
      </c>
      <c r="H670">
        <f>_xlfn.XLOOKUP(
         E670,[3]Sheet1!$A:$A,[3]Sheet1!$G:$G)</f>
        <v>0.896237895992678</v>
      </c>
      <c r="I670">
        <f>_xlfn.XLOOKUP(
         E670,[4]Sheet1!$A:$A,[4]Sheet1!$G:$G)</f>
        <v>1.4015363832562684</v>
      </c>
      <c r="J670">
        <f>_xlfn.XLOOKUP(
         E670,[4]Sheet1!$A:$A,[4]Sheet1!$F:$F)</f>
        <v>8.0206978745585009E-2</v>
      </c>
      <c r="L670">
        <f>_xlfn.XLOOKUP(
         D670,[2]DibenzoThiophene!$E:$E,[2]DibenzoThiophene!$B:$B)</f>
        <v>1.0035665</v>
      </c>
      <c r="O670">
        <v>2643.5005099999998</v>
      </c>
      <c r="R670">
        <v>2488.7522100000001</v>
      </c>
      <c r="S670" s="2" t="e">
        <f>_xlfn.XLOOKUP(
         R670,'[1]sample3_spot1_000 (1)'!$A:$A,'[1]sample3_spot1_000 (1)'!$B:$B)</f>
        <v>#N/A</v>
      </c>
    </row>
    <row r="671" spans="3:19" x14ac:dyDescent="0.2">
      <c r="C671"/>
      <c r="D671" s="1">
        <f t="shared" si="21"/>
        <v>2489</v>
      </c>
      <c r="E671" s="1">
        <f t="shared" si="20"/>
        <v>2488.8000000000002</v>
      </c>
      <c r="F671" s="3" t="e">
        <f>_xlfn.XLOOKUP(
         E671,'[1]sample3_spot1_000 (1)'!$A:$A,'[1]sample3_spot1_000 (1)'!$B:$B)</f>
        <v>#N/A</v>
      </c>
      <c r="G671" t="e">
        <f>_xlfn.XLOOKUP(
         E671,[2]DibenzoThiophene!$A:$A,[2]DibenzoThiophene!$B:$B)</f>
        <v>#N/A</v>
      </c>
      <c r="H671">
        <f>_xlfn.XLOOKUP(
         E671,[3]Sheet1!$A:$A,[3]Sheet1!$G:$G)</f>
        <v>0.896237895992678</v>
      </c>
      <c r="I671">
        <f>_xlfn.XLOOKUP(
         E671,[4]Sheet1!$A:$A,[4]Sheet1!$G:$G)</f>
        <v>1.4015363832562684</v>
      </c>
      <c r="J671">
        <f>_xlfn.XLOOKUP(
         E671,[4]Sheet1!$A:$A,[4]Sheet1!$F:$F)</f>
        <v>8.0206978745585009E-2</v>
      </c>
      <c r="L671">
        <f>_xlfn.XLOOKUP(
         D671,[2]DibenzoThiophene!$E:$E,[2]DibenzoThiophene!$B:$B)</f>
        <v>1.0035665</v>
      </c>
      <c r="O671">
        <v>2643.5005099999998</v>
      </c>
      <c r="R671">
        <v>2488.8020299999998</v>
      </c>
      <c r="S671" s="2" t="e">
        <f>_xlfn.XLOOKUP(
         R671,'[1]sample3_spot1_000 (1)'!$A:$A,'[1]sample3_spot1_000 (1)'!$B:$B)</f>
        <v>#N/A</v>
      </c>
    </row>
    <row r="672" spans="3:19" x14ac:dyDescent="0.2">
      <c r="C672"/>
      <c r="D672" s="1">
        <f t="shared" si="21"/>
        <v>2489</v>
      </c>
      <c r="E672" s="1">
        <f t="shared" si="20"/>
        <v>2488.9</v>
      </c>
      <c r="F672" s="3">
        <f>_xlfn.XLOOKUP(
         E672,'[1]sample3_spot1_000 (1)'!$A:$A,'[1]sample3_spot1_000 (1)'!$B:$B)</f>
        <v>1.0236905999999999</v>
      </c>
      <c r="G672" t="e">
        <f>_xlfn.XLOOKUP(
         E672,[2]DibenzoThiophene!$A:$A,[2]DibenzoThiophene!$B:$B)</f>
        <v>#N/A</v>
      </c>
      <c r="H672" t="e">
        <f>_xlfn.XLOOKUP(
         E672,[3]Sheet1!$A:$A,[3]Sheet1!$G:$G)</f>
        <v>#N/A</v>
      </c>
      <c r="I672" t="e">
        <f>_xlfn.XLOOKUP(
         E672,[4]Sheet1!$A:$A,[4]Sheet1!$G:$G)</f>
        <v>#N/A</v>
      </c>
      <c r="J672" t="e">
        <f>_xlfn.XLOOKUP(
         E672,[4]Sheet1!$A:$A,[4]Sheet1!$F:$F)</f>
        <v>#N/A</v>
      </c>
      <c r="L672">
        <f>_xlfn.XLOOKUP(
         D672,[2]DibenzoThiophene!$E:$E,[2]DibenzoThiophene!$B:$B)</f>
        <v>1.0035665</v>
      </c>
      <c r="O672">
        <v>2644.0023000000001</v>
      </c>
      <c r="R672">
        <v>2488.9016799999999</v>
      </c>
      <c r="S672" s="2" t="e">
        <f>_xlfn.XLOOKUP(
         R672,'[1]sample3_spot1_000 (1)'!$A:$A,'[1]sample3_spot1_000 (1)'!$B:$B)</f>
        <v>#N/A</v>
      </c>
    </row>
    <row r="673" spans="3:19" x14ac:dyDescent="0.2">
      <c r="C673"/>
      <c r="D673" s="1">
        <f t="shared" si="21"/>
        <v>2489</v>
      </c>
      <c r="E673" s="1">
        <f t="shared" si="20"/>
        <v>2488.9</v>
      </c>
      <c r="F673" s="3">
        <f>_xlfn.XLOOKUP(
         E673,'[1]sample3_spot1_000 (1)'!$A:$A,'[1]sample3_spot1_000 (1)'!$B:$B)</f>
        <v>1.0236905999999999</v>
      </c>
      <c r="G673" t="e">
        <f>_xlfn.XLOOKUP(
         E673,[2]DibenzoThiophene!$A:$A,[2]DibenzoThiophene!$B:$B)</f>
        <v>#N/A</v>
      </c>
      <c r="H673" t="e">
        <f>_xlfn.XLOOKUP(
         E673,[3]Sheet1!$A:$A,[3]Sheet1!$G:$G)</f>
        <v>#N/A</v>
      </c>
      <c r="I673" t="e">
        <f>_xlfn.XLOOKUP(
         E673,[4]Sheet1!$A:$A,[4]Sheet1!$G:$G)</f>
        <v>#N/A</v>
      </c>
      <c r="J673" t="e">
        <f>_xlfn.XLOOKUP(
         E673,[4]Sheet1!$A:$A,[4]Sheet1!$F:$F)</f>
        <v>#N/A</v>
      </c>
      <c r="L673">
        <f>_xlfn.XLOOKUP(
         D673,[2]DibenzoThiophene!$E:$E,[2]DibenzoThiophene!$B:$B)</f>
        <v>1.0035665</v>
      </c>
      <c r="O673">
        <v>2644.0023000000001</v>
      </c>
      <c r="R673" s="1">
        <v>2488.9422</v>
      </c>
      <c r="S673" s="2" t="e">
        <f>_xlfn.XLOOKUP(
         R673,'[1]sample3_spot1_000 (1)'!$A:$A,'[1]sample3_spot1_000 (1)'!$B:$B)</f>
        <v>#N/A</v>
      </c>
    </row>
    <row r="674" spans="3:19" x14ac:dyDescent="0.2">
      <c r="C674"/>
      <c r="D674" s="1">
        <f t="shared" si="21"/>
        <v>2489</v>
      </c>
      <c r="E674" s="1">
        <f t="shared" si="20"/>
        <v>2489</v>
      </c>
      <c r="F674" s="3" t="e">
        <f>_xlfn.XLOOKUP(
         E674,'[1]sample3_spot1_000 (1)'!$A:$A,'[1]sample3_spot1_000 (1)'!$B:$B)</f>
        <v>#N/A</v>
      </c>
      <c r="G674">
        <f>_xlfn.XLOOKUP(
         E674,[2]DibenzoThiophene!$A:$A,[2]DibenzoThiophene!$B:$B)</f>
        <v>1.0035665</v>
      </c>
      <c r="H674">
        <f>_xlfn.XLOOKUP(
         E674,[3]Sheet1!$A:$A,[3]Sheet1!$G:$G)</f>
        <v>0.90467254339615033</v>
      </c>
      <c r="I674">
        <f>_xlfn.XLOOKUP(
         E674,[4]Sheet1!$A:$A,[4]Sheet1!$G:$G)</f>
        <v>1.4037602938067599</v>
      </c>
      <c r="J674">
        <f>_xlfn.XLOOKUP(
         E674,[4]Sheet1!$A:$A,[4]Sheet1!$F:$F)</f>
        <v>8.0220552902561998E-2</v>
      </c>
      <c r="L674">
        <f>_xlfn.XLOOKUP(
         D674,[2]DibenzoThiophene!$E:$E,[2]DibenzoThiophene!$B:$B)</f>
        <v>1.0035665</v>
      </c>
      <c r="O674">
        <v>2644.0023000000001</v>
      </c>
      <c r="R674" s="1">
        <v>2488.9933000000001</v>
      </c>
      <c r="S674" s="2" t="e">
        <f>_xlfn.XLOOKUP(
         R674,'[1]sample3_spot1_000 (1)'!$A:$A,'[1]sample3_spot1_000 (1)'!$B:$B)</f>
        <v>#N/A</v>
      </c>
    </row>
    <row r="675" spans="3:19" x14ac:dyDescent="0.2">
      <c r="C675"/>
      <c r="D675" s="1">
        <f t="shared" si="21"/>
        <v>2489</v>
      </c>
      <c r="E675" s="1">
        <f t="shared" si="20"/>
        <v>2489</v>
      </c>
      <c r="F675" s="3" t="e">
        <f>_xlfn.XLOOKUP(
         E675,'[1]sample3_spot1_000 (1)'!$A:$A,'[1]sample3_spot1_000 (1)'!$B:$B)</f>
        <v>#N/A</v>
      </c>
      <c r="G675">
        <f>_xlfn.XLOOKUP(
         E675,[2]DibenzoThiophene!$A:$A,[2]DibenzoThiophene!$B:$B)</f>
        <v>1.0035665</v>
      </c>
      <c r="H675">
        <f>_xlfn.XLOOKUP(
         E675,[3]Sheet1!$A:$A,[3]Sheet1!$G:$G)</f>
        <v>0.90467254339615033</v>
      </c>
      <c r="I675">
        <f>_xlfn.XLOOKUP(
         E675,[4]Sheet1!$A:$A,[4]Sheet1!$G:$G)</f>
        <v>1.4037602938067599</v>
      </c>
      <c r="J675">
        <f>_xlfn.XLOOKUP(
         E675,[4]Sheet1!$A:$A,[4]Sheet1!$F:$F)</f>
        <v>8.0220552902561998E-2</v>
      </c>
      <c r="L675">
        <f>_xlfn.XLOOKUP(
         D675,[2]DibenzoThiophene!$E:$E,[2]DibenzoThiophene!$B:$B)</f>
        <v>1.0035665</v>
      </c>
      <c r="O675">
        <v>2644.0023000000001</v>
      </c>
      <c r="R675">
        <v>2489.0013399999998</v>
      </c>
      <c r="S675" s="2" t="e">
        <f>_xlfn.XLOOKUP(
         R675,'[1]sample3_spot1_000 (1)'!$A:$A,'[1]sample3_spot1_000 (1)'!$B:$B)</f>
        <v>#N/A</v>
      </c>
    </row>
    <row r="676" spans="3:19" x14ac:dyDescent="0.2">
      <c r="C676"/>
      <c r="D676" s="1">
        <f t="shared" si="21"/>
        <v>2489</v>
      </c>
      <c r="E676" s="1">
        <f t="shared" si="20"/>
        <v>2489.1</v>
      </c>
      <c r="F676" s="3">
        <f>_xlfn.XLOOKUP(
         E676,'[1]sample3_spot1_000 (1)'!$A:$A,'[1]sample3_spot1_000 (1)'!$B:$B)</f>
        <v>1.029541</v>
      </c>
      <c r="G676" t="e">
        <f>_xlfn.XLOOKUP(
         E676,[2]DibenzoThiophene!$A:$A,[2]DibenzoThiophene!$B:$B)</f>
        <v>#N/A</v>
      </c>
      <c r="H676" t="e">
        <f>_xlfn.XLOOKUP(
         E676,[3]Sheet1!$A:$A,[3]Sheet1!$G:$G)</f>
        <v>#N/A</v>
      </c>
      <c r="I676" t="e">
        <f>_xlfn.XLOOKUP(
         E676,[4]Sheet1!$A:$A,[4]Sheet1!$G:$G)</f>
        <v>#N/A</v>
      </c>
      <c r="J676" t="e">
        <f>_xlfn.XLOOKUP(
         E676,[4]Sheet1!$A:$A,[4]Sheet1!$F:$F)</f>
        <v>#N/A</v>
      </c>
      <c r="L676">
        <f>_xlfn.XLOOKUP(
         D676,[2]DibenzoThiophene!$E:$E,[2]DibenzoThiophene!$B:$B)</f>
        <v>1.0035665</v>
      </c>
      <c r="O676">
        <v>2644.5043999999998</v>
      </c>
      <c r="R676">
        <v>2489.0511799999999</v>
      </c>
      <c r="S676" s="2" t="e">
        <f>_xlfn.XLOOKUP(
         R676,'[1]sample3_spot1_000 (1)'!$A:$A,'[1]sample3_spot1_000 (1)'!$B:$B)</f>
        <v>#N/A</v>
      </c>
    </row>
    <row r="677" spans="3:19" x14ac:dyDescent="0.2">
      <c r="C677"/>
      <c r="D677" s="1">
        <f t="shared" si="21"/>
        <v>2489</v>
      </c>
      <c r="E677" s="1">
        <f t="shared" si="20"/>
        <v>2489.1</v>
      </c>
      <c r="F677" s="3">
        <f>_xlfn.XLOOKUP(
         E677,'[1]sample3_spot1_000 (1)'!$A:$A,'[1]sample3_spot1_000 (1)'!$B:$B)</f>
        <v>1.029541</v>
      </c>
      <c r="G677" t="e">
        <f>_xlfn.XLOOKUP(
         E677,[2]DibenzoThiophene!$A:$A,[2]DibenzoThiophene!$B:$B)</f>
        <v>#N/A</v>
      </c>
      <c r="H677" t="e">
        <f>_xlfn.XLOOKUP(
         E677,[3]Sheet1!$A:$A,[3]Sheet1!$G:$G)</f>
        <v>#N/A</v>
      </c>
      <c r="I677" t="e">
        <f>_xlfn.XLOOKUP(
         E677,[4]Sheet1!$A:$A,[4]Sheet1!$G:$G)</f>
        <v>#N/A</v>
      </c>
      <c r="J677" t="e">
        <f>_xlfn.XLOOKUP(
         E677,[4]Sheet1!$A:$A,[4]Sheet1!$F:$F)</f>
        <v>#N/A</v>
      </c>
      <c r="L677">
        <f>_xlfn.XLOOKUP(
         D677,[2]DibenzoThiophene!$E:$E,[2]DibenzoThiophene!$B:$B)</f>
        <v>1.0035665</v>
      </c>
      <c r="O677">
        <v>2644.5043999999998</v>
      </c>
      <c r="R677" s="1">
        <v>2489.1421999999998</v>
      </c>
      <c r="S677" s="2" t="e">
        <f>_xlfn.XLOOKUP(
         R677,'[1]sample3_spot1_000 (1)'!$A:$A,'[1]sample3_spot1_000 (1)'!$B:$B)</f>
        <v>#N/A</v>
      </c>
    </row>
    <row r="678" spans="3:19" x14ac:dyDescent="0.2">
      <c r="C678"/>
      <c r="D678" s="1">
        <f t="shared" si="21"/>
        <v>2489</v>
      </c>
      <c r="E678" s="1">
        <f t="shared" si="20"/>
        <v>2489.1999999999998</v>
      </c>
      <c r="F678" s="3" t="e">
        <f>_xlfn.XLOOKUP(
         E678,'[1]sample3_spot1_000 (1)'!$A:$A,'[1]sample3_spot1_000 (1)'!$B:$B)</f>
        <v>#N/A</v>
      </c>
      <c r="G678" t="e">
        <f>_xlfn.XLOOKUP(
         E678,[2]DibenzoThiophene!$A:$A,[2]DibenzoThiophene!$B:$B)</f>
        <v>#N/A</v>
      </c>
      <c r="H678">
        <f>_xlfn.XLOOKUP(
         E678,[3]Sheet1!$A:$A,[3]Sheet1!$G:$G)</f>
        <v>0.9173711244385987</v>
      </c>
      <c r="I678">
        <f>_xlfn.XLOOKUP(
         E678,[4]Sheet1!$A:$A,[4]Sheet1!$G:$G)</f>
        <v>1.4185112566233209</v>
      </c>
      <c r="J678">
        <f>_xlfn.XLOOKUP(
         E678,[4]Sheet1!$A:$A,[4]Sheet1!$F:$F)</f>
        <v>8.0316662232381875E-2</v>
      </c>
      <c r="L678">
        <f>_xlfn.XLOOKUP(
         D678,[2]DibenzoThiophene!$E:$E,[2]DibenzoThiophene!$B:$B)</f>
        <v>1.0035665</v>
      </c>
      <c r="O678">
        <v>2644.5043999999998</v>
      </c>
      <c r="R678">
        <v>2489.2007100000001</v>
      </c>
      <c r="S678" s="2" t="e">
        <f>_xlfn.XLOOKUP(
         R678,'[1]sample3_spot1_000 (1)'!$A:$A,'[1]sample3_spot1_000 (1)'!$B:$B)</f>
        <v>#N/A</v>
      </c>
    </row>
    <row r="679" spans="3:19" x14ac:dyDescent="0.2">
      <c r="C679"/>
      <c r="D679" s="1">
        <f t="shared" si="21"/>
        <v>2489</v>
      </c>
      <c r="E679" s="1">
        <f t="shared" si="20"/>
        <v>2489.3000000000002</v>
      </c>
      <c r="F679" s="3">
        <f>_xlfn.XLOOKUP(
         E679,'[1]sample3_spot1_000 (1)'!$A:$A,'[1]sample3_spot1_000 (1)'!$B:$B)</f>
        <v>0.99791605999999999</v>
      </c>
      <c r="G679" t="e">
        <f>_xlfn.XLOOKUP(
         E679,[2]DibenzoThiophene!$A:$A,[2]DibenzoThiophene!$B:$B)</f>
        <v>#N/A</v>
      </c>
      <c r="H679" t="e">
        <f>_xlfn.XLOOKUP(
         E679,[3]Sheet1!$A:$A,[3]Sheet1!$G:$G)</f>
        <v>#N/A</v>
      </c>
      <c r="I679" t="e">
        <f>_xlfn.XLOOKUP(
         E679,[4]Sheet1!$A:$A,[4]Sheet1!$G:$G)</f>
        <v>#N/A</v>
      </c>
      <c r="J679" t="e">
        <f>_xlfn.XLOOKUP(
         E679,[4]Sheet1!$A:$A,[4]Sheet1!$F:$F)</f>
        <v>#N/A</v>
      </c>
      <c r="L679">
        <f>_xlfn.XLOOKUP(
         D679,[2]DibenzoThiophene!$E:$E,[2]DibenzoThiophene!$B:$B)</f>
        <v>1.0035665</v>
      </c>
      <c r="O679">
        <v>2644.5043999999998</v>
      </c>
      <c r="R679" s="1">
        <v>2489.3422999999998</v>
      </c>
      <c r="S679" s="2" t="e">
        <f>_xlfn.XLOOKUP(
         R679,'[1]sample3_spot1_000 (1)'!$A:$A,'[1]sample3_spot1_000 (1)'!$B:$B)</f>
        <v>#N/A</v>
      </c>
    </row>
    <row r="680" spans="3:19" x14ac:dyDescent="0.2">
      <c r="C680"/>
      <c r="D680" s="1">
        <f t="shared" si="21"/>
        <v>2489</v>
      </c>
      <c r="E680" s="1">
        <f t="shared" si="20"/>
        <v>2489.4</v>
      </c>
      <c r="F680" s="3" t="e">
        <f>_xlfn.XLOOKUP(
         E680,'[1]sample3_spot1_000 (1)'!$A:$A,'[1]sample3_spot1_000 (1)'!$B:$B)</f>
        <v>#N/A</v>
      </c>
      <c r="G680" t="e">
        <f>_xlfn.XLOOKUP(
         E680,[2]DibenzoThiophene!$A:$A,[2]DibenzoThiophene!$B:$B)</f>
        <v>#N/A</v>
      </c>
      <c r="H680">
        <f>_xlfn.XLOOKUP(
         E680,[3]Sheet1!$A:$A,[3]Sheet1!$G:$G)</f>
        <v>0.92649962432965116</v>
      </c>
      <c r="I680">
        <f>_xlfn.XLOOKUP(
         E680,[4]Sheet1!$A:$A,[4]Sheet1!$G:$G)</f>
        <v>1.3922213529516165</v>
      </c>
      <c r="J680">
        <f>_xlfn.XLOOKUP(
         E680,[4]Sheet1!$A:$A,[4]Sheet1!$F:$F)</f>
        <v>8.0142371556096145E-2</v>
      </c>
      <c r="L680">
        <f>_xlfn.XLOOKUP(
         D680,[2]DibenzoThiophene!$E:$E,[2]DibenzoThiophene!$B:$B)</f>
        <v>1.0035665</v>
      </c>
      <c r="O680">
        <v>2644.99656</v>
      </c>
      <c r="R680">
        <v>2489.3502699999999</v>
      </c>
      <c r="S680" s="2" t="e">
        <f>_xlfn.XLOOKUP(
         R680,'[1]sample3_spot1_000 (1)'!$A:$A,'[1]sample3_spot1_000 (1)'!$B:$B)</f>
        <v>#N/A</v>
      </c>
    </row>
    <row r="681" spans="3:19" x14ac:dyDescent="0.2">
      <c r="C681"/>
      <c r="D681" s="1">
        <f t="shared" si="21"/>
        <v>2489</v>
      </c>
      <c r="E681" s="1">
        <f t="shared" si="20"/>
        <v>2489.4</v>
      </c>
      <c r="F681" s="3" t="e">
        <f>_xlfn.XLOOKUP(
         E681,'[1]sample3_spot1_000 (1)'!$A:$A,'[1]sample3_spot1_000 (1)'!$B:$B)</f>
        <v>#N/A</v>
      </c>
      <c r="G681" t="e">
        <f>_xlfn.XLOOKUP(
         E681,[2]DibenzoThiophene!$A:$A,[2]DibenzoThiophene!$B:$B)</f>
        <v>#N/A</v>
      </c>
      <c r="H681">
        <f>_xlfn.XLOOKUP(
         E681,[3]Sheet1!$A:$A,[3]Sheet1!$G:$G)</f>
        <v>0.92649962432965116</v>
      </c>
      <c r="I681">
        <f>_xlfn.XLOOKUP(
         E681,[4]Sheet1!$A:$A,[4]Sheet1!$G:$G)</f>
        <v>1.3922213529516165</v>
      </c>
      <c r="J681">
        <f>_xlfn.XLOOKUP(
         E681,[4]Sheet1!$A:$A,[4]Sheet1!$F:$F)</f>
        <v>8.0142371556096145E-2</v>
      </c>
      <c r="L681">
        <f>_xlfn.XLOOKUP(
         D681,[2]DibenzoThiophene!$E:$E,[2]DibenzoThiophene!$B:$B)</f>
        <v>1.0035665</v>
      </c>
      <c r="O681">
        <v>2644.99656</v>
      </c>
      <c r="R681">
        <v>2489.4001400000002</v>
      </c>
      <c r="S681" s="2" t="e">
        <f>_xlfn.XLOOKUP(
         R681,'[1]sample3_spot1_000 (1)'!$A:$A,'[1]sample3_spot1_000 (1)'!$B:$B)</f>
        <v>#N/A</v>
      </c>
    </row>
    <row r="682" spans="3:19" x14ac:dyDescent="0.2">
      <c r="C682"/>
      <c r="D682" s="1">
        <f t="shared" si="21"/>
        <v>2490</v>
      </c>
      <c r="E682" s="1">
        <f t="shared" si="20"/>
        <v>2489.5</v>
      </c>
      <c r="F682" s="3">
        <f>_xlfn.XLOOKUP(
         E682,'[1]sample3_spot1_000 (1)'!$A:$A,'[1]sample3_spot1_000 (1)'!$B:$B)</f>
        <v>1.0307421999999999</v>
      </c>
      <c r="G682" t="e">
        <f>_xlfn.XLOOKUP(
         E682,[2]DibenzoThiophene!$A:$A,[2]DibenzoThiophene!$B:$B)</f>
        <v>#N/A</v>
      </c>
      <c r="H682" t="e">
        <f>_xlfn.XLOOKUP(
         E682,[3]Sheet1!$A:$A,[3]Sheet1!$G:$G)</f>
        <v>#N/A</v>
      </c>
      <c r="I682" t="e">
        <f>_xlfn.XLOOKUP(
         E682,[4]Sheet1!$A:$A,[4]Sheet1!$G:$G)</f>
        <v>#N/A</v>
      </c>
      <c r="J682" t="e">
        <f>_xlfn.XLOOKUP(
         E682,[4]Sheet1!$A:$A,[4]Sheet1!$F:$F)</f>
        <v>#N/A</v>
      </c>
      <c r="L682">
        <f>_xlfn.XLOOKUP(
         D682,[2]DibenzoThiophene!$E:$E,[2]DibenzoThiophene!$B:$B)</f>
        <v>1.0418471</v>
      </c>
      <c r="O682">
        <v>2644.99656</v>
      </c>
      <c r="R682">
        <v>2489.4998700000001</v>
      </c>
      <c r="S682" s="2" t="e">
        <f>_xlfn.XLOOKUP(
         R682,'[1]sample3_spot1_000 (1)'!$A:$A,'[1]sample3_spot1_000 (1)'!$B:$B)</f>
        <v>#N/A</v>
      </c>
    </row>
    <row r="683" spans="3:19" x14ac:dyDescent="0.2">
      <c r="C683"/>
      <c r="D683" s="1">
        <f t="shared" si="21"/>
        <v>2490</v>
      </c>
      <c r="E683" s="1">
        <f t="shared" si="20"/>
        <v>2489.5</v>
      </c>
      <c r="F683" s="3">
        <f>_xlfn.XLOOKUP(
         E683,'[1]sample3_spot1_000 (1)'!$A:$A,'[1]sample3_spot1_000 (1)'!$B:$B)</f>
        <v>1.0307421999999999</v>
      </c>
      <c r="G683" t="e">
        <f>_xlfn.XLOOKUP(
         E683,[2]DibenzoThiophene!$A:$A,[2]DibenzoThiophene!$B:$B)</f>
        <v>#N/A</v>
      </c>
      <c r="H683" t="e">
        <f>_xlfn.XLOOKUP(
         E683,[3]Sheet1!$A:$A,[3]Sheet1!$G:$G)</f>
        <v>#N/A</v>
      </c>
      <c r="I683" t="e">
        <f>_xlfn.XLOOKUP(
         E683,[4]Sheet1!$A:$A,[4]Sheet1!$G:$G)</f>
        <v>#N/A</v>
      </c>
      <c r="J683" t="e">
        <f>_xlfn.XLOOKUP(
         E683,[4]Sheet1!$A:$A,[4]Sheet1!$F:$F)</f>
        <v>#N/A</v>
      </c>
      <c r="L683">
        <f>_xlfn.XLOOKUP(
         D683,[2]DibenzoThiophene!$E:$E,[2]DibenzoThiophene!$B:$B)</f>
        <v>1.0418471</v>
      </c>
      <c r="O683">
        <v>2644.99656</v>
      </c>
      <c r="R683" s="1">
        <v>2489.5423999999998</v>
      </c>
      <c r="S683" s="2" t="e">
        <f>_xlfn.XLOOKUP(
         R683,'[1]sample3_spot1_000 (1)'!$A:$A,'[1]sample3_spot1_000 (1)'!$B:$B)</f>
        <v>#N/A</v>
      </c>
    </row>
    <row r="684" spans="3:19" x14ac:dyDescent="0.2">
      <c r="C684"/>
      <c r="D684" s="1">
        <f t="shared" si="21"/>
        <v>2490</v>
      </c>
      <c r="E684" s="1">
        <f t="shared" si="20"/>
        <v>2489.6</v>
      </c>
      <c r="F684" s="3" t="e">
        <f>_xlfn.XLOOKUP(
         E684,'[1]sample3_spot1_000 (1)'!$A:$A,'[1]sample3_spot1_000 (1)'!$B:$B)</f>
        <v>#N/A</v>
      </c>
      <c r="G684" t="e">
        <f>_xlfn.XLOOKUP(
         E684,[2]DibenzoThiophene!$A:$A,[2]DibenzoThiophene!$B:$B)</f>
        <v>#N/A</v>
      </c>
      <c r="H684">
        <f>_xlfn.XLOOKUP(
         E684,[3]Sheet1!$A:$A,[3]Sheet1!$G:$G)</f>
        <v>0.93733462570148585</v>
      </c>
      <c r="I684">
        <f>_xlfn.XLOOKUP(
         E684,[4]Sheet1!$A:$A,[4]Sheet1!$G:$G)</f>
        <v>1.3800229181451635</v>
      </c>
      <c r="J684">
        <f>_xlfn.XLOOKUP(
         E684,[4]Sheet1!$A:$A,[4]Sheet1!$F:$F)</f>
        <v>8.006092329745991E-2</v>
      </c>
      <c r="L684">
        <f>_xlfn.XLOOKUP(
         D684,[2]DibenzoThiophene!$E:$E,[2]DibenzoThiophene!$B:$B)</f>
        <v>1.0418471</v>
      </c>
      <c r="O684">
        <v>2645.49928</v>
      </c>
      <c r="R684">
        <v>2489.59962</v>
      </c>
      <c r="S684" s="2" t="e">
        <f>_xlfn.XLOOKUP(
         R684,'[1]sample3_spot1_000 (1)'!$A:$A,'[1]sample3_spot1_000 (1)'!$B:$B)</f>
        <v>#N/A</v>
      </c>
    </row>
    <row r="685" spans="3:19" x14ac:dyDescent="0.2">
      <c r="C685"/>
      <c r="D685" s="1">
        <f t="shared" si="21"/>
        <v>2490</v>
      </c>
      <c r="E685" s="1">
        <f t="shared" si="20"/>
        <v>2489.6</v>
      </c>
      <c r="F685" s="3" t="e">
        <f>_xlfn.XLOOKUP(
         E685,'[1]sample3_spot1_000 (1)'!$A:$A,'[1]sample3_spot1_000 (1)'!$B:$B)</f>
        <v>#N/A</v>
      </c>
      <c r="G685" t="e">
        <f>_xlfn.XLOOKUP(
         E685,[2]DibenzoThiophene!$A:$A,[2]DibenzoThiophene!$B:$B)</f>
        <v>#N/A</v>
      </c>
      <c r="H685">
        <f>_xlfn.XLOOKUP(
         E685,[3]Sheet1!$A:$A,[3]Sheet1!$G:$G)</f>
        <v>0.93733462570148585</v>
      </c>
      <c r="I685">
        <f>_xlfn.XLOOKUP(
         E685,[4]Sheet1!$A:$A,[4]Sheet1!$G:$G)</f>
        <v>1.3800229181451635</v>
      </c>
      <c r="J685">
        <f>_xlfn.XLOOKUP(
         E685,[4]Sheet1!$A:$A,[4]Sheet1!$F:$F)</f>
        <v>8.006092329745991E-2</v>
      </c>
      <c r="L685">
        <f>_xlfn.XLOOKUP(
         D685,[2]DibenzoThiophene!$E:$E,[2]DibenzoThiophene!$B:$B)</f>
        <v>1.0418471</v>
      </c>
      <c r="O685">
        <v>2645.49928</v>
      </c>
      <c r="R685">
        <v>2489.6495</v>
      </c>
      <c r="S685" s="2" t="e">
        <f>_xlfn.XLOOKUP(
         R685,'[1]sample3_spot1_000 (1)'!$A:$A,'[1]sample3_spot1_000 (1)'!$B:$B)</f>
        <v>#N/A</v>
      </c>
    </row>
    <row r="686" spans="3:19" x14ac:dyDescent="0.2">
      <c r="C686"/>
      <c r="D686" s="1">
        <f t="shared" si="21"/>
        <v>2490</v>
      </c>
      <c r="E686" s="1">
        <f t="shared" si="20"/>
        <v>2489.6999999999998</v>
      </c>
      <c r="F686" s="3">
        <f>_xlfn.XLOOKUP(
         E686,'[1]sample3_spot1_000 (1)'!$A:$A,'[1]sample3_spot1_000 (1)'!$B:$B)</f>
        <v>1.0166434</v>
      </c>
      <c r="G686" t="e">
        <f>_xlfn.XLOOKUP(
         E686,[2]DibenzoThiophene!$A:$A,[2]DibenzoThiophene!$B:$B)</f>
        <v>#N/A</v>
      </c>
      <c r="H686" t="e">
        <f>_xlfn.XLOOKUP(
         E686,[3]Sheet1!$A:$A,[3]Sheet1!$G:$G)</f>
        <v>#N/A</v>
      </c>
      <c r="I686" t="e">
        <f>_xlfn.XLOOKUP(
         E686,[4]Sheet1!$A:$A,[4]Sheet1!$G:$G)</f>
        <v>#N/A</v>
      </c>
      <c r="J686" t="e">
        <f>_xlfn.XLOOKUP(
         E686,[4]Sheet1!$A:$A,[4]Sheet1!$F:$F)</f>
        <v>#N/A</v>
      </c>
      <c r="L686">
        <f>_xlfn.XLOOKUP(
         D686,[2]DibenzoThiophene!$E:$E,[2]DibenzoThiophene!$B:$B)</f>
        <v>1.0418471</v>
      </c>
      <c r="O686">
        <v>2645.49928</v>
      </c>
      <c r="R686" s="1">
        <v>2489.7424000000001</v>
      </c>
      <c r="S686" s="2" t="e">
        <f>_xlfn.XLOOKUP(
         R686,'[1]sample3_spot1_000 (1)'!$A:$A,'[1]sample3_spot1_000 (1)'!$B:$B)</f>
        <v>#N/A</v>
      </c>
    </row>
    <row r="687" spans="3:19" x14ac:dyDescent="0.2">
      <c r="C687"/>
      <c r="D687" s="1">
        <f t="shared" si="21"/>
        <v>2490</v>
      </c>
      <c r="E687" s="1">
        <f t="shared" si="20"/>
        <v>2489.8000000000002</v>
      </c>
      <c r="F687" s="3" t="e">
        <f>_xlfn.XLOOKUP(
         E687,'[1]sample3_spot1_000 (1)'!$A:$A,'[1]sample3_spot1_000 (1)'!$B:$B)</f>
        <v>#N/A</v>
      </c>
      <c r="G687" t="e">
        <f>_xlfn.XLOOKUP(
         E687,[2]DibenzoThiophene!$A:$A,[2]DibenzoThiophene!$B:$B)</f>
        <v>#N/A</v>
      </c>
      <c r="H687">
        <f>_xlfn.XLOOKUP(
         E687,[3]Sheet1!$A:$A,[3]Sheet1!$G:$G)</f>
        <v>0.945931647020404</v>
      </c>
      <c r="I687">
        <f>_xlfn.XLOOKUP(
         E687,[4]Sheet1!$A:$A,[4]Sheet1!$G:$G)</f>
        <v>1.3925486477833353</v>
      </c>
      <c r="J687">
        <f>_xlfn.XLOOKUP(
         E687,[4]Sheet1!$A:$A,[4]Sheet1!$F:$F)</f>
        <v>8.0142371556096145E-2</v>
      </c>
      <c r="L687">
        <f>_xlfn.XLOOKUP(
         D687,[2]DibenzoThiophene!$E:$E,[2]DibenzoThiophene!$B:$B)</f>
        <v>1.0418471</v>
      </c>
      <c r="O687">
        <v>2645.49928</v>
      </c>
      <c r="R687">
        <v>2489.7991699999998</v>
      </c>
      <c r="S687" s="2" t="e">
        <f>_xlfn.XLOOKUP(
         R687,'[1]sample3_spot1_000 (1)'!$A:$A,'[1]sample3_spot1_000 (1)'!$B:$B)</f>
        <v>#N/A</v>
      </c>
    </row>
    <row r="688" spans="3:19" x14ac:dyDescent="0.2">
      <c r="C688"/>
      <c r="D688" s="1">
        <f t="shared" si="21"/>
        <v>2490</v>
      </c>
      <c r="E688" s="1">
        <f t="shared" si="20"/>
        <v>2489.9</v>
      </c>
      <c r="F688" s="3">
        <f>_xlfn.XLOOKUP(
         E688,'[1]sample3_spot1_000 (1)'!$A:$A,'[1]sample3_spot1_000 (1)'!$B:$B)</f>
        <v>1.0105188000000001</v>
      </c>
      <c r="G688" t="e">
        <f>_xlfn.XLOOKUP(
         E688,[2]DibenzoThiophene!$A:$A,[2]DibenzoThiophene!$B:$B)</f>
        <v>#N/A</v>
      </c>
      <c r="H688" t="e">
        <f>_xlfn.XLOOKUP(
         E688,[3]Sheet1!$A:$A,[3]Sheet1!$G:$G)</f>
        <v>#N/A</v>
      </c>
      <c r="I688" t="e">
        <f>_xlfn.XLOOKUP(
         E688,[4]Sheet1!$A:$A,[4]Sheet1!$G:$G)</f>
        <v>#N/A</v>
      </c>
      <c r="J688" t="e">
        <f>_xlfn.XLOOKUP(
         E688,[4]Sheet1!$A:$A,[4]Sheet1!$F:$F)</f>
        <v>#N/A</v>
      </c>
      <c r="L688">
        <f>_xlfn.XLOOKUP(
         D688,[2]DibenzoThiophene!$E:$E,[2]DibenzoThiophene!$B:$B)</f>
        <v>1.0418471</v>
      </c>
      <c r="O688">
        <v>2646.0023099999999</v>
      </c>
      <c r="R688" s="1">
        <v>2489.9425000000001</v>
      </c>
      <c r="S688" s="2" t="e">
        <f>_xlfn.XLOOKUP(
         R688,'[1]sample3_spot1_000 (1)'!$A:$A,'[1]sample3_spot1_000 (1)'!$B:$B)</f>
        <v>#N/A</v>
      </c>
    </row>
    <row r="689" spans="3:19" x14ac:dyDescent="0.2">
      <c r="C689"/>
      <c r="D689" s="1">
        <f t="shared" si="21"/>
        <v>2490</v>
      </c>
      <c r="E689" s="1">
        <f t="shared" si="20"/>
        <v>2489.9</v>
      </c>
      <c r="F689" s="3">
        <f>_xlfn.XLOOKUP(
         E689,'[1]sample3_spot1_000 (1)'!$A:$A,'[1]sample3_spot1_000 (1)'!$B:$B)</f>
        <v>1.0105188000000001</v>
      </c>
      <c r="G689" t="e">
        <f>_xlfn.XLOOKUP(
         E689,[2]DibenzoThiophene!$A:$A,[2]DibenzoThiophene!$B:$B)</f>
        <v>#N/A</v>
      </c>
      <c r="H689" t="e">
        <f>_xlfn.XLOOKUP(
         E689,[3]Sheet1!$A:$A,[3]Sheet1!$G:$G)</f>
        <v>#N/A</v>
      </c>
      <c r="I689" t="e">
        <f>_xlfn.XLOOKUP(
         E689,[4]Sheet1!$A:$A,[4]Sheet1!$G:$G)</f>
        <v>#N/A</v>
      </c>
      <c r="J689" t="e">
        <f>_xlfn.XLOOKUP(
         E689,[4]Sheet1!$A:$A,[4]Sheet1!$F:$F)</f>
        <v>#N/A</v>
      </c>
      <c r="L689">
        <f>_xlfn.XLOOKUP(
         D689,[2]DibenzoThiophene!$E:$E,[2]DibenzoThiophene!$B:$B)</f>
        <v>1.0418471</v>
      </c>
      <c r="O689">
        <v>2646.0023099999999</v>
      </c>
      <c r="R689">
        <v>2489.94886</v>
      </c>
      <c r="S689" s="2" t="e">
        <f>_xlfn.XLOOKUP(
         R689,'[1]sample3_spot1_000 (1)'!$A:$A,'[1]sample3_spot1_000 (1)'!$B:$B)</f>
        <v>#N/A</v>
      </c>
    </row>
    <row r="690" spans="3:19" x14ac:dyDescent="0.2">
      <c r="C690"/>
      <c r="D690" s="1">
        <f t="shared" si="21"/>
        <v>2490</v>
      </c>
      <c r="E690" s="1">
        <f t="shared" si="20"/>
        <v>2490</v>
      </c>
      <c r="F690" s="3" t="e">
        <f>_xlfn.XLOOKUP(
         E690,'[1]sample3_spot1_000 (1)'!$A:$A,'[1]sample3_spot1_000 (1)'!$B:$B)</f>
        <v>#N/A</v>
      </c>
      <c r="G690">
        <f>_xlfn.XLOOKUP(
         E690,[2]DibenzoThiophene!$A:$A,[2]DibenzoThiophene!$B:$B)</f>
        <v>1.0418471</v>
      </c>
      <c r="H690">
        <f>_xlfn.XLOOKUP(
         E690,[3]Sheet1!$A:$A,[3]Sheet1!$G:$G)</f>
        <v>0.95554175692649113</v>
      </c>
      <c r="I690">
        <f>_xlfn.XLOOKUP(
         E690,[4]Sheet1!$A:$A,[4]Sheet1!$G:$G)</f>
        <v>1.3786197255302985</v>
      </c>
      <c r="J690">
        <f>_xlfn.XLOOKUP(
         E690,[4]Sheet1!$A:$A,[4]Sheet1!$F:$F)</f>
        <v>8.0049521885741284E-2</v>
      </c>
      <c r="L690">
        <f>_xlfn.XLOOKUP(
         D690,[2]DibenzoThiophene!$E:$E,[2]DibenzoThiophene!$B:$B)</f>
        <v>1.0418471</v>
      </c>
      <c r="O690">
        <v>2646.0023099999999</v>
      </c>
      <c r="R690">
        <v>2489.9987700000001</v>
      </c>
      <c r="S690" s="2" t="e">
        <f>_xlfn.XLOOKUP(
         R690,'[1]sample3_spot1_000 (1)'!$A:$A,'[1]sample3_spot1_000 (1)'!$B:$B)</f>
        <v>#N/A</v>
      </c>
    </row>
    <row r="691" spans="3:19" x14ac:dyDescent="0.2">
      <c r="C691"/>
      <c r="D691" s="1">
        <f t="shared" si="21"/>
        <v>2490</v>
      </c>
      <c r="E691" s="1">
        <f t="shared" si="20"/>
        <v>2490</v>
      </c>
      <c r="F691" s="3" t="e">
        <f>_xlfn.XLOOKUP(
         E691,'[1]sample3_spot1_000 (1)'!$A:$A,'[1]sample3_spot1_000 (1)'!$B:$B)</f>
        <v>#N/A</v>
      </c>
      <c r="G691">
        <f>_xlfn.XLOOKUP(
         E691,[2]DibenzoThiophene!$A:$A,[2]DibenzoThiophene!$B:$B)</f>
        <v>1.0418471</v>
      </c>
      <c r="H691">
        <f>_xlfn.XLOOKUP(
         E691,[3]Sheet1!$A:$A,[3]Sheet1!$G:$G)</f>
        <v>0.95554175692649113</v>
      </c>
      <c r="I691">
        <f>_xlfn.XLOOKUP(
         E691,[4]Sheet1!$A:$A,[4]Sheet1!$G:$G)</f>
        <v>1.3786197255302985</v>
      </c>
      <c r="J691">
        <f>_xlfn.XLOOKUP(
         E691,[4]Sheet1!$A:$A,[4]Sheet1!$F:$F)</f>
        <v>8.0049521885741284E-2</v>
      </c>
      <c r="L691">
        <f>_xlfn.XLOOKUP(
         D691,[2]DibenzoThiophene!$E:$E,[2]DibenzoThiophene!$B:$B)</f>
        <v>1.0418471</v>
      </c>
      <c r="O691">
        <v>2646.0023099999999</v>
      </c>
      <c r="R691" s="1">
        <v>2490.0030000000002</v>
      </c>
      <c r="S691" s="2" t="e">
        <f>_xlfn.XLOOKUP(
         R691,'[1]sample3_spot1_000 (1)'!$A:$A,'[1]sample3_spot1_000 (1)'!$B:$B)</f>
        <v>#N/A</v>
      </c>
    </row>
    <row r="692" spans="3:19" x14ac:dyDescent="0.2">
      <c r="C692"/>
      <c r="D692" s="1">
        <f t="shared" si="21"/>
        <v>2490</v>
      </c>
      <c r="E692" s="1">
        <f t="shared" si="20"/>
        <v>2490.1</v>
      </c>
      <c r="F692" s="3">
        <f>_xlfn.XLOOKUP(
         E692,'[1]sample3_spot1_000 (1)'!$A:$A,'[1]sample3_spot1_000 (1)'!$B:$B)</f>
        <v>1.0268942999999999</v>
      </c>
      <c r="G692" t="e">
        <f>_xlfn.XLOOKUP(
         E692,[2]DibenzoThiophene!$A:$A,[2]DibenzoThiophene!$B:$B)</f>
        <v>#N/A</v>
      </c>
      <c r="H692" t="e">
        <f>_xlfn.XLOOKUP(
         E692,[3]Sheet1!$A:$A,[3]Sheet1!$G:$G)</f>
        <v>#N/A</v>
      </c>
      <c r="I692" t="e">
        <f>_xlfn.XLOOKUP(
         E692,[4]Sheet1!$A:$A,[4]Sheet1!$G:$G)</f>
        <v>#N/A</v>
      </c>
      <c r="J692" t="e">
        <f>_xlfn.XLOOKUP(
         E692,[4]Sheet1!$A:$A,[4]Sheet1!$F:$F)</f>
        <v>#N/A</v>
      </c>
      <c r="L692">
        <f>_xlfn.XLOOKUP(
         D692,[2]DibenzoThiophene!$E:$E,[2]DibenzoThiophene!$B:$B)</f>
        <v>1.0418471</v>
      </c>
      <c r="O692">
        <v>2646.4953700000001</v>
      </c>
      <c r="R692">
        <v>2490.0985999999998</v>
      </c>
      <c r="S692" s="2" t="e">
        <f>_xlfn.XLOOKUP(
         R692,'[1]sample3_spot1_000 (1)'!$A:$A,'[1]sample3_spot1_000 (1)'!$B:$B)</f>
        <v>#N/A</v>
      </c>
    </row>
    <row r="693" spans="3:19" x14ac:dyDescent="0.2">
      <c r="C693"/>
      <c r="D693" s="1">
        <f t="shared" si="21"/>
        <v>2490</v>
      </c>
      <c r="E693" s="1">
        <f t="shared" si="20"/>
        <v>2490.1</v>
      </c>
      <c r="F693" s="3">
        <f>_xlfn.XLOOKUP(
         E693,'[1]sample3_spot1_000 (1)'!$A:$A,'[1]sample3_spot1_000 (1)'!$B:$B)</f>
        <v>1.0268942999999999</v>
      </c>
      <c r="G693" t="e">
        <f>_xlfn.XLOOKUP(
         E693,[2]DibenzoThiophene!$A:$A,[2]DibenzoThiophene!$B:$B)</f>
        <v>#N/A</v>
      </c>
      <c r="H693" t="e">
        <f>_xlfn.XLOOKUP(
         E693,[3]Sheet1!$A:$A,[3]Sheet1!$G:$G)</f>
        <v>#N/A</v>
      </c>
      <c r="I693" t="e">
        <f>_xlfn.XLOOKUP(
         E693,[4]Sheet1!$A:$A,[4]Sheet1!$G:$G)</f>
        <v>#N/A</v>
      </c>
      <c r="J693" t="e">
        <f>_xlfn.XLOOKUP(
         E693,[4]Sheet1!$A:$A,[4]Sheet1!$F:$F)</f>
        <v>#N/A</v>
      </c>
      <c r="L693">
        <f>_xlfn.XLOOKUP(
         D693,[2]DibenzoThiophene!$E:$E,[2]DibenzoThiophene!$B:$B)</f>
        <v>1.0418471</v>
      </c>
      <c r="O693">
        <v>2646.4953700000001</v>
      </c>
      <c r="R693" s="1">
        <v>2490.1426000000001</v>
      </c>
      <c r="S693" s="2" t="e">
        <f>_xlfn.XLOOKUP(
         R693,'[1]sample3_spot1_000 (1)'!$A:$A,'[1]sample3_spot1_000 (1)'!$B:$B)</f>
        <v>#N/A</v>
      </c>
    </row>
    <row r="694" spans="3:19" x14ac:dyDescent="0.2">
      <c r="C694"/>
      <c r="D694" s="1">
        <f t="shared" si="21"/>
        <v>2490</v>
      </c>
      <c r="E694" s="1">
        <f t="shared" si="20"/>
        <v>2490.1999999999998</v>
      </c>
      <c r="F694" s="3" t="e">
        <f>_xlfn.XLOOKUP(
         E694,'[1]sample3_spot1_000 (1)'!$A:$A,'[1]sample3_spot1_000 (1)'!$B:$B)</f>
        <v>#N/A</v>
      </c>
      <c r="G694" t="e">
        <f>_xlfn.XLOOKUP(
         E694,[2]DibenzoThiophene!$A:$A,[2]DibenzoThiophene!$B:$B)</f>
        <v>#N/A</v>
      </c>
      <c r="H694">
        <f>_xlfn.XLOOKUP(
         E694,[3]Sheet1!$A:$A,[3]Sheet1!$G:$G)</f>
        <v>0.97288309551042118</v>
      </c>
      <c r="I694">
        <f>_xlfn.XLOOKUP(
         E694,[4]Sheet1!$A:$A,[4]Sheet1!$G:$G)</f>
        <v>1.3768878785119822</v>
      </c>
      <c r="J694">
        <f>_xlfn.XLOOKUP(
         E694,[4]Sheet1!$A:$A,[4]Sheet1!$F:$F)</f>
        <v>8.0037033316409517E-2</v>
      </c>
      <c r="L694">
        <f>_xlfn.XLOOKUP(
         D694,[2]DibenzoThiophene!$E:$E,[2]DibenzoThiophene!$B:$B)</f>
        <v>1.0418471</v>
      </c>
      <c r="O694">
        <v>2646.4953700000001</v>
      </c>
      <c r="R694">
        <v>2490.1984299999999</v>
      </c>
      <c r="S694" s="2" t="e">
        <f>_xlfn.XLOOKUP(
         R694,'[1]sample3_spot1_000 (1)'!$A:$A,'[1]sample3_spot1_000 (1)'!$B:$B)</f>
        <v>#N/A</v>
      </c>
    </row>
    <row r="695" spans="3:19" x14ac:dyDescent="0.2">
      <c r="C695"/>
      <c r="D695" s="1">
        <f t="shared" si="21"/>
        <v>2490</v>
      </c>
      <c r="E695" s="1">
        <f t="shared" si="20"/>
        <v>2490.1999999999998</v>
      </c>
      <c r="F695" s="3" t="e">
        <f>_xlfn.XLOOKUP(
         E695,'[1]sample3_spot1_000 (1)'!$A:$A,'[1]sample3_spot1_000 (1)'!$B:$B)</f>
        <v>#N/A</v>
      </c>
      <c r="G695" t="e">
        <f>_xlfn.XLOOKUP(
         E695,[2]DibenzoThiophene!$A:$A,[2]DibenzoThiophene!$B:$B)</f>
        <v>#N/A</v>
      </c>
      <c r="H695">
        <f>_xlfn.XLOOKUP(
         E695,[3]Sheet1!$A:$A,[3]Sheet1!$G:$G)</f>
        <v>0.97288309551042118</v>
      </c>
      <c r="I695">
        <f>_xlfn.XLOOKUP(
         E695,[4]Sheet1!$A:$A,[4]Sheet1!$G:$G)</f>
        <v>1.3768878785119822</v>
      </c>
      <c r="J695">
        <f>_xlfn.XLOOKUP(
         E695,[4]Sheet1!$A:$A,[4]Sheet1!$F:$F)</f>
        <v>8.0037033316409517E-2</v>
      </c>
      <c r="L695">
        <f>_xlfn.XLOOKUP(
         D695,[2]DibenzoThiophene!$E:$E,[2]DibenzoThiophene!$B:$B)</f>
        <v>1.0418471</v>
      </c>
      <c r="O695">
        <v>2646.4953700000001</v>
      </c>
      <c r="R695">
        <v>2490.24836</v>
      </c>
      <c r="S695" s="2" t="e">
        <f>_xlfn.XLOOKUP(
         R695,'[1]sample3_spot1_000 (1)'!$A:$A,'[1]sample3_spot1_000 (1)'!$B:$B)</f>
        <v>#N/A</v>
      </c>
    </row>
    <row r="696" spans="3:19" x14ac:dyDescent="0.2">
      <c r="C696"/>
      <c r="D696" s="1">
        <f t="shared" si="21"/>
        <v>2490</v>
      </c>
      <c r="E696" s="1">
        <f t="shared" si="20"/>
        <v>2490.4</v>
      </c>
      <c r="F696" s="3">
        <f>_xlfn.XLOOKUP(
         E696,'[1]sample3_spot1_000 (1)'!$A:$A,'[1]sample3_spot1_000 (1)'!$B:$B)</f>
        <v>1.0092627000000001</v>
      </c>
      <c r="G696" t="e">
        <f>_xlfn.XLOOKUP(
         E696,[2]DibenzoThiophene!$A:$A,[2]DibenzoThiophene!$B:$B)</f>
        <v>#N/A</v>
      </c>
      <c r="H696">
        <f>_xlfn.XLOOKUP(
         E696,[3]Sheet1!$A:$A,[3]Sheet1!$G:$G)</f>
        <v>0.98942382562535613</v>
      </c>
      <c r="I696">
        <f>_xlfn.XLOOKUP(
         E696,[4]Sheet1!$A:$A,[4]Sheet1!$G:$G)</f>
        <v>1.3672437041059158</v>
      </c>
      <c r="J696">
        <f>_xlfn.XLOOKUP(
         E696,[4]Sheet1!$A:$A,[4]Sheet1!$F:$F)</f>
        <v>7.9972413942905565E-2</v>
      </c>
      <c r="L696">
        <f>_xlfn.XLOOKUP(
         D696,[2]DibenzoThiophene!$E:$E,[2]DibenzoThiophene!$B:$B)</f>
        <v>1.0418471</v>
      </c>
      <c r="O696">
        <v>2646.9990200000002</v>
      </c>
      <c r="R696" s="1">
        <v>2490.3676999999998</v>
      </c>
      <c r="S696" s="2" t="e">
        <f>_xlfn.XLOOKUP(
         R696,'[1]sample3_spot1_000 (1)'!$A:$A,'[1]sample3_spot1_000 (1)'!$B:$B)</f>
        <v>#N/A</v>
      </c>
    </row>
    <row r="697" spans="3:19" x14ac:dyDescent="0.2">
      <c r="C697"/>
      <c r="D697" s="1">
        <f t="shared" si="21"/>
        <v>2490</v>
      </c>
      <c r="E697" s="1">
        <f t="shared" si="20"/>
        <v>2490.4</v>
      </c>
      <c r="F697" s="3">
        <f>_xlfn.XLOOKUP(
         E697,'[1]sample3_spot1_000 (1)'!$A:$A,'[1]sample3_spot1_000 (1)'!$B:$B)</f>
        <v>1.0092627000000001</v>
      </c>
      <c r="G697" t="e">
        <f>_xlfn.XLOOKUP(
         E697,[2]DibenzoThiophene!$A:$A,[2]DibenzoThiophene!$B:$B)</f>
        <v>#N/A</v>
      </c>
      <c r="H697">
        <f>_xlfn.XLOOKUP(
         E697,[3]Sheet1!$A:$A,[3]Sheet1!$G:$G)</f>
        <v>0.98942382562535613</v>
      </c>
      <c r="I697">
        <f>_xlfn.XLOOKUP(
         E697,[4]Sheet1!$A:$A,[4]Sheet1!$G:$G)</f>
        <v>1.3672437041059158</v>
      </c>
      <c r="J697">
        <f>_xlfn.XLOOKUP(
         E697,[4]Sheet1!$A:$A,[4]Sheet1!$F:$F)</f>
        <v>7.9972413942905565E-2</v>
      </c>
      <c r="L697">
        <f>_xlfn.XLOOKUP(
         D697,[2]DibenzoThiophene!$E:$E,[2]DibenzoThiophene!$B:$B)</f>
        <v>1.0418471</v>
      </c>
      <c r="O697">
        <v>2646.9990200000002</v>
      </c>
      <c r="R697">
        <v>2490.3981600000002</v>
      </c>
      <c r="S697" s="2" t="e">
        <f>_xlfn.XLOOKUP(
         R697,'[1]sample3_spot1_000 (1)'!$A:$A,'[1]sample3_spot1_000 (1)'!$B:$B)</f>
        <v>#N/A</v>
      </c>
    </row>
    <row r="698" spans="3:19" x14ac:dyDescent="0.2">
      <c r="C698"/>
      <c r="D698" s="1">
        <f t="shared" si="21"/>
        <v>2491</v>
      </c>
      <c r="E698" s="1">
        <f t="shared" si="20"/>
        <v>2490.5</v>
      </c>
      <c r="F698" s="3" t="e">
        <f>_xlfn.XLOOKUP(
         E698,'[1]sample3_spot1_000 (1)'!$A:$A,'[1]sample3_spot1_000 (1)'!$B:$B)</f>
        <v>#N/A</v>
      </c>
      <c r="G698" t="e">
        <f>_xlfn.XLOOKUP(
         E698,[2]DibenzoThiophene!$A:$A,[2]DibenzoThiophene!$B:$B)</f>
        <v>#N/A</v>
      </c>
      <c r="H698" t="e">
        <f>_xlfn.XLOOKUP(
         E698,[3]Sheet1!$A:$A,[3]Sheet1!$G:$G)</f>
        <v>#N/A</v>
      </c>
      <c r="I698" t="e">
        <f>_xlfn.XLOOKUP(
         E698,[4]Sheet1!$A:$A,[4]Sheet1!$G:$G)</f>
        <v>#N/A</v>
      </c>
      <c r="J698" t="e">
        <f>_xlfn.XLOOKUP(
         E698,[4]Sheet1!$A:$A,[4]Sheet1!$F:$F)</f>
        <v>#N/A</v>
      </c>
      <c r="L698">
        <f>_xlfn.XLOOKUP(
         D698,[2]DibenzoThiophene!$E:$E,[2]DibenzoThiophene!$B:$B)</f>
        <v>1.0385964000000001</v>
      </c>
      <c r="O698">
        <v>2646.9990200000002</v>
      </c>
      <c r="R698">
        <v>2490.54799</v>
      </c>
      <c r="S698" s="2" t="e">
        <f>_xlfn.XLOOKUP(
         R698,'[1]sample3_spot1_000 (1)'!$A:$A,'[1]sample3_spot1_000 (1)'!$B:$B)</f>
        <v>#N/A</v>
      </c>
    </row>
    <row r="699" spans="3:19" x14ac:dyDescent="0.2">
      <c r="C699"/>
      <c r="D699" s="1">
        <f t="shared" si="21"/>
        <v>2491</v>
      </c>
      <c r="E699" s="1">
        <f t="shared" si="20"/>
        <v>2490.6</v>
      </c>
      <c r="F699" s="3">
        <f>_xlfn.XLOOKUP(
         E699,'[1]sample3_spot1_000 (1)'!$A:$A,'[1]sample3_spot1_000 (1)'!$B:$B)</f>
        <v>1.0250410999999999</v>
      </c>
      <c r="G699" t="e">
        <f>_xlfn.XLOOKUP(
         E699,[2]DibenzoThiophene!$A:$A,[2]DibenzoThiophene!$B:$B)</f>
        <v>#N/A</v>
      </c>
      <c r="H699">
        <f>_xlfn.XLOOKUP(
         E699,[3]Sheet1!$A:$A,[3]Sheet1!$G:$G)</f>
        <v>1.0033025362306609</v>
      </c>
      <c r="I699">
        <f>_xlfn.XLOOKUP(
         E699,[4]Sheet1!$A:$A,[4]Sheet1!$G:$G)</f>
        <v>1.3660058979459209</v>
      </c>
      <c r="J699">
        <f>_xlfn.XLOOKUP(
         E699,[4]Sheet1!$A:$A,[4]Sheet1!$F:$F)</f>
        <v>7.9963180388941096E-2</v>
      </c>
      <c r="L699">
        <f>_xlfn.XLOOKUP(
         D699,[2]DibenzoThiophene!$E:$E,[2]DibenzoThiophene!$B:$B)</f>
        <v>1.0385964000000001</v>
      </c>
      <c r="O699">
        <v>2646.9990200000002</v>
      </c>
      <c r="R699">
        <v>2490.5979400000001</v>
      </c>
      <c r="S699" s="2" t="e">
        <f>_xlfn.XLOOKUP(
         R699,'[1]sample3_spot1_000 (1)'!$A:$A,'[1]sample3_spot1_000 (1)'!$B:$B)</f>
        <v>#N/A</v>
      </c>
    </row>
    <row r="700" spans="3:19" x14ac:dyDescent="0.2">
      <c r="C700"/>
      <c r="D700" s="1">
        <f t="shared" si="21"/>
        <v>2491</v>
      </c>
      <c r="E700" s="1">
        <f t="shared" si="20"/>
        <v>2490.6</v>
      </c>
      <c r="F700" s="3">
        <f>_xlfn.XLOOKUP(
         E700,'[1]sample3_spot1_000 (1)'!$A:$A,'[1]sample3_spot1_000 (1)'!$B:$B)</f>
        <v>1.0250410999999999</v>
      </c>
      <c r="G700" t="e">
        <f>_xlfn.XLOOKUP(
         E700,[2]DibenzoThiophene!$A:$A,[2]DibenzoThiophene!$B:$B)</f>
        <v>#N/A</v>
      </c>
      <c r="H700">
        <f>_xlfn.XLOOKUP(
         E700,[3]Sheet1!$A:$A,[3]Sheet1!$G:$G)</f>
        <v>1.0033025362306609</v>
      </c>
      <c r="I700">
        <f>_xlfn.XLOOKUP(
         E700,[4]Sheet1!$A:$A,[4]Sheet1!$G:$G)</f>
        <v>1.3660058979459209</v>
      </c>
      <c r="J700">
        <f>_xlfn.XLOOKUP(
         E700,[4]Sheet1!$A:$A,[4]Sheet1!$F:$F)</f>
        <v>7.9963180388941096E-2</v>
      </c>
      <c r="L700">
        <f>_xlfn.XLOOKUP(
         D700,[2]DibenzoThiophene!$E:$E,[2]DibenzoThiophene!$B:$B)</f>
        <v>1.0385964000000001</v>
      </c>
      <c r="O700">
        <v>2647.50299</v>
      </c>
      <c r="R700" s="1">
        <v>2490.6178</v>
      </c>
      <c r="S700" s="2" t="e">
        <f>_xlfn.XLOOKUP(
         R700,'[1]sample3_spot1_000 (1)'!$A:$A,'[1]sample3_spot1_000 (1)'!$B:$B)</f>
        <v>#N/A</v>
      </c>
    </row>
    <row r="701" spans="3:19" x14ac:dyDescent="0.2">
      <c r="C701"/>
      <c r="D701" s="1">
        <f t="shared" si="21"/>
        <v>2491</v>
      </c>
      <c r="E701" s="1">
        <f t="shared" si="20"/>
        <v>2490.6999999999998</v>
      </c>
      <c r="F701" s="3" t="e">
        <f>_xlfn.XLOOKUP(
         E701,'[1]sample3_spot1_000 (1)'!$A:$A,'[1]sample3_spot1_000 (1)'!$B:$B)</f>
        <v>#N/A</v>
      </c>
      <c r="G701" t="e">
        <f>_xlfn.XLOOKUP(
         E701,[2]DibenzoThiophene!$A:$A,[2]DibenzoThiophene!$B:$B)</f>
        <v>#N/A</v>
      </c>
      <c r="H701" t="e">
        <f>_xlfn.XLOOKUP(
         E701,[3]Sheet1!$A:$A,[3]Sheet1!$G:$G)</f>
        <v>#N/A</v>
      </c>
      <c r="I701" t="e">
        <f>_xlfn.XLOOKUP(
         E701,[4]Sheet1!$A:$A,[4]Sheet1!$G:$G)</f>
        <v>#N/A</v>
      </c>
      <c r="J701" t="e">
        <f>_xlfn.XLOOKUP(
         E701,[4]Sheet1!$A:$A,[4]Sheet1!$F:$F)</f>
        <v>#N/A</v>
      </c>
      <c r="L701">
        <f>_xlfn.XLOOKUP(
         D701,[2]DibenzoThiophene!$E:$E,[2]DibenzoThiophene!$B:$B)</f>
        <v>1.0385964000000001</v>
      </c>
      <c r="O701">
        <v>2647.50299</v>
      </c>
      <c r="R701">
        <v>2490.69785</v>
      </c>
      <c r="S701" s="2" t="e">
        <f>_xlfn.XLOOKUP(
         R701,'[1]sample3_spot1_000 (1)'!$A:$A,'[1]sample3_spot1_000 (1)'!$B:$B)</f>
        <v>#N/A</v>
      </c>
    </row>
    <row r="702" spans="3:19" x14ac:dyDescent="0.2">
      <c r="C702"/>
      <c r="D702" s="1">
        <f t="shared" si="21"/>
        <v>2491</v>
      </c>
      <c r="E702" s="1">
        <f t="shared" si="20"/>
        <v>2490.8000000000002</v>
      </c>
      <c r="F702" s="3" t="e">
        <f>_xlfn.XLOOKUP(
         E702,'[1]sample3_spot1_000 (1)'!$A:$A,'[1]sample3_spot1_000 (1)'!$B:$B)</f>
        <v>#N/A</v>
      </c>
      <c r="G702" t="e">
        <f>_xlfn.XLOOKUP(
         E702,[2]DibenzoThiophene!$A:$A,[2]DibenzoThiophene!$B:$B)</f>
        <v>#N/A</v>
      </c>
      <c r="H702">
        <f>_xlfn.XLOOKUP(
         E702,[3]Sheet1!$A:$A,[3]Sheet1!$G:$G)</f>
        <v>1.0148817353866177</v>
      </c>
      <c r="I702">
        <f>_xlfn.XLOOKUP(
         E702,[4]Sheet1!$A:$A,[4]Sheet1!$G:$G)</f>
        <v>1.3641089186006257</v>
      </c>
      <c r="J702">
        <f>_xlfn.XLOOKUP(
         E702,[4]Sheet1!$A:$A,[4]Sheet1!$F:$F)</f>
        <v>7.994960383619075E-2</v>
      </c>
      <c r="L702">
        <f>_xlfn.XLOOKUP(
         D702,[2]DibenzoThiophene!$E:$E,[2]DibenzoThiophene!$B:$B)</f>
        <v>1.0385964000000001</v>
      </c>
      <c r="O702">
        <v>2647.50299</v>
      </c>
      <c r="R702">
        <v>2490.7977799999999</v>
      </c>
      <c r="S702" s="2" t="e">
        <f>_xlfn.XLOOKUP(
         R702,'[1]sample3_spot1_000 (1)'!$A:$A,'[1]sample3_spot1_000 (1)'!$B:$B)</f>
        <v>#N/A</v>
      </c>
    </row>
    <row r="703" spans="3:19" x14ac:dyDescent="0.2">
      <c r="C703"/>
      <c r="D703" s="1">
        <f t="shared" si="21"/>
        <v>2491</v>
      </c>
      <c r="E703" s="1">
        <f t="shared" si="20"/>
        <v>2490.8000000000002</v>
      </c>
      <c r="F703" s="3" t="e">
        <f>_xlfn.XLOOKUP(
         E703,'[1]sample3_spot1_000 (1)'!$A:$A,'[1]sample3_spot1_000 (1)'!$B:$B)</f>
        <v>#N/A</v>
      </c>
      <c r="G703" t="e">
        <f>_xlfn.XLOOKUP(
         E703,[2]DibenzoThiophene!$A:$A,[2]DibenzoThiophene!$B:$B)</f>
        <v>#N/A</v>
      </c>
      <c r="H703">
        <f>_xlfn.XLOOKUP(
         E703,[3]Sheet1!$A:$A,[3]Sheet1!$G:$G)</f>
        <v>1.0148817353866177</v>
      </c>
      <c r="I703">
        <f>_xlfn.XLOOKUP(
         E703,[4]Sheet1!$A:$A,[4]Sheet1!$G:$G)</f>
        <v>1.3641089186006257</v>
      </c>
      <c r="J703">
        <f>_xlfn.XLOOKUP(
         E703,[4]Sheet1!$A:$A,[4]Sheet1!$F:$F)</f>
        <v>7.994960383619075E-2</v>
      </c>
      <c r="L703">
        <f>_xlfn.XLOOKUP(
         D703,[2]DibenzoThiophene!$E:$E,[2]DibenzoThiophene!$B:$B)</f>
        <v>1.0385964000000001</v>
      </c>
      <c r="O703">
        <v>2647.50299</v>
      </c>
      <c r="R703">
        <v>2490.8477499999999</v>
      </c>
      <c r="S703" s="2" t="e">
        <f>_xlfn.XLOOKUP(
         R703,'[1]sample3_spot1_000 (1)'!$A:$A,'[1]sample3_spot1_000 (1)'!$B:$B)</f>
        <v>#N/A</v>
      </c>
    </row>
    <row r="704" spans="3:19" x14ac:dyDescent="0.2">
      <c r="C704"/>
      <c r="D704" s="1">
        <f t="shared" si="21"/>
        <v>2491</v>
      </c>
      <c r="E704" s="1">
        <f t="shared" si="20"/>
        <v>2490.9</v>
      </c>
      <c r="F704" s="3">
        <f>_xlfn.XLOOKUP(
         E704,'[1]sample3_spot1_000 (1)'!$A:$A,'[1]sample3_spot1_000 (1)'!$B:$B)</f>
        <v>0.99489490999999997</v>
      </c>
      <c r="G704" t="e">
        <f>_xlfn.XLOOKUP(
         E704,[2]DibenzoThiophene!$A:$A,[2]DibenzoThiophene!$B:$B)</f>
        <v>#N/A</v>
      </c>
      <c r="H704" t="e">
        <f>_xlfn.XLOOKUP(
         E704,[3]Sheet1!$A:$A,[3]Sheet1!$G:$G)</f>
        <v>#N/A</v>
      </c>
      <c r="I704" t="e">
        <f>_xlfn.XLOOKUP(
         E704,[4]Sheet1!$A:$A,[4]Sheet1!$G:$G)</f>
        <v>#N/A</v>
      </c>
      <c r="J704" t="e">
        <f>_xlfn.XLOOKUP(
         E704,[4]Sheet1!$A:$A,[4]Sheet1!$F:$F)</f>
        <v>#N/A</v>
      </c>
      <c r="L704">
        <f>_xlfn.XLOOKUP(
         D704,[2]DibenzoThiophene!$E:$E,[2]DibenzoThiophene!$B:$B)</f>
        <v>1.0385964000000001</v>
      </c>
      <c r="O704">
        <v>2647.9969700000001</v>
      </c>
      <c r="R704" s="1">
        <v>2490.8679000000002</v>
      </c>
      <c r="S704" s="2" t="e">
        <f>_xlfn.XLOOKUP(
         R704,'[1]sample3_spot1_000 (1)'!$A:$A,'[1]sample3_spot1_000 (1)'!$B:$B)</f>
        <v>#N/A</v>
      </c>
    </row>
    <row r="705" spans="3:19" x14ac:dyDescent="0.2">
      <c r="C705"/>
      <c r="D705" s="1">
        <f t="shared" si="21"/>
        <v>2491</v>
      </c>
      <c r="E705" s="1">
        <f t="shared" si="20"/>
        <v>2491</v>
      </c>
      <c r="F705" s="3" t="e">
        <f>_xlfn.XLOOKUP(
         E705,'[1]sample3_spot1_000 (1)'!$A:$A,'[1]sample3_spot1_000 (1)'!$B:$B)</f>
        <v>#N/A</v>
      </c>
      <c r="G705">
        <f>_xlfn.XLOOKUP(
         E705,[2]DibenzoThiophene!$A:$A,[2]DibenzoThiophene!$B:$B)</f>
        <v>1.0385964000000001</v>
      </c>
      <c r="H705">
        <f>_xlfn.XLOOKUP(
         E705,[3]Sheet1!$A:$A,[3]Sheet1!$G:$G)</f>
        <v>1.0272737002443475</v>
      </c>
      <c r="I705">
        <f>_xlfn.XLOOKUP(
         E705,[4]Sheet1!$A:$A,[4]Sheet1!$G:$G)</f>
        <v>1.3606454036407178</v>
      </c>
      <c r="J705">
        <f>_xlfn.XLOOKUP(
         E705,[4]Sheet1!$A:$A,[4]Sheet1!$F:$F)</f>
        <v>7.9925706077384084E-2</v>
      </c>
      <c r="L705">
        <f>_xlfn.XLOOKUP(
         D705,[2]DibenzoThiophene!$E:$E,[2]DibenzoThiophene!$B:$B)</f>
        <v>1.0385964000000001</v>
      </c>
      <c r="O705">
        <v>2647.9969700000001</v>
      </c>
      <c r="R705">
        <v>2490.9976799999999</v>
      </c>
      <c r="S705" s="2" t="e">
        <f>_xlfn.XLOOKUP(
         R705,'[1]sample3_spot1_000 (1)'!$A:$A,'[1]sample3_spot1_000 (1)'!$B:$B)</f>
        <v>#N/A</v>
      </c>
    </row>
    <row r="706" spans="3:19" x14ac:dyDescent="0.2">
      <c r="C706"/>
      <c r="D706" s="1">
        <f t="shared" si="21"/>
        <v>2491</v>
      </c>
      <c r="E706" s="1">
        <f t="shared" ref="E706:E769" si="22">ROUND(R706, 1)</f>
        <v>2491</v>
      </c>
      <c r="F706" s="3" t="e">
        <f>_xlfn.XLOOKUP(
         E706,'[1]sample3_spot1_000 (1)'!$A:$A,'[1]sample3_spot1_000 (1)'!$B:$B)</f>
        <v>#N/A</v>
      </c>
      <c r="G706">
        <f>_xlfn.XLOOKUP(
         E706,[2]DibenzoThiophene!$A:$A,[2]DibenzoThiophene!$B:$B)</f>
        <v>1.0385964000000001</v>
      </c>
      <c r="H706">
        <f>_xlfn.XLOOKUP(
         E706,[3]Sheet1!$A:$A,[3]Sheet1!$G:$G)</f>
        <v>1.0272737002443475</v>
      </c>
      <c r="I706">
        <f>_xlfn.XLOOKUP(
         E706,[4]Sheet1!$A:$A,[4]Sheet1!$G:$G)</f>
        <v>1.3606454036407178</v>
      </c>
      <c r="J706">
        <f>_xlfn.XLOOKUP(
         E706,[4]Sheet1!$A:$A,[4]Sheet1!$F:$F)</f>
        <v>7.9925706077384084E-2</v>
      </c>
      <c r="L706">
        <f>_xlfn.XLOOKUP(
         D706,[2]DibenzoThiophene!$E:$E,[2]DibenzoThiophene!$B:$B)</f>
        <v>1.0385964000000001</v>
      </c>
      <c r="O706">
        <v>2647.9969700000001</v>
      </c>
      <c r="R706" s="1">
        <v>2491.0041999999999</v>
      </c>
      <c r="S706" s="2" t="e">
        <f>_xlfn.XLOOKUP(
         R706,'[1]sample3_spot1_000 (1)'!$A:$A,'[1]sample3_spot1_000 (1)'!$B:$B)</f>
        <v>#N/A</v>
      </c>
    </row>
    <row r="707" spans="3:19" x14ac:dyDescent="0.2">
      <c r="C707"/>
      <c r="D707" s="1">
        <f t="shared" ref="D707:D770" si="23">ROUND(E707,0)</f>
        <v>2491</v>
      </c>
      <c r="E707" s="1">
        <f t="shared" si="22"/>
        <v>2491.1</v>
      </c>
      <c r="F707" s="3">
        <f>_xlfn.XLOOKUP(
         E707,'[1]sample3_spot1_000 (1)'!$A:$A,'[1]sample3_spot1_000 (1)'!$B:$B)</f>
        <v>1.0298562</v>
      </c>
      <c r="G707" t="e">
        <f>_xlfn.XLOOKUP(
         E707,[2]DibenzoThiophene!$A:$A,[2]DibenzoThiophene!$B:$B)</f>
        <v>#N/A</v>
      </c>
      <c r="H707" t="e">
        <f>_xlfn.XLOOKUP(
         E707,[3]Sheet1!$A:$A,[3]Sheet1!$G:$G)</f>
        <v>#N/A</v>
      </c>
      <c r="I707" t="e">
        <f>_xlfn.XLOOKUP(
         E707,[4]Sheet1!$A:$A,[4]Sheet1!$G:$G)</f>
        <v>#N/A</v>
      </c>
      <c r="J707" t="e">
        <f>_xlfn.XLOOKUP(
         E707,[4]Sheet1!$A:$A,[4]Sheet1!$F:$F)</f>
        <v>#N/A</v>
      </c>
      <c r="L707">
        <f>_xlfn.XLOOKUP(
         D707,[2]DibenzoThiophene!$E:$E,[2]DibenzoThiophene!$B:$B)</f>
        <v>1.0385964000000001</v>
      </c>
      <c r="O707">
        <v>2647.9969700000001</v>
      </c>
      <c r="R707" s="1">
        <v>2491.1179999999999</v>
      </c>
      <c r="S707" s="2" t="e">
        <f>_xlfn.XLOOKUP(
         R707,'[1]sample3_spot1_000 (1)'!$A:$A,'[1]sample3_spot1_000 (1)'!$B:$B)</f>
        <v>#N/A</v>
      </c>
    </row>
    <row r="708" spans="3:19" x14ac:dyDescent="0.2">
      <c r="C708"/>
      <c r="D708" s="1">
        <f t="shared" si="23"/>
        <v>2491</v>
      </c>
      <c r="E708" s="1">
        <f t="shared" si="22"/>
        <v>2491.1</v>
      </c>
      <c r="F708" s="3">
        <f>_xlfn.XLOOKUP(
         E708,'[1]sample3_spot1_000 (1)'!$A:$A,'[1]sample3_spot1_000 (1)'!$B:$B)</f>
        <v>1.0298562</v>
      </c>
      <c r="G708" t="e">
        <f>_xlfn.XLOOKUP(
         E708,[2]DibenzoThiophene!$A:$A,[2]DibenzoThiophene!$B:$B)</f>
        <v>#N/A</v>
      </c>
      <c r="H708" t="e">
        <f>_xlfn.XLOOKUP(
         E708,[3]Sheet1!$A:$A,[3]Sheet1!$G:$G)</f>
        <v>#N/A</v>
      </c>
      <c r="I708" t="e">
        <f>_xlfn.XLOOKUP(
         E708,[4]Sheet1!$A:$A,[4]Sheet1!$G:$G)</f>
        <v>#N/A</v>
      </c>
      <c r="J708" t="e">
        <f>_xlfn.XLOOKUP(
         E708,[4]Sheet1!$A:$A,[4]Sheet1!$F:$F)</f>
        <v>#N/A</v>
      </c>
      <c r="L708">
        <f>_xlfn.XLOOKUP(
         D708,[2]DibenzoThiophene!$E:$E,[2]DibenzoThiophene!$B:$B)</f>
        <v>1.0385964000000001</v>
      </c>
      <c r="O708">
        <v>2648.50155</v>
      </c>
      <c r="R708">
        <v>2491.1476499999999</v>
      </c>
      <c r="S708" s="2" t="e">
        <f>_xlfn.XLOOKUP(
         R708,'[1]sample3_spot1_000 (1)'!$A:$A,'[1]sample3_spot1_000 (1)'!$B:$B)</f>
        <v>#N/A</v>
      </c>
    </row>
    <row r="709" spans="3:19" x14ac:dyDescent="0.2">
      <c r="C709"/>
      <c r="D709" s="1">
        <f t="shared" si="23"/>
        <v>2491</v>
      </c>
      <c r="E709" s="1">
        <f t="shared" si="22"/>
        <v>2491.1999999999998</v>
      </c>
      <c r="F709" s="3" t="e">
        <f>_xlfn.XLOOKUP(
         E709,'[1]sample3_spot1_000 (1)'!$A:$A,'[1]sample3_spot1_000 (1)'!$B:$B)</f>
        <v>#N/A</v>
      </c>
      <c r="G709" t="e">
        <f>_xlfn.XLOOKUP(
         E709,[2]DibenzoThiophene!$A:$A,[2]DibenzoThiophene!$B:$B)</f>
        <v>#N/A</v>
      </c>
      <c r="H709">
        <f>_xlfn.XLOOKUP(
         E709,[3]Sheet1!$A:$A,[3]Sheet1!$G:$G)</f>
        <v>1.0455210827541057</v>
      </c>
      <c r="I709">
        <f>_xlfn.XLOOKUP(
         E709,[4]Sheet1!$A:$A,[4]Sheet1!$G:$G)</f>
        <v>1.3484447868973977</v>
      </c>
      <c r="J709">
        <f>_xlfn.XLOOKUP(
         E709,[4]Sheet1!$A:$A,[4]Sheet1!$F:$F)</f>
        <v>7.9844243442936794E-2</v>
      </c>
      <c r="L709">
        <f>_xlfn.XLOOKUP(
         D709,[2]DibenzoThiophene!$E:$E,[2]DibenzoThiophene!$B:$B)</f>
        <v>1.0385964000000001</v>
      </c>
      <c r="O709">
        <v>2648.50155</v>
      </c>
      <c r="R709">
        <v>2491.1976399999999</v>
      </c>
      <c r="S709" s="2" t="e">
        <f>_xlfn.XLOOKUP(
         R709,'[1]sample3_spot1_000 (1)'!$A:$A,'[1]sample3_spot1_000 (1)'!$B:$B)</f>
        <v>#N/A</v>
      </c>
    </row>
    <row r="710" spans="3:19" x14ac:dyDescent="0.2">
      <c r="C710"/>
      <c r="D710" s="1">
        <f t="shared" si="23"/>
        <v>2491</v>
      </c>
      <c r="E710" s="1">
        <f t="shared" si="22"/>
        <v>2491.3000000000002</v>
      </c>
      <c r="F710" s="3" t="e">
        <f>_xlfn.XLOOKUP(
         E710,'[1]sample3_spot1_000 (1)'!$A:$A,'[1]sample3_spot1_000 (1)'!$B:$B)</f>
        <v>#N/A</v>
      </c>
      <c r="G710" t="e">
        <f>_xlfn.XLOOKUP(
         E710,[2]DibenzoThiophene!$A:$A,[2]DibenzoThiophene!$B:$B)</f>
        <v>#N/A</v>
      </c>
      <c r="H710" t="e">
        <f>_xlfn.XLOOKUP(
         E710,[3]Sheet1!$A:$A,[3]Sheet1!$G:$G)</f>
        <v>#N/A</v>
      </c>
      <c r="I710" t="e">
        <f>_xlfn.XLOOKUP(
         E710,[4]Sheet1!$A:$A,[4]Sheet1!$G:$G)</f>
        <v>#N/A</v>
      </c>
      <c r="J710" t="e">
        <f>_xlfn.XLOOKUP(
         E710,[4]Sheet1!$A:$A,[4]Sheet1!$F:$F)</f>
        <v>#N/A</v>
      </c>
      <c r="L710">
        <f>_xlfn.XLOOKUP(
         D710,[2]DibenzoThiophene!$E:$E,[2]DibenzoThiophene!$B:$B)</f>
        <v>1.0385964000000001</v>
      </c>
      <c r="O710">
        <v>2648.50155</v>
      </c>
      <c r="R710">
        <v>2491.29765</v>
      </c>
      <c r="S710" s="2" t="e">
        <f>_xlfn.XLOOKUP(
         R710,'[1]sample3_spot1_000 (1)'!$A:$A,'[1]sample3_spot1_000 (1)'!$B:$B)</f>
        <v>#N/A</v>
      </c>
    </row>
    <row r="711" spans="3:19" x14ac:dyDescent="0.2">
      <c r="C711"/>
      <c r="D711" s="1">
        <f t="shared" si="23"/>
        <v>2491</v>
      </c>
      <c r="E711" s="1">
        <f t="shared" si="22"/>
        <v>2491.4</v>
      </c>
      <c r="F711" s="3">
        <f>_xlfn.XLOOKUP(
         E711,'[1]sample3_spot1_000 (1)'!$A:$A,'[1]sample3_spot1_000 (1)'!$B:$B)</f>
        <v>1.0060899999999999</v>
      </c>
      <c r="G711" t="e">
        <f>_xlfn.XLOOKUP(
         E711,[2]DibenzoThiophene!$A:$A,[2]DibenzoThiophene!$B:$B)</f>
        <v>#N/A</v>
      </c>
      <c r="H711">
        <f>_xlfn.XLOOKUP(
         E711,[3]Sheet1!$A:$A,[3]Sheet1!$G:$G)</f>
        <v>1.0604130673344758</v>
      </c>
      <c r="I711">
        <f>_xlfn.XLOOKUP(
         E711,[4]Sheet1!$A:$A,[4]Sheet1!$G:$G)</f>
        <v>1.3472057909897255</v>
      </c>
      <c r="J711">
        <f>_xlfn.XLOOKUP(
         E711,[4]Sheet1!$A:$A,[4]Sheet1!$F:$F)</f>
        <v>7.9835002050254317E-2</v>
      </c>
      <c r="L711">
        <f>_xlfn.XLOOKUP(
         D711,[2]DibenzoThiophene!$E:$E,[2]DibenzoThiophene!$B:$B)</f>
        <v>1.0385964000000001</v>
      </c>
      <c r="O711">
        <v>2648.50155</v>
      </c>
      <c r="R711" s="1">
        <v>2491.3681000000001</v>
      </c>
      <c r="S711" s="2" t="e">
        <f>_xlfn.XLOOKUP(
         R711,'[1]sample3_spot1_000 (1)'!$A:$A,'[1]sample3_spot1_000 (1)'!$B:$B)</f>
        <v>#N/A</v>
      </c>
    </row>
    <row r="712" spans="3:19" x14ac:dyDescent="0.2">
      <c r="C712"/>
      <c r="D712" s="1">
        <f t="shared" si="23"/>
        <v>2491</v>
      </c>
      <c r="E712" s="1">
        <f t="shared" si="22"/>
        <v>2491.4</v>
      </c>
      <c r="F712" s="3">
        <f>_xlfn.XLOOKUP(
         E712,'[1]sample3_spot1_000 (1)'!$A:$A,'[1]sample3_spot1_000 (1)'!$B:$B)</f>
        <v>1.0060899999999999</v>
      </c>
      <c r="G712" t="e">
        <f>_xlfn.XLOOKUP(
         E712,[2]DibenzoThiophene!$A:$A,[2]DibenzoThiophene!$B:$B)</f>
        <v>#N/A</v>
      </c>
      <c r="H712">
        <f>_xlfn.XLOOKUP(
         E712,[3]Sheet1!$A:$A,[3]Sheet1!$G:$G)</f>
        <v>1.0604130673344758</v>
      </c>
      <c r="I712">
        <f>_xlfn.XLOOKUP(
         E712,[4]Sheet1!$A:$A,[4]Sheet1!$G:$G)</f>
        <v>1.3472057909897255</v>
      </c>
      <c r="J712">
        <f>_xlfn.XLOOKUP(
         E712,[4]Sheet1!$A:$A,[4]Sheet1!$F:$F)</f>
        <v>7.9835002050254317E-2</v>
      </c>
      <c r="L712">
        <f>_xlfn.XLOOKUP(
         D712,[2]DibenzoThiophene!$E:$E,[2]DibenzoThiophene!$B:$B)</f>
        <v>1.0385964000000001</v>
      </c>
      <c r="O712">
        <v>2648.9961400000002</v>
      </c>
      <c r="R712">
        <v>2491.3976600000001</v>
      </c>
      <c r="S712" s="2" t="e">
        <f>_xlfn.XLOOKUP(
         R712,'[1]sample3_spot1_000 (1)'!$A:$A,'[1]sample3_spot1_000 (1)'!$B:$B)</f>
        <v>#N/A</v>
      </c>
    </row>
    <row r="713" spans="3:19" x14ac:dyDescent="0.2">
      <c r="C713"/>
      <c r="D713" s="1">
        <f t="shared" si="23"/>
        <v>2491</v>
      </c>
      <c r="E713" s="1">
        <f t="shared" si="22"/>
        <v>2491.4</v>
      </c>
      <c r="F713" s="3">
        <f>_xlfn.XLOOKUP(
         E713,'[1]sample3_spot1_000 (1)'!$A:$A,'[1]sample3_spot1_000 (1)'!$B:$B)</f>
        <v>1.0060899999999999</v>
      </c>
      <c r="G713" t="e">
        <f>_xlfn.XLOOKUP(
         E713,[2]DibenzoThiophene!$A:$A,[2]DibenzoThiophene!$B:$B)</f>
        <v>#N/A</v>
      </c>
      <c r="H713">
        <f>_xlfn.XLOOKUP(
         E713,[3]Sheet1!$A:$A,[3]Sheet1!$G:$G)</f>
        <v>1.0604130673344758</v>
      </c>
      <c r="I713">
        <f>_xlfn.XLOOKUP(
         E713,[4]Sheet1!$A:$A,[4]Sheet1!$G:$G)</f>
        <v>1.3472057909897255</v>
      </c>
      <c r="J713">
        <f>_xlfn.XLOOKUP(
         E713,[4]Sheet1!$A:$A,[4]Sheet1!$F:$F)</f>
        <v>7.9835002050254317E-2</v>
      </c>
      <c r="L713">
        <f>_xlfn.XLOOKUP(
         D713,[2]DibenzoThiophene!$E:$E,[2]DibenzoThiophene!$B:$B)</f>
        <v>1.0385964000000001</v>
      </c>
      <c r="O713">
        <v>2648.9961400000002</v>
      </c>
      <c r="R713">
        <v>2491.4476800000002</v>
      </c>
      <c r="S713" s="2" t="e">
        <f>_xlfn.XLOOKUP(
         R713,'[1]sample3_spot1_000 (1)'!$A:$A,'[1]sample3_spot1_000 (1)'!$B:$B)</f>
        <v>#N/A</v>
      </c>
    </row>
    <row r="714" spans="3:19" x14ac:dyDescent="0.2">
      <c r="C714"/>
      <c r="D714" s="1">
        <f t="shared" si="23"/>
        <v>2492</v>
      </c>
      <c r="E714" s="1">
        <f t="shared" si="22"/>
        <v>2491.6</v>
      </c>
      <c r="F714" s="3">
        <f>_xlfn.XLOOKUP(
         E714,'[1]sample3_spot1_000 (1)'!$A:$A,'[1]sample3_spot1_000 (1)'!$B:$B)</f>
        <v>1.0270199</v>
      </c>
      <c r="G714" t="e">
        <f>_xlfn.XLOOKUP(
         E714,[2]DibenzoThiophene!$A:$A,[2]DibenzoThiophene!$B:$B)</f>
        <v>#N/A</v>
      </c>
      <c r="H714">
        <f>_xlfn.XLOOKUP(
         E714,[3]Sheet1!$A:$A,[3]Sheet1!$G:$G)</f>
        <v>1.0783477178464673</v>
      </c>
      <c r="I714">
        <f>_xlfn.XLOOKUP(
         E714,[4]Sheet1!$A:$A,[4]Sheet1!$G:$G)</f>
        <v>1.3410225309656794</v>
      </c>
      <c r="J714">
        <f>_xlfn.XLOOKUP(
         E714,[4]Sheet1!$A:$A,[4]Sheet1!$F:$F)</f>
        <v>7.9793185101506584E-2</v>
      </c>
      <c r="L714">
        <f>_xlfn.XLOOKUP(
         D714,[2]DibenzoThiophene!$E:$E,[2]DibenzoThiophene!$B:$B)</f>
        <v>1.0176575999999999</v>
      </c>
      <c r="O714">
        <v>2648.9961400000002</v>
      </c>
      <c r="R714">
        <v>2491.5977400000002</v>
      </c>
      <c r="S714" s="2" t="e">
        <f>_xlfn.XLOOKUP(
         R714,'[1]sample3_spot1_000 (1)'!$A:$A,'[1]sample3_spot1_000 (1)'!$B:$B)</f>
        <v>#N/A</v>
      </c>
    </row>
    <row r="715" spans="3:19" x14ac:dyDescent="0.2">
      <c r="C715"/>
      <c r="D715" s="1">
        <f t="shared" si="23"/>
        <v>2492</v>
      </c>
      <c r="E715" s="1">
        <f t="shared" si="22"/>
        <v>2491.6</v>
      </c>
      <c r="F715" s="3">
        <f>_xlfn.XLOOKUP(
         E715,'[1]sample3_spot1_000 (1)'!$A:$A,'[1]sample3_spot1_000 (1)'!$B:$B)</f>
        <v>1.0270199</v>
      </c>
      <c r="G715" t="e">
        <f>_xlfn.XLOOKUP(
         E715,[2]DibenzoThiophene!$A:$A,[2]DibenzoThiophene!$B:$B)</f>
        <v>#N/A</v>
      </c>
      <c r="H715">
        <f>_xlfn.XLOOKUP(
         E715,[3]Sheet1!$A:$A,[3]Sheet1!$G:$G)</f>
        <v>1.0783477178464673</v>
      </c>
      <c r="I715">
        <f>_xlfn.XLOOKUP(
         E715,[4]Sheet1!$A:$A,[4]Sheet1!$G:$G)</f>
        <v>1.3410225309656794</v>
      </c>
      <c r="J715">
        <f>_xlfn.XLOOKUP(
         E715,[4]Sheet1!$A:$A,[4]Sheet1!$F:$F)</f>
        <v>7.9793185101506584E-2</v>
      </c>
      <c r="L715">
        <f>_xlfn.XLOOKUP(
         D715,[2]DibenzoThiophene!$E:$E,[2]DibenzoThiophene!$B:$B)</f>
        <v>1.0176575999999999</v>
      </c>
      <c r="O715">
        <v>2648.9961400000002</v>
      </c>
      <c r="R715" s="1">
        <v>2491.6181999999999</v>
      </c>
      <c r="S715" s="2" t="e">
        <f>_xlfn.XLOOKUP(
         R715,'[1]sample3_spot1_000 (1)'!$A:$A,'[1]sample3_spot1_000 (1)'!$B:$B)</f>
        <v>#N/A</v>
      </c>
    </row>
    <row r="716" spans="3:19" x14ac:dyDescent="0.2">
      <c r="C716"/>
      <c r="D716" s="1">
        <f t="shared" si="23"/>
        <v>2492</v>
      </c>
      <c r="E716" s="1">
        <f t="shared" si="22"/>
        <v>2491.6999999999998</v>
      </c>
      <c r="F716" s="3" t="e">
        <f>_xlfn.XLOOKUP(
         E716,'[1]sample3_spot1_000 (1)'!$A:$A,'[1]sample3_spot1_000 (1)'!$B:$B)</f>
        <v>#N/A</v>
      </c>
      <c r="G716" t="e">
        <f>_xlfn.XLOOKUP(
         E716,[2]DibenzoThiophene!$A:$A,[2]DibenzoThiophene!$B:$B)</f>
        <v>#N/A</v>
      </c>
      <c r="H716" t="e">
        <f>_xlfn.XLOOKUP(
         E716,[3]Sheet1!$A:$A,[3]Sheet1!$G:$G)</f>
        <v>#N/A</v>
      </c>
      <c r="I716" t="e">
        <f>_xlfn.XLOOKUP(
         E716,[4]Sheet1!$A:$A,[4]Sheet1!$G:$G)</f>
        <v>#N/A</v>
      </c>
      <c r="J716" t="e">
        <f>_xlfn.XLOOKUP(
         E716,[4]Sheet1!$A:$A,[4]Sheet1!$F:$F)</f>
        <v>#N/A</v>
      </c>
      <c r="L716">
        <f>_xlfn.XLOOKUP(
         D716,[2]DibenzoThiophene!$E:$E,[2]DibenzoThiophene!$B:$B)</f>
        <v>1.0176575999999999</v>
      </c>
      <c r="O716">
        <v>2649.5013399999998</v>
      </c>
      <c r="R716">
        <v>2491.74784</v>
      </c>
      <c r="S716" s="2" t="e">
        <f>_xlfn.XLOOKUP(
         R716,'[1]sample3_spot1_000 (1)'!$A:$A,'[1]sample3_spot1_000 (1)'!$B:$B)</f>
        <v>#N/A</v>
      </c>
    </row>
    <row r="717" spans="3:19" x14ac:dyDescent="0.2">
      <c r="C717"/>
      <c r="D717" s="1">
        <f t="shared" si="23"/>
        <v>2492</v>
      </c>
      <c r="E717" s="1">
        <f t="shared" si="22"/>
        <v>2491.8000000000002</v>
      </c>
      <c r="F717" s="3" t="e">
        <f>_xlfn.XLOOKUP(
         E717,'[1]sample3_spot1_000 (1)'!$A:$A,'[1]sample3_spot1_000 (1)'!$B:$B)</f>
        <v>#N/A</v>
      </c>
      <c r="G717" t="e">
        <f>_xlfn.XLOOKUP(
         E717,[2]DibenzoThiophene!$A:$A,[2]DibenzoThiophene!$B:$B)</f>
        <v>#N/A</v>
      </c>
      <c r="H717">
        <f>_xlfn.XLOOKUP(
         E717,[3]Sheet1!$A:$A,[3]Sheet1!$G:$G)</f>
        <v>1.0955873495584401</v>
      </c>
      <c r="I717">
        <f>_xlfn.XLOOKUP(
         E717,[4]Sheet1!$A:$A,[4]Sheet1!$G:$G)</f>
        <v>1.3394542114524159</v>
      </c>
      <c r="J717">
        <f>_xlfn.XLOOKUP(
         E717,[4]Sheet1!$A:$A,[4]Sheet1!$F:$F)</f>
        <v>7.9781773942135883E-2</v>
      </c>
      <c r="L717">
        <f>_xlfn.XLOOKUP(
         D717,[2]DibenzoThiophene!$E:$E,[2]DibenzoThiophene!$B:$B)</f>
        <v>1.0176575999999999</v>
      </c>
      <c r="O717">
        <v>2649.5013399999998</v>
      </c>
      <c r="R717">
        <v>2491.7978800000001</v>
      </c>
      <c r="S717" s="2" t="e">
        <f>_xlfn.XLOOKUP(
         R717,'[1]sample3_spot1_000 (1)'!$A:$A,'[1]sample3_spot1_000 (1)'!$B:$B)</f>
        <v>#N/A</v>
      </c>
    </row>
    <row r="718" spans="3:19" x14ac:dyDescent="0.2">
      <c r="C718"/>
      <c r="D718" s="1">
        <f t="shared" si="23"/>
        <v>2492</v>
      </c>
      <c r="E718" s="1">
        <f t="shared" si="22"/>
        <v>2491.9</v>
      </c>
      <c r="F718" s="3">
        <f>_xlfn.XLOOKUP(
         E718,'[1]sample3_spot1_000 (1)'!$A:$A,'[1]sample3_spot1_000 (1)'!$B:$B)</f>
        <v>1.0320876000000001</v>
      </c>
      <c r="G718" t="e">
        <f>_xlfn.XLOOKUP(
         E718,[2]DibenzoThiophene!$A:$A,[2]DibenzoThiophene!$B:$B)</f>
        <v>#N/A</v>
      </c>
      <c r="H718" t="e">
        <f>_xlfn.XLOOKUP(
         E718,[3]Sheet1!$A:$A,[3]Sheet1!$G:$G)</f>
        <v>#N/A</v>
      </c>
      <c r="I718" t="e">
        <f>_xlfn.XLOOKUP(
         E718,[4]Sheet1!$A:$A,[4]Sheet1!$G:$G)</f>
        <v>#N/A</v>
      </c>
      <c r="J718" t="e">
        <f>_xlfn.XLOOKUP(
         E718,[4]Sheet1!$A:$A,[4]Sheet1!$F:$F)</f>
        <v>#N/A</v>
      </c>
      <c r="L718">
        <f>_xlfn.XLOOKUP(
         D718,[2]DibenzoThiophene!$E:$E,[2]DibenzoThiophene!$B:$B)</f>
        <v>1.0176575999999999</v>
      </c>
      <c r="O718">
        <v>2649.5013399999998</v>
      </c>
      <c r="R718" s="1">
        <v>2491.8683000000001</v>
      </c>
      <c r="S718" s="2" t="e">
        <f>_xlfn.XLOOKUP(
         R718,'[1]sample3_spot1_000 (1)'!$A:$A,'[1]sample3_spot1_000 (1)'!$B:$B)</f>
        <v>#N/A</v>
      </c>
    </row>
    <row r="719" spans="3:19" x14ac:dyDescent="0.2">
      <c r="C719"/>
      <c r="D719" s="1">
        <f t="shared" si="23"/>
        <v>2492</v>
      </c>
      <c r="E719" s="1">
        <f t="shared" si="22"/>
        <v>2491.9</v>
      </c>
      <c r="F719" s="3">
        <f>_xlfn.XLOOKUP(
         E719,'[1]sample3_spot1_000 (1)'!$A:$A,'[1]sample3_spot1_000 (1)'!$B:$B)</f>
        <v>1.0320876000000001</v>
      </c>
      <c r="G719" t="e">
        <f>_xlfn.XLOOKUP(
         E719,[2]DibenzoThiophene!$A:$A,[2]DibenzoThiophene!$B:$B)</f>
        <v>#N/A</v>
      </c>
      <c r="H719" t="e">
        <f>_xlfn.XLOOKUP(
         E719,[3]Sheet1!$A:$A,[3]Sheet1!$G:$G)</f>
        <v>#N/A</v>
      </c>
      <c r="I719" t="e">
        <f>_xlfn.XLOOKUP(
         E719,[4]Sheet1!$A:$A,[4]Sheet1!$G:$G)</f>
        <v>#N/A</v>
      </c>
      <c r="J719" t="e">
        <f>_xlfn.XLOOKUP(
         E719,[4]Sheet1!$A:$A,[4]Sheet1!$F:$F)</f>
        <v>#N/A</v>
      </c>
      <c r="L719">
        <f>_xlfn.XLOOKUP(
         D719,[2]DibenzoThiophene!$E:$E,[2]DibenzoThiophene!$B:$B)</f>
        <v>1.0176575999999999</v>
      </c>
      <c r="O719">
        <v>2649.5013399999998</v>
      </c>
      <c r="R719">
        <v>2491.89797</v>
      </c>
      <c r="S719" s="2" t="e">
        <f>_xlfn.XLOOKUP(
         R719,'[1]sample3_spot1_000 (1)'!$A:$A,'[1]sample3_spot1_000 (1)'!$B:$B)</f>
        <v>#N/A</v>
      </c>
    </row>
    <row r="720" spans="3:19" x14ac:dyDescent="0.2">
      <c r="C720"/>
      <c r="D720" s="1">
        <f t="shared" si="23"/>
        <v>2492</v>
      </c>
      <c r="E720" s="1">
        <f t="shared" si="22"/>
        <v>2492</v>
      </c>
      <c r="F720" s="3" t="e">
        <f>_xlfn.XLOOKUP(
         E720,'[1]sample3_spot1_000 (1)'!$A:$A,'[1]sample3_spot1_000 (1)'!$B:$B)</f>
        <v>#N/A</v>
      </c>
      <c r="G720">
        <f>_xlfn.XLOOKUP(
         E720,[2]DibenzoThiophene!$A:$A,[2]DibenzoThiophene!$B:$B)</f>
        <v>1.0176575999999999</v>
      </c>
      <c r="H720">
        <f>_xlfn.XLOOKUP(
         E720,[3]Sheet1!$A:$A,[3]Sheet1!$G:$G)</f>
        <v>1.1227987688400667</v>
      </c>
      <c r="I720">
        <f>_xlfn.XLOOKUP(
         E720,[4]Sheet1!$A:$A,[4]Sheet1!$G:$G)</f>
        <v>1.3275812650637171</v>
      </c>
      <c r="J720">
        <f>_xlfn.XLOOKUP(
         E720,[4]Sheet1!$A:$A,[4]Sheet1!$F:$F)</f>
        <v>7.9702470181841886E-2</v>
      </c>
      <c r="L720">
        <f>_xlfn.XLOOKUP(
         D720,[2]DibenzoThiophene!$E:$E,[2]DibenzoThiophene!$B:$B)</f>
        <v>1.0176575999999999</v>
      </c>
      <c r="O720">
        <v>2649.9965299999999</v>
      </c>
      <c r="R720">
        <v>2491.9980799999998</v>
      </c>
      <c r="S720" s="2" t="e">
        <f>_xlfn.XLOOKUP(
         R720,'[1]sample3_spot1_000 (1)'!$A:$A,'[1]sample3_spot1_000 (1)'!$B:$B)</f>
        <v>#N/A</v>
      </c>
    </row>
    <row r="721" spans="3:19" x14ac:dyDescent="0.2">
      <c r="C721"/>
      <c r="D721" s="1">
        <f t="shared" si="23"/>
        <v>2492</v>
      </c>
      <c r="E721" s="1">
        <f t="shared" si="22"/>
        <v>2492</v>
      </c>
      <c r="F721" s="3" t="e">
        <f>_xlfn.XLOOKUP(
         E721,'[1]sample3_spot1_000 (1)'!$A:$A,'[1]sample3_spot1_000 (1)'!$B:$B)</f>
        <v>#N/A</v>
      </c>
      <c r="G721">
        <f>_xlfn.XLOOKUP(
         E721,[2]DibenzoThiophene!$A:$A,[2]DibenzoThiophene!$B:$B)</f>
        <v>1.0176575999999999</v>
      </c>
      <c r="H721">
        <f>_xlfn.XLOOKUP(
         E721,[3]Sheet1!$A:$A,[3]Sheet1!$G:$G)</f>
        <v>1.1227987688400667</v>
      </c>
      <c r="I721">
        <f>_xlfn.XLOOKUP(
         E721,[4]Sheet1!$A:$A,[4]Sheet1!$G:$G)</f>
        <v>1.3275812650637171</v>
      </c>
      <c r="J721">
        <f>_xlfn.XLOOKUP(
         E721,[4]Sheet1!$A:$A,[4]Sheet1!$F:$F)</f>
        <v>7.9702470181841886E-2</v>
      </c>
      <c r="L721">
        <f>_xlfn.XLOOKUP(
         D721,[2]DibenzoThiophene!$E:$E,[2]DibenzoThiophene!$B:$B)</f>
        <v>1.0176575999999999</v>
      </c>
      <c r="O721">
        <v>2649.9965299999999</v>
      </c>
      <c r="R721" s="1">
        <v>2492.0070000000001</v>
      </c>
      <c r="S721" s="2" t="e">
        <f>_xlfn.XLOOKUP(
         R721,'[1]sample3_spot1_000 (1)'!$A:$A,'[1]sample3_spot1_000 (1)'!$B:$B)</f>
        <v>#N/A</v>
      </c>
    </row>
    <row r="722" spans="3:19" x14ac:dyDescent="0.2">
      <c r="C722"/>
      <c r="D722" s="1">
        <f t="shared" si="23"/>
        <v>2492</v>
      </c>
      <c r="E722" s="1">
        <f t="shared" si="22"/>
        <v>2492.1</v>
      </c>
      <c r="F722" s="3">
        <f>_xlfn.XLOOKUP(
         E722,'[1]sample3_spot1_000 (1)'!$A:$A,'[1]sample3_spot1_000 (1)'!$B:$B)</f>
        <v>1.0348674</v>
      </c>
      <c r="G722" t="e">
        <f>_xlfn.XLOOKUP(
         E722,[2]DibenzoThiophene!$A:$A,[2]DibenzoThiophene!$B:$B)</f>
        <v>#N/A</v>
      </c>
      <c r="H722" t="e">
        <f>_xlfn.XLOOKUP(
         E722,[3]Sheet1!$A:$A,[3]Sheet1!$G:$G)</f>
        <v>#N/A</v>
      </c>
      <c r="I722" t="e">
        <f>_xlfn.XLOOKUP(
         E722,[4]Sheet1!$A:$A,[4]Sheet1!$G:$G)</f>
        <v>#N/A</v>
      </c>
      <c r="J722" t="e">
        <f>_xlfn.XLOOKUP(
         E722,[4]Sheet1!$A:$A,[4]Sheet1!$F:$F)</f>
        <v>#N/A</v>
      </c>
      <c r="L722">
        <f>_xlfn.XLOOKUP(
         D722,[2]DibenzoThiophene!$E:$E,[2]DibenzoThiophene!$B:$B)</f>
        <v>1.0176575999999999</v>
      </c>
      <c r="O722">
        <v>2649.9965299999999</v>
      </c>
      <c r="R722" s="1">
        <v>2492.1183999999998</v>
      </c>
      <c r="S722" s="2" t="e">
        <f>_xlfn.XLOOKUP(
         R722,'[1]sample3_spot1_000 (1)'!$A:$A,'[1]sample3_spot1_000 (1)'!$B:$B)</f>
        <v>#N/A</v>
      </c>
    </row>
    <row r="723" spans="3:19" x14ac:dyDescent="0.2">
      <c r="C723"/>
      <c r="D723" s="1">
        <f t="shared" si="23"/>
        <v>2492</v>
      </c>
      <c r="E723" s="1">
        <f t="shared" si="22"/>
        <v>2492.1999999999998</v>
      </c>
      <c r="F723" s="3" t="e">
        <f>_xlfn.XLOOKUP(
         E723,'[1]sample3_spot1_000 (1)'!$A:$A,'[1]sample3_spot1_000 (1)'!$B:$B)</f>
        <v>#N/A</v>
      </c>
      <c r="G723" t="e">
        <f>_xlfn.XLOOKUP(
         E723,[2]DibenzoThiophene!$A:$A,[2]DibenzoThiophene!$B:$B)</f>
        <v>#N/A</v>
      </c>
      <c r="H723">
        <f>_xlfn.XLOOKUP(
         E723,[3]Sheet1!$A:$A,[3]Sheet1!$G:$G)</f>
        <v>1.1422198962594603</v>
      </c>
      <c r="I723">
        <f>_xlfn.XLOOKUP(
         E723,[4]Sheet1!$A:$A,[4]Sheet1!$G:$G)</f>
        <v>1.3133185665510312</v>
      </c>
      <c r="J723">
        <f>_xlfn.XLOOKUP(
         E723,[4]Sheet1!$A:$A,[4]Sheet1!$F:$F)</f>
        <v>7.9607421408242632E-2</v>
      </c>
      <c r="L723">
        <f>_xlfn.XLOOKUP(
         D723,[2]DibenzoThiophene!$E:$E,[2]DibenzoThiophene!$B:$B)</f>
        <v>1.0176575999999999</v>
      </c>
      <c r="O723">
        <v>2649.9965299999999</v>
      </c>
      <c r="R723">
        <v>2492.1983399999999</v>
      </c>
      <c r="S723" s="2" t="e">
        <f>_xlfn.XLOOKUP(
         R723,'[1]sample3_spot1_000 (1)'!$A:$A,'[1]sample3_spot1_000 (1)'!$B:$B)</f>
        <v>#N/A</v>
      </c>
    </row>
    <row r="724" spans="3:19" x14ac:dyDescent="0.2">
      <c r="C724"/>
      <c r="D724" s="1">
        <f t="shared" si="23"/>
        <v>2492</v>
      </c>
      <c r="E724" s="1">
        <f t="shared" si="22"/>
        <v>2492.4</v>
      </c>
      <c r="F724" s="3">
        <f>_xlfn.XLOOKUP(
         E724,'[1]sample3_spot1_000 (1)'!$A:$A,'[1]sample3_spot1_000 (1)'!$B:$B)</f>
        <v>1.0264511999999999</v>
      </c>
      <c r="G724" t="e">
        <f>_xlfn.XLOOKUP(
         E724,[2]DibenzoThiophene!$A:$A,[2]DibenzoThiophene!$B:$B)</f>
        <v>#N/A</v>
      </c>
      <c r="H724">
        <f>_xlfn.XLOOKUP(
         E724,[3]Sheet1!$A:$A,[3]Sheet1!$G:$G)</f>
        <v>1.1645431304534031</v>
      </c>
      <c r="I724">
        <f>_xlfn.XLOOKUP(
         E724,[4]Sheet1!$A:$A,[4]Sheet1!$G:$G)</f>
        <v>1.317768148742555</v>
      </c>
      <c r="J724">
        <f>_xlfn.XLOOKUP(
         E724,[4]Sheet1!$A:$A,[4]Sheet1!$F:$F)</f>
        <v>7.9635659525238517E-2</v>
      </c>
      <c r="L724">
        <f>_xlfn.XLOOKUP(
         D724,[2]DibenzoThiophene!$E:$E,[2]DibenzoThiophene!$B:$B)</f>
        <v>1.0176575999999999</v>
      </c>
      <c r="O724">
        <v>2650.50236</v>
      </c>
      <c r="R724" s="1">
        <v>2492.3685</v>
      </c>
      <c r="S724" s="2" t="e">
        <f>_xlfn.XLOOKUP(
         R724,'[1]sample3_spot1_000 (1)'!$A:$A,'[1]sample3_spot1_000 (1)'!$B:$B)</f>
        <v>#N/A</v>
      </c>
    </row>
    <row r="725" spans="3:19" x14ac:dyDescent="0.2">
      <c r="C725"/>
      <c r="D725" s="1">
        <f t="shared" si="23"/>
        <v>2492</v>
      </c>
      <c r="E725" s="1">
        <f t="shared" si="22"/>
        <v>2492.4</v>
      </c>
      <c r="F725" s="3">
        <f>_xlfn.XLOOKUP(
         E725,'[1]sample3_spot1_000 (1)'!$A:$A,'[1]sample3_spot1_000 (1)'!$B:$B)</f>
        <v>1.0264511999999999</v>
      </c>
      <c r="G725" t="e">
        <f>_xlfn.XLOOKUP(
         E725,[2]DibenzoThiophene!$A:$A,[2]DibenzoThiophene!$B:$B)</f>
        <v>#N/A</v>
      </c>
      <c r="H725">
        <f>_xlfn.XLOOKUP(
         E725,[3]Sheet1!$A:$A,[3]Sheet1!$G:$G)</f>
        <v>1.1645431304534031</v>
      </c>
      <c r="I725">
        <f>_xlfn.XLOOKUP(
         E725,[4]Sheet1!$A:$A,[4]Sheet1!$G:$G)</f>
        <v>1.317768148742555</v>
      </c>
      <c r="J725">
        <f>_xlfn.XLOOKUP(
         E725,[4]Sheet1!$A:$A,[4]Sheet1!$F:$F)</f>
        <v>7.9635659525238517E-2</v>
      </c>
      <c r="L725">
        <f>_xlfn.XLOOKUP(
         D725,[2]DibenzoThiophene!$E:$E,[2]DibenzoThiophene!$B:$B)</f>
        <v>1.0176575999999999</v>
      </c>
      <c r="O725">
        <v>2650.50236</v>
      </c>
      <c r="R725">
        <v>2492.3986599999998</v>
      </c>
      <c r="S725" s="2" t="e">
        <f>_xlfn.XLOOKUP(
         R725,'[1]sample3_spot1_000 (1)'!$A:$A,'[1]sample3_spot1_000 (1)'!$B:$B)</f>
        <v>#N/A</v>
      </c>
    </row>
    <row r="726" spans="3:19" x14ac:dyDescent="0.2">
      <c r="C726"/>
      <c r="D726" s="1">
        <f t="shared" si="23"/>
        <v>2493</v>
      </c>
      <c r="E726" s="1">
        <f t="shared" si="22"/>
        <v>2492.6</v>
      </c>
      <c r="F726" s="3">
        <f>_xlfn.XLOOKUP(
         E726,'[1]sample3_spot1_000 (1)'!$A:$A,'[1]sample3_spot1_000 (1)'!$B:$B)</f>
        <v>1.0248899</v>
      </c>
      <c r="G726" t="e">
        <f>_xlfn.XLOOKUP(
         E726,[2]DibenzoThiophene!$A:$A,[2]DibenzoThiophene!$B:$B)</f>
        <v>#N/A</v>
      </c>
      <c r="H726">
        <f>_xlfn.XLOOKUP(
         E726,[3]Sheet1!$A:$A,[3]Sheet1!$G:$G)</f>
        <v>1.1893563465731363</v>
      </c>
      <c r="I726">
        <f>_xlfn.XLOOKUP(
         E726,[4]Sheet1!$A:$A,[4]Sheet1!$G:$G)</f>
        <v>1.3055661888859744</v>
      </c>
      <c r="J726">
        <f>_xlfn.XLOOKUP(
         E726,[4]Sheet1!$A:$A,[4]Sheet1!$F:$F)</f>
        <v>7.9554188041615639E-2</v>
      </c>
      <c r="L726">
        <f>_xlfn.XLOOKUP(
         D726,[2]DibenzoThiophene!$E:$E,[2]DibenzoThiophene!$B:$B)</f>
        <v>0.98106758000000005</v>
      </c>
      <c r="O726">
        <v>2650.50236</v>
      </c>
      <c r="R726">
        <v>2492.5990299999999</v>
      </c>
      <c r="S726" s="2" t="e">
        <f>_xlfn.XLOOKUP(
         R726,'[1]sample3_spot1_000 (1)'!$A:$A,'[1]sample3_spot1_000 (1)'!$B:$B)</f>
        <v>#N/A</v>
      </c>
    </row>
    <row r="727" spans="3:19" x14ac:dyDescent="0.2">
      <c r="C727"/>
      <c r="D727" s="1">
        <f t="shared" si="23"/>
        <v>2493</v>
      </c>
      <c r="E727" s="1">
        <f t="shared" si="22"/>
        <v>2492.6</v>
      </c>
      <c r="F727" s="3">
        <f>_xlfn.XLOOKUP(
         E727,'[1]sample3_spot1_000 (1)'!$A:$A,'[1]sample3_spot1_000 (1)'!$B:$B)</f>
        <v>1.0248899</v>
      </c>
      <c r="G727" t="e">
        <f>_xlfn.XLOOKUP(
         E727,[2]DibenzoThiophene!$A:$A,[2]DibenzoThiophene!$B:$B)</f>
        <v>#N/A</v>
      </c>
      <c r="H727">
        <f>_xlfn.XLOOKUP(
         E727,[3]Sheet1!$A:$A,[3]Sheet1!$G:$G)</f>
        <v>1.1893563465731363</v>
      </c>
      <c r="I727">
        <f>_xlfn.XLOOKUP(
         E727,[4]Sheet1!$A:$A,[4]Sheet1!$G:$G)</f>
        <v>1.3055661888859744</v>
      </c>
      <c r="J727">
        <f>_xlfn.XLOOKUP(
         E727,[4]Sheet1!$A:$A,[4]Sheet1!$F:$F)</f>
        <v>7.9554188041615639E-2</v>
      </c>
      <c r="L727">
        <f>_xlfn.XLOOKUP(
         D727,[2]DibenzoThiophene!$E:$E,[2]DibenzoThiophene!$B:$B)</f>
        <v>0.98106758000000005</v>
      </c>
      <c r="O727">
        <v>2650.50236</v>
      </c>
      <c r="R727" s="1">
        <v>2492.6185999999998</v>
      </c>
      <c r="S727" s="2" t="e">
        <f>_xlfn.XLOOKUP(
         R727,'[1]sample3_spot1_000 (1)'!$A:$A,'[1]sample3_spot1_000 (1)'!$B:$B)</f>
        <v>#N/A</v>
      </c>
    </row>
    <row r="728" spans="3:19" x14ac:dyDescent="0.2">
      <c r="C728"/>
      <c r="D728" s="1">
        <f t="shared" si="23"/>
        <v>2493</v>
      </c>
      <c r="E728" s="1">
        <f t="shared" si="22"/>
        <v>2492.8000000000002</v>
      </c>
      <c r="F728" s="3" t="e">
        <f>_xlfn.XLOOKUP(
         E728,'[1]sample3_spot1_000 (1)'!$A:$A,'[1]sample3_spot1_000 (1)'!$B:$B)</f>
        <v>#N/A</v>
      </c>
      <c r="G728" t="e">
        <f>_xlfn.XLOOKUP(
         E728,[2]DibenzoThiophene!$A:$A,[2]DibenzoThiophene!$B:$B)</f>
        <v>#N/A</v>
      </c>
      <c r="H728">
        <f>_xlfn.XLOOKUP(
         E728,[3]Sheet1!$A:$A,[3]Sheet1!$G:$G)</f>
        <v>1.2165725842245072</v>
      </c>
      <c r="I728">
        <f>_xlfn.XLOOKUP(
         E728,[4]Sheet1!$A:$A,[4]Sheet1!$G:$G)</f>
        <v>1.2916308235435583</v>
      </c>
      <c r="J728">
        <f>_xlfn.XLOOKUP(
         E728,[4]Sheet1!$A:$A,[4]Sheet1!$F:$F)</f>
        <v>7.9461295920612032E-2</v>
      </c>
      <c r="L728">
        <f>_xlfn.XLOOKUP(
         D728,[2]DibenzoThiophene!$E:$E,[2]DibenzoThiophene!$B:$B)</f>
        <v>0.98106758000000005</v>
      </c>
      <c r="O728">
        <v>2650.9981600000001</v>
      </c>
      <c r="R728">
        <v>2492.7994699999999</v>
      </c>
      <c r="S728" s="2" t="e">
        <f>_xlfn.XLOOKUP(
         R728,'[1]sample3_spot1_000 (1)'!$A:$A,'[1]sample3_spot1_000 (1)'!$B:$B)</f>
        <v>#N/A</v>
      </c>
    </row>
    <row r="729" spans="3:19" x14ac:dyDescent="0.2">
      <c r="C729"/>
      <c r="D729" s="1">
        <f t="shared" si="23"/>
        <v>2493</v>
      </c>
      <c r="E729" s="1">
        <f t="shared" si="22"/>
        <v>2492.9</v>
      </c>
      <c r="F729" s="3">
        <f>_xlfn.XLOOKUP(
         E729,'[1]sample3_spot1_000 (1)'!$A:$A,'[1]sample3_spot1_000 (1)'!$B:$B)</f>
        <v>1.0327402999999999</v>
      </c>
      <c r="G729" t="e">
        <f>_xlfn.XLOOKUP(
         E729,[2]DibenzoThiophene!$A:$A,[2]DibenzoThiophene!$B:$B)</f>
        <v>#N/A</v>
      </c>
      <c r="H729" t="e">
        <f>_xlfn.XLOOKUP(
         E729,[3]Sheet1!$A:$A,[3]Sheet1!$G:$G)</f>
        <v>#N/A</v>
      </c>
      <c r="I729" t="e">
        <f>_xlfn.XLOOKUP(
         E729,[4]Sheet1!$A:$A,[4]Sheet1!$G:$G)</f>
        <v>#N/A</v>
      </c>
      <c r="J729" t="e">
        <f>_xlfn.XLOOKUP(
         E729,[4]Sheet1!$A:$A,[4]Sheet1!$F:$F)</f>
        <v>#N/A</v>
      </c>
      <c r="L729">
        <f>_xlfn.XLOOKUP(
         D729,[2]DibenzoThiophene!$E:$E,[2]DibenzoThiophene!$B:$B)</f>
        <v>0.98106758000000005</v>
      </c>
      <c r="O729">
        <v>2650.9981600000001</v>
      </c>
      <c r="R729" s="1">
        <v>2492.8687</v>
      </c>
      <c r="S729" s="2" t="e">
        <f>_xlfn.XLOOKUP(
         R729,'[1]sample3_spot1_000 (1)'!$A:$A,'[1]sample3_spot1_000 (1)'!$B:$B)</f>
        <v>#N/A</v>
      </c>
    </row>
    <row r="730" spans="3:19" x14ac:dyDescent="0.2">
      <c r="C730"/>
      <c r="D730" s="1">
        <f t="shared" si="23"/>
        <v>2493</v>
      </c>
      <c r="E730" s="1">
        <f t="shared" si="22"/>
        <v>2493</v>
      </c>
      <c r="F730" s="3" t="e">
        <f>_xlfn.XLOOKUP(
         E730,'[1]sample3_spot1_000 (1)'!$A:$A,'[1]sample3_spot1_000 (1)'!$B:$B)</f>
        <v>#N/A</v>
      </c>
      <c r="G730">
        <f>_xlfn.XLOOKUP(
         E730,[2]DibenzoThiophene!$A:$A,[2]DibenzoThiophene!$B:$B)</f>
        <v>0.98106758000000005</v>
      </c>
      <c r="H730">
        <f>_xlfn.XLOOKUP(
         E730,[3]Sheet1!$A:$A,[3]Sheet1!$G:$G)</f>
        <v>1.2403830393227211</v>
      </c>
      <c r="I730">
        <f>_xlfn.XLOOKUP(
         E730,[4]Sheet1!$A:$A,[4]Sheet1!$G:$G)</f>
        <v>1.286757403465653</v>
      </c>
      <c r="J730">
        <f>_xlfn.XLOOKUP(
         E730,[4]Sheet1!$A:$A,[4]Sheet1!$F:$F)</f>
        <v>7.9428108924390659E-2</v>
      </c>
      <c r="L730">
        <f>_xlfn.XLOOKUP(
         D730,[2]DibenzoThiophene!$E:$E,[2]DibenzoThiophene!$B:$B)</f>
        <v>0.98106758000000005</v>
      </c>
      <c r="O730">
        <v>2650.9981600000001</v>
      </c>
      <c r="R730">
        <v>2492.9999699999998</v>
      </c>
      <c r="S730" s="2" t="e">
        <f>_xlfn.XLOOKUP(
         R730,'[1]sample3_spot1_000 (1)'!$A:$A,'[1]sample3_spot1_000 (1)'!$B:$B)</f>
        <v>#N/A</v>
      </c>
    </row>
    <row r="731" spans="3:19" x14ac:dyDescent="0.2">
      <c r="C731"/>
      <c r="D731" s="1">
        <f t="shared" si="23"/>
        <v>2493</v>
      </c>
      <c r="E731" s="1">
        <f t="shared" si="22"/>
        <v>2493</v>
      </c>
      <c r="F731" s="3" t="e">
        <f>_xlfn.XLOOKUP(
         E731,'[1]sample3_spot1_000 (1)'!$A:$A,'[1]sample3_spot1_000 (1)'!$B:$B)</f>
        <v>#N/A</v>
      </c>
      <c r="G731">
        <f>_xlfn.XLOOKUP(
         E731,[2]DibenzoThiophene!$A:$A,[2]DibenzoThiophene!$B:$B)</f>
        <v>0.98106758000000005</v>
      </c>
      <c r="H731">
        <f>_xlfn.XLOOKUP(
         E731,[3]Sheet1!$A:$A,[3]Sheet1!$G:$G)</f>
        <v>1.2403830393227211</v>
      </c>
      <c r="I731">
        <f>_xlfn.XLOOKUP(
         E731,[4]Sheet1!$A:$A,[4]Sheet1!$G:$G)</f>
        <v>1.286757403465653</v>
      </c>
      <c r="J731">
        <f>_xlfn.XLOOKUP(
         E731,[4]Sheet1!$A:$A,[4]Sheet1!$F:$F)</f>
        <v>7.9428108924390659E-2</v>
      </c>
      <c r="L731">
        <f>_xlfn.XLOOKUP(
         D731,[2]DibenzoThiophene!$E:$E,[2]DibenzoThiophene!$B:$B)</f>
        <v>0.98106758000000005</v>
      </c>
      <c r="O731">
        <v>2650.9981600000001</v>
      </c>
      <c r="R731" s="1">
        <v>2493.0077999999999</v>
      </c>
      <c r="S731" s="2" t="e">
        <f>_xlfn.XLOOKUP(
         R731,'[1]sample3_spot1_000 (1)'!$A:$A,'[1]sample3_spot1_000 (1)'!$B:$B)</f>
        <v>#N/A</v>
      </c>
    </row>
    <row r="732" spans="3:19" x14ac:dyDescent="0.2">
      <c r="C732"/>
      <c r="D732" s="1">
        <f t="shared" si="23"/>
        <v>2493</v>
      </c>
      <c r="E732" s="1">
        <f t="shared" si="22"/>
        <v>2493.1</v>
      </c>
      <c r="F732" s="3">
        <f>_xlfn.XLOOKUP(
         E732,'[1]sample3_spot1_000 (1)'!$A:$A,'[1]sample3_spot1_000 (1)'!$B:$B)</f>
        <v>1.0209804</v>
      </c>
      <c r="G732" t="e">
        <f>_xlfn.XLOOKUP(
         E732,[2]DibenzoThiophene!$A:$A,[2]DibenzoThiophene!$B:$B)</f>
        <v>#N/A</v>
      </c>
      <c r="H732" t="e">
        <f>_xlfn.XLOOKUP(
         E732,[3]Sheet1!$A:$A,[3]Sheet1!$G:$G)</f>
        <v>#N/A</v>
      </c>
      <c r="I732" t="e">
        <f>_xlfn.XLOOKUP(
         E732,[4]Sheet1!$A:$A,[4]Sheet1!$G:$G)</f>
        <v>#N/A</v>
      </c>
      <c r="J732" t="e">
        <f>_xlfn.XLOOKUP(
         E732,[4]Sheet1!$A:$A,[4]Sheet1!$F:$F)</f>
        <v>#N/A</v>
      </c>
      <c r="L732">
        <f>_xlfn.XLOOKUP(
         D732,[2]DibenzoThiophene!$E:$E,[2]DibenzoThiophene!$B:$B)</f>
        <v>0.98106758000000005</v>
      </c>
      <c r="O732">
        <v>2651.50461</v>
      </c>
      <c r="R732" s="1">
        <v>2493.1188000000002</v>
      </c>
      <c r="S732" s="2" t="e">
        <f>_xlfn.XLOOKUP(
         R732,'[1]sample3_spot1_000 (1)'!$A:$A,'[1]sample3_spot1_000 (1)'!$B:$B)</f>
        <v>#N/A</v>
      </c>
    </row>
    <row r="733" spans="3:19" x14ac:dyDescent="0.2">
      <c r="C733"/>
      <c r="D733" s="1">
        <f t="shared" si="23"/>
        <v>2493</v>
      </c>
      <c r="E733" s="1">
        <f t="shared" si="22"/>
        <v>2493.1999999999998</v>
      </c>
      <c r="F733" s="3" t="e">
        <f>_xlfn.XLOOKUP(
         E733,'[1]sample3_spot1_000 (1)'!$A:$A,'[1]sample3_spot1_000 (1)'!$B:$B)</f>
        <v>#N/A</v>
      </c>
      <c r="G733" t="e">
        <f>_xlfn.XLOOKUP(
         E733,[2]DibenzoThiophene!$A:$A,[2]DibenzoThiophene!$B:$B)</f>
        <v>#N/A</v>
      </c>
      <c r="H733">
        <f>_xlfn.XLOOKUP(
         E733,[3]Sheet1!$A:$A,[3]Sheet1!$G:$G)</f>
        <v>1.2665419566260117</v>
      </c>
      <c r="I733">
        <f>_xlfn.XLOOKUP(
         E733,[4]Sheet1!$A:$A,[4]Sheet1!$G:$G)</f>
        <v>1.2804102361248155</v>
      </c>
      <c r="J733">
        <f>_xlfn.XLOOKUP(
         E733,[4]Sheet1!$A:$A,[4]Sheet1!$F:$F)</f>
        <v>7.9385212063271343E-2</v>
      </c>
      <c r="L733">
        <f>_xlfn.XLOOKUP(
         D733,[2]DibenzoThiophene!$E:$E,[2]DibenzoThiophene!$B:$B)</f>
        <v>0.98106758000000005</v>
      </c>
      <c r="O733">
        <v>2651.50461</v>
      </c>
      <c r="R733">
        <v>2493.2005199999999</v>
      </c>
      <c r="S733" s="2" t="e">
        <f>_xlfn.XLOOKUP(
         R733,'[1]sample3_spot1_000 (1)'!$A:$A,'[1]sample3_spot1_000 (1)'!$B:$B)</f>
        <v>#N/A</v>
      </c>
    </row>
    <row r="734" spans="3:19" x14ac:dyDescent="0.2">
      <c r="C734"/>
      <c r="D734" s="1">
        <f t="shared" si="23"/>
        <v>2493</v>
      </c>
      <c r="E734" s="1">
        <f t="shared" si="22"/>
        <v>2493.4</v>
      </c>
      <c r="F734" s="3">
        <f>_xlfn.XLOOKUP(
         E734,'[1]sample3_spot1_000 (1)'!$A:$A,'[1]sample3_spot1_000 (1)'!$B:$B)</f>
        <v>1.0466466999999999</v>
      </c>
      <c r="G734" t="e">
        <f>_xlfn.XLOOKUP(
         E734,[2]DibenzoThiophene!$A:$A,[2]DibenzoThiophene!$B:$B)</f>
        <v>#N/A</v>
      </c>
      <c r="H734">
        <f>_xlfn.XLOOKUP(
         E734,[3]Sheet1!$A:$A,[3]Sheet1!$G:$G)</f>
        <v>1.2937054826017174</v>
      </c>
      <c r="I734">
        <f>_xlfn.XLOOKUP(
         E734,[4]Sheet1!$A:$A,[4]Sheet1!$G:$G)</f>
        <v>1.268207100804742</v>
      </c>
      <c r="J734">
        <f>_xlfn.XLOOKUP(
         E734,[4]Sheet1!$A:$A,[4]Sheet1!$F:$F)</f>
        <v>7.9303732835042592E-2</v>
      </c>
      <c r="L734">
        <f>_xlfn.XLOOKUP(
         D734,[2]DibenzoThiophene!$E:$E,[2]DibenzoThiophene!$B:$B)</f>
        <v>0.98106758000000005</v>
      </c>
      <c r="O734">
        <v>2651.50461</v>
      </c>
      <c r="R734" s="1">
        <v>2493.3688999999999</v>
      </c>
      <c r="S734" s="2" t="e">
        <f>_xlfn.XLOOKUP(
         R734,'[1]sample3_spot1_000 (1)'!$A:$A,'[1]sample3_spot1_000 (1)'!$B:$B)</f>
        <v>#N/A</v>
      </c>
    </row>
    <row r="735" spans="3:19" x14ac:dyDescent="0.2">
      <c r="C735"/>
      <c r="D735" s="1">
        <f t="shared" si="23"/>
        <v>2493</v>
      </c>
      <c r="E735" s="1">
        <f t="shared" si="22"/>
        <v>2493.4</v>
      </c>
      <c r="F735" s="3">
        <f>_xlfn.XLOOKUP(
         E735,'[1]sample3_spot1_000 (1)'!$A:$A,'[1]sample3_spot1_000 (1)'!$B:$B)</f>
        <v>1.0466466999999999</v>
      </c>
      <c r="G735" t="e">
        <f>_xlfn.XLOOKUP(
         E735,[2]DibenzoThiophene!$A:$A,[2]DibenzoThiophene!$B:$B)</f>
        <v>#N/A</v>
      </c>
      <c r="H735">
        <f>_xlfn.XLOOKUP(
         E735,[3]Sheet1!$A:$A,[3]Sheet1!$G:$G)</f>
        <v>1.2937054826017174</v>
      </c>
      <c r="I735">
        <f>_xlfn.XLOOKUP(
         E735,[4]Sheet1!$A:$A,[4]Sheet1!$G:$G)</f>
        <v>1.268207100804742</v>
      </c>
      <c r="J735">
        <f>_xlfn.XLOOKUP(
         E735,[4]Sheet1!$A:$A,[4]Sheet1!$F:$F)</f>
        <v>7.9303732835042592E-2</v>
      </c>
      <c r="L735">
        <f>_xlfn.XLOOKUP(
         D735,[2]DibenzoThiophene!$E:$E,[2]DibenzoThiophene!$B:$B)</f>
        <v>0.98106758000000005</v>
      </c>
      <c r="O735">
        <v>2651.50461</v>
      </c>
      <c r="R735">
        <v>2493.4011399999999</v>
      </c>
      <c r="S735" s="2" t="e">
        <f>_xlfn.XLOOKUP(
         R735,'[1]sample3_spot1_000 (1)'!$A:$A,'[1]sample3_spot1_000 (1)'!$B:$B)</f>
        <v>#N/A</v>
      </c>
    </row>
    <row r="736" spans="3:19" x14ac:dyDescent="0.2">
      <c r="C736"/>
      <c r="D736" s="1">
        <f t="shared" si="23"/>
        <v>2494</v>
      </c>
      <c r="E736" s="1">
        <f t="shared" si="22"/>
        <v>2493.6</v>
      </c>
      <c r="F736" s="3">
        <f>_xlfn.XLOOKUP(
         E736,'[1]sample3_spot1_000 (1)'!$A:$A,'[1]sample3_spot1_000 (1)'!$B:$B)</f>
        <v>1.0308286</v>
      </c>
      <c r="G736" t="e">
        <f>_xlfn.XLOOKUP(
         E736,[2]DibenzoThiophene!$A:$A,[2]DibenzoThiophene!$B:$B)</f>
        <v>#N/A</v>
      </c>
      <c r="H736">
        <f>_xlfn.XLOOKUP(
         E736,[3]Sheet1!$A:$A,[3]Sheet1!$G:$G)</f>
        <v>1.3251478525814597</v>
      </c>
      <c r="I736">
        <f>_xlfn.XLOOKUP(
         E736,[4]Sheet1!$A:$A,[4]Sheet1!$G:$G)</f>
        <v>1.2649021202506161</v>
      </c>
      <c r="J736">
        <f>_xlfn.XLOOKUP(
         E736,[4]Sheet1!$A:$A,[4]Sheet1!$F:$F)</f>
        <v>7.9280879588887812E-2</v>
      </c>
      <c r="L736">
        <f>_xlfn.XLOOKUP(
         D736,[2]DibenzoThiophene!$E:$E,[2]DibenzoThiophene!$B:$B)</f>
        <v>0.99880756000000004</v>
      </c>
      <c r="O736">
        <v>2652.0010299999999</v>
      </c>
      <c r="R736">
        <v>2493.6018100000001</v>
      </c>
      <c r="S736" s="2" t="e">
        <f>_xlfn.XLOOKUP(
         R736,'[1]sample3_spot1_000 (1)'!$A:$A,'[1]sample3_spot1_000 (1)'!$B:$B)</f>
        <v>#N/A</v>
      </c>
    </row>
    <row r="737" spans="3:19" x14ac:dyDescent="0.2">
      <c r="C737"/>
      <c r="D737" s="1">
        <f t="shared" si="23"/>
        <v>2494</v>
      </c>
      <c r="E737" s="1">
        <f t="shared" si="22"/>
        <v>2493.6</v>
      </c>
      <c r="F737" s="3">
        <f>_xlfn.XLOOKUP(
         E737,'[1]sample3_spot1_000 (1)'!$A:$A,'[1]sample3_spot1_000 (1)'!$B:$B)</f>
        <v>1.0308286</v>
      </c>
      <c r="G737" t="e">
        <f>_xlfn.XLOOKUP(
         E737,[2]DibenzoThiophene!$A:$A,[2]DibenzoThiophene!$B:$B)</f>
        <v>#N/A</v>
      </c>
      <c r="H737">
        <f>_xlfn.XLOOKUP(
         E737,[3]Sheet1!$A:$A,[3]Sheet1!$G:$G)</f>
        <v>1.3251478525814597</v>
      </c>
      <c r="I737">
        <f>_xlfn.XLOOKUP(
         E737,[4]Sheet1!$A:$A,[4]Sheet1!$G:$G)</f>
        <v>1.2649021202506161</v>
      </c>
      <c r="J737">
        <f>_xlfn.XLOOKUP(
         E737,[4]Sheet1!$A:$A,[4]Sheet1!$F:$F)</f>
        <v>7.9280879588887812E-2</v>
      </c>
      <c r="L737">
        <f>_xlfn.XLOOKUP(
         D737,[2]DibenzoThiophene!$E:$E,[2]DibenzoThiophene!$B:$B)</f>
        <v>0.99880756000000004</v>
      </c>
      <c r="O737">
        <v>2652.0010299999999</v>
      </c>
      <c r="R737" s="1">
        <v>2493.6190000000001</v>
      </c>
      <c r="S737" s="2" t="e">
        <f>_xlfn.XLOOKUP(
         R737,'[1]sample3_spot1_000 (1)'!$A:$A,'[1]sample3_spot1_000 (1)'!$B:$B)</f>
        <v>#N/A</v>
      </c>
    </row>
    <row r="738" spans="3:19" x14ac:dyDescent="0.2">
      <c r="C738"/>
      <c r="D738" s="1">
        <f t="shared" si="23"/>
        <v>2494</v>
      </c>
      <c r="E738" s="1">
        <f t="shared" si="22"/>
        <v>2493.8000000000002</v>
      </c>
      <c r="F738" s="3" t="e">
        <f>_xlfn.XLOOKUP(
         E738,'[1]sample3_spot1_000 (1)'!$A:$A,'[1]sample3_spot1_000 (1)'!$B:$B)</f>
        <v>#N/A</v>
      </c>
      <c r="G738" t="e">
        <f>_xlfn.XLOOKUP(
         E738,[2]DibenzoThiophene!$A:$A,[2]DibenzoThiophene!$B:$B)</f>
        <v>#N/A</v>
      </c>
      <c r="H738">
        <f>_xlfn.XLOOKUP(
         E738,[3]Sheet1!$A:$A,[3]Sheet1!$G:$G)</f>
        <v>1.345560395898731</v>
      </c>
      <c r="I738">
        <f>_xlfn.XLOOKUP(
         E738,[4]Sheet1!$A:$A,[4]Sheet1!$G:$G)</f>
        <v>1.2554126996291466</v>
      </c>
      <c r="J738">
        <f>_xlfn.XLOOKUP(
         E738,[4]Sheet1!$A:$A,[4]Sheet1!$F:$F)</f>
        <v>7.9217279819205122E-2</v>
      </c>
      <c r="L738">
        <f>_xlfn.XLOOKUP(
         D738,[2]DibenzoThiophene!$E:$E,[2]DibenzoThiophene!$B:$B)</f>
        <v>0.99880756000000004</v>
      </c>
      <c r="O738">
        <v>2652.0010299999999</v>
      </c>
      <c r="R738">
        <v>2493.8025499999999</v>
      </c>
      <c r="S738" s="2" t="e">
        <f>_xlfn.XLOOKUP(
         R738,'[1]sample3_spot1_000 (1)'!$A:$A,'[1]sample3_spot1_000 (1)'!$B:$B)</f>
        <v>#N/A</v>
      </c>
    </row>
    <row r="739" spans="3:19" x14ac:dyDescent="0.2">
      <c r="C739"/>
      <c r="D739" s="1">
        <f t="shared" si="23"/>
        <v>2494</v>
      </c>
      <c r="E739" s="1">
        <f t="shared" si="22"/>
        <v>2493.9</v>
      </c>
      <c r="F739" s="3">
        <f>_xlfn.XLOOKUP(
         E739,'[1]sample3_spot1_000 (1)'!$A:$A,'[1]sample3_spot1_000 (1)'!$B:$B)</f>
        <v>1.0499464999999999</v>
      </c>
      <c r="G739" t="e">
        <f>_xlfn.XLOOKUP(
         E739,[2]DibenzoThiophene!$A:$A,[2]DibenzoThiophene!$B:$B)</f>
        <v>#N/A</v>
      </c>
      <c r="H739" t="e">
        <f>_xlfn.XLOOKUP(
         E739,[3]Sheet1!$A:$A,[3]Sheet1!$G:$G)</f>
        <v>#N/A</v>
      </c>
      <c r="I739" t="e">
        <f>_xlfn.XLOOKUP(
         E739,[4]Sheet1!$A:$A,[4]Sheet1!$G:$G)</f>
        <v>#N/A</v>
      </c>
      <c r="J739" t="e">
        <f>_xlfn.XLOOKUP(
         E739,[4]Sheet1!$A:$A,[4]Sheet1!$F:$F)</f>
        <v>#N/A</v>
      </c>
      <c r="L739">
        <f>_xlfn.XLOOKUP(
         D739,[2]DibenzoThiophene!$E:$E,[2]DibenzoThiophene!$B:$B)</f>
        <v>0.99880756000000004</v>
      </c>
      <c r="O739">
        <v>2652.0010299999999</v>
      </c>
      <c r="R739" s="1">
        <v>2493.8690999999999</v>
      </c>
      <c r="S739" s="2" t="e">
        <f>_xlfn.XLOOKUP(
         R739,'[1]sample3_spot1_000 (1)'!$A:$A,'[1]sample3_spot1_000 (1)'!$B:$B)</f>
        <v>#N/A</v>
      </c>
    </row>
    <row r="740" spans="3:19" x14ac:dyDescent="0.2">
      <c r="C740"/>
      <c r="D740" s="1">
        <f t="shared" si="23"/>
        <v>2494</v>
      </c>
      <c r="E740" s="1">
        <f t="shared" si="22"/>
        <v>2494</v>
      </c>
      <c r="F740" s="3" t="e">
        <f>_xlfn.XLOOKUP(
         E740,'[1]sample3_spot1_000 (1)'!$A:$A,'[1]sample3_spot1_000 (1)'!$B:$B)</f>
        <v>#N/A</v>
      </c>
      <c r="G740">
        <f>_xlfn.XLOOKUP(
         E740,[2]DibenzoThiophene!$A:$A,[2]DibenzoThiophene!$B:$B)</f>
        <v>0.99880756000000004</v>
      </c>
      <c r="H740">
        <f>_xlfn.XLOOKUP(
         E740,[3]Sheet1!$A:$A,[3]Sheet1!$G:$G)</f>
        <v>1.3735547272002488</v>
      </c>
      <c r="I740">
        <f>_xlfn.XLOOKUP(
         E740,[4]Sheet1!$A:$A,[4]Sheet1!$G:$G)</f>
        <v>1.2459222301373758</v>
      </c>
      <c r="J740">
        <f>_xlfn.XLOOKUP(
         E740,[4]Sheet1!$A:$A,[4]Sheet1!$F:$F)</f>
        <v>7.9153673138982764E-2</v>
      </c>
      <c r="L740">
        <f>_xlfn.XLOOKUP(
         D740,[2]DibenzoThiophene!$E:$E,[2]DibenzoThiophene!$B:$B)</f>
        <v>0.99880756000000004</v>
      </c>
      <c r="O740">
        <v>2652.4977399999998</v>
      </c>
      <c r="R740">
        <v>2494.0033400000002</v>
      </c>
      <c r="S740" s="2" t="e">
        <f>_xlfn.XLOOKUP(
         R740,'[1]sample3_spot1_000 (1)'!$A:$A,'[1]sample3_spot1_000 (1)'!$B:$B)</f>
        <v>#N/A</v>
      </c>
    </row>
    <row r="741" spans="3:19" x14ac:dyDescent="0.2">
      <c r="C741"/>
      <c r="D741" s="1">
        <f t="shared" si="23"/>
        <v>2494</v>
      </c>
      <c r="E741" s="1">
        <f t="shared" si="22"/>
        <v>2494</v>
      </c>
      <c r="F741" s="3" t="e">
        <f>_xlfn.XLOOKUP(
         E741,'[1]sample3_spot1_000 (1)'!$A:$A,'[1]sample3_spot1_000 (1)'!$B:$B)</f>
        <v>#N/A</v>
      </c>
      <c r="G741">
        <f>_xlfn.XLOOKUP(
         E741,[2]DibenzoThiophene!$A:$A,[2]DibenzoThiophene!$B:$B)</f>
        <v>0.99880756000000004</v>
      </c>
      <c r="H741">
        <f>_xlfn.XLOOKUP(
         E741,[3]Sheet1!$A:$A,[3]Sheet1!$G:$G)</f>
        <v>1.3735547272002488</v>
      </c>
      <c r="I741">
        <f>_xlfn.XLOOKUP(
         E741,[4]Sheet1!$A:$A,[4]Sheet1!$G:$G)</f>
        <v>1.2459222301373758</v>
      </c>
      <c r="J741">
        <f>_xlfn.XLOOKUP(
         E741,[4]Sheet1!$A:$A,[4]Sheet1!$F:$F)</f>
        <v>7.9153673138982764E-2</v>
      </c>
      <c r="L741">
        <f>_xlfn.XLOOKUP(
         D741,[2]DibenzoThiophene!$E:$E,[2]DibenzoThiophene!$B:$B)</f>
        <v>0.99880756000000004</v>
      </c>
      <c r="O741">
        <v>2652.4977399999998</v>
      </c>
      <c r="R741" s="1">
        <v>2494.0068999999999</v>
      </c>
      <c r="S741" s="2" t="e">
        <f>_xlfn.XLOOKUP(
         R741,'[1]sample3_spot1_000 (1)'!$A:$A,'[1]sample3_spot1_000 (1)'!$B:$B)</f>
        <v>#N/A</v>
      </c>
    </row>
    <row r="742" spans="3:19" x14ac:dyDescent="0.2">
      <c r="C742"/>
      <c r="D742" s="1">
        <f t="shared" si="23"/>
        <v>2494</v>
      </c>
      <c r="E742" s="1">
        <f t="shared" si="22"/>
        <v>2494.1</v>
      </c>
      <c r="F742" s="3">
        <f>_xlfn.XLOOKUP(
         E742,'[1]sample3_spot1_000 (1)'!$A:$A,'[1]sample3_spot1_000 (1)'!$B:$B)</f>
        <v>1.0442243</v>
      </c>
      <c r="G742" t="e">
        <f>_xlfn.XLOOKUP(
         E742,[2]DibenzoThiophene!$A:$A,[2]DibenzoThiophene!$B:$B)</f>
        <v>#N/A</v>
      </c>
      <c r="H742" t="e">
        <f>_xlfn.XLOOKUP(
         E742,[3]Sheet1!$A:$A,[3]Sheet1!$G:$G)</f>
        <v>#N/A</v>
      </c>
      <c r="I742" t="e">
        <f>_xlfn.XLOOKUP(
         E742,[4]Sheet1!$A:$A,[4]Sheet1!$G:$G)</f>
        <v>#N/A</v>
      </c>
      <c r="J742" t="e">
        <f>_xlfn.XLOOKUP(
         E742,[4]Sheet1!$A:$A,[4]Sheet1!$F:$F)</f>
        <v>#N/A</v>
      </c>
      <c r="L742">
        <f>_xlfn.XLOOKUP(
         D742,[2]DibenzoThiophene!$E:$E,[2]DibenzoThiophene!$B:$B)</f>
        <v>0.99880756000000004</v>
      </c>
      <c r="O742">
        <v>2652.4977399999998</v>
      </c>
      <c r="R742" s="1">
        <v>2494.1192000000001</v>
      </c>
      <c r="S742" s="2" t="e">
        <f>_xlfn.XLOOKUP(
         R742,'[1]sample3_spot1_000 (1)'!$A:$A,'[1]sample3_spot1_000 (1)'!$B:$B)</f>
        <v>#N/A</v>
      </c>
    </row>
    <row r="743" spans="3:19" x14ac:dyDescent="0.2">
      <c r="C743"/>
      <c r="D743" s="1">
        <f t="shared" si="23"/>
        <v>2494</v>
      </c>
      <c r="E743" s="1">
        <f t="shared" si="22"/>
        <v>2494.1999999999998</v>
      </c>
      <c r="F743" s="3" t="e">
        <f>_xlfn.XLOOKUP(
         E743,'[1]sample3_spot1_000 (1)'!$A:$A,'[1]sample3_spot1_000 (1)'!$B:$B)</f>
        <v>#N/A</v>
      </c>
      <c r="G743" t="e">
        <f>_xlfn.XLOOKUP(
         E743,[2]DibenzoThiophene!$A:$A,[2]DibenzoThiophene!$B:$B)</f>
        <v>#N/A</v>
      </c>
      <c r="H743">
        <f>_xlfn.XLOOKUP(
         E743,[3]Sheet1!$A:$A,[3]Sheet1!$G:$G)</f>
        <v>1.3984251687884333</v>
      </c>
      <c r="I743">
        <f>_xlfn.XLOOKUP(
         E743,[4]Sheet1!$A:$A,[4]Sheet1!$G:$G)</f>
        <v>1.2357785456063874</v>
      </c>
      <c r="J743">
        <f>_xlfn.XLOOKUP(
         E743,[4]Sheet1!$A:$A,[4]Sheet1!$F:$F)</f>
        <v>7.9085762715547694E-2</v>
      </c>
      <c r="L743">
        <f>_xlfn.XLOOKUP(
         D743,[2]DibenzoThiophene!$E:$E,[2]DibenzoThiophene!$B:$B)</f>
        <v>0.99880756000000004</v>
      </c>
      <c r="O743">
        <v>2652.4977399999998</v>
      </c>
      <c r="R743">
        <v>2494.1958300000001</v>
      </c>
      <c r="S743" s="2" t="e">
        <f>_xlfn.XLOOKUP(
         R743,'[1]sample3_spot1_000 (1)'!$A:$A,'[1]sample3_spot1_000 (1)'!$B:$B)</f>
        <v>#N/A</v>
      </c>
    </row>
    <row r="744" spans="3:19" x14ac:dyDescent="0.2">
      <c r="C744"/>
      <c r="D744" s="1">
        <f t="shared" si="23"/>
        <v>2494</v>
      </c>
      <c r="E744" s="1">
        <f t="shared" si="22"/>
        <v>2494.4</v>
      </c>
      <c r="F744" s="3">
        <f>_xlfn.XLOOKUP(
         E744,'[1]sample3_spot1_000 (1)'!$A:$A,'[1]sample3_spot1_000 (1)'!$B:$B)</f>
        <v>1.0536003</v>
      </c>
      <c r="G744" t="e">
        <f>_xlfn.XLOOKUP(
         E744,[2]DibenzoThiophene!$A:$A,[2]DibenzoThiophene!$B:$B)</f>
        <v>#N/A</v>
      </c>
      <c r="H744">
        <f>_xlfn.XLOOKUP(
         E744,[3]Sheet1!$A:$A,[3]Sheet1!$G:$G)</f>
        <v>1.4240719509687374</v>
      </c>
      <c r="I744">
        <f>_xlfn.XLOOKUP(
         E744,[4]Sheet1!$A:$A,[4]Sheet1!$G:$G)</f>
        <v>1.231004432360344</v>
      </c>
      <c r="J744">
        <f>_xlfn.XLOOKUP(
         E744,[4]Sheet1!$A:$A,[4]Sheet1!$F:$F)</f>
        <v>7.9053230007849917E-2</v>
      </c>
      <c r="L744">
        <f>_xlfn.XLOOKUP(
         D744,[2]DibenzoThiophene!$E:$E,[2]DibenzoThiophene!$B:$B)</f>
        <v>0.99880756000000004</v>
      </c>
      <c r="O744">
        <v>2653.0051199999998</v>
      </c>
      <c r="R744" s="1">
        <v>2494.3692999999998</v>
      </c>
      <c r="S744" s="2" t="e">
        <f>_xlfn.XLOOKUP(
         R744,'[1]sample3_spot1_000 (1)'!$A:$A,'[1]sample3_spot1_000 (1)'!$B:$B)</f>
        <v>#N/A</v>
      </c>
    </row>
    <row r="745" spans="3:19" x14ac:dyDescent="0.2">
      <c r="C745"/>
      <c r="D745" s="1">
        <f t="shared" si="23"/>
        <v>2494</v>
      </c>
      <c r="E745" s="1">
        <f t="shared" si="22"/>
        <v>2494.4</v>
      </c>
      <c r="F745" s="3">
        <f>_xlfn.XLOOKUP(
         E745,'[1]sample3_spot1_000 (1)'!$A:$A,'[1]sample3_spot1_000 (1)'!$B:$B)</f>
        <v>1.0536003</v>
      </c>
      <c r="G745" t="e">
        <f>_xlfn.XLOOKUP(
         E745,[2]DibenzoThiophene!$A:$A,[2]DibenzoThiophene!$B:$B)</f>
        <v>#N/A</v>
      </c>
      <c r="H745">
        <f>_xlfn.XLOOKUP(
         E745,[3]Sheet1!$A:$A,[3]Sheet1!$G:$G)</f>
        <v>1.4240719509687374</v>
      </c>
      <c r="I745">
        <f>_xlfn.XLOOKUP(
         E745,[4]Sheet1!$A:$A,[4]Sheet1!$G:$G)</f>
        <v>1.231004432360344</v>
      </c>
      <c r="J745">
        <f>_xlfn.XLOOKUP(
         E745,[4]Sheet1!$A:$A,[4]Sheet1!$F:$F)</f>
        <v>7.9053230007849917E-2</v>
      </c>
      <c r="L745">
        <f>_xlfn.XLOOKUP(
         D745,[2]DibenzoThiophene!$E:$E,[2]DibenzoThiophene!$B:$B)</f>
        <v>0.99880756000000004</v>
      </c>
      <c r="O745">
        <v>2653.0051199999998</v>
      </c>
      <c r="R745">
        <v>2494.3967400000001</v>
      </c>
      <c r="S745" s="2" t="e">
        <f>_xlfn.XLOOKUP(
         R745,'[1]sample3_spot1_000 (1)'!$A:$A,'[1]sample3_spot1_000 (1)'!$B:$B)</f>
        <v>#N/A</v>
      </c>
    </row>
    <row r="746" spans="3:19" x14ac:dyDescent="0.2">
      <c r="C746"/>
      <c r="D746" s="1">
        <f t="shared" si="23"/>
        <v>2495</v>
      </c>
      <c r="E746" s="1">
        <f t="shared" si="22"/>
        <v>2494.6</v>
      </c>
      <c r="F746" s="3">
        <f>_xlfn.XLOOKUP(
         E746,'[1]sample3_spot1_000 (1)'!$A:$A,'[1]sample3_spot1_000 (1)'!$B:$B)</f>
        <v>1.0550063000000001</v>
      </c>
      <c r="G746" t="e">
        <f>_xlfn.XLOOKUP(
         E746,[2]DibenzoThiophene!$A:$A,[2]DibenzoThiophene!$B:$B)</f>
        <v>#N/A</v>
      </c>
      <c r="H746">
        <f>_xlfn.XLOOKUP(
         E746,[3]Sheet1!$A:$A,[3]Sheet1!$G:$G)</f>
        <v>1.4500085969212531</v>
      </c>
      <c r="I746">
        <f>_xlfn.XLOOKUP(
         E746,[4]Sheet1!$A:$A,[4]Sheet1!$G:$G)</f>
        <v>1.2091441109310754</v>
      </c>
      <c r="J746">
        <f>_xlfn.XLOOKUP(
         E746,[4]Sheet1!$A:$A,[4]Sheet1!$F:$F)</f>
        <v>7.89081238777955E-2</v>
      </c>
      <c r="L746">
        <f>_xlfn.XLOOKUP(
         D746,[2]DibenzoThiophene!$E:$E,[2]DibenzoThiophene!$B:$B)</f>
        <v>0.96954258000000004</v>
      </c>
      <c r="O746">
        <v>2653.0051199999998</v>
      </c>
      <c r="R746">
        <v>2494.59771</v>
      </c>
      <c r="S746" s="2" t="e">
        <f>_xlfn.XLOOKUP(
         R746,'[1]sample3_spot1_000 (1)'!$A:$A,'[1]sample3_spot1_000 (1)'!$B:$B)</f>
        <v>#N/A</v>
      </c>
    </row>
    <row r="747" spans="3:19" x14ac:dyDescent="0.2">
      <c r="C747"/>
      <c r="D747" s="1">
        <f t="shared" si="23"/>
        <v>2495</v>
      </c>
      <c r="E747" s="1">
        <f t="shared" si="22"/>
        <v>2494.6</v>
      </c>
      <c r="F747" s="3">
        <f>_xlfn.XLOOKUP(
         E747,'[1]sample3_spot1_000 (1)'!$A:$A,'[1]sample3_spot1_000 (1)'!$B:$B)</f>
        <v>1.0550063000000001</v>
      </c>
      <c r="G747" t="e">
        <f>_xlfn.XLOOKUP(
         E747,[2]DibenzoThiophene!$A:$A,[2]DibenzoThiophene!$B:$B)</f>
        <v>#N/A</v>
      </c>
      <c r="H747">
        <f>_xlfn.XLOOKUP(
         E747,[3]Sheet1!$A:$A,[3]Sheet1!$G:$G)</f>
        <v>1.4500085969212531</v>
      </c>
      <c r="I747">
        <f>_xlfn.XLOOKUP(
         E747,[4]Sheet1!$A:$A,[4]Sheet1!$G:$G)</f>
        <v>1.2091441109310754</v>
      </c>
      <c r="J747">
        <f>_xlfn.XLOOKUP(
         E747,[4]Sheet1!$A:$A,[4]Sheet1!$F:$F)</f>
        <v>7.89081238777955E-2</v>
      </c>
      <c r="L747">
        <f>_xlfn.XLOOKUP(
         D747,[2]DibenzoThiophene!$E:$E,[2]DibenzoThiophene!$B:$B)</f>
        <v>0.96954258000000004</v>
      </c>
      <c r="O747">
        <v>2653.0051199999998</v>
      </c>
      <c r="R747" s="1">
        <v>2494.6194</v>
      </c>
      <c r="S747" s="2" t="e">
        <f>_xlfn.XLOOKUP(
         R747,'[1]sample3_spot1_000 (1)'!$A:$A,'[1]sample3_spot1_000 (1)'!$B:$B)</f>
        <v>#N/A</v>
      </c>
    </row>
    <row r="748" spans="3:19" x14ac:dyDescent="0.2">
      <c r="C748"/>
      <c r="D748" s="1">
        <f t="shared" si="23"/>
        <v>2495</v>
      </c>
      <c r="E748" s="1">
        <f t="shared" si="22"/>
        <v>2494.8000000000002</v>
      </c>
      <c r="F748" s="3" t="e">
        <f>_xlfn.XLOOKUP(
         E748,'[1]sample3_spot1_000 (1)'!$A:$A,'[1]sample3_spot1_000 (1)'!$B:$B)</f>
        <v>#N/A</v>
      </c>
      <c r="G748" t="e">
        <f>_xlfn.XLOOKUP(
         E748,[2]DibenzoThiophene!$A:$A,[2]DibenzoThiophene!$B:$B)</f>
        <v>#N/A</v>
      </c>
      <c r="H748">
        <f>_xlfn.XLOOKUP(
         E748,[3]Sheet1!$A:$A,[3]Sheet1!$G:$G)</f>
        <v>1.4761214679954862</v>
      </c>
      <c r="I748">
        <f>_xlfn.XLOOKUP(
         E748,[4]Sheet1!$A:$A,[4]Sheet1!$G:$G)</f>
        <v>1.1991630928453092</v>
      </c>
      <c r="J748">
        <f>_xlfn.XLOOKUP(
         E748,[4]Sheet1!$A:$A,[4]Sheet1!$F:$F)</f>
        <v>7.8841285191181429E-2</v>
      </c>
      <c r="L748">
        <f>_xlfn.XLOOKUP(
         D748,[2]DibenzoThiophene!$E:$E,[2]DibenzoThiophene!$B:$B)</f>
        <v>0.96954258000000004</v>
      </c>
      <c r="O748">
        <v>2653.50245</v>
      </c>
      <c r="R748">
        <v>2494.7987400000002</v>
      </c>
      <c r="S748" s="2" t="e">
        <f>_xlfn.XLOOKUP(
         R748,'[1]sample3_spot1_000 (1)'!$A:$A,'[1]sample3_spot1_000 (1)'!$B:$B)</f>
        <v>#N/A</v>
      </c>
    </row>
    <row r="749" spans="3:19" x14ac:dyDescent="0.2">
      <c r="C749"/>
      <c r="D749" s="1">
        <f t="shared" si="23"/>
        <v>2495</v>
      </c>
      <c r="E749" s="1">
        <f t="shared" si="22"/>
        <v>2494.9</v>
      </c>
      <c r="F749" s="3">
        <f>_xlfn.XLOOKUP(
         E749,'[1]sample3_spot1_000 (1)'!$A:$A,'[1]sample3_spot1_000 (1)'!$B:$B)</f>
        <v>1.0619373000000001</v>
      </c>
      <c r="G749" t="e">
        <f>_xlfn.XLOOKUP(
         E749,[2]DibenzoThiophene!$A:$A,[2]DibenzoThiophene!$B:$B)</f>
        <v>#N/A</v>
      </c>
      <c r="H749" t="e">
        <f>_xlfn.XLOOKUP(
         E749,[3]Sheet1!$A:$A,[3]Sheet1!$G:$G)</f>
        <v>#N/A</v>
      </c>
      <c r="I749" t="e">
        <f>_xlfn.XLOOKUP(
         E749,[4]Sheet1!$A:$A,[4]Sheet1!$G:$G)</f>
        <v>#N/A</v>
      </c>
      <c r="J749" t="e">
        <f>_xlfn.XLOOKUP(
         E749,[4]Sheet1!$A:$A,[4]Sheet1!$F:$F)</f>
        <v>#N/A</v>
      </c>
      <c r="L749">
        <f>_xlfn.XLOOKUP(
         D749,[2]DibenzoThiophene!$E:$E,[2]DibenzoThiophene!$B:$B)</f>
        <v>0.96954258000000004</v>
      </c>
      <c r="O749">
        <v>2653.50245</v>
      </c>
      <c r="R749" s="1">
        <v>2494.8694999999998</v>
      </c>
      <c r="S749" s="2" t="e">
        <f>_xlfn.XLOOKUP(
         R749,'[1]sample3_spot1_000 (1)'!$A:$A,'[1]sample3_spot1_000 (1)'!$B:$B)</f>
        <v>#N/A</v>
      </c>
    </row>
    <row r="750" spans="3:19" x14ac:dyDescent="0.2">
      <c r="C750"/>
      <c r="D750" s="1">
        <f t="shared" si="23"/>
        <v>2495</v>
      </c>
      <c r="E750" s="1">
        <f t="shared" si="22"/>
        <v>2495</v>
      </c>
      <c r="F750" s="3" t="e">
        <f>_xlfn.XLOOKUP(
         E750,'[1]sample3_spot1_000 (1)'!$A:$A,'[1]sample3_spot1_000 (1)'!$B:$B)</f>
        <v>#N/A</v>
      </c>
      <c r="G750">
        <f>_xlfn.XLOOKUP(
         E750,[2]DibenzoThiophene!$A:$A,[2]DibenzoThiophene!$B:$B)</f>
        <v>0.96954258000000004</v>
      </c>
      <c r="H750">
        <f>_xlfn.XLOOKUP(
         E750,[3]Sheet1!$A:$A,[3]Sheet1!$G:$G)</f>
        <v>1.5004756336978946</v>
      </c>
      <c r="I750">
        <f>_xlfn.XLOOKUP(
         E750,[4]Sheet1!$A:$A,[4]Sheet1!$G:$G)</f>
        <v>1.1852211496879599</v>
      </c>
      <c r="J750">
        <f>_xlfn.XLOOKUP(
         E750,[4]Sheet1!$A:$A,[4]Sheet1!$F:$F)</f>
        <v>7.8748349731882369E-2</v>
      </c>
      <c r="L750">
        <f>_xlfn.XLOOKUP(
         D750,[2]DibenzoThiophene!$E:$E,[2]DibenzoThiophene!$B:$B)</f>
        <v>0.96954258000000004</v>
      </c>
      <c r="O750">
        <v>2653.50245</v>
      </c>
      <c r="R750">
        <v>2494.9998300000002</v>
      </c>
      <c r="S750" s="2" t="e">
        <f>_xlfn.XLOOKUP(
         R750,'[1]sample3_spot1_000 (1)'!$A:$A,'[1]sample3_spot1_000 (1)'!$B:$B)</f>
        <v>#N/A</v>
      </c>
    </row>
    <row r="751" spans="3:19" x14ac:dyDescent="0.2">
      <c r="C751"/>
      <c r="D751" s="1">
        <f t="shared" si="23"/>
        <v>2495</v>
      </c>
      <c r="E751" s="1">
        <f t="shared" si="22"/>
        <v>2495</v>
      </c>
      <c r="F751" s="3" t="e">
        <f>_xlfn.XLOOKUP(
         E751,'[1]sample3_spot1_000 (1)'!$A:$A,'[1]sample3_spot1_000 (1)'!$B:$B)</f>
        <v>#N/A</v>
      </c>
      <c r="G751">
        <f>_xlfn.XLOOKUP(
         E751,[2]DibenzoThiophene!$A:$A,[2]DibenzoThiophene!$B:$B)</f>
        <v>0.96954258000000004</v>
      </c>
      <c r="H751">
        <f>_xlfn.XLOOKUP(
         E751,[3]Sheet1!$A:$A,[3]Sheet1!$G:$G)</f>
        <v>1.5004756336978946</v>
      </c>
      <c r="I751">
        <f>_xlfn.XLOOKUP(
         E751,[4]Sheet1!$A:$A,[4]Sheet1!$G:$G)</f>
        <v>1.1852211496879599</v>
      </c>
      <c r="J751">
        <f>_xlfn.XLOOKUP(
         E751,[4]Sheet1!$A:$A,[4]Sheet1!$F:$F)</f>
        <v>7.8748349731882369E-2</v>
      </c>
      <c r="L751">
        <f>_xlfn.XLOOKUP(
         D751,[2]DibenzoThiophene!$E:$E,[2]DibenzoThiophene!$B:$B)</f>
        <v>0.96954258000000004</v>
      </c>
      <c r="O751">
        <v>2653.50245</v>
      </c>
      <c r="R751" s="1">
        <v>2495.0007000000001</v>
      </c>
      <c r="S751" s="2" t="e">
        <f>_xlfn.XLOOKUP(
         R751,'[1]sample3_spot1_000 (1)'!$A:$A,'[1]sample3_spot1_000 (1)'!$B:$B)</f>
        <v>#N/A</v>
      </c>
    </row>
    <row r="752" spans="3:19" x14ac:dyDescent="0.2">
      <c r="C752"/>
      <c r="D752" s="1">
        <f t="shared" si="23"/>
        <v>2495</v>
      </c>
      <c r="E752" s="1">
        <f t="shared" si="22"/>
        <v>2495.1</v>
      </c>
      <c r="F752" s="3">
        <f>_xlfn.XLOOKUP(
         E752,'[1]sample3_spot1_000 (1)'!$A:$A,'[1]sample3_spot1_000 (1)'!$B:$B)</f>
        <v>1.0598557</v>
      </c>
      <c r="G752" t="e">
        <f>_xlfn.XLOOKUP(
         E752,[2]DibenzoThiophene!$A:$A,[2]DibenzoThiophene!$B:$B)</f>
        <v>#N/A</v>
      </c>
      <c r="H752" t="e">
        <f>_xlfn.XLOOKUP(
         E752,[3]Sheet1!$A:$A,[3]Sheet1!$G:$G)</f>
        <v>#N/A</v>
      </c>
      <c r="I752" t="e">
        <f>_xlfn.XLOOKUP(
         E752,[4]Sheet1!$A:$A,[4]Sheet1!$G:$G)</f>
        <v>#N/A</v>
      </c>
      <c r="J752" t="e">
        <f>_xlfn.XLOOKUP(
         E752,[4]Sheet1!$A:$A,[4]Sheet1!$F:$F)</f>
        <v>#N/A</v>
      </c>
      <c r="L752">
        <f>_xlfn.XLOOKUP(
         D752,[2]DibenzoThiophene!$E:$E,[2]DibenzoThiophene!$B:$B)</f>
        <v>0.96954258000000004</v>
      </c>
      <c r="O752">
        <v>2654.00009</v>
      </c>
      <c r="R752" s="1">
        <v>2495.1196</v>
      </c>
      <c r="S752" s="2" t="e">
        <f>_xlfn.XLOOKUP(
         R752,'[1]sample3_spot1_000 (1)'!$A:$A,'[1]sample3_spot1_000 (1)'!$B:$B)</f>
        <v>#N/A</v>
      </c>
    </row>
    <row r="753" spans="3:19" x14ac:dyDescent="0.2">
      <c r="C753"/>
      <c r="D753" s="1">
        <f t="shared" si="23"/>
        <v>2495</v>
      </c>
      <c r="E753" s="1">
        <f t="shared" si="22"/>
        <v>2495.1999999999998</v>
      </c>
      <c r="F753" s="3" t="e">
        <f>_xlfn.XLOOKUP(
         E753,'[1]sample3_spot1_000 (1)'!$A:$A,'[1]sample3_spot1_000 (1)'!$B:$B)</f>
        <v>#N/A</v>
      </c>
      <c r="G753" t="e">
        <f>_xlfn.XLOOKUP(
         E753,[2]DibenzoThiophene!$A:$A,[2]DibenzoThiophene!$B:$B)</f>
        <v>#N/A</v>
      </c>
      <c r="H753">
        <f>_xlfn.XLOOKUP(
         E753,[3]Sheet1!$A:$A,[3]Sheet1!$G:$G)</f>
        <v>1.5219566035511001</v>
      </c>
      <c r="I753">
        <f>_xlfn.XLOOKUP(
         E753,[4]Sheet1!$A:$A,[4]Sheet1!$G:$G)</f>
        <v>1.1831609634339633</v>
      </c>
      <c r="J753">
        <f>_xlfn.XLOOKUP(
         E753,[4]Sheet1!$A:$A,[4]Sheet1!$F:$F)</f>
        <v>7.8733697881437664E-2</v>
      </c>
      <c r="L753">
        <f>_xlfn.XLOOKUP(
         D753,[2]DibenzoThiophene!$E:$E,[2]DibenzoThiophene!$B:$B)</f>
        <v>0.96954258000000004</v>
      </c>
      <c r="O753">
        <v>2654.00009</v>
      </c>
      <c r="R753">
        <v>2495.2009800000001</v>
      </c>
      <c r="S753" s="2" t="e">
        <f>_xlfn.XLOOKUP(
         R753,'[1]sample3_spot1_000 (1)'!$A:$A,'[1]sample3_spot1_000 (1)'!$B:$B)</f>
        <v>#N/A</v>
      </c>
    </row>
    <row r="754" spans="3:19" x14ac:dyDescent="0.2">
      <c r="C754"/>
      <c r="D754" s="1">
        <f t="shared" si="23"/>
        <v>2495</v>
      </c>
      <c r="E754" s="1">
        <f t="shared" si="22"/>
        <v>2495.4</v>
      </c>
      <c r="F754" s="3">
        <f>_xlfn.XLOOKUP(
         E754,'[1]sample3_spot1_000 (1)'!$A:$A,'[1]sample3_spot1_000 (1)'!$B:$B)</f>
        <v>1.0665933000000001</v>
      </c>
      <c r="G754" t="e">
        <f>_xlfn.XLOOKUP(
         E754,[2]DibenzoThiophene!$A:$A,[2]DibenzoThiophene!$B:$B)</f>
        <v>#N/A</v>
      </c>
      <c r="H754">
        <f>_xlfn.XLOOKUP(
         E754,[3]Sheet1!$A:$A,[3]Sheet1!$G:$G)</f>
        <v>1.5475468637353584</v>
      </c>
      <c r="I754">
        <f>_xlfn.XLOOKUP(
         E754,[4]Sheet1!$A:$A,[4]Sheet1!$G:$G)</f>
        <v>1.1625476400842329</v>
      </c>
      <c r="J754">
        <f>_xlfn.XLOOKUP(
         E754,[4]Sheet1!$A:$A,[4]Sheet1!$F:$F)</f>
        <v>7.8596807666815177E-2</v>
      </c>
      <c r="L754">
        <f>_xlfn.XLOOKUP(
         D754,[2]DibenzoThiophene!$E:$E,[2]DibenzoThiophene!$B:$B)</f>
        <v>0.96954258000000004</v>
      </c>
      <c r="O754">
        <v>2654.00009</v>
      </c>
      <c r="R754" s="1">
        <v>2495.3697000000002</v>
      </c>
      <c r="S754" s="2" t="e">
        <f>_xlfn.XLOOKUP(
         R754,'[1]sample3_spot1_000 (1)'!$A:$A,'[1]sample3_spot1_000 (1)'!$B:$B)</f>
        <v>#N/A</v>
      </c>
    </row>
    <row r="755" spans="3:19" x14ac:dyDescent="0.2">
      <c r="C755"/>
      <c r="D755" s="1">
        <f t="shared" si="23"/>
        <v>2495</v>
      </c>
      <c r="E755" s="1">
        <f t="shared" si="22"/>
        <v>2495.4</v>
      </c>
      <c r="F755" s="3">
        <f>_xlfn.XLOOKUP(
         E755,'[1]sample3_spot1_000 (1)'!$A:$A,'[1]sample3_spot1_000 (1)'!$B:$B)</f>
        <v>1.0665933000000001</v>
      </c>
      <c r="G755" t="e">
        <f>_xlfn.XLOOKUP(
         E755,[2]DibenzoThiophene!$A:$A,[2]DibenzoThiophene!$B:$B)</f>
        <v>#N/A</v>
      </c>
      <c r="H755">
        <f>_xlfn.XLOOKUP(
         E755,[3]Sheet1!$A:$A,[3]Sheet1!$G:$G)</f>
        <v>1.5475468637353584</v>
      </c>
      <c r="I755">
        <f>_xlfn.XLOOKUP(
         E755,[4]Sheet1!$A:$A,[4]Sheet1!$G:$G)</f>
        <v>1.1625476400842329</v>
      </c>
      <c r="J755">
        <f>_xlfn.XLOOKUP(
         E755,[4]Sheet1!$A:$A,[4]Sheet1!$F:$F)</f>
        <v>7.8596807666815177E-2</v>
      </c>
      <c r="L755">
        <f>_xlfn.XLOOKUP(
         D755,[2]DibenzoThiophene!$E:$E,[2]DibenzoThiophene!$B:$B)</f>
        <v>0.96954258000000004</v>
      </c>
      <c r="O755">
        <v>2654.00009</v>
      </c>
      <c r="R755">
        <v>2495.4021899999998</v>
      </c>
      <c r="S755" s="2" t="e">
        <f>_xlfn.XLOOKUP(
         R755,'[1]sample3_spot1_000 (1)'!$A:$A,'[1]sample3_spot1_000 (1)'!$B:$B)</f>
        <v>#N/A</v>
      </c>
    </row>
    <row r="756" spans="3:19" x14ac:dyDescent="0.2">
      <c r="C756"/>
      <c r="D756" s="1">
        <f t="shared" si="23"/>
        <v>2496</v>
      </c>
      <c r="E756" s="1">
        <f t="shared" si="22"/>
        <v>2495.6</v>
      </c>
      <c r="F756" s="3">
        <f>_xlfn.XLOOKUP(
         E756,'[1]sample3_spot1_000 (1)'!$A:$A,'[1]sample3_spot1_000 (1)'!$B:$B)</f>
        <v>1.05786</v>
      </c>
      <c r="G756" t="e">
        <f>_xlfn.XLOOKUP(
         E756,[2]DibenzoThiophene!$A:$A,[2]DibenzoThiophene!$B:$B)</f>
        <v>#N/A</v>
      </c>
      <c r="H756">
        <f>_xlfn.XLOOKUP(
         E756,[3]Sheet1!$A:$A,[3]Sheet1!$G:$G)</f>
        <v>1.566395545344742</v>
      </c>
      <c r="I756">
        <f>_xlfn.XLOOKUP(
         E756,[4]Sheet1!$A:$A,[4]Sheet1!$G:$G)</f>
        <v>1.1524039555532404</v>
      </c>
      <c r="J756">
        <f>_xlfn.XLOOKUP(
         E756,[4]Sheet1!$A:$A,[4]Sheet1!$F:$F)</f>
        <v>7.8528897243380094E-2</v>
      </c>
      <c r="L756">
        <f>_xlfn.XLOOKUP(
         D756,[2]DibenzoThiophene!$E:$E,[2]DibenzoThiophene!$B:$B)</f>
        <v>0.98351865999999999</v>
      </c>
      <c r="O756">
        <v>2654.49802</v>
      </c>
      <c r="R756">
        <v>2495.6034599999998</v>
      </c>
      <c r="S756" s="2" t="e">
        <f>_xlfn.XLOOKUP(
         R756,'[1]sample3_spot1_000 (1)'!$A:$A,'[1]sample3_spot1_000 (1)'!$B:$B)</f>
        <v>#N/A</v>
      </c>
    </row>
    <row r="757" spans="3:19" x14ac:dyDescent="0.2">
      <c r="C757"/>
      <c r="D757" s="1">
        <f t="shared" si="23"/>
        <v>2496</v>
      </c>
      <c r="E757" s="1">
        <f t="shared" si="22"/>
        <v>2495.6</v>
      </c>
      <c r="F757" s="3">
        <f>_xlfn.XLOOKUP(
         E757,'[1]sample3_spot1_000 (1)'!$A:$A,'[1]sample3_spot1_000 (1)'!$B:$B)</f>
        <v>1.05786</v>
      </c>
      <c r="G757" t="e">
        <f>_xlfn.XLOOKUP(
         E757,[2]DibenzoThiophene!$A:$A,[2]DibenzoThiophene!$B:$B)</f>
        <v>#N/A</v>
      </c>
      <c r="H757">
        <f>_xlfn.XLOOKUP(
         E757,[3]Sheet1!$A:$A,[3]Sheet1!$G:$G)</f>
        <v>1.566395545344742</v>
      </c>
      <c r="I757">
        <f>_xlfn.XLOOKUP(
         E757,[4]Sheet1!$A:$A,[4]Sheet1!$G:$G)</f>
        <v>1.1524039555532404</v>
      </c>
      <c r="J757">
        <f>_xlfn.XLOOKUP(
         E757,[4]Sheet1!$A:$A,[4]Sheet1!$F:$F)</f>
        <v>7.8528897243380094E-2</v>
      </c>
      <c r="L757">
        <f>_xlfn.XLOOKUP(
         D757,[2]DibenzoThiophene!$E:$E,[2]DibenzoThiophene!$B:$B)</f>
        <v>0.98351865999999999</v>
      </c>
      <c r="O757">
        <v>2654.49802</v>
      </c>
      <c r="R757" s="1">
        <v>2495.6197999999999</v>
      </c>
      <c r="S757" s="2" t="e">
        <f>_xlfn.XLOOKUP(
         R757,'[1]sample3_spot1_000 (1)'!$A:$A,'[1]sample3_spot1_000 (1)'!$B:$B)</f>
        <v>#N/A</v>
      </c>
    </row>
    <row r="758" spans="3:19" x14ac:dyDescent="0.2">
      <c r="C758"/>
      <c r="D758" s="1">
        <f t="shared" si="23"/>
        <v>2496</v>
      </c>
      <c r="E758" s="1">
        <f t="shared" si="22"/>
        <v>2495.8000000000002</v>
      </c>
      <c r="F758" s="3" t="e">
        <f>_xlfn.XLOOKUP(
         E758,'[1]sample3_spot1_000 (1)'!$A:$A,'[1]sample3_spot1_000 (1)'!$B:$B)</f>
        <v>#N/A</v>
      </c>
      <c r="G758" t="e">
        <f>_xlfn.XLOOKUP(
         E758,[2]DibenzoThiophene!$A:$A,[2]DibenzoThiophene!$B:$B)</f>
        <v>#N/A</v>
      </c>
      <c r="H758">
        <f>_xlfn.XLOOKUP(
         E758,[3]Sheet1!$A:$A,[3]Sheet1!$G:$G)</f>
        <v>1.5874637241661393</v>
      </c>
      <c r="I758">
        <f>_xlfn.XLOOKUP(
         E758,[4]Sheet1!$A:$A,[4]Sheet1!$G:$G)</f>
        <v>1.143392591487602</v>
      </c>
      <c r="J758">
        <f>_xlfn.XLOOKUP(
         E758,[4]Sheet1!$A:$A,[4]Sheet1!$F:$F)</f>
        <v>7.8468447175608608E-2</v>
      </c>
      <c r="L758">
        <f>_xlfn.XLOOKUP(
         D758,[2]DibenzoThiophene!$E:$E,[2]DibenzoThiophene!$B:$B)</f>
        <v>0.98351865999999999</v>
      </c>
      <c r="O758">
        <v>2654.49802</v>
      </c>
      <c r="R758">
        <v>2495.7964000000002</v>
      </c>
      <c r="S758" s="2" t="e">
        <f>_xlfn.XLOOKUP(
         R758,'[1]sample3_spot1_000 (1)'!$A:$A,'[1]sample3_spot1_000 (1)'!$B:$B)</f>
        <v>#N/A</v>
      </c>
    </row>
    <row r="759" spans="3:19" x14ac:dyDescent="0.2">
      <c r="C759"/>
      <c r="D759" s="1">
        <f t="shared" si="23"/>
        <v>2496</v>
      </c>
      <c r="E759" s="1">
        <f t="shared" si="22"/>
        <v>2495.9</v>
      </c>
      <c r="F759" s="3">
        <f>_xlfn.XLOOKUP(
         E759,'[1]sample3_spot1_000 (1)'!$A:$A,'[1]sample3_spot1_000 (1)'!$B:$B)</f>
        <v>1.0704913</v>
      </c>
      <c r="G759" t="e">
        <f>_xlfn.XLOOKUP(
         E759,[2]DibenzoThiophene!$A:$A,[2]DibenzoThiophene!$B:$B)</f>
        <v>#N/A</v>
      </c>
      <c r="H759" t="e">
        <f>_xlfn.XLOOKUP(
         E759,[3]Sheet1!$A:$A,[3]Sheet1!$G:$G)</f>
        <v>#N/A</v>
      </c>
      <c r="I759" t="e">
        <f>_xlfn.XLOOKUP(
         E759,[4]Sheet1!$A:$A,[4]Sheet1!$G:$G)</f>
        <v>#N/A</v>
      </c>
      <c r="J759" t="e">
        <f>_xlfn.XLOOKUP(
         E759,[4]Sheet1!$A:$A,[4]Sheet1!$F:$F)</f>
        <v>#N/A</v>
      </c>
      <c r="L759">
        <f>_xlfn.XLOOKUP(
         D759,[2]DibenzoThiophene!$E:$E,[2]DibenzoThiophene!$B:$B)</f>
        <v>0.98351865999999999</v>
      </c>
      <c r="O759">
        <v>2654.49802</v>
      </c>
      <c r="R759" s="1">
        <v>2495.8699000000001</v>
      </c>
      <c r="S759" s="2" t="e">
        <f>_xlfn.XLOOKUP(
         R759,'[1]sample3_spot1_000 (1)'!$A:$A,'[1]sample3_spot1_000 (1)'!$B:$B)</f>
        <v>#N/A</v>
      </c>
    </row>
    <row r="760" spans="3:19" x14ac:dyDescent="0.2">
      <c r="C760"/>
      <c r="D760" s="1">
        <f t="shared" si="23"/>
        <v>2496</v>
      </c>
      <c r="E760" s="1">
        <f t="shared" si="22"/>
        <v>2496</v>
      </c>
      <c r="F760" s="3" t="e">
        <f>_xlfn.XLOOKUP(
         E760,'[1]sample3_spot1_000 (1)'!$A:$A,'[1]sample3_spot1_000 (1)'!$B:$B)</f>
        <v>#N/A</v>
      </c>
      <c r="G760">
        <f>_xlfn.XLOOKUP(
         E760,[2]DibenzoThiophene!$A:$A,[2]DibenzoThiophene!$B:$B)</f>
        <v>0.98351865999999999</v>
      </c>
      <c r="H760">
        <f>_xlfn.XLOOKUP(
         E760,[3]Sheet1!$A:$A,[3]Sheet1!$G:$G)</f>
        <v>1.605309932263151</v>
      </c>
      <c r="I760">
        <f>_xlfn.XLOOKUP(
         E760,[4]Sheet1!$A:$A,[4]Sheet1!$G:$G)</f>
        <v>1.1499030877655609</v>
      </c>
      <c r="J760">
        <f>_xlfn.XLOOKUP(
         E760,[4]Sheet1!$A:$A,[4]Sheet1!$F:$F)</f>
        <v>7.851026373841323E-2</v>
      </c>
      <c r="L760">
        <f>_xlfn.XLOOKUP(
         D760,[2]DibenzoThiophene!$E:$E,[2]DibenzoThiophene!$B:$B)</f>
        <v>0.98351865999999999</v>
      </c>
      <c r="O760">
        <v>2654.9962599999999</v>
      </c>
      <c r="R760">
        <v>2495.9977899999999</v>
      </c>
      <c r="S760" s="2" t="e">
        <f>_xlfn.XLOOKUP(
         R760,'[1]sample3_spot1_000 (1)'!$A:$A,'[1]sample3_spot1_000 (1)'!$B:$B)</f>
        <v>#N/A</v>
      </c>
    </row>
    <row r="761" spans="3:19" x14ac:dyDescent="0.2">
      <c r="C761"/>
      <c r="D761" s="1">
        <f t="shared" si="23"/>
        <v>2496</v>
      </c>
      <c r="E761" s="1">
        <f t="shared" si="22"/>
        <v>2496</v>
      </c>
      <c r="F761" s="3" t="e">
        <f>_xlfn.XLOOKUP(
         E761,'[1]sample3_spot1_000 (1)'!$A:$A,'[1]sample3_spot1_000 (1)'!$B:$B)</f>
        <v>#N/A</v>
      </c>
      <c r="G761">
        <f>_xlfn.XLOOKUP(
         E761,[2]DibenzoThiophene!$A:$A,[2]DibenzoThiophene!$B:$B)</f>
        <v>0.98351865999999999</v>
      </c>
      <c r="H761">
        <f>_xlfn.XLOOKUP(
         E761,[3]Sheet1!$A:$A,[3]Sheet1!$G:$G)</f>
        <v>1.605309932263151</v>
      </c>
      <c r="I761">
        <f>_xlfn.XLOOKUP(
         E761,[4]Sheet1!$A:$A,[4]Sheet1!$G:$G)</f>
        <v>1.1499030877655609</v>
      </c>
      <c r="J761">
        <f>_xlfn.XLOOKUP(
         E761,[4]Sheet1!$A:$A,[4]Sheet1!$F:$F)</f>
        <v>7.851026373841323E-2</v>
      </c>
      <c r="L761">
        <f>_xlfn.XLOOKUP(
         D761,[2]DibenzoThiophene!$E:$E,[2]DibenzoThiophene!$B:$B)</f>
        <v>0.98351865999999999</v>
      </c>
      <c r="O761">
        <v>2654.9962599999999</v>
      </c>
      <c r="R761" s="1">
        <v>2495.9992999999999</v>
      </c>
      <c r="S761" s="2" t="e">
        <f>_xlfn.XLOOKUP(
         R761,'[1]sample3_spot1_000 (1)'!$A:$A,'[1]sample3_spot1_000 (1)'!$B:$B)</f>
        <v>#N/A</v>
      </c>
    </row>
    <row r="762" spans="3:19" x14ac:dyDescent="0.2">
      <c r="C762"/>
      <c r="D762" s="1">
        <f t="shared" si="23"/>
        <v>2496</v>
      </c>
      <c r="E762" s="1">
        <f t="shared" si="22"/>
        <v>2496.1</v>
      </c>
      <c r="F762" s="3">
        <f>_xlfn.XLOOKUP(
         E762,'[1]sample3_spot1_000 (1)'!$A:$A,'[1]sample3_spot1_000 (1)'!$B:$B)</f>
        <v>1.0626755999999999</v>
      </c>
      <c r="G762" t="e">
        <f>_xlfn.XLOOKUP(
         E762,[2]DibenzoThiophene!$A:$A,[2]DibenzoThiophene!$B:$B)</f>
        <v>#N/A</v>
      </c>
      <c r="H762" t="e">
        <f>_xlfn.XLOOKUP(
         E762,[3]Sheet1!$A:$A,[3]Sheet1!$G:$G)</f>
        <v>#N/A</v>
      </c>
      <c r="I762" t="e">
        <f>_xlfn.XLOOKUP(
         E762,[4]Sheet1!$A:$A,[4]Sheet1!$G:$G)</f>
        <v>#N/A</v>
      </c>
      <c r="J762" t="e">
        <f>_xlfn.XLOOKUP(
         E762,[4]Sheet1!$A:$A,[4]Sheet1!$F:$F)</f>
        <v>#N/A</v>
      </c>
      <c r="L762">
        <f>_xlfn.XLOOKUP(
         D762,[2]DibenzoThiophene!$E:$E,[2]DibenzoThiophene!$B:$B)</f>
        <v>0.98351865999999999</v>
      </c>
      <c r="O762">
        <v>2654.9962599999999</v>
      </c>
      <c r="R762" s="1">
        <v>2496.12</v>
      </c>
      <c r="S762" s="2" t="e">
        <f>_xlfn.XLOOKUP(
         R762,'[1]sample3_spot1_000 (1)'!$A:$A,'[1]sample3_spot1_000 (1)'!$B:$B)</f>
        <v>#N/A</v>
      </c>
    </row>
    <row r="763" spans="3:19" x14ac:dyDescent="0.2">
      <c r="C763"/>
      <c r="D763" s="1">
        <f t="shared" si="23"/>
        <v>2496</v>
      </c>
      <c r="E763" s="1">
        <f t="shared" si="22"/>
        <v>2496.1999999999998</v>
      </c>
      <c r="F763" s="3" t="e">
        <f>_xlfn.XLOOKUP(
         E763,'[1]sample3_spot1_000 (1)'!$A:$A,'[1]sample3_spot1_000 (1)'!$B:$B)</f>
        <v>#N/A</v>
      </c>
      <c r="G763" t="e">
        <f>_xlfn.XLOOKUP(
         E763,[2]DibenzoThiophene!$A:$A,[2]DibenzoThiophene!$B:$B)</f>
        <v>#N/A</v>
      </c>
      <c r="H763">
        <f>_xlfn.XLOOKUP(
         E763,[3]Sheet1!$A:$A,[3]Sheet1!$G:$G)</f>
        <v>1.6184018446908417</v>
      </c>
      <c r="I763">
        <f>_xlfn.XLOOKUP(
         E763,[4]Sheet1!$A:$A,[4]Sheet1!$G:$G)</f>
        <v>1.1338965003513062</v>
      </c>
      <c r="J763">
        <f>_xlfn.XLOOKUP(
         E763,[4]Sheet1!$A:$A,[4]Sheet1!$F:$F)</f>
        <v>7.8403725256872114E-2</v>
      </c>
      <c r="L763">
        <f>_xlfn.XLOOKUP(
         D763,[2]DibenzoThiophene!$E:$E,[2]DibenzoThiophene!$B:$B)</f>
        <v>0.98351865999999999</v>
      </c>
      <c r="O763">
        <v>2654.9962599999999</v>
      </c>
      <c r="R763">
        <v>2496.1992300000002</v>
      </c>
      <c r="S763" s="2" t="e">
        <f>_xlfn.XLOOKUP(
         R763,'[1]sample3_spot1_000 (1)'!$A:$A,'[1]sample3_spot1_000 (1)'!$B:$B)</f>
        <v>#N/A</v>
      </c>
    </row>
    <row r="764" spans="3:19" x14ac:dyDescent="0.2">
      <c r="C764"/>
      <c r="D764" s="1">
        <f t="shared" si="23"/>
        <v>2496</v>
      </c>
      <c r="E764" s="1">
        <f t="shared" si="22"/>
        <v>2496.4</v>
      </c>
      <c r="F764" s="3">
        <f>_xlfn.XLOOKUP(
         E764,'[1]sample3_spot1_000 (1)'!$A:$A,'[1]sample3_spot1_000 (1)'!$B:$B)</f>
        <v>1.0877076000000001</v>
      </c>
      <c r="G764" t="e">
        <f>_xlfn.XLOOKUP(
         E764,[2]DibenzoThiophene!$A:$A,[2]DibenzoThiophene!$B:$B)</f>
        <v>#N/A</v>
      </c>
      <c r="H764">
        <f>_xlfn.XLOOKUP(
         E764,[3]Sheet1!$A:$A,[3]Sheet1!$G:$G)</f>
        <v>1.636068164003069</v>
      </c>
      <c r="I764">
        <f>_xlfn.XLOOKUP(
         E764,[4]Sheet1!$A:$A,[4]Sheet1!$G:$G)</f>
        <v>1.1300982497136627</v>
      </c>
      <c r="J764">
        <f>_xlfn.XLOOKUP(
         E764,[4]Sheet1!$A:$A,[4]Sheet1!$F:$F)</f>
        <v>7.8377622073642211E-2</v>
      </c>
      <c r="L764">
        <f>_xlfn.XLOOKUP(
         D764,[2]DibenzoThiophene!$E:$E,[2]DibenzoThiophene!$B:$B)</f>
        <v>0.98351865999999999</v>
      </c>
      <c r="O764">
        <v>2655.5051899999999</v>
      </c>
      <c r="R764" s="1">
        <v>2496.3701000000001</v>
      </c>
      <c r="S764" s="2" t="e">
        <f>_xlfn.XLOOKUP(
         R764,'[1]sample3_spot1_000 (1)'!$A:$A,'[1]sample3_spot1_000 (1)'!$B:$B)</f>
        <v>#N/A</v>
      </c>
    </row>
    <row r="765" spans="3:19" x14ac:dyDescent="0.2">
      <c r="C765"/>
      <c r="D765" s="1">
        <f t="shared" si="23"/>
        <v>2496</v>
      </c>
      <c r="E765" s="1">
        <f t="shared" si="22"/>
        <v>2496.4</v>
      </c>
      <c r="F765" s="3">
        <f>_xlfn.XLOOKUP(
         E765,'[1]sample3_spot1_000 (1)'!$A:$A,'[1]sample3_spot1_000 (1)'!$B:$B)</f>
        <v>1.0877076000000001</v>
      </c>
      <c r="G765" t="e">
        <f>_xlfn.XLOOKUP(
         E765,[2]DibenzoThiophene!$A:$A,[2]DibenzoThiophene!$B:$B)</f>
        <v>#N/A</v>
      </c>
      <c r="H765">
        <f>_xlfn.XLOOKUP(
         E765,[3]Sheet1!$A:$A,[3]Sheet1!$G:$G)</f>
        <v>1.636068164003069</v>
      </c>
      <c r="I765">
        <f>_xlfn.XLOOKUP(
         E765,[4]Sheet1!$A:$A,[4]Sheet1!$G:$G)</f>
        <v>1.1300982497136627</v>
      </c>
      <c r="J765">
        <f>_xlfn.XLOOKUP(
         E765,[4]Sheet1!$A:$A,[4]Sheet1!$F:$F)</f>
        <v>7.8377622073642211E-2</v>
      </c>
      <c r="L765">
        <f>_xlfn.XLOOKUP(
         D765,[2]DibenzoThiophene!$E:$E,[2]DibenzoThiophene!$B:$B)</f>
        <v>0.98351865999999999</v>
      </c>
      <c r="O765">
        <v>2655.5051899999999</v>
      </c>
      <c r="R765">
        <v>2496.40074</v>
      </c>
      <c r="S765" s="2" t="e">
        <f>_xlfn.XLOOKUP(
         R765,'[1]sample3_spot1_000 (1)'!$A:$A,'[1]sample3_spot1_000 (1)'!$B:$B)</f>
        <v>#N/A</v>
      </c>
    </row>
    <row r="766" spans="3:19" x14ac:dyDescent="0.2">
      <c r="C766"/>
      <c r="D766" s="1">
        <f t="shared" si="23"/>
        <v>2497</v>
      </c>
      <c r="E766" s="1">
        <f t="shared" si="22"/>
        <v>2496.6</v>
      </c>
      <c r="F766" s="3">
        <f>_xlfn.XLOOKUP(
         E766,'[1]sample3_spot1_000 (1)'!$A:$A,'[1]sample3_spot1_000 (1)'!$B:$B)</f>
        <v>1.0875102000000001</v>
      </c>
      <c r="G766" t="e">
        <f>_xlfn.XLOOKUP(
         E766,[2]DibenzoThiophene!$A:$A,[2]DibenzoThiophene!$B:$B)</f>
        <v>#N/A</v>
      </c>
      <c r="H766">
        <f>_xlfn.XLOOKUP(
         E766,[3]Sheet1!$A:$A,[3]Sheet1!$G:$G)</f>
        <v>1.6456997355135701</v>
      </c>
      <c r="I766">
        <f>_xlfn.XLOOKUP(
         E766,[4]Sheet1!$A:$A,[4]Sheet1!$G:$G)</f>
        <v>1.1096441528843926</v>
      </c>
      <c r="J766">
        <f>_xlfn.XLOOKUP(
         E766,[4]Sheet1!$A:$A,[4]Sheet1!$F:$F)</f>
        <v>7.8241780931707236E-2</v>
      </c>
      <c r="L766">
        <f>_xlfn.XLOOKUP(
         D766,[2]DibenzoThiophene!$E:$E,[2]DibenzoThiophene!$B:$B)</f>
        <v>0.99107268999999998</v>
      </c>
      <c r="O766">
        <v>2655.5051899999999</v>
      </c>
      <c r="R766">
        <v>2496.6023100000002</v>
      </c>
      <c r="S766" s="2" t="e">
        <f>_xlfn.XLOOKUP(
         R766,'[1]sample3_spot1_000 (1)'!$A:$A,'[1]sample3_spot1_000 (1)'!$B:$B)</f>
        <v>#N/A</v>
      </c>
    </row>
    <row r="767" spans="3:19" x14ac:dyDescent="0.2">
      <c r="C767"/>
      <c r="D767" s="1">
        <f t="shared" si="23"/>
        <v>2497</v>
      </c>
      <c r="E767" s="1">
        <f t="shared" si="22"/>
        <v>2496.6</v>
      </c>
      <c r="F767" s="3">
        <f>_xlfn.XLOOKUP(
         E767,'[1]sample3_spot1_000 (1)'!$A:$A,'[1]sample3_spot1_000 (1)'!$B:$B)</f>
        <v>1.0875102000000001</v>
      </c>
      <c r="G767" t="e">
        <f>_xlfn.XLOOKUP(
         E767,[2]DibenzoThiophene!$A:$A,[2]DibenzoThiophene!$B:$B)</f>
        <v>#N/A</v>
      </c>
      <c r="H767">
        <f>_xlfn.XLOOKUP(
         E767,[3]Sheet1!$A:$A,[3]Sheet1!$G:$G)</f>
        <v>1.6456997355135701</v>
      </c>
      <c r="I767">
        <f>_xlfn.XLOOKUP(
         E767,[4]Sheet1!$A:$A,[4]Sheet1!$G:$G)</f>
        <v>1.1096441528843926</v>
      </c>
      <c r="J767">
        <f>_xlfn.XLOOKUP(
         E767,[4]Sheet1!$A:$A,[4]Sheet1!$F:$F)</f>
        <v>7.8241780931707236E-2</v>
      </c>
      <c r="L767">
        <f>_xlfn.XLOOKUP(
         D767,[2]DibenzoThiophene!$E:$E,[2]DibenzoThiophene!$B:$B)</f>
        <v>0.99107268999999998</v>
      </c>
      <c r="O767">
        <v>2655.5051899999999</v>
      </c>
      <c r="R767" s="1">
        <v>2496.6201999999998</v>
      </c>
      <c r="S767" s="2" t="e">
        <f>_xlfn.XLOOKUP(
         R767,'[1]sample3_spot1_000 (1)'!$A:$A,'[1]sample3_spot1_000 (1)'!$B:$B)</f>
        <v>#N/A</v>
      </c>
    </row>
    <row r="768" spans="3:19" x14ac:dyDescent="0.2">
      <c r="C768"/>
      <c r="D768" s="1">
        <f t="shared" si="23"/>
        <v>2497</v>
      </c>
      <c r="E768" s="1">
        <f t="shared" si="22"/>
        <v>2496.8000000000002</v>
      </c>
      <c r="F768" s="3" t="e">
        <f>_xlfn.XLOOKUP(
         E768,'[1]sample3_spot1_000 (1)'!$A:$A,'[1]sample3_spot1_000 (1)'!$B:$B)</f>
        <v>#N/A</v>
      </c>
      <c r="G768" t="e">
        <f>_xlfn.XLOOKUP(
         E768,[2]DibenzoThiophene!$A:$A,[2]DibenzoThiophene!$B:$B)</f>
        <v>#N/A</v>
      </c>
      <c r="H768">
        <f>_xlfn.XLOOKUP(
         E768,[3]Sheet1!$A:$A,[3]Sheet1!$G:$G)</f>
        <v>1.6545632223884095</v>
      </c>
      <c r="I768">
        <f>_xlfn.XLOOKUP(
         E768,[4]Sheet1!$A:$A,[4]Sheet1!$G:$G)</f>
        <v>1.1031387980956167</v>
      </c>
      <c r="J768">
        <f>_xlfn.XLOOKUP(
         E768,[4]Sheet1!$A:$A,[4]Sheet1!$F:$F)</f>
        <v>7.8197841843886867E-2</v>
      </c>
      <c r="L768">
        <f>_xlfn.XLOOKUP(
         D768,[2]DibenzoThiophene!$E:$E,[2]DibenzoThiophene!$B:$B)</f>
        <v>0.99107268999999998</v>
      </c>
      <c r="O768">
        <v>2656.00405</v>
      </c>
      <c r="R768">
        <v>2496.8039399999998</v>
      </c>
      <c r="S768" s="2" t="e">
        <f>_xlfn.XLOOKUP(
         R768,'[1]sample3_spot1_000 (1)'!$A:$A,'[1]sample3_spot1_000 (1)'!$B:$B)</f>
        <v>#N/A</v>
      </c>
    </row>
    <row r="769" spans="3:19" x14ac:dyDescent="0.2">
      <c r="C769"/>
      <c r="D769" s="1">
        <f t="shared" si="23"/>
        <v>2497</v>
      </c>
      <c r="E769" s="1">
        <f t="shared" si="22"/>
        <v>2496.9</v>
      </c>
      <c r="F769" s="3">
        <f>_xlfn.XLOOKUP(
         E769,'[1]sample3_spot1_000 (1)'!$A:$A,'[1]sample3_spot1_000 (1)'!$B:$B)</f>
        <v>1.0764579000000001</v>
      </c>
      <c r="G769" t="e">
        <f>_xlfn.XLOOKUP(
         E769,[2]DibenzoThiophene!$A:$A,[2]DibenzoThiophene!$B:$B)</f>
        <v>#N/A</v>
      </c>
      <c r="H769" t="e">
        <f>_xlfn.XLOOKUP(
         E769,[3]Sheet1!$A:$A,[3]Sheet1!$G:$G)</f>
        <v>#N/A</v>
      </c>
      <c r="I769" t="e">
        <f>_xlfn.XLOOKUP(
         E769,[4]Sheet1!$A:$A,[4]Sheet1!$G:$G)</f>
        <v>#N/A</v>
      </c>
      <c r="J769" t="e">
        <f>_xlfn.XLOOKUP(
         E769,[4]Sheet1!$A:$A,[4]Sheet1!$F:$F)</f>
        <v>#N/A</v>
      </c>
      <c r="L769">
        <f>_xlfn.XLOOKUP(
         D769,[2]DibenzoThiophene!$E:$E,[2]DibenzoThiophene!$B:$B)</f>
        <v>0.99107268999999998</v>
      </c>
      <c r="O769">
        <v>2656.00405</v>
      </c>
      <c r="R769" s="1">
        <v>2496.8703</v>
      </c>
      <c r="S769" s="2" t="e">
        <f>_xlfn.XLOOKUP(
         R769,'[1]sample3_spot1_000 (1)'!$A:$A,'[1]sample3_spot1_000 (1)'!$B:$B)</f>
        <v>#N/A</v>
      </c>
    </row>
    <row r="770" spans="3:19" x14ac:dyDescent="0.2">
      <c r="C770"/>
      <c r="D770" s="1">
        <f t="shared" si="23"/>
        <v>2497</v>
      </c>
      <c r="E770" s="1">
        <f t="shared" ref="E770:E833" si="24">ROUND(R770, 1)</f>
        <v>2497</v>
      </c>
      <c r="F770" s="3" t="e">
        <f>_xlfn.XLOOKUP(
         E770,'[1]sample3_spot1_000 (1)'!$A:$A,'[1]sample3_spot1_000 (1)'!$B:$B)</f>
        <v>#N/A</v>
      </c>
      <c r="G770">
        <f>_xlfn.XLOOKUP(
         E770,[2]DibenzoThiophene!$A:$A,[2]DibenzoThiophene!$B:$B)</f>
        <v>0.99107268999999998</v>
      </c>
      <c r="H770">
        <f>_xlfn.XLOOKUP(
         E770,[3]Sheet1!$A:$A,[3]Sheet1!$G:$G)</f>
        <v>1.6619084409345937</v>
      </c>
      <c r="I770">
        <f>_xlfn.XLOOKUP(
         E770,[4]Sheet1!$A:$A,[4]Sheet1!$G:$G)</f>
        <v>1.097923107642685</v>
      </c>
      <c r="J770">
        <f>_xlfn.XLOOKUP(
         E770,[4]Sheet1!$A:$A,[4]Sheet1!$F:$F)</f>
        <v>7.8162399780474762E-2</v>
      </c>
      <c r="L770">
        <f>_xlfn.XLOOKUP(
         D770,[2]DibenzoThiophene!$E:$E,[2]DibenzoThiophene!$B:$B)</f>
        <v>0.99107268999999998</v>
      </c>
      <c r="O770">
        <v>2656.00405</v>
      </c>
      <c r="R770">
        <v>2496.9972200000002</v>
      </c>
      <c r="S770" s="2" t="e">
        <f>_xlfn.XLOOKUP(
         R770,'[1]sample3_spot1_000 (1)'!$A:$A,'[1]sample3_spot1_000 (1)'!$B:$B)</f>
        <v>#N/A</v>
      </c>
    </row>
    <row r="771" spans="3:19" x14ac:dyDescent="0.2">
      <c r="C771"/>
      <c r="D771" s="1">
        <f t="shared" ref="D771:D834" si="25">ROUND(E771,0)</f>
        <v>2497</v>
      </c>
      <c r="E771" s="1">
        <f t="shared" si="24"/>
        <v>2497</v>
      </c>
      <c r="F771" s="3" t="e">
        <f>_xlfn.XLOOKUP(
         E771,'[1]sample3_spot1_000 (1)'!$A:$A,'[1]sample3_spot1_000 (1)'!$B:$B)</f>
        <v>#N/A</v>
      </c>
      <c r="G771">
        <f>_xlfn.XLOOKUP(
         E771,[2]DibenzoThiophene!$A:$A,[2]DibenzoThiophene!$B:$B)</f>
        <v>0.99107268999999998</v>
      </c>
      <c r="H771">
        <f>_xlfn.XLOOKUP(
         E771,[3]Sheet1!$A:$A,[3]Sheet1!$G:$G)</f>
        <v>1.6619084409345937</v>
      </c>
      <c r="I771">
        <f>_xlfn.XLOOKUP(
         E771,[4]Sheet1!$A:$A,[4]Sheet1!$G:$G)</f>
        <v>1.097923107642685</v>
      </c>
      <c r="J771">
        <f>_xlfn.XLOOKUP(
         E771,[4]Sheet1!$A:$A,[4]Sheet1!$F:$F)</f>
        <v>7.8162399780474762E-2</v>
      </c>
      <c r="L771">
        <f>_xlfn.XLOOKUP(
         D771,[2]DibenzoThiophene!$E:$E,[2]DibenzoThiophene!$B:$B)</f>
        <v>0.99107268999999998</v>
      </c>
      <c r="O771">
        <v>2656.00405</v>
      </c>
      <c r="R771" s="1">
        <v>2497.0028000000002</v>
      </c>
      <c r="S771" s="2" t="e">
        <f>_xlfn.XLOOKUP(
         R771,'[1]sample3_spot1_000 (1)'!$A:$A,'[1]sample3_spot1_000 (1)'!$B:$B)</f>
        <v>#N/A</v>
      </c>
    </row>
    <row r="772" spans="3:19" x14ac:dyDescent="0.2">
      <c r="C772"/>
      <c r="D772" s="1">
        <f t="shared" si="25"/>
        <v>2497</v>
      </c>
      <c r="E772" s="1">
        <f t="shared" si="24"/>
        <v>2497.1</v>
      </c>
      <c r="F772" s="3">
        <f>_xlfn.XLOOKUP(
         E772,'[1]sample3_spot1_000 (1)'!$A:$A,'[1]sample3_spot1_000 (1)'!$B:$B)</f>
        <v>1.0821702</v>
      </c>
      <c r="G772" t="e">
        <f>_xlfn.XLOOKUP(
         E772,[2]DibenzoThiophene!$A:$A,[2]DibenzoThiophene!$B:$B)</f>
        <v>#N/A</v>
      </c>
      <c r="H772" t="e">
        <f>_xlfn.XLOOKUP(
         E772,[3]Sheet1!$A:$A,[3]Sheet1!$G:$G)</f>
        <v>#N/A</v>
      </c>
      <c r="I772" t="e">
        <f>_xlfn.XLOOKUP(
         E772,[4]Sheet1!$A:$A,[4]Sheet1!$G:$G)</f>
        <v>#N/A</v>
      </c>
      <c r="J772" t="e">
        <f>_xlfn.XLOOKUP(
         E772,[4]Sheet1!$A:$A,[4]Sheet1!$F:$F)</f>
        <v>#N/A</v>
      </c>
      <c r="L772">
        <f>_xlfn.XLOOKUP(
         D772,[2]DibenzoThiophene!$E:$E,[2]DibenzoThiophene!$B:$B)</f>
        <v>0.99107268999999998</v>
      </c>
      <c r="O772">
        <v>2656.5032000000001</v>
      </c>
      <c r="R772" s="1">
        <v>2497.1203999999998</v>
      </c>
      <c r="S772" s="2" t="e">
        <f>_xlfn.XLOOKUP(
         R772,'[1]sample3_spot1_000 (1)'!$A:$A,'[1]sample3_spot1_000 (1)'!$B:$B)</f>
        <v>#N/A</v>
      </c>
    </row>
    <row r="773" spans="3:19" x14ac:dyDescent="0.2">
      <c r="C773"/>
      <c r="D773" s="1">
        <f t="shared" si="25"/>
        <v>2497</v>
      </c>
      <c r="E773" s="1">
        <f t="shared" si="24"/>
        <v>2497.1999999999998</v>
      </c>
      <c r="F773" s="3" t="e">
        <f>_xlfn.XLOOKUP(
         E773,'[1]sample3_spot1_000 (1)'!$A:$A,'[1]sample3_spot1_000 (1)'!$B:$B)</f>
        <v>#N/A</v>
      </c>
      <c r="G773" t="e">
        <f>_xlfn.XLOOKUP(
         E773,[2]DibenzoThiophene!$A:$A,[2]DibenzoThiophene!$B:$B)</f>
        <v>#N/A</v>
      </c>
      <c r="H773">
        <f>_xlfn.XLOOKUP(
         E773,[3]Sheet1!$A:$A,[3]Sheet1!$G:$G)</f>
        <v>1.6657934732307722</v>
      </c>
      <c r="I773">
        <f>_xlfn.XLOOKUP(
         E773,[4]Sheet1!$A:$A,[4]Sheet1!$G:$G)</f>
        <v>1.0984090790461405</v>
      </c>
      <c r="J773">
        <f>_xlfn.XLOOKUP(
         E773,[4]Sheet1!$A:$A,[4]Sheet1!$F:$F)</f>
        <v>7.8164523429794852E-2</v>
      </c>
      <c r="L773">
        <f>_xlfn.XLOOKUP(
         D773,[2]DibenzoThiophene!$E:$E,[2]DibenzoThiophene!$B:$B)</f>
        <v>0.99107268999999998</v>
      </c>
      <c r="O773">
        <v>2656.5032000000001</v>
      </c>
      <c r="R773">
        <v>2497.1989600000002</v>
      </c>
      <c r="S773" s="2" t="e">
        <f>_xlfn.XLOOKUP(
         R773,'[1]sample3_spot1_000 (1)'!$A:$A,'[1]sample3_spot1_000 (1)'!$B:$B)</f>
        <v>#N/A</v>
      </c>
    </row>
    <row r="774" spans="3:19" x14ac:dyDescent="0.2">
      <c r="C774"/>
      <c r="D774" s="1">
        <f t="shared" si="25"/>
        <v>2497</v>
      </c>
      <c r="E774" s="1">
        <f t="shared" si="24"/>
        <v>2497.4</v>
      </c>
      <c r="F774" s="3">
        <f>_xlfn.XLOOKUP(
         E774,'[1]sample3_spot1_000 (1)'!$A:$A,'[1]sample3_spot1_000 (1)'!$B:$B)</f>
        <v>1.0802353</v>
      </c>
      <c r="G774" t="e">
        <f>_xlfn.XLOOKUP(
         E774,[2]DibenzoThiophene!$A:$A,[2]DibenzoThiophene!$B:$B)</f>
        <v>#N/A</v>
      </c>
      <c r="H774">
        <f>_xlfn.XLOOKUP(
         E774,[3]Sheet1!$A:$A,[3]Sheet1!$G:$G)</f>
        <v>1.664740932631682</v>
      </c>
      <c r="I774">
        <f>_xlfn.XLOOKUP(
         E774,[4]Sheet1!$A:$A,[4]Sheet1!$G:$G)</f>
        <v>1.0901641284785717</v>
      </c>
      <c r="J774">
        <f>_xlfn.XLOOKUP(
         E774,[4]Sheet1!$A:$A,[4]Sheet1!$F:$F)</f>
        <v>7.8109122919508139E-2</v>
      </c>
      <c r="L774">
        <f>_xlfn.XLOOKUP(
         D774,[2]DibenzoThiophene!$E:$E,[2]DibenzoThiophene!$B:$B)</f>
        <v>0.99107268999999998</v>
      </c>
      <c r="O774">
        <v>2656.5032000000001</v>
      </c>
      <c r="R774" s="1">
        <v>2497.3705</v>
      </c>
      <c r="S774" s="2" t="e">
        <f>_xlfn.XLOOKUP(
         R774,'[1]sample3_spot1_000 (1)'!$A:$A,'[1]sample3_spot1_000 (1)'!$B:$B)</f>
        <v>#N/A</v>
      </c>
    </row>
    <row r="775" spans="3:19" x14ac:dyDescent="0.2">
      <c r="C775"/>
      <c r="D775" s="1">
        <f t="shared" si="25"/>
        <v>2497</v>
      </c>
      <c r="E775" s="1">
        <f t="shared" si="24"/>
        <v>2497.4</v>
      </c>
      <c r="F775" s="3">
        <f>_xlfn.XLOOKUP(
         E775,'[1]sample3_spot1_000 (1)'!$A:$A,'[1]sample3_spot1_000 (1)'!$B:$B)</f>
        <v>1.0802353</v>
      </c>
      <c r="G775" t="e">
        <f>_xlfn.XLOOKUP(
         E775,[2]DibenzoThiophene!$A:$A,[2]DibenzoThiophene!$B:$B)</f>
        <v>#N/A</v>
      </c>
      <c r="H775">
        <f>_xlfn.XLOOKUP(
         E775,[3]Sheet1!$A:$A,[3]Sheet1!$G:$G)</f>
        <v>1.664740932631682</v>
      </c>
      <c r="I775">
        <f>_xlfn.XLOOKUP(
         E775,[4]Sheet1!$A:$A,[4]Sheet1!$G:$G)</f>
        <v>1.0901641284785717</v>
      </c>
      <c r="J775">
        <f>_xlfn.XLOOKUP(
         E775,[4]Sheet1!$A:$A,[4]Sheet1!$F:$F)</f>
        <v>7.8109122919508139E-2</v>
      </c>
      <c r="L775">
        <f>_xlfn.XLOOKUP(
         D775,[2]DibenzoThiophene!$E:$E,[2]DibenzoThiophene!$B:$B)</f>
        <v>0.99107268999999998</v>
      </c>
      <c r="O775">
        <v>2656.5032000000001</v>
      </c>
      <c r="R775">
        <v>2497.4007700000002</v>
      </c>
      <c r="S775" s="2" t="e">
        <f>_xlfn.XLOOKUP(
         R775,'[1]sample3_spot1_000 (1)'!$A:$A,'[1]sample3_spot1_000 (1)'!$B:$B)</f>
        <v>#N/A</v>
      </c>
    </row>
    <row r="776" spans="3:19" x14ac:dyDescent="0.2">
      <c r="C776"/>
      <c r="D776" s="1">
        <f t="shared" si="25"/>
        <v>2498</v>
      </c>
      <c r="E776" s="1">
        <f t="shared" si="24"/>
        <v>2497.6</v>
      </c>
      <c r="F776" s="3">
        <f>_xlfn.XLOOKUP(
         E776,'[1]sample3_spot1_000 (1)'!$A:$A,'[1]sample3_spot1_000 (1)'!$B:$B)</f>
        <v>1.073145</v>
      </c>
      <c r="G776" t="e">
        <f>_xlfn.XLOOKUP(
         E776,[2]DibenzoThiophene!$A:$A,[2]DibenzoThiophene!$B:$B)</f>
        <v>#N/A</v>
      </c>
      <c r="H776">
        <f>_xlfn.XLOOKUP(
         E776,[3]Sheet1!$A:$A,[3]Sheet1!$G:$G)</f>
        <v>1.6671490454544318</v>
      </c>
      <c r="I776">
        <f>_xlfn.XLOOKUP(
         E776,[4]Sheet1!$A:$A,[4]Sheet1!$G:$G)</f>
        <v>1.0744762467632791</v>
      </c>
      <c r="J776">
        <f>_xlfn.XLOOKUP(
         E776,[4]Sheet1!$A:$A,[4]Sheet1!$F:$F)</f>
        <v>7.800468424799345E-2</v>
      </c>
      <c r="L776">
        <f>_xlfn.XLOOKUP(
         D776,[2]DibenzoThiophene!$E:$E,[2]DibenzoThiophene!$B:$B)</f>
        <v>0.98832063999999997</v>
      </c>
      <c r="O776">
        <v>2657.0026699999999</v>
      </c>
      <c r="R776">
        <v>2497.6026299999999</v>
      </c>
      <c r="S776" s="2" t="e">
        <f>_xlfn.XLOOKUP(
         R776,'[1]sample3_spot1_000 (1)'!$A:$A,'[1]sample3_spot1_000 (1)'!$B:$B)</f>
        <v>#N/A</v>
      </c>
    </row>
    <row r="777" spans="3:19" x14ac:dyDescent="0.2">
      <c r="C777"/>
      <c r="D777" s="1">
        <f t="shared" si="25"/>
        <v>2498</v>
      </c>
      <c r="E777" s="1">
        <f t="shared" si="24"/>
        <v>2497.6</v>
      </c>
      <c r="F777" s="3">
        <f>_xlfn.XLOOKUP(
         E777,'[1]sample3_spot1_000 (1)'!$A:$A,'[1]sample3_spot1_000 (1)'!$B:$B)</f>
        <v>1.073145</v>
      </c>
      <c r="G777" t="e">
        <f>_xlfn.XLOOKUP(
         E777,[2]DibenzoThiophene!$A:$A,[2]DibenzoThiophene!$B:$B)</f>
        <v>#N/A</v>
      </c>
      <c r="H777">
        <f>_xlfn.XLOOKUP(
         E777,[3]Sheet1!$A:$A,[3]Sheet1!$G:$G)</f>
        <v>1.6671490454544318</v>
      </c>
      <c r="I777">
        <f>_xlfn.XLOOKUP(
         E777,[4]Sheet1!$A:$A,[4]Sheet1!$G:$G)</f>
        <v>1.0744762467632791</v>
      </c>
      <c r="J777">
        <f>_xlfn.XLOOKUP(
         E777,[4]Sheet1!$A:$A,[4]Sheet1!$F:$F)</f>
        <v>7.800468424799345E-2</v>
      </c>
      <c r="L777">
        <f>_xlfn.XLOOKUP(
         D777,[2]DibenzoThiophene!$E:$E,[2]DibenzoThiophene!$B:$B)</f>
        <v>0.98832063999999997</v>
      </c>
      <c r="O777">
        <v>2657.0026699999999</v>
      </c>
      <c r="R777" s="1">
        <v>2497.6206000000002</v>
      </c>
      <c r="S777" s="2" t="e">
        <f>_xlfn.XLOOKUP(
         R777,'[1]sample3_spot1_000 (1)'!$A:$A,'[1]sample3_spot1_000 (1)'!$B:$B)</f>
        <v>#N/A</v>
      </c>
    </row>
    <row r="778" spans="3:19" x14ac:dyDescent="0.2">
      <c r="C778"/>
      <c r="D778" s="1">
        <f t="shared" si="25"/>
        <v>2498</v>
      </c>
      <c r="E778" s="1">
        <f t="shared" si="24"/>
        <v>2497.8000000000002</v>
      </c>
      <c r="F778" s="3" t="e">
        <f>_xlfn.XLOOKUP(
         E778,'[1]sample3_spot1_000 (1)'!$A:$A,'[1]sample3_spot1_000 (1)'!$B:$B)</f>
        <v>#N/A</v>
      </c>
      <c r="G778" t="e">
        <f>_xlfn.XLOOKUP(
         E778,[2]DibenzoThiophene!$A:$A,[2]DibenzoThiophene!$B:$B)</f>
        <v>#N/A</v>
      </c>
      <c r="H778">
        <f>_xlfn.XLOOKUP(
         E778,[3]Sheet1!$A:$A,[3]Sheet1!$G:$G)</f>
        <v>1.6619471449551724</v>
      </c>
      <c r="I778">
        <f>_xlfn.XLOOKUP(
         E778,[4]Sheet1!$A:$A,[4]Sheet1!$G:$G)</f>
        <v>1.0706767427058703</v>
      </c>
      <c r="J778">
        <f>_xlfn.XLOOKUP(
         E778,[4]Sheet1!$A:$A,[4]Sheet1!$F:$F)</f>
        <v>7.7978572806538485E-2</v>
      </c>
      <c r="L778">
        <f>_xlfn.XLOOKUP(
         D778,[2]DibenzoThiophene!$E:$E,[2]DibenzoThiophene!$B:$B)</f>
        <v>0.98832063999999997</v>
      </c>
      <c r="O778">
        <v>2657.0026699999999</v>
      </c>
      <c r="R778">
        <v>2497.7961399999999</v>
      </c>
      <c r="S778" s="2" t="e">
        <f>_xlfn.XLOOKUP(
         R778,'[1]sample3_spot1_000 (1)'!$A:$A,'[1]sample3_spot1_000 (1)'!$B:$B)</f>
        <v>#N/A</v>
      </c>
    </row>
    <row r="779" spans="3:19" x14ac:dyDescent="0.2">
      <c r="C779"/>
      <c r="D779" s="1">
        <f t="shared" si="25"/>
        <v>2498</v>
      </c>
      <c r="E779" s="1">
        <f t="shared" si="24"/>
        <v>2497.9</v>
      </c>
      <c r="F779" s="3">
        <f>_xlfn.XLOOKUP(
         E779,'[1]sample3_spot1_000 (1)'!$A:$A,'[1]sample3_spot1_000 (1)'!$B:$B)</f>
        <v>1.0872628</v>
      </c>
      <c r="G779" t="e">
        <f>_xlfn.XLOOKUP(
         E779,[2]DibenzoThiophene!$A:$A,[2]DibenzoThiophene!$B:$B)</f>
        <v>#N/A</v>
      </c>
      <c r="H779" t="e">
        <f>_xlfn.XLOOKUP(
         E779,[3]Sheet1!$A:$A,[3]Sheet1!$G:$G)</f>
        <v>#N/A</v>
      </c>
      <c r="I779" t="e">
        <f>_xlfn.XLOOKUP(
         E779,[4]Sheet1!$A:$A,[4]Sheet1!$G:$G)</f>
        <v>#N/A</v>
      </c>
      <c r="J779" t="e">
        <f>_xlfn.XLOOKUP(
         E779,[4]Sheet1!$A:$A,[4]Sheet1!$F:$F)</f>
        <v>#N/A</v>
      </c>
      <c r="L779">
        <f>_xlfn.XLOOKUP(
         D779,[2]DibenzoThiophene!$E:$E,[2]DibenzoThiophene!$B:$B)</f>
        <v>0.98832063999999997</v>
      </c>
      <c r="O779">
        <v>2657.0026699999999</v>
      </c>
      <c r="R779" s="1">
        <v>2497.8706999999999</v>
      </c>
      <c r="S779" s="2" t="e">
        <f>_xlfn.XLOOKUP(
         R779,'[1]sample3_spot1_000 (1)'!$A:$A,'[1]sample3_spot1_000 (1)'!$B:$B)</f>
        <v>#N/A</v>
      </c>
    </row>
    <row r="780" spans="3:19" x14ac:dyDescent="0.2">
      <c r="C780"/>
      <c r="D780" s="1">
        <f t="shared" si="25"/>
        <v>2498</v>
      </c>
      <c r="E780" s="1">
        <f t="shared" si="24"/>
        <v>2498</v>
      </c>
      <c r="F780" s="3" t="e">
        <f>_xlfn.XLOOKUP(
         E780,'[1]sample3_spot1_000 (1)'!$A:$A,'[1]sample3_spot1_000 (1)'!$B:$B)</f>
        <v>#N/A</v>
      </c>
      <c r="G780">
        <f>_xlfn.XLOOKUP(
         E780,[2]DibenzoThiophene!$A:$A,[2]DibenzoThiophene!$B:$B)</f>
        <v>0.98832063999999997</v>
      </c>
      <c r="H780">
        <f>_xlfn.XLOOKUP(
         E780,[3]Sheet1!$A:$A,[3]Sheet1!$G:$G)</f>
        <v>1.6510377452475242</v>
      </c>
      <c r="I780">
        <f>_xlfn.XLOOKUP(
         E780,[4]Sheet1!$A:$A,[4]Sheet1!$G:$G)</f>
        <v>1.0605303975822364</v>
      </c>
      <c r="J780">
        <f>_xlfn.XLOOKUP(
         E780,[4]Sheet1!$A:$A,[4]Sheet1!$F:$F)</f>
        <v>7.7910644853642436E-2</v>
      </c>
      <c r="L780">
        <f>_xlfn.XLOOKUP(
         D780,[2]DibenzoThiophene!$E:$E,[2]DibenzoThiophene!$B:$B)</f>
        <v>0.98832063999999997</v>
      </c>
      <c r="O780">
        <v>2657.50243</v>
      </c>
      <c r="R780" s="1">
        <v>2497.9976000000001</v>
      </c>
      <c r="S780" s="2" t="e">
        <f>_xlfn.XLOOKUP(
         R780,'[1]sample3_spot1_000 (1)'!$A:$A,'[1]sample3_spot1_000 (1)'!$B:$B)</f>
        <v>#N/A</v>
      </c>
    </row>
    <row r="781" spans="3:19" x14ac:dyDescent="0.2">
      <c r="C781"/>
      <c r="D781" s="1">
        <f t="shared" si="25"/>
        <v>2498</v>
      </c>
      <c r="E781" s="1">
        <f t="shared" si="24"/>
        <v>2498</v>
      </c>
      <c r="F781" s="3" t="e">
        <f>_xlfn.XLOOKUP(
         E781,'[1]sample3_spot1_000 (1)'!$A:$A,'[1]sample3_spot1_000 (1)'!$B:$B)</f>
        <v>#N/A</v>
      </c>
      <c r="G781">
        <f>_xlfn.XLOOKUP(
         E781,[2]DibenzoThiophene!$A:$A,[2]DibenzoThiophene!$B:$B)</f>
        <v>0.98832063999999997</v>
      </c>
      <c r="H781">
        <f>_xlfn.XLOOKUP(
         E781,[3]Sheet1!$A:$A,[3]Sheet1!$G:$G)</f>
        <v>1.6510377452475242</v>
      </c>
      <c r="I781">
        <f>_xlfn.XLOOKUP(
         E781,[4]Sheet1!$A:$A,[4]Sheet1!$G:$G)</f>
        <v>1.0605303975822364</v>
      </c>
      <c r="J781">
        <f>_xlfn.XLOOKUP(
         E781,[4]Sheet1!$A:$A,[4]Sheet1!$F:$F)</f>
        <v>7.7910644853642436E-2</v>
      </c>
      <c r="L781">
        <f>_xlfn.XLOOKUP(
         D781,[2]DibenzoThiophene!$E:$E,[2]DibenzoThiophene!$B:$B)</f>
        <v>0.98832063999999997</v>
      </c>
      <c r="O781">
        <v>2657.50243</v>
      </c>
      <c r="R781">
        <v>2497.9981200000002</v>
      </c>
      <c r="S781" s="2" t="e">
        <f>_xlfn.XLOOKUP(
         R781,'[1]sample3_spot1_000 (1)'!$A:$A,'[1]sample3_spot1_000 (1)'!$B:$B)</f>
        <v>#N/A</v>
      </c>
    </row>
    <row r="782" spans="3:19" x14ac:dyDescent="0.2">
      <c r="C782"/>
      <c r="D782" s="1">
        <f t="shared" si="25"/>
        <v>2498</v>
      </c>
      <c r="E782" s="1">
        <f t="shared" si="24"/>
        <v>2498.1</v>
      </c>
      <c r="F782" s="3">
        <f>_xlfn.XLOOKUP(
         E782,'[1]sample3_spot1_000 (1)'!$A:$A,'[1]sample3_spot1_000 (1)'!$B:$B)</f>
        <v>1.0782461000000001</v>
      </c>
      <c r="G782" t="e">
        <f>_xlfn.XLOOKUP(
         E782,[2]DibenzoThiophene!$A:$A,[2]DibenzoThiophene!$B:$B)</f>
        <v>#N/A</v>
      </c>
      <c r="H782" t="e">
        <f>_xlfn.XLOOKUP(
         E782,[3]Sheet1!$A:$A,[3]Sheet1!$G:$G)</f>
        <v>#N/A</v>
      </c>
      <c r="I782" t="e">
        <f>_xlfn.XLOOKUP(
         E782,[4]Sheet1!$A:$A,[4]Sheet1!$G:$G)</f>
        <v>#N/A</v>
      </c>
      <c r="J782" t="e">
        <f>_xlfn.XLOOKUP(
         E782,[4]Sheet1!$A:$A,[4]Sheet1!$F:$F)</f>
        <v>#N/A</v>
      </c>
      <c r="L782">
        <f>_xlfn.XLOOKUP(
         D782,[2]DibenzoThiophene!$E:$E,[2]DibenzoThiophene!$B:$B)</f>
        <v>0.98832063999999997</v>
      </c>
      <c r="O782">
        <v>2657.50243</v>
      </c>
      <c r="R782" s="1">
        <v>2498.1208000000001</v>
      </c>
      <c r="S782" s="2" t="e">
        <f>_xlfn.XLOOKUP(
         R782,'[1]sample3_spot1_000 (1)'!$A:$A,'[1]sample3_spot1_000 (1)'!$B:$B)</f>
        <v>#N/A</v>
      </c>
    </row>
    <row r="783" spans="3:19" x14ac:dyDescent="0.2">
      <c r="C783"/>
      <c r="D783" s="1">
        <f t="shared" si="25"/>
        <v>2498</v>
      </c>
      <c r="E783" s="1">
        <f t="shared" si="24"/>
        <v>2498.1999999999998</v>
      </c>
      <c r="F783" s="3" t="e">
        <f>_xlfn.XLOOKUP(
         E783,'[1]sample3_spot1_000 (1)'!$A:$A,'[1]sample3_spot1_000 (1)'!$B:$B)</f>
        <v>#N/A</v>
      </c>
      <c r="G783" t="e">
        <f>_xlfn.XLOOKUP(
         E783,[2]DibenzoThiophene!$A:$A,[2]DibenzoThiophene!$B:$B)</f>
        <v>#N/A</v>
      </c>
      <c r="H783">
        <f>_xlfn.XLOOKUP(
         E783,[3]Sheet1!$A:$A,[3]Sheet1!$G:$G)</f>
        <v>1.6465844705995707</v>
      </c>
      <c r="I783">
        <f>_xlfn.XLOOKUP(
         E783,[4]Sheet1!$A:$A,[4]Sheet1!$G:$G)</f>
        <v>1.054829193386329</v>
      </c>
      <c r="J783">
        <f>_xlfn.XLOOKUP(
         E783,[4]Sheet1!$A:$A,[4]Sheet1!$F:$F)</f>
        <v>7.7872003956231478E-2</v>
      </c>
      <c r="L783">
        <f>_xlfn.XLOOKUP(
         D783,[2]DibenzoThiophene!$E:$E,[2]DibenzoThiophene!$B:$B)</f>
        <v>0.98832063999999997</v>
      </c>
      <c r="O783">
        <v>2657.50243</v>
      </c>
      <c r="R783">
        <v>2498.2001599999999</v>
      </c>
      <c r="S783" s="2" t="e">
        <f>_xlfn.XLOOKUP(
         R783,'[1]sample3_spot1_000 (1)'!$A:$A,'[1]sample3_spot1_000 (1)'!$B:$B)</f>
        <v>#N/A</v>
      </c>
    </row>
    <row r="784" spans="3:19" x14ac:dyDescent="0.2">
      <c r="C784"/>
      <c r="D784" s="1">
        <f t="shared" si="25"/>
        <v>2498</v>
      </c>
      <c r="E784" s="1">
        <f t="shared" si="24"/>
        <v>2498.4</v>
      </c>
      <c r="F784" s="3">
        <f>_xlfn.XLOOKUP(
         E784,'[1]sample3_spot1_000 (1)'!$A:$A,'[1]sample3_spot1_000 (1)'!$B:$B)</f>
        <v>1.0721771</v>
      </c>
      <c r="G784" t="e">
        <f>_xlfn.XLOOKUP(
         E784,[2]DibenzoThiophene!$A:$A,[2]DibenzoThiophene!$B:$B)</f>
        <v>#N/A</v>
      </c>
      <c r="H784">
        <f>_xlfn.XLOOKUP(
         E784,[3]Sheet1!$A:$A,[3]Sheet1!$G:$G)</f>
        <v>1.6308579265793555</v>
      </c>
      <c r="I784">
        <f>_xlfn.XLOOKUP(
         E784,[4]Sheet1!$A:$A,[4]Sheet1!$G:$G)</f>
        <v>1.047065559895354</v>
      </c>
      <c r="J784">
        <f>_xlfn.XLOOKUP(
         E784,[4]Sheet1!$A:$A,[4]Sheet1!$F:$F)</f>
        <v>7.7819774629976343E-2</v>
      </c>
      <c r="L784">
        <f>_xlfn.XLOOKUP(
         D784,[2]DibenzoThiophene!$E:$E,[2]DibenzoThiophene!$B:$B)</f>
        <v>0.98832063999999997</v>
      </c>
      <c r="O784">
        <v>2658.0025000000001</v>
      </c>
      <c r="R784" s="1">
        <v>2498.3708999999999</v>
      </c>
      <c r="S784" s="2" t="e">
        <f>_xlfn.XLOOKUP(
         R784,'[1]sample3_spot1_000 (1)'!$A:$A,'[1]sample3_spot1_000 (1)'!$B:$B)</f>
        <v>#N/A</v>
      </c>
    </row>
    <row r="785" spans="3:19" x14ac:dyDescent="0.2">
      <c r="C785"/>
      <c r="D785" s="1">
        <f t="shared" si="25"/>
        <v>2498</v>
      </c>
      <c r="E785" s="1">
        <f t="shared" si="24"/>
        <v>2498.4</v>
      </c>
      <c r="F785" s="3">
        <f>_xlfn.XLOOKUP(
         E785,'[1]sample3_spot1_000 (1)'!$A:$A,'[1]sample3_spot1_000 (1)'!$B:$B)</f>
        <v>1.0721771</v>
      </c>
      <c r="G785" t="e">
        <f>_xlfn.XLOOKUP(
         E785,[2]DibenzoThiophene!$A:$A,[2]DibenzoThiophene!$B:$B)</f>
        <v>#N/A</v>
      </c>
      <c r="H785">
        <f>_xlfn.XLOOKUP(
         E785,[3]Sheet1!$A:$A,[3]Sheet1!$G:$G)</f>
        <v>1.6308579265793555</v>
      </c>
      <c r="I785">
        <f>_xlfn.XLOOKUP(
         E785,[4]Sheet1!$A:$A,[4]Sheet1!$G:$G)</f>
        <v>1.047065559895354</v>
      </c>
      <c r="J785">
        <f>_xlfn.XLOOKUP(
         E785,[4]Sheet1!$A:$A,[4]Sheet1!$F:$F)</f>
        <v>7.7819774629976343E-2</v>
      </c>
      <c r="L785">
        <f>_xlfn.XLOOKUP(
         D785,[2]DibenzoThiophene!$E:$E,[2]DibenzoThiophene!$B:$B)</f>
        <v>0.98832063999999997</v>
      </c>
      <c r="O785">
        <v>2658.0025000000001</v>
      </c>
      <c r="R785">
        <v>2498.40227</v>
      </c>
      <c r="S785" s="2" t="e">
        <f>_xlfn.XLOOKUP(
         R785,'[1]sample3_spot1_000 (1)'!$A:$A,'[1]sample3_spot1_000 (1)'!$B:$B)</f>
        <v>#N/A</v>
      </c>
    </row>
    <row r="786" spans="3:19" x14ac:dyDescent="0.2">
      <c r="C786"/>
      <c r="D786" s="1">
        <f t="shared" si="25"/>
        <v>2499</v>
      </c>
      <c r="E786" s="1">
        <f t="shared" si="24"/>
        <v>2498.6</v>
      </c>
      <c r="F786" s="3">
        <f>_xlfn.XLOOKUP(
         E786,'[1]sample3_spot1_000 (1)'!$A:$A,'[1]sample3_spot1_000 (1)'!$B:$B)</f>
        <v>1.0608394999999999</v>
      </c>
      <c r="G786" t="e">
        <f>_xlfn.XLOOKUP(
         E786,[2]DibenzoThiophene!$A:$A,[2]DibenzoThiophene!$B:$B)</f>
        <v>#N/A</v>
      </c>
      <c r="H786">
        <f>_xlfn.XLOOKUP(
         E786,[3]Sheet1!$A:$A,[3]Sheet1!$G:$G)</f>
        <v>1.6146648236347698</v>
      </c>
      <c r="I786">
        <f>_xlfn.XLOOKUP(
         E786,[4]Sheet1!$A:$A,[4]Sheet1!$G:$G)</f>
        <v>1.043265405301633</v>
      </c>
      <c r="J786">
        <f>_xlfn.XLOOKUP(
         E786,[4]Sheet1!$A:$A,[4]Sheet1!$F:$F)</f>
        <v>7.7793658902427107E-2</v>
      </c>
      <c r="L786">
        <f>_xlfn.XLOOKUP(
         D786,[2]DibenzoThiophene!$E:$E,[2]DibenzoThiophene!$B:$B)</f>
        <v>1.0132857</v>
      </c>
      <c r="O786">
        <v>2658.0025000000001</v>
      </c>
      <c r="R786">
        <v>2498.596</v>
      </c>
      <c r="S786" s="2" t="e">
        <f>_xlfn.XLOOKUP(
         R786,'[1]sample3_spot1_000 (1)'!$A:$A,'[1]sample3_spot1_000 (1)'!$B:$B)</f>
        <v>#N/A</v>
      </c>
    </row>
    <row r="787" spans="3:19" x14ac:dyDescent="0.2">
      <c r="C787"/>
      <c r="D787" s="1">
        <f t="shared" si="25"/>
        <v>2499</v>
      </c>
      <c r="E787" s="1">
        <f t="shared" si="24"/>
        <v>2498.6</v>
      </c>
      <c r="F787" s="3">
        <f>_xlfn.XLOOKUP(
         E787,'[1]sample3_spot1_000 (1)'!$A:$A,'[1]sample3_spot1_000 (1)'!$B:$B)</f>
        <v>1.0608394999999999</v>
      </c>
      <c r="G787" t="e">
        <f>_xlfn.XLOOKUP(
         E787,[2]DibenzoThiophene!$A:$A,[2]DibenzoThiophene!$B:$B)</f>
        <v>#N/A</v>
      </c>
      <c r="H787">
        <f>_xlfn.XLOOKUP(
         E787,[3]Sheet1!$A:$A,[3]Sheet1!$G:$G)</f>
        <v>1.6146648236347698</v>
      </c>
      <c r="I787">
        <f>_xlfn.XLOOKUP(
         E787,[4]Sheet1!$A:$A,[4]Sheet1!$G:$G)</f>
        <v>1.043265405301633</v>
      </c>
      <c r="J787">
        <f>_xlfn.XLOOKUP(
         E787,[4]Sheet1!$A:$A,[4]Sheet1!$F:$F)</f>
        <v>7.7793658902427107E-2</v>
      </c>
      <c r="L787">
        <f>_xlfn.XLOOKUP(
         D787,[2]DibenzoThiophene!$E:$E,[2]DibenzoThiophene!$B:$B)</f>
        <v>1.0132857</v>
      </c>
      <c r="O787">
        <v>2658.0025000000001</v>
      </c>
      <c r="R787" s="1">
        <v>2498.6210000000001</v>
      </c>
      <c r="S787" s="2" t="e">
        <f>_xlfn.XLOOKUP(
         R787,'[1]sample3_spot1_000 (1)'!$A:$A,'[1]sample3_spot1_000 (1)'!$B:$B)</f>
        <v>#N/A</v>
      </c>
    </row>
    <row r="788" spans="3:19" x14ac:dyDescent="0.2">
      <c r="C788"/>
      <c r="D788" s="1">
        <f t="shared" si="25"/>
        <v>2499</v>
      </c>
      <c r="E788" s="1">
        <f t="shared" si="24"/>
        <v>2498.8000000000002</v>
      </c>
      <c r="F788" s="3" t="e">
        <f>_xlfn.XLOOKUP(
         E788,'[1]sample3_spot1_000 (1)'!$A:$A,'[1]sample3_spot1_000 (1)'!$B:$B)</f>
        <v>#N/A</v>
      </c>
      <c r="G788" t="e">
        <f>_xlfn.XLOOKUP(
         E788,[2]DibenzoThiophene!$A:$A,[2]DibenzoThiophene!$B:$B)</f>
        <v>#N/A</v>
      </c>
      <c r="H788">
        <f>_xlfn.XLOOKUP(
         E788,[3]Sheet1!$A:$A,[3]Sheet1!$G:$G)</f>
        <v>1.5967101681019102</v>
      </c>
      <c r="I788">
        <f>_xlfn.XLOOKUP(
         E788,[4]Sheet1!$A:$A,[4]Sheet1!$G:$G)</f>
        <v>1.0334389309432312</v>
      </c>
      <c r="J788">
        <f>_xlfn.XLOOKUP(
         E788,[4]Sheet1!$A:$A,[4]Sheet1!$F:$F)</f>
        <v>7.7727838435660682E-2</v>
      </c>
      <c r="L788">
        <f>_xlfn.XLOOKUP(
         D788,[2]DibenzoThiophene!$E:$E,[2]DibenzoThiophene!$B:$B)</f>
        <v>1.0132857</v>
      </c>
      <c r="O788">
        <v>2658.50288</v>
      </c>
      <c r="R788">
        <v>2498.7982200000001</v>
      </c>
      <c r="S788" s="2" t="e">
        <f>_xlfn.XLOOKUP(
         R788,'[1]sample3_spot1_000 (1)'!$A:$A,'[1]sample3_spot1_000 (1)'!$B:$B)</f>
        <v>#N/A</v>
      </c>
    </row>
    <row r="789" spans="3:19" x14ac:dyDescent="0.2">
      <c r="C789"/>
      <c r="D789" s="1">
        <f t="shared" si="25"/>
        <v>2499</v>
      </c>
      <c r="E789" s="1">
        <f t="shared" si="24"/>
        <v>2498.9</v>
      </c>
      <c r="F789" s="3">
        <f>_xlfn.XLOOKUP(
         E789,'[1]sample3_spot1_000 (1)'!$A:$A,'[1]sample3_spot1_000 (1)'!$B:$B)</f>
        <v>1.0793280000000001</v>
      </c>
      <c r="G789" t="e">
        <f>_xlfn.XLOOKUP(
         E789,[2]DibenzoThiophene!$A:$A,[2]DibenzoThiophene!$B:$B)</f>
        <v>#N/A</v>
      </c>
      <c r="H789" t="e">
        <f>_xlfn.XLOOKUP(
         E789,[3]Sheet1!$A:$A,[3]Sheet1!$G:$G)</f>
        <v>#N/A</v>
      </c>
      <c r="I789" t="e">
        <f>_xlfn.XLOOKUP(
         E789,[4]Sheet1!$A:$A,[4]Sheet1!$G:$G)</f>
        <v>#N/A</v>
      </c>
      <c r="J789" t="e">
        <f>_xlfn.XLOOKUP(
         E789,[4]Sheet1!$A:$A,[4]Sheet1!$F:$F)</f>
        <v>#N/A</v>
      </c>
      <c r="L789">
        <f>_xlfn.XLOOKUP(
         D789,[2]DibenzoThiophene!$E:$E,[2]DibenzoThiophene!$B:$B)</f>
        <v>1.0132857</v>
      </c>
      <c r="O789">
        <v>2658.50288</v>
      </c>
      <c r="R789" s="1">
        <v>2498.8710999999998</v>
      </c>
      <c r="S789" s="2" t="e">
        <f>_xlfn.XLOOKUP(
         R789,'[1]sample3_spot1_000 (1)'!$A:$A,'[1]sample3_spot1_000 (1)'!$B:$B)</f>
        <v>#N/A</v>
      </c>
    </row>
    <row r="790" spans="3:19" x14ac:dyDescent="0.2">
      <c r="C790"/>
      <c r="D790" s="1">
        <f t="shared" si="25"/>
        <v>2499</v>
      </c>
      <c r="E790" s="1">
        <f t="shared" si="24"/>
        <v>2499</v>
      </c>
      <c r="F790" s="3" t="e">
        <f>_xlfn.XLOOKUP(
         E790,'[1]sample3_spot1_000 (1)'!$A:$A,'[1]sample3_spot1_000 (1)'!$B:$B)</f>
        <v>#N/A</v>
      </c>
      <c r="G790">
        <f>_xlfn.XLOOKUP(
         E790,[2]DibenzoThiophene!$A:$A,[2]DibenzoThiophene!$B:$B)</f>
        <v>1.0132857</v>
      </c>
      <c r="H790">
        <f>_xlfn.XLOOKUP(
         E790,[3]Sheet1!$A:$A,[3]Sheet1!$G:$G)</f>
        <v>1.5747057137100373</v>
      </c>
      <c r="I790">
        <f>_xlfn.XLOOKUP(
         E790,[4]Sheet1!$A:$A,[4]Sheet1!$G:$G)</f>
        <v>1.022971314285839</v>
      </c>
      <c r="J790">
        <f>_xlfn.XLOOKUP(
         E790,[4]Sheet1!$A:$A,[4]Sheet1!$F:$F)</f>
        <v>7.7657793767594546E-2</v>
      </c>
      <c r="L790">
        <f>_xlfn.XLOOKUP(
         D790,[2]DibenzoThiophene!$E:$E,[2]DibenzoThiophene!$B:$B)</f>
        <v>1.0132857</v>
      </c>
      <c r="O790">
        <v>2658.50288</v>
      </c>
      <c r="R790">
        <v>2499.0005000000001</v>
      </c>
      <c r="S790" s="2" t="e">
        <f>_xlfn.XLOOKUP(
         R790,'[1]sample3_spot1_000 (1)'!$A:$A,'[1]sample3_spot1_000 (1)'!$B:$B)</f>
        <v>#N/A</v>
      </c>
    </row>
    <row r="791" spans="3:19" x14ac:dyDescent="0.2">
      <c r="C791"/>
      <c r="D791" s="1">
        <f t="shared" si="25"/>
        <v>2499</v>
      </c>
      <c r="E791" s="1">
        <f t="shared" si="24"/>
        <v>2499</v>
      </c>
      <c r="F791" s="3" t="e">
        <f>_xlfn.XLOOKUP(
         E791,'[1]sample3_spot1_000 (1)'!$A:$A,'[1]sample3_spot1_000 (1)'!$B:$B)</f>
        <v>#N/A</v>
      </c>
      <c r="G791">
        <f>_xlfn.XLOOKUP(
         E791,[2]DibenzoThiophene!$A:$A,[2]DibenzoThiophene!$B:$B)</f>
        <v>1.0132857</v>
      </c>
      <c r="H791">
        <f>_xlfn.XLOOKUP(
         E791,[3]Sheet1!$A:$A,[3]Sheet1!$G:$G)</f>
        <v>1.5747057137100373</v>
      </c>
      <c r="I791">
        <f>_xlfn.XLOOKUP(
         E791,[4]Sheet1!$A:$A,[4]Sheet1!$G:$G)</f>
        <v>1.022971314285839</v>
      </c>
      <c r="J791">
        <f>_xlfn.XLOOKUP(
         E791,[4]Sheet1!$A:$A,[4]Sheet1!$F:$F)</f>
        <v>7.7657793767594546E-2</v>
      </c>
      <c r="L791">
        <f>_xlfn.XLOOKUP(
         D791,[2]DibenzoThiophene!$E:$E,[2]DibenzoThiophene!$B:$B)</f>
        <v>1.0132857</v>
      </c>
      <c r="O791">
        <v>2658.50288</v>
      </c>
      <c r="R791" s="1">
        <v>2499.0074</v>
      </c>
      <c r="S791" s="2" t="e">
        <f>_xlfn.XLOOKUP(
         R791,'[1]sample3_spot1_000 (1)'!$A:$A,'[1]sample3_spot1_000 (1)'!$B:$B)</f>
        <v>#N/A</v>
      </c>
    </row>
    <row r="792" spans="3:19" x14ac:dyDescent="0.2">
      <c r="C792"/>
      <c r="D792" s="1">
        <f t="shared" si="25"/>
        <v>2499</v>
      </c>
      <c r="E792" s="1">
        <f t="shared" si="24"/>
        <v>2499.1</v>
      </c>
      <c r="F792" s="3">
        <f>_xlfn.XLOOKUP(
         E792,'[1]sample3_spot1_000 (1)'!$A:$A,'[1]sample3_spot1_000 (1)'!$B:$B)</f>
        <v>1.0746718</v>
      </c>
      <c r="G792" t="e">
        <f>_xlfn.XLOOKUP(
         E792,[2]DibenzoThiophene!$A:$A,[2]DibenzoThiophene!$B:$B)</f>
        <v>#N/A</v>
      </c>
      <c r="H792" t="e">
        <f>_xlfn.XLOOKUP(
         E792,[3]Sheet1!$A:$A,[3]Sheet1!$G:$G)</f>
        <v>#N/A</v>
      </c>
      <c r="I792" t="e">
        <f>_xlfn.XLOOKUP(
         E792,[4]Sheet1!$A:$A,[4]Sheet1!$G:$G)</f>
        <v>#N/A</v>
      </c>
      <c r="J792" t="e">
        <f>_xlfn.XLOOKUP(
         E792,[4]Sheet1!$A:$A,[4]Sheet1!$F:$F)</f>
        <v>#N/A</v>
      </c>
      <c r="L792">
        <f>_xlfn.XLOOKUP(
         D792,[2]DibenzoThiophene!$E:$E,[2]DibenzoThiophene!$B:$B)</f>
        <v>1.0132857</v>
      </c>
      <c r="O792">
        <v>2659.0035600000001</v>
      </c>
      <c r="R792" s="1">
        <v>2499.1212</v>
      </c>
      <c r="S792" s="2" t="e">
        <f>_xlfn.XLOOKUP(
         R792,'[1]sample3_spot1_000 (1)'!$A:$A,'[1]sample3_spot1_000 (1)'!$B:$B)</f>
        <v>#N/A</v>
      </c>
    </row>
    <row r="793" spans="3:19" x14ac:dyDescent="0.2">
      <c r="C793"/>
      <c r="D793" s="1">
        <f t="shared" si="25"/>
        <v>2499</v>
      </c>
      <c r="E793" s="1">
        <f t="shared" si="24"/>
        <v>2499.1999999999998</v>
      </c>
      <c r="F793" s="3" t="e">
        <f>_xlfn.XLOOKUP(
         E793,'[1]sample3_spot1_000 (1)'!$A:$A,'[1]sample3_spot1_000 (1)'!$B:$B)</f>
        <v>#N/A</v>
      </c>
      <c r="G793" t="e">
        <f>_xlfn.XLOOKUP(
         E793,[2]DibenzoThiophene!$A:$A,[2]DibenzoThiophene!$B:$B)</f>
        <v>#N/A</v>
      </c>
      <c r="H793">
        <f>_xlfn.XLOOKUP(
         E793,[3]Sheet1!$A:$A,[3]Sheet1!$G:$G)</f>
        <v>1.5556350747199295</v>
      </c>
      <c r="I793">
        <f>_xlfn.XLOOKUP(
         E793,[4]Sheet1!$A:$A,[4]Sheet1!$G:$G)</f>
        <v>1.019811164402787</v>
      </c>
      <c r="J793">
        <f>_xlfn.XLOOKUP(
         E793,[4]Sheet1!$A:$A,[4]Sheet1!$F:$F)</f>
        <v>7.7635894746281811E-2</v>
      </c>
      <c r="L793">
        <f>_xlfn.XLOOKUP(
         D793,[2]DibenzoThiophene!$E:$E,[2]DibenzoThiophene!$B:$B)</f>
        <v>1.0132857</v>
      </c>
      <c r="O793">
        <v>2659.0035600000001</v>
      </c>
      <c r="R793">
        <v>2499.2028399999999</v>
      </c>
      <c r="S793" s="2" t="e">
        <f>_xlfn.XLOOKUP(
         R793,'[1]sample3_spot1_000 (1)'!$A:$A,'[1]sample3_spot1_000 (1)'!$B:$B)</f>
        <v>#N/A</v>
      </c>
    </row>
    <row r="794" spans="3:19" x14ac:dyDescent="0.2">
      <c r="C794"/>
      <c r="D794" s="1">
        <f t="shared" si="25"/>
        <v>2499</v>
      </c>
      <c r="E794" s="1">
        <f t="shared" si="24"/>
        <v>2499.4</v>
      </c>
      <c r="F794" s="3">
        <f>_xlfn.XLOOKUP(
         E794,'[1]sample3_spot1_000 (1)'!$A:$A,'[1]sample3_spot1_000 (1)'!$B:$B)</f>
        <v>1.0742814999999999</v>
      </c>
      <c r="G794" t="e">
        <f>_xlfn.XLOOKUP(
         E794,[2]DibenzoThiophene!$A:$A,[2]DibenzoThiophene!$B:$B)</f>
        <v>#N/A</v>
      </c>
      <c r="H794">
        <f>_xlfn.XLOOKUP(
         E794,[3]Sheet1!$A:$A,[3]Sheet1!$G:$G)</f>
        <v>1.533509320683206</v>
      </c>
      <c r="I794">
        <f>_xlfn.XLOOKUP(
         E794,[4]Sheet1!$A:$A,[4]Sheet1!$G:$G)</f>
        <v>1.0095034538437881</v>
      </c>
      <c r="J794">
        <f>_xlfn.XLOOKUP(
         E794,[4]Sheet1!$A:$A,[4]Sheet1!$F:$F)</f>
        <v>7.7566903628339762E-2</v>
      </c>
      <c r="L794">
        <f>_xlfn.XLOOKUP(
         D794,[2]DibenzoThiophene!$E:$E,[2]DibenzoThiophene!$B:$B)</f>
        <v>1.0132857</v>
      </c>
      <c r="O794">
        <v>2659.0035600000001</v>
      </c>
      <c r="R794" s="1">
        <v>2499.3712999999998</v>
      </c>
      <c r="S794" s="2" t="e">
        <f>_xlfn.XLOOKUP(
         R794,'[1]sample3_spot1_000 (1)'!$A:$A,'[1]sample3_spot1_000 (1)'!$B:$B)</f>
        <v>#N/A</v>
      </c>
    </row>
    <row r="795" spans="3:19" x14ac:dyDescent="0.2">
      <c r="C795"/>
      <c r="D795" s="1">
        <f t="shared" si="25"/>
        <v>2499</v>
      </c>
      <c r="E795" s="1">
        <f t="shared" si="24"/>
        <v>2499.4</v>
      </c>
      <c r="F795" s="3">
        <f>_xlfn.XLOOKUP(
         E795,'[1]sample3_spot1_000 (1)'!$A:$A,'[1]sample3_spot1_000 (1)'!$B:$B)</f>
        <v>1.0742814999999999</v>
      </c>
      <c r="G795" t="e">
        <f>_xlfn.XLOOKUP(
         E795,[2]DibenzoThiophene!$A:$A,[2]DibenzoThiophene!$B:$B)</f>
        <v>#N/A</v>
      </c>
      <c r="H795">
        <f>_xlfn.XLOOKUP(
         E795,[3]Sheet1!$A:$A,[3]Sheet1!$G:$G)</f>
        <v>1.533509320683206</v>
      </c>
      <c r="I795">
        <f>_xlfn.XLOOKUP(
         E795,[4]Sheet1!$A:$A,[4]Sheet1!$G:$G)</f>
        <v>1.0095034538437881</v>
      </c>
      <c r="J795">
        <f>_xlfn.XLOOKUP(
         E795,[4]Sheet1!$A:$A,[4]Sheet1!$F:$F)</f>
        <v>7.7566903628339762E-2</v>
      </c>
      <c r="L795">
        <f>_xlfn.XLOOKUP(
         D795,[2]DibenzoThiophene!$E:$E,[2]DibenzoThiophene!$B:$B)</f>
        <v>1.0132857</v>
      </c>
      <c r="O795">
        <v>2659.0035600000001</v>
      </c>
      <c r="R795">
        <v>2499.3968100000002</v>
      </c>
      <c r="S795" s="2" t="e">
        <f>_xlfn.XLOOKUP(
         R795,'[1]sample3_spot1_000 (1)'!$A:$A,'[1]sample3_spot1_000 (1)'!$B:$B)</f>
        <v>#N/A</v>
      </c>
    </row>
    <row r="796" spans="3:19" x14ac:dyDescent="0.2">
      <c r="C796"/>
      <c r="D796" s="1">
        <f t="shared" si="25"/>
        <v>2500</v>
      </c>
      <c r="E796" s="1">
        <f t="shared" si="24"/>
        <v>2499.6</v>
      </c>
      <c r="F796" s="3">
        <f>_xlfn.XLOOKUP(
         E796,'[1]sample3_spot1_000 (1)'!$A:$A,'[1]sample3_spot1_000 (1)'!$B:$B)</f>
        <v>1.0817787999999999</v>
      </c>
      <c r="G796" t="e">
        <f>_xlfn.XLOOKUP(
         E796,[2]DibenzoThiophene!$A:$A,[2]DibenzoThiophene!$B:$B)</f>
        <v>#N/A</v>
      </c>
      <c r="H796">
        <f>_xlfn.XLOOKUP(
         E796,[3]Sheet1!$A:$A,[3]Sheet1!$G:$G)</f>
        <v>1.5045754665296123</v>
      </c>
      <c r="I796">
        <f>_xlfn.XLOOKUP(
         E796,[4]Sheet1!$A:$A,[4]Sheet1!$G:$G)</f>
        <v>1.0180761805538678</v>
      </c>
      <c r="J796">
        <f>_xlfn.XLOOKUP(
         E796,[4]Sheet1!$A:$A,[4]Sheet1!$F:$F)</f>
        <v>7.7622307309769101E-2</v>
      </c>
      <c r="L796">
        <f>_xlfn.XLOOKUP(
         D796,[2]DibenzoThiophene!$E:$E,[2]DibenzoThiophene!$B:$B)</f>
        <v>0.99623556999999996</v>
      </c>
      <c r="O796">
        <v>2659.5045399999999</v>
      </c>
      <c r="R796">
        <v>2499.5992700000002</v>
      </c>
      <c r="S796" s="2" t="e">
        <f>_xlfn.XLOOKUP(
         R796,'[1]sample3_spot1_000 (1)'!$A:$A,'[1]sample3_spot1_000 (1)'!$B:$B)</f>
        <v>#N/A</v>
      </c>
    </row>
    <row r="797" spans="3:19" x14ac:dyDescent="0.2">
      <c r="C797"/>
      <c r="D797" s="1">
        <f t="shared" si="25"/>
        <v>2500</v>
      </c>
      <c r="E797" s="1">
        <f t="shared" si="24"/>
        <v>2499.6</v>
      </c>
      <c r="F797" s="3">
        <f>_xlfn.XLOOKUP(
         E797,'[1]sample3_spot1_000 (1)'!$A:$A,'[1]sample3_spot1_000 (1)'!$B:$B)</f>
        <v>1.0817787999999999</v>
      </c>
      <c r="G797" t="e">
        <f>_xlfn.XLOOKUP(
         E797,[2]DibenzoThiophene!$A:$A,[2]DibenzoThiophene!$B:$B)</f>
        <v>#N/A</v>
      </c>
      <c r="H797">
        <f>_xlfn.XLOOKUP(
         E797,[3]Sheet1!$A:$A,[3]Sheet1!$G:$G)</f>
        <v>1.5045754665296123</v>
      </c>
      <c r="I797">
        <f>_xlfn.XLOOKUP(
         E797,[4]Sheet1!$A:$A,[4]Sheet1!$G:$G)</f>
        <v>1.0180761805538678</v>
      </c>
      <c r="J797">
        <f>_xlfn.XLOOKUP(
         E797,[4]Sheet1!$A:$A,[4]Sheet1!$F:$F)</f>
        <v>7.7622307309769101E-2</v>
      </c>
      <c r="L797">
        <f>_xlfn.XLOOKUP(
         D797,[2]DibenzoThiophene!$E:$E,[2]DibenzoThiophene!$B:$B)</f>
        <v>0.99623556999999996</v>
      </c>
      <c r="O797">
        <v>2659.5045399999999</v>
      </c>
      <c r="R797" s="1">
        <v>2499.6214</v>
      </c>
      <c r="S797" s="2" t="e">
        <f>_xlfn.XLOOKUP(
         R797,'[1]sample3_spot1_000 (1)'!$A:$A,'[1]sample3_spot1_000 (1)'!$B:$B)</f>
        <v>#N/A</v>
      </c>
    </row>
    <row r="798" spans="3:19" x14ac:dyDescent="0.2">
      <c r="C798"/>
      <c r="D798" s="1">
        <f t="shared" si="25"/>
        <v>2500</v>
      </c>
      <c r="E798" s="1">
        <f t="shared" si="24"/>
        <v>2499.8000000000002</v>
      </c>
      <c r="F798" s="3" t="e">
        <f>_xlfn.XLOOKUP(
         E798,'[1]sample3_spot1_000 (1)'!$A:$A,'[1]sample3_spot1_000 (1)'!$B:$B)</f>
        <v>#N/A</v>
      </c>
      <c r="G798" t="e">
        <f>_xlfn.XLOOKUP(
         E798,[2]DibenzoThiophene!$A:$A,[2]DibenzoThiophene!$B:$B)</f>
        <v>#N/A</v>
      </c>
      <c r="H798">
        <f>_xlfn.XLOOKUP(
         E798,[3]Sheet1!$A:$A,[3]Sheet1!$G:$G)</f>
        <v>1.4773411720691645</v>
      </c>
      <c r="I798">
        <f>_xlfn.XLOOKUP(
         E798,[4]Sheet1!$A:$A,[4]Sheet1!$G:$G)</f>
        <v>1.004123651258976</v>
      </c>
      <c r="J798">
        <f>_xlfn.XLOOKUP(
         E798,[4]Sheet1!$A:$A,[4]Sheet1!$F:$F)</f>
        <v>7.752930210312059E-2</v>
      </c>
      <c r="L798">
        <f>_xlfn.XLOOKUP(
         D798,[2]DibenzoThiophene!$E:$E,[2]DibenzoThiophene!$B:$B)</f>
        <v>0.99623556999999996</v>
      </c>
      <c r="O798">
        <v>2659.5045399999999</v>
      </c>
      <c r="R798">
        <v>2499.8017799999998</v>
      </c>
      <c r="S798" s="2" t="e">
        <f>_xlfn.XLOOKUP(
         R798,'[1]sample3_spot1_000 (1)'!$A:$A,'[1]sample3_spot1_000 (1)'!$B:$B)</f>
        <v>#N/A</v>
      </c>
    </row>
    <row r="799" spans="3:19" x14ac:dyDescent="0.2">
      <c r="C799"/>
      <c r="D799" s="1">
        <f t="shared" si="25"/>
        <v>2500</v>
      </c>
      <c r="E799" s="1">
        <f t="shared" si="24"/>
        <v>2499.9</v>
      </c>
      <c r="F799" s="3">
        <f>_xlfn.XLOOKUP(
         E799,'[1]sample3_spot1_000 (1)'!$A:$A,'[1]sample3_spot1_000 (1)'!$B:$B)</f>
        <v>1.0660406</v>
      </c>
      <c r="G799" t="e">
        <f>_xlfn.XLOOKUP(
         E799,[2]DibenzoThiophene!$A:$A,[2]DibenzoThiophene!$B:$B)</f>
        <v>#N/A</v>
      </c>
      <c r="H799" t="e">
        <f>_xlfn.XLOOKUP(
         E799,[3]Sheet1!$A:$A,[3]Sheet1!$G:$G)</f>
        <v>#N/A</v>
      </c>
      <c r="I799" t="e">
        <f>_xlfn.XLOOKUP(
         E799,[4]Sheet1!$A:$A,[4]Sheet1!$G:$G)</f>
        <v>#N/A</v>
      </c>
      <c r="J799" t="e">
        <f>_xlfn.XLOOKUP(
         E799,[4]Sheet1!$A:$A,[4]Sheet1!$F:$F)</f>
        <v>#N/A</v>
      </c>
      <c r="L799">
        <f>_xlfn.XLOOKUP(
         D799,[2]DibenzoThiophene!$E:$E,[2]DibenzoThiophene!$B:$B)</f>
        <v>0.99623556999999996</v>
      </c>
      <c r="O799">
        <v>2659.5045399999999</v>
      </c>
      <c r="R799" s="1">
        <v>2499.8715000000002</v>
      </c>
      <c r="S799" s="2" t="e">
        <f>_xlfn.XLOOKUP(
         R799,'[1]sample3_spot1_000 (1)'!$A:$A,'[1]sample3_spot1_000 (1)'!$B:$B)</f>
        <v>#N/A</v>
      </c>
    </row>
    <row r="800" spans="3:19" x14ac:dyDescent="0.2">
      <c r="C800"/>
      <c r="D800" s="1">
        <f t="shared" si="25"/>
        <v>2500</v>
      </c>
      <c r="E800" s="1">
        <f t="shared" si="24"/>
        <v>2500</v>
      </c>
      <c r="F800" s="3" t="e">
        <f>_xlfn.XLOOKUP(
         E800,'[1]sample3_spot1_000 (1)'!$A:$A,'[1]sample3_spot1_000 (1)'!$B:$B)</f>
        <v>#N/A</v>
      </c>
      <c r="G800">
        <f>_xlfn.XLOOKUP(
         E800,[2]DibenzoThiophene!$A:$A,[2]DibenzoThiophene!$B:$B)</f>
        <v>0.99623556999999996</v>
      </c>
      <c r="H800">
        <f>_xlfn.XLOOKUP(
         E800,[3]Sheet1!$A:$A,[3]Sheet1!$G:$G)</f>
        <v>1.4543907492101094</v>
      </c>
      <c r="I800">
        <f>_xlfn.XLOOKUP(
         E800,[4]Sheet1!$A:$A,[4]Sheet1!$G:$G)</f>
        <v>0.99603795977755138</v>
      </c>
      <c r="J800">
        <f>_xlfn.XLOOKUP(
         E800,[4]Sheet1!$A:$A,[4]Sheet1!$F:$F)</f>
        <v>7.7474950880082188E-2</v>
      </c>
      <c r="L800">
        <f>_xlfn.XLOOKUP(
         D800,[2]DibenzoThiophene!$E:$E,[2]DibenzoThiophene!$B:$B)</f>
        <v>0.99623556999999996</v>
      </c>
      <c r="O800">
        <v>2659.99539</v>
      </c>
      <c r="R800">
        <v>2499.9959199999998</v>
      </c>
      <c r="S800" s="2" t="e">
        <f>_xlfn.XLOOKUP(
         R800,'[1]sample3_spot1_000 (1)'!$A:$A,'[1]sample3_spot1_000 (1)'!$B:$B)</f>
        <v>#N/A</v>
      </c>
    </row>
    <row r="801" spans="3:19" x14ac:dyDescent="0.2">
      <c r="C801"/>
      <c r="D801" s="1">
        <f t="shared" si="25"/>
        <v>2500</v>
      </c>
      <c r="E801" s="1">
        <f t="shared" si="24"/>
        <v>2500</v>
      </c>
      <c r="F801" s="3" t="e">
        <f>_xlfn.XLOOKUP(
         E801,'[1]sample3_spot1_000 (1)'!$A:$A,'[1]sample3_spot1_000 (1)'!$B:$B)</f>
        <v>#N/A</v>
      </c>
      <c r="G801">
        <f>_xlfn.XLOOKUP(
         E801,[2]DibenzoThiophene!$A:$A,[2]DibenzoThiophene!$B:$B)</f>
        <v>0.99623556999999996</v>
      </c>
      <c r="H801">
        <f>_xlfn.XLOOKUP(
         E801,[3]Sheet1!$A:$A,[3]Sheet1!$G:$G)</f>
        <v>1.4543907492101094</v>
      </c>
      <c r="I801">
        <f>_xlfn.XLOOKUP(
         E801,[4]Sheet1!$A:$A,[4]Sheet1!$G:$G)</f>
        <v>0.99603795977755138</v>
      </c>
      <c r="J801">
        <f>_xlfn.XLOOKUP(
         E801,[4]Sheet1!$A:$A,[4]Sheet1!$F:$F)</f>
        <v>7.7474950880082188E-2</v>
      </c>
      <c r="L801">
        <f>_xlfn.XLOOKUP(
         D801,[2]DibenzoThiophene!$E:$E,[2]DibenzoThiophene!$B:$B)</f>
        <v>0.99623556999999996</v>
      </c>
      <c r="O801">
        <v>2659.99539</v>
      </c>
      <c r="R801" s="1">
        <v>2500.0052000000001</v>
      </c>
      <c r="S801" s="2" t="e">
        <f>_xlfn.XLOOKUP(
         R801,'[1]sample3_spot1_000 (1)'!$A:$A,'[1]sample3_spot1_000 (1)'!$B:$B)</f>
        <v>#N/A</v>
      </c>
    </row>
    <row r="802" spans="3:19" x14ac:dyDescent="0.2">
      <c r="C802"/>
      <c r="D802" s="1">
        <f t="shared" si="25"/>
        <v>2500</v>
      </c>
      <c r="E802" s="1">
        <f t="shared" si="24"/>
        <v>2500.1</v>
      </c>
      <c r="F802" s="3">
        <f>_xlfn.XLOOKUP(
         E802,'[1]sample3_spot1_000 (1)'!$A:$A,'[1]sample3_spot1_000 (1)'!$B:$B)</f>
        <v>1.0774326000000001</v>
      </c>
      <c r="G802" t="e">
        <f>_xlfn.XLOOKUP(
         E802,[2]DibenzoThiophene!$A:$A,[2]DibenzoThiophene!$B:$B)</f>
        <v>#N/A</v>
      </c>
      <c r="H802" t="e">
        <f>_xlfn.XLOOKUP(
         E802,[3]Sheet1!$A:$A,[3]Sheet1!$G:$G)</f>
        <v>#N/A</v>
      </c>
      <c r="I802" t="e">
        <f>_xlfn.XLOOKUP(
         E802,[4]Sheet1!$A:$A,[4]Sheet1!$G:$G)</f>
        <v>#N/A</v>
      </c>
      <c r="J802" t="e">
        <f>_xlfn.XLOOKUP(
         E802,[4]Sheet1!$A:$A,[4]Sheet1!$F:$F)</f>
        <v>#N/A</v>
      </c>
      <c r="L802">
        <f>_xlfn.XLOOKUP(
         D802,[2]DibenzoThiophene!$E:$E,[2]DibenzoThiophene!$B:$B)</f>
        <v>0.99623556999999996</v>
      </c>
      <c r="O802">
        <v>2659.99539</v>
      </c>
      <c r="R802" s="1">
        <v>2500.1215999999999</v>
      </c>
      <c r="S802" s="2" t="e">
        <f>_xlfn.XLOOKUP(
         R802,'[1]sample3_spot1_000 (1)'!$A:$A,'[1]sample3_spot1_000 (1)'!$B:$B)</f>
        <v>#N/A</v>
      </c>
    </row>
    <row r="803" spans="3:19" x14ac:dyDescent="0.2">
      <c r="C803"/>
      <c r="D803" s="1">
        <f t="shared" si="25"/>
        <v>2500</v>
      </c>
      <c r="E803" s="1">
        <f t="shared" si="24"/>
        <v>2500.1999999999998</v>
      </c>
      <c r="F803" s="3" t="e">
        <f>_xlfn.XLOOKUP(
         E803,'[1]sample3_spot1_000 (1)'!$A:$A,'[1]sample3_spot1_000 (1)'!$B:$B)</f>
        <v>#N/A</v>
      </c>
      <c r="G803" t="e">
        <f>_xlfn.XLOOKUP(
         E803,[2]DibenzoThiophene!$A:$A,[2]DibenzoThiophene!$B:$B)</f>
        <v>#N/A</v>
      </c>
      <c r="H803">
        <f>_xlfn.XLOOKUP(
         E803,[3]Sheet1!$A:$A,[3]Sheet1!$G:$G)</f>
        <v>1.4273323773447697</v>
      </c>
      <c r="I803">
        <f>_xlfn.XLOOKUP(
         E803,[4]Sheet1!$A:$A,[4]Sheet1!$G:$G)</f>
        <v>1.0006459559828773</v>
      </c>
      <c r="J803">
        <f>_xlfn.XLOOKUP(
         E803,[4]Sheet1!$A:$A,[4]Sheet1!$F:$F)</f>
        <v>7.750423271652078E-2</v>
      </c>
      <c r="L803">
        <f>_xlfn.XLOOKUP(
         D803,[2]DibenzoThiophene!$E:$E,[2]DibenzoThiophene!$B:$B)</f>
        <v>0.99623556999999996</v>
      </c>
      <c r="O803">
        <v>2659.99539</v>
      </c>
      <c r="R803">
        <v>2500.1985599999998</v>
      </c>
      <c r="S803" s="2" t="e">
        <f>_xlfn.XLOOKUP(
         R803,'[1]sample3_spot1_000 (1)'!$A:$A,'[1]sample3_spot1_000 (1)'!$B:$B)</f>
        <v>#N/A</v>
      </c>
    </row>
    <row r="804" spans="3:19" x14ac:dyDescent="0.2">
      <c r="C804"/>
      <c r="D804" s="1">
        <f t="shared" si="25"/>
        <v>2500</v>
      </c>
      <c r="E804" s="1">
        <f t="shared" si="24"/>
        <v>2500.4</v>
      </c>
      <c r="F804" s="3">
        <f>_xlfn.XLOOKUP(
         E804,'[1]sample3_spot1_000 (1)'!$A:$A,'[1]sample3_spot1_000 (1)'!$B:$B)</f>
        <v>1.0470434</v>
      </c>
      <c r="G804" t="e">
        <f>_xlfn.XLOOKUP(
         E804,[2]DibenzoThiophene!$A:$A,[2]DibenzoThiophene!$B:$B)</f>
        <v>#N/A</v>
      </c>
      <c r="H804">
        <f>_xlfn.XLOOKUP(
         E804,[3]Sheet1!$A:$A,[3]Sheet1!$G:$G)</f>
        <v>1.401915013907413</v>
      </c>
      <c r="I804">
        <f>_xlfn.XLOOKUP(
         E804,[4]Sheet1!$A:$A,[4]Sheet1!$G:$G)</f>
        <v>0.98843525877242933</v>
      </c>
      <c r="J804">
        <f>_xlfn.XLOOKUP(
         E804,[4]Sheet1!$A:$A,[4]Sheet1!$F:$F)</f>
        <v>7.7422703666361392E-2</v>
      </c>
      <c r="L804">
        <f>_xlfn.XLOOKUP(
         D804,[2]DibenzoThiophene!$E:$E,[2]DibenzoThiophene!$B:$B)</f>
        <v>0.99623556999999996</v>
      </c>
      <c r="O804">
        <v>2660.0058300000001</v>
      </c>
      <c r="R804" s="1">
        <v>2500.3717000000001</v>
      </c>
      <c r="S804" s="2" t="e">
        <f>_xlfn.XLOOKUP(
         R804,'[1]sample3_spot1_000 (1)'!$A:$A,'[1]sample3_spot1_000 (1)'!$B:$B)</f>
        <v>#N/A</v>
      </c>
    </row>
    <row r="805" spans="3:19" x14ac:dyDescent="0.2">
      <c r="C805"/>
      <c r="D805" s="1">
        <f t="shared" si="25"/>
        <v>2500</v>
      </c>
      <c r="E805" s="1">
        <f t="shared" si="24"/>
        <v>2500.4</v>
      </c>
      <c r="F805" s="3">
        <f>_xlfn.XLOOKUP(
         E805,'[1]sample3_spot1_000 (1)'!$A:$A,'[1]sample3_spot1_000 (1)'!$B:$B)</f>
        <v>1.0470434</v>
      </c>
      <c r="G805" t="e">
        <f>_xlfn.XLOOKUP(
         E805,[2]DibenzoThiophene!$A:$A,[2]DibenzoThiophene!$B:$B)</f>
        <v>#N/A</v>
      </c>
      <c r="H805">
        <f>_xlfn.XLOOKUP(
         E805,[3]Sheet1!$A:$A,[3]Sheet1!$G:$G)</f>
        <v>1.401915013907413</v>
      </c>
      <c r="I805">
        <f>_xlfn.XLOOKUP(
         E805,[4]Sheet1!$A:$A,[4]Sheet1!$G:$G)</f>
        <v>0.98843525877242933</v>
      </c>
      <c r="J805">
        <f>_xlfn.XLOOKUP(
         E805,[4]Sheet1!$A:$A,[4]Sheet1!$F:$F)</f>
        <v>7.7422703666361392E-2</v>
      </c>
      <c r="L805">
        <f>_xlfn.XLOOKUP(
         D805,[2]DibenzoThiophene!$E:$E,[2]DibenzoThiophene!$B:$B)</f>
        <v>0.99623556999999996</v>
      </c>
      <c r="O805">
        <v>2660.4969799999999</v>
      </c>
      <c r="R805">
        <v>2500.4012499999999</v>
      </c>
      <c r="S805" s="2" t="e">
        <f>_xlfn.XLOOKUP(
         R805,'[1]sample3_spot1_000 (1)'!$A:$A,'[1]sample3_spot1_000 (1)'!$B:$B)</f>
        <v>#N/A</v>
      </c>
    </row>
    <row r="806" spans="3:19" x14ac:dyDescent="0.2">
      <c r="C806"/>
      <c r="D806" s="1">
        <f t="shared" si="25"/>
        <v>2501</v>
      </c>
      <c r="E806" s="1">
        <f t="shared" si="24"/>
        <v>2500.6</v>
      </c>
      <c r="F806" s="3">
        <f>_xlfn.XLOOKUP(
         E806,'[1]sample3_spot1_000 (1)'!$A:$A,'[1]sample3_spot1_000 (1)'!$B:$B)</f>
        <v>1.0496717</v>
      </c>
      <c r="G806" t="e">
        <f>_xlfn.XLOOKUP(
         E806,[2]DibenzoThiophene!$A:$A,[2]DibenzoThiophene!$B:$B)</f>
        <v>#N/A</v>
      </c>
      <c r="H806">
        <f>_xlfn.XLOOKUP(
         E806,[3]Sheet1!$A:$A,[3]Sheet1!$G:$G)</f>
        <v>1.3755605336254932</v>
      </c>
      <c r="I806">
        <f>_xlfn.XLOOKUP(
         E806,[4]Sheet1!$A:$A,[4]Sheet1!$G:$G)</f>
        <v>0.98082805393751782</v>
      </c>
      <c r="J806">
        <f>_xlfn.XLOOKUP(
         E806,[4]Sheet1!$A:$A,[4]Sheet1!$F:$F)</f>
        <v>7.7371504978910308E-2</v>
      </c>
      <c r="L806">
        <f>_xlfn.XLOOKUP(
         D806,[2]DibenzoThiophene!$E:$E,[2]DibenzoThiophene!$B:$B)</f>
        <v>0.97480111999999997</v>
      </c>
      <c r="O806">
        <v>2660.4969799999999</v>
      </c>
      <c r="R806">
        <v>2500.60401</v>
      </c>
      <c r="S806" s="2" t="e">
        <f>_xlfn.XLOOKUP(
         R806,'[1]sample3_spot1_000 (1)'!$A:$A,'[1]sample3_spot1_000 (1)'!$B:$B)</f>
        <v>#N/A</v>
      </c>
    </row>
    <row r="807" spans="3:19" x14ac:dyDescent="0.2">
      <c r="C807"/>
      <c r="D807" s="1">
        <f t="shared" si="25"/>
        <v>2501</v>
      </c>
      <c r="E807" s="1">
        <f t="shared" si="24"/>
        <v>2500.6</v>
      </c>
      <c r="F807" s="3">
        <f>_xlfn.XLOOKUP(
         E807,'[1]sample3_spot1_000 (1)'!$A:$A,'[1]sample3_spot1_000 (1)'!$B:$B)</f>
        <v>1.0496717</v>
      </c>
      <c r="G807" t="e">
        <f>_xlfn.XLOOKUP(
         E807,[2]DibenzoThiophene!$A:$A,[2]DibenzoThiophene!$B:$B)</f>
        <v>#N/A</v>
      </c>
      <c r="H807">
        <f>_xlfn.XLOOKUP(
         E807,[3]Sheet1!$A:$A,[3]Sheet1!$G:$G)</f>
        <v>1.3755605336254932</v>
      </c>
      <c r="I807">
        <f>_xlfn.XLOOKUP(
         E807,[4]Sheet1!$A:$A,[4]Sheet1!$G:$G)</f>
        <v>0.98082805393751782</v>
      </c>
      <c r="J807">
        <f>_xlfn.XLOOKUP(
         E807,[4]Sheet1!$A:$A,[4]Sheet1!$F:$F)</f>
        <v>7.7371504978910308E-2</v>
      </c>
      <c r="L807">
        <f>_xlfn.XLOOKUP(
         D807,[2]DibenzoThiophene!$E:$E,[2]DibenzoThiophene!$B:$B)</f>
        <v>0.97480111999999997</v>
      </c>
      <c r="O807">
        <v>2660.4969799999999</v>
      </c>
      <c r="R807" s="1">
        <v>2500.6217999999999</v>
      </c>
      <c r="S807" s="2" t="e">
        <f>_xlfn.XLOOKUP(
         R807,'[1]sample3_spot1_000 (1)'!$A:$A,'[1]sample3_spot1_000 (1)'!$B:$B)</f>
        <v>#N/A</v>
      </c>
    </row>
    <row r="808" spans="3:19" x14ac:dyDescent="0.2">
      <c r="C808"/>
      <c r="D808" s="1">
        <f t="shared" si="25"/>
        <v>2501</v>
      </c>
      <c r="E808" s="1">
        <f t="shared" si="24"/>
        <v>2500.8000000000002</v>
      </c>
      <c r="F808" s="3" t="e">
        <f>_xlfn.XLOOKUP(
         E808,'[1]sample3_spot1_000 (1)'!$A:$A,'[1]sample3_spot1_000 (1)'!$B:$B)</f>
        <v>#N/A</v>
      </c>
      <c r="G808" t="e">
        <f>_xlfn.XLOOKUP(
         E808,[2]DibenzoThiophene!$A:$A,[2]DibenzoThiophene!$B:$B)</f>
        <v>#N/A</v>
      </c>
      <c r="H808">
        <f>_xlfn.XLOOKUP(
         E808,[3]Sheet1!$A:$A,[3]Sheet1!$G:$G)</f>
        <v>1.3549519080889274</v>
      </c>
      <c r="I808">
        <f>_xlfn.XLOOKUP(
         E808,[4]Sheet1!$A:$A,[4]Sheet1!$G:$G)</f>
        <v>0.97432581820678932</v>
      </c>
      <c r="J808">
        <f>_xlfn.XLOOKUP(
         E808,[4]Sheet1!$A:$A,[4]Sheet1!$F:$F)</f>
        <v>7.7327586441175433E-2</v>
      </c>
      <c r="L808">
        <f>_xlfn.XLOOKUP(
         D808,[2]DibenzoThiophene!$E:$E,[2]DibenzoThiophene!$B:$B)</f>
        <v>0.97480111999999997</v>
      </c>
      <c r="O808">
        <v>2660.9988699999999</v>
      </c>
      <c r="R808">
        <v>2500.79837</v>
      </c>
      <c r="S808" s="2" t="e">
        <f>_xlfn.XLOOKUP(
         R808,'[1]sample3_spot1_000 (1)'!$A:$A,'[1]sample3_spot1_000 (1)'!$B:$B)</f>
        <v>#N/A</v>
      </c>
    </row>
    <row r="809" spans="3:19" x14ac:dyDescent="0.2">
      <c r="C809"/>
      <c r="D809" s="1">
        <f t="shared" si="25"/>
        <v>2501</v>
      </c>
      <c r="E809" s="1">
        <f t="shared" si="24"/>
        <v>2500.9</v>
      </c>
      <c r="F809" s="3">
        <f>_xlfn.XLOOKUP(
         E809,'[1]sample3_spot1_000 (1)'!$A:$A,'[1]sample3_spot1_000 (1)'!$B:$B)</f>
        <v>1.0461716000000001</v>
      </c>
      <c r="G809" t="e">
        <f>_xlfn.XLOOKUP(
         E809,[2]DibenzoThiophene!$A:$A,[2]DibenzoThiophene!$B:$B)</f>
        <v>#N/A</v>
      </c>
      <c r="H809" t="e">
        <f>_xlfn.XLOOKUP(
         E809,[3]Sheet1!$A:$A,[3]Sheet1!$G:$G)</f>
        <v>#N/A</v>
      </c>
      <c r="I809" t="e">
        <f>_xlfn.XLOOKUP(
         E809,[4]Sheet1!$A:$A,[4]Sheet1!$G:$G)</f>
        <v>#N/A</v>
      </c>
      <c r="J809" t="e">
        <f>_xlfn.XLOOKUP(
         E809,[4]Sheet1!$A:$A,[4]Sheet1!$F:$F)</f>
        <v>#N/A</v>
      </c>
      <c r="L809">
        <f>_xlfn.XLOOKUP(
         D809,[2]DibenzoThiophene!$E:$E,[2]DibenzoThiophene!$B:$B)</f>
        <v>0.97480111999999997</v>
      </c>
      <c r="O809">
        <v>2660.9988699999999</v>
      </c>
      <c r="R809" s="1">
        <v>2500.8719000000001</v>
      </c>
      <c r="S809" s="2" t="e">
        <f>_xlfn.XLOOKUP(
         R809,'[1]sample3_spot1_000 (1)'!$A:$A,'[1]sample3_spot1_000 (1)'!$B:$B)</f>
        <v>#N/A</v>
      </c>
    </row>
    <row r="810" spans="3:19" x14ac:dyDescent="0.2">
      <c r="C810"/>
      <c r="D810" s="1">
        <f t="shared" si="25"/>
        <v>2501</v>
      </c>
      <c r="E810" s="1">
        <f t="shared" si="24"/>
        <v>2501</v>
      </c>
      <c r="F810" s="3" t="e">
        <f>_xlfn.XLOOKUP(
         E810,'[1]sample3_spot1_000 (1)'!$A:$A,'[1]sample3_spot1_000 (1)'!$B:$B)</f>
        <v>#N/A</v>
      </c>
      <c r="G810">
        <f>_xlfn.XLOOKUP(
         E810,[2]DibenzoThiophene!$A:$A,[2]DibenzoThiophene!$B:$B)</f>
        <v>0.97480111999999997</v>
      </c>
      <c r="H810">
        <f>_xlfn.XLOOKUP(
         E810,[3]Sheet1!$A:$A,[3]Sheet1!$G:$G)</f>
        <v>1.3301730534904386</v>
      </c>
      <c r="I810">
        <f>_xlfn.XLOOKUP(
         E810,[4]Sheet1!$A:$A,[4]Sheet1!$G:$G)</f>
        <v>0.96862109322979884</v>
      </c>
      <c r="J810">
        <f>_xlfn.XLOOKUP(
         E810,[4]Sheet1!$A:$A,[4]Sheet1!$F:$F)</f>
        <v>7.7288922346904668E-2</v>
      </c>
      <c r="L810">
        <f>_xlfn.XLOOKUP(
         D810,[2]DibenzoThiophene!$E:$E,[2]DibenzoThiophene!$B:$B)</f>
        <v>0.97480111999999997</v>
      </c>
      <c r="O810">
        <v>2660.9988699999999</v>
      </c>
      <c r="R810" s="1">
        <v>2500.9976999999999</v>
      </c>
      <c r="S810" s="2" t="e">
        <f>_xlfn.XLOOKUP(
         R810,'[1]sample3_spot1_000 (1)'!$A:$A,'[1]sample3_spot1_000 (1)'!$B:$B)</f>
        <v>#N/A</v>
      </c>
    </row>
    <row r="811" spans="3:19" x14ac:dyDescent="0.2">
      <c r="C811"/>
      <c r="D811" s="1">
        <f t="shared" si="25"/>
        <v>2501</v>
      </c>
      <c r="E811" s="1">
        <f t="shared" si="24"/>
        <v>2501</v>
      </c>
      <c r="F811" s="3" t="e">
        <f>_xlfn.XLOOKUP(
         E811,'[1]sample3_spot1_000 (1)'!$A:$A,'[1]sample3_spot1_000 (1)'!$B:$B)</f>
        <v>#N/A</v>
      </c>
      <c r="G811">
        <f>_xlfn.XLOOKUP(
         E811,[2]DibenzoThiophene!$A:$A,[2]DibenzoThiophene!$B:$B)</f>
        <v>0.97480111999999997</v>
      </c>
      <c r="H811">
        <f>_xlfn.XLOOKUP(
         E811,[3]Sheet1!$A:$A,[3]Sheet1!$G:$G)</f>
        <v>1.3301730534904386</v>
      </c>
      <c r="I811">
        <f>_xlfn.XLOOKUP(
         E811,[4]Sheet1!$A:$A,[4]Sheet1!$G:$G)</f>
        <v>0.96862109322979884</v>
      </c>
      <c r="J811">
        <f>_xlfn.XLOOKUP(
         E811,[4]Sheet1!$A:$A,[4]Sheet1!$F:$F)</f>
        <v>7.7288922346904668E-2</v>
      </c>
      <c r="L811">
        <f>_xlfn.XLOOKUP(
         D811,[2]DibenzoThiophene!$E:$E,[2]DibenzoThiophene!$B:$B)</f>
        <v>0.97480111999999997</v>
      </c>
      <c r="O811">
        <v>2661.50108</v>
      </c>
      <c r="R811">
        <v>2501.0012499999998</v>
      </c>
      <c r="S811" s="2" t="e">
        <f>_xlfn.XLOOKUP(
         R811,'[1]sample3_spot1_000 (1)'!$A:$A,'[1]sample3_spot1_000 (1)'!$B:$B)</f>
        <v>#N/A</v>
      </c>
    </row>
    <row r="812" spans="3:19" x14ac:dyDescent="0.2">
      <c r="C812"/>
      <c r="D812" s="1">
        <f t="shared" si="25"/>
        <v>2501</v>
      </c>
      <c r="E812" s="1">
        <f t="shared" si="24"/>
        <v>2501.1</v>
      </c>
      <c r="F812" s="3">
        <f>_xlfn.XLOOKUP(
         E812,'[1]sample3_spot1_000 (1)'!$A:$A,'[1]sample3_spot1_000 (1)'!$B:$B)</f>
        <v>1.0517303</v>
      </c>
      <c r="G812" t="e">
        <f>_xlfn.XLOOKUP(
         E812,[2]DibenzoThiophene!$A:$A,[2]DibenzoThiophene!$B:$B)</f>
        <v>#N/A</v>
      </c>
      <c r="H812" t="e">
        <f>_xlfn.XLOOKUP(
         E812,[3]Sheet1!$A:$A,[3]Sheet1!$G:$G)</f>
        <v>#N/A</v>
      </c>
      <c r="I812" t="e">
        <f>_xlfn.XLOOKUP(
         E812,[4]Sheet1!$A:$A,[4]Sheet1!$G:$G)</f>
        <v>#N/A</v>
      </c>
      <c r="J812" t="e">
        <f>_xlfn.XLOOKUP(
         E812,[4]Sheet1!$A:$A,[4]Sheet1!$F:$F)</f>
        <v>#N/A</v>
      </c>
      <c r="L812">
        <f>_xlfn.XLOOKUP(
         D812,[2]DibenzoThiophene!$E:$E,[2]DibenzoThiophene!$B:$B)</f>
        <v>0.97480111999999997</v>
      </c>
      <c r="O812">
        <v>2661.50108</v>
      </c>
      <c r="R812" s="1">
        <v>2501.1219999999998</v>
      </c>
      <c r="S812" s="2" t="e">
        <f>_xlfn.XLOOKUP(
         R812,'[1]sample3_spot1_000 (1)'!$A:$A,'[1]sample3_spot1_000 (1)'!$B:$B)</f>
        <v>#N/A</v>
      </c>
    </row>
    <row r="813" spans="3:19" x14ac:dyDescent="0.2">
      <c r="C813"/>
      <c r="D813" s="1">
        <f t="shared" si="25"/>
        <v>2501</v>
      </c>
      <c r="E813" s="1">
        <f t="shared" si="24"/>
        <v>2501.1999999999998</v>
      </c>
      <c r="F813" s="3" t="e">
        <f>_xlfn.XLOOKUP(
         E813,'[1]sample3_spot1_000 (1)'!$A:$A,'[1]sample3_spot1_000 (1)'!$B:$B)</f>
        <v>#N/A</v>
      </c>
      <c r="G813" t="e">
        <f>_xlfn.XLOOKUP(
         E813,[2]DibenzoThiophene!$A:$A,[2]DibenzoThiophene!$B:$B)</f>
        <v>#N/A</v>
      </c>
      <c r="H813">
        <f>_xlfn.XLOOKUP(
         E813,[3]Sheet1!$A:$A,[3]Sheet1!$G:$G)</f>
        <v>1.3061647499896034</v>
      </c>
      <c r="I813">
        <f>_xlfn.XLOOKUP(
         E813,[4]Sheet1!$A:$A,[4]Sheet1!$G:$G)</f>
        <v>0.96227876841219961</v>
      </c>
      <c r="J813">
        <f>_xlfn.XLOOKUP(
         E813,[4]Sheet1!$A:$A,[4]Sheet1!$F:$F)</f>
        <v>7.7246057391016046E-2</v>
      </c>
      <c r="L813">
        <f>_xlfn.XLOOKUP(
         D813,[2]DibenzoThiophene!$E:$E,[2]DibenzoThiophene!$B:$B)</f>
        <v>0.97480111999999997</v>
      </c>
      <c r="O813">
        <v>2661.50108</v>
      </c>
      <c r="R813">
        <v>2501.2041800000002</v>
      </c>
      <c r="S813" s="2" t="e">
        <f>_xlfn.XLOOKUP(
         R813,'[1]sample3_spot1_000 (1)'!$A:$A,'[1]sample3_spot1_000 (1)'!$B:$B)</f>
        <v>#N/A</v>
      </c>
    </row>
    <row r="814" spans="3:19" x14ac:dyDescent="0.2">
      <c r="C814"/>
      <c r="D814" s="1">
        <f t="shared" si="25"/>
        <v>2501</v>
      </c>
      <c r="E814" s="1">
        <f t="shared" si="24"/>
        <v>2501.4</v>
      </c>
      <c r="F814" s="3">
        <f>_xlfn.XLOOKUP(
         E814,'[1]sample3_spot1_000 (1)'!$A:$A,'[1]sample3_spot1_000 (1)'!$B:$B)</f>
        <v>1.0589751999999999</v>
      </c>
      <c r="G814" t="e">
        <f>_xlfn.XLOOKUP(
         E814,[2]DibenzoThiophene!$A:$A,[2]DibenzoThiophene!$B:$B)</f>
        <v>#N/A</v>
      </c>
      <c r="H814">
        <f>_xlfn.XLOOKUP(
         E814,[3]Sheet1!$A:$A,[3]Sheet1!$G:$G)</f>
        <v>1.2877836084158796</v>
      </c>
      <c r="I814">
        <f>_xlfn.XLOOKUP(
         E814,[4]Sheet1!$A:$A,[4]Sheet1!$G:$G)</f>
        <v>0.96276104759903669</v>
      </c>
      <c r="J814">
        <f>_xlfn.XLOOKUP(
         E814,[4]Sheet1!$A:$A,[4]Sheet1!$F:$F)</f>
        <v>7.7248156713963873E-2</v>
      </c>
      <c r="L814">
        <f>_xlfn.XLOOKUP(
         D814,[2]DibenzoThiophene!$E:$E,[2]DibenzoThiophene!$B:$B)</f>
        <v>0.97480111999999997</v>
      </c>
      <c r="O814">
        <v>2662.0035899999998</v>
      </c>
      <c r="R814" s="1">
        <v>2501.3721</v>
      </c>
      <c r="S814" s="2" t="e">
        <f>_xlfn.XLOOKUP(
         R814,'[1]sample3_spot1_000 (1)'!$A:$A,'[1]sample3_spot1_000 (1)'!$B:$B)</f>
        <v>#N/A</v>
      </c>
    </row>
    <row r="815" spans="3:19" x14ac:dyDescent="0.2">
      <c r="C815"/>
      <c r="D815" s="1">
        <f t="shared" si="25"/>
        <v>2501</v>
      </c>
      <c r="E815" s="1">
        <f t="shared" si="24"/>
        <v>2501.4</v>
      </c>
      <c r="F815" s="3">
        <f>_xlfn.XLOOKUP(
         E815,'[1]sample3_spot1_000 (1)'!$A:$A,'[1]sample3_spot1_000 (1)'!$B:$B)</f>
        <v>1.0589751999999999</v>
      </c>
      <c r="G815" t="e">
        <f>_xlfn.XLOOKUP(
         E815,[2]DibenzoThiophene!$A:$A,[2]DibenzoThiophene!$B:$B)</f>
        <v>#N/A</v>
      </c>
      <c r="H815">
        <f>_xlfn.XLOOKUP(
         E815,[3]Sheet1!$A:$A,[3]Sheet1!$G:$G)</f>
        <v>1.2877836084158796</v>
      </c>
      <c r="I815">
        <f>_xlfn.XLOOKUP(
         E815,[4]Sheet1!$A:$A,[4]Sheet1!$G:$G)</f>
        <v>0.96276104759903669</v>
      </c>
      <c r="J815">
        <f>_xlfn.XLOOKUP(
         E815,[4]Sheet1!$A:$A,[4]Sheet1!$F:$F)</f>
        <v>7.7248156713963873E-2</v>
      </c>
      <c r="L815">
        <f>_xlfn.XLOOKUP(
         D815,[2]DibenzoThiophene!$E:$E,[2]DibenzoThiophene!$B:$B)</f>
        <v>0.97480111999999997</v>
      </c>
      <c r="O815">
        <v>2662.0035899999998</v>
      </c>
      <c r="R815">
        <v>2501.3987200000001</v>
      </c>
      <c r="S815" s="2" t="e">
        <f>_xlfn.XLOOKUP(
         R815,'[1]sample3_spot1_000 (1)'!$A:$A,'[1]sample3_spot1_000 (1)'!$B:$B)</f>
        <v>#N/A</v>
      </c>
    </row>
    <row r="816" spans="3:19" x14ac:dyDescent="0.2">
      <c r="C816"/>
      <c r="D816" s="1">
        <f t="shared" si="25"/>
        <v>2502</v>
      </c>
      <c r="E816" s="1">
        <f t="shared" si="24"/>
        <v>2501.6</v>
      </c>
      <c r="F816" s="3">
        <f>_xlfn.XLOOKUP(
         E816,'[1]sample3_spot1_000 (1)'!$A:$A,'[1]sample3_spot1_000 (1)'!$B:$B)</f>
        <v>1.0374371</v>
      </c>
      <c r="G816" t="e">
        <f>_xlfn.XLOOKUP(
         E816,[2]DibenzoThiophene!$A:$A,[2]DibenzoThiophene!$B:$B)</f>
        <v>#N/A</v>
      </c>
      <c r="H816">
        <f>_xlfn.XLOOKUP(
         E816,[3]Sheet1!$A:$A,[3]Sheet1!$G:$G)</f>
        <v>1.2620133373798703</v>
      </c>
      <c r="I816">
        <f>_xlfn.XLOOKUP(
         E816,[4]Sheet1!$A:$A,[4]Sheet1!$G:$G)</f>
        <v>0.95547100238356564</v>
      </c>
      <c r="J816">
        <f>_xlfn.XLOOKUP(
         E816,[4]Sheet1!$A:$A,[4]Sheet1!$F:$F)</f>
        <v>7.7199047650109265E-2</v>
      </c>
      <c r="L816">
        <f>_xlfn.XLOOKUP(
         D816,[2]DibenzoThiophene!$E:$E,[2]DibenzoThiophene!$B:$B)</f>
        <v>0.95494935000000003</v>
      </c>
      <c r="O816">
        <v>2662.0035899999998</v>
      </c>
      <c r="R816">
        <v>2501.6017700000002</v>
      </c>
      <c r="S816" s="2" t="e">
        <f>_xlfn.XLOOKUP(
         R816,'[1]sample3_spot1_000 (1)'!$A:$A,'[1]sample3_spot1_000 (1)'!$B:$B)</f>
        <v>#N/A</v>
      </c>
    </row>
    <row r="817" spans="3:19" x14ac:dyDescent="0.2">
      <c r="C817"/>
      <c r="D817" s="1">
        <f t="shared" si="25"/>
        <v>2502</v>
      </c>
      <c r="E817" s="1">
        <f t="shared" si="24"/>
        <v>2501.6</v>
      </c>
      <c r="F817" s="3">
        <f>_xlfn.XLOOKUP(
         E817,'[1]sample3_spot1_000 (1)'!$A:$A,'[1]sample3_spot1_000 (1)'!$B:$B)</f>
        <v>1.0374371</v>
      </c>
      <c r="G817" t="e">
        <f>_xlfn.XLOOKUP(
         E817,[2]DibenzoThiophene!$A:$A,[2]DibenzoThiophene!$B:$B)</f>
        <v>#N/A</v>
      </c>
      <c r="H817">
        <f>_xlfn.XLOOKUP(
         E817,[3]Sheet1!$A:$A,[3]Sheet1!$G:$G)</f>
        <v>1.2620133373798703</v>
      </c>
      <c r="I817">
        <f>_xlfn.XLOOKUP(
         E817,[4]Sheet1!$A:$A,[4]Sheet1!$G:$G)</f>
        <v>0.95547100238356564</v>
      </c>
      <c r="J817">
        <f>_xlfn.XLOOKUP(
         E817,[4]Sheet1!$A:$A,[4]Sheet1!$F:$F)</f>
        <v>7.7199047650109265E-2</v>
      </c>
      <c r="L817">
        <f>_xlfn.XLOOKUP(
         D817,[2]DibenzoThiophene!$E:$E,[2]DibenzoThiophene!$B:$B)</f>
        <v>0.95494935000000003</v>
      </c>
      <c r="O817">
        <v>2662.4959199999998</v>
      </c>
      <c r="R817" s="1">
        <v>2501.6221999999998</v>
      </c>
      <c r="S817" s="2" t="e">
        <f>_xlfn.XLOOKUP(
         R817,'[1]sample3_spot1_000 (1)'!$A:$A,'[1]sample3_spot1_000 (1)'!$B:$B)</f>
        <v>#N/A</v>
      </c>
    </row>
    <row r="818" spans="3:19" x14ac:dyDescent="0.2">
      <c r="C818"/>
      <c r="D818" s="1">
        <f t="shared" si="25"/>
        <v>2502</v>
      </c>
      <c r="E818" s="1">
        <f t="shared" si="24"/>
        <v>2501.8000000000002</v>
      </c>
      <c r="F818" s="3" t="e">
        <f>_xlfn.XLOOKUP(
         E818,'[1]sample3_spot1_000 (1)'!$A:$A,'[1]sample3_spot1_000 (1)'!$B:$B)</f>
        <v>#N/A</v>
      </c>
      <c r="G818" t="e">
        <f>_xlfn.XLOOKUP(
         E818,[2]DibenzoThiophene!$A:$A,[2]DibenzoThiophene!$B:$B)</f>
        <v>#N/A</v>
      </c>
      <c r="H818">
        <f>_xlfn.XLOOKUP(
         E818,[3]Sheet1!$A:$A,[3]Sheet1!$G:$G)</f>
        <v>1.2424550356958481</v>
      </c>
      <c r="I818">
        <f>_xlfn.XLOOKUP(
         E818,[4]Sheet1!$A:$A,[4]Sheet1!$G:$G)</f>
        <v>0.94960603674688615</v>
      </c>
      <c r="J818">
        <f>_xlfn.XLOOKUP(
         E818,[4]Sheet1!$A:$A,[4]Sheet1!$F:$F)</f>
        <v>7.7159327801438887E-2</v>
      </c>
      <c r="L818">
        <f>_xlfn.XLOOKUP(
         D818,[2]DibenzoThiophene!$E:$E,[2]DibenzoThiophene!$B:$B)</f>
        <v>0.95494935000000003</v>
      </c>
      <c r="O818">
        <v>2662.4959199999998</v>
      </c>
      <c r="R818">
        <v>2501.7964200000001</v>
      </c>
      <c r="S818" s="2" t="e">
        <f>_xlfn.XLOOKUP(
         R818,'[1]sample3_spot1_000 (1)'!$A:$A,'[1]sample3_spot1_000 (1)'!$B:$B)</f>
        <v>#N/A</v>
      </c>
    </row>
    <row r="819" spans="3:19" x14ac:dyDescent="0.2">
      <c r="C819"/>
      <c r="D819" s="1">
        <f t="shared" si="25"/>
        <v>2502</v>
      </c>
      <c r="E819" s="1">
        <f t="shared" si="24"/>
        <v>2501.9</v>
      </c>
      <c r="F819" s="3">
        <f>_xlfn.XLOOKUP(
         E819,'[1]sample3_spot1_000 (1)'!$A:$A,'[1]sample3_spot1_000 (1)'!$B:$B)</f>
        <v>1.0376463</v>
      </c>
      <c r="G819" t="e">
        <f>_xlfn.XLOOKUP(
         E819,[2]DibenzoThiophene!$A:$A,[2]DibenzoThiophene!$B:$B)</f>
        <v>#N/A</v>
      </c>
      <c r="H819" t="e">
        <f>_xlfn.XLOOKUP(
         E819,[3]Sheet1!$A:$A,[3]Sheet1!$G:$G)</f>
        <v>#N/A</v>
      </c>
      <c r="I819" t="e">
        <f>_xlfn.XLOOKUP(
         E819,[4]Sheet1!$A:$A,[4]Sheet1!$G:$G)</f>
        <v>#N/A</v>
      </c>
      <c r="J819" t="e">
        <f>_xlfn.XLOOKUP(
         E819,[4]Sheet1!$A:$A,[4]Sheet1!$F:$F)</f>
        <v>#N/A</v>
      </c>
      <c r="L819">
        <f>_xlfn.XLOOKUP(
         D819,[2]DibenzoThiophene!$E:$E,[2]DibenzoThiophene!$B:$B)</f>
        <v>0.95494935000000003</v>
      </c>
      <c r="O819">
        <v>2662.4959199999998</v>
      </c>
      <c r="R819" s="1">
        <v>2501.8723</v>
      </c>
      <c r="S819" s="2" t="e">
        <f>_xlfn.XLOOKUP(
         R819,'[1]sample3_spot1_000 (1)'!$A:$A,'[1]sample3_spot1_000 (1)'!$B:$B)</f>
        <v>#N/A</v>
      </c>
    </row>
    <row r="820" spans="3:19" x14ac:dyDescent="0.2">
      <c r="C820"/>
      <c r="D820" s="1">
        <f t="shared" si="25"/>
        <v>2502</v>
      </c>
      <c r="E820" s="1">
        <f t="shared" si="24"/>
        <v>2502</v>
      </c>
      <c r="F820" s="3" t="e">
        <f>_xlfn.XLOOKUP(
         E820,'[1]sample3_spot1_000 (1)'!$A:$A,'[1]sample3_spot1_000 (1)'!$B:$B)</f>
        <v>#N/A</v>
      </c>
      <c r="G820">
        <f>_xlfn.XLOOKUP(
         E820,[2]DibenzoThiophene!$A:$A,[2]DibenzoThiophene!$B:$B)</f>
        <v>0.95494935000000003</v>
      </c>
      <c r="H820">
        <f>_xlfn.XLOOKUP(
         E820,[3]Sheet1!$A:$A,[3]Sheet1!$G:$G)</f>
        <v>1.2197329957798584</v>
      </c>
      <c r="I820">
        <f>_xlfn.XLOOKUP(
         E820,[4]Sheet1!$A:$A,[4]Sheet1!$G:$G)</f>
        <v>0.94342277546368858</v>
      </c>
      <c r="J820">
        <f>_xlfn.XLOOKUP(
         E820,[4]Sheet1!$A:$A,[4]Sheet1!$F:$F)</f>
        <v>7.7117510844395165E-2</v>
      </c>
      <c r="L820">
        <f>_xlfn.XLOOKUP(
         D820,[2]DibenzoThiophene!$E:$E,[2]DibenzoThiophene!$B:$B)</f>
        <v>0.95494935000000003</v>
      </c>
      <c r="O820">
        <v>2662.9990400000002</v>
      </c>
      <c r="R820" s="1">
        <v>2501.9951000000001</v>
      </c>
      <c r="S820" s="2" t="e">
        <f>_xlfn.XLOOKUP(
         R820,'[1]sample3_spot1_000 (1)'!$A:$A,'[1]sample3_spot1_000 (1)'!$B:$B)</f>
        <v>#N/A</v>
      </c>
    </row>
    <row r="821" spans="3:19" x14ac:dyDescent="0.2">
      <c r="C821"/>
      <c r="D821" s="1">
        <f t="shared" si="25"/>
        <v>2502</v>
      </c>
      <c r="E821" s="1">
        <f t="shared" si="24"/>
        <v>2502</v>
      </c>
      <c r="F821" s="3" t="e">
        <f>_xlfn.XLOOKUP(
         E821,'[1]sample3_spot1_000 (1)'!$A:$A,'[1]sample3_spot1_000 (1)'!$B:$B)</f>
        <v>#N/A</v>
      </c>
      <c r="G821">
        <f>_xlfn.XLOOKUP(
         E821,[2]DibenzoThiophene!$A:$A,[2]DibenzoThiophene!$B:$B)</f>
        <v>0.95494935000000003</v>
      </c>
      <c r="H821">
        <f>_xlfn.XLOOKUP(
         E821,[3]Sheet1!$A:$A,[3]Sheet1!$G:$G)</f>
        <v>1.2197329957798584</v>
      </c>
      <c r="I821">
        <f>_xlfn.XLOOKUP(
         E821,[4]Sheet1!$A:$A,[4]Sheet1!$G:$G)</f>
        <v>0.94342277546368858</v>
      </c>
      <c r="J821">
        <f>_xlfn.XLOOKUP(
         E821,[4]Sheet1!$A:$A,[4]Sheet1!$F:$F)</f>
        <v>7.7117510844395165E-2</v>
      </c>
      <c r="L821">
        <f>_xlfn.XLOOKUP(
         D821,[2]DibenzoThiophene!$E:$E,[2]DibenzoThiophene!$B:$B)</f>
        <v>0.95494935000000003</v>
      </c>
      <c r="O821">
        <v>2662.9990400000002</v>
      </c>
      <c r="R821">
        <v>2501.9995899999999</v>
      </c>
      <c r="S821" s="2" t="e">
        <f>_xlfn.XLOOKUP(
         R821,'[1]sample3_spot1_000 (1)'!$A:$A,'[1]sample3_spot1_000 (1)'!$B:$B)</f>
        <v>#N/A</v>
      </c>
    </row>
    <row r="822" spans="3:19" x14ac:dyDescent="0.2">
      <c r="C822"/>
      <c r="D822" s="1">
        <f t="shared" si="25"/>
        <v>2502</v>
      </c>
      <c r="E822" s="1">
        <f t="shared" si="24"/>
        <v>2502.1</v>
      </c>
      <c r="F822" s="3">
        <f>_xlfn.XLOOKUP(
         E822,'[1]sample3_spot1_000 (1)'!$A:$A,'[1]sample3_spot1_000 (1)'!$B:$B)</f>
        <v>1.0233589999999999</v>
      </c>
      <c r="G822" t="e">
        <f>_xlfn.XLOOKUP(
         E822,[2]DibenzoThiophene!$A:$A,[2]DibenzoThiophene!$B:$B)</f>
        <v>#N/A</v>
      </c>
      <c r="H822" t="e">
        <f>_xlfn.XLOOKUP(
         E822,[3]Sheet1!$A:$A,[3]Sheet1!$G:$G)</f>
        <v>#N/A</v>
      </c>
      <c r="I822" t="e">
        <f>_xlfn.XLOOKUP(
         E822,[4]Sheet1!$A:$A,[4]Sheet1!$G:$G)</f>
        <v>#N/A</v>
      </c>
      <c r="J822" t="e">
        <f>_xlfn.XLOOKUP(
         E822,[4]Sheet1!$A:$A,[4]Sheet1!$F:$F)</f>
        <v>#N/A</v>
      </c>
      <c r="L822">
        <f>_xlfn.XLOOKUP(
         D822,[2]DibenzoThiophene!$E:$E,[2]DibenzoThiophene!$B:$B)</f>
        <v>0.95494935000000003</v>
      </c>
      <c r="O822">
        <v>2662.9990400000002</v>
      </c>
      <c r="R822" s="1">
        <v>2502.1224000000002</v>
      </c>
      <c r="S822" s="2" t="e">
        <f>_xlfn.XLOOKUP(
         R822,'[1]sample3_spot1_000 (1)'!$A:$A,'[1]sample3_spot1_000 (1)'!$B:$B)</f>
        <v>#N/A</v>
      </c>
    </row>
    <row r="823" spans="3:19" x14ac:dyDescent="0.2">
      <c r="C823"/>
      <c r="D823" s="1">
        <f t="shared" si="25"/>
        <v>2502</v>
      </c>
      <c r="E823" s="1">
        <f t="shared" si="24"/>
        <v>2502.1999999999998</v>
      </c>
      <c r="F823" s="3" t="e">
        <f>_xlfn.XLOOKUP(
         E823,'[1]sample3_spot1_000 (1)'!$A:$A,'[1]sample3_spot1_000 (1)'!$B:$B)</f>
        <v>#N/A</v>
      </c>
      <c r="G823" t="e">
        <f>_xlfn.XLOOKUP(
         E823,[2]DibenzoThiophene!$A:$A,[2]DibenzoThiophene!$B:$B)</f>
        <v>#N/A</v>
      </c>
      <c r="H823">
        <f>_xlfn.XLOOKUP(
         E823,[3]Sheet1!$A:$A,[3]Sheet1!$G:$G)</f>
        <v>1.1994155534083266</v>
      </c>
      <c r="I823">
        <f>_xlfn.XLOOKUP(
         E823,[4]Sheet1!$A:$A,[4]Sheet1!$G:$G)</f>
        <v>0.92962492969801269</v>
      </c>
      <c r="J823">
        <f>_xlfn.XLOOKUP(
         E823,[4]Sheet1!$A:$A,[4]Sheet1!$F:$F)</f>
        <v>7.7025524778686502E-2</v>
      </c>
      <c r="L823">
        <f>_xlfn.XLOOKUP(
         D823,[2]DibenzoThiophene!$E:$E,[2]DibenzoThiophene!$B:$B)</f>
        <v>0.95494935000000003</v>
      </c>
      <c r="O823">
        <v>2663.5024600000002</v>
      </c>
      <c r="R823">
        <v>2502.2028300000002</v>
      </c>
      <c r="S823" s="2" t="e">
        <f>_xlfn.XLOOKUP(
         R823,'[1]sample3_spot1_000 (1)'!$A:$A,'[1]sample3_spot1_000 (1)'!$B:$B)</f>
        <v>#N/A</v>
      </c>
    </row>
    <row r="824" spans="3:19" x14ac:dyDescent="0.2">
      <c r="C824"/>
      <c r="D824" s="1">
        <f t="shared" si="25"/>
        <v>2502</v>
      </c>
      <c r="E824" s="1">
        <f t="shared" si="24"/>
        <v>2502.4</v>
      </c>
      <c r="F824" s="3">
        <f>_xlfn.XLOOKUP(
         E824,'[1]sample3_spot1_000 (1)'!$A:$A,'[1]sample3_spot1_000 (1)'!$B:$B)</f>
        <v>1.0114266999999999</v>
      </c>
      <c r="G824" t="e">
        <f>_xlfn.XLOOKUP(
         E824,[2]DibenzoThiophene!$A:$A,[2]DibenzoThiophene!$B:$B)</f>
        <v>#N/A</v>
      </c>
      <c r="H824">
        <f>_xlfn.XLOOKUP(
         E824,[3]Sheet1!$A:$A,[3]Sheet1!$G:$G)</f>
        <v>1.180496101893532</v>
      </c>
      <c r="I824">
        <f>_xlfn.XLOOKUP(
         E824,[4]Sheet1!$A:$A,[4]Sheet1!$G:$G)</f>
        <v>0.93946589302574846</v>
      </c>
      <c r="J824">
        <f>_xlfn.XLOOKUP(
         E824,[4]Sheet1!$A:$A,[4]Sheet1!$F:$F)</f>
        <v>7.7089284306824268E-2</v>
      </c>
      <c r="L824">
        <f>_xlfn.XLOOKUP(
         D824,[2]DibenzoThiophene!$E:$E,[2]DibenzoThiophene!$B:$B)</f>
        <v>0.95494935000000003</v>
      </c>
      <c r="O824">
        <v>2663.5024600000002</v>
      </c>
      <c r="R824" s="1">
        <v>2502.3724999999999</v>
      </c>
      <c r="S824" s="2" t="e">
        <f>_xlfn.XLOOKUP(
         R824,'[1]sample3_spot1_000 (1)'!$A:$A,'[1]sample3_spot1_000 (1)'!$B:$B)</f>
        <v>#N/A</v>
      </c>
    </row>
    <row r="825" spans="3:19" x14ac:dyDescent="0.2">
      <c r="C825"/>
      <c r="D825" s="1">
        <f t="shared" si="25"/>
        <v>2502</v>
      </c>
      <c r="E825" s="1">
        <f t="shared" si="24"/>
        <v>2502.4</v>
      </c>
      <c r="F825" s="3">
        <f>_xlfn.XLOOKUP(
         E825,'[1]sample3_spot1_000 (1)'!$A:$A,'[1]sample3_spot1_000 (1)'!$B:$B)</f>
        <v>1.0114266999999999</v>
      </c>
      <c r="G825" t="e">
        <f>_xlfn.XLOOKUP(
         E825,[2]DibenzoThiophene!$A:$A,[2]DibenzoThiophene!$B:$B)</f>
        <v>#N/A</v>
      </c>
      <c r="H825">
        <f>_xlfn.XLOOKUP(
         E825,[3]Sheet1!$A:$A,[3]Sheet1!$G:$G)</f>
        <v>1.180496101893532</v>
      </c>
      <c r="I825">
        <f>_xlfn.XLOOKUP(
         E825,[4]Sheet1!$A:$A,[4]Sheet1!$G:$G)</f>
        <v>0.93946589302574846</v>
      </c>
      <c r="J825">
        <f>_xlfn.XLOOKUP(
         E825,[4]Sheet1!$A:$A,[4]Sheet1!$F:$F)</f>
        <v>7.7089284306824268E-2</v>
      </c>
      <c r="L825">
        <f>_xlfn.XLOOKUP(
         D825,[2]DibenzoThiophene!$E:$E,[2]DibenzoThiophene!$B:$B)</f>
        <v>0.95494935000000003</v>
      </c>
      <c r="O825">
        <v>2663.5024600000002</v>
      </c>
      <c r="R825">
        <v>2502.3976499999999</v>
      </c>
      <c r="S825" s="2" t="e">
        <f>_xlfn.XLOOKUP(
         R825,'[1]sample3_spot1_000 (1)'!$A:$A,'[1]sample3_spot1_000 (1)'!$B:$B)</f>
        <v>#N/A</v>
      </c>
    </row>
    <row r="826" spans="3:19" x14ac:dyDescent="0.2">
      <c r="C826"/>
      <c r="D826" s="1">
        <f t="shared" si="25"/>
        <v>2503</v>
      </c>
      <c r="E826" s="1">
        <f t="shared" si="24"/>
        <v>2502.6</v>
      </c>
      <c r="F826" s="3">
        <f>_xlfn.XLOOKUP(
         E826,'[1]sample3_spot1_000 (1)'!$A:$A,'[1]sample3_spot1_000 (1)'!$B:$B)</f>
        <v>1.0239887000000001</v>
      </c>
      <c r="G826" t="e">
        <f>_xlfn.XLOOKUP(
         E826,[2]DibenzoThiophene!$A:$A,[2]DibenzoThiophene!$B:$B)</f>
        <v>#N/A</v>
      </c>
      <c r="H826">
        <f>_xlfn.XLOOKUP(
         E826,[3]Sheet1!$A:$A,[3]Sheet1!$G:$G)</f>
        <v>1.1604841135964072</v>
      </c>
      <c r="I826">
        <f>_xlfn.XLOOKUP(
         E826,[4]Sheet1!$A:$A,[4]Sheet1!$G:$G)</f>
        <v>0.92550924654905398</v>
      </c>
      <c r="J826">
        <f>_xlfn.XLOOKUP(
         E826,[4]Sheet1!$A:$A,[4]Sheet1!$F:$F)</f>
        <v>7.6996251973897006E-2</v>
      </c>
      <c r="L826" t="e">
        <f>_xlfn.XLOOKUP(
         D826,[2]DibenzoThiophene!$E:$E,[2]DibenzoThiophene!$B:$B)</f>
        <v>#N/A</v>
      </c>
      <c r="O826">
        <v>2663.9956900000002</v>
      </c>
      <c r="R826">
        <v>2502.6010000000001</v>
      </c>
      <c r="S826" s="2" t="e">
        <f>_xlfn.XLOOKUP(
         R826,'[1]sample3_spot1_000 (1)'!$A:$A,'[1]sample3_spot1_000 (1)'!$B:$B)</f>
        <v>#N/A</v>
      </c>
    </row>
    <row r="827" spans="3:19" x14ac:dyDescent="0.2">
      <c r="C827"/>
      <c r="D827" s="1">
        <f t="shared" si="25"/>
        <v>2503</v>
      </c>
      <c r="E827" s="1">
        <f t="shared" si="24"/>
        <v>2502.6</v>
      </c>
      <c r="F827" s="3">
        <f>_xlfn.XLOOKUP(
         E827,'[1]sample3_spot1_000 (1)'!$A:$A,'[1]sample3_spot1_000 (1)'!$B:$B)</f>
        <v>1.0239887000000001</v>
      </c>
      <c r="G827" t="e">
        <f>_xlfn.XLOOKUP(
         E827,[2]DibenzoThiophene!$A:$A,[2]DibenzoThiophene!$B:$B)</f>
        <v>#N/A</v>
      </c>
      <c r="H827">
        <f>_xlfn.XLOOKUP(
         E827,[3]Sheet1!$A:$A,[3]Sheet1!$G:$G)</f>
        <v>1.1604841135964072</v>
      </c>
      <c r="I827">
        <f>_xlfn.XLOOKUP(
         E827,[4]Sheet1!$A:$A,[4]Sheet1!$G:$G)</f>
        <v>0.92550924654905398</v>
      </c>
      <c r="J827">
        <f>_xlfn.XLOOKUP(
         E827,[4]Sheet1!$A:$A,[4]Sheet1!$F:$F)</f>
        <v>7.6996251973897006E-2</v>
      </c>
      <c r="L827" t="e">
        <f>_xlfn.XLOOKUP(
         D827,[2]DibenzoThiophene!$E:$E,[2]DibenzoThiophene!$B:$B)</f>
        <v>#N/A</v>
      </c>
      <c r="O827">
        <v>2663.9956900000002</v>
      </c>
      <c r="R827" s="1">
        <v>2502.6226000000001</v>
      </c>
      <c r="S827" s="2" t="e">
        <f>_xlfn.XLOOKUP(
         R827,'[1]sample3_spot1_000 (1)'!$A:$A,'[1]sample3_spot1_000 (1)'!$B:$B)</f>
        <v>#N/A</v>
      </c>
    </row>
    <row r="828" spans="3:19" x14ac:dyDescent="0.2">
      <c r="C828"/>
      <c r="D828" s="1">
        <f t="shared" si="25"/>
        <v>2503</v>
      </c>
      <c r="E828" s="1">
        <f t="shared" si="24"/>
        <v>2502.8000000000002</v>
      </c>
      <c r="F828" s="3" t="e">
        <f>_xlfn.XLOOKUP(
         E828,'[1]sample3_spot1_000 (1)'!$A:$A,'[1]sample3_spot1_000 (1)'!$B:$B)</f>
        <v>#N/A</v>
      </c>
      <c r="G828" t="e">
        <f>_xlfn.XLOOKUP(
         E828,[2]DibenzoThiophene!$A:$A,[2]DibenzoThiophene!$B:$B)</f>
        <v>#N/A</v>
      </c>
      <c r="H828">
        <f>_xlfn.XLOOKUP(
         E828,[3]Sheet1!$A:$A,[3]Sheet1!$G:$G)</f>
        <v>1.143044975877163</v>
      </c>
      <c r="I828">
        <f>_xlfn.XLOOKUP(
         E828,[4]Sheet1!$A:$A,[4]Sheet1!$G:$G)</f>
        <v>0.92599052984478458</v>
      </c>
      <c r="J828">
        <f>_xlfn.XLOOKUP(
         E828,[4]Sheet1!$A:$A,[4]Sheet1!$F:$F)</f>
        <v>7.6998344735361518E-2</v>
      </c>
      <c r="L828" t="e">
        <f>_xlfn.XLOOKUP(
         D828,[2]DibenzoThiophene!$E:$E,[2]DibenzoThiophene!$B:$B)</f>
        <v>#N/A</v>
      </c>
      <c r="O828">
        <v>2663.9956900000002</v>
      </c>
      <c r="R828">
        <v>2502.7959300000002</v>
      </c>
      <c r="S828" s="2" t="e">
        <f>_xlfn.XLOOKUP(
         R828,'[1]sample3_spot1_000 (1)'!$A:$A,'[1]sample3_spot1_000 (1)'!$B:$B)</f>
        <v>#N/A</v>
      </c>
    </row>
    <row r="829" spans="3:19" x14ac:dyDescent="0.2">
      <c r="C829"/>
      <c r="D829" s="1">
        <f t="shared" si="25"/>
        <v>2503</v>
      </c>
      <c r="E829" s="1">
        <f t="shared" si="24"/>
        <v>2502.9</v>
      </c>
      <c r="F829" s="3">
        <f>_xlfn.XLOOKUP(
         E829,'[1]sample3_spot1_000 (1)'!$A:$A,'[1]sample3_spot1_000 (1)'!$B:$B)</f>
        <v>1.0359787</v>
      </c>
      <c r="G829" t="e">
        <f>_xlfn.XLOOKUP(
         E829,[2]DibenzoThiophene!$A:$A,[2]DibenzoThiophene!$B:$B)</f>
        <v>#N/A</v>
      </c>
      <c r="H829" t="e">
        <f>_xlfn.XLOOKUP(
         E829,[3]Sheet1!$A:$A,[3]Sheet1!$G:$G)</f>
        <v>#N/A</v>
      </c>
      <c r="I829" t="e">
        <f>_xlfn.XLOOKUP(
         E829,[4]Sheet1!$A:$A,[4]Sheet1!$G:$G)</f>
        <v>#N/A</v>
      </c>
      <c r="J829" t="e">
        <f>_xlfn.XLOOKUP(
         E829,[4]Sheet1!$A:$A,[4]Sheet1!$F:$F)</f>
        <v>#N/A</v>
      </c>
      <c r="L829" t="e">
        <f>_xlfn.XLOOKUP(
         D829,[2]DibenzoThiophene!$E:$E,[2]DibenzoThiophene!$B:$B)</f>
        <v>#N/A</v>
      </c>
      <c r="O829">
        <v>2664.49973</v>
      </c>
      <c r="R829" s="1">
        <v>2502.8726999999999</v>
      </c>
      <c r="S829" s="2" t="e">
        <f>_xlfn.XLOOKUP(
         R829,'[1]sample3_spot1_000 (1)'!$A:$A,'[1]sample3_spot1_000 (1)'!$B:$B)</f>
        <v>#N/A</v>
      </c>
    </row>
    <row r="830" spans="3:19" x14ac:dyDescent="0.2">
      <c r="C830"/>
      <c r="D830" s="1">
        <f t="shared" si="25"/>
        <v>2503</v>
      </c>
      <c r="E830" s="1">
        <f t="shared" si="24"/>
        <v>2503</v>
      </c>
      <c r="F830" s="3" t="e">
        <f>_xlfn.XLOOKUP(
         E830,'[1]sample3_spot1_000 (1)'!$A:$A,'[1]sample3_spot1_000 (1)'!$B:$B)</f>
        <v>#N/A</v>
      </c>
      <c r="G830" t="e">
        <f>_xlfn.XLOOKUP(
         E830,[2]DibenzoThiophene!$A:$A,[2]DibenzoThiophene!$B:$B)</f>
        <v>#N/A</v>
      </c>
      <c r="H830">
        <f>_xlfn.XLOOKUP(
         E830,[3]Sheet1!$A:$A,[3]Sheet1!$G:$G)</f>
        <v>1.1261371608483584</v>
      </c>
      <c r="I830">
        <f>_xlfn.XLOOKUP(
         E830,[4]Sheet1!$A:$A,[4]Sheet1!$G:$G)</f>
        <v>0.92631300167568564</v>
      </c>
      <c r="J830">
        <f>_xlfn.XLOOKUP(
         E830,[4]Sheet1!$A:$A,[4]Sheet1!$F:$F)</f>
        <v>7.6999391158755356E-2</v>
      </c>
      <c r="L830" t="e">
        <f>_xlfn.XLOOKUP(
         D830,[2]DibenzoThiophene!$E:$E,[2]DibenzoThiophene!$B:$B)</f>
        <v>#N/A</v>
      </c>
      <c r="O830">
        <v>2664.49973</v>
      </c>
      <c r="R830">
        <v>2502.9994000000002</v>
      </c>
      <c r="S830" s="2" t="e">
        <f>_xlfn.XLOOKUP(
         R830,'[1]sample3_spot1_000 (1)'!$A:$A,'[1]sample3_spot1_000 (1)'!$B:$B)</f>
        <v>#N/A</v>
      </c>
    </row>
    <row r="831" spans="3:19" x14ac:dyDescent="0.2">
      <c r="C831"/>
      <c r="D831" s="1">
        <f t="shared" si="25"/>
        <v>2503</v>
      </c>
      <c r="E831" s="1">
        <f t="shared" si="24"/>
        <v>2503.1</v>
      </c>
      <c r="F831" s="3">
        <f>_xlfn.XLOOKUP(
         E831,'[1]sample3_spot1_000 (1)'!$A:$A,'[1]sample3_spot1_000 (1)'!$B:$B)</f>
        <v>1.0023793000000001</v>
      </c>
      <c r="G831" t="e">
        <f>_xlfn.XLOOKUP(
         E831,[2]DibenzoThiophene!$A:$A,[2]DibenzoThiophene!$B:$B)</f>
        <v>#N/A</v>
      </c>
      <c r="H831" t="e">
        <f>_xlfn.XLOOKUP(
         E831,[3]Sheet1!$A:$A,[3]Sheet1!$G:$G)</f>
        <v>#N/A</v>
      </c>
      <c r="I831" t="e">
        <f>_xlfn.XLOOKUP(
         E831,[4]Sheet1!$A:$A,[4]Sheet1!$G:$G)</f>
        <v>#N/A</v>
      </c>
      <c r="J831" t="e">
        <f>_xlfn.XLOOKUP(
         E831,[4]Sheet1!$A:$A,[4]Sheet1!$F:$F)</f>
        <v>#N/A</v>
      </c>
      <c r="L831" t="e">
        <f>_xlfn.XLOOKUP(
         D831,[2]DibenzoThiophene!$E:$E,[2]DibenzoThiophene!$B:$B)</f>
        <v>#N/A</v>
      </c>
      <c r="O831">
        <v>2664.49973</v>
      </c>
      <c r="R831" s="1">
        <v>2503.1228000000001</v>
      </c>
      <c r="S831" s="2" t="e">
        <f>_xlfn.XLOOKUP(
         R831,'[1]sample3_spot1_000 (1)'!$A:$A,'[1]sample3_spot1_000 (1)'!$B:$B)</f>
        <v>#N/A</v>
      </c>
    </row>
    <row r="832" spans="3:19" x14ac:dyDescent="0.2">
      <c r="C832"/>
      <c r="D832" s="1">
        <f t="shared" si="25"/>
        <v>2503</v>
      </c>
      <c r="E832" s="1">
        <f t="shared" si="24"/>
        <v>2503.1999999999998</v>
      </c>
      <c r="F832" s="3" t="e">
        <f>_xlfn.XLOOKUP(
         E832,'[1]sample3_spot1_000 (1)'!$A:$A,'[1]sample3_spot1_000 (1)'!$B:$B)</f>
        <v>#N/A</v>
      </c>
      <c r="G832" t="e">
        <f>_xlfn.XLOOKUP(
         E832,[2]DibenzoThiophene!$A:$A,[2]DibenzoThiophene!$B:$B)</f>
        <v>#N/A</v>
      </c>
      <c r="H832">
        <f>_xlfn.XLOOKUP(
         E832,[3]Sheet1!$A:$A,[3]Sheet1!$G:$G)</f>
        <v>1.1045869519864793</v>
      </c>
      <c r="I832">
        <f>_xlfn.XLOOKUP(
         E832,[4]Sheet1!$A:$A,[4]Sheet1!$G:$G)</f>
        <v>0.91838456936189572</v>
      </c>
      <c r="J832">
        <f>_xlfn.XLOOKUP(
         E832,[4]Sheet1!$A:$A,[4]Sheet1!$F:$F)</f>
        <v>7.694607604639217E-2</v>
      </c>
      <c r="L832" t="e">
        <f>_xlfn.XLOOKUP(
         D832,[2]DibenzoThiophene!$E:$E,[2]DibenzoThiophene!$B:$B)</f>
        <v>#N/A</v>
      </c>
      <c r="O832">
        <v>2665.0040600000002</v>
      </c>
      <c r="R832">
        <v>2503.2029299999999</v>
      </c>
      <c r="S832" s="2" t="e">
        <f>_xlfn.XLOOKUP(
         R832,'[1]sample3_spot1_000 (1)'!$A:$A,'[1]sample3_spot1_000 (1)'!$B:$B)</f>
        <v>#N/A</v>
      </c>
    </row>
    <row r="833" spans="3:19" x14ac:dyDescent="0.2">
      <c r="C833"/>
      <c r="D833" s="1">
        <f t="shared" si="25"/>
        <v>2503</v>
      </c>
      <c r="E833" s="1">
        <f t="shared" si="24"/>
        <v>2503.4</v>
      </c>
      <c r="F833" s="3">
        <f>_xlfn.XLOOKUP(
         E833,'[1]sample3_spot1_000 (1)'!$A:$A,'[1]sample3_spot1_000 (1)'!$B:$B)</f>
        <v>0.99001479999999997</v>
      </c>
      <c r="G833" t="e">
        <f>_xlfn.XLOOKUP(
         E833,[2]DibenzoThiophene!$A:$A,[2]DibenzoThiophene!$B:$B)</f>
        <v>#N/A</v>
      </c>
      <c r="H833">
        <f>_xlfn.XLOOKUP(
         E833,[3]Sheet1!$A:$A,[3]Sheet1!$G:$G)</f>
        <v>1.0918100584464361</v>
      </c>
      <c r="I833">
        <f>_xlfn.XLOOKUP(
         E833,[4]Sheet1!$A:$A,[4]Sheet1!$G:$G)</f>
        <v>0.9163268010947615</v>
      </c>
      <c r="J833">
        <f>_xlfn.XLOOKUP(
         E833,[4]Sheet1!$A:$A,[4]Sheet1!$F:$F)</f>
        <v>7.6931440126986897E-2</v>
      </c>
      <c r="L833" t="e">
        <f>_xlfn.XLOOKUP(
         D833,[2]DibenzoThiophene!$E:$E,[2]DibenzoThiophene!$B:$B)</f>
        <v>#N/A</v>
      </c>
      <c r="O833">
        <v>2665.0040600000002</v>
      </c>
      <c r="R833" s="1">
        <v>2503.3728999999998</v>
      </c>
      <c r="S833" s="2" t="e">
        <f>_xlfn.XLOOKUP(
         R833,'[1]sample3_spot1_000 (1)'!$A:$A,'[1]sample3_spot1_000 (1)'!$B:$B)</f>
        <v>#N/A</v>
      </c>
    </row>
    <row r="834" spans="3:19" x14ac:dyDescent="0.2">
      <c r="C834"/>
      <c r="D834" s="1">
        <f t="shared" si="25"/>
        <v>2503</v>
      </c>
      <c r="E834" s="1">
        <f t="shared" ref="E834:E897" si="26">ROUND(R834, 1)</f>
        <v>2503.4</v>
      </c>
      <c r="F834" s="3">
        <f>_xlfn.XLOOKUP(
         E834,'[1]sample3_spot1_000 (1)'!$A:$A,'[1]sample3_spot1_000 (1)'!$B:$B)</f>
        <v>0.99001479999999997</v>
      </c>
      <c r="G834" t="e">
        <f>_xlfn.XLOOKUP(
         E834,[2]DibenzoThiophene!$A:$A,[2]DibenzoThiophene!$B:$B)</f>
        <v>#N/A</v>
      </c>
      <c r="H834">
        <f>_xlfn.XLOOKUP(
         E834,[3]Sheet1!$A:$A,[3]Sheet1!$G:$G)</f>
        <v>1.0918100584464361</v>
      </c>
      <c r="I834">
        <f>_xlfn.XLOOKUP(
         E834,[4]Sheet1!$A:$A,[4]Sheet1!$G:$G)</f>
        <v>0.9163268010947615</v>
      </c>
      <c r="J834">
        <f>_xlfn.XLOOKUP(
         E834,[4]Sheet1!$A:$A,[4]Sheet1!$F:$F)</f>
        <v>7.6931440126986897E-2</v>
      </c>
      <c r="L834" t="e">
        <f>_xlfn.XLOOKUP(
         D834,[2]DibenzoThiophene!$E:$E,[2]DibenzoThiophene!$B:$B)</f>
        <v>#N/A</v>
      </c>
      <c r="O834">
        <v>2665.0040600000002</v>
      </c>
      <c r="R834">
        <v>2503.39804</v>
      </c>
      <c r="S834" s="2" t="e">
        <f>_xlfn.XLOOKUP(
         R834,'[1]sample3_spot1_000 (1)'!$A:$A,'[1]sample3_spot1_000 (1)'!$B:$B)</f>
        <v>#N/A</v>
      </c>
    </row>
    <row r="835" spans="3:19" x14ac:dyDescent="0.2">
      <c r="C835"/>
      <c r="D835" s="1">
        <f t="shared" ref="D835:D898" si="27">ROUND(E835,0)</f>
        <v>2504</v>
      </c>
      <c r="E835" s="1">
        <f t="shared" si="26"/>
        <v>2503.6</v>
      </c>
      <c r="F835" s="3">
        <f>_xlfn.XLOOKUP(
         E835,'[1]sample3_spot1_000 (1)'!$A:$A,'[1]sample3_spot1_000 (1)'!$B:$B)</f>
        <v>1.0136738999999999</v>
      </c>
      <c r="G835" t="e">
        <f>_xlfn.XLOOKUP(
         E835,[2]DibenzoThiophene!$A:$A,[2]DibenzoThiophene!$B:$B)</f>
        <v>#N/A</v>
      </c>
      <c r="H835">
        <f>_xlfn.XLOOKUP(
         E835,[3]Sheet1!$A:$A,[3]Sheet1!$G:$G)</f>
        <v>1.0740926910682576</v>
      </c>
      <c r="I835">
        <f>_xlfn.XLOOKUP(
         E835,[4]Sheet1!$A:$A,[4]Sheet1!$G:$G)</f>
        <v>0.91299960622436294</v>
      </c>
      <c r="J835">
        <f>_xlfn.XLOOKUP(
         E835,[4]Sheet1!$A:$A,[4]Sheet1!$F:$F)</f>
        <v>7.6908440520587568E-2</v>
      </c>
      <c r="L835">
        <f>_xlfn.XLOOKUP(
         D835,[2]DibenzoThiophene!$E:$E,[2]DibenzoThiophene!$B:$B)</f>
        <v>0.90741565000000002</v>
      </c>
      <c r="O835">
        <v>2665.4981899999998</v>
      </c>
      <c r="R835">
        <v>2503.60169</v>
      </c>
      <c r="S835" s="2" t="e">
        <f>_xlfn.XLOOKUP(
         R835,'[1]sample3_spot1_000 (1)'!$A:$A,'[1]sample3_spot1_000 (1)'!$B:$B)</f>
        <v>#N/A</v>
      </c>
    </row>
    <row r="836" spans="3:19" x14ac:dyDescent="0.2">
      <c r="C836"/>
      <c r="D836" s="1">
        <f t="shared" si="27"/>
        <v>2504</v>
      </c>
      <c r="E836" s="1">
        <f t="shared" si="26"/>
        <v>2503.6</v>
      </c>
      <c r="F836" s="3">
        <f>_xlfn.XLOOKUP(
         E836,'[1]sample3_spot1_000 (1)'!$A:$A,'[1]sample3_spot1_000 (1)'!$B:$B)</f>
        <v>1.0136738999999999</v>
      </c>
      <c r="G836" t="e">
        <f>_xlfn.XLOOKUP(
         E836,[2]DibenzoThiophene!$A:$A,[2]DibenzoThiophene!$B:$B)</f>
        <v>#N/A</v>
      </c>
      <c r="H836">
        <f>_xlfn.XLOOKUP(
         E836,[3]Sheet1!$A:$A,[3]Sheet1!$G:$G)</f>
        <v>1.0740926910682576</v>
      </c>
      <c r="I836">
        <f>_xlfn.XLOOKUP(
         E836,[4]Sheet1!$A:$A,[4]Sheet1!$G:$G)</f>
        <v>0.91299960622436294</v>
      </c>
      <c r="J836">
        <f>_xlfn.XLOOKUP(
         E836,[4]Sheet1!$A:$A,[4]Sheet1!$F:$F)</f>
        <v>7.6908440520587568E-2</v>
      </c>
      <c r="L836">
        <f>_xlfn.XLOOKUP(
         D836,[2]DibenzoThiophene!$E:$E,[2]DibenzoThiophene!$B:$B)</f>
        <v>0.90741565000000002</v>
      </c>
      <c r="O836">
        <v>2665.4981899999998</v>
      </c>
      <c r="R836" s="1">
        <v>2503.623</v>
      </c>
      <c r="S836" s="2" t="e">
        <f>_xlfn.XLOOKUP(
         R836,'[1]sample3_spot1_000 (1)'!$A:$A,'[1]sample3_spot1_000 (1)'!$B:$B)</f>
        <v>#N/A</v>
      </c>
    </row>
    <row r="837" spans="3:19" x14ac:dyDescent="0.2">
      <c r="C837"/>
      <c r="D837" s="1">
        <f t="shared" si="27"/>
        <v>2504</v>
      </c>
      <c r="E837" s="1">
        <f t="shared" si="26"/>
        <v>2503.8000000000002</v>
      </c>
      <c r="F837" s="3" t="e">
        <f>_xlfn.XLOOKUP(
         E837,'[1]sample3_spot1_000 (1)'!$A:$A,'[1]sample3_spot1_000 (1)'!$B:$B)</f>
        <v>#N/A</v>
      </c>
      <c r="G837" t="e">
        <f>_xlfn.XLOOKUP(
         E837,[2]DibenzoThiophene!$A:$A,[2]DibenzoThiophene!$B:$B)</f>
        <v>#N/A</v>
      </c>
      <c r="H837">
        <f>_xlfn.XLOOKUP(
         E837,[3]Sheet1!$A:$A,[3]Sheet1!$G:$G)</f>
        <v>1.0578807228900808</v>
      </c>
      <c r="I837">
        <f>_xlfn.XLOOKUP(
         E837,[4]Sheet1!$A:$A,[4]Sheet1!$G:$G)</f>
        <v>0.91554342474425354</v>
      </c>
      <c r="J837">
        <f>_xlfn.XLOOKUP(
         E837,[4]Sheet1!$A:$A,[4]Sheet1!$F:$F)</f>
        <v>7.6924122408815881E-2</v>
      </c>
      <c r="L837">
        <f>_xlfn.XLOOKUP(
         D837,[2]DibenzoThiophene!$E:$E,[2]DibenzoThiophene!$B:$B)</f>
        <v>0.90741565000000002</v>
      </c>
      <c r="O837">
        <v>2665.4981899999998</v>
      </c>
      <c r="R837">
        <v>2503.79691</v>
      </c>
      <c r="S837" s="2" t="e">
        <f>_xlfn.XLOOKUP(
         R837,'[1]sample3_spot1_000 (1)'!$A:$A,'[1]sample3_spot1_000 (1)'!$B:$B)</f>
        <v>#N/A</v>
      </c>
    </row>
    <row r="838" spans="3:19" x14ac:dyDescent="0.2">
      <c r="C838"/>
      <c r="D838" s="1">
        <f t="shared" si="27"/>
        <v>2504</v>
      </c>
      <c r="E838" s="1">
        <f t="shared" si="26"/>
        <v>2503.9</v>
      </c>
      <c r="F838" s="3">
        <f>_xlfn.XLOOKUP(
         E838,'[1]sample3_spot1_000 (1)'!$A:$A,'[1]sample3_spot1_000 (1)'!$B:$B)</f>
        <v>0.99561279999999996</v>
      </c>
      <c r="G838" t="e">
        <f>_xlfn.XLOOKUP(
         E838,[2]DibenzoThiophene!$A:$A,[2]DibenzoThiophene!$B:$B)</f>
        <v>#N/A</v>
      </c>
      <c r="H838" t="e">
        <f>_xlfn.XLOOKUP(
         E838,[3]Sheet1!$A:$A,[3]Sheet1!$G:$G)</f>
        <v>#N/A</v>
      </c>
      <c r="I838" t="e">
        <f>_xlfn.XLOOKUP(
         E838,[4]Sheet1!$A:$A,[4]Sheet1!$G:$G)</f>
        <v>#N/A</v>
      </c>
      <c r="J838" t="e">
        <f>_xlfn.XLOOKUP(
         E838,[4]Sheet1!$A:$A,[4]Sheet1!$F:$F)</f>
        <v>#N/A</v>
      </c>
      <c r="L838">
        <f>_xlfn.XLOOKUP(
         D838,[2]DibenzoThiophene!$E:$E,[2]DibenzoThiophene!$B:$B)</f>
        <v>0.90741565000000002</v>
      </c>
      <c r="O838">
        <v>2666.0031399999998</v>
      </c>
      <c r="R838" s="1">
        <v>2503.8730999999998</v>
      </c>
      <c r="S838" s="2" t="e">
        <f>_xlfn.XLOOKUP(
         R838,'[1]sample3_spot1_000 (1)'!$A:$A,'[1]sample3_spot1_000 (1)'!$B:$B)</f>
        <v>#N/A</v>
      </c>
    </row>
    <row r="839" spans="3:19" x14ac:dyDescent="0.2">
      <c r="C839"/>
      <c r="D839" s="1">
        <f t="shared" si="27"/>
        <v>2504</v>
      </c>
      <c r="E839" s="1">
        <f t="shared" si="26"/>
        <v>2504</v>
      </c>
      <c r="F839" s="3" t="e">
        <f>_xlfn.XLOOKUP(
         E839,'[1]sample3_spot1_000 (1)'!$A:$A,'[1]sample3_spot1_000 (1)'!$B:$B)</f>
        <v>#N/A</v>
      </c>
      <c r="G839">
        <f>_xlfn.XLOOKUP(
         E839,[2]DibenzoThiophene!$A:$A,[2]DibenzoThiophene!$B:$B)</f>
        <v>0.90741565000000002</v>
      </c>
      <c r="H839">
        <f>_xlfn.XLOOKUP(
         E839,[3]Sheet1!$A:$A,[3]Sheet1!$G:$G)</f>
        <v>1.0441269032197604</v>
      </c>
      <c r="I839">
        <f>_xlfn.XLOOKUP(
         E839,[4]Sheet1!$A:$A,[4]Sheet1!$G:$G)</f>
        <v>0.91173996791541534</v>
      </c>
      <c r="J839">
        <f>_xlfn.XLOOKUP(
         E839,[4]Sheet1!$A:$A,[4]Sheet1!$F:$F)</f>
        <v>7.6897984924308951E-2</v>
      </c>
      <c r="L839">
        <f>_xlfn.XLOOKUP(
         D839,[2]DibenzoThiophene!$E:$E,[2]DibenzoThiophene!$B:$B)</f>
        <v>0.90741565000000002</v>
      </c>
      <c r="O839">
        <v>2666.0031399999998</v>
      </c>
      <c r="R839">
        <v>2504.0006699999999</v>
      </c>
      <c r="S839" s="2" t="e">
        <f>_xlfn.XLOOKUP(
         R839,'[1]sample3_spot1_000 (1)'!$A:$A,'[1]sample3_spot1_000 (1)'!$B:$B)</f>
        <v>#N/A</v>
      </c>
    </row>
    <row r="840" spans="3:19" x14ac:dyDescent="0.2">
      <c r="C840"/>
      <c r="D840" s="1">
        <f t="shared" si="27"/>
        <v>2504</v>
      </c>
      <c r="E840" s="1">
        <f t="shared" si="26"/>
        <v>2504</v>
      </c>
      <c r="F840" s="3" t="e">
        <f>_xlfn.XLOOKUP(
         E840,'[1]sample3_spot1_000 (1)'!$A:$A,'[1]sample3_spot1_000 (1)'!$B:$B)</f>
        <v>#N/A</v>
      </c>
      <c r="G840">
        <f>_xlfn.XLOOKUP(
         E840,[2]DibenzoThiophene!$A:$A,[2]DibenzoThiophene!$B:$B)</f>
        <v>0.90741565000000002</v>
      </c>
      <c r="H840">
        <f>_xlfn.XLOOKUP(
         E840,[3]Sheet1!$A:$A,[3]Sheet1!$G:$G)</f>
        <v>1.0441269032197604</v>
      </c>
      <c r="I840">
        <f>_xlfn.XLOOKUP(
         E840,[4]Sheet1!$A:$A,[4]Sheet1!$G:$G)</f>
        <v>0.91173996791541534</v>
      </c>
      <c r="J840">
        <f>_xlfn.XLOOKUP(
         E840,[4]Sheet1!$A:$A,[4]Sheet1!$F:$F)</f>
        <v>7.6897984924308951E-2</v>
      </c>
      <c r="L840">
        <f>_xlfn.XLOOKUP(
         D840,[2]DibenzoThiophene!$E:$E,[2]DibenzoThiophene!$B:$B)</f>
        <v>0.90741565000000002</v>
      </c>
      <c r="O840">
        <v>2666.0031399999998</v>
      </c>
      <c r="R840" s="1">
        <v>2504.0484000000001</v>
      </c>
      <c r="S840" s="2" t="e">
        <f>_xlfn.XLOOKUP(
         R840,'[1]sample3_spot1_000 (1)'!$A:$A,'[1]sample3_spot1_000 (1)'!$B:$B)</f>
        <v>#N/A</v>
      </c>
    </row>
    <row r="841" spans="3:19" x14ac:dyDescent="0.2">
      <c r="C841"/>
      <c r="D841" s="1">
        <f t="shared" si="27"/>
        <v>2504</v>
      </c>
      <c r="E841" s="1">
        <f t="shared" si="26"/>
        <v>2504.1</v>
      </c>
      <c r="F841" s="3">
        <f>_xlfn.XLOOKUP(
         E841,'[1]sample3_spot1_000 (1)'!$A:$A,'[1]sample3_spot1_000 (1)'!$B:$B)</f>
        <v>0.99943526000000005</v>
      </c>
      <c r="G841" t="e">
        <f>_xlfn.XLOOKUP(
         E841,[2]DibenzoThiophene!$A:$A,[2]DibenzoThiophene!$B:$B)</f>
        <v>#N/A</v>
      </c>
      <c r="H841" t="e">
        <f>_xlfn.XLOOKUP(
         E841,[3]Sheet1!$A:$A,[3]Sheet1!$G:$G)</f>
        <v>#N/A</v>
      </c>
      <c r="I841" t="e">
        <f>_xlfn.XLOOKUP(
         E841,[4]Sheet1!$A:$A,[4]Sheet1!$G:$G)</f>
        <v>#N/A</v>
      </c>
      <c r="J841" t="e">
        <f>_xlfn.XLOOKUP(
         E841,[4]Sheet1!$A:$A,[4]Sheet1!$F:$F)</f>
        <v>#N/A</v>
      </c>
      <c r="L841">
        <f>_xlfn.XLOOKUP(
         D841,[2]DibenzoThiophene!$E:$E,[2]DibenzoThiophene!$B:$B)</f>
        <v>0.90741565000000002</v>
      </c>
      <c r="O841">
        <v>2666.4978700000001</v>
      </c>
      <c r="R841" s="1">
        <v>2504.1232</v>
      </c>
      <c r="S841" s="2" t="e">
        <f>_xlfn.XLOOKUP(
         R841,'[1]sample3_spot1_000 (1)'!$A:$A,'[1]sample3_spot1_000 (1)'!$B:$B)</f>
        <v>#N/A</v>
      </c>
    </row>
    <row r="842" spans="3:19" x14ac:dyDescent="0.2">
      <c r="C842"/>
      <c r="D842" s="1">
        <f t="shared" si="27"/>
        <v>2504</v>
      </c>
      <c r="E842" s="1">
        <f t="shared" si="26"/>
        <v>2504.1999999999998</v>
      </c>
      <c r="F842" s="3" t="e">
        <f>_xlfn.XLOOKUP(
         E842,'[1]sample3_spot1_000 (1)'!$A:$A,'[1]sample3_spot1_000 (1)'!$B:$B)</f>
        <v>#N/A</v>
      </c>
      <c r="G842" t="e">
        <f>_xlfn.XLOOKUP(
         E842,[2]DibenzoThiophene!$A:$A,[2]DibenzoThiophene!$B:$B)</f>
        <v>#N/A</v>
      </c>
      <c r="H842">
        <f>_xlfn.XLOOKUP(
         E842,[3]Sheet1!$A:$A,[3]Sheet1!$G:$G)</f>
        <v>1.0427058317023594</v>
      </c>
      <c r="I842">
        <f>_xlfn.XLOOKUP(
         E842,[4]Sheet1!$A:$A,[4]Sheet1!$G:$G)</f>
        <v>0.90222314237455759</v>
      </c>
      <c r="J842">
        <f>_xlfn.XLOOKUP(
         E842,[4]Sheet1!$A:$A,[4]Sheet1!$F:$F)</f>
        <v>7.6834204595807615E-2</v>
      </c>
      <c r="L842">
        <f>_xlfn.XLOOKUP(
         D842,[2]DibenzoThiophene!$E:$E,[2]DibenzoThiophene!$B:$B)</f>
        <v>0.90741565000000002</v>
      </c>
      <c r="O842">
        <v>2666.4978700000001</v>
      </c>
      <c r="R842">
        <v>2504.1960100000001</v>
      </c>
      <c r="S842" s="2" t="e">
        <f>_xlfn.XLOOKUP(
         R842,'[1]sample3_spot1_000 (1)'!$A:$A,'[1]sample3_spot1_000 (1)'!$B:$B)</f>
        <v>#N/A</v>
      </c>
    </row>
    <row r="843" spans="3:19" x14ac:dyDescent="0.2">
      <c r="C843"/>
      <c r="D843" s="1">
        <f t="shared" si="27"/>
        <v>2504</v>
      </c>
      <c r="E843" s="1">
        <f t="shared" si="26"/>
        <v>2504.4</v>
      </c>
      <c r="F843" s="3">
        <f>_xlfn.XLOOKUP(
         E843,'[1]sample3_spot1_000 (1)'!$A:$A,'[1]sample3_spot1_000 (1)'!$B:$B)</f>
        <v>0.99589033999999999</v>
      </c>
      <c r="G843" t="e">
        <f>_xlfn.XLOOKUP(
         E843,[2]DibenzoThiophene!$A:$A,[2]DibenzoThiophene!$B:$B)</f>
        <v>#N/A</v>
      </c>
      <c r="H843">
        <f>_xlfn.XLOOKUP(
         E843,[3]Sheet1!$A:$A,[3]Sheet1!$G:$G)</f>
        <v>1.0294284193951373</v>
      </c>
      <c r="I843">
        <f>_xlfn.XLOOKUP(
         E843,[4]Sheet1!$A:$A,[4]Sheet1!$G:$G)</f>
        <v>0.89921157310387057</v>
      </c>
      <c r="J843">
        <f>_xlfn.XLOOKUP(
         E843,[4]Sheet1!$A:$A,[4]Sheet1!$F:$F)</f>
        <v>7.6813284506031379E-2</v>
      </c>
      <c r="L843">
        <f>_xlfn.XLOOKUP(
         D843,[2]DibenzoThiophene!$E:$E,[2]DibenzoThiophene!$B:$B)</f>
        <v>0.90741565000000002</v>
      </c>
      <c r="O843">
        <v>2666.4978700000001</v>
      </c>
      <c r="R843" s="1">
        <v>2504.3733000000002</v>
      </c>
      <c r="S843" s="2" t="e">
        <f>_xlfn.XLOOKUP(
         R843,'[1]sample3_spot1_000 (1)'!$A:$A,'[1]sample3_spot1_000 (1)'!$B:$B)</f>
        <v>#N/A</v>
      </c>
    </row>
    <row r="844" spans="3:19" x14ac:dyDescent="0.2">
      <c r="C844"/>
      <c r="D844" s="1">
        <f t="shared" si="27"/>
        <v>2504</v>
      </c>
      <c r="E844" s="1">
        <f t="shared" si="26"/>
        <v>2504.4</v>
      </c>
      <c r="F844" s="3">
        <f>_xlfn.XLOOKUP(
         E844,'[1]sample3_spot1_000 (1)'!$A:$A,'[1]sample3_spot1_000 (1)'!$B:$B)</f>
        <v>0.99589033999999999</v>
      </c>
      <c r="G844" t="e">
        <f>_xlfn.XLOOKUP(
         E844,[2]DibenzoThiophene!$A:$A,[2]DibenzoThiophene!$B:$B)</f>
        <v>#N/A</v>
      </c>
      <c r="H844">
        <f>_xlfn.XLOOKUP(
         E844,[3]Sheet1!$A:$A,[3]Sheet1!$G:$G)</f>
        <v>1.0294284193951373</v>
      </c>
      <c r="I844">
        <f>_xlfn.XLOOKUP(
         E844,[4]Sheet1!$A:$A,[4]Sheet1!$G:$G)</f>
        <v>0.89921157310387057</v>
      </c>
      <c r="J844">
        <f>_xlfn.XLOOKUP(
         E844,[4]Sheet1!$A:$A,[4]Sheet1!$F:$F)</f>
        <v>7.6813284506031379E-2</v>
      </c>
      <c r="L844">
        <f>_xlfn.XLOOKUP(
         D844,[2]DibenzoThiophene!$E:$E,[2]DibenzoThiophene!$B:$B)</f>
        <v>0.90741565000000002</v>
      </c>
      <c r="O844">
        <v>2667.0034300000002</v>
      </c>
      <c r="R844">
        <v>2504.3998900000001</v>
      </c>
      <c r="S844" s="2" t="e">
        <f>_xlfn.XLOOKUP(
         R844,'[1]sample3_spot1_000 (1)'!$A:$A,'[1]sample3_spot1_000 (1)'!$B:$B)</f>
        <v>#N/A</v>
      </c>
    </row>
    <row r="845" spans="3:19" x14ac:dyDescent="0.2">
      <c r="C845"/>
      <c r="D845" s="1">
        <f t="shared" si="27"/>
        <v>2505</v>
      </c>
      <c r="E845" s="1">
        <f t="shared" si="26"/>
        <v>2504.6</v>
      </c>
      <c r="F845" s="3">
        <f>_xlfn.XLOOKUP(
         E845,'[1]sample3_spot1_000 (1)'!$A:$A,'[1]sample3_spot1_000 (1)'!$B:$B)</f>
        <v>0.99431429000000005</v>
      </c>
      <c r="G845" t="e">
        <f>_xlfn.XLOOKUP(
         E845,[2]DibenzoThiophene!$A:$A,[2]DibenzoThiophene!$B:$B)</f>
        <v>#N/A</v>
      </c>
      <c r="H845">
        <f>_xlfn.XLOOKUP(
         E845,[3]Sheet1!$A:$A,[3]Sheet1!$G:$G)</f>
        <v>1.0153995344361917</v>
      </c>
      <c r="I845">
        <f>_xlfn.XLOOKUP(
         E845,[4]Sheet1!$A:$A,[4]Sheet1!$G:$G)</f>
        <v>0.88905934179343471</v>
      </c>
      <c r="J845">
        <f>_xlfn.XLOOKUP(
         E845,[4]Sheet1!$A:$A,[4]Sheet1!$F:$F)</f>
        <v>7.6745317771669846E-2</v>
      </c>
      <c r="L845" t="e">
        <f>_xlfn.XLOOKUP(
         D845,[2]DibenzoThiophene!$E:$E,[2]DibenzoThiophene!$B:$B)</f>
        <v>#N/A</v>
      </c>
      <c r="O845">
        <v>2667.0034300000002</v>
      </c>
      <c r="R845">
        <v>2504.6038400000002</v>
      </c>
      <c r="S845" s="2" t="e">
        <f>_xlfn.XLOOKUP(
         R845,'[1]sample3_spot1_000 (1)'!$A:$A,'[1]sample3_spot1_000 (1)'!$B:$B)</f>
        <v>#N/A</v>
      </c>
    </row>
    <row r="846" spans="3:19" x14ac:dyDescent="0.2">
      <c r="C846"/>
      <c r="D846" s="1">
        <f t="shared" si="27"/>
        <v>2505</v>
      </c>
      <c r="E846" s="1">
        <f t="shared" si="26"/>
        <v>2504.6</v>
      </c>
      <c r="F846" s="3">
        <f>_xlfn.XLOOKUP(
         E846,'[1]sample3_spot1_000 (1)'!$A:$A,'[1]sample3_spot1_000 (1)'!$B:$B)</f>
        <v>0.99431429000000005</v>
      </c>
      <c r="G846" t="e">
        <f>_xlfn.XLOOKUP(
         E846,[2]DibenzoThiophene!$A:$A,[2]DibenzoThiophene!$B:$B)</f>
        <v>#N/A</v>
      </c>
      <c r="H846">
        <f>_xlfn.XLOOKUP(
         E846,[3]Sheet1!$A:$A,[3]Sheet1!$G:$G)</f>
        <v>1.0153995344361917</v>
      </c>
      <c r="I846">
        <f>_xlfn.XLOOKUP(
         E846,[4]Sheet1!$A:$A,[4]Sheet1!$G:$G)</f>
        <v>0.88905934179343471</v>
      </c>
      <c r="J846">
        <f>_xlfn.XLOOKUP(
         E846,[4]Sheet1!$A:$A,[4]Sheet1!$F:$F)</f>
        <v>7.6745317771669846E-2</v>
      </c>
      <c r="L846" t="e">
        <f>_xlfn.XLOOKUP(
         D846,[2]DibenzoThiophene!$E:$E,[2]DibenzoThiophene!$B:$B)</f>
        <v>#N/A</v>
      </c>
      <c r="O846">
        <v>2667.0034300000002</v>
      </c>
      <c r="R846" s="1">
        <v>2504.6233999999999</v>
      </c>
      <c r="S846" s="2" t="e">
        <f>_xlfn.XLOOKUP(
         R846,'[1]sample3_spot1_000 (1)'!$A:$A,'[1]sample3_spot1_000 (1)'!$B:$B)</f>
        <v>#N/A</v>
      </c>
    </row>
    <row r="847" spans="3:19" x14ac:dyDescent="0.2">
      <c r="C847"/>
      <c r="D847" s="1">
        <f t="shared" si="27"/>
        <v>2505</v>
      </c>
      <c r="E847" s="1">
        <f t="shared" si="26"/>
        <v>2504.8000000000002</v>
      </c>
      <c r="F847" s="3" t="e">
        <f>_xlfn.XLOOKUP(
         E847,'[1]sample3_spot1_000 (1)'!$A:$A,'[1]sample3_spot1_000 (1)'!$B:$B)</f>
        <v>#N/A</v>
      </c>
      <c r="G847" t="e">
        <f>_xlfn.XLOOKUP(
         E847,[2]DibenzoThiophene!$A:$A,[2]DibenzoThiophene!$B:$B)</f>
        <v>#N/A</v>
      </c>
      <c r="H847">
        <f>_xlfn.XLOOKUP(
         E847,[3]Sheet1!$A:$A,[3]Sheet1!$G:$G)</f>
        <v>0.99854306061630538</v>
      </c>
      <c r="I847">
        <f>_xlfn.XLOOKUP(
         E847,[4]Sheet1!$A:$A,[4]Sheet1!$G:$G)</f>
        <v>0.89826800234127802</v>
      </c>
      <c r="J847">
        <f>_xlfn.XLOOKUP(
         E847,[4]Sheet1!$A:$A,[4]Sheet1!$F:$F)</f>
        <v>7.6804911338165652E-2</v>
      </c>
      <c r="L847" t="e">
        <f>_xlfn.XLOOKUP(
         D847,[2]DibenzoThiophene!$E:$E,[2]DibenzoThiophene!$B:$B)</f>
        <v>#N/A</v>
      </c>
      <c r="O847">
        <v>2667.4987599999999</v>
      </c>
      <c r="R847">
        <v>2504.79934</v>
      </c>
      <c r="S847" s="2" t="e">
        <f>_xlfn.XLOOKUP(
         R847,'[1]sample3_spot1_000 (1)'!$A:$A,'[1]sample3_spot1_000 (1)'!$B:$B)</f>
        <v>#N/A</v>
      </c>
    </row>
    <row r="848" spans="3:19" x14ac:dyDescent="0.2">
      <c r="C848"/>
      <c r="D848" s="1">
        <f t="shared" si="27"/>
        <v>2505</v>
      </c>
      <c r="E848" s="1">
        <f t="shared" si="26"/>
        <v>2504.9</v>
      </c>
      <c r="F848" s="3">
        <f>_xlfn.XLOOKUP(
         E848,'[1]sample3_spot1_000 (1)'!$A:$A,'[1]sample3_spot1_000 (1)'!$B:$B)</f>
        <v>0.96670807000000003</v>
      </c>
      <c r="G848" t="e">
        <f>_xlfn.XLOOKUP(
         E848,[2]DibenzoThiophene!$A:$A,[2]DibenzoThiophene!$B:$B)</f>
        <v>#N/A</v>
      </c>
      <c r="H848" t="e">
        <f>_xlfn.XLOOKUP(
         E848,[3]Sheet1!$A:$A,[3]Sheet1!$G:$G)</f>
        <v>#N/A</v>
      </c>
      <c r="I848" t="e">
        <f>_xlfn.XLOOKUP(
         E848,[4]Sheet1!$A:$A,[4]Sheet1!$G:$G)</f>
        <v>#N/A</v>
      </c>
      <c r="J848" t="e">
        <f>_xlfn.XLOOKUP(
         E848,[4]Sheet1!$A:$A,[4]Sheet1!$F:$F)</f>
        <v>#N/A</v>
      </c>
      <c r="L848" t="e">
        <f>_xlfn.XLOOKUP(
         D848,[2]DibenzoThiophene!$E:$E,[2]DibenzoThiophene!$B:$B)</f>
        <v>#N/A</v>
      </c>
      <c r="O848">
        <v>2667.4987599999999</v>
      </c>
      <c r="R848" s="1">
        <v>2504.8735000000001</v>
      </c>
      <c r="S848" s="2" t="e">
        <f>_xlfn.XLOOKUP(
         R848,'[1]sample3_spot1_000 (1)'!$A:$A,'[1]sample3_spot1_000 (1)'!$B:$B)</f>
        <v>#N/A</v>
      </c>
    </row>
    <row r="849" spans="3:19" x14ac:dyDescent="0.2">
      <c r="C849"/>
      <c r="D849" s="1">
        <f t="shared" si="27"/>
        <v>2505</v>
      </c>
      <c r="E849" s="1">
        <f t="shared" si="26"/>
        <v>2505</v>
      </c>
      <c r="F849" s="3" t="e">
        <f>_xlfn.XLOOKUP(
         E849,'[1]sample3_spot1_000 (1)'!$A:$A,'[1]sample3_spot1_000 (1)'!$B:$B)</f>
        <v>#N/A</v>
      </c>
      <c r="G849" t="e">
        <f>_xlfn.XLOOKUP(
         E849,[2]DibenzoThiophene!$A:$A,[2]DibenzoThiophene!$B:$B)</f>
        <v>#N/A</v>
      </c>
      <c r="H849">
        <f>_xlfn.XLOOKUP(
         E849,[3]Sheet1!$A:$A,[3]Sheet1!$G:$G)</f>
        <v>0.98830987193401532</v>
      </c>
      <c r="I849">
        <f>_xlfn.XLOOKUP(
         E849,[4]Sheet1!$A:$A,[4]Sheet1!$G:$G)</f>
        <v>0.88986167323173049</v>
      </c>
      <c r="J849">
        <f>_xlfn.XLOOKUP(
         E849,[4]Sheet1!$A:$A,[4]Sheet1!$F:$F)</f>
        <v>7.6748447576479292E-2</v>
      </c>
      <c r="L849" t="e">
        <f>_xlfn.XLOOKUP(
         D849,[2]DibenzoThiophene!$E:$E,[2]DibenzoThiophene!$B:$B)</f>
        <v>#N/A</v>
      </c>
      <c r="O849">
        <v>2667.4987599999999</v>
      </c>
      <c r="R849">
        <v>2505.0034099999998</v>
      </c>
      <c r="S849" s="2" t="e">
        <f>_xlfn.XLOOKUP(
         R849,'[1]sample3_spot1_000 (1)'!$A:$A,'[1]sample3_spot1_000 (1)'!$B:$B)</f>
        <v>#N/A</v>
      </c>
    </row>
    <row r="850" spans="3:19" x14ac:dyDescent="0.2">
      <c r="C850"/>
      <c r="D850" s="1">
        <f t="shared" si="27"/>
        <v>2505</v>
      </c>
      <c r="E850" s="1">
        <f t="shared" si="26"/>
        <v>2505.1</v>
      </c>
      <c r="F850" s="3">
        <f>_xlfn.XLOOKUP(
         E850,'[1]sample3_spot1_000 (1)'!$A:$A,'[1]sample3_spot1_000 (1)'!$B:$B)</f>
        <v>0.99841159000000002</v>
      </c>
      <c r="G850" t="e">
        <f>_xlfn.XLOOKUP(
         E850,[2]DibenzoThiophene!$A:$A,[2]DibenzoThiophene!$B:$B)</f>
        <v>#N/A</v>
      </c>
      <c r="H850" t="e">
        <f>_xlfn.XLOOKUP(
         E850,[3]Sheet1!$A:$A,[3]Sheet1!$G:$G)</f>
        <v>#N/A</v>
      </c>
      <c r="I850" t="e">
        <f>_xlfn.XLOOKUP(
         E850,[4]Sheet1!$A:$A,[4]Sheet1!$G:$G)</f>
        <v>#N/A</v>
      </c>
      <c r="J850" t="e">
        <f>_xlfn.XLOOKUP(
         E850,[4]Sheet1!$A:$A,[4]Sheet1!$F:$F)</f>
        <v>#N/A</v>
      </c>
      <c r="L850" t="e">
        <f>_xlfn.XLOOKUP(
         D850,[2]DibenzoThiophene!$E:$E,[2]DibenzoThiophene!$B:$B)</f>
        <v>#N/A</v>
      </c>
      <c r="O850">
        <v>2668.0049300000001</v>
      </c>
      <c r="R850" s="1">
        <v>2505.1235999999999</v>
      </c>
      <c r="S850" s="2" t="e">
        <f>_xlfn.XLOOKUP(
         R850,'[1]sample3_spot1_000 (1)'!$A:$A,'[1]sample3_spot1_000 (1)'!$B:$B)</f>
        <v>#N/A</v>
      </c>
    </row>
    <row r="851" spans="3:19" x14ac:dyDescent="0.2">
      <c r="C851"/>
      <c r="D851" s="1">
        <f t="shared" si="27"/>
        <v>2505</v>
      </c>
      <c r="E851" s="1">
        <f t="shared" si="26"/>
        <v>2505.1999999999998</v>
      </c>
      <c r="F851" s="3" t="e">
        <f>_xlfn.XLOOKUP(
         E851,'[1]sample3_spot1_000 (1)'!$A:$A,'[1]sample3_spot1_000 (1)'!$B:$B)</f>
        <v>#N/A</v>
      </c>
      <c r="G851" t="e">
        <f>_xlfn.XLOOKUP(
         E851,[2]DibenzoThiophene!$A:$A,[2]DibenzoThiophene!$B:$B)</f>
        <v>#N/A</v>
      </c>
      <c r="H851">
        <f>_xlfn.XLOOKUP(
         E851,[3]Sheet1!$A:$A,[3]Sheet1!$G:$G)</f>
        <v>0.97546404654174523</v>
      </c>
      <c r="I851">
        <f>_xlfn.XLOOKUP(
         E851,[4]Sheet1!$A:$A,[4]Sheet1!$G:$G)</f>
        <v>0.88748710829575339</v>
      </c>
      <c r="J851">
        <f>_xlfn.XLOOKUP(
         E851,[4]Sheet1!$A:$A,[4]Sheet1!$F:$F)</f>
        <v>7.6731724424797532E-2</v>
      </c>
      <c r="L851" t="e">
        <f>_xlfn.XLOOKUP(
         D851,[2]DibenzoThiophene!$E:$E,[2]DibenzoThiophene!$B:$B)</f>
        <v>#N/A</v>
      </c>
      <c r="O851">
        <v>2668.0049300000001</v>
      </c>
      <c r="R851">
        <v>2505.1990300000002</v>
      </c>
      <c r="S851" s="2" t="e">
        <f>_xlfn.XLOOKUP(
         R851,'[1]sample3_spot1_000 (1)'!$A:$A,'[1]sample3_spot1_000 (1)'!$B:$B)</f>
        <v>#N/A</v>
      </c>
    </row>
    <row r="852" spans="3:19" x14ac:dyDescent="0.2">
      <c r="C852"/>
      <c r="D852" s="1">
        <f t="shared" si="27"/>
        <v>2505</v>
      </c>
      <c r="E852" s="1">
        <f t="shared" si="26"/>
        <v>2505.4</v>
      </c>
      <c r="F852" s="3">
        <f>_xlfn.XLOOKUP(
         E852,'[1]sample3_spot1_000 (1)'!$A:$A,'[1]sample3_spot1_000 (1)'!$B:$B)</f>
        <v>0.98053347000000002</v>
      </c>
      <c r="G852" t="e">
        <f>_xlfn.XLOOKUP(
         E852,[2]DibenzoThiophene!$A:$A,[2]DibenzoThiophene!$B:$B)</f>
        <v>#N/A</v>
      </c>
      <c r="H852">
        <f>_xlfn.XLOOKUP(
         E852,[3]Sheet1!$A:$A,[3]Sheet1!$G:$G)</f>
        <v>0.96202122919797795</v>
      </c>
      <c r="I852">
        <f>_xlfn.XLOOKUP(
         E852,[4]Sheet1!$A:$A,[4]Sheet1!$G:$G)</f>
        <v>0.89177710720213066</v>
      </c>
      <c r="J852">
        <f>_xlfn.XLOOKUP(
         E852,[4]Sheet1!$A:$A,[4]Sheet1!$F:$F)</f>
        <v>7.6758911118542147E-2</v>
      </c>
      <c r="L852" t="e">
        <f>_xlfn.XLOOKUP(
         D852,[2]DibenzoThiophene!$E:$E,[2]DibenzoThiophene!$B:$B)</f>
        <v>#N/A</v>
      </c>
      <c r="O852">
        <v>2668.0049300000001</v>
      </c>
      <c r="R852" s="1">
        <v>2505.3737000000001</v>
      </c>
      <c r="S852" s="2" t="e">
        <f>_xlfn.XLOOKUP(
         R852,'[1]sample3_spot1_000 (1)'!$A:$A,'[1]sample3_spot1_000 (1)'!$B:$B)</f>
        <v>#N/A</v>
      </c>
    </row>
    <row r="853" spans="3:19" x14ac:dyDescent="0.2">
      <c r="C853"/>
      <c r="D853" s="1">
        <f t="shared" si="27"/>
        <v>2505</v>
      </c>
      <c r="E853" s="1">
        <f t="shared" si="26"/>
        <v>2505.4</v>
      </c>
      <c r="F853" s="3">
        <f>_xlfn.XLOOKUP(
         E853,'[1]sample3_spot1_000 (1)'!$A:$A,'[1]sample3_spot1_000 (1)'!$B:$B)</f>
        <v>0.98053347000000002</v>
      </c>
      <c r="G853" t="e">
        <f>_xlfn.XLOOKUP(
         E853,[2]DibenzoThiophene!$A:$A,[2]DibenzoThiophene!$B:$B)</f>
        <v>#N/A</v>
      </c>
      <c r="H853">
        <f>_xlfn.XLOOKUP(
         E853,[3]Sheet1!$A:$A,[3]Sheet1!$G:$G)</f>
        <v>0.96202122919797795</v>
      </c>
      <c r="I853">
        <f>_xlfn.XLOOKUP(
         E853,[4]Sheet1!$A:$A,[4]Sheet1!$G:$G)</f>
        <v>0.89177710720213066</v>
      </c>
      <c r="J853">
        <f>_xlfn.XLOOKUP(
         E853,[4]Sheet1!$A:$A,[4]Sheet1!$F:$F)</f>
        <v>7.6758911118542147E-2</v>
      </c>
      <c r="L853" t="e">
        <f>_xlfn.XLOOKUP(
         D853,[2]DibenzoThiophene!$E:$E,[2]DibenzoThiophene!$B:$B)</f>
        <v>#N/A</v>
      </c>
      <c r="O853">
        <v>2668.5008499999999</v>
      </c>
      <c r="R853">
        <v>2505.4032099999999</v>
      </c>
      <c r="S853" s="2" t="e">
        <f>_xlfn.XLOOKUP(
         R853,'[1]sample3_spot1_000 (1)'!$A:$A,'[1]sample3_spot1_000 (1)'!$B:$B)</f>
        <v>#N/A</v>
      </c>
    </row>
    <row r="854" spans="3:19" x14ac:dyDescent="0.2">
      <c r="C854"/>
      <c r="D854" s="1">
        <f t="shared" si="27"/>
        <v>2506</v>
      </c>
      <c r="E854" s="1">
        <f t="shared" si="26"/>
        <v>2505.6</v>
      </c>
      <c r="F854" s="3">
        <f>_xlfn.XLOOKUP(
         E854,'[1]sample3_spot1_000 (1)'!$A:$A,'[1]sample3_spot1_000 (1)'!$B:$B)</f>
        <v>0.98919873999999997</v>
      </c>
      <c r="G854" t="e">
        <f>_xlfn.XLOOKUP(
         E854,[2]DibenzoThiophene!$A:$A,[2]DibenzoThiophene!$B:$B)</f>
        <v>#N/A</v>
      </c>
      <c r="H854">
        <f>_xlfn.XLOOKUP(
         E854,[3]Sheet1!$A:$A,[3]Sheet1!$G:$G)</f>
        <v>0.95034087354188612</v>
      </c>
      <c r="I854">
        <f>_xlfn.XLOOKUP(
         E854,[4]Sheet1!$A:$A,[4]Sheet1!$G:$G)</f>
        <v>0.88400457012564049</v>
      </c>
      <c r="J854">
        <f>_xlfn.XLOOKUP(
         E854,[4]Sheet1!$A:$A,[4]Sheet1!$F:$F)</f>
        <v>7.6706623130524149E-2</v>
      </c>
      <c r="L854">
        <f>_xlfn.XLOOKUP(
         D854,[2]DibenzoThiophene!$E:$E,[2]DibenzoThiophene!$B:$B)</f>
        <v>0.91401372000000003</v>
      </c>
      <c r="O854">
        <v>2668.5008499999999</v>
      </c>
      <c r="R854">
        <v>2505.5989500000001</v>
      </c>
      <c r="S854" s="2" t="e">
        <f>_xlfn.XLOOKUP(
         R854,'[1]sample3_spot1_000 (1)'!$A:$A,'[1]sample3_spot1_000 (1)'!$B:$B)</f>
        <v>#N/A</v>
      </c>
    </row>
    <row r="855" spans="3:19" x14ac:dyDescent="0.2">
      <c r="C855"/>
      <c r="D855" s="1">
        <f t="shared" si="27"/>
        <v>2506</v>
      </c>
      <c r="E855" s="1">
        <f t="shared" si="26"/>
        <v>2505.6</v>
      </c>
      <c r="F855" s="3">
        <f>_xlfn.XLOOKUP(
         E855,'[1]sample3_spot1_000 (1)'!$A:$A,'[1]sample3_spot1_000 (1)'!$B:$B)</f>
        <v>0.98919873999999997</v>
      </c>
      <c r="G855" t="e">
        <f>_xlfn.XLOOKUP(
         E855,[2]DibenzoThiophene!$A:$A,[2]DibenzoThiophene!$B:$B)</f>
        <v>#N/A</v>
      </c>
      <c r="H855">
        <f>_xlfn.XLOOKUP(
         E855,[3]Sheet1!$A:$A,[3]Sheet1!$G:$G)</f>
        <v>0.95034087354188612</v>
      </c>
      <c r="I855">
        <f>_xlfn.XLOOKUP(
         E855,[4]Sheet1!$A:$A,[4]Sheet1!$G:$G)</f>
        <v>0.88400457012564049</v>
      </c>
      <c r="J855">
        <f>_xlfn.XLOOKUP(
         E855,[4]Sheet1!$A:$A,[4]Sheet1!$F:$F)</f>
        <v>7.6706623130524149E-2</v>
      </c>
      <c r="L855">
        <f>_xlfn.XLOOKUP(
         D855,[2]DibenzoThiophene!$E:$E,[2]DibenzoThiophene!$B:$B)</f>
        <v>0.91401372000000003</v>
      </c>
      <c r="O855">
        <v>2668.5008499999999</v>
      </c>
      <c r="R855" s="1">
        <v>2505.6237999999998</v>
      </c>
      <c r="S855" s="2" t="e">
        <f>_xlfn.XLOOKUP(
         R855,'[1]sample3_spot1_000 (1)'!$A:$A,'[1]sample3_spot1_000 (1)'!$B:$B)</f>
        <v>#N/A</v>
      </c>
    </row>
    <row r="856" spans="3:19" x14ac:dyDescent="0.2">
      <c r="C856"/>
      <c r="D856" s="1">
        <f t="shared" si="27"/>
        <v>2506</v>
      </c>
      <c r="E856" s="1">
        <f t="shared" si="26"/>
        <v>2505.8000000000002</v>
      </c>
      <c r="F856" s="3" t="e">
        <f>_xlfn.XLOOKUP(
         E856,'[1]sample3_spot1_000 (1)'!$A:$A,'[1]sample3_spot1_000 (1)'!$B:$B)</f>
        <v>#N/A</v>
      </c>
      <c r="G856" t="e">
        <f>_xlfn.XLOOKUP(
         E856,[2]DibenzoThiophene!$A:$A,[2]DibenzoThiophene!$B:$B)</f>
        <v>#N/A</v>
      </c>
      <c r="H856">
        <f>_xlfn.XLOOKUP(
         E856,[3]Sheet1!$A:$A,[3]Sheet1!$G:$G)</f>
        <v>0.93828863530737749</v>
      </c>
      <c r="I856">
        <f>_xlfn.XLOOKUP(
         E856,[4]Sheet1!$A:$A,[4]Sheet1!$G:$G)</f>
        <v>0.88257971156371007</v>
      </c>
      <c r="J856">
        <f>_xlfn.XLOOKUP(
         E856,[4]Sheet1!$A:$A,[4]Sheet1!$F:$F)</f>
        <v>7.6696157171521645E-2</v>
      </c>
      <c r="L856">
        <f>_xlfn.XLOOKUP(
         D856,[2]DibenzoThiophene!$E:$E,[2]DibenzoThiophene!$B:$B)</f>
        <v>0.91401372000000003</v>
      </c>
      <c r="O856">
        <v>2668.9970699999999</v>
      </c>
      <c r="R856">
        <v>2505.8032499999999</v>
      </c>
      <c r="S856" s="2" t="e">
        <f>_xlfn.XLOOKUP(
         R856,'[1]sample3_spot1_000 (1)'!$A:$A,'[1]sample3_spot1_000 (1)'!$B:$B)</f>
        <v>#N/A</v>
      </c>
    </row>
    <row r="857" spans="3:19" x14ac:dyDescent="0.2">
      <c r="C857"/>
      <c r="D857" s="1">
        <f t="shared" si="27"/>
        <v>2506</v>
      </c>
      <c r="E857" s="1">
        <f t="shared" si="26"/>
        <v>2505.9</v>
      </c>
      <c r="F857" s="3">
        <f>_xlfn.XLOOKUP(
         E857,'[1]sample3_spot1_000 (1)'!$A:$A,'[1]sample3_spot1_000 (1)'!$B:$B)</f>
        <v>0.97035833000000005</v>
      </c>
      <c r="G857" t="e">
        <f>_xlfn.XLOOKUP(
         E857,[2]DibenzoThiophene!$A:$A,[2]DibenzoThiophene!$B:$B)</f>
        <v>#N/A</v>
      </c>
      <c r="H857" t="e">
        <f>_xlfn.XLOOKUP(
         E857,[3]Sheet1!$A:$A,[3]Sheet1!$G:$G)</f>
        <v>#N/A</v>
      </c>
      <c r="I857" t="e">
        <f>_xlfn.XLOOKUP(
         E857,[4]Sheet1!$A:$A,[4]Sheet1!$G:$G)</f>
        <v>#N/A</v>
      </c>
      <c r="J857" t="e">
        <f>_xlfn.XLOOKUP(
         E857,[4]Sheet1!$A:$A,[4]Sheet1!$F:$F)</f>
        <v>#N/A</v>
      </c>
      <c r="L857">
        <f>_xlfn.XLOOKUP(
         D857,[2]DibenzoThiophene!$E:$E,[2]DibenzoThiophene!$B:$B)</f>
        <v>0.91401372000000003</v>
      </c>
      <c r="O857">
        <v>2668.9970699999999</v>
      </c>
      <c r="R857" s="1">
        <v>2505.8739</v>
      </c>
      <c r="S857" s="2" t="e">
        <f>_xlfn.XLOOKUP(
         R857,'[1]sample3_spot1_000 (1)'!$A:$A,'[1]sample3_spot1_000 (1)'!$B:$B)</f>
        <v>#N/A</v>
      </c>
    </row>
    <row r="858" spans="3:19" x14ac:dyDescent="0.2">
      <c r="C858"/>
      <c r="D858" s="1">
        <f t="shared" si="27"/>
        <v>2506</v>
      </c>
      <c r="E858" s="1">
        <f t="shared" si="26"/>
        <v>2506</v>
      </c>
      <c r="F858" s="3" t="e">
        <f>_xlfn.XLOOKUP(
         E858,'[1]sample3_spot1_000 (1)'!$A:$A,'[1]sample3_spot1_000 (1)'!$B:$B)</f>
        <v>#N/A</v>
      </c>
      <c r="G858" t="e">
        <f>_xlfn.XLOOKUP(
         E858,[2]DibenzoThiophene!$A:$A,[2]DibenzoThiophene!$B:$B)</f>
        <v>#N/A</v>
      </c>
      <c r="H858">
        <f>_xlfn.XLOOKUP(
         E858,[3]Sheet1!$A:$A,[3]Sheet1!$G:$G)</f>
        <v>0.92623572036796409</v>
      </c>
      <c r="I858">
        <f>_xlfn.XLOOKUP(
         E858,[4]Sheet1!$A:$A,[4]Sheet1!$G:$G)</f>
        <v>0.89099662290800341</v>
      </c>
      <c r="J858">
        <f>_xlfn.XLOOKUP(
         E858,[4]Sheet1!$A:$A,[4]Sheet1!$F:$F)</f>
        <v>7.6750534254843641E-2</v>
      </c>
      <c r="L858">
        <f>_xlfn.XLOOKUP(
         D858,[2]DibenzoThiophene!$E:$E,[2]DibenzoThiophene!$B:$B)</f>
        <v>0.91401372000000003</v>
      </c>
      <c r="O858">
        <v>2668.9970699999999</v>
      </c>
      <c r="R858">
        <v>2505.9991</v>
      </c>
      <c r="S858" s="2" t="e">
        <f>_xlfn.XLOOKUP(
         R858,'[1]sample3_spot1_000 (1)'!$A:$A,'[1]sample3_spot1_000 (1)'!$B:$B)</f>
        <v>#N/A</v>
      </c>
    </row>
    <row r="859" spans="3:19" x14ac:dyDescent="0.2">
      <c r="C859"/>
      <c r="D859" s="1">
        <f t="shared" si="27"/>
        <v>2506</v>
      </c>
      <c r="E859" s="1">
        <f t="shared" si="26"/>
        <v>2506.1</v>
      </c>
      <c r="F859" s="3">
        <f>_xlfn.XLOOKUP(
         E859,'[1]sample3_spot1_000 (1)'!$A:$A,'[1]sample3_spot1_000 (1)'!$B:$B)</f>
        <v>0.96725549</v>
      </c>
      <c r="G859">
        <f>_xlfn.XLOOKUP(
         E859,[2]DibenzoThiophene!$A:$A,[2]DibenzoThiophene!$B:$B)</f>
        <v>0.91401372000000003</v>
      </c>
      <c r="H859" t="e">
        <f>_xlfn.XLOOKUP(
         E859,[3]Sheet1!$A:$A,[3]Sheet1!$G:$G)</f>
        <v>#N/A</v>
      </c>
      <c r="I859" t="e">
        <f>_xlfn.XLOOKUP(
         E859,[4]Sheet1!$A:$A,[4]Sheet1!$G:$G)</f>
        <v>#N/A</v>
      </c>
      <c r="J859" t="e">
        <f>_xlfn.XLOOKUP(
         E859,[4]Sheet1!$A:$A,[4]Sheet1!$F:$F)</f>
        <v>#N/A</v>
      </c>
      <c r="L859">
        <f>_xlfn.XLOOKUP(
         D859,[2]DibenzoThiophene!$E:$E,[2]DibenzoThiophene!$B:$B)</f>
        <v>0.91401372000000003</v>
      </c>
      <c r="O859">
        <v>2669.50416</v>
      </c>
      <c r="R859" s="1">
        <v>2506.0978</v>
      </c>
      <c r="S859" s="2" t="e">
        <f>_xlfn.XLOOKUP(
         R859,'[1]sample3_spot1_000 (1)'!$A:$A,'[1]sample3_spot1_000 (1)'!$B:$B)</f>
        <v>#N/A</v>
      </c>
    </row>
    <row r="860" spans="3:19" x14ac:dyDescent="0.2">
      <c r="C860"/>
      <c r="D860" s="1">
        <f t="shared" si="27"/>
        <v>2506</v>
      </c>
      <c r="E860" s="1">
        <f t="shared" si="26"/>
        <v>2506.1</v>
      </c>
      <c r="F860" s="3">
        <f>_xlfn.XLOOKUP(
         E860,'[1]sample3_spot1_000 (1)'!$A:$A,'[1]sample3_spot1_000 (1)'!$B:$B)</f>
        <v>0.96725549</v>
      </c>
      <c r="G860">
        <f>_xlfn.XLOOKUP(
         E860,[2]DibenzoThiophene!$A:$A,[2]DibenzoThiophene!$B:$B)</f>
        <v>0.91401372000000003</v>
      </c>
      <c r="H860" t="e">
        <f>_xlfn.XLOOKUP(
         E860,[3]Sheet1!$A:$A,[3]Sheet1!$G:$G)</f>
        <v>#N/A</v>
      </c>
      <c r="I860" t="e">
        <f>_xlfn.XLOOKUP(
         E860,[4]Sheet1!$A:$A,[4]Sheet1!$G:$G)</f>
        <v>#N/A</v>
      </c>
      <c r="J860" t="e">
        <f>_xlfn.XLOOKUP(
         E860,[4]Sheet1!$A:$A,[4]Sheet1!$F:$F)</f>
        <v>#N/A</v>
      </c>
      <c r="L860">
        <f>_xlfn.XLOOKUP(
         D860,[2]DibenzoThiophene!$E:$E,[2]DibenzoThiophene!$B:$B)</f>
        <v>0.91401372000000003</v>
      </c>
      <c r="O860">
        <v>2669.50416</v>
      </c>
      <c r="R860" s="1">
        <v>2506.1239999999998</v>
      </c>
      <c r="S860" s="2" t="e">
        <f>_xlfn.XLOOKUP(
         R860,'[1]sample3_spot1_000 (1)'!$A:$A,'[1]sample3_spot1_000 (1)'!$B:$B)</f>
        <v>#N/A</v>
      </c>
    </row>
    <row r="861" spans="3:19" x14ac:dyDescent="0.2">
      <c r="C861"/>
      <c r="D861" s="1">
        <f t="shared" si="27"/>
        <v>2506</v>
      </c>
      <c r="E861" s="1">
        <f t="shared" si="26"/>
        <v>2506.1999999999998</v>
      </c>
      <c r="F861" s="3" t="e">
        <f>_xlfn.XLOOKUP(
         E861,'[1]sample3_spot1_000 (1)'!$A:$A,'[1]sample3_spot1_000 (1)'!$B:$B)</f>
        <v>#N/A</v>
      </c>
      <c r="G861" t="e">
        <f>_xlfn.XLOOKUP(
         E861,[2]DibenzoThiophene!$A:$A,[2]DibenzoThiophene!$B:$B)</f>
        <v>#N/A</v>
      </c>
      <c r="H861">
        <f>_xlfn.XLOOKUP(
         E861,[3]Sheet1!$A:$A,[3]Sheet1!$G:$G)</f>
        <v>0.92117791060679521</v>
      </c>
      <c r="I861">
        <f>_xlfn.XLOOKUP(
         E861,[4]Sheet1!$A:$A,[4]Sheet1!$G:$G)</f>
        <v>0.88147660625976609</v>
      </c>
      <c r="J861">
        <f>_xlfn.XLOOKUP(
         E861,[4]Sheet1!$A:$A,[4]Sheet1!$F:$F)</f>
        <v>7.6686732901555824E-2</v>
      </c>
      <c r="L861">
        <f>_xlfn.XLOOKUP(
         D861,[2]DibenzoThiophene!$E:$E,[2]DibenzoThiophene!$B:$B)</f>
        <v>0.91401372000000003</v>
      </c>
      <c r="O861">
        <v>2669.50416</v>
      </c>
      <c r="R861">
        <v>2506.20352</v>
      </c>
      <c r="S861" s="2" t="e">
        <f>_xlfn.XLOOKUP(
         R861,'[1]sample3_spot1_000 (1)'!$A:$A,'[1]sample3_spot1_000 (1)'!$B:$B)</f>
        <v>#N/A</v>
      </c>
    </row>
    <row r="862" spans="3:19" x14ac:dyDescent="0.2">
      <c r="C862"/>
      <c r="D862" s="1">
        <f t="shared" si="27"/>
        <v>2506</v>
      </c>
      <c r="E862" s="1">
        <f t="shared" si="26"/>
        <v>2506.4</v>
      </c>
      <c r="F862" s="3">
        <f>_xlfn.XLOOKUP(
         E862,'[1]sample3_spot1_000 (1)'!$A:$A,'[1]sample3_spot1_000 (1)'!$B:$B)</f>
        <v>0.96504217999999997</v>
      </c>
      <c r="G862" t="e">
        <f>_xlfn.XLOOKUP(
         E862,[2]DibenzoThiophene!$A:$A,[2]DibenzoThiophene!$B:$B)</f>
        <v>#N/A</v>
      </c>
      <c r="H862">
        <f>_xlfn.XLOOKUP(
         E862,[3]Sheet1!$A:$A,[3]Sheet1!$G:$G)</f>
        <v>0.9102988910296137</v>
      </c>
      <c r="I862">
        <f>_xlfn.XLOOKUP(
         E862,[4]Sheet1!$A:$A,[4]Sheet1!$G:$G)</f>
        <v>0.88560881852746842</v>
      </c>
      <c r="J862">
        <f>_xlfn.XLOOKUP(
         E862,[4]Sheet1!$A:$A,[4]Sheet1!$F:$F)</f>
        <v>7.6712880009353251E-2</v>
      </c>
      <c r="L862">
        <f>_xlfn.XLOOKUP(
         D862,[2]DibenzoThiophene!$E:$E,[2]DibenzoThiophene!$B:$B)</f>
        <v>0.91401372000000003</v>
      </c>
      <c r="O862">
        <v>2670.0009799999998</v>
      </c>
      <c r="R862" s="1">
        <v>2506.3741</v>
      </c>
      <c r="S862" s="2" t="e">
        <f>_xlfn.XLOOKUP(
         R862,'[1]sample3_spot1_000 (1)'!$A:$A,'[1]sample3_spot1_000 (1)'!$B:$B)</f>
        <v>#N/A</v>
      </c>
    </row>
    <row r="863" spans="3:19" x14ac:dyDescent="0.2">
      <c r="C863"/>
      <c r="D863" s="1">
        <f t="shared" si="27"/>
        <v>2506</v>
      </c>
      <c r="E863" s="1">
        <f t="shared" si="26"/>
        <v>2506.4</v>
      </c>
      <c r="F863" s="3">
        <f>_xlfn.XLOOKUP(
         E863,'[1]sample3_spot1_000 (1)'!$A:$A,'[1]sample3_spot1_000 (1)'!$B:$B)</f>
        <v>0.96504217999999997</v>
      </c>
      <c r="G863" t="e">
        <f>_xlfn.XLOOKUP(
         E863,[2]DibenzoThiophene!$A:$A,[2]DibenzoThiophene!$B:$B)</f>
        <v>#N/A</v>
      </c>
      <c r="H863">
        <f>_xlfn.XLOOKUP(
         E863,[3]Sheet1!$A:$A,[3]Sheet1!$G:$G)</f>
        <v>0.9102988910296137</v>
      </c>
      <c r="I863">
        <f>_xlfn.XLOOKUP(
         E863,[4]Sheet1!$A:$A,[4]Sheet1!$G:$G)</f>
        <v>0.88560881852746842</v>
      </c>
      <c r="J863">
        <f>_xlfn.XLOOKUP(
         E863,[4]Sheet1!$A:$A,[4]Sheet1!$F:$F)</f>
        <v>7.6712880009353251E-2</v>
      </c>
      <c r="L863">
        <f>_xlfn.XLOOKUP(
         D863,[2]DibenzoThiophene!$E:$E,[2]DibenzoThiophene!$B:$B)</f>
        <v>0.91401372000000003</v>
      </c>
      <c r="O863">
        <v>2670.0009799999998</v>
      </c>
      <c r="R863">
        <v>2506.39948</v>
      </c>
      <c r="S863" s="2" t="e">
        <f>_xlfn.XLOOKUP(
         R863,'[1]sample3_spot1_000 (1)'!$A:$A,'[1]sample3_spot1_000 (1)'!$B:$B)</f>
        <v>#N/A</v>
      </c>
    </row>
    <row r="864" spans="3:19" x14ac:dyDescent="0.2">
      <c r="C864"/>
      <c r="D864" s="1">
        <f t="shared" si="27"/>
        <v>2507</v>
      </c>
      <c r="E864" s="1">
        <f t="shared" si="26"/>
        <v>2506.6</v>
      </c>
      <c r="F864" s="3">
        <f>_xlfn.XLOOKUP(
         E864,'[1]sample3_spot1_000 (1)'!$A:$A,'[1]sample3_spot1_000 (1)'!$B:$B)</f>
        <v>0.96813075000000004</v>
      </c>
      <c r="G864" t="e">
        <f>_xlfn.XLOOKUP(
         E864,[2]DibenzoThiophene!$A:$A,[2]DibenzoThiophene!$B:$B)</f>
        <v>#N/A</v>
      </c>
      <c r="H864">
        <f>_xlfn.XLOOKUP(
         E864,[3]Sheet1!$A:$A,[3]Sheet1!$G:$G)</f>
        <v>0.90043378461665735</v>
      </c>
      <c r="I864">
        <f>_xlfn.XLOOKUP(
         E864,[4]Sheet1!$A:$A,[4]Sheet1!$G:$G)</f>
        <v>0.87386644766292465</v>
      </c>
      <c r="J864">
        <f>_xlfn.XLOOKUP(
         E864,[4]Sheet1!$A:$A,[4]Sheet1!$F:$F)</f>
        <v>7.6634436553081803E-2</v>
      </c>
      <c r="L864" t="e">
        <f>_xlfn.XLOOKUP(
         D864,[2]DibenzoThiophene!$E:$E,[2]DibenzoThiophene!$B:$B)</f>
        <v>#N/A</v>
      </c>
      <c r="O864">
        <v>2670.0009799999998</v>
      </c>
      <c r="R864">
        <v>2506.6040200000002</v>
      </c>
      <c r="S864" s="2" t="e">
        <f>_xlfn.XLOOKUP(
         R864,'[1]sample3_spot1_000 (1)'!$A:$A,'[1]sample3_spot1_000 (1)'!$B:$B)</f>
        <v>#N/A</v>
      </c>
    </row>
    <row r="865" spans="3:19" x14ac:dyDescent="0.2">
      <c r="C865"/>
      <c r="D865" s="1">
        <f t="shared" si="27"/>
        <v>2507</v>
      </c>
      <c r="E865" s="1">
        <f t="shared" si="26"/>
        <v>2506.6</v>
      </c>
      <c r="F865" s="3">
        <f>_xlfn.XLOOKUP(
         E865,'[1]sample3_spot1_000 (1)'!$A:$A,'[1]sample3_spot1_000 (1)'!$B:$B)</f>
        <v>0.96813075000000004</v>
      </c>
      <c r="G865" t="e">
        <f>_xlfn.XLOOKUP(
         E865,[2]DibenzoThiophene!$A:$A,[2]DibenzoThiophene!$B:$B)</f>
        <v>#N/A</v>
      </c>
      <c r="H865">
        <f>_xlfn.XLOOKUP(
         E865,[3]Sheet1!$A:$A,[3]Sheet1!$G:$G)</f>
        <v>0.90043378461665735</v>
      </c>
      <c r="I865">
        <f>_xlfn.XLOOKUP(
         E865,[4]Sheet1!$A:$A,[4]Sheet1!$G:$G)</f>
        <v>0.87386644766292465</v>
      </c>
      <c r="J865">
        <f>_xlfn.XLOOKUP(
         E865,[4]Sheet1!$A:$A,[4]Sheet1!$F:$F)</f>
        <v>7.6634436553081803E-2</v>
      </c>
      <c r="L865" t="e">
        <f>_xlfn.XLOOKUP(
         D865,[2]DibenzoThiophene!$E:$E,[2]DibenzoThiophene!$B:$B)</f>
        <v>#N/A</v>
      </c>
      <c r="O865">
        <v>2670.4980999999998</v>
      </c>
      <c r="R865" s="1">
        <v>2506.6242000000002</v>
      </c>
      <c r="S865" s="2" t="e">
        <f>_xlfn.XLOOKUP(
         R865,'[1]sample3_spot1_000 (1)'!$A:$A,'[1]sample3_spot1_000 (1)'!$B:$B)</f>
        <v>#N/A</v>
      </c>
    </row>
    <row r="866" spans="3:19" x14ac:dyDescent="0.2">
      <c r="C866"/>
      <c r="D866" s="1">
        <f t="shared" si="27"/>
        <v>2507</v>
      </c>
      <c r="E866" s="1">
        <f t="shared" si="26"/>
        <v>2506.8000000000002</v>
      </c>
      <c r="F866" s="3" t="e">
        <f>_xlfn.XLOOKUP(
         E866,'[1]sample3_spot1_000 (1)'!$A:$A,'[1]sample3_spot1_000 (1)'!$B:$B)</f>
        <v>#N/A</v>
      </c>
      <c r="G866" t="e">
        <f>_xlfn.XLOOKUP(
         E866,[2]DibenzoThiophene!$A:$A,[2]DibenzoThiophene!$B:$B)</f>
        <v>#N/A</v>
      </c>
      <c r="H866">
        <f>_xlfn.XLOOKUP(
         E866,[3]Sheet1!$A:$A,[3]Sheet1!$G:$G)</f>
        <v>0.89355942543973954</v>
      </c>
      <c r="I866">
        <f>_xlfn.XLOOKUP(
         E866,[4]Sheet1!$A:$A,[4]Sheet1!$G:$G)</f>
        <v>0.88212578822472387</v>
      </c>
      <c r="J866">
        <f>_xlfn.XLOOKUP(
         E866,[4]Sheet1!$A:$A,[4]Sheet1!$F:$F)</f>
        <v>7.6687775472636957E-2</v>
      </c>
      <c r="L866" t="e">
        <f>_xlfn.XLOOKUP(
         D866,[2]DibenzoThiophene!$E:$E,[2]DibenzoThiophene!$B:$B)</f>
        <v>#N/A</v>
      </c>
      <c r="O866">
        <v>2670.4980999999998</v>
      </c>
      <c r="R866">
        <v>2506.8000999999999</v>
      </c>
      <c r="S866" s="2" t="e">
        <f>_xlfn.XLOOKUP(
         R866,'[1]sample3_spot1_000 (1)'!$A:$A,'[1]sample3_spot1_000 (1)'!$B:$B)</f>
        <v>#N/A</v>
      </c>
    </row>
    <row r="867" spans="3:19" x14ac:dyDescent="0.2">
      <c r="C867"/>
      <c r="D867" s="1">
        <f t="shared" si="27"/>
        <v>2507</v>
      </c>
      <c r="E867" s="1">
        <f t="shared" si="26"/>
        <v>2506.9</v>
      </c>
      <c r="F867" s="3">
        <f>_xlfn.XLOOKUP(
         E867,'[1]sample3_spot1_000 (1)'!$A:$A,'[1]sample3_spot1_000 (1)'!$B:$B)</f>
        <v>0.96003267000000003</v>
      </c>
      <c r="G867" t="e">
        <f>_xlfn.XLOOKUP(
         E867,[2]DibenzoThiophene!$A:$A,[2]DibenzoThiophene!$B:$B)</f>
        <v>#N/A</v>
      </c>
      <c r="H867" t="e">
        <f>_xlfn.XLOOKUP(
         E867,[3]Sheet1!$A:$A,[3]Sheet1!$G:$G)</f>
        <v>#N/A</v>
      </c>
      <c r="I867" t="e">
        <f>_xlfn.XLOOKUP(
         E867,[4]Sheet1!$A:$A,[4]Sheet1!$G:$G)</f>
        <v>#N/A</v>
      </c>
      <c r="J867" t="e">
        <f>_xlfn.XLOOKUP(
         E867,[4]Sheet1!$A:$A,[4]Sheet1!$F:$F)</f>
        <v>#N/A</v>
      </c>
      <c r="L867" t="e">
        <f>_xlfn.XLOOKUP(
         D867,[2]DibenzoThiophene!$E:$E,[2]DibenzoThiophene!$B:$B)</f>
        <v>#N/A</v>
      </c>
      <c r="O867">
        <v>2670.4980999999998</v>
      </c>
      <c r="R867" s="1">
        <v>2506.8742999999999</v>
      </c>
      <c r="S867" s="2" t="e">
        <f>_xlfn.XLOOKUP(
         R867,'[1]sample3_spot1_000 (1)'!$A:$A,'[1]sample3_spot1_000 (1)'!$B:$B)</f>
        <v>#N/A</v>
      </c>
    </row>
    <row r="868" spans="3:19" x14ac:dyDescent="0.2">
      <c r="C868"/>
      <c r="D868" s="1">
        <f t="shared" si="27"/>
        <v>2507</v>
      </c>
      <c r="E868" s="1">
        <f t="shared" si="26"/>
        <v>2507</v>
      </c>
      <c r="F868" s="3" t="e">
        <f>_xlfn.XLOOKUP(
         E868,'[1]sample3_spot1_000 (1)'!$A:$A,'[1]sample3_spot1_000 (1)'!$B:$B)</f>
        <v>#N/A</v>
      </c>
      <c r="G868" t="e">
        <f>_xlfn.XLOOKUP(
         E868,[2]DibenzoThiophene!$A:$A,[2]DibenzoThiophene!$B:$B)</f>
        <v>#N/A</v>
      </c>
      <c r="H868">
        <f>_xlfn.XLOOKUP(
         E868,[3]Sheet1!$A:$A,[3]Sheet1!$G:$G)</f>
        <v>0.88796663373764351</v>
      </c>
      <c r="I868">
        <f>_xlfn.XLOOKUP(
         E868,[4]Sheet1!$A:$A,[4]Sheet1!$G:$G)</f>
        <v>0.88657464824360999</v>
      </c>
      <c r="J868">
        <f>_xlfn.XLOOKUP(
         E868,[4]Sheet1!$A:$A,[4]Sheet1!$F:$F)</f>
        <v>7.6716008831558685E-2</v>
      </c>
      <c r="L868" t="e">
        <f>_xlfn.XLOOKUP(
         D868,[2]DibenzoThiophene!$E:$E,[2]DibenzoThiophene!$B:$B)</f>
        <v>#N/A</v>
      </c>
      <c r="O868">
        <v>2670.9955199999999</v>
      </c>
      <c r="R868">
        <v>2506.9962300000002</v>
      </c>
      <c r="S868" s="2" t="e">
        <f>_xlfn.XLOOKUP(
         R868,'[1]sample3_spot1_000 (1)'!$A:$A,'[1]sample3_spot1_000 (1)'!$B:$B)</f>
        <v>#N/A</v>
      </c>
    </row>
    <row r="869" spans="3:19" x14ac:dyDescent="0.2">
      <c r="C869"/>
      <c r="D869" s="1">
        <f t="shared" si="27"/>
        <v>2507</v>
      </c>
      <c r="E869" s="1">
        <f t="shared" si="26"/>
        <v>2507.1</v>
      </c>
      <c r="F869" s="3">
        <f>_xlfn.XLOOKUP(
         E869,'[1]sample3_spot1_000 (1)'!$A:$A,'[1]sample3_spot1_000 (1)'!$B:$B)</f>
        <v>0.96890399000000005</v>
      </c>
      <c r="G869" t="e">
        <f>_xlfn.XLOOKUP(
         E869,[2]DibenzoThiophene!$A:$A,[2]DibenzoThiophene!$B:$B)</f>
        <v>#N/A</v>
      </c>
      <c r="H869" t="e">
        <f>_xlfn.XLOOKUP(
         E869,[3]Sheet1!$A:$A,[3]Sheet1!$G:$G)</f>
        <v>#N/A</v>
      </c>
      <c r="I869" t="e">
        <f>_xlfn.XLOOKUP(
         E869,[4]Sheet1!$A:$A,[4]Sheet1!$G:$G)</f>
        <v>#N/A</v>
      </c>
      <c r="J869" t="e">
        <f>_xlfn.XLOOKUP(
         E869,[4]Sheet1!$A:$A,[4]Sheet1!$F:$F)</f>
        <v>#N/A</v>
      </c>
      <c r="L869" t="e">
        <f>_xlfn.XLOOKUP(
         D869,[2]DibenzoThiophene!$E:$E,[2]DibenzoThiophene!$B:$B)</f>
        <v>#N/A</v>
      </c>
      <c r="O869">
        <v>2670.9955199999999</v>
      </c>
      <c r="R869" s="1">
        <v>2507.1244000000002</v>
      </c>
      <c r="S869" s="2" t="e">
        <f>_xlfn.XLOOKUP(
         R869,'[1]sample3_spot1_000 (1)'!$A:$A,'[1]sample3_spot1_000 (1)'!$B:$B)</f>
        <v>#N/A</v>
      </c>
    </row>
    <row r="870" spans="3:19" x14ac:dyDescent="0.2">
      <c r="C870"/>
      <c r="D870" s="1">
        <f t="shared" si="27"/>
        <v>2507</v>
      </c>
      <c r="E870" s="1">
        <f t="shared" si="26"/>
        <v>2507.1999999999998</v>
      </c>
      <c r="F870" s="3" t="e">
        <f>_xlfn.XLOOKUP(
         E870,'[1]sample3_spot1_000 (1)'!$A:$A,'[1]sample3_spot1_000 (1)'!$B:$B)</f>
        <v>#N/A</v>
      </c>
      <c r="G870" t="e">
        <f>_xlfn.XLOOKUP(
         E870,[2]DibenzoThiophene!$A:$A,[2]DibenzoThiophene!$B:$B)</f>
        <v>#N/A</v>
      </c>
      <c r="H870">
        <f>_xlfn.XLOOKUP(
         E870,[3]Sheet1!$A:$A,[3]Sheet1!$G:$G)</f>
        <v>0.87735235180712257</v>
      </c>
      <c r="I870">
        <f>_xlfn.XLOOKUP(
         E870,[4]Sheet1!$A:$A,[4]Sheet1!$G:$G)</f>
        <v>0.87419925810435206</v>
      </c>
      <c r="J870">
        <f>_xlfn.XLOOKUP(
         E870,[4]Sheet1!$A:$A,[4]Sheet1!$F:$F)</f>
        <v>7.6633394692979723E-2</v>
      </c>
      <c r="L870" t="e">
        <f>_xlfn.XLOOKUP(
         D870,[2]DibenzoThiophene!$E:$E,[2]DibenzoThiophene!$B:$B)</f>
        <v>#N/A</v>
      </c>
      <c r="O870">
        <v>2670.9955199999999</v>
      </c>
      <c r="R870">
        <v>2507.2009499999999</v>
      </c>
      <c r="S870" s="2" t="e">
        <f>_xlfn.XLOOKUP(
         R870,'[1]sample3_spot1_000 (1)'!$A:$A,'[1]sample3_spot1_000 (1)'!$B:$B)</f>
        <v>#N/A</v>
      </c>
    </row>
    <row r="871" spans="3:19" x14ac:dyDescent="0.2">
      <c r="C871"/>
      <c r="D871" s="1">
        <f t="shared" si="27"/>
        <v>2507</v>
      </c>
      <c r="E871" s="1">
        <f t="shared" si="26"/>
        <v>2507.4</v>
      </c>
      <c r="F871" s="3">
        <f>_xlfn.XLOOKUP(
         E871,'[1]sample3_spot1_000 (1)'!$A:$A,'[1]sample3_spot1_000 (1)'!$B:$B)</f>
        <v>0.94951160000000001</v>
      </c>
      <c r="G871" t="e">
        <f>_xlfn.XLOOKUP(
         E871,[2]DibenzoThiophene!$A:$A,[2]DibenzoThiophene!$B:$B)</f>
        <v>#N/A</v>
      </c>
      <c r="H871">
        <f>_xlfn.XLOOKUP(
         E871,[3]Sheet1!$A:$A,[3]Sheet1!$G:$G)</f>
        <v>0.87175856484203063</v>
      </c>
      <c r="I871">
        <f>_xlfn.XLOOKUP(
         E871,[4]Sheet1!$A:$A,[4]Sheet1!$G:$G)</f>
        <v>0.87928080057656643</v>
      </c>
      <c r="J871">
        <f>_xlfn.XLOOKUP(
         E871,[4]Sheet1!$A:$A,[4]Sheet1!$F:$F)</f>
        <v>7.6665796515042753E-2</v>
      </c>
      <c r="L871" t="e">
        <f>_xlfn.XLOOKUP(
         D871,[2]DibenzoThiophene!$E:$E,[2]DibenzoThiophene!$B:$B)</f>
        <v>#N/A</v>
      </c>
      <c r="O871">
        <v>2671.5038199999999</v>
      </c>
      <c r="R871" s="1">
        <v>2507.3744999999999</v>
      </c>
      <c r="S871" s="2" t="e">
        <f>_xlfn.XLOOKUP(
         R871,'[1]sample3_spot1_000 (1)'!$A:$A,'[1]sample3_spot1_000 (1)'!$B:$B)</f>
        <v>#N/A</v>
      </c>
    </row>
    <row r="872" spans="3:19" x14ac:dyDescent="0.2">
      <c r="C872"/>
      <c r="D872" s="1">
        <f t="shared" si="27"/>
        <v>2507</v>
      </c>
      <c r="E872" s="1">
        <f t="shared" si="26"/>
        <v>2507.4</v>
      </c>
      <c r="F872" s="3">
        <f>_xlfn.XLOOKUP(
         E872,'[1]sample3_spot1_000 (1)'!$A:$A,'[1]sample3_spot1_000 (1)'!$B:$B)</f>
        <v>0.94951160000000001</v>
      </c>
      <c r="G872" t="e">
        <f>_xlfn.XLOOKUP(
         E872,[2]DibenzoThiophene!$A:$A,[2]DibenzoThiophene!$B:$B)</f>
        <v>#N/A</v>
      </c>
      <c r="H872">
        <f>_xlfn.XLOOKUP(
         E872,[3]Sheet1!$A:$A,[3]Sheet1!$G:$G)</f>
        <v>0.87175856484203063</v>
      </c>
      <c r="I872">
        <f>_xlfn.XLOOKUP(
         E872,[4]Sheet1!$A:$A,[4]Sheet1!$G:$G)</f>
        <v>0.87928080057656643</v>
      </c>
      <c r="J872">
        <f>_xlfn.XLOOKUP(
         E872,[4]Sheet1!$A:$A,[4]Sheet1!$F:$F)</f>
        <v>7.6665796515042753E-2</v>
      </c>
      <c r="L872" t="e">
        <f>_xlfn.XLOOKUP(
         D872,[2]DibenzoThiophene!$E:$E,[2]DibenzoThiophene!$B:$B)</f>
        <v>#N/A</v>
      </c>
      <c r="O872">
        <v>2671.5038199999999</v>
      </c>
      <c r="R872">
        <v>2507.3971900000001</v>
      </c>
      <c r="S872" s="2" t="e">
        <f>_xlfn.XLOOKUP(
         R872,'[1]sample3_spot1_000 (1)'!$A:$A,'[1]sample3_spot1_000 (1)'!$B:$B)</f>
        <v>#N/A</v>
      </c>
    </row>
    <row r="873" spans="3:19" x14ac:dyDescent="0.2">
      <c r="C873"/>
      <c r="D873" s="1">
        <f t="shared" si="27"/>
        <v>2508</v>
      </c>
      <c r="E873" s="1">
        <f t="shared" si="26"/>
        <v>2507.6</v>
      </c>
      <c r="F873" s="3">
        <f>_xlfn.XLOOKUP(
         E873,'[1]sample3_spot1_000 (1)'!$A:$A,'[1]sample3_spot1_000 (1)'!$B:$B)</f>
        <v>0.96029319999999996</v>
      </c>
      <c r="G873" t="e">
        <f>_xlfn.XLOOKUP(
         E873,[2]DibenzoThiophene!$A:$A,[2]DibenzoThiophene!$B:$B)</f>
        <v>#N/A</v>
      </c>
      <c r="H873">
        <f>_xlfn.XLOOKUP(
         E873,[3]Sheet1!$A:$A,[3]Sheet1!$G:$G)</f>
        <v>0.86659249944298489</v>
      </c>
      <c r="I873">
        <f>_xlfn.XLOOKUP(
         E873,[4]Sheet1!$A:$A,[4]Sheet1!$G:$G)</f>
        <v>0.88388817639407447</v>
      </c>
      <c r="J873">
        <f>_xlfn.XLOOKUP(
         E873,[4]Sheet1!$A:$A,[4]Sheet1!$F:$F)</f>
        <v>7.669507426402207E-2</v>
      </c>
      <c r="L873">
        <f>_xlfn.XLOOKUP(
         D873,[2]DibenzoThiophene!$E:$E,[2]DibenzoThiophene!$B:$B)</f>
        <v>0.89010940000000005</v>
      </c>
      <c r="O873">
        <v>2671.5038199999999</v>
      </c>
      <c r="R873">
        <v>2507.60203</v>
      </c>
      <c r="S873" s="2" t="e">
        <f>_xlfn.XLOOKUP(
         R873,'[1]sample3_spot1_000 (1)'!$A:$A,'[1]sample3_spot1_000 (1)'!$B:$B)</f>
        <v>#N/A</v>
      </c>
    </row>
    <row r="874" spans="3:19" x14ac:dyDescent="0.2">
      <c r="C874"/>
      <c r="D874" s="1">
        <f t="shared" si="27"/>
        <v>2508</v>
      </c>
      <c r="E874" s="1">
        <f t="shared" si="26"/>
        <v>2507.6</v>
      </c>
      <c r="F874" s="3">
        <f>_xlfn.XLOOKUP(
         E874,'[1]sample3_spot1_000 (1)'!$A:$A,'[1]sample3_spot1_000 (1)'!$B:$B)</f>
        <v>0.96029319999999996</v>
      </c>
      <c r="G874" t="e">
        <f>_xlfn.XLOOKUP(
         E874,[2]DibenzoThiophene!$A:$A,[2]DibenzoThiophene!$B:$B)</f>
        <v>#N/A</v>
      </c>
      <c r="H874">
        <f>_xlfn.XLOOKUP(
         E874,[3]Sheet1!$A:$A,[3]Sheet1!$G:$G)</f>
        <v>0.86659249944298489</v>
      </c>
      <c r="I874">
        <f>_xlfn.XLOOKUP(
         E874,[4]Sheet1!$A:$A,[4]Sheet1!$G:$G)</f>
        <v>0.88388817639407447</v>
      </c>
      <c r="J874">
        <f>_xlfn.XLOOKUP(
         E874,[4]Sheet1!$A:$A,[4]Sheet1!$F:$F)</f>
        <v>7.669507426402207E-2</v>
      </c>
      <c r="L874">
        <f>_xlfn.XLOOKUP(
         D874,[2]DibenzoThiophene!$E:$E,[2]DibenzoThiophene!$B:$B)</f>
        <v>0.89010940000000005</v>
      </c>
      <c r="O874">
        <v>2672.0018399999999</v>
      </c>
      <c r="R874" s="1">
        <v>2507.6246000000001</v>
      </c>
      <c r="S874" s="2" t="e">
        <f>_xlfn.XLOOKUP(
         R874,'[1]sample3_spot1_000 (1)'!$A:$A,'[1]sample3_spot1_000 (1)'!$B:$B)</f>
        <v>#N/A</v>
      </c>
    </row>
    <row r="875" spans="3:19" x14ac:dyDescent="0.2">
      <c r="C875"/>
      <c r="D875" s="1">
        <f t="shared" si="27"/>
        <v>2508</v>
      </c>
      <c r="E875" s="1">
        <f t="shared" si="26"/>
        <v>2507.8000000000002</v>
      </c>
      <c r="F875" s="3" t="e">
        <f>_xlfn.XLOOKUP(
         E875,'[1]sample3_spot1_000 (1)'!$A:$A,'[1]sample3_spot1_000 (1)'!$B:$B)</f>
        <v>#N/A</v>
      </c>
      <c r="G875" t="e">
        <f>_xlfn.XLOOKUP(
         E875,[2]DibenzoThiophene!$A:$A,[2]DibenzoThiophene!$B:$B)</f>
        <v>#N/A</v>
      </c>
      <c r="H875">
        <f>_xlfn.XLOOKUP(
         E875,[3]Sheet1!$A:$A,[3]Sheet1!$G:$G)</f>
        <v>0.86105140877704966</v>
      </c>
      <c r="I875">
        <f>_xlfn.XLOOKUP(
         E875,[4]Sheet1!$A:$A,[4]Sheet1!$G:$G)</f>
        <v>0.88436837640111421</v>
      </c>
      <c r="J875">
        <f>_xlfn.XLOOKUP(
         E875,[4]Sheet1!$A:$A,[4]Sheet1!$F:$F)</f>
        <v>7.6697159888179448E-2</v>
      </c>
      <c r="L875">
        <f>_xlfn.XLOOKUP(
         D875,[2]DibenzoThiophene!$E:$E,[2]DibenzoThiophene!$B:$B)</f>
        <v>0.89010940000000005</v>
      </c>
      <c r="O875">
        <v>2672.0018399999999</v>
      </c>
      <c r="R875">
        <v>2507.7983899999999</v>
      </c>
      <c r="S875" s="2" t="e">
        <f>_xlfn.XLOOKUP(
         R875,'[1]sample3_spot1_000 (1)'!$A:$A,'[1]sample3_spot1_000 (1)'!$B:$B)</f>
        <v>#N/A</v>
      </c>
    </row>
    <row r="876" spans="3:19" x14ac:dyDescent="0.2">
      <c r="C876"/>
      <c r="D876" s="1">
        <f t="shared" si="27"/>
        <v>2508</v>
      </c>
      <c r="E876" s="1">
        <f t="shared" si="26"/>
        <v>2507.9</v>
      </c>
      <c r="F876" s="3">
        <f>_xlfn.XLOOKUP(
         E876,'[1]sample3_spot1_000 (1)'!$A:$A,'[1]sample3_spot1_000 (1)'!$B:$B)</f>
        <v>0.95414416000000002</v>
      </c>
      <c r="G876" t="e">
        <f>_xlfn.XLOOKUP(
         E876,[2]DibenzoThiophene!$A:$A,[2]DibenzoThiophene!$B:$B)</f>
        <v>#N/A</v>
      </c>
      <c r="H876" t="e">
        <f>_xlfn.XLOOKUP(
         E876,[3]Sheet1!$A:$A,[3]Sheet1!$G:$G)</f>
        <v>#N/A</v>
      </c>
      <c r="I876" t="e">
        <f>_xlfn.XLOOKUP(
         E876,[4]Sheet1!$A:$A,[4]Sheet1!$G:$G)</f>
        <v>#N/A</v>
      </c>
      <c r="J876" t="e">
        <f>_xlfn.XLOOKUP(
         E876,[4]Sheet1!$A:$A,[4]Sheet1!$F:$F)</f>
        <v>#N/A</v>
      </c>
      <c r="L876">
        <f>_xlfn.XLOOKUP(
         D876,[2]DibenzoThiophene!$E:$E,[2]DibenzoThiophene!$B:$B)</f>
        <v>0.89010940000000005</v>
      </c>
      <c r="O876">
        <v>2672.0018399999999</v>
      </c>
      <c r="R876" s="1">
        <v>2507.8746999999998</v>
      </c>
      <c r="S876" s="2" t="e">
        <f>_xlfn.XLOOKUP(
         R876,'[1]sample3_spot1_000 (1)'!$A:$A,'[1]sample3_spot1_000 (1)'!$B:$B)</f>
        <v>#N/A</v>
      </c>
    </row>
    <row r="877" spans="3:19" x14ac:dyDescent="0.2">
      <c r="C877"/>
      <c r="D877" s="1">
        <f t="shared" si="27"/>
        <v>2508</v>
      </c>
      <c r="E877" s="1">
        <f t="shared" si="26"/>
        <v>2508</v>
      </c>
      <c r="F877" s="3" t="e">
        <f>_xlfn.XLOOKUP(
         E877,'[1]sample3_spot1_000 (1)'!$A:$A,'[1]sample3_spot1_000 (1)'!$B:$B)</f>
        <v>#N/A</v>
      </c>
      <c r="G877" t="e">
        <f>_xlfn.XLOOKUP(
         E877,[2]DibenzoThiophene!$A:$A,[2]DibenzoThiophene!$B:$B)</f>
        <v>#N/A</v>
      </c>
      <c r="H877">
        <f>_xlfn.XLOOKUP(
         E877,[3]Sheet1!$A:$A,[3]Sheet1!$G:$G)</f>
        <v>0.85706030950891154</v>
      </c>
      <c r="I877">
        <f>_xlfn.XLOOKUP(
         E877,[4]Sheet1!$A:$A,[4]Sheet1!$G:$G)</f>
        <v>0.87214977133660898</v>
      </c>
      <c r="J877">
        <f>_xlfn.XLOOKUP(
         E877,[4]Sheet1!$A:$A,[4]Sheet1!$F:$F)</f>
        <v>7.6615578736688686E-2</v>
      </c>
      <c r="L877">
        <f>_xlfn.XLOOKUP(
         D877,[2]DibenzoThiophene!$E:$E,[2]DibenzoThiophene!$B:$B)</f>
        <v>0.89010940000000005</v>
      </c>
      <c r="R877">
        <v>2508.00335</v>
      </c>
      <c r="S877" s="2" t="e">
        <f>_xlfn.XLOOKUP(
         R877,'[1]sample3_spot1_000 (1)'!$A:$A,'[1]sample3_spot1_000 (1)'!$B:$B)</f>
        <v>#N/A</v>
      </c>
    </row>
    <row r="878" spans="3:19" x14ac:dyDescent="0.2">
      <c r="C878"/>
      <c r="D878" s="1">
        <f t="shared" si="27"/>
        <v>2508</v>
      </c>
      <c r="E878" s="1">
        <f t="shared" si="26"/>
        <v>2508.1</v>
      </c>
      <c r="F878" s="3">
        <f>_xlfn.XLOOKUP(
         E878,'[1]sample3_spot1_000 (1)'!$A:$A,'[1]sample3_spot1_000 (1)'!$B:$B)</f>
        <v>0.96836411</v>
      </c>
      <c r="G878">
        <f>_xlfn.XLOOKUP(
         E878,[2]DibenzoThiophene!$A:$A,[2]DibenzoThiophene!$B:$B)</f>
        <v>0.89010940000000005</v>
      </c>
      <c r="H878" t="e">
        <f>_xlfn.XLOOKUP(
         E878,[3]Sheet1!$A:$A,[3]Sheet1!$G:$G)</f>
        <v>#N/A</v>
      </c>
      <c r="I878" t="e">
        <f>_xlfn.XLOOKUP(
         E878,[4]Sheet1!$A:$A,[4]Sheet1!$G:$G)</f>
        <v>#N/A</v>
      </c>
      <c r="J878" t="e">
        <f>_xlfn.XLOOKUP(
         E878,[4]Sheet1!$A:$A,[4]Sheet1!$F:$F)</f>
        <v>#N/A</v>
      </c>
      <c r="L878">
        <f>_xlfn.XLOOKUP(
         D878,[2]DibenzoThiophene!$E:$E,[2]DibenzoThiophene!$B:$B)</f>
        <v>0.89010940000000005</v>
      </c>
      <c r="R878" s="1">
        <v>2508.1248000000001</v>
      </c>
      <c r="S878" s="2" t="e">
        <f>_xlfn.XLOOKUP(
         R878,'[1]sample3_spot1_000 (1)'!$A:$A,'[1]sample3_spot1_000 (1)'!$B:$B)</f>
        <v>#N/A</v>
      </c>
    </row>
    <row r="879" spans="3:19" x14ac:dyDescent="0.2">
      <c r="C879"/>
      <c r="D879" s="1">
        <f t="shared" si="27"/>
        <v>2508</v>
      </c>
      <c r="E879" s="1">
        <f t="shared" si="26"/>
        <v>2508.1</v>
      </c>
      <c r="F879" s="3">
        <f>_xlfn.XLOOKUP(
         E879,'[1]sample3_spot1_000 (1)'!$A:$A,'[1]sample3_spot1_000 (1)'!$B:$B)</f>
        <v>0.96836411</v>
      </c>
      <c r="G879">
        <f>_xlfn.XLOOKUP(
         E879,[2]DibenzoThiophene!$A:$A,[2]DibenzoThiophene!$B:$B)</f>
        <v>0.89010940000000005</v>
      </c>
      <c r="H879" t="e">
        <f>_xlfn.XLOOKUP(
         E879,[3]Sheet1!$A:$A,[3]Sheet1!$G:$G)</f>
        <v>#N/A</v>
      </c>
      <c r="I879" t="e">
        <f>_xlfn.XLOOKUP(
         E879,[4]Sheet1!$A:$A,[4]Sheet1!$G:$G)</f>
        <v>#N/A</v>
      </c>
      <c r="J879" t="e">
        <f>_xlfn.XLOOKUP(
         E879,[4]Sheet1!$A:$A,[4]Sheet1!$F:$F)</f>
        <v>#N/A</v>
      </c>
      <c r="L879">
        <f>_xlfn.XLOOKUP(
         D879,[2]DibenzoThiophene!$E:$E,[2]DibenzoThiophene!$B:$B)</f>
        <v>0.89010940000000005</v>
      </c>
      <c r="R879" s="1">
        <v>2508.1498000000001</v>
      </c>
      <c r="S879" s="2" t="e">
        <f>_xlfn.XLOOKUP(
         R879,'[1]sample3_spot1_000 (1)'!$A:$A,'[1]sample3_spot1_000 (1)'!$B:$B)</f>
        <v>#N/A</v>
      </c>
    </row>
    <row r="880" spans="3:19" x14ac:dyDescent="0.2">
      <c r="C880"/>
      <c r="D880" s="1">
        <f t="shared" si="27"/>
        <v>2508</v>
      </c>
      <c r="E880" s="1">
        <f t="shared" si="26"/>
        <v>2508.1999999999998</v>
      </c>
      <c r="F880" s="3" t="e">
        <f>_xlfn.XLOOKUP(
         E880,'[1]sample3_spot1_000 (1)'!$A:$A,'[1]sample3_spot1_000 (1)'!$B:$B)</f>
        <v>#N/A</v>
      </c>
      <c r="G880" t="e">
        <f>_xlfn.XLOOKUP(
         E880,[2]DibenzoThiophene!$A:$A,[2]DibenzoThiophene!$B:$B)</f>
        <v>#N/A</v>
      </c>
      <c r="H880">
        <f>_xlfn.XLOOKUP(
         E880,[3]Sheet1!$A:$A,[3]Sheet1!$G:$G)</f>
        <v>0.85328147863145265</v>
      </c>
      <c r="I880">
        <f>_xlfn.XLOOKUP(
         E880,[4]Sheet1!$A:$A,[4]Sheet1!$G:$G)</f>
        <v>0.8780299750911037</v>
      </c>
      <c r="J880">
        <f>_xlfn.XLOOKUP(
         E880,[4]Sheet1!$A:$A,[4]Sheet1!$F:$F)</f>
        <v>7.6653242582536377E-2</v>
      </c>
      <c r="L880">
        <f>_xlfn.XLOOKUP(
         D880,[2]DibenzoThiophene!$E:$E,[2]DibenzoThiophene!$B:$B)</f>
        <v>0.89010940000000005</v>
      </c>
      <c r="R880">
        <v>2508.19983</v>
      </c>
      <c r="S880" s="2" t="e">
        <f>_xlfn.XLOOKUP(
         R880,'[1]sample3_spot1_000 (1)'!$A:$A,'[1]sample3_spot1_000 (1)'!$B:$B)</f>
        <v>#N/A</v>
      </c>
    </row>
    <row r="881" spans="3:19" x14ac:dyDescent="0.2">
      <c r="C881"/>
      <c r="D881" s="1">
        <f t="shared" si="27"/>
        <v>2508</v>
      </c>
      <c r="E881" s="1">
        <f t="shared" si="26"/>
        <v>2508.4</v>
      </c>
      <c r="F881" s="3">
        <f>_xlfn.XLOOKUP(
         E881,'[1]sample3_spot1_000 (1)'!$A:$A,'[1]sample3_spot1_000 (1)'!$B:$B)</f>
        <v>0.95139883999999997</v>
      </c>
      <c r="G881" t="e">
        <f>_xlfn.XLOOKUP(
         E881,[2]DibenzoThiophene!$A:$A,[2]DibenzoThiophene!$B:$B)</f>
        <v>#N/A</v>
      </c>
      <c r="H881">
        <f>_xlfn.XLOOKUP(
         E881,[3]Sheet1!$A:$A,[3]Sheet1!$G:$G)</f>
        <v>0.8469398521432604</v>
      </c>
      <c r="I881">
        <f>_xlfn.XLOOKUP(
         E881,[4]Sheet1!$A:$A,[4]Sheet1!$G:$G)</f>
        <v>0.87406637336637805</v>
      </c>
      <c r="J881">
        <f>_xlfn.XLOOKUP(
         E881,[4]Sheet1!$A:$A,[4]Sheet1!$F:$F)</f>
        <v>7.6626049974574922E-2</v>
      </c>
      <c r="L881">
        <f>_xlfn.XLOOKUP(
         D881,[2]DibenzoThiophene!$E:$E,[2]DibenzoThiophene!$B:$B)</f>
        <v>0.89010940000000005</v>
      </c>
      <c r="R881" s="1">
        <v>2508.3748999999998</v>
      </c>
      <c r="S881" s="2" t="e">
        <f>_xlfn.XLOOKUP(
         R881,'[1]sample3_spot1_000 (1)'!$A:$A,'[1]sample3_spot1_000 (1)'!$B:$B)</f>
        <v>#N/A</v>
      </c>
    </row>
    <row r="882" spans="3:19" x14ac:dyDescent="0.2">
      <c r="C882"/>
      <c r="D882" s="1">
        <f t="shared" si="27"/>
        <v>2508</v>
      </c>
      <c r="E882" s="1">
        <f t="shared" si="26"/>
        <v>2508.4</v>
      </c>
      <c r="F882" s="3">
        <f>_xlfn.XLOOKUP(
         E882,'[1]sample3_spot1_000 (1)'!$A:$A,'[1]sample3_spot1_000 (1)'!$B:$B)</f>
        <v>0.95139883999999997</v>
      </c>
      <c r="G882" t="e">
        <f>_xlfn.XLOOKUP(
         E882,[2]DibenzoThiophene!$A:$A,[2]DibenzoThiophene!$B:$B)</f>
        <v>#N/A</v>
      </c>
      <c r="H882">
        <f>_xlfn.XLOOKUP(
         E882,[3]Sheet1!$A:$A,[3]Sheet1!$G:$G)</f>
        <v>0.8469398521432604</v>
      </c>
      <c r="I882">
        <f>_xlfn.XLOOKUP(
         E882,[4]Sheet1!$A:$A,[4]Sheet1!$G:$G)</f>
        <v>0.87406637336637805</v>
      </c>
      <c r="J882">
        <f>_xlfn.XLOOKUP(
         E882,[4]Sheet1!$A:$A,[4]Sheet1!$F:$F)</f>
        <v>7.6626049974574922E-2</v>
      </c>
      <c r="L882">
        <f>_xlfn.XLOOKUP(
         D882,[2]DibenzoThiophene!$E:$E,[2]DibenzoThiophene!$B:$B)</f>
        <v>0.89010940000000005</v>
      </c>
      <c r="R882">
        <v>2508.3963600000002</v>
      </c>
      <c r="S882" s="2" t="e">
        <f>_xlfn.XLOOKUP(
         R882,'[1]sample3_spot1_000 (1)'!$A:$A,'[1]sample3_spot1_000 (1)'!$B:$B)</f>
        <v>#N/A</v>
      </c>
    </row>
    <row r="883" spans="3:19" x14ac:dyDescent="0.2">
      <c r="C883"/>
      <c r="D883" s="1">
        <f t="shared" si="27"/>
        <v>2509</v>
      </c>
      <c r="E883" s="1">
        <f t="shared" si="26"/>
        <v>2508.6</v>
      </c>
      <c r="F883" s="3">
        <f>_xlfn.XLOOKUP(
         E883,'[1]sample3_spot1_000 (1)'!$A:$A,'[1]sample3_spot1_000 (1)'!$B:$B)</f>
        <v>0.96401037000000001</v>
      </c>
      <c r="G883" t="e">
        <f>_xlfn.XLOOKUP(
         E883,[2]DibenzoThiophene!$A:$A,[2]DibenzoThiophene!$B:$B)</f>
        <v>#N/A</v>
      </c>
      <c r="H883">
        <f>_xlfn.XLOOKUP(
         E883,[3]Sheet1!$A:$A,[3]Sheet1!$G:$G)</f>
        <v>0.84129174611804525</v>
      </c>
      <c r="I883">
        <f>_xlfn.XLOOKUP(
         E883,[4]Sheet1!$A:$A,[4]Sheet1!$G:$G)</f>
        <v>0.87311506965336971</v>
      </c>
      <c r="J883">
        <f>_xlfn.XLOOKUP(
         E883,[4]Sheet1!$A:$A,[4]Sheet1!$F:$F)</f>
        <v>7.6618704057740059E-2</v>
      </c>
      <c r="L883" t="e">
        <f>_xlfn.XLOOKUP(
         D883,[2]DibenzoThiophene!$E:$E,[2]DibenzoThiophene!$B:$B)</f>
        <v>#N/A</v>
      </c>
      <c r="R883">
        <v>2508.60149</v>
      </c>
      <c r="S883" s="2" t="e">
        <f>_xlfn.XLOOKUP(
         R883,'[1]sample3_spot1_000 (1)'!$A:$A,'[1]sample3_spot1_000 (1)'!$B:$B)</f>
        <v>#N/A</v>
      </c>
    </row>
    <row r="884" spans="3:19" x14ac:dyDescent="0.2">
      <c r="C884"/>
      <c r="D884" s="1">
        <f t="shared" si="27"/>
        <v>2509</v>
      </c>
      <c r="E884" s="1">
        <f t="shared" si="26"/>
        <v>2508.6</v>
      </c>
      <c r="F884" s="3">
        <f>_xlfn.XLOOKUP(
         E884,'[1]sample3_spot1_000 (1)'!$A:$A,'[1]sample3_spot1_000 (1)'!$B:$B)</f>
        <v>0.96401037000000001</v>
      </c>
      <c r="G884" t="e">
        <f>_xlfn.XLOOKUP(
         E884,[2]DibenzoThiophene!$A:$A,[2]DibenzoThiophene!$B:$B)</f>
        <v>#N/A</v>
      </c>
      <c r="H884">
        <f>_xlfn.XLOOKUP(
         E884,[3]Sheet1!$A:$A,[3]Sheet1!$G:$G)</f>
        <v>0.84129174611804525</v>
      </c>
      <c r="I884">
        <f>_xlfn.XLOOKUP(
         E884,[4]Sheet1!$A:$A,[4]Sheet1!$G:$G)</f>
        <v>0.87311506965336971</v>
      </c>
      <c r="J884">
        <f>_xlfn.XLOOKUP(
         E884,[4]Sheet1!$A:$A,[4]Sheet1!$F:$F)</f>
        <v>7.6618704057740059E-2</v>
      </c>
      <c r="L884" t="e">
        <f>_xlfn.XLOOKUP(
         D884,[2]DibenzoThiophene!$E:$E,[2]DibenzoThiophene!$B:$B)</f>
        <v>#N/A</v>
      </c>
      <c r="R884" s="1">
        <v>2508.625</v>
      </c>
      <c r="S884" s="2" t="e">
        <f>_xlfn.XLOOKUP(
         R884,'[1]sample3_spot1_000 (1)'!$A:$A,'[1]sample3_spot1_000 (1)'!$B:$B)</f>
        <v>#N/A</v>
      </c>
    </row>
    <row r="885" spans="3:19" x14ac:dyDescent="0.2">
      <c r="C885"/>
      <c r="D885" s="1">
        <f t="shared" si="27"/>
        <v>2509</v>
      </c>
      <c r="E885" s="1">
        <f t="shared" si="26"/>
        <v>2508.8000000000002</v>
      </c>
      <c r="F885" s="3" t="e">
        <f>_xlfn.XLOOKUP(
         E885,'[1]sample3_spot1_000 (1)'!$A:$A,'[1]sample3_spot1_000 (1)'!$B:$B)</f>
        <v>#N/A</v>
      </c>
      <c r="G885" t="e">
        <f>_xlfn.XLOOKUP(
         E885,[2]DibenzoThiophene!$A:$A,[2]DibenzoThiophene!$B:$B)</f>
        <v>#N/A</v>
      </c>
      <c r="H885">
        <f>_xlfn.XLOOKUP(
         E885,[3]Sheet1!$A:$A,[3]Sheet1!$G:$G)</f>
        <v>0.8416255845717775</v>
      </c>
      <c r="I885">
        <f>_xlfn.XLOOKUP(
         E885,[4]Sheet1!$A:$A,[4]Sheet1!$G:$G)</f>
        <v>0.87058257022272123</v>
      </c>
      <c r="J885">
        <f>_xlfn.XLOOKUP(
         E885,[4]Sheet1!$A:$A,[4]Sheet1!$F:$F)</f>
        <v>7.6600940345953772E-2</v>
      </c>
      <c r="L885" t="e">
        <f>_xlfn.XLOOKUP(
         D885,[2]DibenzoThiophene!$E:$E,[2]DibenzoThiophene!$B:$B)</f>
        <v>#N/A</v>
      </c>
      <c r="R885">
        <v>2508.7981399999999</v>
      </c>
      <c r="S885" s="2" t="e">
        <f>_xlfn.XLOOKUP(
         R885,'[1]sample3_spot1_000 (1)'!$A:$A,'[1]sample3_spot1_000 (1)'!$B:$B)</f>
        <v>#N/A</v>
      </c>
    </row>
    <row r="886" spans="3:19" x14ac:dyDescent="0.2">
      <c r="C886"/>
      <c r="D886" s="1">
        <f t="shared" si="27"/>
        <v>2509</v>
      </c>
      <c r="E886" s="1">
        <f t="shared" si="26"/>
        <v>2508.9</v>
      </c>
      <c r="F886" s="3">
        <f>_xlfn.XLOOKUP(
         E886,'[1]sample3_spot1_000 (1)'!$A:$A,'[1]sample3_spot1_000 (1)'!$B:$B)</f>
        <v>0.95386711999999996</v>
      </c>
      <c r="G886" t="e">
        <f>_xlfn.XLOOKUP(
         E886,[2]DibenzoThiophene!$A:$A,[2]DibenzoThiophene!$B:$B)</f>
        <v>#N/A</v>
      </c>
      <c r="H886" t="e">
        <f>_xlfn.XLOOKUP(
         E886,[3]Sheet1!$A:$A,[3]Sheet1!$G:$G)</f>
        <v>#N/A</v>
      </c>
      <c r="I886" t="e">
        <f>_xlfn.XLOOKUP(
         E886,[4]Sheet1!$A:$A,[4]Sheet1!$G:$G)</f>
        <v>#N/A</v>
      </c>
      <c r="J886" t="e">
        <f>_xlfn.XLOOKUP(
         E886,[4]Sheet1!$A:$A,[4]Sheet1!$F:$F)</f>
        <v>#N/A</v>
      </c>
      <c r="L886" t="e">
        <f>_xlfn.XLOOKUP(
         D886,[2]DibenzoThiophene!$E:$E,[2]DibenzoThiophene!$B:$B)</f>
        <v>#N/A</v>
      </c>
      <c r="R886" s="1">
        <v>2508.8751000000002</v>
      </c>
      <c r="S886" s="2" t="e">
        <f>_xlfn.XLOOKUP(
         R886,'[1]sample3_spot1_000 (1)'!$A:$A,'[1]sample3_spot1_000 (1)'!$B:$B)</f>
        <v>#N/A</v>
      </c>
    </row>
    <row r="887" spans="3:19" x14ac:dyDescent="0.2">
      <c r="C887"/>
      <c r="D887" s="1">
        <f t="shared" si="27"/>
        <v>2509</v>
      </c>
      <c r="E887" s="1">
        <f t="shared" si="26"/>
        <v>2509</v>
      </c>
      <c r="F887" s="3" t="e">
        <f>_xlfn.XLOOKUP(
         E887,'[1]sample3_spot1_000 (1)'!$A:$A,'[1]sample3_spot1_000 (1)'!$B:$B)</f>
        <v>#N/A</v>
      </c>
      <c r="G887" t="e">
        <f>_xlfn.XLOOKUP(
         E887,[2]DibenzoThiophene!$A:$A,[2]DibenzoThiophene!$B:$B)</f>
        <v>#N/A</v>
      </c>
      <c r="H887">
        <f>_xlfn.XLOOKUP(
         E887,[3]Sheet1!$A:$A,[3]Sheet1!$G:$G)</f>
        <v>0.83993170884384916</v>
      </c>
      <c r="I887">
        <f>_xlfn.XLOOKUP(
         E887,[4]Sheet1!$A:$A,[4]Sheet1!$G:$G)</f>
        <v>0.8737586233651784</v>
      </c>
      <c r="J887">
        <f>_xlfn.XLOOKUP(
         E887,[4]Sheet1!$A:$A,[4]Sheet1!$F:$F)</f>
        <v>7.662078774676577E-2</v>
      </c>
      <c r="L887" t="e">
        <f>_xlfn.XLOOKUP(
         D887,[2]DibenzoThiophene!$E:$E,[2]DibenzoThiophene!$B:$B)</f>
        <v>#N/A</v>
      </c>
      <c r="R887">
        <v>2509.0033899999999</v>
      </c>
      <c r="S887" s="2" t="e">
        <f>_xlfn.XLOOKUP(
         R887,'[1]sample3_spot1_000 (1)'!$A:$A,'[1]sample3_spot1_000 (1)'!$B:$B)</f>
        <v>#N/A</v>
      </c>
    </row>
    <row r="888" spans="3:19" x14ac:dyDescent="0.2">
      <c r="C888"/>
      <c r="D888" s="1">
        <f t="shared" si="27"/>
        <v>2509</v>
      </c>
      <c r="E888" s="1">
        <f t="shared" si="26"/>
        <v>2509.1</v>
      </c>
      <c r="F888" s="3">
        <f>_xlfn.XLOOKUP(
         E888,'[1]sample3_spot1_000 (1)'!$A:$A,'[1]sample3_spot1_000 (1)'!$B:$B)</f>
        <v>0.95302465999999997</v>
      </c>
      <c r="G888" t="e">
        <f>_xlfn.XLOOKUP(
         E888,[2]DibenzoThiophene!$A:$A,[2]DibenzoThiophene!$B:$B)</f>
        <v>#N/A</v>
      </c>
      <c r="H888" t="e">
        <f>_xlfn.XLOOKUP(
         E888,[3]Sheet1!$A:$A,[3]Sheet1!$G:$G)</f>
        <v>#N/A</v>
      </c>
      <c r="I888" t="e">
        <f>_xlfn.XLOOKUP(
         E888,[4]Sheet1!$A:$A,[4]Sheet1!$G:$G)</f>
        <v>#N/A</v>
      </c>
      <c r="J888" t="e">
        <f>_xlfn.XLOOKUP(
         E888,[4]Sheet1!$A:$A,[4]Sheet1!$F:$F)</f>
        <v>#N/A</v>
      </c>
      <c r="L888" t="e">
        <f>_xlfn.XLOOKUP(
         D888,[2]DibenzoThiophene!$E:$E,[2]DibenzoThiophene!$B:$B)</f>
        <v>#N/A</v>
      </c>
      <c r="R888" s="1">
        <v>2509.1251999999999</v>
      </c>
      <c r="S888" s="2" t="e">
        <f>_xlfn.XLOOKUP(
         R888,'[1]sample3_spot1_000 (1)'!$A:$A,'[1]sample3_spot1_000 (1)'!$B:$B)</f>
        <v>#N/A</v>
      </c>
    </row>
    <row r="889" spans="3:19" x14ac:dyDescent="0.2">
      <c r="C889"/>
      <c r="D889" s="1">
        <f t="shared" si="27"/>
        <v>2509</v>
      </c>
      <c r="E889" s="1">
        <f t="shared" si="26"/>
        <v>2509.1999999999998</v>
      </c>
      <c r="F889" s="3" t="e">
        <f>_xlfn.XLOOKUP(
         E889,'[1]sample3_spot1_000 (1)'!$A:$A,'[1]sample3_spot1_000 (1)'!$B:$B)</f>
        <v>#N/A</v>
      </c>
      <c r="G889" t="e">
        <f>_xlfn.XLOOKUP(
         E889,[2]DibenzoThiophene!$A:$A,[2]DibenzoThiophene!$B:$B)</f>
        <v>#N/A</v>
      </c>
      <c r="H889">
        <f>_xlfn.XLOOKUP(
         E889,[3]Sheet1!$A:$A,[3]Sheet1!$G:$G)</f>
        <v>0.84234644091645516</v>
      </c>
      <c r="I889">
        <f>_xlfn.XLOOKUP(
         E889,[4]Sheet1!$A:$A,[4]Sheet1!$G:$G)</f>
        <v>0.87757541864760014</v>
      </c>
      <c r="J889">
        <f>_xlfn.XLOOKUP(
         E889,[4]Sheet1!$A:$A,[4]Sheet1!$F:$F)</f>
        <v>7.6644856712407755E-2</v>
      </c>
      <c r="L889" t="e">
        <f>_xlfn.XLOOKUP(
         D889,[2]DibenzoThiophene!$E:$E,[2]DibenzoThiophene!$B:$B)</f>
        <v>#N/A</v>
      </c>
      <c r="R889">
        <v>2509.2001500000001</v>
      </c>
      <c r="S889" s="2" t="e">
        <f>_xlfn.XLOOKUP(
         R889,'[1]sample3_spot1_000 (1)'!$A:$A,'[1]sample3_spot1_000 (1)'!$B:$B)</f>
        <v>#N/A</v>
      </c>
    </row>
    <row r="890" spans="3:19" x14ac:dyDescent="0.2">
      <c r="C890"/>
      <c r="D890" s="1">
        <f t="shared" si="27"/>
        <v>2509</v>
      </c>
      <c r="E890" s="1">
        <f t="shared" si="26"/>
        <v>2509.4</v>
      </c>
      <c r="F890" s="3">
        <f>_xlfn.XLOOKUP(
         E890,'[1]sample3_spot1_000 (1)'!$A:$A,'[1]sample3_spot1_000 (1)'!$B:$B)</f>
        <v>0.93881391999999997</v>
      </c>
      <c r="G890" t="e">
        <f>_xlfn.XLOOKUP(
         E890,[2]DibenzoThiophene!$A:$A,[2]DibenzoThiophene!$B:$B)</f>
        <v>#N/A</v>
      </c>
      <c r="H890">
        <f>_xlfn.XLOOKUP(
         E890,[3]Sheet1!$A:$A,[3]Sheet1!$G:$G)</f>
        <v>0.84252147186861714</v>
      </c>
      <c r="I890">
        <f>_xlfn.XLOOKUP(
         E890,[4]Sheet1!$A:$A,[4]Sheet1!$G:$G)</f>
        <v>0.87265452624768225</v>
      </c>
      <c r="J890">
        <f>_xlfn.XLOOKUP(
         E890,[4]Sheet1!$A:$A,[4]Sheet1!$F:$F)</f>
        <v>7.661135694218181E-2</v>
      </c>
      <c r="L890" t="e">
        <f>_xlfn.XLOOKUP(
         D890,[2]DibenzoThiophene!$E:$E,[2]DibenzoThiophene!$B:$B)</f>
        <v>#N/A</v>
      </c>
      <c r="R890" s="1">
        <v>2509.3753000000002</v>
      </c>
      <c r="S890" s="2" t="e">
        <f>_xlfn.XLOOKUP(
         R890,'[1]sample3_spot1_000 (1)'!$A:$A,'[1]sample3_spot1_000 (1)'!$B:$B)</f>
        <v>#N/A</v>
      </c>
    </row>
    <row r="891" spans="3:19" x14ac:dyDescent="0.2">
      <c r="C891"/>
      <c r="D891" s="1">
        <f t="shared" si="27"/>
        <v>2509</v>
      </c>
      <c r="E891" s="1">
        <f t="shared" si="26"/>
        <v>2509.4</v>
      </c>
      <c r="F891" s="3">
        <f>_xlfn.XLOOKUP(
         E891,'[1]sample3_spot1_000 (1)'!$A:$A,'[1]sample3_spot1_000 (1)'!$B:$B)</f>
        <v>0.93881391999999997</v>
      </c>
      <c r="G891" t="e">
        <f>_xlfn.XLOOKUP(
         E891,[2]DibenzoThiophene!$A:$A,[2]DibenzoThiophene!$B:$B)</f>
        <v>#N/A</v>
      </c>
      <c r="H891">
        <f>_xlfn.XLOOKUP(
         E891,[3]Sheet1!$A:$A,[3]Sheet1!$G:$G)</f>
        <v>0.84252147186861714</v>
      </c>
      <c r="I891">
        <f>_xlfn.XLOOKUP(
         E891,[4]Sheet1!$A:$A,[4]Sheet1!$G:$G)</f>
        <v>0.87265452624768225</v>
      </c>
      <c r="J891">
        <f>_xlfn.XLOOKUP(
         E891,[4]Sheet1!$A:$A,[4]Sheet1!$F:$F)</f>
        <v>7.661135694218181E-2</v>
      </c>
      <c r="L891" t="e">
        <f>_xlfn.XLOOKUP(
         D891,[2]DibenzoThiophene!$E:$E,[2]DibenzoThiophene!$B:$B)</f>
        <v>#N/A</v>
      </c>
      <c r="R891">
        <v>2509.3969699999998</v>
      </c>
      <c r="S891" s="2" t="e">
        <f>_xlfn.XLOOKUP(
         R891,'[1]sample3_spot1_000 (1)'!$A:$A,'[1]sample3_spot1_000 (1)'!$B:$B)</f>
        <v>#N/A</v>
      </c>
    </row>
    <row r="892" spans="3:19" x14ac:dyDescent="0.2">
      <c r="C892"/>
      <c r="D892" s="1">
        <f t="shared" si="27"/>
        <v>2510</v>
      </c>
      <c r="E892" s="1">
        <f t="shared" si="26"/>
        <v>2509.6</v>
      </c>
      <c r="F892" s="3">
        <f>_xlfn.XLOOKUP(
         E892,'[1]sample3_spot1_000 (1)'!$A:$A,'[1]sample3_spot1_000 (1)'!$B:$B)</f>
        <v>0.96211915000000003</v>
      </c>
      <c r="G892" t="e">
        <f>_xlfn.XLOOKUP(
         E892,[2]DibenzoThiophene!$A:$A,[2]DibenzoThiophene!$B:$B)</f>
        <v>#N/A</v>
      </c>
      <c r="H892">
        <f>_xlfn.XLOOKUP(
         E892,[3]Sheet1!$A:$A,[3]Sheet1!$G:$G)</f>
        <v>0.84178611452398444</v>
      </c>
      <c r="I892">
        <f>_xlfn.XLOOKUP(
         E892,[4]Sheet1!$A:$A,[4]Sheet1!$G:$G)</f>
        <v>0.87107041056669199</v>
      </c>
      <c r="J892">
        <f>_xlfn.XLOOKUP(
         E892,[4]Sheet1!$A:$A,[4]Sheet1!$F:$F)</f>
        <v>7.6599841708891239E-2</v>
      </c>
      <c r="L892">
        <f>_xlfn.XLOOKUP(
         D892,[2]DibenzoThiophene!$E:$E,[2]DibenzoThiophene!$B:$B)</f>
        <v>0.93323666000000005</v>
      </c>
      <c r="R892">
        <v>2509.60241</v>
      </c>
      <c r="S892" s="2" t="e">
        <f>_xlfn.XLOOKUP(
         R892,'[1]sample3_spot1_000 (1)'!$A:$A,'[1]sample3_spot1_000 (1)'!$B:$B)</f>
        <v>#N/A</v>
      </c>
    </row>
    <row r="893" spans="3:19" x14ac:dyDescent="0.2">
      <c r="C893"/>
      <c r="D893" s="1">
        <f t="shared" si="27"/>
        <v>2510</v>
      </c>
      <c r="E893" s="1">
        <f t="shared" si="26"/>
        <v>2509.6</v>
      </c>
      <c r="F893" s="3">
        <f>_xlfn.XLOOKUP(
         E893,'[1]sample3_spot1_000 (1)'!$A:$A,'[1]sample3_spot1_000 (1)'!$B:$B)</f>
        <v>0.96211915000000003</v>
      </c>
      <c r="G893" t="e">
        <f>_xlfn.XLOOKUP(
         E893,[2]DibenzoThiophene!$A:$A,[2]DibenzoThiophene!$B:$B)</f>
        <v>#N/A</v>
      </c>
      <c r="H893">
        <f>_xlfn.XLOOKUP(
         E893,[3]Sheet1!$A:$A,[3]Sheet1!$G:$G)</f>
        <v>0.84178611452398444</v>
      </c>
      <c r="I893">
        <f>_xlfn.XLOOKUP(
         E893,[4]Sheet1!$A:$A,[4]Sheet1!$G:$G)</f>
        <v>0.87107041056669199</v>
      </c>
      <c r="J893">
        <f>_xlfn.XLOOKUP(
         E893,[4]Sheet1!$A:$A,[4]Sheet1!$F:$F)</f>
        <v>7.6599841708891239E-2</v>
      </c>
      <c r="L893">
        <f>_xlfn.XLOOKUP(
         D893,[2]DibenzoThiophene!$E:$E,[2]DibenzoThiophene!$B:$B)</f>
        <v>0.93323666000000005</v>
      </c>
      <c r="R893" s="1">
        <v>2509.6253999999999</v>
      </c>
      <c r="S893" s="2" t="e">
        <f>_xlfn.XLOOKUP(
         R893,'[1]sample3_spot1_000 (1)'!$A:$A,'[1]sample3_spot1_000 (1)'!$B:$B)</f>
        <v>#N/A</v>
      </c>
    </row>
    <row r="894" spans="3:19" x14ac:dyDescent="0.2">
      <c r="C894"/>
      <c r="D894" s="1">
        <f t="shared" si="27"/>
        <v>2510</v>
      </c>
      <c r="E894" s="1">
        <f t="shared" si="26"/>
        <v>2509.8000000000002</v>
      </c>
      <c r="F894" s="3" t="e">
        <f>_xlfn.XLOOKUP(
         E894,'[1]sample3_spot1_000 (1)'!$A:$A,'[1]sample3_spot1_000 (1)'!$B:$B)</f>
        <v>#N/A</v>
      </c>
      <c r="G894" t="e">
        <f>_xlfn.XLOOKUP(
         E894,[2]DibenzoThiophene!$A:$A,[2]DibenzoThiophene!$B:$B)</f>
        <v>#N/A</v>
      </c>
      <c r="H894">
        <f>_xlfn.XLOOKUP(
         E894,[3]Sheet1!$A:$A,[3]Sheet1!$G:$G)</f>
        <v>0.84367135631756007</v>
      </c>
      <c r="I894">
        <f>_xlfn.XLOOKUP(
         E894,[4]Sheet1!$A:$A,[4]Sheet1!$G:$G)</f>
        <v>0.87869910315978017</v>
      </c>
      <c r="J894">
        <f>_xlfn.XLOOKUP(
         E894,[4]Sheet1!$A:$A,[4]Sheet1!$F:$F)</f>
        <v>7.6649025569618889E-2</v>
      </c>
      <c r="L894">
        <f>_xlfn.XLOOKUP(
         D894,[2]DibenzoThiophene!$E:$E,[2]DibenzoThiophene!$B:$B)</f>
        <v>0.93323666000000005</v>
      </c>
      <c r="R894">
        <v>2509.79934</v>
      </c>
      <c r="S894" s="2" t="e">
        <f>_xlfn.XLOOKUP(
         R894,'[1]sample3_spot1_000 (1)'!$A:$A,'[1]sample3_spot1_000 (1)'!$B:$B)</f>
        <v>#N/A</v>
      </c>
    </row>
    <row r="895" spans="3:19" x14ac:dyDescent="0.2">
      <c r="C895"/>
      <c r="D895" s="1">
        <f t="shared" si="27"/>
        <v>2510</v>
      </c>
      <c r="E895" s="1">
        <f t="shared" si="26"/>
        <v>2509.9</v>
      </c>
      <c r="F895" s="3">
        <f>_xlfn.XLOOKUP(
         E895,'[1]sample3_spot1_000 (1)'!$A:$A,'[1]sample3_spot1_000 (1)'!$B:$B)</f>
        <v>0.96351416999999995</v>
      </c>
      <c r="G895" t="e">
        <f>_xlfn.XLOOKUP(
         E895,[2]DibenzoThiophene!$A:$A,[2]DibenzoThiophene!$B:$B)</f>
        <v>#N/A</v>
      </c>
      <c r="H895" t="e">
        <f>_xlfn.XLOOKUP(
         E895,[3]Sheet1!$A:$A,[3]Sheet1!$G:$G)</f>
        <v>#N/A</v>
      </c>
      <c r="I895" t="e">
        <f>_xlfn.XLOOKUP(
         E895,[4]Sheet1!$A:$A,[4]Sheet1!$G:$G)</f>
        <v>#N/A</v>
      </c>
      <c r="J895" t="e">
        <f>_xlfn.XLOOKUP(
         E895,[4]Sheet1!$A:$A,[4]Sheet1!$F:$F)</f>
        <v>#N/A</v>
      </c>
      <c r="L895">
        <f>_xlfn.XLOOKUP(
         D895,[2]DibenzoThiophene!$E:$E,[2]DibenzoThiophene!$B:$B)</f>
        <v>0.93323666000000005</v>
      </c>
      <c r="R895" s="1">
        <v>2509.8755000000001</v>
      </c>
      <c r="S895" s="2" t="e">
        <f>_xlfn.XLOOKUP(
         R895,'[1]sample3_spot1_000 (1)'!$A:$A,'[1]sample3_spot1_000 (1)'!$B:$B)</f>
        <v>#N/A</v>
      </c>
    </row>
    <row r="896" spans="3:19" x14ac:dyDescent="0.2">
      <c r="C896"/>
      <c r="D896" s="1">
        <f t="shared" si="27"/>
        <v>2510</v>
      </c>
      <c r="E896" s="1">
        <f t="shared" si="26"/>
        <v>2510</v>
      </c>
      <c r="F896" s="3" t="e">
        <f>_xlfn.XLOOKUP(
         E896,'[1]sample3_spot1_000 (1)'!$A:$A,'[1]sample3_spot1_000 (1)'!$B:$B)</f>
        <v>#N/A</v>
      </c>
      <c r="G896" t="e">
        <f>_xlfn.XLOOKUP(
         E896,[2]DibenzoThiophene!$A:$A,[2]DibenzoThiophene!$B:$B)</f>
        <v>#N/A</v>
      </c>
      <c r="H896">
        <f>_xlfn.XLOOKUP(
         E896,[3]Sheet1!$A:$A,[3]Sheet1!$G:$G)</f>
        <v>0.84491583486034594</v>
      </c>
      <c r="I896">
        <f>_xlfn.XLOOKUP(
         E896,[4]Sheet1!$A:$A,[4]Sheet1!$G:$G)</f>
        <v>0.87536758290716365</v>
      </c>
      <c r="J896">
        <f>_xlfn.XLOOKUP(
         E896,[4]Sheet1!$A:$A,[4]Sheet1!$F:$F)</f>
        <v>7.6625997465200921E-2</v>
      </c>
      <c r="L896">
        <f>_xlfn.XLOOKUP(
         D896,[2]DibenzoThiophene!$E:$E,[2]DibenzoThiophene!$B:$B)</f>
        <v>0.93323666000000005</v>
      </c>
      <c r="R896">
        <v>2509.9963200000002</v>
      </c>
      <c r="S896" s="2" t="e">
        <f>_xlfn.XLOOKUP(
         R896,'[1]sample3_spot1_000 (1)'!$A:$A,'[1]sample3_spot1_000 (1)'!$B:$B)</f>
        <v>#N/A</v>
      </c>
    </row>
    <row r="897" spans="3:19" x14ac:dyDescent="0.2">
      <c r="C897"/>
      <c r="D897" s="1">
        <f t="shared" si="27"/>
        <v>2510</v>
      </c>
      <c r="E897" s="1">
        <f t="shared" si="26"/>
        <v>2510.1</v>
      </c>
      <c r="F897" s="3">
        <f>_xlfn.XLOOKUP(
         E897,'[1]sample3_spot1_000 (1)'!$A:$A,'[1]sample3_spot1_000 (1)'!$B:$B)</f>
        <v>0.93744974999999997</v>
      </c>
      <c r="G897" t="e">
        <f>_xlfn.XLOOKUP(
         E897,[2]DibenzoThiophene!$A:$A,[2]DibenzoThiophene!$B:$B)</f>
        <v>#N/A</v>
      </c>
      <c r="H897" t="e">
        <f>_xlfn.XLOOKUP(
         E897,[3]Sheet1!$A:$A,[3]Sheet1!$G:$G)</f>
        <v>#N/A</v>
      </c>
      <c r="I897" t="e">
        <f>_xlfn.XLOOKUP(
         E897,[4]Sheet1!$A:$A,[4]Sheet1!$G:$G)</f>
        <v>#N/A</v>
      </c>
      <c r="J897" t="e">
        <f>_xlfn.XLOOKUP(
         E897,[4]Sheet1!$A:$A,[4]Sheet1!$F:$F)</f>
        <v>#N/A</v>
      </c>
      <c r="L897">
        <f>_xlfn.XLOOKUP(
         D897,[2]DibenzoThiophene!$E:$E,[2]DibenzoThiophene!$B:$B)</f>
        <v>0.93323666000000005</v>
      </c>
      <c r="R897" s="1">
        <v>2510.1255999999998</v>
      </c>
      <c r="S897" s="2" t="e">
        <f>_xlfn.XLOOKUP(
         R897,'[1]sample3_spot1_000 (1)'!$A:$A,'[1]sample3_spot1_000 (1)'!$B:$B)</f>
        <v>#N/A</v>
      </c>
    </row>
    <row r="898" spans="3:19" x14ac:dyDescent="0.2">
      <c r="C898"/>
      <c r="D898" s="1">
        <f t="shared" si="27"/>
        <v>2510</v>
      </c>
      <c r="E898" s="1">
        <f t="shared" ref="E898:E961" si="28">ROUND(R898, 1)</f>
        <v>2510.1999999999998</v>
      </c>
      <c r="F898" s="3" t="e">
        <f>_xlfn.XLOOKUP(
         E898,'[1]sample3_spot1_000 (1)'!$A:$A,'[1]sample3_spot1_000 (1)'!$B:$B)</f>
        <v>#N/A</v>
      </c>
      <c r="G898">
        <f>_xlfn.XLOOKUP(
         E898,[2]DibenzoThiophene!$A:$A,[2]DibenzoThiophene!$B:$B)</f>
        <v>0.93323666000000005</v>
      </c>
      <c r="H898">
        <f>_xlfn.XLOOKUP(
         E898,[3]Sheet1!$A:$A,[3]Sheet1!$G:$G)</f>
        <v>0.84375640030218935</v>
      </c>
      <c r="I898">
        <f>_xlfn.XLOOKUP(
         E898,[4]Sheet1!$A:$A,[4]Sheet1!$G:$G)</f>
        <v>0.87584754941676657</v>
      </c>
      <c r="J898">
        <f>_xlfn.XLOOKUP(
         E898,[4]Sheet1!$A:$A,[4]Sheet1!$F:$F)</f>
        <v>7.6628081550947594E-2</v>
      </c>
      <c r="L898">
        <f>_xlfn.XLOOKUP(
         D898,[2]DibenzoThiophene!$E:$E,[2]DibenzoThiophene!$B:$B)</f>
        <v>0.93323666000000005</v>
      </c>
      <c r="R898" s="1">
        <v>2510.2012</v>
      </c>
      <c r="S898" s="2" t="e">
        <f>_xlfn.XLOOKUP(
         R898,'[1]sample3_spot1_000 (1)'!$A:$A,'[1]sample3_spot1_000 (1)'!$B:$B)</f>
        <v>#N/A</v>
      </c>
    </row>
    <row r="899" spans="3:19" x14ac:dyDescent="0.2">
      <c r="C899"/>
      <c r="D899" s="1">
        <f t="shared" ref="D899:D962" si="29">ROUND(E899,0)</f>
        <v>2510</v>
      </c>
      <c r="E899" s="1">
        <f t="shared" si="28"/>
        <v>2510.1999999999998</v>
      </c>
      <c r="F899" s="3" t="e">
        <f>_xlfn.XLOOKUP(
         E899,'[1]sample3_spot1_000 (1)'!$A:$A,'[1]sample3_spot1_000 (1)'!$B:$B)</f>
        <v>#N/A</v>
      </c>
      <c r="G899">
        <f>_xlfn.XLOOKUP(
         E899,[2]DibenzoThiophene!$A:$A,[2]DibenzoThiophene!$B:$B)</f>
        <v>0.93323666000000005</v>
      </c>
      <c r="H899">
        <f>_xlfn.XLOOKUP(
         E899,[3]Sheet1!$A:$A,[3]Sheet1!$G:$G)</f>
        <v>0.84375640030218935</v>
      </c>
      <c r="I899">
        <f>_xlfn.XLOOKUP(
         E899,[4]Sheet1!$A:$A,[4]Sheet1!$G:$G)</f>
        <v>0.87584754941676657</v>
      </c>
      <c r="J899">
        <f>_xlfn.XLOOKUP(
         E899,[4]Sheet1!$A:$A,[4]Sheet1!$F:$F)</f>
        <v>7.6628081550947594E-2</v>
      </c>
      <c r="L899">
        <f>_xlfn.XLOOKUP(
         D899,[2]DibenzoThiophene!$E:$E,[2]DibenzoThiophene!$B:$B)</f>
        <v>0.93323666000000005</v>
      </c>
      <c r="R899">
        <v>2510.2019399999999</v>
      </c>
      <c r="S899" s="2" t="e">
        <f>_xlfn.XLOOKUP(
         R899,'[1]sample3_spot1_000 (1)'!$A:$A,'[1]sample3_spot1_000 (1)'!$B:$B)</f>
        <v>#N/A</v>
      </c>
    </row>
    <row r="900" spans="3:19" x14ac:dyDescent="0.2">
      <c r="C900"/>
      <c r="D900" s="1">
        <f t="shared" si="29"/>
        <v>2510</v>
      </c>
      <c r="E900" s="1">
        <f t="shared" si="28"/>
        <v>2510.4</v>
      </c>
      <c r="F900" s="3">
        <f>_xlfn.XLOOKUP(
         E900,'[1]sample3_spot1_000 (1)'!$A:$A,'[1]sample3_spot1_000 (1)'!$B:$B)</f>
        <v>0.95978083000000003</v>
      </c>
      <c r="G900" t="e">
        <f>_xlfn.XLOOKUP(
         E900,[2]DibenzoThiophene!$A:$A,[2]DibenzoThiophene!$B:$B)</f>
        <v>#N/A</v>
      </c>
      <c r="H900">
        <f>_xlfn.XLOOKUP(
         E900,[3]Sheet1!$A:$A,[3]Sheet1!$G:$G)</f>
        <v>0.84339681381138443</v>
      </c>
      <c r="I900">
        <f>_xlfn.XLOOKUP(
         E900,[4]Sheet1!$A:$A,[4]Sheet1!$G:$G)</f>
        <v>0.87219932981161985</v>
      </c>
      <c r="J900">
        <f>_xlfn.XLOOKUP(
         E900,[4]Sheet1!$A:$A,[4]Sheet1!$F:$F)</f>
        <v>7.6602966855427002E-2</v>
      </c>
      <c r="L900">
        <f>_xlfn.XLOOKUP(
         D900,[2]DibenzoThiophene!$E:$E,[2]DibenzoThiophene!$B:$B)</f>
        <v>0.93323666000000005</v>
      </c>
      <c r="R900" s="1">
        <v>2510.3757000000001</v>
      </c>
      <c r="S900" s="2" t="e">
        <f>_xlfn.XLOOKUP(
         R900,'[1]sample3_spot1_000 (1)'!$A:$A,'[1]sample3_spot1_000 (1)'!$B:$B)</f>
        <v>#N/A</v>
      </c>
    </row>
    <row r="901" spans="3:19" x14ac:dyDescent="0.2">
      <c r="C901"/>
      <c r="D901" s="1">
        <f t="shared" si="29"/>
        <v>2510</v>
      </c>
      <c r="E901" s="1">
        <f t="shared" si="28"/>
        <v>2510.4</v>
      </c>
      <c r="F901" s="3">
        <f>_xlfn.XLOOKUP(
         E901,'[1]sample3_spot1_000 (1)'!$A:$A,'[1]sample3_spot1_000 (1)'!$B:$B)</f>
        <v>0.95978083000000003</v>
      </c>
      <c r="G901" t="e">
        <f>_xlfn.XLOOKUP(
         E901,[2]DibenzoThiophene!$A:$A,[2]DibenzoThiophene!$B:$B)</f>
        <v>#N/A</v>
      </c>
      <c r="H901">
        <f>_xlfn.XLOOKUP(
         E901,[3]Sheet1!$A:$A,[3]Sheet1!$G:$G)</f>
        <v>0.84339681381138443</v>
      </c>
      <c r="I901">
        <f>_xlfn.XLOOKUP(
         E901,[4]Sheet1!$A:$A,[4]Sheet1!$G:$G)</f>
        <v>0.87219932981161985</v>
      </c>
      <c r="J901">
        <f>_xlfn.XLOOKUP(
         E901,[4]Sheet1!$A:$A,[4]Sheet1!$F:$F)</f>
        <v>7.6602966855427002E-2</v>
      </c>
      <c r="L901">
        <f>_xlfn.XLOOKUP(
         D901,[2]DibenzoThiophene!$E:$E,[2]DibenzoThiophene!$B:$B)</f>
        <v>0.93323666000000005</v>
      </c>
      <c r="R901">
        <v>2510.3990399999998</v>
      </c>
      <c r="S901" s="2" t="e">
        <f>_xlfn.XLOOKUP(
         R901,'[1]sample3_spot1_000 (1)'!$A:$A,'[1]sample3_spot1_000 (1)'!$B:$B)</f>
        <v>#N/A</v>
      </c>
    </row>
    <row r="902" spans="3:19" x14ac:dyDescent="0.2">
      <c r="C902"/>
      <c r="D902" s="1">
        <f t="shared" si="29"/>
        <v>2511</v>
      </c>
      <c r="E902" s="1">
        <f t="shared" si="28"/>
        <v>2510.6</v>
      </c>
      <c r="F902" s="3">
        <f>_xlfn.XLOOKUP(
         E902,'[1]sample3_spot1_000 (1)'!$A:$A,'[1]sample3_spot1_000 (1)'!$B:$B)</f>
        <v>0.94730707000000003</v>
      </c>
      <c r="G902" t="e">
        <f>_xlfn.XLOOKUP(
         E902,[2]DibenzoThiophene!$A:$A,[2]DibenzoThiophene!$B:$B)</f>
        <v>#N/A</v>
      </c>
      <c r="H902">
        <f>_xlfn.XLOOKUP(
         E902,[3]Sheet1!$A:$A,[3]Sheet1!$G:$G)</f>
        <v>0.84709825987872234</v>
      </c>
      <c r="I902">
        <f>_xlfn.XLOOKUP(
         E902,[4]Sheet1!$A:$A,[4]Sheet1!$G:$G)</f>
        <v>0.8736364107428406</v>
      </c>
      <c r="J902">
        <f>_xlfn.XLOOKUP(
         E902,[4]Sheet1!$A:$A,[4]Sheet1!$F:$F)</f>
        <v>7.661135694218181E-2</v>
      </c>
      <c r="L902" t="e">
        <f>_xlfn.XLOOKUP(
         D902,[2]DibenzoThiophene!$E:$E,[2]DibenzoThiophene!$B:$B)</f>
        <v>#N/A</v>
      </c>
      <c r="R902">
        <v>2510.5962</v>
      </c>
      <c r="S902" s="2" t="e">
        <f>_xlfn.XLOOKUP(
         R902,'[1]sample3_spot1_000 (1)'!$A:$A,'[1]sample3_spot1_000 (1)'!$B:$B)</f>
        <v>#N/A</v>
      </c>
    </row>
    <row r="903" spans="3:19" x14ac:dyDescent="0.2">
      <c r="C903"/>
      <c r="D903" s="1">
        <f t="shared" si="29"/>
        <v>2511</v>
      </c>
      <c r="E903" s="1">
        <f t="shared" si="28"/>
        <v>2510.6</v>
      </c>
      <c r="F903" s="3">
        <f>_xlfn.XLOOKUP(
         E903,'[1]sample3_spot1_000 (1)'!$A:$A,'[1]sample3_spot1_000 (1)'!$B:$B)</f>
        <v>0.94730707000000003</v>
      </c>
      <c r="G903" t="e">
        <f>_xlfn.XLOOKUP(
         E903,[2]DibenzoThiophene!$A:$A,[2]DibenzoThiophene!$B:$B)</f>
        <v>#N/A</v>
      </c>
      <c r="H903">
        <f>_xlfn.XLOOKUP(
         E903,[3]Sheet1!$A:$A,[3]Sheet1!$G:$G)</f>
        <v>0.84709825987872234</v>
      </c>
      <c r="I903">
        <f>_xlfn.XLOOKUP(
         E903,[4]Sheet1!$A:$A,[4]Sheet1!$G:$G)</f>
        <v>0.8736364107428406</v>
      </c>
      <c r="J903">
        <f>_xlfn.XLOOKUP(
         E903,[4]Sheet1!$A:$A,[4]Sheet1!$F:$F)</f>
        <v>7.661135694218181E-2</v>
      </c>
      <c r="L903" t="e">
        <f>_xlfn.XLOOKUP(
         D903,[2]DibenzoThiophene!$E:$E,[2]DibenzoThiophene!$B:$B)</f>
        <v>#N/A</v>
      </c>
      <c r="R903" s="1">
        <v>2510.6257999999998</v>
      </c>
      <c r="S903" s="2" t="e">
        <f>_xlfn.XLOOKUP(
         R903,'[1]sample3_spot1_000 (1)'!$A:$A,'[1]sample3_spot1_000 (1)'!$B:$B)</f>
        <v>#N/A</v>
      </c>
    </row>
    <row r="904" spans="3:19" x14ac:dyDescent="0.2">
      <c r="C904"/>
      <c r="D904" s="1">
        <f t="shared" si="29"/>
        <v>2511</v>
      </c>
      <c r="E904" s="1">
        <f t="shared" si="28"/>
        <v>2510.8000000000002</v>
      </c>
      <c r="F904" s="3" t="e">
        <f>_xlfn.XLOOKUP(
         E904,'[1]sample3_spot1_000 (1)'!$A:$A,'[1]sample3_spot1_000 (1)'!$B:$B)</f>
        <v>#N/A</v>
      </c>
      <c r="G904" t="e">
        <f>_xlfn.XLOOKUP(
         E904,[2]DibenzoThiophene!$A:$A,[2]DibenzoThiophene!$B:$B)</f>
        <v>#N/A</v>
      </c>
      <c r="H904">
        <f>_xlfn.XLOOKUP(
         E904,[3]Sheet1!$A:$A,[3]Sheet1!$G:$G)</f>
        <v>0.85042450674217795</v>
      </c>
      <c r="I904">
        <f>_xlfn.XLOOKUP(
         E904,[4]Sheet1!$A:$A,[4]Sheet1!$G:$G)</f>
        <v>0.8723685104824872</v>
      </c>
      <c r="J904">
        <f>_xlfn.XLOOKUP(
         E904,[4]Sheet1!$A:$A,[4]Sheet1!$F:$F)</f>
        <v>7.6601925111581953E-2</v>
      </c>
      <c r="L904" t="e">
        <f>_xlfn.XLOOKUP(
         D904,[2]DibenzoThiophene!$E:$E,[2]DibenzoThiophene!$B:$B)</f>
        <v>#N/A</v>
      </c>
      <c r="R904">
        <v>2510.8019899999999</v>
      </c>
      <c r="S904" s="2" t="e">
        <f>_xlfn.XLOOKUP(
         R904,'[1]sample3_spot1_000 (1)'!$A:$A,'[1]sample3_spot1_000 (1)'!$B:$B)</f>
        <v>#N/A</v>
      </c>
    </row>
    <row r="905" spans="3:19" x14ac:dyDescent="0.2">
      <c r="C905"/>
      <c r="D905" s="1">
        <f t="shared" si="29"/>
        <v>2511</v>
      </c>
      <c r="E905" s="1">
        <f t="shared" si="28"/>
        <v>2510.9</v>
      </c>
      <c r="F905" s="3">
        <f>_xlfn.XLOOKUP(
         E905,'[1]sample3_spot1_000 (1)'!$A:$A,'[1]sample3_spot1_000 (1)'!$B:$B)</f>
        <v>0.96672539999999996</v>
      </c>
      <c r="G905" t="e">
        <f>_xlfn.XLOOKUP(
         E905,[2]DibenzoThiophene!$A:$A,[2]DibenzoThiophene!$B:$B)</f>
        <v>#N/A</v>
      </c>
      <c r="H905" t="e">
        <f>_xlfn.XLOOKUP(
         E905,[3]Sheet1!$A:$A,[3]Sheet1!$G:$G)</f>
        <v>#N/A</v>
      </c>
      <c r="I905" t="e">
        <f>_xlfn.XLOOKUP(
         E905,[4]Sheet1!$A:$A,[4]Sheet1!$G:$G)</f>
        <v>#N/A</v>
      </c>
      <c r="J905" t="e">
        <f>_xlfn.XLOOKUP(
         E905,[4]Sheet1!$A:$A,[4]Sheet1!$F:$F)</f>
        <v>#N/A</v>
      </c>
      <c r="L905" t="e">
        <f>_xlfn.XLOOKUP(
         D905,[2]DibenzoThiophene!$E:$E,[2]DibenzoThiophene!$B:$B)</f>
        <v>#N/A</v>
      </c>
      <c r="R905" s="1">
        <v>2510.8759</v>
      </c>
      <c r="S905" s="2" t="e">
        <f>_xlfn.XLOOKUP(
         R905,'[1]sample3_spot1_000 (1)'!$A:$A,'[1]sample3_spot1_000 (1)'!$B:$B)</f>
        <v>#N/A</v>
      </c>
    </row>
    <row r="906" spans="3:19" x14ac:dyDescent="0.2">
      <c r="C906"/>
      <c r="D906" s="1">
        <f t="shared" si="29"/>
        <v>2511</v>
      </c>
      <c r="E906" s="1">
        <f t="shared" si="28"/>
        <v>2511</v>
      </c>
      <c r="F906" s="3" t="e">
        <f>_xlfn.XLOOKUP(
         E906,'[1]sample3_spot1_000 (1)'!$A:$A,'[1]sample3_spot1_000 (1)'!$B:$B)</f>
        <v>#N/A</v>
      </c>
      <c r="G906" t="e">
        <f>_xlfn.XLOOKUP(
         E906,[2]DibenzoThiophene!$A:$A,[2]DibenzoThiophene!$B:$B)</f>
        <v>#N/A</v>
      </c>
      <c r="H906">
        <f>_xlfn.XLOOKUP(
         E906,[3]Sheet1!$A:$A,[3]Sheet1!$G:$G)</f>
        <v>0.85006508561371852</v>
      </c>
      <c r="I906">
        <f>_xlfn.XLOOKUP(
         E906,[4]Sheet1!$A:$A,[4]Sheet1!$G:$G)</f>
        <v>0.88047201228736949</v>
      </c>
      <c r="J906">
        <f>_xlfn.XLOOKUP(
         E906,[4]Sheet1!$A:$A,[4]Sheet1!$F:$F)</f>
        <v>7.6654237278916015E-2</v>
      </c>
      <c r="L906" t="e">
        <f>_xlfn.XLOOKUP(
         D906,[2]DibenzoThiophene!$E:$E,[2]DibenzoThiophene!$B:$B)</f>
        <v>#N/A</v>
      </c>
      <c r="R906">
        <v>2510.99926</v>
      </c>
      <c r="S906" s="2" t="e">
        <f>_xlfn.XLOOKUP(
         R906,'[1]sample3_spot1_000 (1)'!$A:$A,'[1]sample3_spot1_000 (1)'!$B:$B)</f>
        <v>#N/A</v>
      </c>
    </row>
    <row r="907" spans="3:19" x14ac:dyDescent="0.2">
      <c r="C907"/>
      <c r="D907" s="1">
        <f t="shared" si="29"/>
        <v>2511</v>
      </c>
      <c r="E907" s="1">
        <f t="shared" si="28"/>
        <v>2511.1</v>
      </c>
      <c r="F907" s="3">
        <f>_xlfn.XLOOKUP(
         E907,'[1]sample3_spot1_000 (1)'!$A:$A,'[1]sample3_spot1_000 (1)'!$B:$B)</f>
        <v>0.96484614000000002</v>
      </c>
      <c r="G907" t="e">
        <f>_xlfn.XLOOKUP(
         E907,[2]DibenzoThiophene!$A:$A,[2]DibenzoThiophene!$B:$B)</f>
        <v>#N/A</v>
      </c>
      <c r="H907" t="e">
        <f>_xlfn.XLOOKUP(
         E907,[3]Sheet1!$A:$A,[3]Sheet1!$G:$G)</f>
        <v>#N/A</v>
      </c>
      <c r="I907" t="e">
        <f>_xlfn.XLOOKUP(
         E907,[4]Sheet1!$A:$A,[4]Sheet1!$G:$G)</f>
        <v>#N/A</v>
      </c>
      <c r="J907" t="e">
        <f>_xlfn.XLOOKUP(
         E907,[4]Sheet1!$A:$A,[4]Sheet1!$F:$F)</f>
        <v>#N/A</v>
      </c>
      <c r="L907" t="e">
        <f>_xlfn.XLOOKUP(
         D907,[2]DibenzoThiophene!$E:$E,[2]DibenzoThiophene!$B:$B)</f>
        <v>#N/A</v>
      </c>
      <c r="R907" s="1">
        <v>2511.1260000000002</v>
      </c>
      <c r="S907" s="2" t="e">
        <f>_xlfn.XLOOKUP(
         R907,'[1]sample3_spot1_000 (1)'!$A:$A,'[1]sample3_spot1_000 (1)'!$B:$B)</f>
        <v>#N/A</v>
      </c>
    </row>
    <row r="908" spans="3:19" x14ac:dyDescent="0.2">
      <c r="C908"/>
      <c r="D908" s="1">
        <f t="shared" si="29"/>
        <v>2511</v>
      </c>
      <c r="E908" s="1">
        <f t="shared" si="28"/>
        <v>2511.1999999999998</v>
      </c>
      <c r="F908" s="3" t="e">
        <f>_xlfn.XLOOKUP(
         E908,'[1]sample3_spot1_000 (1)'!$A:$A,'[1]sample3_spot1_000 (1)'!$B:$B)</f>
        <v>#N/A</v>
      </c>
      <c r="G908" t="e">
        <f>_xlfn.XLOOKUP(
         E908,[2]DibenzoThiophene!$A:$A,[2]DibenzoThiophene!$B:$B)</f>
        <v>#N/A</v>
      </c>
      <c r="H908">
        <f>_xlfn.XLOOKUP(
         E908,[3]Sheet1!$A:$A,[3]Sheet1!$G:$G)</f>
        <v>0.85259139658403615</v>
      </c>
      <c r="I908">
        <f>_xlfn.XLOOKUP(
         E908,[4]Sheet1!$A:$A,[4]Sheet1!$G:$G)</f>
        <v>0.8895250757919253</v>
      </c>
      <c r="J908">
        <f>_xlfn.XLOOKUP(
         E908,[4]Sheet1!$A:$A,[4]Sheet1!$F:$F)</f>
        <v>7.671280568573427E-2</v>
      </c>
      <c r="L908" t="e">
        <f>_xlfn.XLOOKUP(
         D908,[2]DibenzoThiophene!$E:$E,[2]DibenzoThiophene!$B:$B)</f>
        <v>#N/A</v>
      </c>
      <c r="R908">
        <v>2511.19659</v>
      </c>
      <c r="S908" s="2" t="e">
        <f>_xlfn.XLOOKUP(
         R908,'[1]sample3_spot1_000 (1)'!$A:$A,'[1]sample3_spot1_000 (1)'!$B:$B)</f>
        <v>#N/A</v>
      </c>
    </row>
    <row r="909" spans="3:19" x14ac:dyDescent="0.2">
      <c r="C909"/>
      <c r="D909" s="1">
        <f t="shared" si="29"/>
        <v>2511</v>
      </c>
      <c r="E909" s="1">
        <f t="shared" si="28"/>
        <v>2511.4</v>
      </c>
      <c r="F909" s="3">
        <f>_xlfn.XLOOKUP(
         E909,'[1]sample3_spot1_000 (1)'!$A:$A,'[1]sample3_spot1_000 (1)'!$B:$B)</f>
        <v>0.94956837999999999</v>
      </c>
      <c r="G909" t="e">
        <f>_xlfn.XLOOKUP(
         E909,[2]DibenzoThiophene!$A:$A,[2]DibenzoThiophene!$B:$B)</f>
        <v>#N/A</v>
      </c>
      <c r="H909">
        <f>_xlfn.XLOOKUP(
         E909,[3]Sheet1!$A:$A,[3]Sheet1!$G:$G)</f>
        <v>0.85324812630804392</v>
      </c>
      <c r="I909">
        <f>_xlfn.XLOOKUP(
         E909,[4]Sheet1!$A:$A,[4]Sheet1!$G:$G)</f>
        <v>0.88412941232580622</v>
      </c>
      <c r="J909">
        <f>_xlfn.XLOOKUP(
         E909,[4]Sheet1!$A:$A,[4]Sheet1!$F:$F)</f>
        <v>7.6676177860226263E-2</v>
      </c>
      <c r="L909" t="e">
        <f>_xlfn.XLOOKUP(
         D909,[2]DibenzoThiophene!$E:$E,[2]DibenzoThiophene!$B:$B)</f>
        <v>#N/A</v>
      </c>
      <c r="R909" s="1">
        <v>2511.3761</v>
      </c>
      <c r="S909" s="2" t="e">
        <f>_xlfn.XLOOKUP(
         R909,'[1]sample3_spot1_000 (1)'!$A:$A,'[1]sample3_spot1_000 (1)'!$B:$B)</f>
        <v>#N/A</v>
      </c>
    </row>
    <row r="910" spans="3:19" x14ac:dyDescent="0.2">
      <c r="C910"/>
      <c r="D910" s="1">
        <f t="shared" si="29"/>
        <v>2511</v>
      </c>
      <c r="E910" s="1">
        <f t="shared" si="28"/>
        <v>2511.4</v>
      </c>
      <c r="F910" s="3">
        <f>_xlfn.XLOOKUP(
         E910,'[1]sample3_spot1_000 (1)'!$A:$A,'[1]sample3_spot1_000 (1)'!$B:$B)</f>
        <v>0.94956837999999999</v>
      </c>
      <c r="G910" t="e">
        <f>_xlfn.XLOOKUP(
         E910,[2]DibenzoThiophene!$A:$A,[2]DibenzoThiophene!$B:$B)</f>
        <v>#N/A</v>
      </c>
      <c r="H910">
        <f>_xlfn.XLOOKUP(
         E910,[3]Sheet1!$A:$A,[3]Sheet1!$G:$G)</f>
        <v>0.85324812630804392</v>
      </c>
      <c r="I910">
        <f>_xlfn.XLOOKUP(
         E910,[4]Sheet1!$A:$A,[4]Sheet1!$G:$G)</f>
        <v>0.88412941232580622</v>
      </c>
      <c r="J910">
        <f>_xlfn.XLOOKUP(
         E910,[4]Sheet1!$A:$A,[4]Sheet1!$F:$F)</f>
        <v>7.6676177860226263E-2</v>
      </c>
      <c r="L910" t="e">
        <f>_xlfn.XLOOKUP(
         D910,[2]DibenzoThiophene!$E:$E,[2]DibenzoThiophene!$B:$B)</f>
        <v>#N/A</v>
      </c>
      <c r="R910">
        <v>2511.40256</v>
      </c>
      <c r="S910" s="2" t="e">
        <f>_xlfn.XLOOKUP(
         R910,'[1]sample3_spot1_000 (1)'!$A:$A,'[1]sample3_spot1_000 (1)'!$B:$B)</f>
        <v>#N/A</v>
      </c>
    </row>
    <row r="911" spans="3:19" x14ac:dyDescent="0.2">
      <c r="C911"/>
      <c r="D911" s="1">
        <f t="shared" si="29"/>
        <v>2512</v>
      </c>
      <c r="E911" s="1">
        <f t="shared" si="28"/>
        <v>2511.6</v>
      </c>
      <c r="F911" s="3">
        <f>_xlfn.XLOOKUP(
         E911,'[1]sample3_spot1_000 (1)'!$A:$A,'[1]sample3_spot1_000 (1)'!$B:$B)</f>
        <v>0.97193099999999999</v>
      </c>
      <c r="G911" t="e">
        <f>_xlfn.XLOOKUP(
         E911,[2]DibenzoThiophene!$A:$A,[2]DibenzoThiophene!$B:$B)</f>
        <v>#N/A</v>
      </c>
      <c r="H911">
        <f>_xlfn.XLOOKUP(
         E911,[3]Sheet1!$A:$A,[3]Sheet1!$G:$G)</f>
        <v>0.85235416782682893</v>
      </c>
      <c r="I911">
        <f>_xlfn.XLOOKUP(
         E911,[4]Sheet1!$A:$A,[4]Sheet1!$G:$G)</f>
        <v>0.88857988027988899</v>
      </c>
      <c r="J911">
        <f>_xlfn.XLOOKUP(
         E911,[4]Sheet1!$A:$A,[4]Sheet1!$F:$F)</f>
        <v>7.6704421813117471E-2</v>
      </c>
      <c r="L911">
        <f>_xlfn.XLOOKUP(
         D911,[2]DibenzoThiophene!$E:$E,[2]DibenzoThiophene!$B:$B)</f>
        <v>0.96157954000000001</v>
      </c>
      <c r="R911">
        <v>2511.6000100000001</v>
      </c>
      <c r="S911" s="2" t="e">
        <f>_xlfn.XLOOKUP(
         R911,'[1]sample3_spot1_000 (1)'!$A:$A,'[1]sample3_spot1_000 (1)'!$B:$B)</f>
        <v>#N/A</v>
      </c>
    </row>
    <row r="912" spans="3:19" x14ac:dyDescent="0.2">
      <c r="C912"/>
      <c r="D912" s="1">
        <f t="shared" si="29"/>
        <v>2512</v>
      </c>
      <c r="E912" s="1">
        <f t="shared" si="28"/>
        <v>2511.6</v>
      </c>
      <c r="F912" s="3">
        <f>_xlfn.XLOOKUP(
         E912,'[1]sample3_spot1_000 (1)'!$A:$A,'[1]sample3_spot1_000 (1)'!$B:$B)</f>
        <v>0.97193099999999999</v>
      </c>
      <c r="G912" t="e">
        <f>_xlfn.XLOOKUP(
         E912,[2]DibenzoThiophene!$A:$A,[2]DibenzoThiophene!$B:$B)</f>
        <v>#N/A</v>
      </c>
      <c r="H912">
        <f>_xlfn.XLOOKUP(
         E912,[3]Sheet1!$A:$A,[3]Sheet1!$G:$G)</f>
        <v>0.85235416782682893</v>
      </c>
      <c r="I912">
        <f>_xlfn.XLOOKUP(
         E912,[4]Sheet1!$A:$A,[4]Sheet1!$G:$G)</f>
        <v>0.88857988027988899</v>
      </c>
      <c r="J912">
        <f>_xlfn.XLOOKUP(
         E912,[4]Sheet1!$A:$A,[4]Sheet1!$F:$F)</f>
        <v>7.6704421813117471E-2</v>
      </c>
      <c r="L912">
        <f>_xlfn.XLOOKUP(
         D912,[2]DibenzoThiophene!$E:$E,[2]DibenzoThiophene!$B:$B)</f>
        <v>0.96157954000000001</v>
      </c>
      <c r="R912" s="1">
        <v>2511.6262000000002</v>
      </c>
      <c r="S912" s="2" t="e">
        <f>_xlfn.XLOOKUP(
         R912,'[1]sample3_spot1_000 (1)'!$A:$A,'[1]sample3_spot1_000 (1)'!$B:$B)</f>
        <v>#N/A</v>
      </c>
    </row>
    <row r="913" spans="3:19" x14ac:dyDescent="0.2">
      <c r="C913"/>
      <c r="D913" s="1">
        <f t="shared" si="29"/>
        <v>2512</v>
      </c>
      <c r="E913" s="1">
        <f t="shared" si="28"/>
        <v>2511.8000000000002</v>
      </c>
      <c r="F913" s="3" t="e">
        <f>_xlfn.XLOOKUP(
         E913,'[1]sample3_spot1_000 (1)'!$A:$A,'[1]sample3_spot1_000 (1)'!$B:$B)</f>
        <v>#N/A</v>
      </c>
      <c r="G913" t="e">
        <f>_xlfn.XLOOKUP(
         E913,[2]DibenzoThiophene!$A:$A,[2]DibenzoThiophene!$B:$B)</f>
        <v>#N/A</v>
      </c>
      <c r="H913">
        <f>_xlfn.XLOOKUP(
         E913,[3]Sheet1!$A:$A,[3]Sheet1!$G:$G)</f>
        <v>0.85632216217228529</v>
      </c>
      <c r="I913">
        <f>_xlfn.XLOOKUP(
         E913,[4]Sheet1!$A:$A,[4]Sheet1!$G:$G)</f>
        <v>0.88477327214543477</v>
      </c>
      <c r="J913">
        <f>_xlfn.XLOOKUP(
         E913,[4]Sheet1!$A:$A,[4]Sheet1!$F:$F)</f>
        <v>7.6678263566060167E-2</v>
      </c>
      <c r="L913">
        <f>_xlfn.XLOOKUP(
         D913,[2]DibenzoThiophene!$E:$E,[2]DibenzoThiophene!$B:$B)</f>
        <v>0.96157954000000001</v>
      </c>
      <c r="R913">
        <v>2511.7975099999999</v>
      </c>
      <c r="S913" s="2" t="e">
        <f>_xlfn.XLOOKUP(
         R913,'[1]sample3_spot1_000 (1)'!$A:$A,'[1]sample3_spot1_000 (1)'!$B:$B)</f>
        <v>#N/A</v>
      </c>
    </row>
    <row r="914" spans="3:19" x14ac:dyDescent="0.2">
      <c r="C914"/>
      <c r="D914" s="1">
        <f t="shared" si="29"/>
        <v>2512</v>
      </c>
      <c r="E914" s="1">
        <f t="shared" si="28"/>
        <v>2511.9</v>
      </c>
      <c r="F914" s="3">
        <f>_xlfn.XLOOKUP(
         E914,'[1]sample3_spot1_000 (1)'!$A:$A,'[1]sample3_spot1_000 (1)'!$B:$B)</f>
        <v>0.96684650000000005</v>
      </c>
      <c r="G914" t="e">
        <f>_xlfn.XLOOKUP(
         E914,[2]DibenzoThiophene!$A:$A,[2]DibenzoThiophene!$B:$B)</f>
        <v>#N/A</v>
      </c>
      <c r="H914" t="e">
        <f>_xlfn.XLOOKUP(
         E914,[3]Sheet1!$A:$A,[3]Sheet1!$G:$G)</f>
        <v>#N/A</v>
      </c>
      <c r="I914" t="e">
        <f>_xlfn.XLOOKUP(
         E914,[4]Sheet1!$A:$A,[4]Sheet1!$G:$G)</f>
        <v>#N/A</v>
      </c>
      <c r="J914" t="e">
        <f>_xlfn.XLOOKUP(
         E914,[4]Sheet1!$A:$A,[4]Sheet1!$F:$F)</f>
        <v>#N/A</v>
      </c>
      <c r="L914">
        <f>_xlfn.XLOOKUP(
         D914,[2]DibenzoThiophene!$E:$E,[2]DibenzoThiophene!$B:$B)</f>
        <v>0.96157954000000001</v>
      </c>
      <c r="R914" s="1">
        <v>2511.8762999999999</v>
      </c>
      <c r="S914" s="2" t="e">
        <f>_xlfn.XLOOKUP(
         R914,'[1]sample3_spot1_000 (1)'!$A:$A,'[1]sample3_spot1_000 (1)'!$B:$B)</f>
        <v>#N/A</v>
      </c>
    </row>
    <row r="915" spans="3:19" x14ac:dyDescent="0.2">
      <c r="C915"/>
      <c r="D915" s="1">
        <f t="shared" si="29"/>
        <v>2512</v>
      </c>
      <c r="E915" s="1">
        <f t="shared" si="28"/>
        <v>2512</v>
      </c>
      <c r="F915" s="3" t="e">
        <f>_xlfn.XLOOKUP(
         E915,'[1]sample3_spot1_000 (1)'!$A:$A,'[1]sample3_spot1_000 (1)'!$B:$B)</f>
        <v>#N/A</v>
      </c>
      <c r="G915" t="e">
        <f>_xlfn.XLOOKUP(
         E915,[2]DibenzoThiophene!$A:$A,[2]DibenzoThiophene!$B:$B)</f>
        <v>#N/A</v>
      </c>
      <c r="H915">
        <f>_xlfn.XLOOKUP(
         E915,[3]Sheet1!$A:$A,[3]Sheet1!$G:$G)</f>
        <v>0.85275792598824496</v>
      </c>
      <c r="I915">
        <f>_xlfn.XLOOKUP(
         E915,[4]Sheet1!$A:$A,[4]Sheet1!$G:$G)</f>
        <v>0.88922386101456008</v>
      </c>
      <c r="J915">
        <f>_xlfn.XLOOKUP(
         E915,[4]Sheet1!$A:$A,[4]Sheet1!$F:$F)</f>
        <v>7.6706508315606797E-2</v>
      </c>
      <c r="L915">
        <f>_xlfn.XLOOKUP(
         D915,[2]DibenzoThiophene!$E:$E,[2]DibenzoThiophene!$B:$B)</f>
        <v>0.96157954000000001</v>
      </c>
      <c r="R915">
        <v>2512.0036599999999</v>
      </c>
      <c r="S915" s="2" t="e">
        <f>_xlfn.XLOOKUP(
         R915,'[1]sample3_spot1_000 (1)'!$A:$A,'[1]sample3_spot1_000 (1)'!$B:$B)</f>
        <v>#N/A</v>
      </c>
    </row>
    <row r="916" spans="3:19" x14ac:dyDescent="0.2">
      <c r="C916"/>
      <c r="D916" s="1">
        <f t="shared" si="29"/>
        <v>2512</v>
      </c>
      <c r="E916" s="1">
        <f t="shared" si="28"/>
        <v>2512.1</v>
      </c>
      <c r="F916" s="3">
        <f>_xlfn.XLOOKUP(
         E916,'[1]sample3_spot1_000 (1)'!$A:$A,'[1]sample3_spot1_000 (1)'!$B:$B)</f>
        <v>0.95727141999999998</v>
      </c>
      <c r="G916" t="e">
        <f>_xlfn.XLOOKUP(
         E916,[2]DibenzoThiophene!$A:$A,[2]DibenzoThiophene!$B:$B)</f>
        <v>#N/A</v>
      </c>
      <c r="H916" t="e">
        <f>_xlfn.XLOOKUP(
         E916,[3]Sheet1!$A:$A,[3]Sheet1!$G:$G)</f>
        <v>#N/A</v>
      </c>
      <c r="I916" t="e">
        <f>_xlfn.XLOOKUP(
         E916,[4]Sheet1!$A:$A,[4]Sheet1!$G:$G)</f>
        <v>#N/A</v>
      </c>
      <c r="J916" t="e">
        <f>_xlfn.XLOOKUP(
         E916,[4]Sheet1!$A:$A,[4]Sheet1!$F:$F)</f>
        <v>#N/A</v>
      </c>
      <c r="L916">
        <f>_xlfn.XLOOKUP(
         D916,[2]DibenzoThiophene!$E:$E,[2]DibenzoThiophene!$B:$B)</f>
        <v>0.96157954000000001</v>
      </c>
      <c r="R916" s="1">
        <v>2512.1264000000001</v>
      </c>
      <c r="S916" s="2" t="e">
        <f>_xlfn.XLOOKUP(
         R916,'[1]sample3_spot1_000 (1)'!$A:$A,'[1]sample3_spot1_000 (1)'!$B:$B)</f>
        <v>#N/A</v>
      </c>
    </row>
    <row r="917" spans="3:19" x14ac:dyDescent="0.2">
      <c r="C917"/>
      <c r="D917" s="1">
        <f t="shared" si="29"/>
        <v>2512</v>
      </c>
      <c r="E917" s="1">
        <f t="shared" si="28"/>
        <v>2512.1999999999998</v>
      </c>
      <c r="F917" s="3" t="e">
        <f>_xlfn.XLOOKUP(
         E917,'[1]sample3_spot1_000 (1)'!$A:$A,'[1]sample3_spot1_000 (1)'!$B:$B)</f>
        <v>#N/A</v>
      </c>
      <c r="G917">
        <f>_xlfn.XLOOKUP(
         E917,[2]DibenzoThiophene!$A:$A,[2]DibenzoThiophene!$B:$B)</f>
        <v>0.96157954000000001</v>
      </c>
      <c r="H917" t="e">
        <f>_xlfn.XLOOKUP(
         E917,[3]Sheet1!$A:$A,[3]Sheet1!$G:$G)</f>
        <v>#N/A</v>
      </c>
      <c r="I917" t="e">
        <f>_xlfn.XLOOKUP(
         E917,[4]Sheet1!$A:$A,[4]Sheet1!$G:$G)</f>
        <v>#N/A</v>
      </c>
      <c r="J917" t="e">
        <f>_xlfn.XLOOKUP(
         E917,[4]Sheet1!$A:$A,[4]Sheet1!$F:$F)</f>
        <v>#N/A</v>
      </c>
      <c r="L917">
        <f>_xlfn.XLOOKUP(
         D917,[2]DibenzoThiophene!$E:$E,[2]DibenzoThiophene!$B:$B)</f>
        <v>0.96157954000000001</v>
      </c>
      <c r="R917" s="1">
        <v>2512.2483000000002</v>
      </c>
      <c r="S917" s="2" t="e">
        <f>_xlfn.XLOOKUP(
         R917,'[1]sample3_spot1_000 (1)'!$A:$A,'[1]sample3_spot1_000 (1)'!$B:$B)</f>
        <v>#N/A</v>
      </c>
    </row>
    <row r="918" spans="3:19" x14ac:dyDescent="0.2">
      <c r="C918"/>
      <c r="D918" s="1">
        <f t="shared" si="29"/>
        <v>2512</v>
      </c>
      <c r="E918" s="1">
        <f t="shared" si="28"/>
        <v>2512.4</v>
      </c>
      <c r="F918" s="3">
        <f>_xlfn.XLOOKUP(
         E918,'[1]sample3_spot1_000 (1)'!$A:$A,'[1]sample3_spot1_000 (1)'!$B:$B)</f>
        <v>0.96335108999999997</v>
      </c>
      <c r="G918" t="e">
        <f>_xlfn.XLOOKUP(
         E918,[2]DibenzoThiophene!$A:$A,[2]DibenzoThiophene!$B:$B)</f>
        <v>#N/A</v>
      </c>
      <c r="H918" t="e">
        <f>_xlfn.XLOOKUP(
         E918,[3]Sheet1!$A:$A,[3]Sheet1!$G:$G)</f>
        <v>#N/A</v>
      </c>
      <c r="I918" t="e">
        <f>_xlfn.XLOOKUP(
         E918,[4]Sheet1!$A:$A,[4]Sheet1!$G:$G)</f>
        <v>#N/A</v>
      </c>
      <c r="J918" t="e">
        <f>_xlfn.XLOOKUP(
         E918,[4]Sheet1!$A:$A,[4]Sheet1!$F:$F)</f>
        <v>#N/A</v>
      </c>
      <c r="L918">
        <f>_xlfn.XLOOKUP(
         D918,[2]DibenzoThiophene!$E:$E,[2]DibenzoThiophene!$B:$B)</f>
        <v>0.96157954000000001</v>
      </c>
      <c r="R918" s="1">
        <v>2512.3764999999999</v>
      </c>
      <c r="S918" s="2" t="e">
        <f>_xlfn.XLOOKUP(
         R918,'[1]sample3_spot1_000 (1)'!$A:$A,'[1]sample3_spot1_000 (1)'!$B:$B)</f>
        <v>#N/A</v>
      </c>
    </row>
    <row r="919" spans="3:19" x14ac:dyDescent="0.2">
      <c r="C919"/>
      <c r="D919" s="1">
        <f t="shared" si="29"/>
        <v>2513</v>
      </c>
      <c r="E919" s="1">
        <f t="shared" si="28"/>
        <v>2512.5</v>
      </c>
      <c r="F919" s="3" t="e">
        <f>_xlfn.XLOOKUP(
         E919,'[1]sample3_spot1_000 (1)'!$A:$A,'[1]sample3_spot1_000 (1)'!$B:$B)</f>
        <v>#N/A</v>
      </c>
      <c r="G919" t="e">
        <f>_xlfn.XLOOKUP(
         E919,[2]DibenzoThiophene!$A:$A,[2]DibenzoThiophene!$B:$B)</f>
        <v>#N/A</v>
      </c>
      <c r="H919">
        <f>_xlfn.XLOOKUP(
         E919,[3]Sheet1!$A:$A,[3]Sheet1!$G:$G)</f>
        <v>0.85650904388327986</v>
      </c>
      <c r="I919">
        <f>_xlfn.XLOOKUP(
         E919,[4]Sheet1!$A:$A,[4]Sheet1!$G:$G)</f>
        <v>0.89804874627703113</v>
      </c>
      <c r="J919">
        <f>_xlfn.XLOOKUP(
         E919,[4]Sheet1!$A:$A,[4]Sheet1!$F:$F)</f>
        <v>7.6761956057527267E-2</v>
      </c>
      <c r="L919" t="e">
        <f>_xlfn.XLOOKUP(
         D919,[2]DibenzoThiophene!$E:$E,[2]DibenzoThiophene!$B:$B)</f>
        <v>#N/A</v>
      </c>
      <c r="R919">
        <v>2512.5021000000002</v>
      </c>
      <c r="S919" s="2" t="e">
        <f>_xlfn.XLOOKUP(
         R919,'[1]sample3_spot1_000 (1)'!$A:$A,'[1]sample3_spot1_000 (1)'!$B:$B)</f>
        <v>#N/A</v>
      </c>
    </row>
    <row r="920" spans="3:19" x14ac:dyDescent="0.2">
      <c r="C920"/>
      <c r="D920" s="1">
        <f t="shared" si="29"/>
        <v>2513</v>
      </c>
      <c r="E920" s="1">
        <f t="shared" si="28"/>
        <v>2512.6</v>
      </c>
      <c r="F920" s="3">
        <f>_xlfn.XLOOKUP(
         E920,'[1]sample3_spot1_000 (1)'!$A:$A,'[1]sample3_spot1_000 (1)'!$B:$B)</f>
        <v>0.95837830999999996</v>
      </c>
      <c r="G920" t="e">
        <f>_xlfn.XLOOKUP(
         E920,[2]DibenzoThiophene!$A:$A,[2]DibenzoThiophene!$B:$B)</f>
        <v>#N/A</v>
      </c>
      <c r="H920" t="e">
        <f>_xlfn.XLOOKUP(
         E920,[3]Sheet1!$A:$A,[3]Sheet1!$G:$G)</f>
        <v>#N/A</v>
      </c>
      <c r="I920" t="e">
        <f>_xlfn.XLOOKUP(
         E920,[4]Sheet1!$A:$A,[4]Sheet1!$G:$G)</f>
        <v>#N/A</v>
      </c>
      <c r="J920" t="e">
        <f>_xlfn.XLOOKUP(
         E920,[4]Sheet1!$A:$A,[4]Sheet1!$F:$F)</f>
        <v>#N/A</v>
      </c>
      <c r="L920" t="e">
        <f>_xlfn.XLOOKUP(
         D920,[2]DibenzoThiophene!$E:$E,[2]DibenzoThiophene!$B:$B)</f>
        <v>#N/A</v>
      </c>
      <c r="R920" s="1">
        <v>2512.6266000000001</v>
      </c>
      <c r="S920" s="2" t="e">
        <f>_xlfn.XLOOKUP(
         R920,'[1]sample3_spot1_000 (1)'!$A:$A,'[1]sample3_spot1_000 (1)'!$B:$B)</f>
        <v>#N/A</v>
      </c>
    </row>
    <row r="921" spans="3:19" x14ac:dyDescent="0.2">
      <c r="C921"/>
      <c r="D921" s="1">
        <f t="shared" si="29"/>
        <v>2513</v>
      </c>
      <c r="E921" s="1">
        <f t="shared" si="28"/>
        <v>2512.9</v>
      </c>
      <c r="F921" s="3">
        <f>_xlfn.XLOOKUP(
         E921,'[1]sample3_spot1_000 (1)'!$A:$A,'[1]sample3_spot1_000 (1)'!$B:$B)</f>
        <v>0.96471704000000003</v>
      </c>
      <c r="G921" t="e">
        <f>_xlfn.XLOOKUP(
         E921,[2]DibenzoThiophene!$A:$A,[2]DibenzoThiophene!$B:$B)</f>
        <v>#N/A</v>
      </c>
      <c r="H921" t="e">
        <f>_xlfn.XLOOKUP(
         E921,[3]Sheet1!$A:$A,[3]Sheet1!$G:$G)</f>
        <v>#N/A</v>
      </c>
      <c r="I921" t="e">
        <f>_xlfn.XLOOKUP(
         E921,[4]Sheet1!$A:$A,[4]Sheet1!$G:$G)</f>
        <v>#N/A</v>
      </c>
      <c r="J921" t="e">
        <f>_xlfn.XLOOKUP(
         E921,[4]Sheet1!$A:$A,[4]Sheet1!$F:$F)</f>
        <v>#N/A</v>
      </c>
      <c r="L921" t="e">
        <f>_xlfn.XLOOKUP(
         D921,[2]DibenzoThiophene!$E:$E,[2]DibenzoThiophene!$B:$B)</f>
        <v>#N/A</v>
      </c>
      <c r="R921" s="1">
        <v>2512.8766999999998</v>
      </c>
      <c r="S921" s="2" t="e">
        <f>_xlfn.XLOOKUP(
         R921,'[1]sample3_spot1_000 (1)'!$A:$A,'[1]sample3_spot1_000 (1)'!$B:$B)</f>
        <v>#N/A</v>
      </c>
    </row>
    <row r="922" spans="3:19" x14ac:dyDescent="0.2">
      <c r="C922"/>
      <c r="D922" s="1">
        <f t="shared" si="29"/>
        <v>2513</v>
      </c>
      <c r="E922" s="1">
        <f t="shared" si="28"/>
        <v>2513</v>
      </c>
      <c r="F922" s="3" t="e">
        <f>_xlfn.XLOOKUP(
         E922,'[1]sample3_spot1_000 (1)'!$A:$A,'[1]sample3_spot1_000 (1)'!$B:$B)</f>
        <v>#N/A</v>
      </c>
      <c r="G922" t="e">
        <f>_xlfn.XLOOKUP(
         E922,[2]DibenzoThiophene!$A:$A,[2]DibenzoThiophene!$B:$B)</f>
        <v>#N/A</v>
      </c>
      <c r="H922">
        <f>_xlfn.XLOOKUP(
         E922,[3]Sheet1!$A:$A,[3]Sheet1!$G:$G)</f>
        <v>0.85839051398191146</v>
      </c>
      <c r="I922">
        <f>_xlfn.XLOOKUP(
         E922,[4]Sheet1!$A:$A,[4]Sheet1!$G:$G)</f>
        <v>0.90052221914428576</v>
      </c>
      <c r="J922">
        <f>_xlfn.XLOOKUP(
         E922,[4]Sheet1!$A:$A,[4]Sheet1!$F:$F)</f>
        <v>7.6775557169554184E-2</v>
      </c>
      <c r="L922" t="e">
        <f>_xlfn.XLOOKUP(
         D922,[2]DibenzoThiophene!$E:$E,[2]DibenzoThiophene!$B:$B)</f>
        <v>#N/A</v>
      </c>
      <c r="R922">
        <v>2513.0009100000002</v>
      </c>
      <c r="S922" s="2" t="e">
        <f>_xlfn.XLOOKUP(
         R922,'[1]sample3_spot1_000 (1)'!$A:$A,'[1]sample3_spot1_000 (1)'!$B:$B)</f>
        <v>#N/A</v>
      </c>
    </row>
    <row r="923" spans="3:19" x14ac:dyDescent="0.2">
      <c r="C923"/>
      <c r="D923" s="1">
        <f t="shared" si="29"/>
        <v>2513</v>
      </c>
      <c r="E923" s="1">
        <f t="shared" si="28"/>
        <v>2513.1</v>
      </c>
      <c r="F923" s="3">
        <f>_xlfn.XLOOKUP(
         E923,'[1]sample3_spot1_000 (1)'!$A:$A,'[1]sample3_spot1_000 (1)'!$B:$B)</f>
        <v>0.95344189999999995</v>
      </c>
      <c r="G923" t="e">
        <f>_xlfn.XLOOKUP(
         E923,[2]DibenzoThiophene!$A:$A,[2]DibenzoThiophene!$B:$B)</f>
        <v>#N/A</v>
      </c>
      <c r="H923" t="e">
        <f>_xlfn.XLOOKUP(
         E923,[3]Sheet1!$A:$A,[3]Sheet1!$G:$G)</f>
        <v>#N/A</v>
      </c>
      <c r="I923" t="e">
        <f>_xlfn.XLOOKUP(
         E923,[4]Sheet1!$A:$A,[4]Sheet1!$G:$G)</f>
        <v>#N/A</v>
      </c>
      <c r="J923" t="e">
        <f>_xlfn.XLOOKUP(
         E923,[4]Sheet1!$A:$A,[4]Sheet1!$F:$F)</f>
        <v>#N/A</v>
      </c>
      <c r="L923" t="e">
        <f>_xlfn.XLOOKUP(
         D923,[2]DibenzoThiophene!$E:$E,[2]DibenzoThiophene!$B:$B)</f>
        <v>#N/A</v>
      </c>
      <c r="R923" s="1">
        <v>2513.1268</v>
      </c>
      <c r="S923" s="2" t="e">
        <f>_xlfn.XLOOKUP(
         R923,'[1]sample3_spot1_000 (1)'!$A:$A,'[1]sample3_spot1_000 (1)'!$B:$B)</f>
        <v>#N/A</v>
      </c>
    </row>
    <row r="924" spans="3:19" x14ac:dyDescent="0.2">
      <c r="C924"/>
      <c r="D924" s="1">
        <f t="shared" si="29"/>
        <v>2513</v>
      </c>
      <c r="E924" s="1">
        <f t="shared" si="28"/>
        <v>2513.4</v>
      </c>
      <c r="F924" s="3">
        <f>_xlfn.XLOOKUP(
         E924,'[1]sample3_spot1_000 (1)'!$A:$A,'[1]sample3_spot1_000 (1)'!$B:$B)</f>
        <v>0.96003017999999996</v>
      </c>
      <c r="G924" t="e">
        <f>_xlfn.XLOOKUP(
         E924,[2]DibenzoThiophene!$A:$A,[2]DibenzoThiophene!$B:$B)</f>
        <v>#N/A</v>
      </c>
      <c r="H924" t="e">
        <f>_xlfn.XLOOKUP(
         E924,[3]Sheet1!$A:$A,[3]Sheet1!$G:$G)</f>
        <v>#N/A</v>
      </c>
      <c r="I924" t="e">
        <f>_xlfn.XLOOKUP(
         E924,[4]Sheet1!$A:$A,[4]Sheet1!$G:$G)</f>
        <v>#N/A</v>
      </c>
      <c r="J924" t="e">
        <f>_xlfn.XLOOKUP(
         E924,[4]Sheet1!$A:$A,[4]Sheet1!$F:$F)</f>
        <v>#N/A</v>
      </c>
      <c r="L924" t="e">
        <f>_xlfn.XLOOKUP(
         D924,[2]DibenzoThiophene!$E:$E,[2]DibenzoThiophene!$B:$B)</f>
        <v>#N/A</v>
      </c>
      <c r="R924" s="1">
        <v>2513.3769000000002</v>
      </c>
      <c r="S924" s="2" t="e">
        <f>_xlfn.XLOOKUP(
         R924,'[1]sample3_spot1_000 (1)'!$A:$A,'[1]sample3_spot1_000 (1)'!$B:$B)</f>
        <v>#N/A</v>
      </c>
    </row>
    <row r="925" spans="3:19" x14ac:dyDescent="0.2">
      <c r="C925"/>
      <c r="D925" s="1">
        <f t="shared" si="29"/>
        <v>2514</v>
      </c>
      <c r="E925" s="1">
        <f t="shared" si="28"/>
        <v>2513.5</v>
      </c>
      <c r="F925" s="3" t="e">
        <f>_xlfn.XLOOKUP(
         E925,'[1]sample3_spot1_000 (1)'!$A:$A,'[1]sample3_spot1_000 (1)'!$B:$B)</f>
        <v>#N/A</v>
      </c>
      <c r="G925" t="e">
        <f>_xlfn.XLOOKUP(
         E925,[2]DibenzoThiophene!$A:$A,[2]DibenzoThiophene!$B:$B)</f>
        <v>#N/A</v>
      </c>
      <c r="H925">
        <f>_xlfn.XLOOKUP(
         E925,[3]Sheet1!$A:$A,[3]Sheet1!$G:$G)</f>
        <v>0.86262347712882115</v>
      </c>
      <c r="I925">
        <f>_xlfn.XLOOKUP(
         E925,[4]Sheet1!$A:$A,[4]Sheet1!$G:$G)</f>
        <v>0.91172902576475234</v>
      </c>
      <c r="J925">
        <f>_xlfn.XLOOKUP(
         E925,[4]Sheet1!$A:$A,[4]Sheet1!$F:$F)</f>
        <v>7.6846698331347496E-2</v>
      </c>
      <c r="L925">
        <f>_xlfn.XLOOKUP(
         D925,[2]DibenzoThiophene!$E:$E,[2]DibenzoThiophene!$B:$B)</f>
        <v>0.96486707000000005</v>
      </c>
      <c r="R925">
        <v>2513.5000700000001</v>
      </c>
      <c r="S925" s="2" t="e">
        <f>_xlfn.XLOOKUP(
         R925,'[1]sample3_spot1_000 (1)'!$A:$A,'[1]sample3_spot1_000 (1)'!$B:$B)</f>
        <v>#N/A</v>
      </c>
    </row>
    <row r="926" spans="3:19" x14ac:dyDescent="0.2">
      <c r="C926"/>
      <c r="D926" s="1">
        <f t="shared" si="29"/>
        <v>2514</v>
      </c>
      <c r="E926" s="1">
        <f t="shared" si="28"/>
        <v>2513.6</v>
      </c>
      <c r="F926" s="3">
        <f>_xlfn.XLOOKUP(
         E926,'[1]sample3_spot1_000 (1)'!$A:$A,'[1]sample3_spot1_000 (1)'!$B:$B)</f>
        <v>0.96923376999999999</v>
      </c>
      <c r="G926" t="e">
        <f>_xlfn.XLOOKUP(
         E926,[2]DibenzoThiophene!$A:$A,[2]DibenzoThiophene!$B:$B)</f>
        <v>#N/A</v>
      </c>
      <c r="H926" t="e">
        <f>_xlfn.XLOOKUP(
         E926,[3]Sheet1!$A:$A,[3]Sheet1!$G:$G)</f>
        <v>#N/A</v>
      </c>
      <c r="I926" t="e">
        <f>_xlfn.XLOOKUP(
         E926,[4]Sheet1!$A:$A,[4]Sheet1!$G:$G)</f>
        <v>#N/A</v>
      </c>
      <c r="J926" t="e">
        <f>_xlfn.XLOOKUP(
         E926,[4]Sheet1!$A:$A,[4]Sheet1!$F:$F)</f>
        <v>#N/A</v>
      </c>
      <c r="L926">
        <f>_xlfn.XLOOKUP(
         D926,[2]DibenzoThiophene!$E:$E,[2]DibenzoThiophene!$B:$B)</f>
        <v>0.96486707000000005</v>
      </c>
      <c r="R926" s="1">
        <v>2513.627</v>
      </c>
      <c r="S926" s="2" t="e">
        <f>_xlfn.XLOOKUP(
         R926,'[1]sample3_spot1_000 (1)'!$A:$A,'[1]sample3_spot1_000 (1)'!$B:$B)</f>
        <v>#N/A</v>
      </c>
    </row>
    <row r="927" spans="3:19" x14ac:dyDescent="0.2">
      <c r="C927"/>
      <c r="D927" s="1">
        <f t="shared" si="29"/>
        <v>2514</v>
      </c>
      <c r="E927" s="1">
        <f t="shared" si="28"/>
        <v>2513.9</v>
      </c>
      <c r="F927" s="3">
        <f>_xlfn.XLOOKUP(
         E927,'[1]sample3_spot1_000 (1)'!$A:$A,'[1]sample3_spot1_000 (1)'!$B:$B)</f>
        <v>0.96480401000000005</v>
      </c>
      <c r="G927" t="e">
        <f>_xlfn.XLOOKUP(
         E927,[2]DibenzoThiophene!$A:$A,[2]DibenzoThiophene!$B:$B)</f>
        <v>#N/A</v>
      </c>
      <c r="H927" t="e">
        <f>_xlfn.XLOOKUP(
         E927,[3]Sheet1!$A:$A,[3]Sheet1!$G:$G)</f>
        <v>#N/A</v>
      </c>
      <c r="I927" t="e">
        <f>_xlfn.XLOOKUP(
         E927,[4]Sheet1!$A:$A,[4]Sheet1!$G:$G)</f>
        <v>#N/A</v>
      </c>
      <c r="J927" t="e">
        <f>_xlfn.XLOOKUP(
         E927,[4]Sheet1!$A:$A,[4]Sheet1!$F:$F)</f>
        <v>#N/A</v>
      </c>
      <c r="L927">
        <f>_xlfn.XLOOKUP(
         D927,[2]DibenzoThiophene!$E:$E,[2]DibenzoThiophene!$B:$B)</f>
        <v>0.96486707000000005</v>
      </c>
      <c r="R927" s="1">
        <v>2513.8771000000002</v>
      </c>
      <c r="S927" s="2" t="e">
        <f>_xlfn.XLOOKUP(
         R927,'[1]sample3_spot1_000 (1)'!$A:$A,'[1]sample3_spot1_000 (1)'!$B:$B)</f>
        <v>#N/A</v>
      </c>
    </row>
    <row r="928" spans="3:19" x14ac:dyDescent="0.2">
      <c r="C928"/>
      <c r="D928" s="1">
        <f t="shared" si="29"/>
        <v>2514</v>
      </c>
      <c r="E928" s="1">
        <f t="shared" si="28"/>
        <v>2514</v>
      </c>
      <c r="F928" s="3" t="e">
        <f>_xlfn.XLOOKUP(
         E928,'[1]sample3_spot1_000 (1)'!$A:$A,'[1]sample3_spot1_000 (1)'!$B:$B)</f>
        <v>#N/A</v>
      </c>
      <c r="G928" t="e">
        <f>_xlfn.XLOOKUP(
         E928,[2]DibenzoThiophene!$A:$A,[2]DibenzoThiophene!$B:$B)</f>
        <v>#N/A</v>
      </c>
      <c r="H928">
        <f>_xlfn.XLOOKUP(
         E928,[3]Sheet1!$A:$A,[3]Sheet1!$G:$G)</f>
        <v>0.86562759624044194</v>
      </c>
      <c r="I928">
        <f>_xlfn.XLOOKUP(
         E928,[4]Sheet1!$A:$A,[4]Sheet1!$G:$G)</f>
        <v>0.90816785846224291</v>
      </c>
      <c r="J928">
        <f>_xlfn.XLOOKUP(
         E928,[4]Sheet1!$A:$A,[4]Sheet1!$F:$F)</f>
        <v>7.6820539884710715E-2</v>
      </c>
      <c r="L928">
        <f>_xlfn.XLOOKUP(
         D928,[2]DibenzoThiophene!$E:$E,[2]DibenzoThiophene!$B:$B)</f>
        <v>0.96486707000000005</v>
      </c>
      <c r="R928">
        <v>2513.9995899999999</v>
      </c>
      <c r="S928" s="2" t="e">
        <f>_xlfn.XLOOKUP(
         R928,'[1]sample3_spot1_000 (1)'!$A:$A,'[1]sample3_spot1_000 (1)'!$B:$B)</f>
        <v>#N/A</v>
      </c>
    </row>
    <row r="929" spans="3:19" x14ac:dyDescent="0.2">
      <c r="C929"/>
      <c r="D929" s="1">
        <f t="shared" si="29"/>
        <v>2514</v>
      </c>
      <c r="E929" s="1">
        <f t="shared" si="28"/>
        <v>2514.1</v>
      </c>
      <c r="F929" s="3">
        <f>_xlfn.XLOOKUP(
         E929,'[1]sample3_spot1_000 (1)'!$A:$A,'[1]sample3_spot1_000 (1)'!$B:$B)</f>
        <v>0.97173951000000003</v>
      </c>
      <c r="G929" t="e">
        <f>_xlfn.XLOOKUP(
         E929,[2]DibenzoThiophene!$A:$A,[2]DibenzoThiophene!$B:$B)</f>
        <v>#N/A</v>
      </c>
      <c r="H929" t="e">
        <f>_xlfn.XLOOKUP(
         E929,[3]Sheet1!$A:$A,[3]Sheet1!$G:$G)</f>
        <v>#N/A</v>
      </c>
      <c r="I929" t="e">
        <f>_xlfn.XLOOKUP(
         E929,[4]Sheet1!$A:$A,[4]Sheet1!$G:$G)</f>
        <v>#N/A</v>
      </c>
      <c r="J929" t="e">
        <f>_xlfn.XLOOKUP(
         E929,[4]Sheet1!$A:$A,[4]Sheet1!$F:$F)</f>
        <v>#N/A</v>
      </c>
      <c r="L929">
        <f>_xlfn.XLOOKUP(
         D929,[2]DibenzoThiophene!$E:$E,[2]DibenzoThiophene!$B:$B)</f>
        <v>0.96486707000000005</v>
      </c>
      <c r="R929" s="1">
        <v>2514.1271999999999</v>
      </c>
      <c r="S929" s="2" t="e">
        <f>_xlfn.XLOOKUP(
         R929,'[1]sample3_spot1_000 (1)'!$A:$A,'[1]sample3_spot1_000 (1)'!$B:$B)</f>
        <v>#N/A</v>
      </c>
    </row>
    <row r="930" spans="3:19" x14ac:dyDescent="0.2">
      <c r="C930"/>
      <c r="D930" s="1">
        <f t="shared" si="29"/>
        <v>2514</v>
      </c>
      <c r="E930" s="1">
        <f t="shared" si="28"/>
        <v>2514.3000000000002</v>
      </c>
      <c r="F930" s="3" t="e">
        <f>_xlfn.XLOOKUP(
         E930,'[1]sample3_spot1_000 (1)'!$A:$A,'[1]sample3_spot1_000 (1)'!$B:$B)</f>
        <v>#N/A</v>
      </c>
      <c r="G930">
        <f>_xlfn.XLOOKUP(
         E930,[2]DibenzoThiophene!$A:$A,[2]DibenzoThiophene!$B:$B)</f>
        <v>0.96486707000000005</v>
      </c>
      <c r="H930" t="e">
        <f>_xlfn.XLOOKUP(
         E930,[3]Sheet1!$A:$A,[3]Sheet1!$G:$G)</f>
        <v>#N/A</v>
      </c>
      <c r="I930" t="e">
        <f>_xlfn.XLOOKUP(
         E930,[4]Sheet1!$A:$A,[4]Sheet1!$G:$G)</f>
        <v>#N/A</v>
      </c>
      <c r="J930" t="e">
        <f>_xlfn.XLOOKUP(
         E930,[4]Sheet1!$A:$A,[4]Sheet1!$F:$F)</f>
        <v>#N/A</v>
      </c>
      <c r="L930">
        <f>_xlfn.XLOOKUP(
         D930,[2]DibenzoThiophene!$E:$E,[2]DibenzoThiophene!$B:$B)</f>
        <v>0.96486707000000005</v>
      </c>
      <c r="R930" s="1">
        <v>2514.3083999999999</v>
      </c>
      <c r="S930" s="2" t="e">
        <f>_xlfn.XLOOKUP(
         R930,'[1]sample3_spot1_000 (1)'!$A:$A,'[1]sample3_spot1_000 (1)'!$B:$B)</f>
        <v>#N/A</v>
      </c>
    </row>
    <row r="931" spans="3:19" x14ac:dyDescent="0.2">
      <c r="C931"/>
      <c r="D931" s="1">
        <f t="shared" si="29"/>
        <v>2514</v>
      </c>
      <c r="E931" s="1">
        <f t="shared" si="28"/>
        <v>2514.4</v>
      </c>
      <c r="F931" s="3">
        <f>_xlfn.XLOOKUP(
         E931,'[1]sample3_spot1_000 (1)'!$A:$A,'[1]sample3_spot1_000 (1)'!$B:$B)</f>
        <v>0.96793373999999999</v>
      </c>
      <c r="G931" t="e">
        <f>_xlfn.XLOOKUP(
         E931,[2]DibenzoThiophene!$A:$A,[2]DibenzoThiophene!$B:$B)</f>
        <v>#N/A</v>
      </c>
      <c r="H931" t="e">
        <f>_xlfn.XLOOKUP(
         E931,[3]Sheet1!$A:$A,[3]Sheet1!$G:$G)</f>
        <v>#N/A</v>
      </c>
      <c r="I931" t="e">
        <f>_xlfn.XLOOKUP(
         E931,[4]Sheet1!$A:$A,[4]Sheet1!$G:$G)</f>
        <v>#N/A</v>
      </c>
      <c r="J931" t="e">
        <f>_xlfn.XLOOKUP(
         E931,[4]Sheet1!$A:$A,[4]Sheet1!$F:$F)</f>
        <v>#N/A</v>
      </c>
      <c r="L931">
        <f>_xlfn.XLOOKUP(
         D931,[2]DibenzoThiophene!$E:$E,[2]DibenzoThiophene!$B:$B)</f>
        <v>0.96486707000000005</v>
      </c>
      <c r="R931" s="1">
        <v>2514.3773000000001</v>
      </c>
      <c r="S931" s="2" t="e">
        <f>_xlfn.XLOOKUP(
         R931,'[1]sample3_spot1_000 (1)'!$A:$A,'[1]sample3_spot1_000 (1)'!$B:$B)</f>
        <v>#N/A</v>
      </c>
    </row>
    <row r="932" spans="3:19" x14ac:dyDescent="0.2">
      <c r="C932"/>
      <c r="D932" s="1">
        <f t="shared" si="29"/>
        <v>2515</v>
      </c>
      <c r="E932" s="1">
        <f t="shared" si="28"/>
        <v>2514.5</v>
      </c>
      <c r="F932" s="3" t="e">
        <f>_xlfn.XLOOKUP(
         E932,'[1]sample3_spot1_000 (1)'!$A:$A,'[1]sample3_spot1_000 (1)'!$B:$B)</f>
        <v>#N/A</v>
      </c>
      <c r="G932" t="e">
        <f>_xlfn.XLOOKUP(
         E932,[2]DibenzoThiophene!$A:$A,[2]DibenzoThiophene!$B:$B)</f>
        <v>#N/A</v>
      </c>
      <c r="H932">
        <f>_xlfn.XLOOKUP(
         E932,[3]Sheet1!$A:$A,[3]Sheet1!$G:$G)</f>
        <v>0.870021100122369</v>
      </c>
      <c r="I932">
        <f>_xlfn.XLOOKUP(
         E932,[4]Sheet1!$A:$A,[4]Sheet1!$G:$G)</f>
        <v>0.91715226374084757</v>
      </c>
      <c r="J932">
        <f>_xlfn.XLOOKUP(
         E932,[4]Sheet1!$A:$A,[4]Sheet1!$F:$F)</f>
        <v>7.6877038633031095E-2</v>
      </c>
      <c r="L932" t="e">
        <f>_xlfn.XLOOKUP(
         D932,[2]DibenzoThiophene!$E:$E,[2]DibenzoThiophene!$B:$B)</f>
        <v>#N/A</v>
      </c>
      <c r="R932">
        <v>2514.4994799999999</v>
      </c>
      <c r="S932" s="2" t="e">
        <f>_xlfn.XLOOKUP(
         R932,'[1]sample3_spot1_000 (1)'!$A:$A,'[1]sample3_spot1_000 (1)'!$B:$B)</f>
        <v>#N/A</v>
      </c>
    </row>
    <row r="933" spans="3:19" x14ac:dyDescent="0.2">
      <c r="C933"/>
      <c r="D933" s="1">
        <f t="shared" si="29"/>
        <v>2515</v>
      </c>
      <c r="E933" s="1">
        <f t="shared" si="28"/>
        <v>2514.6</v>
      </c>
      <c r="F933" s="3">
        <f>_xlfn.XLOOKUP(
         E933,'[1]sample3_spot1_000 (1)'!$A:$A,'[1]sample3_spot1_000 (1)'!$B:$B)</f>
        <v>0.96705034999999995</v>
      </c>
      <c r="G933" t="e">
        <f>_xlfn.XLOOKUP(
         E933,[2]DibenzoThiophene!$A:$A,[2]DibenzoThiophene!$B:$B)</f>
        <v>#N/A</v>
      </c>
      <c r="H933" t="e">
        <f>_xlfn.XLOOKUP(
         E933,[3]Sheet1!$A:$A,[3]Sheet1!$G:$G)</f>
        <v>#N/A</v>
      </c>
      <c r="I933" t="e">
        <f>_xlfn.XLOOKUP(
         E933,[4]Sheet1!$A:$A,[4]Sheet1!$G:$G)</f>
        <v>#N/A</v>
      </c>
      <c r="J933" t="e">
        <f>_xlfn.XLOOKUP(
         E933,[4]Sheet1!$A:$A,[4]Sheet1!$F:$F)</f>
        <v>#N/A</v>
      </c>
      <c r="L933" t="e">
        <f>_xlfn.XLOOKUP(
         D933,[2]DibenzoThiophene!$E:$E,[2]DibenzoThiophene!$B:$B)</f>
        <v>#N/A</v>
      </c>
      <c r="R933" s="1">
        <v>2514.6273999999999</v>
      </c>
      <c r="S933" s="2" t="e">
        <f>_xlfn.XLOOKUP(
         R933,'[1]sample3_spot1_000 (1)'!$A:$A,'[1]sample3_spot1_000 (1)'!$B:$B)</f>
        <v>#N/A</v>
      </c>
    </row>
    <row r="934" spans="3:19" x14ac:dyDescent="0.2">
      <c r="C934"/>
      <c r="D934" s="1">
        <f t="shared" si="29"/>
        <v>2515</v>
      </c>
      <c r="E934" s="1">
        <f t="shared" si="28"/>
        <v>2514.9</v>
      </c>
      <c r="F934" s="3">
        <f>_xlfn.XLOOKUP(
         E934,'[1]sample3_spot1_000 (1)'!$A:$A,'[1]sample3_spot1_000 (1)'!$B:$B)</f>
        <v>0.98034473</v>
      </c>
      <c r="G934" t="e">
        <f>_xlfn.XLOOKUP(
         E934,[2]DibenzoThiophene!$A:$A,[2]DibenzoThiophene!$B:$B)</f>
        <v>#N/A</v>
      </c>
      <c r="H934" t="e">
        <f>_xlfn.XLOOKUP(
         E934,[3]Sheet1!$A:$A,[3]Sheet1!$G:$G)</f>
        <v>#N/A</v>
      </c>
      <c r="I934" t="e">
        <f>_xlfn.XLOOKUP(
         E934,[4]Sheet1!$A:$A,[4]Sheet1!$G:$G)</f>
        <v>#N/A</v>
      </c>
      <c r="J934" t="e">
        <f>_xlfn.XLOOKUP(
         E934,[4]Sheet1!$A:$A,[4]Sheet1!$F:$F)</f>
        <v>#N/A</v>
      </c>
      <c r="L934" t="e">
        <f>_xlfn.XLOOKUP(
         D934,[2]DibenzoThiophene!$E:$E,[2]DibenzoThiophene!$B:$B)</f>
        <v>#N/A</v>
      </c>
      <c r="R934" s="1">
        <v>2514.8775000000001</v>
      </c>
      <c r="S934" s="2" t="e">
        <f>_xlfn.XLOOKUP(
         R934,'[1]sample3_spot1_000 (1)'!$A:$A,'[1]sample3_spot1_000 (1)'!$B:$B)</f>
        <v>#N/A</v>
      </c>
    </row>
    <row r="935" spans="3:19" x14ac:dyDescent="0.2">
      <c r="C935"/>
      <c r="D935" s="1">
        <f t="shared" si="29"/>
        <v>2515</v>
      </c>
      <c r="E935" s="1">
        <f t="shared" si="28"/>
        <v>2515</v>
      </c>
      <c r="F935" s="3" t="e">
        <f>_xlfn.XLOOKUP(
         E935,'[1]sample3_spot1_000 (1)'!$A:$A,'[1]sample3_spot1_000 (1)'!$B:$B)</f>
        <v>#N/A</v>
      </c>
      <c r="G935" t="e">
        <f>_xlfn.XLOOKUP(
         E935,[2]DibenzoThiophene!$A:$A,[2]DibenzoThiophene!$B:$B)</f>
        <v>#N/A</v>
      </c>
      <c r="H935">
        <f>_xlfn.XLOOKUP(
         E935,[3]Sheet1!$A:$A,[3]Sheet1!$G:$G)</f>
        <v>0.87131533148008011</v>
      </c>
      <c r="I935">
        <f>_xlfn.XLOOKUP(
         E935,[4]Sheet1!$A:$A,[4]Sheet1!$G:$G)</f>
        <v>0.92613713560396693</v>
      </c>
      <c r="J935">
        <f>_xlfn.XLOOKUP(
         E935,[4]Sheet1!$A:$A,[4]Sheet1!$F:$F)</f>
        <v>7.6933540455469199E-2</v>
      </c>
      <c r="L935" t="e">
        <f>_xlfn.XLOOKUP(
         D935,[2]DibenzoThiophene!$E:$E,[2]DibenzoThiophene!$B:$B)</f>
        <v>#N/A</v>
      </c>
      <c r="R935">
        <v>2514.9997199999998</v>
      </c>
      <c r="S935" s="2" t="e">
        <f>_xlfn.XLOOKUP(
         R935,'[1]sample3_spot1_000 (1)'!$A:$A,'[1]sample3_spot1_000 (1)'!$B:$B)</f>
        <v>#N/A</v>
      </c>
    </row>
    <row r="936" spans="3:19" x14ac:dyDescent="0.2">
      <c r="C936"/>
      <c r="D936" s="1">
        <f t="shared" si="29"/>
        <v>2515</v>
      </c>
      <c r="E936" s="1">
        <f t="shared" si="28"/>
        <v>2515.1</v>
      </c>
      <c r="F936" s="3">
        <f>_xlfn.XLOOKUP(
         E936,'[1]sample3_spot1_000 (1)'!$A:$A,'[1]sample3_spot1_000 (1)'!$B:$B)</f>
        <v>0.97464192999999999</v>
      </c>
      <c r="G936" t="e">
        <f>_xlfn.XLOOKUP(
         E936,[2]DibenzoThiophene!$A:$A,[2]DibenzoThiophene!$B:$B)</f>
        <v>#N/A</v>
      </c>
      <c r="H936" t="e">
        <f>_xlfn.XLOOKUP(
         E936,[3]Sheet1!$A:$A,[3]Sheet1!$G:$G)</f>
        <v>#N/A</v>
      </c>
      <c r="I936" t="e">
        <f>_xlfn.XLOOKUP(
         E936,[4]Sheet1!$A:$A,[4]Sheet1!$G:$G)</f>
        <v>#N/A</v>
      </c>
      <c r="J936" t="e">
        <f>_xlfn.XLOOKUP(
         E936,[4]Sheet1!$A:$A,[4]Sheet1!$F:$F)</f>
        <v>#N/A</v>
      </c>
      <c r="L936" t="e">
        <f>_xlfn.XLOOKUP(
         D936,[2]DibenzoThiophene!$E:$E,[2]DibenzoThiophene!$B:$B)</f>
        <v>#N/A</v>
      </c>
      <c r="R936" s="1">
        <v>2515.1275999999998</v>
      </c>
      <c r="S936" s="2" t="e">
        <f>_xlfn.XLOOKUP(
         R936,'[1]sample3_spot1_000 (1)'!$A:$A,'[1]sample3_spot1_000 (1)'!$B:$B)</f>
        <v>#N/A</v>
      </c>
    </row>
    <row r="937" spans="3:19" x14ac:dyDescent="0.2">
      <c r="C937"/>
      <c r="D937" s="1">
        <f t="shared" si="29"/>
        <v>2515</v>
      </c>
      <c r="E937" s="1">
        <f t="shared" si="28"/>
        <v>2515.4</v>
      </c>
      <c r="F937" s="3">
        <f>_xlfn.XLOOKUP(
         E937,'[1]sample3_spot1_000 (1)'!$A:$A,'[1]sample3_spot1_000 (1)'!$B:$B)</f>
        <v>0.97291554999999996</v>
      </c>
      <c r="G937" t="e">
        <f>_xlfn.XLOOKUP(
         E937,[2]DibenzoThiophene!$A:$A,[2]DibenzoThiophene!$B:$B)</f>
        <v>#N/A</v>
      </c>
      <c r="H937" t="e">
        <f>_xlfn.XLOOKUP(
         E937,[3]Sheet1!$A:$A,[3]Sheet1!$G:$G)</f>
        <v>#N/A</v>
      </c>
      <c r="I937" t="e">
        <f>_xlfn.XLOOKUP(
         E937,[4]Sheet1!$A:$A,[4]Sheet1!$G:$G)</f>
        <v>#N/A</v>
      </c>
      <c r="J937" t="e">
        <f>_xlfn.XLOOKUP(
         E937,[4]Sheet1!$A:$A,[4]Sheet1!$F:$F)</f>
        <v>#N/A</v>
      </c>
      <c r="L937" t="e">
        <f>_xlfn.XLOOKUP(
         D937,[2]DibenzoThiophene!$E:$E,[2]DibenzoThiophene!$B:$B)</f>
        <v>#N/A</v>
      </c>
      <c r="R937" s="1">
        <v>2515.3777</v>
      </c>
      <c r="S937" s="2" t="e">
        <f>_xlfn.XLOOKUP(
         R937,'[1]sample3_spot1_000 (1)'!$A:$A,'[1]sample3_spot1_000 (1)'!$B:$B)</f>
        <v>#N/A</v>
      </c>
    </row>
    <row r="938" spans="3:19" x14ac:dyDescent="0.2">
      <c r="C938"/>
      <c r="D938" s="1">
        <f t="shared" si="29"/>
        <v>2516</v>
      </c>
      <c r="E938" s="1">
        <f t="shared" si="28"/>
        <v>2515.5</v>
      </c>
      <c r="F938" s="3" t="e">
        <f>_xlfn.XLOOKUP(
         E938,'[1]sample3_spot1_000 (1)'!$A:$A,'[1]sample3_spot1_000 (1)'!$B:$B)</f>
        <v>#N/A</v>
      </c>
      <c r="G938" t="e">
        <f>_xlfn.XLOOKUP(
         E938,[2]DibenzoThiophene!$A:$A,[2]DibenzoThiophene!$B:$B)</f>
        <v>#N/A</v>
      </c>
      <c r="H938">
        <f>_xlfn.XLOOKUP(
         E938,[3]Sheet1!$A:$A,[3]Sheet1!$G:$G)</f>
        <v>0.8765644978020618</v>
      </c>
      <c r="I938">
        <f>_xlfn.XLOOKUP(
         E938,[4]Sheet1!$A:$A,[4]Sheet1!$G:$G)</f>
        <v>0.9182879382549558</v>
      </c>
      <c r="J938">
        <f>_xlfn.XLOOKUP(
         E938,[4]Sheet1!$A:$A,[4]Sheet1!$F:$F)</f>
        <v>7.6879130087029388E-2</v>
      </c>
      <c r="L938">
        <f>_xlfn.XLOOKUP(
         D938,[2]DibenzoThiophene!$E:$E,[2]DibenzoThiophene!$B:$B)</f>
        <v>0.98938641999999999</v>
      </c>
      <c r="R938">
        <v>2515.5003200000001</v>
      </c>
      <c r="S938" s="2" t="e">
        <f>_xlfn.XLOOKUP(
         R938,'[1]sample3_spot1_000 (1)'!$A:$A,'[1]sample3_spot1_000 (1)'!$B:$B)</f>
        <v>#N/A</v>
      </c>
    </row>
    <row r="939" spans="3:19" x14ac:dyDescent="0.2">
      <c r="C939"/>
      <c r="D939" s="1">
        <f t="shared" si="29"/>
        <v>2516</v>
      </c>
      <c r="E939" s="1">
        <f t="shared" si="28"/>
        <v>2515.6</v>
      </c>
      <c r="F939" s="3">
        <f>_xlfn.XLOOKUP(
         E939,'[1]sample3_spot1_000 (1)'!$A:$A,'[1]sample3_spot1_000 (1)'!$B:$B)</f>
        <v>0.97055332999999999</v>
      </c>
      <c r="G939" t="e">
        <f>_xlfn.XLOOKUP(
         E939,[2]DibenzoThiophene!$A:$A,[2]DibenzoThiophene!$B:$B)</f>
        <v>#N/A</v>
      </c>
      <c r="H939" t="e">
        <f>_xlfn.XLOOKUP(
         E939,[3]Sheet1!$A:$A,[3]Sheet1!$G:$G)</f>
        <v>#N/A</v>
      </c>
      <c r="I939" t="e">
        <f>_xlfn.XLOOKUP(
         E939,[4]Sheet1!$A:$A,[4]Sheet1!$G:$G)</f>
        <v>#N/A</v>
      </c>
      <c r="J939" t="e">
        <f>_xlfn.XLOOKUP(
         E939,[4]Sheet1!$A:$A,[4]Sheet1!$F:$F)</f>
        <v>#N/A</v>
      </c>
      <c r="L939">
        <f>_xlfn.XLOOKUP(
         D939,[2]DibenzoThiophene!$E:$E,[2]DibenzoThiophene!$B:$B)</f>
        <v>0.98938641999999999</v>
      </c>
      <c r="R939" s="1">
        <v>2515.6278000000002</v>
      </c>
      <c r="S939" s="2" t="e">
        <f>_xlfn.XLOOKUP(
         R939,'[1]sample3_spot1_000 (1)'!$A:$A,'[1]sample3_spot1_000 (1)'!$B:$B)</f>
        <v>#N/A</v>
      </c>
    </row>
    <row r="940" spans="3:19" x14ac:dyDescent="0.2">
      <c r="C940"/>
      <c r="D940" s="1">
        <f t="shared" si="29"/>
        <v>2516</v>
      </c>
      <c r="E940" s="1">
        <f t="shared" si="28"/>
        <v>2515.9</v>
      </c>
      <c r="F940" s="3">
        <f>_xlfn.XLOOKUP(
         E940,'[1]sample3_spot1_000 (1)'!$A:$A,'[1]sample3_spot1_000 (1)'!$B:$B)</f>
        <v>0.98749856999999996</v>
      </c>
      <c r="G940" t="e">
        <f>_xlfn.XLOOKUP(
         E940,[2]DibenzoThiophene!$A:$A,[2]DibenzoThiophene!$B:$B)</f>
        <v>#N/A</v>
      </c>
      <c r="H940" t="e">
        <f>_xlfn.XLOOKUP(
         E940,[3]Sheet1!$A:$A,[3]Sheet1!$G:$G)</f>
        <v>#N/A</v>
      </c>
      <c r="I940" t="e">
        <f>_xlfn.XLOOKUP(
         E940,[4]Sheet1!$A:$A,[4]Sheet1!$G:$G)</f>
        <v>#N/A</v>
      </c>
      <c r="J940" t="e">
        <f>_xlfn.XLOOKUP(
         E940,[4]Sheet1!$A:$A,[4]Sheet1!$F:$F)</f>
        <v>#N/A</v>
      </c>
      <c r="L940">
        <f>_xlfn.XLOOKUP(
         D940,[2]DibenzoThiophene!$E:$E,[2]DibenzoThiophene!$B:$B)</f>
        <v>0.98938641999999999</v>
      </c>
      <c r="R940" s="1">
        <v>2515.8779</v>
      </c>
      <c r="S940" s="2" t="e">
        <f>_xlfn.XLOOKUP(
         R940,'[1]sample3_spot1_000 (1)'!$A:$A,'[1]sample3_spot1_000 (1)'!$B:$B)</f>
        <v>#N/A</v>
      </c>
    </row>
    <row r="941" spans="3:19" x14ac:dyDescent="0.2">
      <c r="C941"/>
      <c r="D941" s="1">
        <f t="shared" si="29"/>
        <v>2516</v>
      </c>
      <c r="E941" s="1">
        <f t="shared" si="28"/>
        <v>2516</v>
      </c>
      <c r="F941" s="3" t="e">
        <f>_xlfn.XLOOKUP(
         E941,'[1]sample3_spot1_000 (1)'!$A:$A,'[1]sample3_spot1_000 (1)'!$B:$B)</f>
        <v>#N/A</v>
      </c>
      <c r="G941" t="e">
        <f>_xlfn.XLOOKUP(
         E941,[2]DibenzoThiophene!$A:$A,[2]DibenzoThiophene!$B:$B)</f>
        <v>#N/A</v>
      </c>
      <c r="H941">
        <f>_xlfn.XLOOKUP(
         E941,[3]Sheet1!$A:$A,[3]Sheet1!$G:$G)</f>
        <v>0.88133275054002136</v>
      </c>
      <c r="I941">
        <f>_xlfn.XLOOKUP(
         E941,[4]Sheet1!$A:$A,[4]Sheet1!$G:$G)</f>
        <v>0.91853833591824474</v>
      </c>
      <c r="J941">
        <f>_xlfn.XLOOKUP(
         E941,[4]Sheet1!$A:$A,[4]Sheet1!$F:$F)</f>
        <v>7.6878084345805842E-2</v>
      </c>
      <c r="L941">
        <f>_xlfn.XLOOKUP(
         D941,[2]DibenzoThiophene!$E:$E,[2]DibenzoThiophene!$B:$B)</f>
        <v>0.98938641999999999</v>
      </c>
      <c r="R941">
        <v>2516.00128</v>
      </c>
      <c r="S941" s="2" t="e">
        <f>_xlfn.XLOOKUP(
         R941,'[1]sample3_spot1_000 (1)'!$A:$A,'[1]sample3_spot1_000 (1)'!$B:$B)</f>
        <v>#N/A</v>
      </c>
    </row>
    <row r="942" spans="3:19" x14ac:dyDescent="0.2">
      <c r="C942"/>
      <c r="D942" s="1">
        <f t="shared" si="29"/>
        <v>2516</v>
      </c>
      <c r="E942" s="1">
        <f t="shared" si="28"/>
        <v>2516.1</v>
      </c>
      <c r="F942" s="3">
        <f>_xlfn.XLOOKUP(
         E942,'[1]sample3_spot1_000 (1)'!$A:$A,'[1]sample3_spot1_000 (1)'!$B:$B)</f>
        <v>0.98073827999999996</v>
      </c>
      <c r="G942" t="e">
        <f>_xlfn.XLOOKUP(
         E942,[2]DibenzoThiophene!$A:$A,[2]DibenzoThiophene!$B:$B)</f>
        <v>#N/A</v>
      </c>
      <c r="H942" t="e">
        <f>_xlfn.XLOOKUP(
         E942,[3]Sheet1!$A:$A,[3]Sheet1!$G:$G)</f>
        <v>#N/A</v>
      </c>
      <c r="I942" t="e">
        <f>_xlfn.XLOOKUP(
         E942,[4]Sheet1!$A:$A,[4]Sheet1!$G:$G)</f>
        <v>#N/A</v>
      </c>
      <c r="J942" t="e">
        <f>_xlfn.XLOOKUP(
         E942,[4]Sheet1!$A:$A,[4]Sheet1!$F:$F)</f>
        <v>#N/A</v>
      </c>
      <c r="L942">
        <f>_xlfn.XLOOKUP(
         D942,[2]DibenzoThiophene!$E:$E,[2]DibenzoThiophene!$B:$B)</f>
        <v>0.98938641999999999</v>
      </c>
      <c r="R942" s="1">
        <v>2516.1280000000002</v>
      </c>
      <c r="S942" s="2" t="e">
        <f>_xlfn.XLOOKUP(
         R942,'[1]sample3_spot1_000 (1)'!$A:$A,'[1]sample3_spot1_000 (1)'!$B:$B)</f>
        <v>#N/A</v>
      </c>
    </row>
    <row r="943" spans="3:19" x14ac:dyDescent="0.2">
      <c r="C943"/>
      <c r="D943" s="1">
        <f t="shared" si="29"/>
        <v>2516</v>
      </c>
      <c r="E943" s="1">
        <f t="shared" si="28"/>
        <v>2516.4</v>
      </c>
      <c r="F943" s="3">
        <f>_xlfn.XLOOKUP(
         E943,'[1]sample3_spot1_000 (1)'!$A:$A,'[1]sample3_spot1_000 (1)'!$B:$B)</f>
        <v>0.98187732000000005</v>
      </c>
      <c r="G943">
        <f>_xlfn.XLOOKUP(
         E943,[2]DibenzoThiophene!$A:$A,[2]DibenzoThiophene!$B:$B)</f>
        <v>0.98938641999999999</v>
      </c>
      <c r="H943" t="e">
        <f>_xlfn.XLOOKUP(
         E943,[3]Sheet1!$A:$A,[3]Sheet1!$G:$G)</f>
        <v>#N/A</v>
      </c>
      <c r="I943" t="e">
        <f>_xlfn.XLOOKUP(
         E943,[4]Sheet1!$A:$A,[4]Sheet1!$G:$G)</f>
        <v>#N/A</v>
      </c>
      <c r="J943" t="e">
        <f>_xlfn.XLOOKUP(
         E943,[4]Sheet1!$A:$A,[4]Sheet1!$F:$F)</f>
        <v>#N/A</v>
      </c>
      <c r="L943">
        <f>_xlfn.XLOOKUP(
         D943,[2]DibenzoThiophene!$E:$E,[2]DibenzoThiophene!$B:$B)</f>
        <v>0.98938641999999999</v>
      </c>
      <c r="R943" s="1">
        <v>2516.3505</v>
      </c>
      <c r="S943" s="2" t="e">
        <f>_xlfn.XLOOKUP(
         R943,'[1]sample3_spot1_000 (1)'!$A:$A,'[1]sample3_spot1_000 (1)'!$B:$B)</f>
        <v>#N/A</v>
      </c>
    </row>
    <row r="944" spans="3:19" x14ac:dyDescent="0.2">
      <c r="C944"/>
      <c r="D944" s="1">
        <f t="shared" si="29"/>
        <v>2516</v>
      </c>
      <c r="E944" s="1">
        <f t="shared" si="28"/>
        <v>2516.4</v>
      </c>
      <c r="F944" s="3">
        <f>_xlfn.XLOOKUP(
         E944,'[1]sample3_spot1_000 (1)'!$A:$A,'[1]sample3_spot1_000 (1)'!$B:$B)</f>
        <v>0.98187732000000005</v>
      </c>
      <c r="G944">
        <f>_xlfn.XLOOKUP(
         E944,[2]DibenzoThiophene!$A:$A,[2]DibenzoThiophene!$B:$B)</f>
        <v>0.98938641999999999</v>
      </c>
      <c r="H944" t="e">
        <f>_xlfn.XLOOKUP(
         E944,[3]Sheet1!$A:$A,[3]Sheet1!$G:$G)</f>
        <v>#N/A</v>
      </c>
      <c r="I944" t="e">
        <f>_xlfn.XLOOKUP(
         E944,[4]Sheet1!$A:$A,[4]Sheet1!$G:$G)</f>
        <v>#N/A</v>
      </c>
      <c r="J944" t="e">
        <f>_xlfn.XLOOKUP(
         E944,[4]Sheet1!$A:$A,[4]Sheet1!$F:$F)</f>
        <v>#N/A</v>
      </c>
      <c r="L944">
        <f>_xlfn.XLOOKUP(
         D944,[2]DibenzoThiophene!$E:$E,[2]DibenzoThiophene!$B:$B)</f>
        <v>0.98938641999999999</v>
      </c>
      <c r="R944" s="1">
        <v>2516.3780999999999</v>
      </c>
      <c r="S944" s="2" t="e">
        <f>_xlfn.XLOOKUP(
         R944,'[1]sample3_spot1_000 (1)'!$A:$A,'[1]sample3_spot1_000 (1)'!$B:$B)</f>
        <v>#N/A</v>
      </c>
    </row>
    <row r="945" spans="3:19" x14ac:dyDescent="0.2">
      <c r="C945"/>
      <c r="D945" s="1">
        <f t="shared" si="29"/>
        <v>2517</v>
      </c>
      <c r="E945" s="1">
        <f t="shared" si="28"/>
        <v>2516.5</v>
      </c>
      <c r="F945" s="3" t="e">
        <f>_xlfn.XLOOKUP(
         E945,'[1]sample3_spot1_000 (1)'!$A:$A,'[1]sample3_spot1_000 (1)'!$B:$B)</f>
        <v>#N/A</v>
      </c>
      <c r="G945" t="e">
        <f>_xlfn.XLOOKUP(
         E945,[2]DibenzoThiophene!$A:$A,[2]DibenzoThiophene!$B:$B)</f>
        <v>#N/A</v>
      </c>
      <c r="H945">
        <f>_xlfn.XLOOKUP(
         E945,[3]Sheet1!$A:$A,[3]Sheet1!$G:$G)</f>
        <v>0.88407104375988976</v>
      </c>
      <c r="I945">
        <f>_xlfn.XLOOKUP(
         E945,[4]Sheet1!$A:$A,[4]Sheet1!$G:$G)</f>
        <v>0.92117075430642181</v>
      </c>
      <c r="J945">
        <f>_xlfn.XLOOKUP(
         E945,[4]Sheet1!$A:$A,[4]Sheet1!$F:$F)</f>
        <v>7.6892732679139347E-2</v>
      </c>
      <c r="L945" t="e">
        <f>_xlfn.XLOOKUP(
         D945,[2]DibenzoThiophene!$E:$E,[2]DibenzoThiophene!$B:$B)</f>
        <v>#N/A</v>
      </c>
      <c r="R945">
        <v>2516.50261</v>
      </c>
      <c r="S945" s="2" t="e">
        <f>_xlfn.XLOOKUP(
         R945,'[1]sample3_spot1_000 (1)'!$A:$A,'[1]sample3_spot1_000 (1)'!$B:$B)</f>
        <v>#N/A</v>
      </c>
    </row>
    <row r="946" spans="3:19" x14ac:dyDescent="0.2">
      <c r="C946"/>
      <c r="D946" s="1">
        <f t="shared" si="29"/>
        <v>2517</v>
      </c>
      <c r="E946" s="1">
        <f t="shared" si="28"/>
        <v>2516.6</v>
      </c>
      <c r="F946" s="3">
        <f>_xlfn.XLOOKUP(
         E946,'[1]sample3_spot1_000 (1)'!$A:$A,'[1]sample3_spot1_000 (1)'!$B:$B)</f>
        <v>1.0105166999999999</v>
      </c>
      <c r="G946" t="e">
        <f>_xlfn.XLOOKUP(
         E946,[2]DibenzoThiophene!$A:$A,[2]DibenzoThiophene!$B:$B)</f>
        <v>#N/A</v>
      </c>
      <c r="H946" t="e">
        <f>_xlfn.XLOOKUP(
         E946,[3]Sheet1!$A:$A,[3]Sheet1!$G:$G)</f>
        <v>#N/A</v>
      </c>
      <c r="I946" t="e">
        <f>_xlfn.XLOOKUP(
         E946,[4]Sheet1!$A:$A,[4]Sheet1!$G:$G)</f>
        <v>#N/A</v>
      </c>
      <c r="J946" t="e">
        <f>_xlfn.XLOOKUP(
         E946,[4]Sheet1!$A:$A,[4]Sheet1!$F:$F)</f>
        <v>#N/A</v>
      </c>
      <c r="L946" t="e">
        <f>_xlfn.XLOOKUP(
         D946,[2]DibenzoThiophene!$E:$E,[2]DibenzoThiophene!$B:$B)</f>
        <v>#N/A</v>
      </c>
      <c r="R946" s="1">
        <v>2516.6282000000001</v>
      </c>
      <c r="S946" s="2" t="e">
        <f>_xlfn.XLOOKUP(
         R946,'[1]sample3_spot1_000 (1)'!$A:$A,'[1]sample3_spot1_000 (1)'!$B:$B)</f>
        <v>#N/A</v>
      </c>
    </row>
    <row r="947" spans="3:19" x14ac:dyDescent="0.2">
      <c r="C947"/>
      <c r="D947" s="1">
        <f t="shared" si="29"/>
        <v>2517</v>
      </c>
      <c r="E947" s="1">
        <f t="shared" si="28"/>
        <v>2516.9</v>
      </c>
      <c r="F947" s="3">
        <f>_xlfn.XLOOKUP(
         E947,'[1]sample3_spot1_000 (1)'!$A:$A,'[1]sample3_spot1_000 (1)'!$B:$B)</f>
        <v>0.98611327999999998</v>
      </c>
      <c r="G947" t="e">
        <f>_xlfn.XLOOKUP(
         E947,[2]DibenzoThiophene!$A:$A,[2]DibenzoThiophene!$B:$B)</f>
        <v>#N/A</v>
      </c>
      <c r="H947" t="e">
        <f>_xlfn.XLOOKUP(
         E947,[3]Sheet1!$A:$A,[3]Sheet1!$G:$G)</f>
        <v>#N/A</v>
      </c>
      <c r="I947" t="e">
        <f>_xlfn.XLOOKUP(
         E947,[4]Sheet1!$A:$A,[4]Sheet1!$G:$G)</f>
        <v>#N/A</v>
      </c>
      <c r="J947" t="e">
        <f>_xlfn.XLOOKUP(
         E947,[4]Sheet1!$A:$A,[4]Sheet1!$F:$F)</f>
        <v>#N/A</v>
      </c>
      <c r="L947" t="e">
        <f>_xlfn.XLOOKUP(
         D947,[2]DibenzoThiophene!$E:$E,[2]DibenzoThiophene!$B:$B)</f>
        <v>#N/A</v>
      </c>
      <c r="R947" s="1">
        <v>2516.8782999999999</v>
      </c>
      <c r="S947" s="2" t="e">
        <f>_xlfn.XLOOKUP(
         R947,'[1]sample3_spot1_000 (1)'!$A:$A,'[1]sample3_spot1_000 (1)'!$B:$B)</f>
        <v>#N/A</v>
      </c>
    </row>
    <row r="948" spans="3:19" x14ac:dyDescent="0.2">
      <c r="C948"/>
      <c r="D948" s="1">
        <f t="shared" si="29"/>
        <v>2517</v>
      </c>
      <c r="E948" s="1">
        <f t="shared" si="28"/>
        <v>2517</v>
      </c>
      <c r="F948" s="3" t="e">
        <f>_xlfn.XLOOKUP(
         E948,'[1]sample3_spot1_000 (1)'!$A:$A,'[1]sample3_spot1_000 (1)'!$B:$B)</f>
        <v>#N/A</v>
      </c>
      <c r="G948" t="e">
        <f>_xlfn.XLOOKUP(
         E948,[2]DibenzoThiophene!$A:$A,[2]DibenzoThiophene!$B:$B)</f>
        <v>#N/A</v>
      </c>
      <c r="H948">
        <f>_xlfn.XLOOKUP(
         E948,[3]Sheet1!$A:$A,[3]Sheet1!$G:$G)</f>
        <v>0.88461709897444085</v>
      </c>
      <c r="I948">
        <f>_xlfn.XLOOKUP(
         E948,[4]Sheet1!$A:$A,[4]Sheet1!$G:$G)</f>
        <v>0.92967932744215243</v>
      </c>
      <c r="J948">
        <f>_xlfn.XLOOKUP(
         E948,[4]Sheet1!$A:$A,[4]Sheet1!$F:$F)</f>
        <v>7.6946096381215634E-2</v>
      </c>
      <c r="L948" t="e">
        <f>_xlfn.XLOOKUP(
         D948,[2]DibenzoThiophene!$E:$E,[2]DibenzoThiophene!$B:$B)</f>
        <v>#N/A</v>
      </c>
      <c r="R948">
        <v>2517.0042899999999</v>
      </c>
      <c r="S948" s="2" t="e">
        <f>_xlfn.XLOOKUP(
         R948,'[1]sample3_spot1_000 (1)'!$A:$A,'[1]sample3_spot1_000 (1)'!$B:$B)</f>
        <v>#N/A</v>
      </c>
    </row>
    <row r="949" spans="3:19" x14ac:dyDescent="0.2">
      <c r="C949"/>
      <c r="D949" s="1">
        <f t="shared" si="29"/>
        <v>2517</v>
      </c>
      <c r="E949" s="1">
        <f t="shared" si="28"/>
        <v>2517.1</v>
      </c>
      <c r="F949" s="3">
        <f>_xlfn.XLOOKUP(
         E949,'[1]sample3_spot1_000 (1)'!$A:$A,'[1]sample3_spot1_000 (1)'!$B:$B)</f>
        <v>1.0147303999999999</v>
      </c>
      <c r="G949" t="e">
        <f>_xlfn.XLOOKUP(
         E949,[2]DibenzoThiophene!$A:$A,[2]DibenzoThiophene!$B:$B)</f>
        <v>#N/A</v>
      </c>
      <c r="H949" t="e">
        <f>_xlfn.XLOOKUP(
         E949,[3]Sheet1!$A:$A,[3]Sheet1!$G:$G)</f>
        <v>#N/A</v>
      </c>
      <c r="I949" t="e">
        <f>_xlfn.XLOOKUP(
         E949,[4]Sheet1!$A:$A,[4]Sheet1!$G:$G)</f>
        <v>#N/A</v>
      </c>
      <c r="J949" t="e">
        <f>_xlfn.XLOOKUP(
         E949,[4]Sheet1!$A:$A,[4]Sheet1!$F:$F)</f>
        <v>#N/A</v>
      </c>
      <c r="L949" t="e">
        <f>_xlfn.XLOOKUP(
         D949,[2]DibenzoThiophene!$E:$E,[2]DibenzoThiophene!$B:$B)</f>
        <v>#N/A</v>
      </c>
      <c r="R949" s="1">
        <v>2517.1284000000001</v>
      </c>
      <c r="S949" s="2" t="e">
        <f>_xlfn.XLOOKUP(
         R949,'[1]sample3_spot1_000 (1)'!$A:$A,'[1]sample3_spot1_000 (1)'!$B:$B)</f>
        <v>#N/A</v>
      </c>
    </row>
    <row r="950" spans="3:19" x14ac:dyDescent="0.2">
      <c r="C950"/>
      <c r="D950" s="1">
        <f t="shared" si="29"/>
        <v>2517</v>
      </c>
      <c r="E950" s="1">
        <f t="shared" si="28"/>
        <v>2517.4</v>
      </c>
      <c r="F950" s="3">
        <f>_xlfn.XLOOKUP(
         E950,'[1]sample3_spot1_000 (1)'!$A:$A,'[1]sample3_spot1_000 (1)'!$B:$B)</f>
        <v>0.99881388999999998</v>
      </c>
      <c r="G950" t="e">
        <f>_xlfn.XLOOKUP(
         E950,[2]DibenzoThiophene!$A:$A,[2]DibenzoThiophene!$B:$B)</f>
        <v>#N/A</v>
      </c>
      <c r="H950" t="e">
        <f>_xlfn.XLOOKUP(
         E950,[3]Sheet1!$A:$A,[3]Sheet1!$G:$G)</f>
        <v>#N/A</v>
      </c>
      <c r="I950" t="e">
        <f>_xlfn.XLOOKUP(
         E950,[4]Sheet1!$A:$A,[4]Sheet1!$G:$G)</f>
        <v>#N/A</v>
      </c>
      <c r="J950" t="e">
        <f>_xlfn.XLOOKUP(
         E950,[4]Sheet1!$A:$A,[4]Sheet1!$F:$F)</f>
        <v>#N/A</v>
      </c>
      <c r="L950" t="e">
        <f>_xlfn.XLOOKUP(
         D950,[2]DibenzoThiophene!$E:$E,[2]DibenzoThiophene!$B:$B)</f>
        <v>#N/A</v>
      </c>
      <c r="R950" s="1">
        <v>2517.3784999999998</v>
      </c>
      <c r="S950" s="2" t="e">
        <f>_xlfn.XLOOKUP(
         R950,'[1]sample3_spot1_000 (1)'!$A:$A,'[1]sample3_spot1_000 (1)'!$B:$B)</f>
        <v>#N/A</v>
      </c>
    </row>
    <row r="951" spans="3:19" x14ac:dyDescent="0.2">
      <c r="C951"/>
      <c r="D951" s="1">
        <f t="shared" si="29"/>
        <v>2518</v>
      </c>
      <c r="E951" s="1">
        <f t="shared" si="28"/>
        <v>2517.5</v>
      </c>
      <c r="F951" s="3" t="e">
        <f>_xlfn.XLOOKUP(
         E951,'[1]sample3_spot1_000 (1)'!$A:$A,'[1]sample3_spot1_000 (1)'!$B:$B)</f>
        <v>#N/A</v>
      </c>
      <c r="G951" t="e">
        <f>_xlfn.XLOOKUP(
         E951,[2]DibenzoThiophene!$A:$A,[2]DibenzoThiophene!$B:$B)</f>
        <v>#N/A</v>
      </c>
      <c r="H951">
        <f>_xlfn.XLOOKUP(
         E951,[3]Sheet1!$A:$A,[3]Sheet1!$G:$G)</f>
        <v>0.88762208024979783</v>
      </c>
      <c r="I951">
        <f>_xlfn.XLOOKUP(
         E951,[4]Sheet1!$A:$A,[4]Sheet1!$G:$G)</f>
        <v>0.92786506620451348</v>
      </c>
      <c r="J951">
        <f>_xlfn.XLOOKUP(
         E951,[4]Sheet1!$A:$A,[4]Sheet1!$F:$F)</f>
        <v>7.6931447521267085E-2</v>
      </c>
      <c r="L951">
        <f>_xlfn.XLOOKUP(
         D951,[2]DibenzoThiophene!$E:$E,[2]DibenzoThiophene!$B:$B)</f>
        <v>0.97235638000000002</v>
      </c>
      <c r="R951">
        <v>2517.4976799999999</v>
      </c>
      <c r="S951" s="2" t="e">
        <f>_xlfn.XLOOKUP(
         R951,'[1]sample3_spot1_000 (1)'!$A:$A,'[1]sample3_spot1_000 (1)'!$B:$B)</f>
        <v>#N/A</v>
      </c>
    </row>
    <row r="952" spans="3:19" x14ac:dyDescent="0.2">
      <c r="C952"/>
      <c r="D952" s="1">
        <f t="shared" si="29"/>
        <v>2518</v>
      </c>
      <c r="E952" s="1">
        <f t="shared" si="28"/>
        <v>2517.6</v>
      </c>
      <c r="F952" s="3">
        <f>_xlfn.XLOOKUP(
         E952,'[1]sample3_spot1_000 (1)'!$A:$A,'[1]sample3_spot1_000 (1)'!$B:$B)</f>
        <v>0.98697100999999998</v>
      </c>
      <c r="G952" t="e">
        <f>_xlfn.XLOOKUP(
         E952,[2]DibenzoThiophene!$A:$A,[2]DibenzoThiophene!$B:$B)</f>
        <v>#N/A</v>
      </c>
      <c r="H952" t="e">
        <f>_xlfn.XLOOKUP(
         E952,[3]Sheet1!$A:$A,[3]Sheet1!$G:$G)</f>
        <v>#N/A</v>
      </c>
      <c r="I952" t="e">
        <f>_xlfn.XLOOKUP(
         E952,[4]Sheet1!$A:$A,[4]Sheet1!$G:$G)</f>
        <v>#N/A</v>
      </c>
      <c r="J952" t="e">
        <f>_xlfn.XLOOKUP(
         E952,[4]Sheet1!$A:$A,[4]Sheet1!$F:$F)</f>
        <v>#N/A</v>
      </c>
      <c r="L952">
        <f>_xlfn.XLOOKUP(
         D952,[2]DibenzoThiophene!$E:$E,[2]DibenzoThiophene!$B:$B)</f>
        <v>0.97235638000000002</v>
      </c>
      <c r="R952" s="1">
        <v>2517.6286</v>
      </c>
      <c r="S952" s="2" t="e">
        <f>_xlfn.XLOOKUP(
         R952,'[1]sample3_spot1_000 (1)'!$A:$A,'[1]sample3_spot1_000 (1)'!$B:$B)</f>
        <v>#N/A</v>
      </c>
    </row>
    <row r="953" spans="3:19" x14ac:dyDescent="0.2">
      <c r="C953"/>
      <c r="D953" s="1">
        <f t="shared" si="29"/>
        <v>2518</v>
      </c>
      <c r="E953" s="1">
        <f t="shared" si="28"/>
        <v>2517.9</v>
      </c>
      <c r="F953" s="3">
        <f>_xlfn.XLOOKUP(
         E953,'[1]sample3_spot1_000 (1)'!$A:$A,'[1]sample3_spot1_000 (1)'!$B:$B)</f>
        <v>0.97935276999999998</v>
      </c>
      <c r="G953" t="e">
        <f>_xlfn.XLOOKUP(
         E953,[2]DibenzoThiophene!$A:$A,[2]DibenzoThiophene!$B:$B)</f>
        <v>#N/A</v>
      </c>
      <c r="H953" t="e">
        <f>_xlfn.XLOOKUP(
         E953,[3]Sheet1!$A:$A,[3]Sheet1!$G:$G)</f>
        <v>#N/A</v>
      </c>
      <c r="I953" t="e">
        <f>_xlfn.XLOOKUP(
         E953,[4]Sheet1!$A:$A,[4]Sheet1!$G:$G)</f>
        <v>#N/A</v>
      </c>
      <c r="J953" t="e">
        <f>_xlfn.XLOOKUP(
         E953,[4]Sheet1!$A:$A,[4]Sheet1!$F:$F)</f>
        <v>#N/A</v>
      </c>
      <c r="L953">
        <f>_xlfn.XLOOKUP(
         D953,[2]DibenzoThiophene!$E:$E,[2]DibenzoThiophene!$B:$B)</f>
        <v>0.97235638000000002</v>
      </c>
      <c r="R953" s="1">
        <v>2517.8787000000002</v>
      </c>
      <c r="S953" s="2" t="e">
        <f>_xlfn.XLOOKUP(
         R953,'[1]sample3_spot1_000 (1)'!$A:$A,'[1]sample3_spot1_000 (1)'!$B:$B)</f>
        <v>#N/A</v>
      </c>
    </row>
    <row r="954" spans="3:19" x14ac:dyDescent="0.2">
      <c r="C954"/>
      <c r="D954" s="1">
        <f t="shared" si="29"/>
        <v>2518</v>
      </c>
      <c r="E954" s="1">
        <f t="shared" si="28"/>
        <v>2518</v>
      </c>
      <c r="F954" s="3" t="e">
        <f>_xlfn.XLOOKUP(
         E954,'[1]sample3_spot1_000 (1)'!$A:$A,'[1]sample3_spot1_000 (1)'!$B:$B)</f>
        <v>#N/A</v>
      </c>
      <c r="G954" t="e">
        <f>_xlfn.XLOOKUP(
         E954,[2]DibenzoThiophene!$A:$A,[2]DibenzoThiophene!$B:$B)</f>
        <v>#N/A</v>
      </c>
      <c r="H954">
        <f>_xlfn.XLOOKUP(
         E954,[3]Sheet1!$A:$A,[3]Sheet1!$G:$G)</f>
        <v>0.88538936048025119</v>
      </c>
      <c r="I954">
        <f>_xlfn.XLOOKUP(
         E954,[4]Sheet1!$A:$A,[4]Sheet1!$G:$G)</f>
        <v>0.93907371965320641</v>
      </c>
      <c r="J954">
        <f>_xlfn.XLOOKUP(
         E954,[4]Sheet1!$A:$A,[4]Sheet1!$F:$F)</f>
        <v>7.7002600850989741E-2</v>
      </c>
      <c r="L954">
        <f>_xlfn.XLOOKUP(
         D954,[2]DibenzoThiophene!$E:$E,[2]DibenzoThiophene!$B:$B)</f>
        <v>0.97235638000000002</v>
      </c>
      <c r="R954">
        <v>2518.0000799999998</v>
      </c>
      <c r="S954" s="2" t="e">
        <f>_xlfn.XLOOKUP(
         R954,'[1]sample3_spot1_000 (1)'!$A:$A,'[1]sample3_spot1_000 (1)'!$B:$B)</f>
        <v>#N/A</v>
      </c>
    </row>
    <row r="955" spans="3:19" x14ac:dyDescent="0.2">
      <c r="C955"/>
      <c r="D955" s="1">
        <f t="shared" si="29"/>
        <v>2518</v>
      </c>
      <c r="E955" s="1">
        <f t="shared" si="28"/>
        <v>2518.1</v>
      </c>
      <c r="F955" s="3">
        <f>_xlfn.XLOOKUP(
         E955,'[1]sample3_spot1_000 (1)'!$A:$A,'[1]sample3_spot1_000 (1)'!$B:$B)</f>
        <v>1.0017978000000001</v>
      </c>
      <c r="G955" t="e">
        <f>_xlfn.XLOOKUP(
         E955,[2]DibenzoThiophene!$A:$A,[2]DibenzoThiophene!$B:$B)</f>
        <v>#N/A</v>
      </c>
      <c r="H955" t="e">
        <f>_xlfn.XLOOKUP(
         E955,[3]Sheet1!$A:$A,[3]Sheet1!$G:$G)</f>
        <v>#N/A</v>
      </c>
      <c r="I955" t="e">
        <f>_xlfn.XLOOKUP(
         E955,[4]Sheet1!$A:$A,[4]Sheet1!$G:$G)</f>
        <v>#N/A</v>
      </c>
      <c r="J955" t="e">
        <f>_xlfn.XLOOKUP(
         E955,[4]Sheet1!$A:$A,[4]Sheet1!$F:$F)</f>
        <v>#N/A</v>
      </c>
      <c r="L955">
        <f>_xlfn.XLOOKUP(
         D955,[2]DibenzoThiophene!$E:$E,[2]DibenzoThiophene!$B:$B)</f>
        <v>0.97235638000000002</v>
      </c>
      <c r="R955" s="1">
        <v>2518.1288</v>
      </c>
      <c r="S955" s="2" t="e">
        <f>_xlfn.XLOOKUP(
         R955,'[1]sample3_spot1_000 (1)'!$A:$A,'[1]sample3_spot1_000 (1)'!$B:$B)</f>
        <v>#N/A</v>
      </c>
    </row>
    <row r="956" spans="3:19" x14ac:dyDescent="0.2">
      <c r="C956"/>
      <c r="D956" s="1">
        <f t="shared" si="29"/>
        <v>2518</v>
      </c>
      <c r="E956" s="1">
        <f t="shared" si="28"/>
        <v>2518.4</v>
      </c>
      <c r="F956" s="3">
        <f>_xlfn.XLOOKUP(
         E956,'[1]sample3_spot1_000 (1)'!$A:$A,'[1]sample3_spot1_000 (1)'!$B:$B)</f>
        <v>0.99995878000000005</v>
      </c>
      <c r="G956">
        <f>_xlfn.XLOOKUP(
         E956,[2]DibenzoThiophene!$A:$A,[2]DibenzoThiophene!$B:$B)</f>
        <v>0.97235638000000002</v>
      </c>
      <c r="H956" t="e">
        <f>_xlfn.XLOOKUP(
         E956,[3]Sheet1!$A:$A,[3]Sheet1!$G:$G)</f>
        <v>#N/A</v>
      </c>
      <c r="I956" t="e">
        <f>_xlfn.XLOOKUP(
         E956,[4]Sheet1!$A:$A,[4]Sheet1!$G:$G)</f>
        <v>#N/A</v>
      </c>
      <c r="J956" t="e">
        <f>_xlfn.XLOOKUP(
         E956,[4]Sheet1!$A:$A,[4]Sheet1!$F:$F)</f>
        <v>#N/A</v>
      </c>
      <c r="L956">
        <f>_xlfn.XLOOKUP(
         D956,[2]DibenzoThiophene!$E:$E,[2]DibenzoThiophene!$B:$B)</f>
        <v>0.97235638000000002</v>
      </c>
      <c r="R956" s="1">
        <v>2518.3789000000002</v>
      </c>
      <c r="S956" s="2" t="e">
        <f>_xlfn.XLOOKUP(
         R956,'[1]sample3_spot1_000 (1)'!$A:$A,'[1]sample3_spot1_000 (1)'!$B:$B)</f>
        <v>#N/A</v>
      </c>
    </row>
    <row r="957" spans="3:19" x14ac:dyDescent="0.2">
      <c r="C957"/>
      <c r="D957" s="1">
        <f t="shared" si="29"/>
        <v>2518</v>
      </c>
      <c r="E957" s="1">
        <f t="shared" si="28"/>
        <v>2518.4</v>
      </c>
      <c r="F957" s="3">
        <f>_xlfn.XLOOKUP(
         E957,'[1]sample3_spot1_000 (1)'!$A:$A,'[1]sample3_spot1_000 (1)'!$B:$B)</f>
        <v>0.99995878000000005</v>
      </c>
      <c r="G957">
        <f>_xlfn.XLOOKUP(
         E957,[2]DibenzoThiophene!$A:$A,[2]DibenzoThiophene!$B:$B)</f>
        <v>0.97235638000000002</v>
      </c>
      <c r="H957" t="e">
        <f>_xlfn.XLOOKUP(
         E957,[3]Sheet1!$A:$A,[3]Sheet1!$G:$G)</f>
        <v>#N/A</v>
      </c>
      <c r="I957" t="e">
        <f>_xlfn.XLOOKUP(
         E957,[4]Sheet1!$A:$A,[4]Sheet1!$G:$G)</f>
        <v>#N/A</v>
      </c>
      <c r="J957" t="e">
        <f>_xlfn.XLOOKUP(
         E957,[4]Sheet1!$A:$A,[4]Sheet1!$F:$F)</f>
        <v>#N/A</v>
      </c>
      <c r="L957">
        <f>_xlfn.XLOOKUP(
         D957,[2]DibenzoThiophene!$E:$E,[2]DibenzoThiophene!$B:$B)</f>
        <v>0.97235638000000002</v>
      </c>
      <c r="R957" s="1">
        <v>2518.3951000000002</v>
      </c>
      <c r="S957" s="2" t="e">
        <f>_xlfn.XLOOKUP(
         R957,'[1]sample3_spot1_000 (1)'!$A:$A,'[1]sample3_spot1_000 (1)'!$B:$B)</f>
        <v>#N/A</v>
      </c>
    </row>
    <row r="958" spans="3:19" x14ac:dyDescent="0.2">
      <c r="C958"/>
      <c r="D958" s="1">
        <f t="shared" si="29"/>
        <v>2519</v>
      </c>
      <c r="E958" s="1">
        <f t="shared" si="28"/>
        <v>2518.5</v>
      </c>
      <c r="F958" s="3" t="e">
        <f>_xlfn.XLOOKUP(
         E958,'[1]sample3_spot1_000 (1)'!$A:$A,'[1]sample3_spot1_000 (1)'!$B:$B)</f>
        <v>#N/A</v>
      </c>
      <c r="G958" t="e">
        <f>_xlfn.XLOOKUP(
         E958,[2]DibenzoThiophene!$A:$A,[2]DibenzoThiophene!$B:$B)</f>
        <v>#N/A</v>
      </c>
      <c r="H958">
        <f>_xlfn.XLOOKUP(
         E958,[3]Sheet1!$A:$A,[3]Sheet1!$G:$G)</f>
        <v>0.88417159647000176</v>
      </c>
      <c r="I958">
        <f>_xlfn.XLOOKUP(
         E958,[4]Sheet1!$A:$A,[4]Sheet1!$G:$G)</f>
        <v>0.93567148061653704</v>
      </c>
      <c r="J958">
        <f>_xlfn.XLOOKUP(
         E958,[4]Sheet1!$A:$A,[4]Sheet1!$F:$F)</f>
        <v>7.6977489511973501E-2</v>
      </c>
      <c r="L958" t="e">
        <f>_xlfn.XLOOKUP(
         D958,[2]DibenzoThiophene!$E:$E,[2]DibenzoThiophene!$B:$B)</f>
        <v>#N/A</v>
      </c>
      <c r="R958">
        <v>2518.5028499999999</v>
      </c>
      <c r="S958" s="2" t="e">
        <f>_xlfn.XLOOKUP(
         R958,'[1]sample3_spot1_000 (1)'!$A:$A,'[1]sample3_spot1_000 (1)'!$B:$B)</f>
        <v>#N/A</v>
      </c>
    </row>
    <row r="959" spans="3:19" x14ac:dyDescent="0.2">
      <c r="C959"/>
      <c r="D959" s="1">
        <f t="shared" si="29"/>
        <v>2519</v>
      </c>
      <c r="E959" s="1">
        <f t="shared" si="28"/>
        <v>2518.6</v>
      </c>
      <c r="F959" s="3">
        <f>_xlfn.XLOOKUP(
         E959,'[1]sample3_spot1_000 (1)'!$A:$A,'[1]sample3_spot1_000 (1)'!$B:$B)</f>
        <v>1.0060617000000001</v>
      </c>
      <c r="G959" t="e">
        <f>_xlfn.XLOOKUP(
         E959,[2]DibenzoThiophene!$A:$A,[2]DibenzoThiophene!$B:$B)</f>
        <v>#N/A</v>
      </c>
      <c r="H959" t="e">
        <f>_xlfn.XLOOKUP(
         E959,[3]Sheet1!$A:$A,[3]Sheet1!$G:$G)</f>
        <v>#N/A</v>
      </c>
      <c r="I959" t="e">
        <f>_xlfn.XLOOKUP(
         E959,[4]Sheet1!$A:$A,[4]Sheet1!$G:$G)</f>
        <v>#N/A</v>
      </c>
      <c r="J959" t="e">
        <f>_xlfn.XLOOKUP(
         E959,[4]Sheet1!$A:$A,[4]Sheet1!$F:$F)</f>
        <v>#N/A</v>
      </c>
      <c r="L959" t="e">
        <f>_xlfn.XLOOKUP(
         D959,[2]DibenzoThiophene!$E:$E,[2]DibenzoThiophene!$B:$B)</f>
        <v>#N/A</v>
      </c>
      <c r="R959" s="1">
        <v>2518.6289999999999</v>
      </c>
      <c r="S959" s="2" t="e">
        <f>_xlfn.XLOOKUP(
         R959,'[1]sample3_spot1_000 (1)'!$A:$A,'[1]sample3_spot1_000 (1)'!$B:$B)</f>
        <v>#N/A</v>
      </c>
    </row>
    <row r="960" spans="3:19" x14ac:dyDescent="0.2">
      <c r="C960"/>
      <c r="D960" s="1">
        <f t="shared" si="29"/>
        <v>2519</v>
      </c>
      <c r="E960" s="1">
        <f t="shared" si="28"/>
        <v>2518.9</v>
      </c>
      <c r="F960" s="3">
        <f>_xlfn.XLOOKUP(
         E960,'[1]sample3_spot1_000 (1)'!$A:$A,'[1]sample3_spot1_000 (1)'!$B:$B)</f>
        <v>0.98116504999999998</v>
      </c>
      <c r="G960" t="e">
        <f>_xlfn.XLOOKUP(
         E960,[2]DibenzoThiophene!$A:$A,[2]DibenzoThiophene!$B:$B)</f>
        <v>#N/A</v>
      </c>
      <c r="H960" t="e">
        <f>_xlfn.XLOOKUP(
         E960,[3]Sheet1!$A:$A,[3]Sheet1!$G:$G)</f>
        <v>#N/A</v>
      </c>
      <c r="I960" t="e">
        <f>_xlfn.XLOOKUP(
         E960,[4]Sheet1!$A:$A,[4]Sheet1!$G:$G)</f>
        <v>#N/A</v>
      </c>
      <c r="J960" t="e">
        <f>_xlfn.XLOOKUP(
         E960,[4]Sheet1!$A:$A,[4]Sheet1!$F:$F)</f>
        <v>#N/A</v>
      </c>
      <c r="L960" t="e">
        <f>_xlfn.XLOOKUP(
         D960,[2]DibenzoThiophene!$E:$E,[2]DibenzoThiophene!$B:$B)</f>
        <v>#N/A</v>
      </c>
      <c r="R960" s="1">
        <v>2518.8791000000001</v>
      </c>
      <c r="S960" s="2" t="e">
        <f>_xlfn.XLOOKUP(
         R960,'[1]sample3_spot1_000 (1)'!$A:$A,'[1]sample3_spot1_000 (1)'!$B:$B)</f>
        <v>#N/A</v>
      </c>
    </row>
    <row r="961" spans="3:19" x14ac:dyDescent="0.2">
      <c r="C961"/>
      <c r="D961" s="1">
        <f t="shared" si="29"/>
        <v>2519</v>
      </c>
      <c r="E961" s="1">
        <f t="shared" si="28"/>
        <v>2519</v>
      </c>
      <c r="F961" s="3" t="e">
        <f>_xlfn.XLOOKUP(
         E961,'[1]sample3_spot1_000 (1)'!$A:$A,'[1]sample3_spot1_000 (1)'!$B:$B)</f>
        <v>#N/A</v>
      </c>
      <c r="G961" t="e">
        <f>_xlfn.XLOOKUP(
         E961,[2]DibenzoThiophene!$A:$A,[2]DibenzoThiophene!$B:$B)</f>
        <v>#N/A</v>
      </c>
      <c r="H961">
        <f>_xlfn.XLOOKUP(
         E961,[3]Sheet1!$A:$A,[3]Sheet1!$G:$G)</f>
        <v>0.88193884442325998</v>
      </c>
      <c r="I961">
        <f>_xlfn.XLOOKUP(
         E961,[4]Sheet1!$A:$A,[4]Sheet1!$G:$G)</f>
        <v>0.92956892145164505</v>
      </c>
      <c r="J961">
        <f>_xlfn.XLOOKUP(
         E961,[4]Sheet1!$A:$A,[4]Sheet1!$F:$F)</f>
        <v>7.6934586965274845E-2</v>
      </c>
      <c r="L961" t="e">
        <f>_xlfn.XLOOKUP(
         D961,[2]DibenzoThiophene!$E:$E,[2]DibenzoThiophene!$B:$B)</f>
        <v>#N/A</v>
      </c>
      <c r="R961">
        <v>2518.9972899999998</v>
      </c>
      <c r="S961" s="2" t="e">
        <f>_xlfn.XLOOKUP(
         R961,'[1]sample3_spot1_000 (1)'!$A:$A,'[1]sample3_spot1_000 (1)'!$B:$B)</f>
        <v>#N/A</v>
      </c>
    </row>
    <row r="962" spans="3:19" x14ac:dyDescent="0.2">
      <c r="C962"/>
      <c r="D962" s="1">
        <f t="shared" si="29"/>
        <v>2519</v>
      </c>
      <c r="E962" s="1">
        <f t="shared" ref="E962:E1025" si="30">ROUND(R962, 1)</f>
        <v>2519.1</v>
      </c>
      <c r="F962" s="3">
        <f>_xlfn.XLOOKUP(
         E962,'[1]sample3_spot1_000 (1)'!$A:$A,'[1]sample3_spot1_000 (1)'!$B:$B)</f>
        <v>1.0050284</v>
      </c>
      <c r="G962" t="e">
        <f>_xlfn.XLOOKUP(
         E962,[2]DibenzoThiophene!$A:$A,[2]DibenzoThiophene!$B:$B)</f>
        <v>#N/A</v>
      </c>
      <c r="H962" t="e">
        <f>_xlfn.XLOOKUP(
         E962,[3]Sheet1!$A:$A,[3]Sheet1!$G:$G)</f>
        <v>#N/A</v>
      </c>
      <c r="I962" t="e">
        <f>_xlfn.XLOOKUP(
         E962,[4]Sheet1!$A:$A,[4]Sheet1!$G:$G)</f>
        <v>#N/A</v>
      </c>
      <c r="J962" t="e">
        <f>_xlfn.XLOOKUP(
         E962,[4]Sheet1!$A:$A,[4]Sheet1!$F:$F)</f>
        <v>#N/A</v>
      </c>
      <c r="L962" t="e">
        <f>_xlfn.XLOOKUP(
         D962,[2]DibenzoThiophene!$E:$E,[2]DibenzoThiophene!$B:$B)</f>
        <v>#N/A</v>
      </c>
      <c r="R962" s="1">
        <v>2519.1291999999999</v>
      </c>
      <c r="S962" s="2" t="e">
        <f>_xlfn.XLOOKUP(
         R962,'[1]sample3_spot1_000 (1)'!$A:$A,'[1]sample3_spot1_000 (1)'!$B:$B)</f>
        <v>#N/A</v>
      </c>
    </row>
    <row r="963" spans="3:19" x14ac:dyDescent="0.2">
      <c r="C963"/>
      <c r="D963" s="1">
        <f t="shared" ref="D963:D1026" si="31">ROUND(E963,0)</f>
        <v>2519</v>
      </c>
      <c r="E963" s="1">
        <f t="shared" si="30"/>
        <v>2519.4</v>
      </c>
      <c r="F963" s="3">
        <f>_xlfn.XLOOKUP(
         E963,'[1]sample3_spot1_000 (1)'!$A:$A,'[1]sample3_spot1_000 (1)'!$B:$B)</f>
        <v>0.99534440999999996</v>
      </c>
      <c r="G963" t="e">
        <f>_xlfn.XLOOKUP(
         E963,[2]DibenzoThiophene!$A:$A,[2]DibenzoThiophene!$B:$B)</f>
        <v>#N/A</v>
      </c>
      <c r="H963" t="e">
        <f>_xlfn.XLOOKUP(
         E963,[3]Sheet1!$A:$A,[3]Sheet1!$G:$G)</f>
        <v>#N/A</v>
      </c>
      <c r="I963" t="e">
        <f>_xlfn.XLOOKUP(
         E963,[4]Sheet1!$A:$A,[4]Sheet1!$G:$G)</f>
        <v>#N/A</v>
      </c>
      <c r="J963" t="e">
        <f>_xlfn.XLOOKUP(
         E963,[4]Sheet1!$A:$A,[4]Sheet1!$F:$F)</f>
        <v>#N/A</v>
      </c>
      <c r="L963" t="e">
        <f>_xlfn.XLOOKUP(
         D963,[2]DibenzoThiophene!$E:$E,[2]DibenzoThiophene!$B:$B)</f>
        <v>#N/A</v>
      </c>
      <c r="R963" s="1">
        <v>2519.3793000000001</v>
      </c>
      <c r="S963" s="2" t="e">
        <f>_xlfn.XLOOKUP(
         R963,'[1]sample3_spot1_000 (1)'!$A:$A,'[1]sample3_spot1_000 (1)'!$B:$B)</f>
        <v>#N/A</v>
      </c>
    </row>
    <row r="964" spans="3:19" x14ac:dyDescent="0.2">
      <c r="C964"/>
      <c r="D964" s="1">
        <f t="shared" si="31"/>
        <v>2520</v>
      </c>
      <c r="E964" s="1">
        <f t="shared" si="30"/>
        <v>2519.5</v>
      </c>
      <c r="F964" s="3" t="e">
        <f>_xlfn.XLOOKUP(
         E964,'[1]sample3_spot1_000 (1)'!$A:$A,'[1]sample3_spot1_000 (1)'!$B:$B)</f>
        <v>#N/A</v>
      </c>
      <c r="G964" t="e">
        <f>_xlfn.XLOOKUP(
         E964,[2]DibenzoThiophene!$A:$A,[2]DibenzoThiophene!$B:$B)</f>
        <v>#N/A</v>
      </c>
      <c r="H964">
        <f>_xlfn.XLOOKUP(
         E964,[3]Sheet1!$A:$A,[3]Sheet1!$G:$G)</f>
        <v>0.87810297597831255</v>
      </c>
      <c r="I964">
        <f>_xlfn.XLOOKUP(
         E964,[4]Sheet1!$A:$A,[4]Sheet1!$G:$G)</f>
        <v>0.93236039124287629</v>
      </c>
      <c r="J964">
        <f>_xlfn.XLOOKUP(
         E964,[4]Sheet1!$A:$A,[4]Sheet1!$F:$F)</f>
        <v>7.6950283217525214E-2</v>
      </c>
      <c r="L964">
        <f>_xlfn.XLOOKUP(
         D964,[2]DibenzoThiophene!$E:$E,[2]DibenzoThiophene!$B:$B)</f>
        <v>0.96860100000000005</v>
      </c>
      <c r="R964">
        <v>2519.5007799999998</v>
      </c>
      <c r="S964" s="2" t="e">
        <f>_xlfn.XLOOKUP(
         R964,'[1]sample3_spot1_000 (1)'!$A:$A,'[1]sample3_spot1_000 (1)'!$B:$B)</f>
        <v>#N/A</v>
      </c>
    </row>
    <row r="965" spans="3:19" x14ac:dyDescent="0.2">
      <c r="C965"/>
      <c r="D965" s="1">
        <f t="shared" si="31"/>
        <v>2520</v>
      </c>
      <c r="E965" s="1">
        <f t="shared" si="30"/>
        <v>2519.6</v>
      </c>
      <c r="F965" s="3">
        <f>_xlfn.XLOOKUP(
         E965,'[1]sample3_spot1_000 (1)'!$A:$A,'[1]sample3_spot1_000 (1)'!$B:$B)</f>
        <v>1.0091954000000001</v>
      </c>
      <c r="G965" t="e">
        <f>_xlfn.XLOOKUP(
         E965,[2]DibenzoThiophene!$A:$A,[2]DibenzoThiophene!$B:$B)</f>
        <v>#N/A</v>
      </c>
      <c r="H965" t="e">
        <f>_xlfn.XLOOKUP(
         E965,[3]Sheet1!$A:$A,[3]Sheet1!$G:$G)</f>
        <v>#N/A</v>
      </c>
      <c r="I965" t="e">
        <f>_xlfn.XLOOKUP(
         E965,[4]Sheet1!$A:$A,[4]Sheet1!$G:$G)</f>
        <v>#N/A</v>
      </c>
      <c r="J965" t="e">
        <f>_xlfn.XLOOKUP(
         E965,[4]Sheet1!$A:$A,[4]Sheet1!$F:$F)</f>
        <v>#N/A</v>
      </c>
      <c r="L965">
        <f>_xlfn.XLOOKUP(
         D965,[2]DibenzoThiophene!$E:$E,[2]DibenzoThiophene!$B:$B)</f>
        <v>0.96860100000000005</v>
      </c>
      <c r="R965" s="1">
        <v>2519.6293999999998</v>
      </c>
      <c r="S965" s="2" t="e">
        <f>_xlfn.XLOOKUP(
         R965,'[1]sample3_spot1_000 (1)'!$A:$A,'[1]sample3_spot1_000 (1)'!$B:$B)</f>
        <v>#N/A</v>
      </c>
    </row>
    <row r="966" spans="3:19" x14ac:dyDescent="0.2">
      <c r="C966"/>
      <c r="D966" s="1">
        <f t="shared" si="31"/>
        <v>2520</v>
      </c>
      <c r="E966" s="1">
        <f t="shared" si="30"/>
        <v>2519.9</v>
      </c>
      <c r="F966" s="3">
        <f>_xlfn.XLOOKUP(
         E966,'[1]sample3_spot1_000 (1)'!$A:$A,'[1]sample3_spot1_000 (1)'!$B:$B)</f>
        <v>1.0064846999999999</v>
      </c>
      <c r="G966" t="e">
        <f>_xlfn.XLOOKUP(
         E966,[2]DibenzoThiophene!$A:$A,[2]DibenzoThiophene!$B:$B)</f>
        <v>#N/A</v>
      </c>
      <c r="H966" t="e">
        <f>_xlfn.XLOOKUP(
         E966,[3]Sheet1!$A:$A,[3]Sheet1!$G:$G)</f>
        <v>#N/A</v>
      </c>
      <c r="I966" t="e">
        <f>_xlfn.XLOOKUP(
         E966,[4]Sheet1!$A:$A,[4]Sheet1!$G:$G)</f>
        <v>#N/A</v>
      </c>
      <c r="J966" t="e">
        <f>_xlfn.XLOOKUP(
         E966,[4]Sheet1!$A:$A,[4]Sheet1!$F:$F)</f>
        <v>#N/A</v>
      </c>
      <c r="L966">
        <f>_xlfn.XLOOKUP(
         D966,[2]DibenzoThiophene!$E:$E,[2]DibenzoThiophene!$B:$B)</f>
        <v>0.96860100000000005</v>
      </c>
      <c r="R966" s="1">
        <v>2519.8795</v>
      </c>
      <c r="S966" s="2" t="e">
        <f>_xlfn.XLOOKUP(
         R966,'[1]sample3_spot1_000 (1)'!$A:$A,'[1]sample3_spot1_000 (1)'!$B:$B)</f>
        <v>#N/A</v>
      </c>
    </row>
    <row r="967" spans="3:19" x14ac:dyDescent="0.2">
      <c r="C967"/>
      <c r="D967" s="1">
        <f t="shared" si="31"/>
        <v>2520</v>
      </c>
      <c r="E967" s="1">
        <f t="shared" si="30"/>
        <v>2520</v>
      </c>
      <c r="F967" s="3" t="e">
        <f>_xlfn.XLOOKUP(
         E967,'[1]sample3_spot1_000 (1)'!$A:$A,'[1]sample3_spot1_000 (1)'!$B:$B)</f>
        <v>#N/A</v>
      </c>
      <c r="G967" t="e">
        <f>_xlfn.XLOOKUP(
         E967,[2]DibenzoThiophene!$A:$A,[2]DibenzoThiophene!$B:$B)</f>
        <v>#N/A</v>
      </c>
      <c r="H967">
        <f>_xlfn.XLOOKUP(
         E967,[3]Sheet1!$A:$A,[3]Sheet1!$G:$G)</f>
        <v>0.87918350137787826</v>
      </c>
      <c r="I967">
        <f>_xlfn.XLOOKUP(
         E967,[4]Sheet1!$A:$A,[4]Sheet1!$G:$G)</f>
        <v>0.93261063552368928</v>
      </c>
      <c r="J967">
        <f>_xlfn.XLOOKUP(
         E967,[4]Sheet1!$A:$A,[4]Sheet1!$F:$F)</f>
        <v>7.694923646573279E-2</v>
      </c>
      <c r="L967">
        <f>_xlfn.XLOOKUP(
         D967,[2]DibenzoThiophene!$E:$E,[2]DibenzoThiophene!$B:$B)</f>
        <v>0.96860100000000005</v>
      </c>
      <c r="R967">
        <v>2519.99593</v>
      </c>
      <c r="S967" s="2" t="e">
        <f>_xlfn.XLOOKUP(
         R967,'[1]sample3_spot1_000 (1)'!$A:$A,'[1]sample3_spot1_000 (1)'!$B:$B)</f>
        <v>#N/A</v>
      </c>
    </row>
    <row r="968" spans="3:19" x14ac:dyDescent="0.2">
      <c r="C968"/>
      <c r="D968" s="1">
        <f t="shared" si="31"/>
        <v>2520</v>
      </c>
      <c r="E968" s="1">
        <f t="shared" si="30"/>
        <v>2520.1</v>
      </c>
      <c r="F968" s="3">
        <f>_xlfn.XLOOKUP(
         E968,'[1]sample3_spot1_000 (1)'!$A:$A,'[1]sample3_spot1_000 (1)'!$B:$B)</f>
        <v>0.99155415000000002</v>
      </c>
      <c r="G968" t="e">
        <f>_xlfn.XLOOKUP(
         E968,[2]DibenzoThiophene!$A:$A,[2]DibenzoThiophene!$B:$B)</f>
        <v>#N/A</v>
      </c>
      <c r="H968" t="e">
        <f>_xlfn.XLOOKUP(
         E968,[3]Sheet1!$A:$A,[3]Sheet1!$G:$G)</f>
        <v>#N/A</v>
      </c>
      <c r="I968" t="e">
        <f>_xlfn.XLOOKUP(
         E968,[4]Sheet1!$A:$A,[4]Sheet1!$G:$G)</f>
        <v>#N/A</v>
      </c>
      <c r="J968" t="e">
        <f>_xlfn.XLOOKUP(
         E968,[4]Sheet1!$A:$A,[4]Sheet1!$F:$F)</f>
        <v>#N/A</v>
      </c>
      <c r="L968">
        <f>_xlfn.XLOOKUP(
         D968,[2]DibenzoThiophene!$E:$E,[2]DibenzoThiophene!$B:$B)</f>
        <v>0.96860100000000005</v>
      </c>
      <c r="R968" s="1">
        <v>2520.1296000000002</v>
      </c>
      <c r="S968" s="2" t="e">
        <f>_xlfn.XLOOKUP(
         R968,'[1]sample3_spot1_000 (1)'!$A:$A,'[1]sample3_spot1_000 (1)'!$B:$B)</f>
        <v>#N/A</v>
      </c>
    </row>
    <row r="969" spans="3:19" x14ac:dyDescent="0.2">
      <c r="C969"/>
      <c r="D969" s="1">
        <f t="shared" si="31"/>
        <v>2520</v>
      </c>
      <c r="E969" s="1">
        <f t="shared" si="30"/>
        <v>2520.4</v>
      </c>
      <c r="F969" s="3">
        <f>_xlfn.XLOOKUP(
         E969,'[1]sample3_spot1_000 (1)'!$A:$A,'[1]sample3_spot1_000 (1)'!$B:$B)</f>
        <v>1.0107963</v>
      </c>
      <c r="G969">
        <f>_xlfn.XLOOKUP(
         E969,[2]DibenzoThiophene!$A:$A,[2]DibenzoThiophene!$B:$B)</f>
        <v>0.96860100000000005</v>
      </c>
      <c r="H969" t="e">
        <f>_xlfn.XLOOKUP(
         E969,[3]Sheet1!$A:$A,[3]Sheet1!$G:$G)</f>
        <v>#N/A</v>
      </c>
      <c r="I969" t="e">
        <f>_xlfn.XLOOKUP(
         E969,[4]Sheet1!$A:$A,[4]Sheet1!$G:$G)</f>
        <v>#N/A</v>
      </c>
      <c r="J969" t="e">
        <f>_xlfn.XLOOKUP(
         E969,[4]Sheet1!$A:$A,[4]Sheet1!$F:$F)</f>
        <v>#N/A</v>
      </c>
      <c r="L969">
        <f>_xlfn.XLOOKUP(
         D969,[2]DibenzoThiophene!$E:$E,[2]DibenzoThiophene!$B:$B)</f>
        <v>0.96860100000000005</v>
      </c>
      <c r="R969" s="1">
        <v>2520.3797</v>
      </c>
      <c r="S969" s="2" t="e">
        <f>_xlfn.XLOOKUP(
         R969,'[1]sample3_spot1_000 (1)'!$A:$A,'[1]sample3_spot1_000 (1)'!$B:$B)</f>
        <v>#N/A</v>
      </c>
    </row>
    <row r="970" spans="3:19" x14ac:dyDescent="0.2">
      <c r="C970"/>
      <c r="D970" s="1">
        <f t="shared" si="31"/>
        <v>2520</v>
      </c>
      <c r="E970" s="1">
        <f t="shared" si="30"/>
        <v>2520.4</v>
      </c>
      <c r="F970" s="3">
        <f>_xlfn.XLOOKUP(
         E970,'[1]sample3_spot1_000 (1)'!$A:$A,'[1]sample3_spot1_000 (1)'!$B:$B)</f>
        <v>1.0107963</v>
      </c>
      <c r="G970">
        <f>_xlfn.XLOOKUP(
         E970,[2]DibenzoThiophene!$A:$A,[2]DibenzoThiophene!$B:$B)</f>
        <v>0.96860100000000005</v>
      </c>
      <c r="H970" t="e">
        <f>_xlfn.XLOOKUP(
         E970,[3]Sheet1!$A:$A,[3]Sheet1!$G:$G)</f>
        <v>#N/A</v>
      </c>
      <c r="I970" t="e">
        <f>_xlfn.XLOOKUP(
         E970,[4]Sheet1!$A:$A,[4]Sheet1!$G:$G)</f>
        <v>#N/A</v>
      </c>
      <c r="J970" t="e">
        <f>_xlfn.XLOOKUP(
         E970,[4]Sheet1!$A:$A,[4]Sheet1!$F:$F)</f>
        <v>#N/A</v>
      </c>
      <c r="L970">
        <f>_xlfn.XLOOKUP(
         D970,[2]DibenzoThiophene!$E:$E,[2]DibenzoThiophene!$B:$B)</f>
        <v>0.96860100000000005</v>
      </c>
      <c r="R970" s="1">
        <v>2520.4492</v>
      </c>
      <c r="S970" s="2" t="e">
        <f>_xlfn.XLOOKUP(
         R970,'[1]sample3_spot1_000 (1)'!$A:$A,'[1]sample3_spot1_000 (1)'!$B:$B)</f>
        <v>#N/A</v>
      </c>
    </row>
    <row r="971" spans="3:19" x14ac:dyDescent="0.2">
      <c r="C971"/>
      <c r="D971" s="1">
        <f t="shared" si="31"/>
        <v>2521</v>
      </c>
      <c r="E971" s="1">
        <f t="shared" si="30"/>
        <v>2520.5</v>
      </c>
      <c r="F971" s="3" t="e">
        <f>_xlfn.XLOOKUP(
         E971,'[1]sample3_spot1_000 (1)'!$A:$A,'[1]sample3_spot1_000 (1)'!$B:$B)</f>
        <v>#N/A</v>
      </c>
      <c r="G971" t="e">
        <f>_xlfn.XLOOKUP(
         E971,[2]DibenzoThiophene!$A:$A,[2]DibenzoThiophene!$B:$B)</f>
        <v>#N/A</v>
      </c>
      <c r="H971">
        <f>_xlfn.XLOOKUP(
         E971,[3]Sheet1!$A:$A,[3]Sheet1!$G:$G)</f>
        <v>0.87465235735108759</v>
      </c>
      <c r="I971">
        <f>_xlfn.XLOOKUP(
         E971,[4]Sheet1!$A:$A,[4]Sheet1!$G:$G)</f>
        <v>0.93159052954634936</v>
      </c>
      <c r="J971">
        <f>_xlfn.XLOOKUP(
         E971,[4]Sheet1!$A:$A,[4]Sheet1!$F:$F)</f>
        <v>7.693981994139526E-2</v>
      </c>
      <c r="L971" t="e">
        <f>_xlfn.XLOOKUP(
         D971,[2]DibenzoThiophene!$E:$E,[2]DibenzoThiophene!$B:$B)</f>
        <v>#N/A</v>
      </c>
      <c r="R971">
        <v>2520.5001299999999</v>
      </c>
      <c r="S971" s="2" t="e">
        <f>_xlfn.XLOOKUP(
         R971,'[1]sample3_spot1_000 (1)'!$A:$A,'[1]sample3_spot1_000 (1)'!$B:$B)</f>
        <v>#N/A</v>
      </c>
    </row>
    <row r="972" spans="3:19" x14ac:dyDescent="0.2">
      <c r="C972"/>
      <c r="D972" s="1">
        <f t="shared" si="31"/>
        <v>2521</v>
      </c>
      <c r="E972" s="1">
        <f t="shared" si="30"/>
        <v>2520.6</v>
      </c>
      <c r="F972" s="3">
        <f>_xlfn.XLOOKUP(
         E972,'[1]sample3_spot1_000 (1)'!$A:$A,'[1]sample3_spot1_000 (1)'!$B:$B)</f>
        <v>0.98799252000000004</v>
      </c>
      <c r="G972" t="e">
        <f>_xlfn.XLOOKUP(
         E972,[2]DibenzoThiophene!$A:$A,[2]DibenzoThiophene!$B:$B)</f>
        <v>#N/A</v>
      </c>
      <c r="H972" t="e">
        <f>_xlfn.XLOOKUP(
         E972,[3]Sheet1!$A:$A,[3]Sheet1!$G:$G)</f>
        <v>#N/A</v>
      </c>
      <c r="I972" t="e">
        <f>_xlfn.XLOOKUP(
         E972,[4]Sheet1!$A:$A,[4]Sheet1!$G:$G)</f>
        <v>#N/A</v>
      </c>
      <c r="J972" t="e">
        <f>_xlfn.XLOOKUP(
         E972,[4]Sheet1!$A:$A,[4]Sheet1!$F:$F)</f>
        <v>#N/A</v>
      </c>
      <c r="L972" t="e">
        <f>_xlfn.XLOOKUP(
         D972,[2]DibenzoThiophene!$E:$E,[2]DibenzoThiophene!$B:$B)</f>
        <v>#N/A</v>
      </c>
      <c r="R972" s="1">
        <v>2520.6298000000002</v>
      </c>
      <c r="S972" s="2" t="e">
        <f>_xlfn.XLOOKUP(
         R972,'[1]sample3_spot1_000 (1)'!$A:$A,'[1]sample3_spot1_000 (1)'!$B:$B)</f>
        <v>#N/A</v>
      </c>
    </row>
    <row r="973" spans="3:19" x14ac:dyDescent="0.2">
      <c r="C973"/>
      <c r="D973" s="1">
        <f t="shared" si="31"/>
        <v>2521</v>
      </c>
      <c r="E973" s="1">
        <f t="shared" si="30"/>
        <v>2520.9</v>
      </c>
      <c r="F973" s="3">
        <f>_xlfn.XLOOKUP(
         E973,'[1]sample3_spot1_000 (1)'!$A:$A,'[1]sample3_spot1_000 (1)'!$B:$B)</f>
        <v>0.98542319</v>
      </c>
      <c r="G973" t="e">
        <f>_xlfn.XLOOKUP(
         E973,[2]DibenzoThiophene!$A:$A,[2]DibenzoThiophene!$B:$B)</f>
        <v>#N/A</v>
      </c>
      <c r="H973" t="e">
        <f>_xlfn.XLOOKUP(
         E973,[3]Sheet1!$A:$A,[3]Sheet1!$G:$G)</f>
        <v>#N/A</v>
      </c>
      <c r="I973" t="e">
        <f>_xlfn.XLOOKUP(
         E973,[4]Sheet1!$A:$A,[4]Sheet1!$G:$G)</f>
        <v>#N/A</v>
      </c>
      <c r="J973" t="e">
        <f>_xlfn.XLOOKUP(
         E973,[4]Sheet1!$A:$A,[4]Sheet1!$F:$F)</f>
        <v>#N/A</v>
      </c>
      <c r="L973" t="e">
        <f>_xlfn.XLOOKUP(
         D973,[2]DibenzoThiophene!$E:$E,[2]DibenzoThiophene!$B:$B)</f>
        <v>#N/A</v>
      </c>
      <c r="R973" s="1">
        <v>2520.8798999999999</v>
      </c>
      <c r="S973" s="2" t="e">
        <f>_xlfn.XLOOKUP(
         R973,'[1]sample3_spot1_000 (1)'!$A:$A,'[1]sample3_spot1_000 (1)'!$B:$B)</f>
        <v>#N/A</v>
      </c>
    </row>
    <row r="974" spans="3:19" x14ac:dyDescent="0.2">
      <c r="C974"/>
      <c r="D974" s="1">
        <f t="shared" si="31"/>
        <v>2521</v>
      </c>
      <c r="E974" s="1">
        <f t="shared" si="30"/>
        <v>2521</v>
      </c>
      <c r="F974" s="3" t="e">
        <f>_xlfn.XLOOKUP(
         E974,'[1]sample3_spot1_000 (1)'!$A:$A,'[1]sample3_spot1_000 (1)'!$B:$B)</f>
        <v>#N/A</v>
      </c>
      <c r="G974" t="e">
        <f>_xlfn.XLOOKUP(
         E974,[2]DibenzoThiophene!$A:$A,[2]DibenzoThiophene!$B:$B)</f>
        <v>#N/A</v>
      </c>
      <c r="H974">
        <f>_xlfn.XLOOKUP(
         E974,[3]Sheet1!$A:$A,[3]Sheet1!$G:$G)</f>
        <v>0.87113630389081764</v>
      </c>
      <c r="I974">
        <f>_xlfn.XLOOKUP(
         E974,[4]Sheet1!$A:$A,[4]Sheet1!$G:$G)</f>
        <v>0.92755255150476046</v>
      </c>
      <c r="J974">
        <f>_xlfn.XLOOKUP(
         E974,[4]Sheet1!$A:$A,[4]Sheet1!$F:$F)</f>
        <v>7.6910520000979449E-2</v>
      </c>
      <c r="L974" t="e">
        <f>_xlfn.XLOOKUP(
         D974,[2]DibenzoThiophene!$E:$E,[2]DibenzoThiophene!$B:$B)</f>
        <v>#N/A</v>
      </c>
      <c r="R974">
        <v>2520.9960000000001</v>
      </c>
      <c r="S974" s="2" t="e">
        <f>_xlfn.XLOOKUP(
         R974,'[1]sample3_spot1_000 (1)'!$A:$A,'[1]sample3_spot1_000 (1)'!$B:$B)</f>
        <v>#N/A</v>
      </c>
    </row>
    <row r="975" spans="3:19" x14ac:dyDescent="0.2">
      <c r="C975"/>
      <c r="D975" s="1">
        <f t="shared" si="31"/>
        <v>2521</v>
      </c>
      <c r="E975" s="1">
        <f t="shared" si="30"/>
        <v>2521.1</v>
      </c>
      <c r="F975" s="3">
        <f>_xlfn.XLOOKUP(
         E975,'[1]sample3_spot1_000 (1)'!$A:$A,'[1]sample3_spot1_000 (1)'!$B:$B)</f>
        <v>1.002378</v>
      </c>
      <c r="G975" t="e">
        <f>_xlfn.XLOOKUP(
         E975,[2]DibenzoThiophene!$A:$A,[2]DibenzoThiophene!$B:$B)</f>
        <v>#N/A</v>
      </c>
      <c r="H975" t="e">
        <f>_xlfn.XLOOKUP(
         E975,[3]Sheet1!$A:$A,[3]Sheet1!$G:$G)</f>
        <v>#N/A</v>
      </c>
      <c r="I975" t="e">
        <f>_xlfn.XLOOKUP(
         E975,[4]Sheet1!$A:$A,[4]Sheet1!$G:$G)</f>
        <v>#N/A</v>
      </c>
      <c r="J975" t="e">
        <f>_xlfn.XLOOKUP(
         E975,[4]Sheet1!$A:$A,[4]Sheet1!$F:$F)</f>
        <v>#N/A</v>
      </c>
      <c r="L975" t="e">
        <f>_xlfn.XLOOKUP(
         D975,[2]DibenzoThiophene!$E:$E,[2]DibenzoThiophene!$B:$B)</f>
        <v>#N/A</v>
      </c>
      <c r="R975" s="1">
        <v>2521.13</v>
      </c>
      <c r="S975" s="2" t="e">
        <f>_xlfn.XLOOKUP(
         R975,'[1]sample3_spot1_000 (1)'!$A:$A,'[1]sample3_spot1_000 (1)'!$B:$B)</f>
        <v>#N/A</v>
      </c>
    </row>
    <row r="976" spans="3:19" x14ac:dyDescent="0.2">
      <c r="C976"/>
      <c r="D976" s="1">
        <f t="shared" si="31"/>
        <v>2521</v>
      </c>
      <c r="E976" s="1">
        <f t="shared" si="30"/>
        <v>2521.4</v>
      </c>
      <c r="F976" s="3">
        <f>_xlfn.XLOOKUP(
         E976,'[1]sample3_spot1_000 (1)'!$A:$A,'[1]sample3_spot1_000 (1)'!$B:$B)</f>
        <v>1.0084960000000001</v>
      </c>
      <c r="G976" t="e">
        <f>_xlfn.XLOOKUP(
         E976,[2]DibenzoThiophene!$A:$A,[2]DibenzoThiophene!$B:$B)</f>
        <v>#N/A</v>
      </c>
      <c r="H976" t="e">
        <f>_xlfn.XLOOKUP(
         E976,[3]Sheet1!$A:$A,[3]Sheet1!$G:$G)</f>
        <v>#N/A</v>
      </c>
      <c r="I976" t="e">
        <f>_xlfn.XLOOKUP(
         E976,[4]Sheet1!$A:$A,[4]Sheet1!$G:$G)</f>
        <v>#N/A</v>
      </c>
      <c r="J976" t="e">
        <f>_xlfn.XLOOKUP(
         E976,[4]Sheet1!$A:$A,[4]Sheet1!$F:$F)</f>
        <v>#N/A</v>
      </c>
      <c r="L976" t="e">
        <f>_xlfn.XLOOKUP(
         D976,[2]DibenzoThiophene!$E:$E,[2]DibenzoThiophene!$B:$B)</f>
        <v>#N/A</v>
      </c>
      <c r="R976" s="1">
        <v>2521.3800999999999</v>
      </c>
      <c r="S976" s="2" t="e">
        <f>_xlfn.XLOOKUP(
         R976,'[1]sample3_spot1_000 (1)'!$A:$A,'[1]sample3_spot1_000 (1)'!$B:$B)</f>
        <v>#N/A</v>
      </c>
    </row>
    <row r="977" spans="3:19" x14ac:dyDescent="0.2">
      <c r="C977"/>
      <c r="D977" s="1">
        <f t="shared" si="31"/>
        <v>2522</v>
      </c>
      <c r="E977" s="1">
        <f t="shared" si="30"/>
        <v>2521.5</v>
      </c>
      <c r="F977" s="3" t="e">
        <f>_xlfn.XLOOKUP(
         E977,'[1]sample3_spot1_000 (1)'!$A:$A,'[1]sample3_spot1_000 (1)'!$B:$B)</f>
        <v>#N/A</v>
      </c>
      <c r="G977" t="e">
        <f>_xlfn.XLOOKUP(
         E977,[2]DibenzoThiophene!$A:$A,[2]DibenzoThiophene!$B:$B)</f>
        <v>#N/A</v>
      </c>
      <c r="H977">
        <f>_xlfn.XLOOKUP(
         E977,[3]Sheet1!$A:$A,[3]Sheet1!$G:$G)</f>
        <v>0.86713935043017032</v>
      </c>
      <c r="I977">
        <f>_xlfn.XLOOKUP(
         E977,[4]Sheet1!$A:$A,[4]Sheet1!$G:$G)</f>
        <v>0.92827927165030544</v>
      </c>
      <c r="J977">
        <f>_xlfn.XLOOKUP(
         E977,[4]Sheet1!$A:$A,[4]Sheet1!$F:$F)</f>
        <v>7.6912612536627983E-2</v>
      </c>
      <c r="L977">
        <f>_xlfn.XLOOKUP(
         D977,[2]DibenzoThiophene!$E:$E,[2]DibenzoThiophene!$B:$B)</f>
        <v>0.96018281999999999</v>
      </c>
      <c r="R977">
        <v>2521.50092</v>
      </c>
      <c r="S977" s="2" t="e">
        <f>_xlfn.XLOOKUP(
         R977,'[1]sample3_spot1_000 (1)'!$A:$A,'[1]sample3_spot1_000 (1)'!$B:$B)</f>
        <v>#N/A</v>
      </c>
    </row>
    <row r="978" spans="3:19" x14ac:dyDescent="0.2">
      <c r="C978"/>
      <c r="D978" s="1">
        <f t="shared" si="31"/>
        <v>2522</v>
      </c>
      <c r="E978" s="1">
        <f t="shared" si="30"/>
        <v>2521.6</v>
      </c>
      <c r="F978" s="3">
        <f>_xlfn.XLOOKUP(
         E978,'[1]sample3_spot1_000 (1)'!$A:$A,'[1]sample3_spot1_000 (1)'!$B:$B)</f>
        <v>1.008319</v>
      </c>
      <c r="G978" t="e">
        <f>_xlfn.XLOOKUP(
         E978,[2]DibenzoThiophene!$A:$A,[2]DibenzoThiophene!$B:$B)</f>
        <v>#N/A</v>
      </c>
      <c r="H978" t="e">
        <f>_xlfn.XLOOKUP(
         E978,[3]Sheet1!$A:$A,[3]Sheet1!$G:$G)</f>
        <v>#N/A</v>
      </c>
      <c r="I978" t="e">
        <f>_xlfn.XLOOKUP(
         E978,[4]Sheet1!$A:$A,[4]Sheet1!$G:$G)</f>
        <v>#N/A</v>
      </c>
      <c r="J978" t="e">
        <f>_xlfn.XLOOKUP(
         E978,[4]Sheet1!$A:$A,[4]Sheet1!$F:$F)</f>
        <v>#N/A</v>
      </c>
      <c r="L978">
        <f>_xlfn.XLOOKUP(
         D978,[2]DibenzoThiophene!$E:$E,[2]DibenzoThiophene!$B:$B)</f>
        <v>0.96018281999999999</v>
      </c>
      <c r="R978" s="1">
        <v>2521.6302000000001</v>
      </c>
      <c r="S978" s="2" t="e">
        <f>_xlfn.XLOOKUP(
         R978,'[1]sample3_spot1_000 (1)'!$A:$A,'[1]sample3_spot1_000 (1)'!$B:$B)</f>
        <v>#N/A</v>
      </c>
    </row>
    <row r="979" spans="3:19" x14ac:dyDescent="0.2">
      <c r="C979"/>
      <c r="D979" s="1">
        <f t="shared" si="31"/>
        <v>2522</v>
      </c>
      <c r="E979" s="1">
        <f t="shared" si="30"/>
        <v>2521.9</v>
      </c>
      <c r="F979" s="3">
        <f>_xlfn.XLOOKUP(
         E979,'[1]sample3_spot1_000 (1)'!$A:$A,'[1]sample3_spot1_000 (1)'!$B:$B)</f>
        <v>0.98521426000000001</v>
      </c>
      <c r="G979" t="e">
        <f>_xlfn.XLOOKUP(
         E979,[2]DibenzoThiophene!$A:$A,[2]DibenzoThiophene!$B:$B)</f>
        <v>#N/A</v>
      </c>
      <c r="H979" t="e">
        <f>_xlfn.XLOOKUP(
         E979,[3]Sheet1!$A:$A,[3]Sheet1!$G:$G)</f>
        <v>#N/A</v>
      </c>
      <c r="I979" t="e">
        <f>_xlfn.XLOOKUP(
         E979,[4]Sheet1!$A:$A,[4]Sheet1!$G:$G)</f>
        <v>#N/A</v>
      </c>
      <c r="J979" t="e">
        <f>_xlfn.XLOOKUP(
         E979,[4]Sheet1!$A:$A,[4]Sheet1!$F:$F)</f>
        <v>#N/A</v>
      </c>
      <c r="L979">
        <f>_xlfn.XLOOKUP(
         D979,[2]DibenzoThiophene!$E:$E,[2]DibenzoThiophene!$B:$B)</f>
        <v>0.96018281999999999</v>
      </c>
      <c r="R979" s="1">
        <v>2521.8802999999998</v>
      </c>
      <c r="S979" s="2" t="e">
        <f>_xlfn.XLOOKUP(
         R979,'[1]sample3_spot1_000 (1)'!$A:$A,'[1]sample3_spot1_000 (1)'!$B:$B)</f>
        <v>#N/A</v>
      </c>
    </row>
    <row r="980" spans="3:19" x14ac:dyDescent="0.2">
      <c r="C980"/>
      <c r="D980" s="1">
        <f t="shared" si="31"/>
        <v>2522</v>
      </c>
      <c r="E980" s="1">
        <f t="shared" si="30"/>
        <v>2522</v>
      </c>
      <c r="F980" s="3" t="e">
        <f>_xlfn.XLOOKUP(
         E980,'[1]sample3_spot1_000 (1)'!$A:$A,'[1]sample3_spot1_000 (1)'!$B:$B)</f>
        <v>#N/A</v>
      </c>
      <c r="G980" t="e">
        <f>_xlfn.XLOOKUP(
         E980,[2]DibenzoThiophene!$A:$A,[2]DibenzoThiophene!$B:$B)</f>
        <v>#N/A</v>
      </c>
      <c r="H980">
        <f>_xlfn.XLOOKUP(
         E980,[3]Sheet1!$A:$A,[3]Sheet1!$G:$G)</f>
        <v>0.87035909016695578</v>
      </c>
      <c r="I980">
        <f>_xlfn.XLOOKUP(
         E980,[4]Sheet1!$A:$A,[4]Sheet1!$G:$G)</f>
        <v>0.93027665748816235</v>
      </c>
      <c r="J980">
        <f>_xlfn.XLOOKUP(
         E980,[4]Sheet1!$A:$A,[4]Sheet1!$F:$F)</f>
        <v>7.6923076923076927E-2</v>
      </c>
      <c r="L980">
        <f>_xlfn.XLOOKUP(
         D980,[2]DibenzoThiophene!$E:$E,[2]DibenzoThiophene!$B:$B)</f>
        <v>0.96018281999999999</v>
      </c>
      <c r="R980">
        <v>2521.9974900000002</v>
      </c>
      <c r="S980" s="2" t="e">
        <f>_xlfn.XLOOKUP(
         R980,'[1]sample3_spot1_000 (1)'!$A:$A,'[1]sample3_spot1_000 (1)'!$B:$B)</f>
        <v>#N/A</v>
      </c>
    </row>
    <row r="981" spans="3:19" x14ac:dyDescent="0.2">
      <c r="C981"/>
      <c r="D981" s="1">
        <f t="shared" si="31"/>
        <v>2522</v>
      </c>
      <c r="E981" s="1">
        <f t="shared" si="30"/>
        <v>2522.1</v>
      </c>
      <c r="F981" s="3">
        <f>_xlfn.XLOOKUP(
         E981,'[1]sample3_spot1_000 (1)'!$A:$A,'[1]sample3_spot1_000 (1)'!$B:$B)</f>
        <v>0.99428163999999997</v>
      </c>
      <c r="G981" t="e">
        <f>_xlfn.XLOOKUP(
         E981,[2]DibenzoThiophene!$A:$A,[2]DibenzoThiophene!$B:$B)</f>
        <v>#N/A</v>
      </c>
      <c r="H981" t="e">
        <f>_xlfn.XLOOKUP(
         E981,[3]Sheet1!$A:$A,[3]Sheet1!$G:$G)</f>
        <v>#N/A</v>
      </c>
      <c r="I981" t="e">
        <f>_xlfn.XLOOKUP(
         E981,[4]Sheet1!$A:$A,[4]Sheet1!$G:$G)</f>
        <v>#N/A</v>
      </c>
      <c r="J981" t="e">
        <f>_xlfn.XLOOKUP(
         E981,[4]Sheet1!$A:$A,[4]Sheet1!$F:$F)</f>
        <v>#N/A</v>
      </c>
      <c r="L981">
        <f>_xlfn.XLOOKUP(
         D981,[2]DibenzoThiophene!$E:$E,[2]DibenzoThiophene!$B:$B)</f>
        <v>0.96018281999999999</v>
      </c>
      <c r="R981" s="1">
        <v>2522.1304</v>
      </c>
      <c r="S981" s="2" t="e">
        <f>_xlfn.XLOOKUP(
         R981,'[1]sample3_spot1_000 (1)'!$A:$A,'[1]sample3_spot1_000 (1)'!$B:$B)</f>
        <v>#N/A</v>
      </c>
    </row>
    <row r="982" spans="3:19" x14ac:dyDescent="0.2">
      <c r="C982"/>
      <c r="D982" s="1">
        <f t="shared" si="31"/>
        <v>2522</v>
      </c>
      <c r="E982" s="1">
        <f t="shared" si="30"/>
        <v>2522.4</v>
      </c>
      <c r="F982" s="3">
        <f>_xlfn.XLOOKUP(
         E982,'[1]sample3_spot1_000 (1)'!$A:$A,'[1]sample3_spot1_000 (1)'!$B:$B)</f>
        <v>1.0292846</v>
      </c>
      <c r="G982" t="e">
        <f>_xlfn.XLOOKUP(
         E982,[2]DibenzoThiophene!$A:$A,[2]DibenzoThiophene!$B:$B)</f>
        <v>#N/A</v>
      </c>
      <c r="H982" t="e">
        <f>_xlfn.XLOOKUP(
         E982,[3]Sheet1!$A:$A,[3]Sheet1!$G:$G)</f>
        <v>#N/A</v>
      </c>
      <c r="I982" t="e">
        <f>_xlfn.XLOOKUP(
         E982,[4]Sheet1!$A:$A,[4]Sheet1!$G:$G)</f>
        <v>#N/A</v>
      </c>
      <c r="J982" t="e">
        <f>_xlfn.XLOOKUP(
         E982,[4]Sheet1!$A:$A,[4]Sheet1!$F:$F)</f>
        <v>#N/A</v>
      </c>
      <c r="L982">
        <f>_xlfn.XLOOKUP(
         D982,[2]DibenzoThiophene!$E:$E,[2]DibenzoThiophene!$B:$B)</f>
        <v>0.96018281999999999</v>
      </c>
      <c r="R982" s="1">
        <v>2522.3805000000002</v>
      </c>
      <c r="S982" s="2" t="e">
        <f>_xlfn.XLOOKUP(
         R982,'[1]sample3_spot1_000 (1)'!$A:$A,'[1]sample3_spot1_000 (1)'!$B:$B)</f>
        <v>#N/A</v>
      </c>
    </row>
    <row r="983" spans="3:19" x14ac:dyDescent="0.2">
      <c r="C983"/>
      <c r="D983" s="1">
        <f t="shared" si="31"/>
        <v>2523</v>
      </c>
      <c r="E983" s="1">
        <f t="shared" si="30"/>
        <v>2522.5</v>
      </c>
      <c r="F983" s="3" t="e">
        <f>_xlfn.XLOOKUP(
         E983,'[1]sample3_spot1_000 (1)'!$A:$A,'[1]sample3_spot1_000 (1)'!$B:$B)</f>
        <v>#N/A</v>
      </c>
      <c r="G983">
        <f>_xlfn.XLOOKUP(
         E983,[2]DibenzoThiophene!$A:$A,[2]DibenzoThiophene!$B:$B)</f>
        <v>0.96018281999999999</v>
      </c>
      <c r="H983">
        <f>_xlfn.XLOOKUP(
         E983,[3]Sheet1!$A:$A,[3]Sheet1!$G:$G)</f>
        <v>0.86930213679260204</v>
      </c>
      <c r="I983">
        <f>_xlfn.XLOOKUP(
         E983,[4]Sheet1!$A:$A,[4]Sheet1!$G:$G)</f>
        <v>0.93497398106204832</v>
      </c>
      <c r="J983">
        <f>_xlfn.XLOOKUP(
         E983,[4]Sheet1!$A:$A,[4]Sheet1!$F:$F)</f>
        <v>7.6951329997796275E-2</v>
      </c>
      <c r="L983" t="e">
        <f>_xlfn.XLOOKUP(
         D983,[2]DibenzoThiophene!$E:$E,[2]DibenzoThiophene!$B:$B)</f>
        <v>#N/A</v>
      </c>
      <c r="R983" s="1">
        <v>2522.4989</v>
      </c>
      <c r="S983" s="2" t="e">
        <f>_xlfn.XLOOKUP(
         R983,'[1]sample3_spot1_000 (1)'!$A:$A,'[1]sample3_spot1_000 (1)'!$B:$B)</f>
        <v>#N/A</v>
      </c>
    </row>
    <row r="984" spans="3:19" x14ac:dyDescent="0.2">
      <c r="C984"/>
      <c r="D984" s="1">
        <f t="shared" si="31"/>
        <v>2523</v>
      </c>
      <c r="E984" s="1">
        <f t="shared" si="30"/>
        <v>2522.5</v>
      </c>
      <c r="F984" s="3" t="e">
        <f>_xlfn.XLOOKUP(
         E984,'[1]sample3_spot1_000 (1)'!$A:$A,'[1]sample3_spot1_000 (1)'!$B:$B)</f>
        <v>#N/A</v>
      </c>
      <c r="G984">
        <f>_xlfn.XLOOKUP(
         E984,[2]DibenzoThiophene!$A:$A,[2]DibenzoThiophene!$B:$B)</f>
        <v>0.96018281999999999</v>
      </c>
      <c r="H984">
        <f>_xlfn.XLOOKUP(
         E984,[3]Sheet1!$A:$A,[3]Sheet1!$G:$G)</f>
        <v>0.86930213679260204</v>
      </c>
      <c r="I984">
        <f>_xlfn.XLOOKUP(
         E984,[4]Sheet1!$A:$A,[4]Sheet1!$G:$G)</f>
        <v>0.93497398106204832</v>
      </c>
      <c r="J984">
        <f>_xlfn.XLOOKUP(
         E984,[4]Sheet1!$A:$A,[4]Sheet1!$F:$F)</f>
        <v>7.6951329997796275E-2</v>
      </c>
      <c r="L984" t="e">
        <f>_xlfn.XLOOKUP(
         D984,[2]DibenzoThiophene!$E:$E,[2]DibenzoThiophene!$B:$B)</f>
        <v>#N/A</v>
      </c>
      <c r="R984">
        <v>2522.5031300000001</v>
      </c>
      <c r="S984" s="2" t="e">
        <f>_xlfn.XLOOKUP(
         R984,'[1]sample3_spot1_000 (1)'!$A:$A,'[1]sample3_spot1_000 (1)'!$B:$B)</f>
        <v>#N/A</v>
      </c>
    </row>
    <row r="985" spans="3:19" x14ac:dyDescent="0.2">
      <c r="C985"/>
      <c r="D985" s="1">
        <f t="shared" si="31"/>
        <v>2523</v>
      </c>
      <c r="E985" s="1">
        <f t="shared" si="30"/>
        <v>2522.6</v>
      </c>
      <c r="F985" s="3">
        <f>_xlfn.XLOOKUP(
         E985,'[1]sample3_spot1_000 (1)'!$A:$A,'[1]sample3_spot1_000 (1)'!$B:$B)</f>
        <v>1.0057400000000001</v>
      </c>
      <c r="G985" t="e">
        <f>_xlfn.XLOOKUP(
         E985,[2]DibenzoThiophene!$A:$A,[2]DibenzoThiophene!$B:$B)</f>
        <v>#N/A</v>
      </c>
      <c r="H985" t="e">
        <f>_xlfn.XLOOKUP(
         E985,[3]Sheet1!$A:$A,[3]Sheet1!$G:$G)</f>
        <v>#N/A</v>
      </c>
      <c r="I985" t="e">
        <f>_xlfn.XLOOKUP(
         E985,[4]Sheet1!$A:$A,[4]Sheet1!$G:$G)</f>
        <v>#N/A</v>
      </c>
      <c r="J985" t="e">
        <f>_xlfn.XLOOKUP(
         E985,[4]Sheet1!$A:$A,[4]Sheet1!$F:$F)</f>
        <v>#N/A</v>
      </c>
      <c r="L985" t="e">
        <f>_xlfn.XLOOKUP(
         D985,[2]DibenzoThiophene!$E:$E,[2]DibenzoThiophene!$B:$B)</f>
        <v>#N/A</v>
      </c>
      <c r="R985" s="1">
        <v>2522.6306</v>
      </c>
      <c r="S985" s="2" t="e">
        <f>_xlfn.XLOOKUP(
         R985,'[1]sample3_spot1_000 (1)'!$A:$A,'[1]sample3_spot1_000 (1)'!$B:$B)</f>
        <v>#N/A</v>
      </c>
    </row>
    <row r="986" spans="3:19" x14ac:dyDescent="0.2">
      <c r="C986"/>
      <c r="D986" s="1">
        <f t="shared" si="31"/>
        <v>2523</v>
      </c>
      <c r="E986" s="1">
        <f t="shared" si="30"/>
        <v>2522.9</v>
      </c>
      <c r="F986" s="3">
        <f>_xlfn.XLOOKUP(
         E986,'[1]sample3_spot1_000 (1)'!$A:$A,'[1]sample3_spot1_000 (1)'!$B:$B)</f>
        <v>1.0274760999999999</v>
      </c>
      <c r="G986" t="e">
        <f>_xlfn.XLOOKUP(
         E986,[2]DibenzoThiophene!$A:$A,[2]DibenzoThiophene!$B:$B)</f>
        <v>#N/A</v>
      </c>
      <c r="H986" t="e">
        <f>_xlfn.XLOOKUP(
         E986,[3]Sheet1!$A:$A,[3]Sheet1!$G:$G)</f>
        <v>#N/A</v>
      </c>
      <c r="I986" t="e">
        <f>_xlfn.XLOOKUP(
         E986,[4]Sheet1!$A:$A,[4]Sheet1!$G:$G)</f>
        <v>#N/A</v>
      </c>
      <c r="J986" t="e">
        <f>_xlfn.XLOOKUP(
         E986,[4]Sheet1!$A:$A,[4]Sheet1!$F:$F)</f>
        <v>#N/A</v>
      </c>
      <c r="L986" t="e">
        <f>_xlfn.XLOOKUP(
         D986,[2]DibenzoThiophene!$E:$E,[2]DibenzoThiophene!$B:$B)</f>
        <v>#N/A</v>
      </c>
      <c r="R986" s="1">
        <v>2522.8807000000002</v>
      </c>
      <c r="S986" s="2" t="e">
        <f>_xlfn.XLOOKUP(
         R986,'[1]sample3_spot1_000 (1)'!$A:$A,'[1]sample3_spot1_000 (1)'!$B:$B)</f>
        <v>#N/A</v>
      </c>
    </row>
    <row r="987" spans="3:19" x14ac:dyDescent="0.2">
      <c r="C987"/>
      <c r="D987" s="1">
        <f t="shared" si="31"/>
        <v>2523</v>
      </c>
      <c r="E987" s="1">
        <f t="shared" si="30"/>
        <v>2523</v>
      </c>
      <c r="F987" s="3" t="e">
        <f>_xlfn.XLOOKUP(
         E987,'[1]sample3_spot1_000 (1)'!$A:$A,'[1]sample3_spot1_000 (1)'!$B:$B)</f>
        <v>#N/A</v>
      </c>
      <c r="G987" t="e">
        <f>_xlfn.XLOOKUP(
         E987,[2]DibenzoThiophene!$A:$A,[2]DibenzoThiophene!$B:$B)</f>
        <v>#N/A</v>
      </c>
      <c r="H987">
        <f>_xlfn.XLOOKUP(
         E987,[3]Sheet1!$A:$A,[3]Sheet1!$G:$G)</f>
        <v>0.86423598307605642</v>
      </c>
      <c r="I987">
        <f>_xlfn.XLOOKUP(
         E987,[4]Sheet1!$A:$A,[4]Sheet1!$G:$G)</f>
        <v>0.93220674217718558</v>
      </c>
      <c r="J987">
        <f>_xlfn.XLOOKUP(
         E987,[4]Sheet1!$A:$A,[4]Sheet1!$F:$F)</f>
        <v>7.6930402392205208E-2</v>
      </c>
      <c r="L987" t="e">
        <f>_xlfn.XLOOKUP(
         D987,[2]DibenzoThiophene!$E:$E,[2]DibenzoThiophene!$B:$B)</f>
        <v>#N/A</v>
      </c>
      <c r="R987">
        <v>2523.0004100000001</v>
      </c>
      <c r="S987" s="2" t="e">
        <f>_xlfn.XLOOKUP(
         R987,'[1]sample3_spot1_000 (1)'!$A:$A,'[1]sample3_spot1_000 (1)'!$B:$B)</f>
        <v>#N/A</v>
      </c>
    </row>
    <row r="988" spans="3:19" x14ac:dyDescent="0.2">
      <c r="C988"/>
      <c r="D988" s="1">
        <f t="shared" si="31"/>
        <v>2523</v>
      </c>
      <c r="E988" s="1">
        <f t="shared" si="30"/>
        <v>2523.1</v>
      </c>
      <c r="F988" s="3">
        <f>_xlfn.XLOOKUP(
         E988,'[1]sample3_spot1_000 (1)'!$A:$A,'[1]sample3_spot1_000 (1)'!$B:$B)</f>
        <v>1.0155350999999999</v>
      </c>
      <c r="G988" t="e">
        <f>_xlfn.XLOOKUP(
         E988,[2]DibenzoThiophene!$A:$A,[2]DibenzoThiophene!$B:$B)</f>
        <v>#N/A</v>
      </c>
      <c r="H988" t="e">
        <f>_xlfn.XLOOKUP(
         E988,[3]Sheet1!$A:$A,[3]Sheet1!$G:$G)</f>
        <v>#N/A</v>
      </c>
      <c r="I988" t="e">
        <f>_xlfn.XLOOKUP(
         E988,[4]Sheet1!$A:$A,[4]Sheet1!$G:$G)</f>
        <v>#N/A</v>
      </c>
      <c r="J988" t="e">
        <f>_xlfn.XLOOKUP(
         E988,[4]Sheet1!$A:$A,[4]Sheet1!$F:$F)</f>
        <v>#N/A</v>
      </c>
      <c r="L988" t="e">
        <f>_xlfn.XLOOKUP(
         D988,[2]DibenzoThiophene!$E:$E,[2]DibenzoThiophene!$B:$B)</f>
        <v>#N/A</v>
      </c>
      <c r="R988" s="1">
        <v>2523.1307999999999</v>
      </c>
      <c r="S988" s="2" t="e">
        <f>_xlfn.XLOOKUP(
         R988,'[1]sample3_spot1_000 (1)'!$A:$A,'[1]sample3_spot1_000 (1)'!$B:$B)</f>
        <v>#N/A</v>
      </c>
    </row>
    <row r="989" spans="3:19" x14ac:dyDescent="0.2">
      <c r="C989"/>
      <c r="D989" s="1">
        <f t="shared" si="31"/>
        <v>2523</v>
      </c>
      <c r="E989" s="1">
        <f t="shared" si="30"/>
        <v>2523.4</v>
      </c>
      <c r="F989" s="3">
        <f>_xlfn.XLOOKUP(
         E989,'[1]sample3_spot1_000 (1)'!$A:$A,'[1]sample3_spot1_000 (1)'!$B:$B)</f>
        <v>1.0181944999999999</v>
      </c>
      <c r="G989" t="e">
        <f>_xlfn.XLOOKUP(
         E989,[2]DibenzoThiophene!$A:$A,[2]DibenzoThiophene!$B:$B)</f>
        <v>#N/A</v>
      </c>
      <c r="H989" t="e">
        <f>_xlfn.XLOOKUP(
         E989,[3]Sheet1!$A:$A,[3]Sheet1!$G:$G)</f>
        <v>#N/A</v>
      </c>
      <c r="I989" t="e">
        <f>_xlfn.XLOOKUP(
         E989,[4]Sheet1!$A:$A,[4]Sheet1!$G:$G)</f>
        <v>#N/A</v>
      </c>
      <c r="J989" t="e">
        <f>_xlfn.XLOOKUP(
         E989,[4]Sheet1!$A:$A,[4]Sheet1!$F:$F)</f>
        <v>#N/A</v>
      </c>
      <c r="L989" t="e">
        <f>_xlfn.XLOOKUP(
         D989,[2]DibenzoThiophene!$E:$E,[2]DibenzoThiophene!$B:$B)</f>
        <v>#N/A</v>
      </c>
      <c r="R989" s="1">
        <v>2523.3809000000001</v>
      </c>
      <c r="S989" s="2" t="e">
        <f>_xlfn.XLOOKUP(
         R989,'[1]sample3_spot1_000 (1)'!$A:$A,'[1]sample3_spot1_000 (1)'!$B:$B)</f>
        <v>#N/A</v>
      </c>
    </row>
    <row r="990" spans="3:19" x14ac:dyDescent="0.2">
      <c r="C990"/>
      <c r="D990" s="1">
        <f t="shared" si="31"/>
        <v>2524</v>
      </c>
      <c r="E990" s="1">
        <f t="shared" si="30"/>
        <v>2523.5</v>
      </c>
      <c r="F990" s="3" t="e">
        <f>_xlfn.XLOOKUP(
         E990,'[1]sample3_spot1_000 (1)'!$A:$A,'[1]sample3_spot1_000 (1)'!$B:$B)</f>
        <v>#N/A</v>
      </c>
      <c r="G990" t="e">
        <f>_xlfn.XLOOKUP(
         E990,[2]DibenzoThiophene!$A:$A,[2]DibenzoThiophene!$B:$B)</f>
        <v>#N/A</v>
      </c>
      <c r="H990">
        <f>_xlfn.XLOOKUP(
         E990,[3]Sheet1!$A:$A,[3]Sheet1!$G:$G)</f>
        <v>0.86125415188427101</v>
      </c>
      <c r="I990">
        <f>_xlfn.XLOOKUP(
         E990,[4]Sheet1!$A:$A,[4]Sheet1!$G:$G)</f>
        <v>0.92943934988063193</v>
      </c>
      <c r="J990">
        <f>_xlfn.XLOOKUP(
         E990,[4]Sheet1!$A:$A,[4]Sheet1!$F:$F)</f>
        <v>7.6909473775852791E-2</v>
      </c>
      <c r="L990" t="e">
        <f>_xlfn.XLOOKUP(
         D990,[2]DibenzoThiophene!$E:$E,[2]DibenzoThiophene!$B:$B)</f>
        <v>#N/A</v>
      </c>
      <c r="R990">
        <v>2523.4980500000001</v>
      </c>
      <c r="S990" s="2" t="e">
        <f>_xlfn.XLOOKUP(
         R990,'[1]sample3_spot1_000 (1)'!$A:$A,'[1]sample3_spot1_000 (1)'!$B:$B)</f>
        <v>#N/A</v>
      </c>
    </row>
    <row r="991" spans="3:19" x14ac:dyDescent="0.2">
      <c r="C991"/>
      <c r="D991" s="1">
        <f t="shared" si="31"/>
        <v>2524</v>
      </c>
      <c r="E991" s="1">
        <f t="shared" si="30"/>
        <v>2523.6</v>
      </c>
      <c r="F991" s="3">
        <f>_xlfn.XLOOKUP(
         E991,'[1]sample3_spot1_000 (1)'!$A:$A,'[1]sample3_spot1_000 (1)'!$B:$B)</f>
        <v>1.0156247</v>
      </c>
      <c r="G991" t="e">
        <f>_xlfn.XLOOKUP(
         E991,[2]DibenzoThiophene!$A:$A,[2]DibenzoThiophene!$B:$B)</f>
        <v>#N/A</v>
      </c>
      <c r="H991" t="e">
        <f>_xlfn.XLOOKUP(
         E991,[3]Sheet1!$A:$A,[3]Sheet1!$G:$G)</f>
        <v>#N/A</v>
      </c>
      <c r="I991" t="e">
        <f>_xlfn.XLOOKUP(
         E991,[4]Sheet1!$A:$A,[4]Sheet1!$G:$G)</f>
        <v>#N/A</v>
      </c>
      <c r="J991" t="e">
        <f>_xlfn.XLOOKUP(
         E991,[4]Sheet1!$A:$A,[4]Sheet1!$F:$F)</f>
        <v>#N/A</v>
      </c>
      <c r="L991" t="e">
        <f>_xlfn.XLOOKUP(
         D991,[2]DibenzoThiophene!$E:$E,[2]DibenzoThiophene!$B:$B)</f>
        <v>#N/A</v>
      </c>
      <c r="R991" s="1">
        <v>2523.6309999999999</v>
      </c>
      <c r="S991" s="2" t="e">
        <f>_xlfn.XLOOKUP(
         R991,'[1]sample3_spot1_000 (1)'!$A:$A,'[1]sample3_spot1_000 (1)'!$B:$B)</f>
        <v>#N/A</v>
      </c>
    </row>
    <row r="992" spans="3:19" x14ac:dyDescent="0.2">
      <c r="C992"/>
      <c r="D992" s="1">
        <f t="shared" si="31"/>
        <v>2524</v>
      </c>
      <c r="E992" s="1">
        <f t="shared" si="30"/>
        <v>2523.9</v>
      </c>
      <c r="F992" s="3">
        <f>_xlfn.XLOOKUP(
         E992,'[1]sample3_spot1_000 (1)'!$A:$A,'[1]sample3_spot1_000 (1)'!$B:$B)</f>
        <v>1.0180522000000001</v>
      </c>
      <c r="G992" t="e">
        <f>_xlfn.XLOOKUP(
         E992,[2]DibenzoThiophene!$A:$A,[2]DibenzoThiophene!$B:$B)</f>
        <v>#N/A</v>
      </c>
      <c r="H992" t="e">
        <f>_xlfn.XLOOKUP(
         E992,[3]Sheet1!$A:$A,[3]Sheet1!$G:$G)</f>
        <v>#N/A</v>
      </c>
      <c r="I992" t="e">
        <f>_xlfn.XLOOKUP(
         E992,[4]Sheet1!$A:$A,[4]Sheet1!$G:$G)</f>
        <v>#N/A</v>
      </c>
      <c r="J992" t="e">
        <f>_xlfn.XLOOKUP(
         E992,[4]Sheet1!$A:$A,[4]Sheet1!$F:$F)</f>
        <v>#N/A</v>
      </c>
      <c r="L992" t="e">
        <f>_xlfn.XLOOKUP(
         D992,[2]DibenzoThiophene!$E:$E,[2]DibenzoThiophene!$B:$B)</f>
        <v>#N/A</v>
      </c>
      <c r="R992" s="1">
        <v>2523.8811000000001</v>
      </c>
      <c r="S992" s="2" t="e">
        <f>_xlfn.XLOOKUP(
         R992,'[1]sample3_spot1_000 (1)'!$A:$A,'[1]sample3_spot1_000 (1)'!$B:$B)</f>
        <v>#N/A</v>
      </c>
    </row>
    <row r="993" spans="3:19" x14ac:dyDescent="0.2">
      <c r="C993"/>
      <c r="D993" s="1">
        <f t="shared" si="31"/>
        <v>2524</v>
      </c>
      <c r="E993" s="1">
        <f t="shared" si="30"/>
        <v>2524</v>
      </c>
      <c r="F993" s="3" t="e">
        <f>_xlfn.XLOOKUP(
         E993,'[1]sample3_spot1_000 (1)'!$A:$A,'[1]sample3_spot1_000 (1)'!$B:$B)</f>
        <v>#N/A</v>
      </c>
      <c r="G993" t="e">
        <f>_xlfn.XLOOKUP(
         E993,[2]DibenzoThiophene!$A:$A,[2]DibenzoThiophene!$B:$B)</f>
        <v>#N/A</v>
      </c>
      <c r="H993">
        <f>_xlfn.XLOOKUP(
         E993,[3]Sheet1!$A:$A,[3]Sheet1!$G:$G)</f>
        <v>0.8589139230241879</v>
      </c>
      <c r="I993">
        <f>_xlfn.XLOOKUP(
         E993,[4]Sheet1!$A:$A,[4]Sheet1!$G:$G)</f>
        <v>0.93096011940985668</v>
      </c>
      <c r="J993">
        <f>_xlfn.XLOOKUP(
         E993,[4]Sheet1!$A:$A,[4]Sheet1!$F:$F)</f>
        <v>7.6916797949538415E-2</v>
      </c>
      <c r="L993" t="e">
        <f>_xlfn.XLOOKUP(
         D993,[2]DibenzoThiophene!$E:$E,[2]DibenzoThiophene!$B:$B)</f>
        <v>#N/A</v>
      </c>
      <c r="R993">
        <v>2523.9960299999998</v>
      </c>
      <c r="S993" s="2" t="e">
        <f>_xlfn.XLOOKUP(
         R993,'[1]sample3_spot1_000 (1)'!$A:$A,'[1]sample3_spot1_000 (1)'!$B:$B)</f>
        <v>#N/A</v>
      </c>
    </row>
    <row r="994" spans="3:19" x14ac:dyDescent="0.2">
      <c r="C994"/>
      <c r="D994" s="1">
        <f t="shared" si="31"/>
        <v>2524</v>
      </c>
      <c r="E994" s="1">
        <f t="shared" si="30"/>
        <v>2524.1</v>
      </c>
      <c r="F994" s="3">
        <f>_xlfn.XLOOKUP(
         E994,'[1]sample3_spot1_000 (1)'!$A:$A,'[1]sample3_spot1_000 (1)'!$B:$B)</f>
        <v>0.98685272000000002</v>
      </c>
      <c r="G994" t="e">
        <f>_xlfn.XLOOKUP(
         E994,[2]DibenzoThiophene!$A:$A,[2]DibenzoThiophene!$B:$B)</f>
        <v>#N/A</v>
      </c>
      <c r="H994" t="e">
        <f>_xlfn.XLOOKUP(
         E994,[3]Sheet1!$A:$A,[3]Sheet1!$G:$G)</f>
        <v>#N/A</v>
      </c>
      <c r="I994" t="e">
        <f>_xlfn.XLOOKUP(
         E994,[4]Sheet1!$A:$A,[4]Sheet1!$G:$G)</f>
        <v>#N/A</v>
      </c>
      <c r="J994" t="e">
        <f>_xlfn.XLOOKUP(
         E994,[4]Sheet1!$A:$A,[4]Sheet1!$F:$F)</f>
        <v>#N/A</v>
      </c>
      <c r="L994" t="e">
        <f>_xlfn.XLOOKUP(
         D994,[2]DibenzoThiophene!$E:$E,[2]DibenzoThiophene!$B:$B)</f>
        <v>#N/A</v>
      </c>
      <c r="R994" s="1">
        <v>2524.1311999999998</v>
      </c>
      <c r="S994" s="2" t="e">
        <f>_xlfn.XLOOKUP(
         R994,'[1]sample3_spot1_000 (1)'!$A:$A,'[1]sample3_spot1_000 (1)'!$B:$B)</f>
        <v>#N/A</v>
      </c>
    </row>
    <row r="995" spans="3:19" x14ac:dyDescent="0.2">
      <c r="C995"/>
      <c r="D995" s="1">
        <f t="shared" si="31"/>
        <v>2524</v>
      </c>
      <c r="E995" s="1">
        <f t="shared" si="30"/>
        <v>2524.4</v>
      </c>
      <c r="F995" s="3">
        <f>_xlfn.XLOOKUP(
         E995,'[1]sample3_spot1_000 (1)'!$A:$A,'[1]sample3_spot1_000 (1)'!$B:$B)</f>
        <v>1.0095478</v>
      </c>
      <c r="G995" t="e">
        <f>_xlfn.XLOOKUP(
         E995,[2]DibenzoThiophene!$A:$A,[2]DibenzoThiophene!$B:$B)</f>
        <v>#N/A</v>
      </c>
      <c r="H995" t="e">
        <f>_xlfn.XLOOKUP(
         E995,[3]Sheet1!$A:$A,[3]Sheet1!$G:$G)</f>
        <v>#N/A</v>
      </c>
      <c r="I995" t="e">
        <f>_xlfn.XLOOKUP(
         E995,[4]Sheet1!$A:$A,[4]Sheet1!$G:$G)</f>
        <v>#N/A</v>
      </c>
      <c r="J995" t="e">
        <f>_xlfn.XLOOKUP(
         E995,[4]Sheet1!$A:$A,[4]Sheet1!$F:$F)</f>
        <v>#N/A</v>
      </c>
      <c r="L995" t="e">
        <f>_xlfn.XLOOKUP(
         D995,[2]DibenzoThiophene!$E:$E,[2]DibenzoThiophene!$B:$B)</f>
        <v>#N/A</v>
      </c>
      <c r="R995" s="1">
        <v>2524.3813</v>
      </c>
      <c r="S995" s="2" t="e">
        <f>_xlfn.XLOOKUP(
         R995,'[1]sample3_spot1_000 (1)'!$A:$A,'[1]sample3_spot1_000 (1)'!$B:$B)</f>
        <v>#N/A</v>
      </c>
    </row>
    <row r="996" spans="3:19" x14ac:dyDescent="0.2">
      <c r="C996"/>
      <c r="D996" s="1">
        <f t="shared" si="31"/>
        <v>2525</v>
      </c>
      <c r="E996" s="1">
        <f t="shared" si="30"/>
        <v>2524.5</v>
      </c>
      <c r="F996" s="3" t="e">
        <f>_xlfn.XLOOKUP(
         E996,'[1]sample3_spot1_000 (1)'!$A:$A,'[1]sample3_spot1_000 (1)'!$B:$B)</f>
        <v>#N/A</v>
      </c>
      <c r="G996" t="e">
        <f>_xlfn.XLOOKUP(
         E996,[2]DibenzoThiophene!$A:$A,[2]DibenzoThiophene!$B:$B)</f>
        <v>#N/A</v>
      </c>
      <c r="H996">
        <f>_xlfn.XLOOKUP(
         E996,[3]Sheet1!$A:$A,[3]Sheet1!$G:$G)</f>
        <v>0.86154589432776563</v>
      </c>
      <c r="I996">
        <f>_xlfn.XLOOKUP(
         E996,[4]Sheet1!$A:$A,[4]Sheet1!$G:$G)</f>
        <v>0.92517465840962299</v>
      </c>
      <c r="J996">
        <f>_xlfn.XLOOKUP(
         E996,[4]Sheet1!$A:$A,[4]Sheet1!$F:$F)</f>
        <v>7.6875984621538024E-2</v>
      </c>
      <c r="L996">
        <f>_xlfn.XLOOKUP(
         D996,[2]DibenzoThiophene!$E:$E,[2]DibenzoThiophene!$B:$B)</f>
        <v>0.93697750000000002</v>
      </c>
      <c r="R996">
        <v>2524.5031199999999</v>
      </c>
      <c r="S996" s="2" t="e">
        <f>_xlfn.XLOOKUP(
         R996,'[1]sample3_spot1_000 (1)'!$A:$A,'[1]sample3_spot1_000 (1)'!$B:$B)</f>
        <v>#N/A</v>
      </c>
    </row>
    <row r="997" spans="3:19" x14ac:dyDescent="0.2">
      <c r="C997"/>
      <c r="D997" s="1">
        <f t="shared" si="31"/>
        <v>2525</v>
      </c>
      <c r="E997" s="1">
        <f t="shared" si="30"/>
        <v>2524.6</v>
      </c>
      <c r="F997" s="3">
        <f>_xlfn.XLOOKUP(
         E997,'[1]sample3_spot1_000 (1)'!$A:$A,'[1]sample3_spot1_000 (1)'!$B:$B)</f>
        <v>1.0017209</v>
      </c>
      <c r="G997">
        <f>_xlfn.XLOOKUP(
         E997,[2]DibenzoThiophene!$A:$A,[2]DibenzoThiophene!$B:$B)</f>
        <v>0.93697750000000002</v>
      </c>
      <c r="H997" t="e">
        <f>_xlfn.XLOOKUP(
         E997,[3]Sheet1!$A:$A,[3]Sheet1!$G:$G)</f>
        <v>#N/A</v>
      </c>
      <c r="I997" t="e">
        <f>_xlfn.XLOOKUP(
         E997,[4]Sheet1!$A:$A,[4]Sheet1!$G:$G)</f>
        <v>#N/A</v>
      </c>
      <c r="J997" t="e">
        <f>_xlfn.XLOOKUP(
         E997,[4]Sheet1!$A:$A,[4]Sheet1!$F:$F)</f>
        <v>#N/A</v>
      </c>
      <c r="L997">
        <f>_xlfn.XLOOKUP(
         D997,[2]DibenzoThiophene!$E:$E,[2]DibenzoThiophene!$B:$B)</f>
        <v>0.93697750000000002</v>
      </c>
      <c r="R997" s="1">
        <v>2524.5511000000001</v>
      </c>
      <c r="S997" s="2" t="e">
        <f>_xlfn.XLOOKUP(
         R997,'[1]sample3_spot1_000 (1)'!$A:$A,'[1]sample3_spot1_000 (1)'!$B:$B)</f>
        <v>#N/A</v>
      </c>
    </row>
    <row r="998" spans="3:19" x14ac:dyDescent="0.2">
      <c r="C998"/>
      <c r="D998" s="1">
        <f t="shared" si="31"/>
        <v>2525</v>
      </c>
      <c r="E998" s="1">
        <f t="shared" si="30"/>
        <v>2524.6</v>
      </c>
      <c r="F998" s="3">
        <f>_xlfn.XLOOKUP(
         E998,'[1]sample3_spot1_000 (1)'!$A:$A,'[1]sample3_spot1_000 (1)'!$B:$B)</f>
        <v>1.0017209</v>
      </c>
      <c r="G998">
        <f>_xlfn.XLOOKUP(
         E998,[2]DibenzoThiophene!$A:$A,[2]DibenzoThiophene!$B:$B)</f>
        <v>0.93697750000000002</v>
      </c>
      <c r="H998" t="e">
        <f>_xlfn.XLOOKUP(
         E998,[3]Sheet1!$A:$A,[3]Sheet1!$G:$G)</f>
        <v>#N/A</v>
      </c>
      <c r="I998" t="e">
        <f>_xlfn.XLOOKUP(
         E998,[4]Sheet1!$A:$A,[4]Sheet1!$G:$G)</f>
        <v>#N/A</v>
      </c>
      <c r="J998" t="e">
        <f>_xlfn.XLOOKUP(
         E998,[4]Sheet1!$A:$A,[4]Sheet1!$F:$F)</f>
        <v>#N/A</v>
      </c>
      <c r="L998">
        <f>_xlfn.XLOOKUP(
         D998,[2]DibenzoThiophene!$E:$E,[2]DibenzoThiophene!$B:$B)</f>
        <v>0.93697750000000002</v>
      </c>
      <c r="R998" s="1">
        <v>2524.6314000000002</v>
      </c>
      <c r="S998" s="2" t="e">
        <f>_xlfn.XLOOKUP(
         R998,'[1]sample3_spot1_000 (1)'!$A:$A,'[1]sample3_spot1_000 (1)'!$B:$B)</f>
        <v>#N/A</v>
      </c>
    </row>
    <row r="999" spans="3:19" x14ac:dyDescent="0.2">
      <c r="C999"/>
      <c r="D999" s="1">
        <f t="shared" si="31"/>
        <v>2525</v>
      </c>
      <c r="E999" s="1">
        <f t="shared" si="30"/>
        <v>2524.9</v>
      </c>
      <c r="F999" s="3">
        <f>_xlfn.XLOOKUP(
         E999,'[1]sample3_spot1_000 (1)'!$A:$A,'[1]sample3_spot1_000 (1)'!$B:$B)</f>
        <v>1.0200723</v>
      </c>
      <c r="G999" t="e">
        <f>_xlfn.XLOOKUP(
         E999,[2]DibenzoThiophene!$A:$A,[2]DibenzoThiophene!$B:$B)</f>
        <v>#N/A</v>
      </c>
      <c r="H999" t="e">
        <f>_xlfn.XLOOKUP(
         E999,[3]Sheet1!$A:$A,[3]Sheet1!$G:$G)</f>
        <v>#N/A</v>
      </c>
      <c r="I999" t="e">
        <f>_xlfn.XLOOKUP(
         E999,[4]Sheet1!$A:$A,[4]Sheet1!$G:$G)</f>
        <v>#N/A</v>
      </c>
      <c r="J999" t="e">
        <f>_xlfn.XLOOKUP(
         E999,[4]Sheet1!$A:$A,[4]Sheet1!$F:$F)</f>
        <v>#N/A</v>
      </c>
      <c r="L999">
        <f>_xlfn.XLOOKUP(
         D999,[2]DibenzoThiophene!$E:$E,[2]DibenzoThiophene!$B:$B)</f>
        <v>0.93697750000000002</v>
      </c>
      <c r="R999" s="1">
        <v>2524.8815</v>
      </c>
      <c r="S999" s="2" t="e">
        <f>_xlfn.XLOOKUP(
         R999,'[1]sample3_spot1_000 (1)'!$A:$A,'[1]sample3_spot1_000 (1)'!$B:$B)</f>
        <v>#N/A</v>
      </c>
    </row>
    <row r="1000" spans="3:19" x14ac:dyDescent="0.2">
      <c r="C1000"/>
      <c r="D1000" s="1">
        <f t="shared" si="31"/>
        <v>2525</v>
      </c>
      <c r="E1000" s="1">
        <f t="shared" si="30"/>
        <v>2525</v>
      </c>
      <c r="F1000" s="3" t="e">
        <f>_xlfn.XLOOKUP(
         E1000,'[1]sample3_spot1_000 (1)'!$A:$A,'[1]sample3_spot1_000 (1)'!$B:$B)</f>
        <v>#N/A</v>
      </c>
      <c r="G1000" t="e">
        <f>_xlfn.XLOOKUP(
         E1000,[2]DibenzoThiophene!$A:$A,[2]DibenzoThiophene!$B:$B)</f>
        <v>#N/A</v>
      </c>
      <c r="H1000">
        <f>_xlfn.XLOOKUP(
         E1000,[3]Sheet1!$A:$A,[3]Sheet1!$G:$G)</f>
        <v>0.85877817168852355</v>
      </c>
      <c r="I1000">
        <f>_xlfn.XLOOKUP(
         E1000,[4]Sheet1!$A:$A,[4]Sheet1!$G:$G)</f>
        <v>0.92701360645250419</v>
      </c>
      <c r="J1000">
        <f>_xlfn.XLOOKUP(
         E1000,[4]Sheet1!$A:$A,[4]Sheet1!$F:$F)</f>
        <v>7.6885405131860693E-2</v>
      </c>
      <c r="L1000">
        <f>_xlfn.XLOOKUP(
         D1000,[2]DibenzoThiophene!$E:$E,[2]DibenzoThiophene!$B:$B)</f>
        <v>0.93697750000000002</v>
      </c>
      <c r="R1000">
        <v>2525.0018100000002</v>
      </c>
      <c r="S1000" s="2" t="e">
        <f>_xlfn.XLOOKUP(
         R1000,'[1]sample3_spot1_000 (1)'!$A:$A,'[1]sample3_spot1_000 (1)'!$B:$B)</f>
        <v>#N/A</v>
      </c>
    </row>
    <row r="1001" spans="3:19" x14ac:dyDescent="0.2">
      <c r="C1001"/>
      <c r="D1001" s="1">
        <f t="shared" si="31"/>
        <v>2525</v>
      </c>
      <c r="E1001" s="1">
        <f t="shared" si="30"/>
        <v>2525.1</v>
      </c>
      <c r="F1001" s="3">
        <f>_xlfn.XLOOKUP(
         E1001,'[1]sample3_spot1_000 (1)'!$A:$A,'[1]sample3_spot1_000 (1)'!$B:$B)</f>
        <v>1.0226953000000001</v>
      </c>
      <c r="G1001" t="e">
        <f>_xlfn.XLOOKUP(
         E1001,[2]DibenzoThiophene!$A:$A,[2]DibenzoThiophene!$B:$B)</f>
        <v>#N/A</v>
      </c>
      <c r="H1001" t="e">
        <f>_xlfn.XLOOKUP(
         E1001,[3]Sheet1!$A:$A,[3]Sheet1!$G:$G)</f>
        <v>#N/A</v>
      </c>
      <c r="I1001" t="e">
        <f>_xlfn.XLOOKUP(
         E1001,[4]Sheet1!$A:$A,[4]Sheet1!$G:$G)</f>
        <v>#N/A</v>
      </c>
      <c r="J1001" t="e">
        <f>_xlfn.XLOOKUP(
         E1001,[4]Sheet1!$A:$A,[4]Sheet1!$F:$F)</f>
        <v>#N/A</v>
      </c>
      <c r="L1001">
        <f>_xlfn.XLOOKUP(
         D1001,[2]DibenzoThiophene!$E:$E,[2]DibenzoThiophene!$B:$B)</f>
        <v>0.93697750000000002</v>
      </c>
      <c r="R1001" s="1">
        <v>2525.1316000000002</v>
      </c>
      <c r="S1001" s="2" t="e">
        <f>_xlfn.XLOOKUP(
         R1001,'[1]sample3_spot1_000 (1)'!$A:$A,'[1]sample3_spot1_000 (1)'!$B:$B)</f>
        <v>#N/A</v>
      </c>
    </row>
    <row r="1002" spans="3:19" x14ac:dyDescent="0.2">
      <c r="C1002"/>
      <c r="D1002" s="1">
        <f t="shared" si="31"/>
        <v>2525</v>
      </c>
      <c r="E1002" s="1">
        <f t="shared" si="30"/>
        <v>2525.4</v>
      </c>
      <c r="F1002" s="3">
        <f>_xlfn.XLOOKUP(
         E1002,'[1]sample3_spot1_000 (1)'!$A:$A,'[1]sample3_spot1_000 (1)'!$B:$B)</f>
        <v>0.99773831000000002</v>
      </c>
      <c r="G1002" t="e">
        <f>_xlfn.XLOOKUP(
         E1002,[2]DibenzoThiophene!$A:$A,[2]DibenzoThiophene!$B:$B)</f>
        <v>#N/A</v>
      </c>
      <c r="H1002" t="e">
        <f>_xlfn.XLOOKUP(
         E1002,[3]Sheet1!$A:$A,[3]Sheet1!$G:$G)</f>
        <v>#N/A</v>
      </c>
      <c r="I1002" t="e">
        <f>_xlfn.XLOOKUP(
         E1002,[4]Sheet1!$A:$A,[4]Sheet1!$G:$G)</f>
        <v>#N/A</v>
      </c>
      <c r="J1002" t="e">
        <f>_xlfn.XLOOKUP(
         E1002,[4]Sheet1!$A:$A,[4]Sheet1!$F:$F)</f>
        <v>#N/A</v>
      </c>
      <c r="L1002">
        <f>_xlfn.XLOOKUP(
         D1002,[2]DibenzoThiophene!$E:$E,[2]DibenzoThiophene!$B:$B)</f>
        <v>0.93697750000000002</v>
      </c>
      <c r="R1002" s="1">
        <v>2525.3816999999999</v>
      </c>
      <c r="S1002" s="2" t="e">
        <f>_xlfn.XLOOKUP(
         R1002,'[1]sample3_spot1_000 (1)'!$A:$A,'[1]sample3_spot1_000 (1)'!$B:$B)</f>
        <v>#N/A</v>
      </c>
    </row>
    <row r="1003" spans="3:19" x14ac:dyDescent="0.2">
      <c r="C1003"/>
      <c r="D1003" s="1">
        <f t="shared" si="31"/>
        <v>2526</v>
      </c>
      <c r="E1003" s="1">
        <f t="shared" si="30"/>
        <v>2525.5</v>
      </c>
      <c r="F1003" s="3" t="e">
        <f>_xlfn.XLOOKUP(
         E1003,'[1]sample3_spot1_000 (1)'!$A:$A,'[1]sample3_spot1_000 (1)'!$B:$B)</f>
        <v>#N/A</v>
      </c>
      <c r="G1003" t="e">
        <f>_xlfn.XLOOKUP(
         E1003,[2]DibenzoThiophene!$A:$A,[2]DibenzoThiophene!$B:$B)</f>
        <v>#N/A</v>
      </c>
      <c r="H1003">
        <f>_xlfn.XLOOKUP(
         E1003,[3]Sheet1!$A:$A,[3]Sheet1!$G:$G)</f>
        <v>0.85937832938802239</v>
      </c>
      <c r="I1003">
        <f>_xlfn.XLOOKUP(
         E1003,[4]Sheet1!$A:$A,[4]Sheet1!$G:$G)</f>
        <v>0.92805775533554979</v>
      </c>
      <c r="J1003">
        <f>_xlfn.XLOOKUP(
         E1003,[4]Sheet1!$A:$A,[4]Sheet1!$F:$F)</f>
        <v>7.6889589064204816E-2</v>
      </c>
      <c r="L1003" t="e">
        <f>_xlfn.XLOOKUP(
         D1003,[2]DibenzoThiophene!$E:$E,[2]DibenzoThiophene!$B:$B)</f>
        <v>#N/A</v>
      </c>
      <c r="R1003">
        <v>2525.5008699999998</v>
      </c>
      <c r="S1003" s="2" t="e">
        <f>_xlfn.XLOOKUP(
         R1003,'[1]sample3_spot1_000 (1)'!$A:$A,'[1]sample3_spot1_000 (1)'!$B:$B)</f>
        <v>#N/A</v>
      </c>
    </row>
    <row r="1004" spans="3:19" x14ac:dyDescent="0.2">
      <c r="C1004"/>
      <c r="D1004" s="1">
        <f t="shared" si="31"/>
        <v>2526</v>
      </c>
      <c r="E1004" s="1">
        <f t="shared" si="30"/>
        <v>2525.6</v>
      </c>
      <c r="F1004" s="3">
        <f>_xlfn.XLOOKUP(
         E1004,'[1]sample3_spot1_000 (1)'!$A:$A,'[1]sample3_spot1_000 (1)'!$B:$B)</f>
        <v>1.0296795999999999</v>
      </c>
      <c r="G1004" t="e">
        <f>_xlfn.XLOOKUP(
         E1004,[2]DibenzoThiophene!$A:$A,[2]DibenzoThiophene!$B:$B)</f>
        <v>#N/A</v>
      </c>
      <c r="H1004" t="e">
        <f>_xlfn.XLOOKUP(
         E1004,[3]Sheet1!$A:$A,[3]Sheet1!$G:$G)</f>
        <v>#N/A</v>
      </c>
      <c r="I1004" t="e">
        <f>_xlfn.XLOOKUP(
         E1004,[4]Sheet1!$A:$A,[4]Sheet1!$G:$G)</f>
        <v>#N/A</v>
      </c>
      <c r="J1004" t="e">
        <f>_xlfn.XLOOKUP(
         E1004,[4]Sheet1!$A:$A,[4]Sheet1!$F:$F)</f>
        <v>#N/A</v>
      </c>
      <c r="L1004" t="e">
        <f>_xlfn.XLOOKUP(
         D1004,[2]DibenzoThiophene!$E:$E,[2]DibenzoThiophene!$B:$B)</f>
        <v>#N/A</v>
      </c>
      <c r="R1004" s="1">
        <v>2525.6318000000001</v>
      </c>
      <c r="S1004" s="2" t="e">
        <f>_xlfn.XLOOKUP(
         R1004,'[1]sample3_spot1_000 (1)'!$A:$A,'[1]sample3_spot1_000 (1)'!$B:$B)</f>
        <v>#N/A</v>
      </c>
    </row>
    <row r="1005" spans="3:19" x14ac:dyDescent="0.2">
      <c r="C1005"/>
      <c r="D1005" s="1">
        <f t="shared" si="31"/>
        <v>2526</v>
      </c>
      <c r="E1005" s="1">
        <f t="shared" si="30"/>
        <v>2525.9</v>
      </c>
      <c r="F1005" s="3">
        <f>_xlfn.XLOOKUP(
         E1005,'[1]sample3_spot1_000 (1)'!$A:$A,'[1]sample3_spot1_000 (1)'!$B:$B)</f>
        <v>1.0119281</v>
      </c>
      <c r="G1005" t="e">
        <f>_xlfn.XLOOKUP(
         E1005,[2]DibenzoThiophene!$A:$A,[2]DibenzoThiophene!$B:$B)</f>
        <v>#N/A</v>
      </c>
      <c r="H1005" t="e">
        <f>_xlfn.XLOOKUP(
         E1005,[3]Sheet1!$A:$A,[3]Sheet1!$G:$G)</f>
        <v>#N/A</v>
      </c>
      <c r="I1005" t="e">
        <f>_xlfn.XLOOKUP(
         E1005,[4]Sheet1!$A:$A,[4]Sheet1!$G:$G)</f>
        <v>#N/A</v>
      </c>
      <c r="J1005" t="e">
        <f>_xlfn.XLOOKUP(
         E1005,[4]Sheet1!$A:$A,[4]Sheet1!$F:$F)</f>
        <v>#N/A</v>
      </c>
      <c r="L1005" t="e">
        <f>_xlfn.XLOOKUP(
         D1005,[2]DibenzoThiophene!$E:$E,[2]DibenzoThiophene!$B:$B)</f>
        <v>#N/A</v>
      </c>
      <c r="R1005" s="1">
        <v>2525.8818999999999</v>
      </c>
      <c r="S1005" s="2" t="e">
        <f>_xlfn.XLOOKUP(
         R1005,'[1]sample3_spot1_000 (1)'!$A:$A,'[1]sample3_spot1_000 (1)'!$B:$B)</f>
        <v>#N/A</v>
      </c>
    </row>
    <row r="1006" spans="3:19" x14ac:dyDescent="0.2">
      <c r="C1006"/>
      <c r="D1006" s="1">
        <f t="shared" si="31"/>
        <v>2526</v>
      </c>
      <c r="E1006" s="1">
        <f t="shared" si="30"/>
        <v>2526</v>
      </c>
      <c r="F1006" s="3" t="e">
        <f>_xlfn.XLOOKUP(
         E1006,'[1]sample3_spot1_000 (1)'!$A:$A,'[1]sample3_spot1_000 (1)'!$B:$B)</f>
        <v>#N/A</v>
      </c>
      <c r="G1006" t="e">
        <f>_xlfn.XLOOKUP(
         E1006,[2]DibenzoThiophene!$A:$A,[2]DibenzoThiophene!$B:$B)</f>
        <v>#N/A</v>
      </c>
      <c r="H1006">
        <f>_xlfn.XLOOKUP(
         E1006,[3]Sheet1!$A:$A,[3]Sheet1!$G:$G)</f>
        <v>0.85618309529551728</v>
      </c>
      <c r="I1006">
        <f>_xlfn.XLOOKUP(
         E1006,[4]Sheet1!$A:$A,[4]Sheet1!$G:$G)</f>
        <v>0.9348203060750675</v>
      </c>
      <c r="J1006">
        <f>_xlfn.XLOOKUP(
         E1006,[4]Sheet1!$A:$A,[4]Sheet1!$F:$F)</f>
        <v>7.6931449001692423E-2</v>
      </c>
      <c r="L1006" t="e">
        <f>_xlfn.XLOOKUP(
         D1006,[2]DibenzoThiophene!$E:$E,[2]DibenzoThiophene!$B:$B)</f>
        <v>#N/A</v>
      </c>
      <c r="R1006">
        <v>2526.00027</v>
      </c>
      <c r="S1006" s="2" t="e">
        <f>_xlfn.XLOOKUP(
         R1006,'[1]sample3_spot1_000 (1)'!$A:$A,'[1]sample3_spot1_000 (1)'!$B:$B)</f>
        <v>#N/A</v>
      </c>
    </row>
    <row r="1007" spans="3:19" x14ac:dyDescent="0.2">
      <c r="C1007"/>
      <c r="D1007" s="1">
        <f t="shared" si="31"/>
        <v>2526</v>
      </c>
      <c r="E1007" s="1">
        <f t="shared" si="30"/>
        <v>2526.1</v>
      </c>
      <c r="F1007" s="3">
        <f>_xlfn.XLOOKUP(
         E1007,'[1]sample3_spot1_000 (1)'!$A:$A,'[1]sample3_spot1_000 (1)'!$B:$B)</f>
        <v>1.0141213</v>
      </c>
      <c r="G1007" t="e">
        <f>_xlfn.XLOOKUP(
         E1007,[2]DibenzoThiophene!$A:$A,[2]DibenzoThiophene!$B:$B)</f>
        <v>#N/A</v>
      </c>
      <c r="H1007" t="e">
        <f>_xlfn.XLOOKUP(
         E1007,[3]Sheet1!$A:$A,[3]Sheet1!$G:$G)</f>
        <v>#N/A</v>
      </c>
      <c r="I1007" t="e">
        <f>_xlfn.XLOOKUP(
         E1007,[4]Sheet1!$A:$A,[4]Sheet1!$G:$G)</f>
        <v>#N/A</v>
      </c>
      <c r="J1007" t="e">
        <f>_xlfn.XLOOKUP(
         E1007,[4]Sheet1!$A:$A,[4]Sheet1!$F:$F)</f>
        <v>#N/A</v>
      </c>
      <c r="L1007" t="e">
        <f>_xlfn.XLOOKUP(
         D1007,[2]DibenzoThiophene!$E:$E,[2]DibenzoThiophene!$B:$B)</f>
        <v>#N/A</v>
      </c>
      <c r="R1007" s="1">
        <v>2526.1320000000001</v>
      </c>
      <c r="S1007" s="2" t="e">
        <f>_xlfn.XLOOKUP(
         R1007,'[1]sample3_spot1_000 (1)'!$A:$A,'[1]sample3_spot1_000 (1)'!$B:$B)</f>
        <v>#N/A</v>
      </c>
    </row>
    <row r="1008" spans="3:19" x14ac:dyDescent="0.2">
      <c r="C1008"/>
      <c r="D1008" s="1">
        <f t="shared" si="31"/>
        <v>2526</v>
      </c>
      <c r="E1008" s="1">
        <f t="shared" si="30"/>
        <v>2526.4</v>
      </c>
      <c r="F1008" s="3">
        <f>_xlfn.XLOOKUP(
         E1008,'[1]sample3_spot1_000 (1)'!$A:$A,'[1]sample3_spot1_000 (1)'!$B:$B)</f>
        <v>1.0070615999999999</v>
      </c>
      <c r="G1008" t="e">
        <f>_xlfn.XLOOKUP(
         E1008,[2]DibenzoThiophene!$A:$A,[2]DibenzoThiophene!$B:$B)</f>
        <v>#N/A</v>
      </c>
      <c r="H1008" t="e">
        <f>_xlfn.XLOOKUP(
         E1008,[3]Sheet1!$A:$A,[3]Sheet1!$G:$G)</f>
        <v>#N/A</v>
      </c>
      <c r="I1008" t="e">
        <f>_xlfn.XLOOKUP(
         E1008,[4]Sheet1!$A:$A,[4]Sheet1!$G:$G)</f>
        <v>#N/A</v>
      </c>
      <c r="J1008" t="e">
        <f>_xlfn.XLOOKUP(
         E1008,[4]Sheet1!$A:$A,[4]Sheet1!$F:$F)</f>
        <v>#N/A</v>
      </c>
      <c r="L1008" t="e">
        <f>_xlfn.XLOOKUP(
         D1008,[2]DibenzoThiophene!$E:$E,[2]DibenzoThiophene!$B:$B)</f>
        <v>#N/A</v>
      </c>
      <c r="R1008" s="1">
        <v>2526.3820999999998</v>
      </c>
      <c r="S1008" s="2" t="e">
        <f>_xlfn.XLOOKUP(
         R1008,'[1]sample3_spot1_000 (1)'!$A:$A,'[1]sample3_spot1_000 (1)'!$B:$B)</f>
        <v>#N/A</v>
      </c>
    </row>
    <row r="1009" spans="3:19" x14ac:dyDescent="0.2">
      <c r="C1009"/>
      <c r="D1009" s="1">
        <f t="shared" si="31"/>
        <v>2527</v>
      </c>
      <c r="E1009" s="1">
        <f t="shared" si="30"/>
        <v>2526.5</v>
      </c>
      <c r="F1009" s="3" t="e">
        <f>_xlfn.XLOOKUP(
         E1009,'[1]sample3_spot1_000 (1)'!$A:$A,'[1]sample3_spot1_000 (1)'!$B:$B)</f>
        <v>#N/A</v>
      </c>
      <c r="G1009" t="e">
        <f>_xlfn.XLOOKUP(
         E1009,[2]DibenzoThiophene!$A:$A,[2]DibenzoThiophene!$B:$B)</f>
        <v>#N/A</v>
      </c>
      <c r="H1009">
        <f>_xlfn.XLOOKUP(
         E1009,[3]Sheet1!$A:$A,[3]Sheet1!$G:$G)</f>
        <v>0.85571420848160629</v>
      </c>
      <c r="I1009">
        <f>_xlfn.XLOOKUP(
         E1009,[4]Sheet1!$A:$A,[4]Sheet1!$G:$G)</f>
        <v>0.9255398769170432</v>
      </c>
      <c r="J1009">
        <f>_xlfn.XLOOKUP(
         E1009,[4]Sheet1!$A:$A,[4]Sheet1!$F:$F)</f>
        <v>7.6867608883761179E-2</v>
      </c>
      <c r="L1009">
        <f>_xlfn.XLOOKUP(
         D1009,[2]DibenzoThiophene!$E:$E,[2]DibenzoThiophene!$B:$B)</f>
        <v>0.95908618000000001</v>
      </c>
      <c r="R1009">
        <v>2526.5000300000002</v>
      </c>
      <c r="S1009" s="2" t="e">
        <f>_xlfn.XLOOKUP(
         R1009,'[1]sample3_spot1_000 (1)'!$A:$A,'[1]sample3_spot1_000 (1)'!$B:$B)</f>
        <v>#N/A</v>
      </c>
    </row>
    <row r="1010" spans="3:19" x14ac:dyDescent="0.2">
      <c r="C1010"/>
      <c r="D1010" s="1">
        <f t="shared" si="31"/>
        <v>2527</v>
      </c>
      <c r="E1010" s="1">
        <f t="shared" si="30"/>
        <v>2526.6</v>
      </c>
      <c r="F1010" s="3">
        <f>_xlfn.XLOOKUP(
         E1010,'[1]sample3_spot1_000 (1)'!$A:$A,'[1]sample3_spot1_000 (1)'!$B:$B)</f>
        <v>1.0162009999999999</v>
      </c>
      <c r="G1010">
        <f>_xlfn.XLOOKUP(
         E1010,[2]DibenzoThiophene!$A:$A,[2]DibenzoThiophene!$B:$B)</f>
        <v>0.95908618000000001</v>
      </c>
      <c r="H1010" t="e">
        <f>_xlfn.XLOOKUP(
         E1010,[3]Sheet1!$A:$A,[3]Sheet1!$G:$G)</f>
        <v>#N/A</v>
      </c>
      <c r="I1010" t="e">
        <f>_xlfn.XLOOKUP(
         E1010,[4]Sheet1!$A:$A,[4]Sheet1!$G:$G)</f>
        <v>#N/A</v>
      </c>
      <c r="J1010" t="e">
        <f>_xlfn.XLOOKUP(
         E1010,[4]Sheet1!$A:$A,[4]Sheet1!$F:$F)</f>
        <v>#N/A</v>
      </c>
      <c r="L1010">
        <f>_xlfn.XLOOKUP(
         D1010,[2]DibenzoThiophene!$E:$E,[2]DibenzoThiophene!$B:$B)</f>
        <v>0.95908618000000001</v>
      </c>
      <c r="R1010" s="1">
        <v>2526.5953</v>
      </c>
      <c r="S1010" s="2" t="e">
        <f>_xlfn.XLOOKUP(
         R1010,'[1]sample3_spot1_000 (1)'!$A:$A,'[1]sample3_spot1_000 (1)'!$B:$B)</f>
        <v>#N/A</v>
      </c>
    </row>
    <row r="1011" spans="3:19" x14ac:dyDescent="0.2">
      <c r="C1011"/>
      <c r="D1011" s="1">
        <f t="shared" si="31"/>
        <v>2527</v>
      </c>
      <c r="E1011" s="1">
        <f t="shared" si="30"/>
        <v>2526.6</v>
      </c>
      <c r="F1011" s="3">
        <f>_xlfn.XLOOKUP(
         E1011,'[1]sample3_spot1_000 (1)'!$A:$A,'[1]sample3_spot1_000 (1)'!$B:$B)</f>
        <v>1.0162009999999999</v>
      </c>
      <c r="G1011">
        <f>_xlfn.XLOOKUP(
         E1011,[2]DibenzoThiophene!$A:$A,[2]DibenzoThiophene!$B:$B)</f>
        <v>0.95908618000000001</v>
      </c>
      <c r="H1011" t="e">
        <f>_xlfn.XLOOKUP(
         E1011,[3]Sheet1!$A:$A,[3]Sheet1!$G:$G)</f>
        <v>#N/A</v>
      </c>
      <c r="I1011" t="e">
        <f>_xlfn.XLOOKUP(
         E1011,[4]Sheet1!$A:$A,[4]Sheet1!$G:$G)</f>
        <v>#N/A</v>
      </c>
      <c r="J1011" t="e">
        <f>_xlfn.XLOOKUP(
         E1011,[4]Sheet1!$A:$A,[4]Sheet1!$F:$F)</f>
        <v>#N/A</v>
      </c>
      <c r="L1011">
        <f>_xlfn.XLOOKUP(
         D1011,[2]DibenzoThiophene!$E:$E,[2]DibenzoThiophene!$B:$B)</f>
        <v>0.95908618000000001</v>
      </c>
      <c r="R1011" s="1">
        <v>2526.6322</v>
      </c>
      <c r="S1011" s="2" t="e">
        <f>_xlfn.XLOOKUP(
         R1011,'[1]sample3_spot1_000 (1)'!$A:$A,'[1]sample3_spot1_000 (1)'!$B:$B)</f>
        <v>#N/A</v>
      </c>
    </row>
    <row r="1012" spans="3:19" x14ac:dyDescent="0.2">
      <c r="C1012"/>
      <c r="D1012" s="1">
        <f t="shared" si="31"/>
        <v>2527</v>
      </c>
      <c r="E1012" s="1">
        <f t="shared" si="30"/>
        <v>2526.9</v>
      </c>
      <c r="F1012" s="3">
        <f>_xlfn.XLOOKUP(
         E1012,'[1]sample3_spot1_000 (1)'!$A:$A,'[1]sample3_spot1_000 (1)'!$B:$B)</f>
        <v>1.0093386</v>
      </c>
      <c r="G1012" t="e">
        <f>_xlfn.XLOOKUP(
         E1012,[2]DibenzoThiophene!$A:$A,[2]DibenzoThiophene!$B:$B)</f>
        <v>#N/A</v>
      </c>
      <c r="H1012" t="e">
        <f>_xlfn.XLOOKUP(
         E1012,[3]Sheet1!$A:$A,[3]Sheet1!$G:$G)</f>
        <v>#N/A</v>
      </c>
      <c r="I1012" t="e">
        <f>_xlfn.XLOOKUP(
         E1012,[4]Sheet1!$A:$A,[4]Sheet1!$G:$G)</f>
        <v>#N/A</v>
      </c>
      <c r="J1012" t="e">
        <f>_xlfn.XLOOKUP(
         E1012,[4]Sheet1!$A:$A,[4]Sheet1!$F:$F)</f>
        <v>#N/A</v>
      </c>
      <c r="L1012">
        <f>_xlfn.XLOOKUP(
         D1012,[2]DibenzoThiophene!$E:$E,[2]DibenzoThiophene!$B:$B)</f>
        <v>0.95908618000000001</v>
      </c>
      <c r="R1012" s="1">
        <v>2526.8823000000002</v>
      </c>
      <c r="S1012" s="2" t="e">
        <f>_xlfn.XLOOKUP(
         R1012,'[1]sample3_spot1_000 (1)'!$A:$A,'[1]sample3_spot1_000 (1)'!$B:$B)</f>
        <v>#N/A</v>
      </c>
    </row>
    <row r="1013" spans="3:19" x14ac:dyDescent="0.2">
      <c r="C1013"/>
      <c r="D1013" s="1">
        <f t="shared" si="31"/>
        <v>2527</v>
      </c>
      <c r="E1013" s="1">
        <f t="shared" si="30"/>
        <v>2527</v>
      </c>
      <c r="F1013" s="3" t="e">
        <f>_xlfn.XLOOKUP(
         E1013,'[1]sample3_spot1_000 (1)'!$A:$A,'[1]sample3_spot1_000 (1)'!$B:$B)</f>
        <v>#N/A</v>
      </c>
      <c r="G1013" t="e">
        <f>_xlfn.XLOOKUP(
         E1013,[2]DibenzoThiophene!$A:$A,[2]DibenzoThiophene!$B:$B)</f>
        <v>#N/A</v>
      </c>
      <c r="H1013">
        <f>_xlfn.XLOOKUP(
         E1013,[3]Sheet1!$A:$A,[3]Sheet1!$G:$G)</f>
        <v>0.85861347289429313</v>
      </c>
      <c r="I1013">
        <f>_xlfn.XLOOKUP(
         E1013,[4]Sheet1!$A:$A,[4]Sheet1!$G:$G)</f>
        <v>0.93802120556534963</v>
      </c>
      <c r="J1013">
        <f>_xlfn.XLOOKUP(
         E1013,[4]Sheet1!$A:$A,[4]Sheet1!$F:$F)</f>
        <v>7.6947147304033625E-2</v>
      </c>
      <c r="L1013">
        <f>_xlfn.XLOOKUP(
         D1013,[2]DibenzoThiophene!$E:$E,[2]DibenzoThiophene!$B:$B)</f>
        <v>0.95908618000000001</v>
      </c>
      <c r="R1013">
        <v>2527.0001400000001</v>
      </c>
      <c r="S1013" s="2" t="e">
        <f>_xlfn.XLOOKUP(
         R1013,'[1]sample3_spot1_000 (1)'!$A:$A,'[1]sample3_spot1_000 (1)'!$B:$B)</f>
        <v>#N/A</v>
      </c>
    </row>
    <row r="1014" spans="3:19" x14ac:dyDescent="0.2">
      <c r="C1014"/>
      <c r="D1014" s="1">
        <f t="shared" si="31"/>
        <v>2527</v>
      </c>
      <c r="E1014" s="1">
        <f t="shared" si="30"/>
        <v>2527.1</v>
      </c>
      <c r="F1014" s="3">
        <f>_xlfn.XLOOKUP(
         E1014,'[1]sample3_spot1_000 (1)'!$A:$A,'[1]sample3_spot1_000 (1)'!$B:$B)</f>
        <v>1.0218285</v>
      </c>
      <c r="G1014" t="e">
        <f>_xlfn.XLOOKUP(
         E1014,[2]DibenzoThiophene!$A:$A,[2]DibenzoThiophene!$B:$B)</f>
        <v>#N/A</v>
      </c>
      <c r="H1014" t="e">
        <f>_xlfn.XLOOKUP(
         E1014,[3]Sheet1!$A:$A,[3]Sheet1!$G:$G)</f>
        <v>#N/A</v>
      </c>
      <c r="I1014" t="e">
        <f>_xlfn.XLOOKUP(
         E1014,[4]Sheet1!$A:$A,[4]Sheet1!$G:$G)</f>
        <v>#N/A</v>
      </c>
      <c r="J1014" t="e">
        <f>_xlfn.XLOOKUP(
         E1014,[4]Sheet1!$A:$A,[4]Sheet1!$F:$F)</f>
        <v>#N/A</v>
      </c>
      <c r="L1014">
        <f>_xlfn.XLOOKUP(
         D1014,[2]DibenzoThiophene!$E:$E,[2]DibenzoThiophene!$B:$B)</f>
        <v>0.95908618000000001</v>
      </c>
      <c r="R1014" s="1">
        <v>2527.1324</v>
      </c>
      <c r="S1014" s="2" t="e">
        <f>_xlfn.XLOOKUP(
         R1014,'[1]sample3_spot1_000 (1)'!$A:$A,'[1]sample3_spot1_000 (1)'!$B:$B)</f>
        <v>#N/A</v>
      </c>
    </row>
    <row r="1015" spans="3:19" x14ac:dyDescent="0.2">
      <c r="C1015"/>
      <c r="D1015" s="1">
        <f t="shared" si="31"/>
        <v>2527</v>
      </c>
      <c r="E1015" s="1">
        <f t="shared" si="30"/>
        <v>2527.4</v>
      </c>
      <c r="F1015" s="3">
        <f>_xlfn.XLOOKUP(
         E1015,'[1]sample3_spot1_000 (1)'!$A:$A,'[1]sample3_spot1_000 (1)'!$B:$B)</f>
        <v>1.0070026000000001</v>
      </c>
      <c r="G1015" t="e">
        <f>_xlfn.XLOOKUP(
         E1015,[2]DibenzoThiophene!$A:$A,[2]DibenzoThiophene!$B:$B)</f>
        <v>#N/A</v>
      </c>
      <c r="H1015" t="e">
        <f>_xlfn.XLOOKUP(
         E1015,[3]Sheet1!$A:$A,[3]Sheet1!$G:$G)</f>
        <v>#N/A</v>
      </c>
      <c r="I1015" t="e">
        <f>_xlfn.XLOOKUP(
         E1015,[4]Sheet1!$A:$A,[4]Sheet1!$G:$G)</f>
        <v>#N/A</v>
      </c>
      <c r="J1015" t="e">
        <f>_xlfn.XLOOKUP(
         E1015,[4]Sheet1!$A:$A,[4]Sheet1!$F:$F)</f>
        <v>#N/A</v>
      </c>
      <c r="L1015">
        <f>_xlfn.XLOOKUP(
         D1015,[2]DibenzoThiophene!$E:$E,[2]DibenzoThiophene!$B:$B)</f>
        <v>0.95908618000000001</v>
      </c>
      <c r="R1015" s="1">
        <v>2527.3825000000002</v>
      </c>
      <c r="S1015" s="2" t="e">
        <f>_xlfn.XLOOKUP(
         R1015,'[1]sample3_spot1_000 (1)'!$A:$A,'[1]sample3_spot1_000 (1)'!$B:$B)</f>
        <v>#N/A</v>
      </c>
    </row>
    <row r="1016" spans="3:19" x14ac:dyDescent="0.2">
      <c r="C1016"/>
      <c r="D1016" s="1">
        <f t="shared" si="31"/>
        <v>2528</v>
      </c>
      <c r="E1016" s="1">
        <f t="shared" si="30"/>
        <v>2527.5</v>
      </c>
      <c r="F1016" s="3" t="e">
        <f>_xlfn.XLOOKUP(
         E1016,'[1]sample3_spot1_000 (1)'!$A:$A,'[1]sample3_spot1_000 (1)'!$B:$B)</f>
        <v>#N/A</v>
      </c>
      <c r="G1016" t="e">
        <f>_xlfn.XLOOKUP(
         E1016,[2]DibenzoThiophene!$A:$A,[2]DibenzoThiophene!$B:$B)</f>
        <v>#N/A</v>
      </c>
      <c r="H1016">
        <f>_xlfn.XLOOKUP(
         E1016,[3]Sheet1!$A:$A,[3]Sheet1!$G:$G)</f>
        <v>0.85509680056933057</v>
      </c>
      <c r="I1016">
        <f>_xlfn.XLOOKUP(
         E1016,[4]Sheet1!$A:$A,[4]Sheet1!$G:$G)</f>
        <v>0.94113098143731366</v>
      </c>
      <c r="J1016">
        <f>_xlfn.XLOOKUP(
         E1016,[4]Sheet1!$A:$A,[4]Sheet1!$F:$F)</f>
        <v>7.6964940733403722E-2</v>
      </c>
      <c r="L1016" t="e">
        <f>_xlfn.XLOOKUP(
         D1016,[2]DibenzoThiophene!$E:$E,[2]DibenzoThiophene!$B:$B)</f>
        <v>#N/A</v>
      </c>
      <c r="R1016">
        <v>2527.5006100000001</v>
      </c>
      <c r="S1016" s="2" t="e">
        <f>_xlfn.XLOOKUP(
         R1016,'[1]sample3_spot1_000 (1)'!$A:$A,'[1]sample3_spot1_000 (1)'!$B:$B)</f>
        <v>#N/A</v>
      </c>
    </row>
    <row r="1017" spans="3:19" x14ac:dyDescent="0.2">
      <c r="C1017"/>
      <c r="D1017" s="1">
        <f t="shared" si="31"/>
        <v>2528</v>
      </c>
      <c r="E1017" s="1">
        <f t="shared" si="30"/>
        <v>2527.6</v>
      </c>
      <c r="F1017" s="3">
        <f>_xlfn.XLOOKUP(
         E1017,'[1]sample3_spot1_000 (1)'!$A:$A,'[1]sample3_spot1_000 (1)'!$B:$B)</f>
        <v>1.0179555</v>
      </c>
      <c r="G1017" t="e">
        <f>_xlfn.XLOOKUP(
         E1017,[2]DibenzoThiophene!$A:$A,[2]DibenzoThiophene!$B:$B)</f>
        <v>#N/A</v>
      </c>
      <c r="H1017" t="e">
        <f>_xlfn.XLOOKUP(
         E1017,[3]Sheet1!$A:$A,[3]Sheet1!$G:$G)</f>
        <v>#N/A</v>
      </c>
      <c r="I1017" t="e">
        <f>_xlfn.XLOOKUP(
         E1017,[4]Sheet1!$A:$A,[4]Sheet1!$G:$G)</f>
        <v>#N/A</v>
      </c>
      <c r="J1017" t="e">
        <f>_xlfn.XLOOKUP(
         E1017,[4]Sheet1!$A:$A,[4]Sheet1!$F:$F)</f>
        <v>#N/A</v>
      </c>
      <c r="L1017" t="e">
        <f>_xlfn.XLOOKUP(
         D1017,[2]DibenzoThiophene!$E:$E,[2]DibenzoThiophene!$B:$B)</f>
        <v>#N/A</v>
      </c>
      <c r="R1017" s="1">
        <v>2527.6325999999999</v>
      </c>
      <c r="S1017" s="2" t="e">
        <f>_xlfn.XLOOKUP(
         R1017,'[1]sample3_spot1_000 (1)'!$A:$A,'[1]sample3_spot1_000 (1)'!$B:$B)</f>
        <v>#N/A</v>
      </c>
    </row>
    <row r="1018" spans="3:19" x14ac:dyDescent="0.2">
      <c r="C1018"/>
      <c r="D1018" s="1">
        <f t="shared" si="31"/>
        <v>2528</v>
      </c>
      <c r="E1018" s="1">
        <f t="shared" si="30"/>
        <v>2527.9</v>
      </c>
      <c r="F1018" s="3">
        <f>_xlfn.XLOOKUP(
         E1018,'[1]sample3_spot1_000 (1)'!$A:$A,'[1]sample3_spot1_000 (1)'!$B:$B)</f>
        <v>1.0137396000000001</v>
      </c>
      <c r="G1018" t="e">
        <f>_xlfn.XLOOKUP(
         E1018,[2]DibenzoThiophene!$A:$A,[2]DibenzoThiophene!$B:$B)</f>
        <v>#N/A</v>
      </c>
      <c r="H1018" t="e">
        <f>_xlfn.XLOOKUP(
         E1018,[3]Sheet1!$A:$A,[3]Sheet1!$G:$G)</f>
        <v>#N/A</v>
      </c>
      <c r="I1018" t="e">
        <f>_xlfn.XLOOKUP(
         E1018,[4]Sheet1!$A:$A,[4]Sheet1!$G:$G)</f>
        <v>#N/A</v>
      </c>
      <c r="J1018" t="e">
        <f>_xlfn.XLOOKUP(
         E1018,[4]Sheet1!$A:$A,[4]Sheet1!$F:$F)</f>
        <v>#N/A</v>
      </c>
      <c r="L1018" t="e">
        <f>_xlfn.XLOOKUP(
         D1018,[2]DibenzoThiophene!$E:$E,[2]DibenzoThiophene!$B:$B)</f>
        <v>#N/A</v>
      </c>
      <c r="R1018" s="1">
        <v>2527.8827000000001</v>
      </c>
      <c r="S1018" s="2" t="e">
        <f>_xlfn.XLOOKUP(
         R1018,'[1]sample3_spot1_000 (1)'!$A:$A,'[1]sample3_spot1_000 (1)'!$B:$B)</f>
        <v>#N/A</v>
      </c>
    </row>
    <row r="1019" spans="3:19" x14ac:dyDescent="0.2">
      <c r="C1019"/>
      <c r="D1019" s="1">
        <f t="shared" si="31"/>
        <v>2528</v>
      </c>
      <c r="E1019" s="1">
        <f t="shared" si="30"/>
        <v>2528</v>
      </c>
      <c r="F1019" s="3" t="e">
        <f>_xlfn.XLOOKUP(
         E1019,'[1]sample3_spot1_000 (1)'!$A:$A,'[1]sample3_spot1_000 (1)'!$B:$B)</f>
        <v>#N/A</v>
      </c>
      <c r="G1019" t="e">
        <f>_xlfn.XLOOKUP(
         E1019,[2]DibenzoThiophene!$A:$A,[2]DibenzoThiophene!$B:$B)</f>
        <v>#N/A</v>
      </c>
      <c r="H1019">
        <f>_xlfn.XLOOKUP(
         E1019,[3]Sheet1!$A:$A,[3]Sheet1!$G:$G)</f>
        <v>0.85756870359294379</v>
      </c>
      <c r="I1019">
        <f>_xlfn.XLOOKUP(
         E1019,[4]Sheet1!$A:$A,[4]Sheet1!$G:$G)</f>
        <v>0.93296223347355012</v>
      </c>
      <c r="J1019">
        <f>_xlfn.XLOOKUP(
         E1019,[4]Sheet1!$A:$A,[4]Sheet1!$F:$F)</f>
        <v>7.6908424988163332E-2</v>
      </c>
      <c r="L1019" t="e">
        <f>_xlfn.XLOOKUP(
         D1019,[2]DibenzoThiophene!$E:$E,[2]DibenzoThiophene!$B:$B)</f>
        <v>#N/A</v>
      </c>
      <c r="R1019">
        <v>2528.0014299999998</v>
      </c>
      <c r="S1019" s="2" t="e">
        <f>_xlfn.XLOOKUP(
         R1019,'[1]sample3_spot1_000 (1)'!$A:$A,'[1]sample3_spot1_000 (1)'!$B:$B)</f>
        <v>#N/A</v>
      </c>
    </row>
    <row r="1020" spans="3:19" x14ac:dyDescent="0.2">
      <c r="C1020"/>
      <c r="D1020" s="1">
        <f t="shared" si="31"/>
        <v>2528</v>
      </c>
      <c r="E1020" s="1">
        <f t="shared" si="30"/>
        <v>2528.1</v>
      </c>
      <c r="F1020" s="3">
        <f>_xlfn.XLOOKUP(
         E1020,'[1]sample3_spot1_000 (1)'!$A:$A,'[1]sample3_spot1_000 (1)'!$B:$B)</f>
        <v>1.0165135000000001</v>
      </c>
      <c r="G1020" t="e">
        <f>_xlfn.XLOOKUP(
         E1020,[2]DibenzoThiophene!$A:$A,[2]DibenzoThiophene!$B:$B)</f>
        <v>#N/A</v>
      </c>
      <c r="H1020" t="e">
        <f>_xlfn.XLOOKUP(
         E1020,[3]Sheet1!$A:$A,[3]Sheet1!$G:$G)</f>
        <v>#N/A</v>
      </c>
      <c r="I1020" t="e">
        <f>_xlfn.XLOOKUP(
         E1020,[4]Sheet1!$A:$A,[4]Sheet1!$G:$G)</f>
        <v>#N/A</v>
      </c>
      <c r="J1020" t="e">
        <f>_xlfn.XLOOKUP(
         E1020,[4]Sheet1!$A:$A,[4]Sheet1!$F:$F)</f>
        <v>#N/A</v>
      </c>
      <c r="L1020" t="e">
        <f>_xlfn.XLOOKUP(
         D1020,[2]DibenzoThiophene!$E:$E,[2]DibenzoThiophene!$B:$B)</f>
        <v>#N/A</v>
      </c>
      <c r="R1020" s="1">
        <v>2528.1327999999999</v>
      </c>
      <c r="S1020" s="2" t="e">
        <f>_xlfn.XLOOKUP(
         R1020,'[1]sample3_spot1_000 (1)'!$A:$A,'[1]sample3_spot1_000 (1)'!$B:$B)</f>
        <v>#N/A</v>
      </c>
    </row>
    <row r="1021" spans="3:19" x14ac:dyDescent="0.2">
      <c r="C1021"/>
      <c r="D1021" s="1">
        <f t="shared" si="31"/>
        <v>2528</v>
      </c>
      <c r="E1021" s="1">
        <f t="shared" si="30"/>
        <v>2528.4</v>
      </c>
      <c r="F1021" s="3">
        <f>_xlfn.XLOOKUP(
         E1021,'[1]sample3_spot1_000 (1)'!$A:$A,'[1]sample3_spot1_000 (1)'!$B:$B)</f>
        <v>1.0192158</v>
      </c>
      <c r="G1021" t="e">
        <f>_xlfn.XLOOKUP(
         E1021,[2]DibenzoThiophene!$A:$A,[2]DibenzoThiophene!$B:$B)</f>
        <v>#N/A</v>
      </c>
      <c r="H1021" t="e">
        <f>_xlfn.XLOOKUP(
         E1021,[3]Sheet1!$A:$A,[3]Sheet1!$G:$G)</f>
        <v>#N/A</v>
      </c>
      <c r="I1021" t="e">
        <f>_xlfn.XLOOKUP(
         E1021,[4]Sheet1!$A:$A,[4]Sheet1!$G:$G)</f>
        <v>#N/A</v>
      </c>
      <c r="J1021" t="e">
        <f>_xlfn.XLOOKUP(
         E1021,[4]Sheet1!$A:$A,[4]Sheet1!$F:$F)</f>
        <v>#N/A</v>
      </c>
      <c r="L1021" t="e">
        <f>_xlfn.XLOOKUP(
         D1021,[2]DibenzoThiophene!$E:$E,[2]DibenzoThiophene!$B:$B)</f>
        <v>#N/A</v>
      </c>
      <c r="R1021" s="1">
        <v>2528.3829000000001</v>
      </c>
      <c r="S1021" s="2" t="e">
        <f>_xlfn.XLOOKUP(
         R1021,'[1]sample3_spot1_000 (1)'!$A:$A,'[1]sample3_spot1_000 (1)'!$B:$B)</f>
        <v>#N/A</v>
      </c>
    </row>
    <row r="1022" spans="3:19" x14ac:dyDescent="0.2">
      <c r="C1022"/>
      <c r="D1022" s="1">
        <f t="shared" si="31"/>
        <v>2529</v>
      </c>
      <c r="E1022" s="1">
        <f t="shared" si="30"/>
        <v>2528.5</v>
      </c>
      <c r="F1022" s="3" t="e">
        <f>_xlfn.XLOOKUP(
         E1022,'[1]sample3_spot1_000 (1)'!$A:$A,'[1]sample3_spot1_000 (1)'!$B:$B)</f>
        <v>#N/A</v>
      </c>
      <c r="G1022" t="e">
        <f>_xlfn.XLOOKUP(
         E1022,[2]DibenzoThiophene!$A:$A,[2]DibenzoThiophene!$B:$B)</f>
        <v>#N/A</v>
      </c>
      <c r="H1022">
        <f>_xlfn.XLOOKUP(
         E1022,[3]Sheet1!$A:$A,[3]Sheet1!$G:$G)</f>
        <v>0.85656540866942765</v>
      </c>
      <c r="I1022">
        <f>_xlfn.XLOOKUP(
         E1022,[4]Sheet1!$A:$A,[4]Sheet1!$G:$G)</f>
        <v>0.92955887949124971</v>
      </c>
      <c r="J1022">
        <f>_xlfn.XLOOKUP(
         E1022,[4]Sheet1!$A:$A,[4]Sheet1!$F:$F)</f>
        <v>7.688330630326648E-2</v>
      </c>
      <c r="L1022">
        <f>_xlfn.XLOOKUP(
         D1022,[2]DibenzoThiophene!$E:$E,[2]DibenzoThiophene!$B:$B)</f>
        <v>0.96849496999999996</v>
      </c>
      <c r="R1022">
        <v>2528.50261</v>
      </c>
      <c r="S1022" s="2" t="e">
        <f>_xlfn.XLOOKUP(
         R1022,'[1]sample3_spot1_000 (1)'!$A:$A,'[1]sample3_spot1_000 (1)'!$B:$B)</f>
        <v>#N/A</v>
      </c>
    </row>
    <row r="1023" spans="3:19" x14ac:dyDescent="0.2">
      <c r="C1023"/>
      <c r="D1023" s="1">
        <f t="shared" si="31"/>
        <v>2529</v>
      </c>
      <c r="E1023" s="1">
        <f t="shared" si="30"/>
        <v>2528.6</v>
      </c>
      <c r="F1023" s="3">
        <f>_xlfn.XLOOKUP(
         E1023,'[1]sample3_spot1_000 (1)'!$A:$A,'[1]sample3_spot1_000 (1)'!$B:$B)</f>
        <v>1.0506028000000001</v>
      </c>
      <c r="G1023">
        <f>_xlfn.XLOOKUP(
         E1023,[2]DibenzoThiophene!$A:$A,[2]DibenzoThiophene!$B:$B)</f>
        <v>0.96849496999999996</v>
      </c>
      <c r="H1023" t="e">
        <f>_xlfn.XLOOKUP(
         E1023,[3]Sheet1!$A:$A,[3]Sheet1!$G:$G)</f>
        <v>#N/A</v>
      </c>
      <c r="I1023" t="e">
        <f>_xlfn.XLOOKUP(
         E1023,[4]Sheet1!$A:$A,[4]Sheet1!$G:$G)</f>
        <v>#N/A</v>
      </c>
      <c r="J1023" t="e">
        <f>_xlfn.XLOOKUP(
         E1023,[4]Sheet1!$A:$A,[4]Sheet1!$F:$F)</f>
        <v>#N/A</v>
      </c>
      <c r="L1023">
        <f>_xlfn.XLOOKUP(
         D1023,[2]DibenzoThiophene!$E:$E,[2]DibenzoThiophene!$B:$B)</f>
        <v>0.96849496999999996</v>
      </c>
      <c r="R1023" s="1">
        <v>2528.6329999999998</v>
      </c>
      <c r="S1023" s="2" t="e">
        <f>_xlfn.XLOOKUP(
         R1023,'[1]sample3_spot1_000 (1)'!$A:$A,'[1]sample3_spot1_000 (1)'!$B:$B)</f>
        <v>#N/A</v>
      </c>
    </row>
    <row r="1024" spans="3:19" x14ac:dyDescent="0.2">
      <c r="C1024"/>
      <c r="D1024" s="1">
        <f t="shared" si="31"/>
        <v>2529</v>
      </c>
      <c r="E1024" s="1">
        <f t="shared" si="30"/>
        <v>2528.6</v>
      </c>
      <c r="F1024" s="3">
        <f>_xlfn.XLOOKUP(
         E1024,'[1]sample3_spot1_000 (1)'!$A:$A,'[1]sample3_spot1_000 (1)'!$B:$B)</f>
        <v>1.0506028000000001</v>
      </c>
      <c r="G1024">
        <f>_xlfn.XLOOKUP(
         E1024,[2]DibenzoThiophene!$A:$A,[2]DibenzoThiophene!$B:$B)</f>
        <v>0.96849496999999996</v>
      </c>
      <c r="H1024" t="e">
        <f>_xlfn.XLOOKUP(
         E1024,[3]Sheet1!$A:$A,[3]Sheet1!$G:$G)</f>
        <v>#N/A</v>
      </c>
      <c r="I1024" t="e">
        <f>_xlfn.XLOOKUP(
         E1024,[4]Sheet1!$A:$A,[4]Sheet1!$G:$G)</f>
        <v>#N/A</v>
      </c>
      <c r="J1024" t="e">
        <f>_xlfn.XLOOKUP(
         E1024,[4]Sheet1!$A:$A,[4]Sheet1!$F:$F)</f>
        <v>#N/A</v>
      </c>
      <c r="L1024">
        <f>_xlfn.XLOOKUP(
         D1024,[2]DibenzoThiophene!$E:$E,[2]DibenzoThiophene!$B:$B)</f>
        <v>0.96849496999999996</v>
      </c>
      <c r="R1024" s="1">
        <v>2528.6489000000001</v>
      </c>
      <c r="S1024" s="2" t="e">
        <f>_xlfn.XLOOKUP(
         R1024,'[1]sample3_spot1_000 (1)'!$A:$A,'[1]sample3_spot1_000 (1)'!$B:$B)</f>
        <v>#N/A</v>
      </c>
    </row>
    <row r="1025" spans="3:19" x14ac:dyDescent="0.2">
      <c r="C1025"/>
      <c r="D1025" s="1">
        <f t="shared" si="31"/>
        <v>2529</v>
      </c>
      <c r="E1025" s="1">
        <f t="shared" si="30"/>
        <v>2528.9</v>
      </c>
      <c r="F1025" s="3">
        <f>_xlfn.XLOOKUP(
         E1025,'[1]sample3_spot1_000 (1)'!$A:$A,'[1]sample3_spot1_000 (1)'!$B:$B)</f>
        <v>1.0276561</v>
      </c>
      <c r="G1025" t="e">
        <f>_xlfn.XLOOKUP(
         E1025,[2]DibenzoThiophene!$A:$A,[2]DibenzoThiophene!$B:$B)</f>
        <v>#N/A</v>
      </c>
      <c r="H1025" t="e">
        <f>_xlfn.XLOOKUP(
         E1025,[3]Sheet1!$A:$A,[3]Sheet1!$G:$G)</f>
        <v>#N/A</v>
      </c>
      <c r="I1025" t="e">
        <f>_xlfn.XLOOKUP(
         E1025,[4]Sheet1!$A:$A,[4]Sheet1!$G:$G)</f>
        <v>#N/A</v>
      </c>
      <c r="J1025" t="e">
        <f>_xlfn.XLOOKUP(
         E1025,[4]Sheet1!$A:$A,[4]Sheet1!$F:$F)</f>
        <v>#N/A</v>
      </c>
      <c r="L1025">
        <f>_xlfn.XLOOKUP(
         D1025,[2]DibenzoThiophene!$E:$E,[2]DibenzoThiophene!$B:$B)</f>
        <v>0.96849496999999996</v>
      </c>
      <c r="R1025" s="1">
        <v>2528.8831</v>
      </c>
      <c r="S1025" s="2" t="e">
        <f>_xlfn.XLOOKUP(
         R1025,'[1]sample3_spot1_000 (1)'!$A:$A,'[1]sample3_spot1_000 (1)'!$B:$B)</f>
        <v>#N/A</v>
      </c>
    </row>
    <row r="1026" spans="3:19" x14ac:dyDescent="0.2">
      <c r="C1026"/>
      <c r="D1026" s="1">
        <f t="shared" si="31"/>
        <v>2529</v>
      </c>
      <c r="E1026" s="1">
        <f t="shared" ref="E1026:E1089" si="32">ROUND(R1026, 1)</f>
        <v>2529</v>
      </c>
      <c r="F1026" s="3" t="e">
        <f>_xlfn.XLOOKUP(
         E1026,'[1]sample3_spot1_000 (1)'!$A:$A,'[1]sample3_spot1_000 (1)'!$B:$B)</f>
        <v>#N/A</v>
      </c>
      <c r="G1026" t="e">
        <f>_xlfn.XLOOKUP(
         E1026,[2]DibenzoThiophene!$A:$A,[2]DibenzoThiophene!$B:$B)</f>
        <v>#N/A</v>
      </c>
      <c r="H1026">
        <f>_xlfn.XLOOKUP(
         E1026,[3]Sheet1!$A:$A,[3]Sheet1!$G:$G)</f>
        <v>0.85700488679266273</v>
      </c>
      <c r="I1026">
        <f>_xlfn.XLOOKUP(
         E1026,[4]Sheet1!$A:$A,[4]Sheet1!$G:$G)</f>
        <v>0.94267621960923365</v>
      </c>
      <c r="J1026">
        <f>_xlfn.XLOOKUP(
         E1026,[4]Sheet1!$A:$A,[4]Sheet1!$F:$F)</f>
        <v>7.6967035120087526E-2</v>
      </c>
      <c r="L1026">
        <f>_xlfn.XLOOKUP(
         D1026,[2]DibenzoThiophene!$E:$E,[2]DibenzoThiophene!$B:$B)</f>
        <v>0.96849496999999996</v>
      </c>
      <c r="R1026">
        <v>2529.00414</v>
      </c>
      <c r="S1026" s="2" t="e">
        <f>_xlfn.XLOOKUP(
         R1026,'[1]sample3_spot1_000 (1)'!$A:$A,'[1]sample3_spot1_000 (1)'!$B:$B)</f>
        <v>#N/A</v>
      </c>
    </row>
    <row r="1027" spans="3:19" x14ac:dyDescent="0.2">
      <c r="C1027"/>
      <c r="D1027" s="1">
        <f t="shared" ref="D1027:D1090" si="33">ROUND(E1027,0)</f>
        <v>2529</v>
      </c>
      <c r="E1027" s="1">
        <f t="shared" si="32"/>
        <v>2529.1</v>
      </c>
      <c r="F1027" s="3">
        <f>_xlfn.XLOOKUP(
         E1027,'[1]sample3_spot1_000 (1)'!$A:$A,'[1]sample3_spot1_000 (1)'!$B:$B)</f>
        <v>1.0224698000000001</v>
      </c>
      <c r="G1027" t="e">
        <f>_xlfn.XLOOKUP(
         E1027,[2]DibenzoThiophene!$A:$A,[2]DibenzoThiophene!$B:$B)</f>
        <v>#N/A</v>
      </c>
      <c r="H1027" t="e">
        <f>_xlfn.XLOOKUP(
         E1027,[3]Sheet1!$A:$A,[3]Sheet1!$G:$G)</f>
        <v>#N/A</v>
      </c>
      <c r="I1027" t="e">
        <f>_xlfn.XLOOKUP(
         E1027,[4]Sheet1!$A:$A,[4]Sheet1!$G:$G)</f>
        <v>#N/A</v>
      </c>
      <c r="J1027" t="e">
        <f>_xlfn.XLOOKUP(
         E1027,[4]Sheet1!$A:$A,[4]Sheet1!$F:$F)</f>
        <v>#N/A</v>
      </c>
      <c r="L1027">
        <f>_xlfn.XLOOKUP(
         D1027,[2]DibenzoThiophene!$E:$E,[2]DibenzoThiophene!$B:$B)</f>
        <v>0.96849496999999996</v>
      </c>
      <c r="R1027" s="1">
        <v>2529.1332000000002</v>
      </c>
      <c r="S1027" s="2" t="e">
        <f>_xlfn.XLOOKUP(
         R1027,'[1]sample3_spot1_000 (1)'!$A:$A,'[1]sample3_spot1_000 (1)'!$B:$B)</f>
        <v>#N/A</v>
      </c>
    </row>
    <row r="1028" spans="3:19" x14ac:dyDescent="0.2">
      <c r="C1028"/>
      <c r="D1028" s="1">
        <f t="shared" si="33"/>
        <v>2529</v>
      </c>
      <c r="E1028" s="1">
        <f t="shared" si="32"/>
        <v>2529.4</v>
      </c>
      <c r="F1028" s="3">
        <f>_xlfn.XLOOKUP(
         E1028,'[1]sample3_spot1_000 (1)'!$A:$A,'[1]sample3_spot1_000 (1)'!$B:$B)</f>
        <v>1.0211817000000001</v>
      </c>
      <c r="G1028" t="e">
        <f>_xlfn.XLOOKUP(
         E1028,[2]DibenzoThiophene!$A:$A,[2]DibenzoThiophene!$B:$B)</f>
        <v>#N/A</v>
      </c>
      <c r="H1028" t="e">
        <f>_xlfn.XLOOKUP(
         E1028,[3]Sheet1!$A:$A,[3]Sheet1!$G:$G)</f>
        <v>#N/A</v>
      </c>
      <c r="I1028" t="e">
        <f>_xlfn.XLOOKUP(
         E1028,[4]Sheet1!$A:$A,[4]Sheet1!$G:$G)</f>
        <v>#N/A</v>
      </c>
      <c r="J1028" t="e">
        <f>_xlfn.XLOOKUP(
         E1028,[4]Sheet1!$A:$A,[4]Sheet1!$F:$F)</f>
        <v>#N/A</v>
      </c>
      <c r="L1028">
        <f>_xlfn.XLOOKUP(
         D1028,[2]DibenzoThiophene!$E:$E,[2]DibenzoThiophene!$B:$B)</f>
        <v>0.96849496999999996</v>
      </c>
      <c r="R1028" s="1">
        <v>2529.3833</v>
      </c>
      <c r="S1028" s="2" t="e">
        <f>_xlfn.XLOOKUP(
         R1028,'[1]sample3_spot1_000 (1)'!$A:$A,'[1]sample3_spot1_000 (1)'!$B:$B)</f>
        <v>#N/A</v>
      </c>
    </row>
    <row r="1029" spans="3:19" x14ac:dyDescent="0.2">
      <c r="C1029"/>
      <c r="D1029" s="1">
        <f t="shared" si="33"/>
        <v>2530</v>
      </c>
      <c r="E1029" s="1">
        <f t="shared" si="32"/>
        <v>2529.5</v>
      </c>
      <c r="F1029" s="3" t="e">
        <f>_xlfn.XLOOKUP(
         E1029,'[1]sample3_spot1_000 (1)'!$A:$A,'[1]sample3_spot1_000 (1)'!$B:$B)</f>
        <v>#N/A</v>
      </c>
      <c r="G1029" t="e">
        <f>_xlfn.XLOOKUP(
         E1029,[2]DibenzoThiophene!$A:$A,[2]DibenzoThiophene!$B:$B)</f>
        <v>#N/A</v>
      </c>
      <c r="H1029">
        <f>_xlfn.XLOOKUP(
         E1029,[3]Sheet1!$A:$A,[3]Sheet1!$G:$G)</f>
        <v>0.85728525774928954</v>
      </c>
      <c r="I1029">
        <f>_xlfn.XLOOKUP(
         E1029,[4]Sheet1!$A:$A,[4]Sheet1!$G:$G)</f>
        <v>0.94070239909168629</v>
      </c>
      <c r="J1029">
        <f>_xlfn.XLOOKUP(
         E1029,[4]Sheet1!$A:$A,[4]Sheet1!$F:$F)</f>
        <v>7.6951334995047527E-2</v>
      </c>
      <c r="L1029" t="e">
        <f>_xlfn.XLOOKUP(
         D1029,[2]DibenzoThiophene!$E:$E,[2]DibenzoThiophene!$B:$B)</f>
        <v>#N/A</v>
      </c>
      <c r="R1029">
        <v>2529.4972200000002</v>
      </c>
      <c r="S1029" s="2" t="e">
        <f>_xlfn.XLOOKUP(
         R1029,'[1]sample3_spot1_000 (1)'!$A:$A,'[1]sample3_spot1_000 (1)'!$B:$B)</f>
        <v>#N/A</v>
      </c>
    </row>
    <row r="1030" spans="3:19" x14ac:dyDescent="0.2">
      <c r="C1030"/>
      <c r="D1030" s="1">
        <f t="shared" si="33"/>
        <v>2530</v>
      </c>
      <c r="E1030" s="1">
        <f t="shared" si="32"/>
        <v>2529.6</v>
      </c>
      <c r="F1030" s="3">
        <f>_xlfn.XLOOKUP(
         E1030,'[1]sample3_spot1_000 (1)'!$A:$A,'[1]sample3_spot1_000 (1)'!$B:$B)</f>
        <v>1.0073650999999999</v>
      </c>
      <c r="G1030" t="e">
        <f>_xlfn.XLOOKUP(
         E1030,[2]DibenzoThiophene!$A:$A,[2]DibenzoThiophene!$B:$B)</f>
        <v>#N/A</v>
      </c>
      <c r="H1030" t="e">
        <f>_xlfn.XLOOKUP(
         E1030,[3]Sheet1!$A:$A,[3]Sheet1!$G:$G)</f>
        <v>#N/A</v>
      </c>
      <c r="I1030" t="e">
        <f>_xlfn.XLOOKUP(
         E1030,[4]Sheet1!$A:$A,[4]Sheet1!$G:$G)</f>
        <v>#N/A</v>
      </c>
      <c r="J1030" t="e">
        <f>_xlfn.XLOOKUP(
         E1030,[4]Sheet1!$A:$A,[4]Sheet1!$F:$F)</f>
        <v>#N/A</v>
      </c>
      <c r="L1030" t="e">
        <f>_xlfn.XLOOKUP(
         D1030,[2]DibenzoThiophene!$E:$E,[2]DibenzoThiophene!$B:$B)</f>
        <v>#N/A</v>
      </c>
      <c r="R1030" s="1">
        <v>2529.6334000000002</v>
      </c>
      <c r="S1030" s="2" t="e">
        <f>_xlfn.XLOOKUP(
         R1030,'[1]sample3_spot1_000 (1)'!$A:$A,'[1]sample3_spot1_000 (1)'!$B:$B)</f>
        <v>#N/A</v>
      </c>
    </row>
    <row r="1031" spans="3:19" x14ac:dyDescent="0.2">
      <c r="C1031"/>
      <c r="D1031" s="1">
        <f t="shared" si="33"/>
        <v>2530</v>
      </c>
      <c r="E1031" s="1">
        <f t="shared" si="32"/>
        <v>2529.9</v>
      </c>
      <c r="F1031" s="3">
        <f>_xlfn.XLOOKUP(
         E1031,'[1]sample3_spot1_000 (1)'!$A:$A,'[1]sample3_spot1_000 (1)'!$B:$B)</f>
        <v>1.0274194999999999</v>
      </c>
      <c r="G1031" t="e">
        <f>_xlfn.XLOOKUP(
         E1031,[2]DibenzoThiophene!$A:$A,[2]DibenzoThiophene!$B:$B)</f>
        <v>#N/A</v>
      </c>
      <c r="H1031" t="e">
        <f>_xlfn.XLOOKUP(
         E1031,[3]Sheet1!$A:$A,[3]Sheet1!$G:$G)</f>
        <v>#N/A</v>
      </c>
      <c r="I1031" t="e">
        <f>_xlfn.XLOOKUP(
         E1031,[4]Sheet1!$A:$A,[4]Sheet1!$G:$G)</f>
        <v>#N/A</v>
      </c>
      <c r="J1031" t="e">
        <f>_xlfn.XLOOKUP(
         E1031,[4]Sheet1!$A:$A,[4]Sheet1!$F:$F)</f>
        <v>#N/A</v>
      </c>
      <c r="L1031" t="e">
        <f>_xlfn.XLOOKUP(
         D1031,[2]DibenzoThiophene!$E:$E,[2]DibenzoThiophene!$B:$B)</f>
        <v>#N/A</v>
      </c>
      <c r="R1031" s="1">
        <v>2529.8834999999999</v>
      </c>
      <c r="S1031" s="2" t="e">
        <f>_xlfn.XLOOKUP(
         R1031,'[1]sample3_spot1_000 (1)'!$A:$A,'[1]sample3_spot1_000 (1)'!$B:$B)</f>
        <v>#N/A</v>
      </c>
    </row>
    <row r="1032" spans="3:19" x14ac:dyDescent="0.2">
      <c r="C1032"/>
      <c r="D1032" s="1">
        <f t="shared" si="33"/>
        <v>2530</v>
      </c>
      <c r="E1032" s="1">
        <f t="shared" si="32"/>
        <v>2530</v>
      </c>
      <c r="F1032" s="3" t="e">
        <f>_xlfn.XLOOKUP(
         E1032,'[1]sample3_spot1_000 (1)'!$A:$A,'[1]sample3_spot1_000 (1)'!$B:$B)</f>
        <v>#N/A</v>
      </c>
      <c r="G1032" t="e">
        <f>_xlfn.XLOOKUP(
         E1032,[2]DibenzoThiophene!$A:$A,[2]DibenzoThiophene!$B:$B)</f>
        <v>#N/A</v>
      </c>
      <c r="H1032">
        <f>_xlfn.XLOOKUP(
         E1032,[3]Sheet1!$A:$A,[3]Sheet1!$G:$G)</f>
        <v>0.85906200796942489</v>
      </c>
      <c r="I1032">
        <f>_xlfn.XLOOKUP(
         E1032,[4]Sheet1!$A:$A,[4]Sheet1!$G:$G)</f>
        <v>0.94953076705318762</v>
      </c>
      <c r="J1032">
        <f>_xlfn.XLOOKUP(
         E1032,[4]Sheet1!$A:$A,[4]Sheet1!$F:$F)</f>
        <v>7.7006805682922119E-2</v>
      </c>
      <c r="L1032" t="e">
        <f>_xlfn.XLOOKUP(
         D1032,[2]DibenzoThiophene!$E:$E,[2]DibenzoThiophene!$B:$B)</f>
        <v>#N/A</v>
      </c>
      <c r="R1032">
        <v>2529.9994499999998</v>
      </c>
      <c r="S1032" s="2" t="e">
        <f>_xlfn.XLOOKUP(
         R1032,'[1]sample3_spot1_000 (1)'!$A:$A,'[1]sample3_spot1_000 (1)'!$B:$B)</f>
        <v>#N/A</v>
      </c>
    </row>
    <row r="1033" spans="3:19" x14ac:dyDescent="0.2">
      <c r="C1033"/>
      <c r="D1033" s="1">
        <f t="shared" si="33"/>
        <v>2530</v>
      </c>
      <c r="E1033" s="1">
        <f t="shared" si="32"/>
        <v>2530.1</v>
      </c>
      <c r="F1033" s="3">
        <f>_xlfn.XLOOKUP(
         E1033,'[1]sample3_spot1_000 (1)'!$A:$A,'[1]sample3_spot1_000 (1)'!$B:$B)</f>
        <v>1.032117</v>
      </c>
      <c r="G1033" t="e">
        <f>_xlfn.XLOOKUP(
         E1033,[2]DibenzoThiophene!$A:$A,[2]DibenzoThiophene!$B:$B)</f>
        <v>#N/A</v>
      </c>
      <c r="H1033" t="e">
        <f>_xlfn.XLOOKUP(
         E1033,[3]Sheet1!$A:$A,[3]Sheet1!$G:$G)</f>
        <v>#N/A</v>
      </c>
      <c r="I1033" t="e">
        <f>_xlfn.XLOOKUP(
         E1033,[4]Sheet1!$A:$A,[4]Sheet1!$G:$G)</f>
        <v>#N/A</v>
      </c>
      <c r="J1033" t="e">
        <f>_xlfn.XLOOKUP(
         E1033,[4]Sheet1!$A:$A,[4]Sheet1!$F:$F)</f>
        <v>#N/A</v>
      </c>
      <c r="L1033" t="e">
        <f>_xlfn.XLOOKUP(
         D1033,[2]DibenzoThiophene!$E:$E,[2]DibenzoThiophene!$B:$B)</f>
        <v>#N/A</v>
      </c>
      <c r="R1033" s="1">
        <v>2530.1336000000001</v>
      </c>
      <c r="S1033" s="2" t="e">
        <f>_xlfn.XLOOKUP(
         R1033,'[1]sample3_spot1_000 (1)'!$A:$A,'[1]sample3_spot1_000 (1)'!$B:$B)</f>
        <v>#N/A</v>
      </c>
    </row>
    <row r="1034" spans="3:19" x14ac:dyDescent="0.2">
      <c r="C1034"/>
      <c r="D1034" s="1">
        <f t="shared" si="33"/>
        <v>2530</v>
      </c>
      <c r="E1034" s="1">
        <f t="shared" si="32"/>
        <v>2530.4</v>
      </c>
      <c r="F1034" s="3">
        <f>_xlfn.XLOOKUP(
         E1034,'[1]sample3_spot1_000 (1)'!$A:$A,'[1]sample3_spot1_000 (1)'!$B:$B)</f>
        <v>1.0096854</v>
      </c>
      <c r="G1034" t="e">
        <f>_xlfn.XLOOKUP(
         E1034,[2]DibenzoThiophene!$A:$A,[2]DibenzoThiophene!$B:$B)</f>
        <v>#N/A</v>
      </c>
      <c r="H1034" t="e">
        <f>_xlfn.XLOOKUP(
         E1034,[3]Sheet1!$A:$A,[3]Sheet1!$G:$G)</f>
        <v>#N/A</v>
      </c>
      <c r="I1034" t="e">
        <f>_xlfn.XLOOKUP(
         E1034,[4]Sheet1!$A:$A,[4]Sheet1!$G:$G)</f>
        <v>#N/A</v>
      </c>
      <c r="J1034" t="e">
        <f>_xlfn.XLOOKUP(
         E1034,[4]Sheet1!$A:$A,[4]Sheet1!$F:$F)</f>
        <v>#N/A</v>
      </c>
      <c r="L1034" t="e">
        <f>_xlfn.XLOOKUP(
         D1034,[2]DibenzoThiophene!$E:$E,[2]DibenzoThiophene!$B:$B)</f>
        <v>#N/A</v>
      </c>
      <c r="R1034" s="1">
        <v>2530.3836999999999</v>
      </c>
      <c r="S1034" s="2" t="e">
        <f>_xlfn.XLOOKUP(
         R1034,'[1]sample3_spot1_000 (1)'!$A:$A,'[1]sample3_spot1_000 (1)'!$B:$B)</f>
        <v>#N/A</v>
      </c>
    </row>
    <row r="1035" spans="3:19" x14ac:dyDescent="0.2">
      <c r="C1035"/>
      <c r="D1035" s="1">
        <f t="shared" si="33"/>
        <v>2531</v>
      </c>
      <c r="E1035" s="1">
        <f t="shared" si="32"/>
        <v>2530.5</v>
      </c>
      <c r="F1035" s="3" t="e">
        <f>_xlfn.XLOOKUP(
         E1035,'[1]sample3_spot1_000 (1)'!$A:$A,'[1]sample3_spot1_000 (1)'!$B:$B)</f>
        <v>#N/A</v>
      </c>
      <c r="G1035" t="e">
        <f>_xlfn.XLOOKUP(
         E1035,[2]DibenzoThiophene!$A:$A,[2]DibenzoThiophene!$B:$B)</f>
        <v>#N/A</v>
      </c>
      <c r="H1035">
        <f>_xlfn.XLOOKUP(
         E1035,[3]Sheet1!$A:$A,[3]Sheet1!$G:$G)</f>
        <v>0.86051907215337187</v>
      </c>
      <c r="I1035">
        <f>_xlfn.XLOOKUP(
         E1035,[4]Sheet1!$A:$A,[4]Sheet1!$G:$G)</f>
        <v>0.95041698177265643</v>
      </c>
      <c r="J1035">
        <f>_xlfn.XLOOKUP(
         E1035,[4]Sheet1!$A:$A,[4]Sheet1!$F:$F)</f>
        <v>7.7009949057343152E-2</v>
      </c>
      <c r="L1035">
        <f>_xlfn.XLOOKUP(
         D1035,[2]DibenzoThiophene!$E:$E,[2]DibenzoThiophene!$B:$B)</f>
        <v>0.98716630999999999</v>
      </c>
      <c r="R1035">
        <v>2530.5020500000001</v>
      </c>
      <c r="S1035" s="2" t="e">
        <f>_xlfn.XLOOKUP(
         R1035,'[1]sample3_spot1_000 (1)'!$A:$A,'[1]sample3_spot1_000 (1)'!$B:$B)</f>
        <v>#N/A</v>
      </c>
    </row>
    <row r="1036" spans="3:19" x14ac:dyDescent="0.2">
      <c r="C1036"/>
      <c r="D1036" s="1">
        <f t="shared" si="33"/>
        <v>2531</v>
      </c>
      <c r="E1036" s="1">
        <f t="shared" si="32"/>
        <v>2530.6</v>
      </c>
      <c r="F1036" s="3">
        <f>_xlfn.XLOOKUP(
         E1036,'[1]sample3_spot1_000 (1)'!$A:$A,'[1]sample3_spot1_000 (1)'!$B:$B)</f>
        <v>1.0277417</v>
      </c>
      <c r="G1036" t="e">
        <f>_xlfn.XLOOKUP(
         E1036,[2]DibenzoThiophene!$A:$A,[2]DibenzoThiophene!$B:$B)</f>
        <v>#N/A</v>
      </c>
      <c r="H1036" t="e">
        <f>_xlfn.XLOOKUP(
         E1036,[3]Sheet1!$A:$A,[3]Sheet1!$G:$G)</f>
        <v>#N/A</v>
      </c>
      <c r="I1036" t="e">
        <f>_xlfn.XLOOKUP(
         E1036,[4]Sheet1!$A:$A,[4]Sheet1!$G:$G)</f>
        <v>#N/A</v>
      </c>
      <c r="J1036" t="e">
        <f>_xlfn.XLOOKUP(
         E1036,[4]Sheet1!$A:$A,[4]Sheet1!$F:$F)</f>
        <v>#N/A</v>
      </c>
      <c r="L1036">
        <f>_xlfn.XLOOKUP(
         D1036,[2]DibenzoThiophene!$E:$E,[2]DibenzoThiophene!$B:$B)</f>
        <v>0.98716630999999999</v>
      </c>
      <c r="R1036" s="1">
        <v>2530.6338000000001</v>
      </c>
      <c r="S1036" s="2" t="e">
        <f>_xlfn.XLOOKUP(
         R1036,'[1]sample3_spot1_000 (1)'!$A:$A,'[1]sample3_spot1_000 (1)'!$B:$B)</f>
        <v>#N/A</v>
      </c>
    </row>
    <row r="1037" spans="3:19" x14ac:dyDescent="0.2">
      <c r="C1037"/>
      <c r="D1037" s="1">
        <f t="shared" si="33"/>
        <v>2531</v>
      </c>
      <c r="E1037" s="1">
        <f t="shared" si="32"/>
        <v>2530.6999999999998</v>
      </c>
      <c r="F1037" s="3" t="e">
        <f>_xlfn.XLOOKUP(
         E1037,'[1]sample3_spot1_000 (1)'!$A:$A,'[1]sample3_spot1_000 (1)'!$B:$B)</f>
        <v>#N/A</v>
      </c>
      <c r="G1037">
        <f>_xlfn.XLOOKUP(
         E1037,[2]DibenzoThiophene!$A:$A,[2]DibenzoThiophene!$B:$B)</f>
        <v>0.98716630999999999</v>
      </c>
      <c r="H1037" t="e">
        <f>_xlfn.XLOOKUP(
         E1037,[3]Sheet1!$A:$A,[3]Sheet1!$G:$G)</f>
        <v>#N/A</v>
      </c>
      <c r="I1037" t="e">
        <f>_xlfn.XLOOKUP(
         E1037,[4]Sheet1!$A:$A,[4]Sheet1!$G:$G)</f>
        <v>#N/A</v>
      </c>
      <c r="J1037" t="e">
        <f>_xlfn.XLOOKUP(
         E1037,[4]Sheet1!$A:$A,[4]Sheet1!$F:$F)</f>
        <v>#N/A</v>
      </c>
      <c r="L1037">
        <f>_xlfn.XLOOKUP(
         D1037,[2]DibenzoThiophene!$E:$E,[2]DibenzoThiophene!$B:$B)</f>
        <v>0.98716630999999999</v>
      </c>
      <c r="R1037" s="1">
        <v>2530.7015000000001</v>
      </c>
      <c r="S1037" s="2" t="e">
        <f>_xlfn.XLOOKUP(
         R1037,'[1]sample3_spot1_000 (1)'!$A:$A,'[1]sample3_spot1_000 (1)'!$B:$B)</f>
        <v>#N/A</v>
      </c>
    </row>
    <row r="1038" spans="3:19" x14ac:dyDescent="0.2">
      <c r="C1038"/>
      <c r="D1038" s="1">
        <f t="shared" si="33"/>
        <v>2531</v>
      </c>
      <c r="E1038" s="1">
        <f t="shared" si="32"/>
        <v>2530.9</v>
      </c>
      <c r="F1038" s="3">
        <f>_xlfn.XLOOKUP(
         E1038,'[1]sample3_spot1_000 (1)'!$A:$A,'[1]sample3_spot1_000 (1)'!$B:$B)</f>
        <v>1.0259997999999999</v>
      </c>
      <c r="G1038" t="e">
        <f>_xlfn.XLOOKUP(
         E1038,[2]DibenzoThiophene!$A:$A,[2]DibenzoThiophene!$B:$B)</f>
        <v>#N/A</v>
      </c>
      <c r="H1038" t="e">
        <f>_xlfn.XLOOKUP(
         E1038,[3]Sheet1!$A:$A,[3]Sheet1!$G:$G)</f>
        <v>#N/A</v>
      </c>
      <c r="I1038" t="e">
        <f>_xlfn.XLOOKUP(
         E1038,[4]Sheet1!$A:$A,[4]Sheet1!$G:$G)</f>
        <v>#N/A</v>
      </c>
      <c r="J1038" t="e">
        <f>_xlfn.XLOOKUP(
         E1038,[4]Sheet1!$A:$A,[4]Sheet1!$F:$F)</f>
        <v>#N/A</v>
      </c>
      <c r="L1038">
        <f>_xlfn.XLOOKUP(
         D1038,[2]DibenzoThiophene!$E:$E,[2]DibenzoThiophene!$B:$B)</f>
        <v>0.98716630999999999</v>
      </c>
      <c r="R1038" s="1">
        <v>2530.8838999999998</v>
      </c>
      <c r="S1038" s="2" t="e">
        <f>_xlfn.XLOOKUP(
         R1038,'[1]sample3_spot1_000 (1)'!$A:$A,'[1]sample3_spot1_000 (1)'!$B:$B)</f>
        <v>#N/A</v>
      </c>
    </row>
    <row r="1039" spans="3:19" x14ac:dyDescent="0.2">
      <c r="C1039"/>
      <c r="D1039" s="1">
        <f t="shared" si="33"/>
        <v>2531</v>
      </c>
      <c r="E1039" s="1">
        <f t="shared" si="32"/>
        <v>2531</v>
      </c>
      <c r="F1039" s="3" t="e">
        <f>_xlfn.XLOOKUP(
         E1039,'[1]sample3_spot1_000 (1)'!$A:$A,'[1]sample3_spot1_000 (1)'!$B:$B)</f>
        <v>#N/A</v>
      </c>
      <c r="G1039" t="e">
        <f>_xlfn.XLOOKUP(
         E1039,[2]DibenzoThiophene!$A:$A,[2]DibenzoThiophene!$B:$B)</f>
        <v>#N/A</v>
      </c>
      <c r="H1039">
        <f>_xlfn.XLOOKUP(
         E1039,[3]Sheet1!$A:$A,[3]Sheet1!$G:$G)</f>
        <v>0.86106583931367464</v>
      </c>
      <c r="I1039">
        <f>_xlfn.XLOOKUP(
         E1039,[4]Sheet1!$A:$A,[4]Sheet1!$G:$G)</f>
        <v>0.96289870805877054</v>
      </c>
      <c r="J1039">
        <f>_xlfn.XLOOKUP(
         E1039,[4]Sheet1!$A:$A,[4]Sheet1!$F:$F)</f>
        <v>7.7089490097474164E-2</v>
      </c>
      <c r="L1039">
        <f>_xlfn.XLOOKUP(
         D1039,[2]DibenzoThiophene!$E:$E,[2]DibenzoThiophene!$B:$B)</f>
        <v>0.98716630999999999</v>
      </c>
      <c r="R1039">
        <v>2530.9961699999999</v>
      </c>
      <c r="S1039" s="2" t="e">
        <f>_xlfn.XLOOKUP(
         R1039,'[1]sample3_spot1_000 (1)'!$A:$A,'[1]sample3_spot1_000 (1)'!$B:$B)</f>
        <v>#N/A</v>
      </c>
    </row>
    <row r="1040" spans="3:19" x14ac:dyDescent="0.2">
      <c r="C1040"/>
      <c r="D1040" s="1">
        <f t="shared" si="33"/>
        <v>2531</v>
      </c>
      <c r="E1040" s="1">
        <f t="shared" si="32"/>
        <v>2531.1</v>
      </c>
      <c r="F1040" s="3">
        <f>_xlfn.XLOOKUP(
         E1040,'[1]sample3_spot1_000 (1)'!$A:$A,'[1]sample3_spot1_000 (1)'!$B:$B)</f>
        <v>1.0305852</v>
      </c>
      <c r="G1040" t="e">
        <f>_xlfn.XLOOKUP(
         E1040,[2]DibenzoThiophene!$A:$A,[2]DibenzoThiophene!$B:$B)</f>
        <v>#N/A</v>
      </c>
      <c r="H1040" t="e">
        <f>_xlfn.XLOOKUP(
         E1040,[3]Sheet1!$A:$A,[3]Sheet1!$G:$G)</f>
        <v>#N/A</v>
      </c>
      <c r="I1040" t="e">
        <f>_xlfn.XLOOKUP(
         E1040,[4]Sheet1!$A:$A,[4]Sheet1!$G:$G)</f>
        <v>#N/A</v>
      </c>
      <c r="J1040" t="e">
        <f>_xlfn.XLOOKUP(
         E1040,[4]Sheet1!$A:$A,[4]Sheet1!$F:$F)</f>
        <v>#N/A</v>
      </c>
      <c r="L1040">
        <f>_xlfn.XLOOKUP(
         D1040,[2]DibenzoThiophene!$E:$E,[2]DibenzoThiophene!$B:$B)</f>
        <v>0.98716630999999999</v>
      </c>
      <c r="R1040" s="1">
        <v>2531.134</v>
      </c>
      <c r="S1040" s="2" t="e">
        <f>_xlfn.XLOOKUP(
         R1040,'[1]sample3_spot1_000 (1)'!$A:$A,'[1]sample3_spot1_000 (1)'!$B:$B)</f>
        <v>#N/A</v>
      </c>
    </row>
    <row r="1041" spans="3:19" x14ac:dyDescent="0.2">
      <c r="C1041"/>
      <c r="D1041" s="1">
        <f t="shared" si="33"/>
        <v>2531</v>
      </c>
      <c r="E1041" s="1">
        <f t="shared" si="32"/>
        <v>2531.4</v>
      </c>
      <c r="F1041" s="3">
        <f>_xlfn.XLOOKUP(
         E1041,'[1]sample3_spot1_000 (1)'!$A:$A,'[1]sample3_spot1_000 (1)'!$B:$B)</f>
        <v>1.0291148999999999</v>
      </c>
      <c r="G1041" t="e">
        <f>_xlfn.XLOOKUP(
         E1041,[2]DibenzoThiophene!$A:$A,[2]DibenzoThiophene!$B:$B)</f>
        <v>#N/A</v>
      </c>
      <c r="H1041" t="e">
        <f>_xlfn.XLOOKUP(
         E1041,[3]Sheet1!$A:$A,[3]Sheet1!$G:$G)</f>
        <v>#N/A</v>
      </c>
      <c r="I1041" t="e">
        <f>_xlfn.XLOOKUP(
         E1041,[4]Sheet1!$A:$A,[4]Sheet1!$G:$G)</f>
        <v>#N/A</v>
      </c>
      <c r="J1041" t="e">
        <f>_xlfn.XLOOKUP(
         E1041,[4]Sheet1!$A:$A,[4]Sheet1!$F:$F)</f>
        <v>#N/A</v>
      </c>
      <c r="L1041">
        <f>_xlfn.XLOOKUP(
         D1041,[2]DibenzoThiophene!$E:$E,[2]DibenzoThiophene!$B:$B)</f>
        <v>0.98716630999999999</v>
      </c>
      <c r="R1041" s="1">
        <v>2531.3841000000002</v>
      </c>
      <c r="S1041" s="2" t="e">
        <f>_xlfn.XLOOKUP(
         R1041,'[1]sample3_spot1_000 (1)'!$A:$A,'[1]sample3_spot1_000 (1)'!$B:$B)</f>
        <v>#N/A</v>
      </c>
    </row>
    <row r="1042" spans="3:19" x14ac:dyDescent="0.2">
      <c r="C1042"/>
      <c r="D1042" s="1">
        <f t="shared" si="33"/>
        <v>2532</v>
      </c>
      <c r="E1042" s="1">
        <f t="shared" si="32"/>
        <v>2531.5</v>
      </c>
      <c r="F1042" s="3" t="e">
        <f>_xlfn.XLOOKUP(
         E1042,'[1]sample3_spot1_000 (1)'!$A:$A,'[1]sample3_spot1_000 (1)'!$B:$B)</f>
        <v>#N/A</v>
      </c>
      <c r="G1042" t="e">
        <f>_xlfn.XLOOKUP(
         E1042,[2]DibenzoThiophene!$A:$A,[2]DibenzoThiophene!$B:$B)</f>
        <v>#N/A</v>
      </c>
      <c r="H1042">
        <f>_xlfn.XLOOKUP(
         E1042,[3]Sheet1!$A:$A,[3]Sheet1!$G:$G)</f>
        <v>0.86364591594939999</v>
      </c>
      <c r="I1042">
        <f>_xlfn.XLOOKUP(
         E1042,[4]Sheet1!$A:$A,[4]Sheet1!$G:$G)</f>
        <v>0.95600197028655598</v>
      </c>
      <c r="J1042">
        <f>_xlfn.XLOOKUP(
         E1042,[4]Sheet1!$A:$A,[4]Sheet1!$F:$F)</f>
        <v>7.7041355061341354E-2</v>
      </c>
      <c r="L1042" t="e">
        <f>_xlfn.XLOOKUP(
         D1042,[2]DibenzoThiophene!$E:$E,[2]DibenzoThiophene!$B:$B)</f>
        <v>#N/A</v>
      </c>
      <c r="R1042">
        <v>2531.4994700000002</v>
      </c>
      <c r="S1042" s="2" t="e">
        <f>_xlfn.XLOOKUP(
         R1042,'[1]sample3_spot1_000 (1)'!$A:$A,'[1]sample3_spot1_000 (1)'!$B:$B)</f>
        <v>#N/A</v>
      </c>
    </row>
    <row r="1043" spans="3:19" x14ac:dyDescent="0.2">
      <c r="C1043"/>
      <c r="D1043" s="1">
        <f t="shared" si="33"/>
        <v>2532</v>
      </c>
      <c r="E1043" s="1">
        <f t="shared" si="32"/>
        <v>2531.6</v>
      </c>
      <c r="F1043" s="3">
        <f>_xlfn.XLOOKUP(
         E1043,'[1]sample3_spot1_000 (1)'!$A:$A,'[1]sample3_spot1_000 (1)'!$B:$B)</f>
        <v>1.0216429</v>
      </c>
      <c r="G1043" t="e">
        <f>_xlfn.XLOOKUP(
         E1043,[2]DibenzoThiophene!$A:$A,[2]DibenzoThiophene!$B:$B)</f>
        <v>#N/A</v>
      </c>
      <c r="H1043" t="e">
        <f>_xlfn.XLOOKUP(
         E1043,[3]Sheet1!$A:$A,[3]Sheet1!$G:$G)</f>
        <v>#N/A</v>
      </c>
      <c r="I1043" t="e">
        <f>_xlfn.XLOOKUP(
         E1043,[4]Sheet1!$A:$A,[4]Sheet1!$G:$G)</f>
        <v>#N/A</v>
      </c>
      <c r="J1043" t="e">
        <f>_xlfn.XLOOKUP(
         E1043,[4]Sheet1!$A:$A,[4]Sheet1!$F:$F)</f>
        <v>#N/A</v>
      </c>
      <c r="L1043" t="e">
        <f>_xlfn.XLOOKUP(
         D1043,[2]DibenzoThiophene!$E:$E,[2]DibenzoThiophene!$B:$B)</f>
        <v>#N/A</v>
      </c>
      <c r="R1043" s="1">
        <v>2531.6342</v>
      </c>
      <c r="S1043" s="2" t="e">
        <f>_xlfn.XLOOKUP(
         R1043,'[1]sample3_spot1_000 (1)'!$A:$A,'[1]sample3_spot1_000 (1)'!$B:$B)</f>
        <v>#N/A</v>
      </c>
    </row>
    <row r="1044" spans="3:19" x14ac:dyDescent="0.2">
      <c r="C1044"/>
      <c r="D1044" s="1">
        <f t="shared" si="33"/>
        <v>2532</v>
      </c>
      <c r="E1044" s="1">
        <f t="shared" si="32"/>
        <v>2531.9</v>
      </c>
      <c r="F1044" s="3">
        <f>_xlfn.XLOOKUP(
         E1044,'[1]sample3_spot1_000 (1)'!$A:$A,'[1]sample3_spot1_000 (1)'!$B:$B)</f>
        <v>1.0202666</v>
      </c>
      <c r="G1044" t="e">
        <f>_xlfn.XLOOKUP(
         E1044,[2]DibenzoThiophene!$A:$A,[2]DibenzoThiophene!$B:$B)</f>
        <v>#N/A</v>
      </c>
      <c r="H1044" t="e">
        <f>_xlfn.XLOOKUP(
         E1044,[3]Sheet1!$A:$A,[3]Sheet1!$G:$G)</f>
        <v>#N/A</v>
      </c>
      <c r="I1044" t="e">
        <f>_xlfn.XLOOKUP(
         E1044,[4]Sheet1!$A:$A,[4]Sheet1!$G:$G)</f>
        <v>#N/A</v>
      </c>
      <c r="J1044" t="e">
        <f>_xlfn.XLOOKUP(
         E1044,[4]Sheet1!$A:$A,[4]Sheet1!$F:$F)</f>
        <v>#N/A</v>
      </c>
      <c r="L1044" t="e">
        <f>_xlfn.XLOOKUP(
         D1044,[2]DibenzoThiophene!$E:$E,[2]DibenzoThiophene!$B:$B)</f>
        <v>#N/A</v>
      </c>
      <c r="R1044" s="1">
        <v>2531.8843000000002</v>
      </c>
      <c r="S1044" s="2" t="e">
        <f>_xlfn.XLOOKUP(
         R1044,'[1]sample3_spot1_000 (1)'!$A:$A,'[1]sample3_spot1_000 (1)'!$B:$B)</f>
        <v>#N/A</v>
      </c>
    </row>
    <row r="1045" spans="3:19" x14ac:dyDescent="0.2">
      <c r="C1045"/>
      <c r="D1045" s="1">
        <f t="shared" si="33"/>
        <v>2532</v>
      </c>
      <c r="E1045" s="1">
        <f t="shared" si="32"/>
        <v>2532</v>
      </c>
      <c r="F1045" s="3" t="e">
        <f>_xlfn.XLOOKUP(
         E1045,'[1]sample3_spot1_000 (1)'!$A:$A,'[1]sample3_spot1_000 (1)'!$B:$B)</f>
        <v>#N/A</v>
      </c>
      <c r="G1045" t="e">
        <f>_xlfn.XLOOKUP(
         E1045,[2]DibenzoThiophene!$A:$A,[2]DibenzoThiophene!$B:$B)</f>
        <v>#N/A</v>
      </c>
      <c r="H1045">
        <f>_xlfn.XLOOKUP(
         E1045,[3]Sheet1!$A:$A,[3]Sheet1!$G:$G)</f>
        <v>0.86323129636347917</v>
      </c>
      <c r="I1045">
        <f>_xlfn.XLOOKUP(
         E1045,[4]Sheet1!$A:$A,[4]Sheet1!$G:$G)</f>
        <v>0.96292533415279269</v>
      </c>
      <c r="J1045">
        <f>_xlfn.XLOOKUP(
         E1045,[4]Sheet1!$A:$A,[4]Sheet1!$F:$F)</f>
        <v>7.7084274524959057E-2</v>
      </c>
      <c r="L1045" t="e">
        <f>_xlfn.XLOOKUP(
         D1045,[2]DibenzoThiophene!$E:$E,[2]DibenzoThiophene!$B:$B)</f>
        <v>#N/A</v>
      </c>
      <c r="R1045">
        <v>2532.0031300000001</v>
      </c>
      <c r="S1045" s="2" t="e">
        <f>_xlfn.XLOOKUP(
         R1045,'[1]sample3_spot1_000 (1)'!$A:$A,'[1]sample3_spot1_000 (1)'!$B:$B)</f>
        <v>#N/A</v>
      </c>
    </row>
    <row r="1046" spans="3:19" x14ac:dyDescent="0.2">
      <c r="C1046"/>
      <c r="D1046" s="1">
        <f t="shared" si="33"/>
        <v>2532</v>
      </c>
      <c r="E1046" s="1">
        <f t="shared" si="32"/>
        <v>2532.1</v>
      </c>
      <c r="F1046" s="3">
        <f>_xlfn.XLOOKUP(
         E1046,'[1]sample3_spot1_000 (1)'!$A:$A,'[1]sample3_spot1_000 (1)'!$B:$B)</f>
        <v>1.0229717</v>
      </c>
      <c r="G1046" t="e">
        <f>_xlfn.XLOOKUP(
         E1046,[2]DibenzoThiophene!$A:$A,[2]DibenzoThiophene!$B:$B)</f>
        <v>#N/A</v>
      </c>
      <c r="H1046" t="e">
        <f>_xlfn.XLOOKUP(
         E1046,[3]Sheet1!$A:$A,[3]Sheet1!$G:$G)</f>
        <v>#N/A</v>
      </c>
      <c r="I1046" t="e">
        <f>_xlfn.XLOOKUP(
         E1046,[4]Sheet1!$A:$A,[4]Sheet1!$G:$G)</f>
        <v>#N/A</v>
      </c>
      <c r="J1046" t="e">
        <f>_xlfn.XLOOKUP(
         E1046,[4]Sheet1!$A:$A,[4]Sheet1!$F:$F)</f>
        <v>#N/A</v>
      </c>
      <c r="L1046" t="e">
        <f>_xlfn.XLOOKUP(
         D1046,[2]DibenzoThiophene!$E:$E,[2]DibenzoThiophene!$B:$B)</f>
        <v>#N/A</v>
      </c>
      <c r="R1046" s="1">
        <v>2532.1343999999999</v>
      </c>
      <c r="S1046" s="2" t="e">
        <f>_xlfn.XLOOKUP(
         R1046,'[1]sample3_spot1_000 (1)'!$A:$A,'[1]sample3_spot1_000 (1)'!$B:$B)</f>
        <v>#N/A</v>
      </c>
    </row>
    <row r="1047" spans="3:19" x14ac:dyDescent="0.2">
      <c r="C1047"/>
      <c r="D1047" s="1">
        <f t="shared" si="33"/>
        <v>2532</v>
      </c>
      <c r="E1047" s="1">
        <f t="shared" si="32"/>
        <v>2532.4</v>
      </c>
      <c r="F1047" s="3">
        <f>_xlfn.XLOOKUP(
         E1047,'[1]sample3_spot1_000 (1)'!$A:$A,'[1]sample3_spot1_000 (1)'!$B:$B)</f>
        <v>1.0205981</v>
      </c>
      <c r="G1047" t="e">
        <f>_xlfn.XLOOKUP(
         E1047,[2]DibenzoThiophene!$A:$A,[2]DibenzoThiophene!$B:$B)</f>
        <v>#N/A</v>
      </c>
      <c r="H1047" t="e">
        <f>_xlfn.XLOOKUP(
         E1047,[3]Sheet1!$A:$A,[3]Sheet1!$G:$G)</f>
        <v>#N/A</v>
      </c>
      <c r="I1047" t="e">
        <f>_xlfn.XLOOKUP(
         E1047,[4]Sheet1!$A:$A,[4]Sheet1!$G:$G)</f>
        <v>#N/A</v>
      </c>
      <c r="J1047" t="e">
        <f>_xlfn.XLOOKUP(
         E1047,[4]Sheet1!$A:$A,[4]Sheet1!$F:$F)</f>
        <v>#N/A</v>
      </c>
      <c r="L1047" t="e">
        <f>_xlfn.XLOOKUP(
         D1047,[2]DibenzoThiophene!$E:$E,[2]DibenzoThiophene!$B:$B)</f>
        <v>#N/A</v>
      </c>
      <c r="R1047" s="1">
        <v>2532.3845000000001</v>
      </c>
      <c r="S1047" s="2" t="e">
        <f>_xlfn.XLOOKUP(
         R1047,'[1]sample3_spot1_000 (1)'!$A:$A,'[1]sample3_spot1_000 (1)'!$B:$B)</f>
        <v>#N/A</v>
      </c>
    </row>
    <row r="1048" spans="3:19" x14ac:dyDescent="0.2">
      <c r="C1048"/>
      <c r="D1048" s="1">
        <f t="shared" si="33"/>
        <v>2533</v>
      </c>
      <c r="E1048" s="1">
        <f t="shared" si="32"/>
        <v>2532.5</v>
      </c>
      <c r="F1048" s="3" t="e">
        <f>_xlfn.XLOOKUP(
         E1048,'[1]sample3_spot1_000 (1)'!$A:$A,'[1]sample3_spot1_000 (1)'!$B:$B)</f>
        <v>#N/A</v>
      </c>
      <c r="G1048" t="e">
        <f>_xlfn.XLOOKUP(
         E1048,[2]DibenzoThiophene!$A:$A,[2]DibenzoThiophene!$B:$B)</f>
        <v>#N/A</v>
      </c>
      <c r="H1048">
        <f>_xlfn.XLOOKUP(
         E1048,[3]Sheet1!$A:$A,[3]Sheet1!$G:$G)</f>
        <v>0.86784191570632185</v>
      </c>
      <c r="I1048">
        <f>_xlfn.XLOOKUP(
         E1048,[4]Sheet1!$A:$A,[4]Sheet1!$G:$G)</f>
        <v>0.9665096382089795</v>
      </c>
      <c r="J1048">
        <f>_xlfn.XLOOKUP(
         E1048,[4]Sheet1!$A:$A,[4]Sheet1!$F:$F)</f>
        <v>7.710519440936997E-2</v>
      </c>
      <c r="L1048">
        <f>_xlfn.XLOOKUP(
         D1048,[2]DibenzoThiophene!$E:$E,[2]DibenzoThiophene!$B:$B)</f>
        <v>1.0150417</v>
      </c>
      <c r="R1048">
        <v>2532.49829</v>
      </c>
      <c r="S1048" s="2" t="e">
        <f>_xlfn.XLOOKUP(
         R1048,'[1]sample3_spot1_000 (1)'!$A:$A,'[1]sample3_spot1_000 (1)'!$B:$B)</f>
        <v>#N/A</v>
      </c>
    </row>
    <row r="1049" spans="3:19" x14ac:dyDescent="0.2">
      <c r="C1049"/>
      <c r="D1049" s="1">
        <f t="shared" si="33"/>
        <v>2533</v>
      </c>
      <c r="E1049" s="1">
        <f t="shared" si="32"/>
        <v>2532.6</v>
      </c>
      <c r="F1049" s="3">
        <f>_xlfn.XLOOKUP(
         E1049,'[1]sample3_spot1_000 (1)'!$A:$A,'[1]sample3_spot1_000 (1)'!$B:$B)</f>
        <v>1.0236879000000001</v>
      </c>
      <c r="G1049" t="e">
        <f>_xlfn.XLOOKUP(
         E1049,[2]DibenzoThiophene!$A:$A,[2]DibenzoThiophene!$B:$B)</f>
        <v>#N/A</v>
      </c>
      <c r="H1049" t="e">
        <f>_xlfn.XLOOKUP(
         E1049,[3]Sheet1!$A:$A,[3]Sheet1!$G:$G)</f>
        <v>#N/A</v>
      </c>
      <c r="I1049" t="e">
        <f>_xlfn.XLOOKUP(
         E1049,[4]Sheet1!$A:$A,[4]Sheet1!$G:$G)</f>
        <v>#N/A</v>
      </c>
      <c r="J1049" t="e">
        <f>_xlfn.XLOOKUP(
         E1049,[4]Sheet1!$A:$A,[4]Sheet1!$F:$F)</f>
        <v>#N/A</v>
      </c>
      <c r="L1049">
        <f>_xlfn.XLOOKUP(
         D1049,[2]DibenzoThiophene!$E:$E,[2]DibenzoThiophene!$B:$B)</f>
        <v>1.0150417</v>
      </c>
      <c r="R1049" s="1">
        <v>2532.6345999999999</v>
      </c>
      <c r="S1049" s="2" t="e">
        <f>_xlfn.XLOOKUP(
         R1049,'[1]sample3_spot1_000 (1)'!$A:$A,'[1]sample3_spot1_000 (1)'!$B:$B)</f>
        <v>#N/A</v>
      </c>
    </row>
    <row r="1050" spans="3:19" x14ac:dyDescent="0.2">
      <c r="C1050"/>
      <c r="D1050" s="1">
        <f t="shared" si="33"/>
        <v>2533</v>
      </c>
      <c r="E1050" s="1">
        <f t="shared" si="32"/>
        <v>2532.6999999999998</v>
      </c>
      <c r="F1050" s="3" t="e">
        <f>_xlfn.XLOOKUP(
         E1050,'[1]sample3_spot1_000 (1)'!$A:$A,'[1]sample3_spot1_000 (1)'!$B:$B)</f>
        <v>#N/A</v>
      </c>
      <c r="G1050">
        <f>_xlfn.XLOOKUP(
         E1050,[2]DibenzoThiophene!$A:$A,[2]DibenzoThiophene!$B:$B)</f>
        <v>1.0150417</v>
      </c>
      <c r="H1050" t="e">
        <f>_xlfn.XLOOKUP(
         E1050,[3]Sheet1!$A:$A,[3]Sheet1!$G:$G)</f>
        <v>#N/A</v>
      </c>
      <c r="I1050" t="e">
        <f>_xlfn.XLOOKUP(
         E1050,[4]Sheet1!$A:$A,[4]Sheet1!$G:$G)</f>
        <v>#N/A</v>
      </c>
      <c r="J1050" t="e">
        <f>_xlfn.XLOOKUP(
         E1050,[4]Sheet1!$A:$A,[4]Sheet1!$F:$F)</f>
        <v>#N/A</v>
      </c>
      <c r="L1050">
        <f>_xlfn.XLOOKUP(
         D1050,[2]DibenzoThiophene!$E:$E,[2]DibenzoThiophene!$B:$B)</f>
        <v>1.0150417</v>
      </c>
      <c r="R1050" s="1">
        <v>2532.7494000000002</v>
      </c>
      <c r="S1050" s="2" t="e">
        <f>_xlfn.XLOOKUP(
         R1050,'[1]sample3_spot1_000 (1)'!$A:$A,'[1]sample3_spot1_000 (1)'!$B:$B)</f>
        <v>#N/A</v>
      </c>
    </row>
    <row r="1051" spans="3:19" x14ac:dyDescent="0.2">
      <c r="C1051"/>
      <c r="D1051" s="1">
        <f t="shared" si="33"/>
        <v>2533</v>
      </c>
      <c r="E1051" s="1">
        <f t="shared" si="32"/>
        <v>2532.9</v>
      </c>
      <c r="F1051" s="3">
        <f>_xlfn.XLOOKUP(
         E1051,'[1]sample3_spot1_000 (1)'!$A:$A,'[1]sample3_spot1_000 (1)'!$B:$B)</f>
        <v>1.0018389999999999</v>
      </c>
      <c r="G1051" t="e">
        <f>_xlfn.XLOOKUP(
         E1051,[2]DibenzoThiophene!$A:$A,[2]DibenzoThiophene!$B:$B)</f>
        <v>#N/A</v>
      </c>
      <c r="H1051" t="e">
        <f>_xlfn.XLOOKUP(
         E1051,[3]Sheet1!$A:$A,[3]Sheet1!$G:$G)</f>
        <v>#N/A</v>
      </c>
      <c r="I1051" t="e">
        <f>_xlfn.XLOOKUP(
         E1051,[4]Sheet1!$A:$A,[4]Sheet1!$G:$G)</f>
        <v>#N/A</v>
      </c>
      <c r="J1051" t="e">
        <f>_xlfn.XLOOKUP(
         E1051,[4]Sheet1!$A:$A,[4]Sheet1!$F:$F)</f>
        <v>#N/A</v>
      </c>
      <c r="L1051">
        <f>_xlfn.XLOOKUP(
         D1051,[2]DibenzoThiophene!$E:$E,[2]DibenzoThiophene!$B:$B)</f>
        <v>1.0150417</v>
      </c>
      <c r="R1051" s="1">
        <v>2532.8847000000001</v>
      </c>
      <c r="S1051" s="2" t="e">
        <f>_xlfn.XLOOKUP(
         R1051,'[1]sample3_spot1_000 (1)'!$A:$A,'[1]sample3_spot1_000 (1)'!$B:$B)</f>
        <v>#N/A</v>
      </c>
    </row>
    <row r="1052" spans="3:19" x14ac:dyDescent="0.2">
      <c r="C1052"/>
      <c r="D1052" s="1">
        <f t="shared" si="33"/>
        <v>2533</v>
      </c>
      <c r="E1052" s="1">
        <f t="shared" si="32"/>
        <v>2533</v>
      </c>
      <c r="F1052" s="3" t="e">
        <f>_xlfn.XLOOKUP(
         E1052,'[1]sample3_spot1_000 (1)'!$A:$A,'[1]sample3_spot1_000 (1)'!$B:$B)</f>
        <v>#N/A</v>
      </c>
      <c r="G1052" t="e">
        <f>_xlfn.XLOOKUP(
         E1052,[2]DibenzoThiophene!$A:$A,[2]DibenzoThiophene!$B:$B)</f>
        <v>#N/A</v>
      </c>
      <c r="H1052">
        <f>_xlfn.XLOOKUP(
         E1052,[3]Sheet1!$A:$A,[3]Sheet1!$G:$G)</f>
        <v>0.86849630610207373</v>
      </c>
      <c r="I1052">
        <f>_xlfn.XLOOKUP(
         E1052,[4]Sheet1!$A:$A,[4]Sheet1!$G:$G)</f>
        <v>0.95929460720714832</v>
      </c>
      <c r="J1052">
        <f>_xlfn.XLOOKUP(
         E1052,[4]Sheet1!$A:$A,[4]Sheet1!$F:$F)</f>
        <v>7.7054962280787703E-2</v>
      </c>
      <c r="L1052">
        <f>_xlfn.XLOOKUP(
         D1052,[2]DibenzoThiophene!$E:$E,[2]DibenzoThiophene!$B:$B)</f>
        <v>1.0150417</v>
      </c>
      <c r="R1052">
        <v>2533.0026600000001</v>
      </c>
      <c r="S1052" s="2" t="e">
        <f>_xlfn.XLOOKUP(
         R1052,'[1]sample3_spot1_000 (1)'!$A:$A,'[1]sample3_spot1_000 (1)'!$B:$B)</f>
        <v>#N/A</v>
      </c>
    </row>
    <row r="1053" spans="3:19" x14ac:dyDescent="0.2">
      <c r="C1053"/>
      <c r="D1053" s="1">
        <f t="shared" si="33"/>
        <v>2533</v>
      </c>
      <c r="E1053" s="1">
        <f t="shared" si="32"/>
        <v>2533.1</v>
      </c>
      <c r="F1053" s="3">
        <f>_xlfn.XLOOKUP(
         E1053,'[1]sample3_spot1_000 (1)'!$A:$A,'[1]sample3_spot1_000 (1)'!$B:$B)</f>
        <v>1.0451010999999999</v>
      </c>
      <c r="G1053" t="e">
        <f>_xlfn.XLOOKUP(
         E1053,[2]DibenzoThiophene!$A:$A,[2]DibenzoThiophene!$B:$B)</f>
        <v>#N/A</v>
      </c>
      <c r="H1053" t="e">
        <f>_xlfn.XLOOKUP(
         E1053,[3]Sheet1!$A:$A,[3]Sheet1!$G:$G)</f>
        <v>#N/A</v>
      </c>
      <c r="I1053" t="e">
        <f>_xlfn.XLOOKUP(
         E1053,[4]Sheet1!$A:$A,[4]Sheet1!$G:$G)</f>
        <v>#N/A</v>
      </c>
      <c r="J1053" t="e">
        <f>_xlfn.XLOOKUP(
         E1053,[4]Sheet1!$A:$A,[4]Sheet1!$F:$F)</f>
        <v>#N/A</v>
      </c>
      <c r="L1053">
        <f>_xlfn.XLOOKUP(
         D1053,[2]DibenzoThiophene!$E:$E,[2]DibenzoThiophene!$B:$B)</f>
        <v>1.0150417</v>
      </c>
      <c r="R1053" s="1">
        <v>2533.1347999999998</v>
      </c>
      <c r="S1053" s="2" t="e">
        <f>_xlfn.XLOOKUP(
         R1053,'[1]sample3_spot1_000 (1)'!$A:$A,'[1]sample3_spot1_000 (1)'!$B:$B)</f>
        <v>#N/A</v>
      </c>
    </row>
    <row r="1054" spans="3:19" x14ac:dyDescent="0.2">
      <c r="C1054"/>
      <c r="D1054" s="1">
        <f t="shared" si="33"/>
        <v>2533</v>
      </c>
      <c r="E1054" s="1">
        <f t="shared" si="32"/>
        <v>2533.4</v>
      </c>
      <c r="F1054" s="3">
        <f>_xlfn.XLOOKUP(
         E1054,'[1]sample3_spot1_000 (1)'!$A:$A,'[1]sample3_spot1_000 (1)'!$B:$B)</f>
        <v>1.0209461</v>
      </c>
      <c r="G1054" t="e">
        <f>_xlfn.XLOOKUP(
         E1054,[2]DibenzoThiophene!$A:$A,[2]DibenzoThiophene!$B:$B)</f>
        <v>#N/A</v>
      </c>
      <c r="H1054" t="e">
        <f>_xlfn.XLOOKUP(
         E1054,[3]Sheet1!$A:$A,[3]Sheet1!$G:$G)</f>
        <v>#N/A</v>
      </c>
      <c r="I1054" t="e">
        <f>_xlfn.XLOOKUP(
         E1054,[4]Sheet1!$A:$A,[4]Sheet1!$G:$G)</f>
        <v>#N/A</v>
      </c>
      <c r="J1054" t="e">
        <f>_xlfn.XLOOKUP(
         E1054,[4]Sheet1!$A:$A,[4]Sheet1!$F:$F)</f>
        <v>#N/A</v>
      </c>
      <c r="L1054">
        <f>_xlfn.XLOOKUP(
         D1054,[2]DibenzoThiophene!$E:$E,[2]DibenzoThiophene!$B:$B)</f>
        <v>1.0150417</v>
      </c>
      <c r="R1054" s="1">
        <v>2533.3849</v>
      </c>
      <c r="S1054" s="2" t="e">
        <f>_xlfn.XLOOKUP(
         R1054,'[1]sample3_spot1_000 (1)'!$A:$A,'[1]sample3_spot1_000 (1)'!$B:$B)</f>
        <v>#N/A</v>
      </c>
    </row>
    <row r="1055" spans="3:19" x14ac:dyDescent="0.2">
      <c r="C1055"/>
      <c r="D1055" s="1">
        <f t="shared" si="33"/>
        <v>2534</v>
      </c>
      <c r="E1055" s="1">
        <f t="shared" si="32"/>
        <v>2533.5</v>
      </c>
      <c r="F1055" s="3" t="e">
        <f>_xlfn.XLOOKUP(
         E1055,'[1]sample3_spot1_000 (1)'!$A:$A,'[1]sample3_spot1_000 (1)'!$B:$B)</f>
        <v>#N/A</v>
      </c>
      <c r="G1055" t="e">
        <f>_xlfn.XLOOKUP(
         E1055,[2]DibenzoThiophene!$A:$A,[2]DibenzoThiophene!$B:$B)</f>
        <v>#N/A</v>
      </c>
      <c r="H1055">
        <f>_xlfn.XLOOKUP(
         E1055,[3]Sheet1!$A:$A,[3]Sheet1!$G:$G)</f>
        <v>0.86449863088446544</v>
      </c>
      <c r="I1055">
        <f>_xlfn.XLOOKUP(
         E1055,[4]Sheet1!$A:$A,[4]Sheet1!$G:$G)</f>
        <v>0.96828336478902832</v>
      </c>
      <c r="J1055">
        <f>_xlfn.XLOOKUP(
         E1055,[4]Sheet1!$A:$A,[4]Sheet1!$F:$F)</f>
        <v>7.7111489704497591E-2</v>
      </c>
      <c r="L1055" t="e">
        <f>_xlfn.XLOOKUP(
         D1055,[2]DibenzoThiophene!$E:$E,[2]DibenzoThiophene!$B:$B)</f>
        <v>#N/A</v>
      </c>
      <c r="R1055">
        <v>2533.4985200000001</v>
      </c>
      <c r="S1055" s="2" t="e">
        <f>_xlfn.XLOOKUP(
         R1055,'[1]sample3_spot1_000 (1)'!$A:$A,'[1]sample3_spot1_000 (1)'!$B:$B)</f>
        <v>#N/A</v>
      </c>
    </row>
    <row r="1056" spans="3:19" x14ac:dyDescent="0.2">
      <c r="C1056"/>
      <c r="D1056" s="1">
        <f t="shared" si="33"/>
        <v>2534</v>
      </c>
      <c r="E1056" s="1">
        <f t="shared" si="32"/>
        <v>2533.6</v>
      </c>
      <c r="F1056" s="3">
        <f>_xlfn.XLOOKUP(
         E1056,'[1]sample3_spot1_000 (1)'!$A:$A,'[1]sample3_spot1_000 (1)'!$B:$B)</f>
        <v>1.0085428999999999</v>
      </c>
      <c r="G1056" t="e">
        <f>_xlfn.XLOOKUP(
         E1056,[2]DibenzoThiophene!$A:$A,[2]DibenzoThiophene!$B:$B)</f>
        <v>#N/A</v>
      </c>
      <c r="H1056" t="e">
        <f>_xlfn.XLOOKUP(
         E1056,[3]Sheet1!$A:$A,[3]Sheet1!$G:$G)</f>
        <v>#N/A</v>
      </c>
      <c r="I1056" t="e">
        <f>_xlfn.XLOOKUP(
         E1056,[4]Sheet1!$A:$A,[4]Sheet1!$G:$G)</f>
        <v>#N/A</v>
      </c>
      <c r="J1056" t="e">
        <f>_xlfn.XLOOKUP(
         E1056,[4]Sheet1!$A:$A,[4]Sheet1!$F:$F)</f>
        <v>#N/A</v>
      </c>
      <c r="L1056" t="e">
        <f>_xlfn.XLOOKUP(
         D1056,[2]DibenzoThiophene!$E:$E,[2]DibenzoThiophene!$B:$B)</f>
        <v>#N/A</v>
      </c>
      <c r="R1056" s="1">
        <v>2533.6350000000002</v>
      </c>
      <c r="S1056" s="2" t="e">
        <f>_xlfn.XLOOKUP(
         R1056,'[1]sample3_spot1_000 (1)'!$A:$A,'[1]sample3_spot1_000 (1)'!$B:$B)</f>
        <v>#N/A</v>
      </c>
    </row>
    <row r="1057" spans="3:19" x14ac:dyDescent="0.2">
      <c r="C1057"/>
      <c r="D1057" s="1">
        <f t="shared" si="33"/>
        <v>2534</v>
      </c>
      <c r="E1057" s="1">
        <f t="shared" si="32"/>
        <v>2533.9</v>
      </c>
      <c r="F1057" s="3">
        <f>_xlfn.XLOOKUP(
         E1057,'[1]sample3_spot1_000 (1)'!$A:$A,'[1]sample3_spot1_000 (1)'!$B:$B)</f>
        <v>1.0054542</v>
      </c>
      <c r="G1057" t="e">
        <f>_xlfn.XLOOKUP(
         E1057,[2]DibenzoThiophene!$A:$A,[2]DibenzoThiophene!$B:$B)</f>
        <v>#N/A</v>
      </c>
      <c r="H1057" t="e">
        <f>_xlfn.XLOOKUP(
         E1057,[3]Sheet1!$A:$A,[3]Sheet1!$G:$G)</f>
        <v>#N/A</v>
      </c>
      <c r="I1057" t="e">
        <f>_xlfn.XLOOKUP(
         E1057,[4]Sheet1!$A:$A,[4]Sheet1!$G:$G)</f>
        <v>#N/A</v>
      </c>
      <c r="J1057" t="e">
        <f>_xlfn.XLOOKUP(
         E1057,[4]Sheet1!$A:$A,[4]Sheet1!$F:$F)</f>
        <v>#N/A</v>
      </c>
      <c r="L1057" t="e">
        <f>_xlfn.XLOOKUP(
         D1057,[2]DibenzoThiophene!$E:$E,[2]DibenzoThiophene!$B:$B)</f>
        <v>#N/A</v>
      </c>
      <c r="R1057" s="1">
        <v>2533.8851</v>
      </c>
      <c r="S1057" s="2" t="e">
        <f>_xlfn.XLOOKUP(
         R1057,'[1]sample3_spot1_000 (1)'!$A:$A,'[1]sample3_spot1_000 (1)'!$B:$B)</f>
        <v>#N/A</v>
      </c>
    </row>
    <row r="1058" spans="3:19" x14ac:dyDescent="0.2">
      <c r="C1058"/>
      <c r="D1058" s="1">
        <f t="shared" si="33"/>
        <v>2534</v>
      </c>
      <c r="E1058" s="1">
        <f t="shared" si="32"/>
        <v>2534</v>
      </c>
      <c r="F1058" s="3" t="e">
        <f>_xlfn.XLOOKUP(
         E1058,'[1]sample3_spot1_000 (1)'!$A:$A,'[1]sample3_spot1_000 (1)'!$B:$B)</f>
        <v>#N/A</v>
      </c>
      <c r="G1058" t="e">
        <f>_xlfn.XLOOKUP(
         E1058,[2]DibenzoThiophene!$A:$A,[2]DibenzoThiophene!$B:$B)</f>
        <v>#N/A</v>
      </c>
      <c r="H1058">
        <f>_xlfn.XLOOKUP(
         E1058,[3]Sheet1!$A:$A,[3]Sheet1!$G:$G)</f>
        <v>0.87018233837353853</v>
      </c>
      <c r="I1058">
        <f>_xlfn.XLOOKUP(
         E1058,[4]Sheet1!$A:$A,[4]Sheet1!$G:$G)</f>
        <v>0.96233729602949147</v>
      </c>
      <c r="J1058">
        <f>_xlfn.XLOOKUP(
         E1058,[4]Sheet1!$A:$A,[4]Sheet1!$F:$F)</f>
        <v>7.7069618203441589E-2</v>
      </c>
      <c r="L1058" t="e">
        <f>_xlfn.XLOOKUP(
         D1058,[2]DibenzoThiophene!$E:$E,[2]DibenzoThiophene!$B:$B)</f>
        <v>#N/A</v>
      </c>
      <c r="R1058">
        <v>2534.0036</v>
      </c>
      <c r="S1058" s="2" t="e">
        <f>_xlfn.XLOOKUP(
         R1058,'[1]sample3_spot1_000 (1)'!$A:$A,'[1]sample3_spot1_000 (1)'!$B:$B)</f>
        <v>#N/A</v>
      </c>
    </row>
    <row r="1059" spans="3:19" x14ac:dyDescent="0.2">
      <c r="C1059"/>
      <c r="D1059" s="1">
        <f t="shared" si="33"/>
        <v>2534</v>
      </c>
      <c r="E1059" s="1">
        <f t="shared" si="32"/>
        <v>2534.1</v>
      </c>
      <c r="F1059" s="3">
        <f>_xlfn.XLOOKUP(
         E1059,'[1]sample3_spot1_000 (1)'!$A:$A,'[1]sample3_spot1_000 (1)'!$B:$B)</f>
        <v>1.0142374000000001</v>
      </c>
      <c r="G1059" t="e">
        <f>_xlfn.XLOOKUP(
         E1059,[2]DibenzoThiophene!$A:$A,[2]DibenzoThiophene!$B:$B)</f>
        <v>#N/A</v>
      </c>
      <c r="H1059" t="e">
        <f>_xlfn.XLOOKUP(
         E1059,[3]Sheet1!$A:$A,[3]Sheet1!$G:$G)</f>
        <v>#N/A</v>
      </c>
      <c r="I1059" t="e">
        <f>_xlfn.XLOOKUP(
         E1059,[4]Sheet1!$A:$A,[4]Sheet1!$G:$G)</f>
        <v>#N/A</v>
      </c>
      <c r="J1059" t="e">
        <f>_xlfn.XLOOKUP(
         E1059,[4]Sheet1!$A:$A,[4]Sheet1!$F:$F)</f>
        <v>#N/A</v>
      </c>
      <c r="L1059" t="e">
        <f>_xlfn.XLOOKUP(
         D1059,[2]DibenzoThiophene!$E:$E,[2]DibenzoThiophene!$B:$B)</f>
        <v>#N/A</v>
      </c>
      <c r="R1059" s="1">
        <v>2534.1352000000002</v>
      </c>
      <c r="S1059" s="2" t="e">
        <f>_xlfn.XLOOKUP(
         R1059,'[1]sample3_spot1_000 (1)'!$A:$A,'[1]sample3_spot1_000 (1)'!$B:$B)</f>
        <v>#N/A</v>
      </c>
    </row>
    <row r="1060" spans="3:19" x14ac:dyDescent="0.2">
      <c r="C1060"/>
      <c r="D1060" s="1">
        <f t="shared" si="33"/>
        <v>2534</v>
      </c>
      <c r="E1060" s="1">
        <f t="shared" si="32"/>
        <v>2534.4</v>
      </c>
      <c r="F1060" s="3">
        <f>_xlfn.XLOOKUP(
         E1060,'[1]sample3_spot1_000 (1)'!$A:$A,'[1]sample3_spot1_000 (1)'!$B:$B)</f>
        <v>1.0100623</v>
      </c>
      <c r="G1060" t="e">
        <f>_xlfn.XLOOKUP(
         E1060,[2]DibenzoThiophene!$A:$A,[2]DibenzoThiophene!$B:$B)</f>
        <v>#N/A</v>
      </c>
      <c r="H1060" t="e">
        <f>_xlfn.XLOOKUP(
         E1060,[3]Sheet1!$A:$A,[3]Sheet1!$G:$G)</f>
        <v>#N/A</v>
      </c>
      <c r="I1060" t="e">
        <f>_xlfn.XLOOKUP(
         E1060,[4]Sheet1!$A:$A,[4]Sheet1!$G:$G)</f>
        <v>#N/A</v>
      </c>
      <c r="J1060" t="e">
        <f>_xlfn.XLOOKUP(
         E1060,[4]Sheet1!$A:$A,[4]Sheet1!$F:$F)</f>
        <v>#N/A</v>
      </c>
      <c r="L1060" t="e">
        <f>_xlfn.XLOOKUP(
         D1060,[2]DibenzoThiophene!$E:$E,[2]DibenzoThiophene!$B:$B)</f>
        <v>#N/A</v>
      </c>
      <c r="R1060" s="1">
        <v>2534.3852999999999</v>
      </c>
      <c r="S1060" s="2" t="e">
        <f>_xlfn.XLOOKUP(
         R1060,'[1]sample3_spot1_000 (1)'!$A:$A,'[1]sample3_spot1_000 (1)'!$B:$B)</f>
        <v>#N/A</v>
      </c>
    </row>
    <row r="1061" spans="3:19" x14ac:dyDescent="0.2">
      <c r="C1061"/>
      <c r="D1061" s="1">
        <f t="shared" si="33"/>
        <v>2535</v>
      </c>
      <c r="E1061" s="1">
        <f t="shared" si="32"/>
        <v>2534.5</v>
      </c>
      <c r="F1061" s="3" t="e">
        <f>_xlfn.XLOOKUP(
         E1061,'[1]sample3_spot1_000 (1)'!$A:$A,'[1]sample3_spot1_000 (1)'!$B:$B)</f>
        <v>#N/A</v>
      </c>
      <c r="G1061" t="e">
        <f>_xlfn.XLOOKUP(
         E1061,[2]DibenzoThiophene!$A:$A,[2]DibenzoThiophene!$B:$B)</f>
        <v>#N/A</v>
      </c>
      <c r="H1061">
        <f>_xlfn.XLOOKUP(
         E1061,[3]Sheet1!$A:$A,[3]Sheet1!$G:$G)</f>
        <v>0.86933707065777333</v>
      </c>
      <c r="I1061">
        <f>_xlfn.XLOOKUP(
         E1061,[4]Sheet1!$A:$A,[4]Sheet1!$G:$G)</f>
        <v>0.96926086528755429</v>
      </c>
      <c r="J1061">
        <f>_xlfn.XLOOKUP(
         E1061,[4]Sheet1!$A:$A,[4]Sheet1!$F:$F)</f>
        <v>7.7112539020294649E-2</v>
      </c>
      <c r="L1061">
        <f>_xlfn.XLOOKUP(
         D1061,[2]DibenzoThiophene!$E:$E,[2]DibenzoThiophene!$B:$B)</f>
        <v>1.0261141</v>
      </c>
      <c r="R1061">
        <v>2534.5001600000001</v>
      </c>
      <c r="S1061" s="2" t="e">
        <f>_xlfn.XLOOKUP(
         R1061,'[1]sample3_spot1_000 (1)'!$A:$A,'[1]sample3_spot1_000 (1)'!$B:$B)</f>
        <v>#N/A</v>
      </c>
    </row>
    <row r="1062" spans="3:19" x14ac:dyDescent="0.2">
      <c r="C1062"/>
      <c r="D1062" s="1">
        <f t="shared" si="33"/>
        <v>2535</v>
      </c>
      <c r="E1062" s="1">
        <f t="shared" si="32"/>
        <v>2534.6</v>
      </c>
      <c r="F1062" s="3">
        <f>_xlfn.XLOOKUP(
         E1062,'[1]sample3_spot1_000 (1)'!$A:$A,'[1]sample3_spot1_000 (1)'!$B:$B)</f>
        <v>1.0295996999999999</v>
      </c>
      <c r="G1062" t="e">
        <f>_xlfn.XLOOKUP(
         E1062,[2]DibenzoThiophene!$A:$A,[2]DibenzoThiophene!$B:$B)</f>
        <v>#N/A</v>
      </c>
      <c r="H1062" t="e">
        <f>_xlfn.XLOOKUP(
         E1062,[3]Sheet1!$A:$A,[3]Sheet1!$G:$G)</f>
        <v>#N/A</v>
      </c>
      <c r="I1062" t="e">
        <f>_xlfn.XLOOKUP(
         E1062,[4]Sheet1!$A:$A,[4]Sheet1!$G:$G)</f>
        <v>#N/A</v>
      </c>
      <c r="J1062" t="e">
        <f>_xlfn.XLOOKUP(
         E1062,[4]Sheet1!$A:$A,[4]Sheet1!$F:$F)</f>
        <v>#N/A</v>
      </c>
      <c r="L1062">
        <f>_xlfn.XLOOKUP(
         D1062,[2]DibenzoThiophene!$E:$E,[2]DibenzoThiophene!$B:$B)</f>
        <v>1.0261141</v>
      </c>
      <c r="R1062" s="1">
        <v>2534.6354000000001</v>
      </c>
      <c r="S1062" s="2" t="e">
        <f>_xlfn.XLOOKUP(
         R1062,'[1]sample3_spot1_000 (1)'!$A:$A,'[1]sample3_spot1_000 (1)'!$B:$B)</f>
        <v>#N/A</v>
      </c>
    </row>
    <row r="1063" spans="3:19" x14ac:dyDescent="0.2">
      <c r="C1063"/>
      <c r="D1063" s="1">
        <f t="shared" si="33"/>
        <v>2535</v>
      </c>
      <c r="E1063" s="1">
        <f t="shared" si="32"/>
        <v>2534.8000000000002</v>
      </c>
      <c r="F1063" s="3" t="e">
        <f>_xlfn.XLOOKUP(
         E1063,'[1]sample3_spot1_000 (1)'!$A:$A,'[1]sample3_spot1_000 (1)'!$B:$B)</f>
        <v>#N/A</v>
      </c>
      <c r="G1063">
        <f>_xlfn.XLOOKUP(
         E1063,[2]DibenzoThiophene!$A:$A,[2]DibenzoThiophene!$B:$B)</f>
        <v>1.0261141</v>
      </c>
      <c r="H1063" t="e">
        <f>_xlfn.XLOOKUP(
         E1063,[3]Sheet1!$A:$A,[3]Sheet1!$G:$G)</f>
        <v>#N/A</v>
      </c>
      <c r="I1063" t="e">
        <f>_xlfn.XLOOKUP(
         E1063,[4]Sheet1!$A:$A,[4]Sheet1!$G:$G)</f>
        <v>#N/A</v>
      </c>
      <c r="J1063" t="e">
        <f>_xlfn.XLOOKUP(
         E1063,[4]Sheet1!$A:$A,[4]Sheet1!$F:$F)</f>
        <v>#N/A</v>
      </c>
      <c r="L1063">
        <f>_xlfn.XLOOKUP(
         D1063,[2]DibenzoThiophene!$E:$E,[2]DibenzoThiophene!$B:$B)</f>
        <v>1.0261141</v>
      </c>
      <c r="R1063" s="1">
        <v>2534.8033</v>
      </c>
      <c r="S1063" s="2" t="e">
        <f>_xlfn.XLOOKUP(
         R1063,'[1]sample3_spot1_000 (1)'!$A:$A,'[1]sample3_spot1_000 (1)'!$B:$B)</f>
        <v>#N/A</v>
      </c>
    </row>
    <row r="1064" spans="3:19" x14ac:dyDescent="0.2">
      <c r="C1064"/>
      <c r="D1064" s="1">
        <f t="shared" si="33"/>
        <v>2535</v>
      </c>
      <c r="E1064" s="1">
        <f t="shared" si="32"/>
        <v>2534.9</v>
      </c>
      <c r="F1064" s="3">
        <f>_xlfn.XLOOKUP(
         E1064,'[1]sample3_spot1_000 (1)'!$A:$A,'[1]sample3_spot1_000 (1)'!$B:$B)</f>
        <v>1.0026615000000001</v>
      </c>
      <c r="G1064" t="e">
        <f>_xlfn.XLOOKUP(
         E1064,[2]DibenzoThiophene!$A:$A,[2]DibenzoThiophene!$B:$B)</f>
        <v>#N/A</v>
      </c>
      <c r="H1064" t="e">
        <f>_xlfn.XLOOKUP(
         E1064,[3]Sheet1!$A:$A,[3]Sheet1!$G:$G)</f>
        <v>#N/A</v>
      </c>
      <c r="I1064" t="e">
        <f>_xlfn.XLOOKUP(
         E1064,[4]Sheet1!$A:$A,[4]Sheet1!$G:$G)</f>
        <v>#N/A</v>
      </c>
      <c r="J1064" t="e">
        <f>_xlfn.XLOOKUP(
         E1064,[4]Sheet1!$A:$A,[4]Sheet1!$F:$F)</f>
        <v>#N/A</v>
      </c>
      <c r="L1064">
        <f>_xlfn.XLOOKUP(
         D1064,[2]DibenzoThiophene!$E:$E,[2]DibenzoThiophene!$B:$B)</f>
        <v>1.0261141</v>
      </c>
      <c r="R1064" s="1">
        <v>2534.8854999999999</v>
      </c>
      <c r="S1064" s="2" t="e">
        <f>_xlfn.XLOOKUP(
         R1064,'[1]sample3_spot1_000 (1)'!$A:$A,'[1]sample3_spot1_000 (1)'!$B:$B)</f>
        <v>#N/A</v>
      </c>
    </row>
    <row r="1065" spans="3:19" x14ac:dyDescent="0.2">
      <c r="C1065"/>
      <c r="D1065" s="1">
        <f t="shared" si="33"/>
        <v>2535</v>
      </c>
      <c r="E1065" s="1">
        <f t="shared" si="32"/>
        <v>2535</v>
      </c>
      <c r="F1065" s="3" t="e">
        <f>_xlfn.XLOOKUP(
         E1065,'[1]sample3_spot1_000 (1)'!$A:$A,'[1]sample3_spot1_000 (1)'!$B:$B)</f>
        <v>#N/A</v>
      </c>
      <c r="G1065" t="e">
        <f>_xlfn.XLOOKUP(
         E1065,[2]DibenzoThiophene!$A:$A,[2]DibenzoThiophene!$B:$B)</f>
        <v>#N/A</v>
      </c>
      <c r="H1065">
        <f>_xlfn.XLOOKUP(
         E1065,[3]Sheet1!$A:$A,[3]Sheet1!$G:$G)</f>
        <v>0.87111422220896706</v>
      </c>
      <c r="I1065">
        <f>_xlfn.XLOOKUP(
         E1065,[4]Sheet1!$A:$A,[4]Sheet1!$G:$G)</f>
        <v>0.96935146132307581</v>
      </c>
      <c r="J1065">
        <f>_xlfn.XLOOKUP(
         E1065,[4]Sheet1!$A:$A,[4]Sheet1!$F:$F)</f>
        <v>7.7110440417257467E-2</v>
      </c>
      <c r="L1065">
        <f>_xlfn.XLOOKUP(
         D1065,[2]DibenzoThiophene!$E:$E,[2]DibenzoThiophene!$B:$B)</f>
        <v>1.0261141</v>
      </c>
      <c r="R1065">
        <v>2534.9970699999999</v>
      </c>
      <c r="S1065" s="2" t="e">
        <f>_xlfn.XLOOKUP(
         R1065,'[1]sample3_spot1_000 (1)'!$A:$A,'[1]sample3_spot1_000 (1)'!$B:$B)</f>
        <v>#N/A</v>
      </c>
    </row>
    <row r="1066" spans="3:19" x14ac:dyDescent="0.2">
      <c r="C1066"/>
      <c r="D1066" s="1">
        <f t="shared" si="33"/>
        <v>2535</v>
      </c>
      <c r="E1066" s="1">
        <f t="shared" si="32"/>
        <v>2535.1</v>
      </c>
      <c r="F1066" s="3">
        <f>_xlfn.XLOOKUP(
         E1066,'[1]sample3_spot1_000 (1)'!$A:$A,'[1]sample3_spot1_000 (1)'!$B:$B)</f>
        <v>1.0051768000000001</v>
      </c>
      <c r="G1066" t="e">
        <f>_xlfn.XLOOKUP(
         E1066,[2]DibenzoThiophene!$A:$A,[2]DibenzoThiophene!$B:$B)</f>
        <v>#N/A</v>
      </c>
      <c r="H1066" t="e">
        <f>_xlfn.XLOOKUP(
         E1066,[3]Sheet1!$A:$A,[3]Sheet1!$G:$G)</f>
        <v>#N/A</v>
      </c>
      <c r="I1066" t="e">
        <f>_xlfn.XLOOKUP(
         E1066,[4]Sheet1!$A:$A,[4]Sheet1!$G:$G)</f>
        <v>#N/A</v>
      </c>
      <c r="J1066" t="e">
        <f>_xlfn.XLOOKUP(
         E1066,[4]Sheet1!$A:$A,[4]Sheet1!$F:$F)</f>
        <v>#N/A</v>
      </c>
      <c r="L1066">
        <f>_xlfn.XLOOKUP(
         D1066,[2]DibenzoThiophene!$E:$E,[2]DibenzoThiophene!$B:$B)</f>
        <v>1.0261141</v>
      </c>
      <c r="R1066" s="1">
        <v>2535.1356000000001</v>
      </c>
      <c r="S1066" s="2" t="e">
        <f>_xlfn.XLOOKUP(
         R1066,'[1]sample3_spot1_000 (1)'!$A:$A,'[1]sample3_spot1_000 (1)'!$B:$B)</f>
        <v>#N/A</v>
      </c>
    </row>
    <row r="1067" spans="3:19" x14ac:dyDescent="0.2">
      <c r="C1067"/>
      <c r="D1067" s="1">
        <f t="shared" si="33"/>
        <v>2535</v>
      </c>
      <c r="E1067" s="1">
        <f t="shared" si="32"/>
        <v>2535.4</v>
      </c>
      <c r="F1067" s="3">
        <f>_xlfn.XLOOKUP(
         E1067,'[1]sample3_spot1_000 (1)'!$A:$A,'[1]sample3_spot1_000 (1)'!$B:$B)</f>
        <v>1.0278271000000001</v>
      </c>
      <c r="G1067" t="e">
        <f>_xlfn.XLOOKUP(
         E1067,[2]DibenzoThiophene!$A:$A,[2]DibenzoThiophene!$B:$B)</f>
        <v>#N/A</v>
      </c>
      <c r="H1067" t="e">
        <f>_xlfn.XLOOKUP(
         E1067,[3]Sheet1!$A:$A,[3]Sheet1!$G:$G)</f>
        <v>#N/A</v>
      </c>
      <c r="I1067" t="e">
        <f>_xlfn.XLOOKUP(
         E1067,[4]Sheet1!$A:$A,[4]Sheet1!$G:$G)</f>
        <v>#N/A</v>
      </c>
      <c r="J1067" t="e">
        <f>_xlfn.XLOOKUP(
         E1067,[4]Sheet1!$A:$A,[4]Sheet1!$F:$F)</f>
        <v>#N/A</v>
      </c>
      <c r="L1067">
        <f>_xlfn.XLOOKUP(
         D1067,[2]DibenzoThiophene!$E:$E,[2]DibenzoThiophene!$B:$B)</f>
        <v>1.0261141</v>
      </c>
      <c r="R1067" s="1">
        <v>2535.3856999999998</v>
      </c>
      <c r="S1067" s="2" t="e">
        <f>_xlfn.XLOOKUP(
         R1067,'[1]sample3_spot1_000 (1)'!$A:$A,'[1]sample3_spot1_000 (1)'!$B:$B)</f>
        <v>#N/A</v>
      </c>
    </row>
    <row r="1068" spans="3:19" x14ac:dyDescent="0.2">
      <c r="C1068"/>
      <c r="D1068" s="1">
        <f t="shared" si="33"/>
        <v>2536</v>
      </c>
      <c r="E1068" s="1">
        <f t="shared" si="32"/>
        <v>2535.5</v>
      </c>
      <c r="F1068" s="3" t="e">
        <f>_xlfn.XLOOKUP(
         E1068,'[1]sample3_spot1_000 (1)'!$A:$A,'[1]sample3_spot1_000 (1)'!$B:$B)</f>
        <v>#N/A</v>
      </c>
      <c r="G1068" t="e">
        <f>_xlfn.XLOOKUP(
         E1068,[2]DibenzoThiophene!$A:$A,[2]DibenzoThiophene!$B:$B)</f>
        <v>#N/A</v>
      </c>
      <c r="H1068">
        <f>_xlfn.XLOOKUP(
         E1068,[3]Sheet1!$A:$A,[3]Sheet1!$G:$G)</f>
        <v>0.87053834911990657</v>
      </c>
      <c r="I1068">
        <f>_xlfn.XLOOKUP(
         E1068,[4]Sheet1!$A:$A,[4]Sheet1!$G:$G)</f>
        <v>0.97039764220898073</v>
      </c>
      <c r="J1068">
        <f>_xlfn.XLOOKUP(
         E1068,[4]Sheet1!$A:$A,[4]Sheet1!$F:$F)</f>
        <v>7.7114637737564204E-2</v>
      </c>
      <c r="L1068" t="e">
        <f>_xlfn.XLOOKUP(
         D1068,[2]DibenzoThiophene!$E:$E,[2]DibenzoThiophene!$B:$B)</f>
        <v>#N/A</v>
      </c>
      <c r="R1068">
        <v>2535.5032000000001</v>
      </c>
      <c r="S1068" s="2" t="e">
        <f>_xlfn.XLOOKUP(
         R1068,'[1]sample3_spot1_000 (1)'!$A:$A,'[1]sample3_spot1_000 (1)'!$B:$B)</f>
        <v>#N/A</v>
      </c>
    </row>
    <row r="1069" spans="3:19" x14ac:dyDescent="0.2">
      <c r="C1069"/>
      <c r="D1069" s="1">
        <f t="shared" si="33"/>
        <v>2536</v>
      </c>
      <c r="E1069" s="1">
        <f t="shared" si="32"/>
        <v>2535.6</v>
      </c>
      <c r="F1069" s="3">
        <f>_xlfn.XLOOKUP(
         E1069,'[1]sample3_spot1_000 (1)'!$A:$A,'[1]sample3_spot1_000 (1)'!$B:$B)</f>
        <v>1.0250481</v>
      </c>
      <c r="G1069" t="e">
        <f>_xlfn.XLOOKUP(
         E1069,[2]DibenzoThiophene!$A:$A,[2]DibenzoThiophene!$B:$B)</f>
        <v>#N/A</v>
      </c>
      <c r="H1069" t="e">
        <f>_xlfn.XLOOKUP(
         E1069,[3]Sheet1!$A:$A,[3]Sheet1!$G:$G)</f>
        <v>#N/A</v>
      </c>
      <c r="I1069" t="e">
        <f>_xlfn.XLOOKUP(
         E1069,[4]Sheet1!$A:$A,[4]Sheet1!$G:$G)</f>
        <v>#N/A</v>
      </c>
      <c r="J1069" t="e">
        <f>_xlfn.XLOOKUP(
         E1069,[4]Sheet1!$A:$A,[4]Sheet1!$F:$F)</f>
        <v>#N/A</v>
      </c>
      <c r="L1069" t="e">
        <f>_xlfn.XLOOKUP(
         D1069,[2]DibenzoThiophene!$E:$E,[2]DibenzoThiophene!$B:$B)</f>
        <v>#N/A</v>
      </c>
      <c r="R1069" s="1">
        <v>2535.6358</v>
      </c>
      <c r="S1069" s="2" t="e">
        <f>_xlfn.XLOOKUP(
         R1069,'[1]sample3_spot1_000 (1)'!$A:$A,'[1]sample3_spot1_000 (1)'!$B:$B)</f>
        <v>#N/A</v>
      </c>
    </row>
    <row r="1070" spans="3:19" x14ac:dyDescent="0.2">
      <c r="C1070"/>
      <c r="D1070" s="1">
        <f t="shared" si="33"/>
        <v>2536</v>
      </c>
      <c r="E1070" s="1">
        <f t="shared" si="32"/>
        <v>2535.9</v>
      </c>
      <c r="F1070" s="3">
        <f>_xlfn.XLOOKUP(
         E1070,'[1]sample3_spot1_000 (1)'!$A:$A,'[1]sample3_spot1_000 (1)'!$B:$B)</f>
        <v>1.0170380000000001</v>
      </c>
      <c r="G1070" t="e">
        <f>_xlfn.XLOOKUP(
         E1070,[2]DibenzoThiophene!$A:$A,[2]DibenzoThiophene!$B:$B)</f>
        <v>#N/A</v>
      </c>
      <c r="H1070" t="e">
        <f>_xlfn.XLOOKUP(
         E1070,[3]Sheet1!$A:$A,[3]Sheet1!$G:$G)</f>
        <v>#N/A</v>
      </c>
      <c r="I1070" t="e">
        <f>_xlfn.XLOOKUP(
         E1070,[4]Sheet1!$A:$A,[4]Sheet1!$G:$G)</f>
        <v>#N/A</v>
      </c>
      <c r="J1070" t="e">
        <f>_xlfn.XLOOKUP(
         E1070,[4]Sheet1!$A:$A,[4]Sheet1!$F:$F)</f>
        <v>#N/A</v>
      </c>
      <c r="L1070" t="e">
        <f>_xlfn.XLOOKUP(
         D1070,[2]DibenzoThiophene!$E:$E,[2]DibenzoThiophene!$B:$B)</f>
        <v>#N/A</v>
      </c>
      <c r="R1070" s="1">
        <v>2535.8859000000002</v>
      </c>
      <c r="S1070" s="2" t="e">
        <f>_xlfn.XLOOKUP(
         R1070,'[1]sample3_spot1_000 (1)'!$A:$A,'[1]sample3_spot1_000 (1)'!$B:$B)</f>
        <v>#N/A</v>
      </c>
    </row>
    <row r="1071" spans="3:19" x14ac:dyDescent="0.2">
      <c r="C1071"/>
      <c r="D1071" s="1">
        <f t="shared" si="33"/>
        <v>2536</v>
      </c>
      <c r="E1071" s="1">
        <f t="shared" si="32"/>
        <v>2536</v>
      </c>
      <c r="F1071" s="3" t="e">
        <f>_xlfn.XLOOKUP(
         E1071,'[1]sample3_spot1_000 (1)'!$A:$A,'[1]sample3_spot1_000 (1)'!$B:$B)</f>
        <v>#N/A</v>
      </c>
      <c r="G1071" t="e">
        <f>_xlfn.XLOOKUP(
         E1071,[2]DibenzoThiophene!$A:$A,[2]DibenzoThiophene!$B:$B)</f>
        <v>#N/A</v>
      </c>
      <c r="H1071">
        <f>_xlfn.XLOOKUP(
         E1071,[3]Sheet1!$A:$A,[3]Sheet1!$G:$G)</f>
        <v>0.87247734072892358</v>
      </c>
      <c r="I1071">
        <f>_xlfn.XLOOKUP(
         E1071,[4]Sheet1!$A:$A,[4]Sheet1!$G:$G)</f>
        <v>0.96683513730823811</v>
      </c>
      <c r="J1071">
        <f>_xlfn.XLOOKUP(
         E1071,[4]Sheet1!$A:$A,[4]Sheet1!$F:$F)</f>
        <v>7.7088470478087881E-2</v>
      </c>
      <c r="L1071" t="e">
        <f>_xlfn.XLOOKUP(
         D1071,[2]DibenzoThiophene!$E:$E,[2]DibenzoThiophene!$B:$B)</f>
        <v>#N/A</v>
      </c>
      <c r="R1071">
        <v>2536.00081</v>
      </c>
      <c r="S1071" s="2" t="e">
        <f>_xlfn.XLOOKUP(
         R1071,'[1]sample3_spot1_000 (1)'!$A:$A,'[1]sample3_spot1_000 (1)'!$B:$B)</f>
        <v>#N/A</v>
      </c>
    </row>
    <row r="1072" spans="3:19" x14ac:dyDescent="0.2">
      <c r="C1072"/>
      <c r="D1072" s="1">
        <f t="shared" si="33"/>
        <v>2536</v>
      </c>
      <c r="E1072" s="1">
        <f t="shared" si="32"/>
        <v>2536.1</v>
      </c>
      <c r="F1072" s="3">
        <f>_xlfn.XLOOKUP(
         E1072,'[1]sample3_spot1_000 (1)'!$A:$A,'[1]sample3_spot1_000 (1)'!$B:$B)</f>
        <v>1.0265016</v>
      </c>
      <c r="G1072" t="e">
        <f>_xlfn.XLOOKUP(
         E1072,[2]DibenzoThiophene!$A:$A,[2]DibenzoThiophene!$B:$B)</f>
        <v>#N/A</v>
      </c>
      <c r="H1072" t="e">
        <f>_xlfn.XLOOKUP(
         E1072,[3]Sheet1!$A:$A,[3]Sheet1!$G:$G)</f>
        <v>#N/A</v>
      </c>
      <c r="I1072" t="e">
        <f>_xlfn.XLOOKUP(
         E1072,[4]Sheet1!$A:$A,[4]Sheet1!$G:$G)</f>
        <v>#N/A</v>
      </c>
      <c r="J1072" t="e">
        <f>_xlfn.XLOOKUP(
         E1072,[4]Sheet1!$A:$A,[4]Sheet1!$F:$F)</f>
        <v>#N/A</v>
      </c>
      <c r="L1072" t="e">
        <f>_xlfn.XLOOKUP(
         D1072,[2]DibenzoThiophene!$E:$E,[2]DibenzoThiophene!$B:$B)</f>
        <v>#N/A</v>
      </c>
      <c r="R1072" s="1">
        <v>2536.136</v>
      </c>
      <c r="S1072" s="2" t="e">
        <f>_xlfn.XLOOKUP(
         R1072,'[1]sample3_spot1_000 (1)'!$A:$A,'[1]sample3_spot1_000 (1)'!$B:$B)</f>
        <v>#N/A</v>
      </c>
    </row>
    <row r="1073" spans="3:19" x14ac:dyDescent="0.2">
      <c r="C1073"/>
      <c r="D1073" s="1">
        <f t="shared" si="33"/>
        <v>2536</v>
      </c>
      <c r="E1073" s="1">
        <f t="shared" si="32"/>
        <v>2536.4</v>
      </c>
      <c r="F1073" s="3">
        <f>_xlfn.XLOOKUP(
         E1073,'[1]sample3_spot1_000 (1)'!$A:$A,'[1]sample3_spot1_000 (1)'!$B:$B)</f>
        <v>1.0187438</v>
      </c>
      <c r="G1073" t="e">
        <f>_xlfn.XLOOKUP(
         E1073,[2]DibenzoThiophene!$A:$A,[2]DibenzoThiophene!$B:$B)</f>
        <v>#N/A</v>
      </c>
      <c r="H1073" t="e">
        <f>_xlfn.XLOOKUP(
         E1073,[3]Sheet1!$A:$A,[3]Sheet1!$G:$G)</f>
        <v>#N/A</v>
      </c>
      <c r="I1073" t="e">
        <f>_xlfn.XLOOKUP(
         E1073,[4]Sheet1!$A:$A,[4]Sheet1!$G:$G)</f>
        <v>#N/A</v>
      </c>
      <c r="J1073" t="e">
        <f>_xlfn.XLOOKUP(
         E1073,[4]Sheet1!$A:$A,[4]Sheet1!$F:$F)</f>
        <v>#N/A</v>
      </c>
      <c r="L1073" t="e">
        <f>_xlfn.XLOOKUP(
         D1073,[2]DibenzoThiophene!$E:$E,[2]DibenzoThiophene!$B:$B)</f>
        <v>#N/A</v>
      </c>
      <c r="R1073" s="1">
        <v>2536.3861000000002</v>
      </c>
      <c r="S1073" s="2" t="e">
        <f>_xlfn.XLOOKUP(
         R1073,'[1]sample3_spot1_000 (1)'!$A:$A,'[1]sample3_spot1_000 (1)'!$B:$B)</f>
        <v>#N/A</v>
      </c>
    </row>
    <row r="1074" spans="3:19" x14ac:dyDescent="0.2">
      <c r="C1074"/>
      <c r="D1074" s="1">
        <f t="shared" si="33"/>
        <v>2537</v>
      </c>
      <c r="E1074" s="1">
        <f t="shared" si="32"/>
        <v>2536.5</v>
      </c>
      <c r="F1074" s="3" t="e">
        <f>_xlfn.XLOOKUP(
         E1074,'[1]sample3_spot1_000 (1)'!$A:$A,'[1]sample3_spot1_000 (1)'!$B:$B)</f>
        <v>#N/A</v>
      </c>
      <c r="G1074" t="e">
        <f>_xlfn.XLOOKUP(
         E1074,[2]DibenzoThiophene!$A:$A,[2]DibenzoThiophene!$B:$B)</f>
        <v>#N/A</v>
      </c>
      <c r="H1074">
        <f>_xlfn.XLOOKUP(
         E1074,[3]Sheet1!$A:$A,[3]Sheet1!$G:$G)</f>
        <v>0.87275957001778071</v>
      </c>
      <c r="I1074">
        <f>_xlfn.XLOOKUP(
         E1074,[4]Sheet1!$A:$A,[4]Sheet1!$G:$G)</f>
        <v>0.96660740100963738</v>
      </c>
      <c r="J1074">
        <f>_xlfn.XLOOKUP(
         E1074,[4]Sheet1!$A:$A,[4]Sheet1!$F:$F)</f>
        <v>7.7084274524959057E-2</v>
      </c>
      <c r="L1074">
        <f>_xlfn.XLOOKUP(
         D1074,[2]DibenzoThiophene!$E:$E,[2]DibenzoThiophene!$B:$B)</f>
        <v>1.0194065999999999</v>
      </c>
      <c r="R1074">
        <v>2536.4987700000001</v>
      </c>
      <c r="S1074" s="2" t="e">
        <f>_xlfn.XLOOKUP(
         R1074,'[1]sample3_spot1_000 (1)'!$A:$A,'[1]sample3_spot1_000 (1)'!$B:$B)</f>
        <v>#N/A</v>
      </c>
    </row>
    <row r="1075" spans="3:19" x14ac:dyDescent="0.2">
      <c r="C1075"/>
      <c r="D1075" s="1">
        <f t="shared" si="33"/>
        <v>2537</v>
      </c>
      <c r="E1075" s="1">
        <f t="shared" si="32"/>
        <v>2536.6</v>
      </c>
      <c r="F1075" s="3">
        <f>_xlfn.XLOOKUP(
         E1075,'[1]sample3_spot1_000 (1)'!$A:$A,'[1]sample3_spot1_000 (1)'!$B:$B)</f>
        <v>0.99880062000000003</v>
      </c>
      <c r="G1075" t="e">
        <f>_xlfn.XLOOKUP(
         E1075,[2]DibenzoThiophene!$A:$A,[2]DibenzoThiophene!$B:$B)</f>
        <v>#N/A</v>
      </c>
      <c r="H1075" t="e">
        <f>_xlfn.XLOOKUP(
         E1075,[3]Sheet1!$A:$A,[3]Sheet1!$G:$G)</f>
        <v>#N/A</v>
      </c>
      <c r="I1075" t="e">
        <f>_xlfn.XLOOKUP(
         E1075,[4]Sheet1!$A:$A,[4]Sheet1!$G:$G)</f>
        <v>#N/A</v>
      </c>
      <c r="J1075" t="e">
        <f>_xlfn.XLOOKUP(
         E1075,[4]Sheet1!$A:$A,[4]Sheet1!$F:$F)</f>
        <v>#N/A</v>
      </c>
      <c r="L1075">
        <f>_xlfn.XLOOKUP(
         D1075,[2]DibenzoThiophene!$E:$E,[2]DibenzoThiophene!$B:$B)</f>
        <v>1.0194065999999999</v>
      </c>
      <c r="R1075" s="1">
        <v>2536.6361999999999</v>
      </c>
      <c r="S1075" s="2" t="e">
        <f>_xlfn.XLOOKUP(
         R1075,'[1]sample3_spot1_000 (1)'!$A:$A,'[1]sample3_spot1_000 (1)'!$B:$B)</f>
        <v>#N/A</v>
      </c>
    </row>
    <row r="1076" spans="3:19" x14ac:dyDescent="0.2">
      <c r="C1076"/>
      <c r="D1076" s="1">
        <f t="shared" si="33"/>
        <v>2537</v>
      </c>
      <c r="E1076" s="1">
        <f t="shared" si="32"/>
        <v>2536.8000000000002</v>
      </c>
      <c r="F1076" s="3" t="e">
        <f>_xlfn.XLOOKUP(
         E1076,'[1]sample3_spot1_000 (1)'!$A:$A,'[1]sample3_spot1_000 (1)'!$B:$B)</f>
        <v>#N/A</v>
      </c>
      <c r="G1076">
        <f>_xlfn.XLOOKUP(
         E1076,[2]DibenzoThiophene!$A:$A,[2]DibenzoThiophene!$B:$B)</f>
        <v>1.0194065999999999</v>
      </c>
      <c r="H1076" t="e">
        <f>_xlfn.XLOOKUP(
         E1076,[3]Sheet1!$A:$A,[3]Sheet1!$G:$G)</f>
        <v>#N/A</v>
      </c>
      <c r="I1076" t="e">
        <f>_xlfn.XLOOKUP(
         E1076,[4]Sheet1!$A:$A,[4]Sheet1!$G:$G)</f>
        <v>#N/A</v>
      </c>
      <c r="J1076" t="e">
        <f>_xlfn.XLOOKUP(
         E1076,[4]Sheet1!$A:$A,[4]Sheet1!$F:$F)</f>
        <v>#N/A</v>
      </c>
      <c r="L1076">
        <f>_xlfn.XLOOKUP(
         D1076,[2]DibenzoThiophene!$E:$E,[2]DibenzoThiophene!$B:$B)</f>
        <v>1.0194065999999999</v>
      </c>
      <c r="R1076" s="1">
        <v>2536.8488000000002</v>
      </c>
      <c r="S1076" s="2" t="e">
        <f>_xlfn.XLOOKUP(
         R1076,'[1]sample3_spot1_000 (1)'!$A:$A,'[1]sample3_spot1_000 (1)'!$B:$B)</f>
        <v>#N/A</v>
      </c>
    </row>
    <row r="1077" spans="3:19" x14ac:dyDescent="0.2">
      <c r="C1077"/>
      <c r="D1077" s="1">
        <f t="shared" si="33"/>
        <v>2537</v>
      </c>
      <c r="E1077" s="1">
        <f t="shared" si="32"/>
        <v>2536.9</v>
      </c>
      <c r="F1077" s="3">
        <f>_xlfn.XLOOKUP(
         E1077,'[1]sample3_spot1_000 (1)'!$A:$A,'[1]sample3_spot1_000 (1)'!$B:$B)</f>
        <v>1.0050927999999999</v>
      </c>
      <c r="G1077" t="e">
        <f>_xlfn.XLOOKUP(
         E1077,[2]DibenzoThiophene!$A:$A,[2]DibenzoThiophene!$B:$B)</f>
        <v>#N/A</v>
      </c>
      <c r="H1077" t="e">
        <f>_xlfn.XLOOKUP(
         E1077,[3]Sheet1!$A:$A,[3]Sheet1!$G:$G)</f>
        <v>#N/A</v>
      </c>
      <c r="I1077" t="e">
        <f>_xlfn.XLOOKUP(
         E1077,[4]Sheet1!$A:$A,[4]Sheet1!$G:$G)</f>
        <v>#N/A</v>
      </c>
      <c r="J1077" t="e">
        <f>_xlfn.XLOOKUP(
         E1077,[4]Sheet1!$A:$A,[4]Sheet1!$F:$F)</f>
        <v>#N/A</v>
      </c>
      <c r="L1077">
        <f>_xlfn.XLOOKUP(
         D1077,[2]DibenzoThiophene!$E:$E,[2]DibenzoThiophene!$B:$B)</f>
        <v>1.0194065999999999</v>
      </c>
      <c r="R1077" s="1">
        <v>2536.8863000000001</v>
      </c>
      <c r="S1077" s="2" t="e">
        <f>_xlfn.XLOOKUP(
         R1077,'[1]sample3_spot1_000 (1)'!$A:$A,'[1]sample3_spot1_000 (1)'!$B:$B)</f>
        <v>#N/A</v>
      </c>
    </row>
    <row r="1078" spans="3:19" x14ac:dyDescent="0.2">
      <c r="C1078"/>
      <c r="D1078" s="1">
        <f t="shared" si="33"/>
        <v>2537</v>
      </c>
      <c r="E1078" s="1">
        <f t="shared" si="32"/>
        <v>2537</v>
      </c>
      <c r="F1078" s="3" t="e">
        <f>_xlfn.XLOOKUP(
         E1078,'[1]sample3_spot1_000 (1)'!$A:$A,'[1]sample3_spot1_000 (1)'!$B:$B)</f>
        <v>#N/A</v>
      </c>
      <c r="G1078" t="e">
        <f>_xlfn.XLOOKUP(
         E1078,[2]DibenzoThiophene!$A:$A,[2]DibenzoThiophene!$B:$B)</f>
        <v>#N/A</v>
      </c>
      <c r="H1078">
        <f>_xlfn.XLOOKUP(
         E1078,[3]Sheet1!$A:$A,[3]Sheet1!$G:$G)</f>
        <v>0.87517925291546583</v>
      </c>
      <c r="I1078">
        <f>_xlfn.XLOOKUP(
         E1078,[4]Sheet1!$A:$A,[4]Sheet1!$G:$G)</f>
        <v>0.95081178855246962</v>
      </c>
      <c r="J1078">
        <f>_xlfn.XLOOKUP(
         E1078,[4]Sheet1!$A:$A,[4]Sheet1!$F:$F)</f>
        <v>7.6977508763526326E-2</v>
      </c>
      <c r="L1078">
        <f>_xlfn.XLOOKUP(
         D1078,[2]DibenzoThiophene!$E:$E,[2]DibenzoThiophene!$B:$B)</f>
        <v>1.0194065999999999</v>
      </c>
      <c r="R1078">
        <v>2536.9970699999999</v>
      </c>
      <c r="S1078" s="2" t="e">
        <f>_xlfn.XLOOKUP(
         R1078,'[1]sample3_spot1_000 (1)'!$A:$A,'[1]sample3_spot1_000 (1)'!$B:$B)</f>
        <v>#N/A</v>
      </c>
    </row>
    <row r="1079" spans="3:19" x14ac:dyDescent="0.2">
      <c r="C1079"/>
      <c r="D1079" s="1">
        <f t="shared" si="33"/>
        <v>2537</v>
      </c>
      <c r="E1079" s="1">
        <f t="shared" si="32"/>
        <v>2537.1</v>
      </c>
      <c r="F1079" s="3">
        <f>_xlfn.XLOOKUP(
         E1079,'[1]sample3_spot1_000 (1)'!$A:$A,'[1]sample3_spot1_000 (1)'!$B:$B)</f>
        <v>1.0025672999999999</v>
      </c>
      <c r="G1079" t="e">
        <f>_xlfn.XLOOKUP(
         E1079,[2]DibenzoThiophene!$A:$A,[2]DibenzoThiophene!$B:$B)</f>
        <v>#N/A</v>
      </c>
      <c r="H1079" t="e">
        <f>_xlfn.XLOOKUP(
         E1079,[3]Sheet1!$A:$A,[3]Sheet1!$G:$G)</f>
        <v>#N/A</v>
      </c>
      <c r="I1079" t="e">
        <f>_xlfn.XLOOKUP(
         E1079,[4]Sheet1!$A:$A,[4]Sheet1!$G:$G)</f>
        <v>#N/A</v>
      </c>
      <c r="J1079" t="e">
        <f>_xlfn.XLOOKUP(
         E1079,[4]Sheet1!$A:$A,[4]Sheet1!$F:$F)</f>
        <v>#N/A</v>
      </c>
      <c r="L1079">
        <f>_xlfn.XLOOKUP(
         D1079,[2]DibenzoThiophene!$E:$E,[2]DibenzoThiophene!$B:$B)</f>
        <v>1.0194065999999999</v>
      </c>
      <c r="R1079" s="1">
        <v>2537.1363999999999</v>
      </c>
      <c r="S1079" s="2" t="e">
        <f>_xlfn.XLOOKUP(
         R1079,'[1]sample3_spot1_000 (1)'!$A:$A,'[1]sample3_spot1_000 (1)'!$B:$B)</f>
        <v>#N/A</v>
      </c>
    </row>
    <row r="1080" spans="3:19" x14ac:dyDescent="0.2">
      <c r="C1080"/>
      <c r="D1080" s="1">
        <f t="shared" si="33"/>
        <v>2537</v>
      </c>
      <c r="E1080" s="1">
        <f t="shared" si="32"/>
        <v>2537.4</v>
      </c>
      <c r="F1080" s="3">
        <f>_xlfn.XLOOKUP(
         E1080,'[1]sample3_spot1_000 (1)'!$A:$A,'[1]sample3_spot1_000 (1)'!$B:$B)</f>
        <v>1.0044420000000001</v>
      </c>
      <c r="G1080" t="e">
        <f>_xlfn.XLOOKUP(
         E1080,[2]DibenzoThiophene!$A:$A,[2]DibenzoThiophene!$B:$B)</f>
        <v>#N/A</v>
      </c>
      <c r="H1080" t="e">
        <f>_xlfn.XLOOKUP(
         E1080,[3]Sheet1!$A:$A,[3]Sheet1!$G:$G)</f>
        <v>#N/A</v>
      </c>
      <c r="I1080" t="e">
        <f>_xlfn.XLOOKUP(
         E1080,[4]Sheet1!$A:$A,[4]Sheet1!$G:$G)</f>
        <v>#N/A</v>
      </c>
      <c r="J1080" t="e">
        <f>_xlfn.XLOOKUP(
         E1080,[4]Sheet1!$A:$A,[4]Sheet1!$F:$F)</f>
        <v>#N/A</v>
      </c>
      <c r="L1080">
        <f>_xlfn.XLOOKUP(
         D1080,[2]DibenzoThiophene!$E:$E,[2]DibenzoThiophene!$B:$B)</f>
        <v>1.0194065999999999</v>
      </c>
      <c r="R1080" s="1">
        <v>2537.3865000000001</v>
      </c>
      <c r="S1080" s="2" t="e">
        <f>_xlfn.XLOOKUP(
         R1080,'[1]sample3_spot1_000 (1)'!$A:$A,'[1]sample3_spot1_000 (1)'!$B:$B)</f>
        <v>#N/A</v>
      </c>
    </row>
    <row r="1081" spans="3:19" x14ac:dyDescent="0.2">
      <c r="C1081"/>
      <c r="D1081" s="1">
        <f t="shared" si="33"/>
        <v>2538</v>
      </c>
      <c r="E1081" s="1">
        <f t="shared" si="32"/>
        <v>2537.5</v>
      </c>
      <c r="F1081" s="3" t="e">
        <f>_xlfn.XLOOKUP(
         E1081,'[1]sample3_spot1_000 (1)'!$A:$A,'[1]sample3_spot1_000 (1)'!$B:$B)</f>
        <v>#N/A</v>
      </c>
      <c r="G1081" t="e">
        <f>_xlfn.XLOOKUP(
         E1081,[2]DibenzoThiophene!$A:$A,[2]DibenzoThiophene!$B:$B)</f>
        <v>#N/A</v>
      </c>
      <c r="H1081">
        <f>_xlfn.XLOOKUP(
         E1081,[3]Sheet1!$A:$A,[3]Sheet1!$G:$G)</f>
        <v>0.87390712486121691</v>
      </c>
      <c r="I1081">
        <f>_xlfn.XLOOKUP(
         E1081,[4]Sheet1!$A:$A,[4]Sheet1!$G:$G)</f>
        <v>0.95725801723239978</v>
      </c>
      <c r="J1081">
        <f>_xlfn.XLOOKUP(
         E1081,[4]Sheet1!$A:$A,[4]Sheet1!$F:$F)</f>
        <v>7.7017284595726626E-2</v>
      </c>
      <c r="L1081" t="e">
        <f>_xlfn.XLOOKUP(
         D1081,[2]DibenzoThiophene!$E:$E,[2]DibenzoThiophene!$B:$B)</f>
        <v>#N/A</v>
      </c>
      <c r="R1081">
        <v>2537.4957100000001</v>
      </c>
      <c r="S1081" s="2" t="e">
        <f>_xlfn.XLOOKUP(
         R1081,'[1]sample3_spot1_000 (1)'!$A:$A,'[1]sample3_spot1_000 (1)'!$B:$B)</f>
        <v>#N/A</v>
      </c>
    </row>
    <row r="1082" spans="3:19" x14ac:dyDescent="0.2">
      <c r="C1082"/>
      <c r="D1082" s="1">
        <f t="shared" si="33"/>
        <v>2538</v>
      </c>
      <c r="E1082" s="1">
        <f t="shared" si="32"/>
        <v>2537.6</v>
      </c>
      <c r="F1082" s="3">
        <f>_xlfn.XLOOKUP(
         E1082,'[1]sample3_spot1_000 (1)'!$A:$A,'[1]sample3_spot1_000 (1)'!$B:$B)</f>
        <v>0.99871427000000002</v>
      </c>
      <c r="G1082" t="e">
        <f>_xlfn.XLOOKUP(
         E1082,[2]DibenzoThiophene!$A:$A,[2]DibenzoThiophene!$B:$B)</f>
        <v>#N/A</v>
      </c>
      <c r="H1082" t="e">
        <f>_xlfn.XLOOKUP(
         E1082,[3]Sheet1!$A:$A,[3]Sheet1!$G:$G)</f>
        <v>#N/A</v>
      </c>
      <c r="I1082" t="e">
        <f>_xlfn.XLOOKUP(
         E1082,[4]Sheet1!$A:$A,[4]Sheet1!$G:$G)</f>
        <v>#N/A</v>
      </c>
      <c r="J1082" t="e">
        <f>_xlfn.XLOOKUP(
         E1082,[4]Sheet1!$A:$A,[4]Sheet1!$F:$F)</f>
        <v>#N/A</v>
      </c>
      <c r="L1082" t="e">
        <f>_xlfn.XLOOKUP(
         D1082,[2]DibenzoThiophene!$E:$E,[2]DibenzoThiophene!$B:$B)</f>
        <v>#N/A</v>
      </c>
      <c r="R1082" s="1">
        <v>2537.6365999999998</v>
      </c>
      <c r="S1082" s="2" t="e">
        <f>_xlfn.XLOOKUP(
         R1082,'[1]sample3_spot1_000 (1)'!$A:$A,'[1]sample3_spot1_000 (1)'!$B:$B)</f>
        <v>#N/A</v>
      </c>
    </row>
    <row r="1083" spans="3:19" x14ac:dyDescent="0.2">
      <c r="C1083"/>
      <c r="D1083" s="1">
        <f t="shared" si="33"/>
        <v>2538</v>
      </c>
      <c r="E1083" s="1">
        <f t="shared" si="32"/>
        <v>2537.9</v>
      </c>
      <c r="F1083" s="3">
        <f>_xlfn.XLOOKUP(
         E1083,'[1]sample3_spot1_000 (1)'!$A:$A,'[1]sample3_spot1_000 (1)'!$B:$B)</f>
        <v>0.99728859999999997</v>
      </c>
      <c r="G1083" t="e">
        <f>_xlfn.XLOOKUP(
         E1083,[2]DibenzoThiophene!$A:$A,[2]DibenzoThiophene!$B:$B)</f>
        <v>#N/A</v>
      </c>
      <c r="H1083" t="e">
        <f>_xlfn.XLOOKUP(
         E1083,[3]Sheet1!$A:$A,[3]Sheet1!$G:$G)</f>
        <v>#N/A</v>
      </c>
      <c r="I1083" t="e">
        <f>_xlfn.XLOOKUP(
         E1083,[4]Sheet1!$A:$A,[4]Sheet1!$G:$G)</f>
        <v>#N/A</v>
      </c>
      <c r="J1083" t="e">
        <f>_xlfn.XLOOKUP(
         E1083,[4]Sheet1!$A:$A,[4]Sheet1!$F:$F)</f>
        <v>#N/A</v>
      </c>
      <c r="L1083" t="e">
        <f>_xlfn.XLOOKUP(
         D1083,[2]DibenzoThiophene!$E:$E,[2]DibenzoThiophene!$B:$B)</f>
        <v>#N/A</v>
      </c>
      <c r="R1083" s="1">
        <v>2537.8867</v>
      </c>
      <c r="S1083" s="2" t="e">
        <f>_xlfn.XLOOKUP(
         R1083,'[1]sample3_spot1_000 (1)'!$A:$A,'[1]sample3_spot1_000 (1)'!$B:$B)</f>
        <v>#N/A</v>
      </c>
    </row>
    <row r="1084" spans="3:19" x14ac:dyDescent="0.2">
      <c r="C1084"/>
      <c r="D1084" s="1">
        <f t="shared" si="33"/>
        <v>2538</v>
      </c>
      <c r="E1084" s="1">
        <f t="shared" si="32"/>
        <v>2538</v>
      </c>
      <c r="F1084" s="3" t="e">
        <f>_xlfn.XLOOKUP(
         E1084,'[1]sample3_spot1_000 (1)'!$A:$A,'[1]sample3_spot1_000 (1)'!$B:$B)</f>
        <v>#N/A</v>
      </c>
      <c r="G1084" t="e">
        <f>_xlfn.XLOOKUP(
         E1084,[2]DibenzoThiophene!$A:$A,[2]DibenzoThiophene!$B:$B)</f>
        <v>#N/A</v>
      </c>
      <c r="H1084">
        <f>_xlfn.XLOOKUP(
         E1084,[3]Sheet1!$A:$A,[3]Sheet1!$G:$G)</f>
        <v>0.87338529652455632</v>
      </c>
      <c r="I1084">
        <f>_xlfn.XLOOKUP(
         E1084,[4]Sheet1!$A:$A,[4]Sheet1!$G:$G)</f>
        <v>0.94813500340618995</v>
      </c>
      <c r="J1084">
        <f>_xlfn.XLOOKUP(
         E1084,[4]Sheet1!$A:$A,[4]Sheet1!$F:$F)</f>
        <v>7.6954481617366885E-2</v>
      </c>
      <c r="L1084" t="e">
        <f>_xlfn.XLOOKUP(
         D1084,[2]DibenzoThiophene!$E:$E,[2]DibenzoThiophene!$B:$B)</f>
        <v>#N/A</v>
      </c>
      <c r="R1084">
        <v>2538.00362</v>
      </c>
      <c r="S1084" s="2" t="e">
        <f>_xlfn.XLOOKUP(
         R1084,'[1]sample3_spot1_000 (1)'!$A:$A,'[1]sample3_spot1_000 (1)'!$B:$B)</f>
        <v>#N/A</v>
      </c>
    </row>
    <row r="1085" spans="3:19" x14ac:dyDescent="0.2">
      <c r="C1085"/>
      <c r="D1085" s="1">
        <f t="shared" si="33"/>
        <v>2538</v>
      </c>
      <c r="E1085" s="1">
        <f t="shared" si="32"/>
        <v>2538.1</v>
      </c>
      <c r="F1085" s="3">
        <f>_xlfn.XLOOKUP(
         E1085,'[1]sample3_spot1_000 (1)'!$A:$A,'[1]sample3_spot1_000 (1)'!$B:$B)</f>
        <v>1.0339126999999999</v>
      </c>
      <c r="G1085" t="e">
        <f>_xlfn.XLOOKUP(
         E1085,[2]DibenzoThiophene!$A:$A,[2]DibenzoThiophene!$B:$B)</f>
        <v>#N/A</v>
      </c>
      <c r="H1085" t="e">
        <f>_xlfn.XLOOKUP(
         E1085,[3]Sheet1!$A:$A,[3]Sheet1!$G:$G)</f>
        <v>#N/A</v>
      </c>
      <c r="I1085" t="e">
        <f>_xlfn.XLOOKUP(
         E1085,[4]Sheet1!$A:$A,[4]Sheet1!$G:$G)</f>
        <v>#N/A</v>
      </c>
      <c r="J1085" t="e">
        <f>_xlfn.XLOOKUP(
         E1085,[4]Sheet1!$A:$A,[4]Sheet1!$F:$F)</f>
        <v>#N/A</v>
      </c>
      <c r="L1085" t="e">
        <f>_xlfn.XLOOKUP(
         D1085,[2]DibenzoThiophene!$E:$E,[2]DibenzoThiophene!$B:$B)</f>
        <v>#N/A</v>
      </c>
      <c r="R1085" s="1">
        <v>2538.1368000000002</v>
      </c>
      <c r="S1085" s="2" t="e">
        <f>_xlfn.XLOOKUP(
         R1085,'[1]sample3_spot1_000 (1)'!$A:$A,'[1]sample3_spot1_000 (1)'!$B:$B)</f>
        <v>#N/A</v>
      </c>
    </row>
    <row r="1086" spans="3:19" x14ac:dyDescent="0.2">
      <c r="C1086"/>
      <c r="D1086" s="1">
        <f t="shared" si="33"/>
        <v>2538</v>
      </c>
      <c r="E1086" s="1">
        <f t="shared" si="32"/>
        <v>2538.4</v>
      </c>
      <c r="F1086" s="3">
        <f>_xlfn.XLOOKUP(
         E1086,'[1]sample3_spot1_000 (1)'!$A:$A,'[1]sample3_spot1_000 (1)'!$B:$B)</f>
        <v>1.0090328</v>
      </c>
      <c r="G1086" t="e">
        <f>_xlfn.XLOOKUP(
         E1086,[2]DibenzoThiophene!$A:$A,[2]DibenzoThiophene!$B:$B)</f>
        <v>#N/A</v>
      </c>
      <c r="H1086" t="e">
        <f>_xlfn.XLOOKUP(
         E1086,[3]Sheet1!$A:$A,[3]Sheet1!$G:$G)</f>
        <v>#N/A</v>
      </c>
      <c r="I1086" t="e">
        <f>_xlfn.XLOOKUP(
         E1086,[4]Sheet1!$A:$A,[4]Sheet1!$G:$G)</f>
        <v>#N/A</v>
      </c>
      <c r="J1086" t="e">
        <f>_xlfn.XLOOKUP(
         E1086,[4]Sheet1!$A:$A,[4]Sheet1!$F:$F)</f>
        <v>#N/A</v>
      </c>
      <c r="L1086" t="e">
        <f>_xlfn.XLOOKUP(
         D1086,[2]DibenzoThiophene!$E:$E,[2]DibenzoThiophene!$B:$B)</f>
        <v>#N/A</v>
      </c>
      <c r="R1086" s="1">
        <v>2538.3869</v>
      </c>
      <c r="S1086" s="2" t="e">
        <f>_xlfn.XLOOKUP(
         R1086,'[1]sample3_spot1_000 (1)'!$A:$A,'[1]sample3_spot1_000 (1)'!$B:$B)</f>
        <v>#N/A</v>
      </c>
    </row>
    <row r="1087" spans="3:19" x14ac:dyDescent="0.2">
      <c r="C1087"/>
      <c r="D1087" s="1">
        <f t="shared" si="33"/>
        <v>2539</v>
      </c>
      <c r="E1087" s="1">
        <f t="shared" si="32"/>
        <v>2538.5</v>
      </c>
      <c r="F1087" s="3" t="e">
        <f>_xlfn.XLOOKUP(
         E1087,'[1]sample3_spot1_000 (1)'!$A:$A,'[1]sample3_spot1_000 (1)'!$B:$B)</f>
        <v>#N/A</v>
      </c>
      <c r="G1087" t="e">
        <f>_xlfn.XLOOKUP(
         E1087,[2]DibenzoThiophene!$A:$A,[2]DibenzoThiophene!$B:$B)</f>
        <v>#N/A</v>
      </c>
      <c r="H1087">
        <f>_xlfn.XLOOKUP(
         E1087,[3]Sheet1!$A:$A,[3]Sheet1!$G:$G)</f>
        <v>0.87885469908550151</v>
      </c>
      <c r="I1087">
        <f>_xlfn.XLOOKUP(
         E1087,[4]Sheet1!$A:$A,[4]Sheet1!$G:$G)</f>
        <v>0.9423476035018209</v>
      </c>
      <c r="J1087">
        <f>_xlfn.XLOOKUP(
         E1087,[4]Sheet1!$A:$A,[4]Sheet1!$F:$F)</f>
        <v>7.6913655514789944E-2</v>
      </c>
      <c r="L1087">
        <f>_xlfn.XLOOKUP(
         D1087,[2]DibenzoThiophene!$E:$E,[2]DibenzoThiophene!$B:$B)</f>
        <v>0.99414398000000004</v>
      </c>
      <c r="R1087">
        <v>2538.50297</v>
      </c>
      <c r="S1087" s="2" t="e">
        <f>_xlfn.XLOOKUP(
         R1087,'[1]sample3_spot1_000 (1)'!$A:$A,'[1]sample3_spot1_000 (1)'!$B:$B)</f>
        <v>#N/A</v>
      </c>
    </row>
    <row r="1088" spans="3:19" x14ac:dyDescent="0.2">
      <c r="C1088"/>
      <c r="D1088" s="1">
        <f t="shared" si="33"/>
        <v>2539</v>
      </c>
      <c r="E1088" s="1">
        <f t="shared" si="32"/>
        <v>2538.6</v>
      </c>
      <c r="F1088" s="3">
        <f>_xlfn.XLOOKUP(
         E1088,'[1]sample3_spot1_000 (1)'!$A:$A,'[1]sample3_spot1_000 (1)'!$B:$B)</f>
        <v>1.0194221999999999</v>
      </c>
      <c r="G1088" t="e">
        <f>_xlfn.XLOOKUP(
         E1088,[2]DibenzoThiophene!$A:$A,[2]DibenzoThiophene!$B:$B)</f>
        <v>#N/A</v>
      </c>
      <c r="H1088" t="e">
        <f>_xlfn.XLOOKUP(
         E1088,[3]Sheet1!$A:$A,[3]Sheet1!$G:$G)</f>
        <v>#N/A</v>
      </c>
      <c r="I1088" t="e">
        <f>_xlfn.XLOOKUP(
         E1088,[4]Sheet1!$A:$A,[4]Sheet1!$G:$G)</f>
        <v>#N/A</v>
      </c>
      <c r="J1088" t="e">
        <f>_xlfn.XLOOKUP(
         E1088,[4]Sheet1!$A:$A,[4]Sheet1!$F:$F)</f>
        <v>#N/A</v>
      </c>
      <c r="L1088">
        <f>_xlfn.XLOOKUP(
         D1088,[2]DibenzoThiophene!$E:$E,[2]DibenzoThiophene!$B:$B)</f>
        <v>0.99414398000000004</v>
      </c>
      <c r="R1088" s="1">
        <v>2538.6370000000002</v>
      </c>
      <c r="S1088" s="2" t="e">
        <f>_xlfn.XLOOKUP(
         R1088,'[1]sample3_spot1_000 (1)'!$A:$A,'[1]sample3_spot1_000 (1)'!$B:$B)</f>
        <v>#N/A</v>
      </c>
    </row>
    <row r="1089" spans="3:19" x14ac:dyDescent="0.2">
      <c r="C1089"/>
      <c r="D1089" s="1">
        <f t="shared" si="33"/>
        <v>2539</v>
      </c>
      <c r="E1089" s="1">
        <f t="shared" si="32"/>
        <v>2538.9</v>
      </c>
      <c r="F1089" s="3">
        <f>_xlfn.XLOOKUP(
         E1089,'[1]sample3_spot1_000 (1)'!$A:$A,'[1]sample3_spot1_000 (1)'!$B:$B)</f>
        <v>1.0196068</v>
      </c>
      <c r="G1089">
        <f>_xlfn.XLOOKUP(
         E1089,[2]DibenzoThiophene!$A:$A,[2]DibenzoThiophene!$B:$B)</f>
        <v>0.99414398000000004</v>
      </c>
      <c r="H1089" t="e">
        <f>_xlfn.XLOOKUP(
         E1089,[3]Sheet1!$A:$A,[3]Sheet1!$G:$G)</f>
        <v>#N/A</v>
      </c>
      <c r="I1089" t="e">
        <f>_xlfn.XLOOKUP(
         E1089,[4]Sheet1!$A:$A,[4]Sheet1!$G:$G)</f>
        <v>#N/A</v>
      </c>
      <c r="J1089" t="e">
        <f>_xlfn.XLOOKUP(
         E1089,[4]Sheet1!$A:$A,[4]Sheet1!$F:$F)</f>
        <v>#N/A</v>
      </c>
      <c r="L1089">
        <f>_xlfn.XLOOKUP(
         D1089,[2]DibenzoThiophene!$E:$E,[2]DibenzoThiophene!$B:$B)</f>
        <v>0.99414398000000004</v>
      </c>
      <c r="R1089" s="1">
        <v>2538.8870999999999</v>
      </c>
      <c r="S1089" s="2" t="e">
        <f>_xlfn.XLOOKUP(
         R1089,'[1]sample3_spot1_000 (1)'!$A:$A,'[1]sample3_spot1_000 (1)'!$B:$B)</f>
        <v>#N/A</v>
      </c>
    </row>
    <row r="1090" spans="3:19" x14ac:dyDescent="0.2">
      <c r="C1090"/>
      <c r="D1090" s="1">
        <f t="shared" si="33"/>
        <v>2539</v>
      </c>
      <c r="E1090" s="1">
        <f t="shared" ref="E1090:E1153" si="34">ROUND(R1090, 1)</f>
        <v>2538.9</v>
      </c>
      <c r="F1090" s="3">
        <f>_xlfn.XLOOKUP(
         E1090,'[1]sample3_spot1_000 (1)'!$A:$A,'[1]sample3_spot1_000 (1)'!$B:$B)</f>
        <v>1.0196068</v>
      </c>
      <c r="G1090">
        <f>_xlfn.XLOOKUP(
         E1090,[2]DibenzoThiophene!$A:$A,[2]DibenzoThiophene!$B:$B)</f>
        <v>0.99414398000000004</v>
      </c>
      <c r="H1090" t="e">
        <f>_xlfn.XLOOKUP(
         E1090,[3]Sheet1!$A:$A,[3]Sheet1!$G:$G)</f>
        <v>#N/A</v>
      </c>
      <c r="I1090" t="e">
        <f>_xlfn.XLOOKUP(
         E1090,[4]Sheet1!$A:$A,[4]Sheet1!$G:$G)</f>
        <v>#N/A</v>
      </c>
      <c r="J1090" t="e">
        <f>_xlfn.XLOOKUP(
         E1090,[4]Sheet1!$A:$A,[4]Sheet1!$F:$F)</f>
        <v>#N/A</v>
      </c>
      <c r="L1090">
        <f>_xlfn.XLOOKUP(
         D1090,[2]DibenzoThiophene!$E:$E,[2]DibenzoThiophene!$B:$B)</f>
        <v>0.99414398000000004</v>
      </c>
      <c r="R1090" s="1">
        <v>2538.8966999999998</v>
      </c>
      <c r="S1090" s="2" t="e">
        <f>_xlfn.XLOOKUP(
         R1090,'[1]sample3_spot1_000 (1)'!$A:$A,'[1]sample3_spot1_000 (1)'!$B:$B)</f>
        <v>#N/A</v>
      </c>
    </row>
    <row r="1091" spans="3:19" x14ac:dyDescent="0.2">
      <c r="C1091"/>
      <c r="D1091" s="1">
        <f t="shared" ref="D1091:D1154" si="35">ROUND(E1091,0)</f>
        <v>2539</v>
      </c>
      <c r="E1091" s="1">
        <f t="shared" si="34"/>
        <v>2539</v>
      </c>
      <c r="F1091" s="3" t="e">
        <f>_xlfn.XLOOKUP(
         E1091,'[1]sample3_spot1_000 (1)'!$A:$A,'[1]sample3_spot1_000 (1)'!$B:$B)</f>
        <v>#N/A</v>
      </c>
      <c r="G1091" t="e">
        <f>_xlfn.XLOOKUP(
         E1091,[2]DibenzoThiophene!$A:$A,[2]DibenzoThiophene!$B:$B)</f>
        <v>#N/A</v>
      </c>
      <c r="H1091">
        <f>_xlfn.XLOOKUP(
         E1091,[3]Sheet1!$A:$A,[3]Sheet1!$G:$G)</f>
        <v>0.87871153978175731</v>
      </c>
      <c r="I1091">
        <f>_xlfn.XLOOKUP(
         E1091,[4]Sheet1!$A:$A,[4]Sheet1!$G:$G)</f>
        <v>0.93512974478976196</v>
      </c>
      <c r="J1091">
        <f>_xlfn.XLOOKUP(
         E1091,[4]Sheet1!$A:$A,[4]Sheet1!$F:$F)</f>
        <v>7.6863404755683318E-2</v>
      </c>
      <c r="L1091">
        <f>_xlfn.XLOOKUP(
         D1091,[2]DibenzoThiophene!$E:$E,[2]DibenzoThiophene!$B:$B)</f>
        <v>0.99414398000000004</v>
      </c>
      <c r="R1091">
        <v>2539.0026699999999</v>
      </c>
      <c r="S1091" s="2" t="e">
        <f>_xlfn.XLOOKUP(
         R1091,'[1]sample3_spot1_000 (1)'!$A:$A,'[1]sample3_spot1_000 (1)'!$B:$B)</f>
        <v>#N/A</v>
      </c>
    </row>
    <row r="1092" spans="3:19" x14ac:dyDescent="0.2">
      <c r="C1092"/>
      <c r="D1092" s="1">
        <f t="shared" si="35"/>
        <v>2539</v>
      </c>
      <c r="E1092" s="1">
        <f t="shared" si="34"/>
        <v>2539.1</v>
      </c>
      <c r="F1092" s="3">
        <f>_xlfn.XLOOKUP(
         E1092,'[1]sample3_spot1_000 (1)'!$A:$A,'[1]sample3_spot1_000 (1)'!$B:$B)</f>
        <v>1.0143473000000001</v>
      </c>
      <c r="G1092" t="e">
        <f>_xlfn.XLOOKUP(
         E1092,[2]DibenzoThiophene!$A:$A,[2]DibenzoThiophene!$B:$B)</f>
        <v>#N/A</v>
      </c>
      <c r="H1092" t="e">
        <f>_xlfn.XLOOKUP(
         E1092,[3]Sheet1!$A:$A,[3]Sheet1!$G:$G)</f>
        <v>#N/A</v>
      </c>
      <c r="I1092" t="e">
        <f>_xlfn.XLOOKUP(
         E1092,[4]Sheet1!$A:$A,[4]Sheet1!$G:$G)</f>
        <v>#N/A</v>
      </c>
      <c r="J1092" t="e">
        <f>_xlfn.XLOOKUP(
         E1092,[4]Sheet1!$A:$A,[4]Sheet1!$F:$F)</f>
        <v>#N/A</v>
      </c>
      <c r="L1092">
        <f>_xlfn.XLOOKUP(
         D1092,[2]DibenzoThiophene!$E:$E,[2]DibenzoThiophene!$B:$B)</f>
        <v>0.99414398000000004</v>
      </c>
      <c r="R1092" s="1">
        <v>2539.1372000000001</v>
      </c>
      <c r="S1092" s="2" t="e">
        <f>_xlfn.XLOOKUP(
         R1092,'[1]sample3_spot1_000 (1)'!$A:$A,'[1]sample3_spot1_000 (1)'!$B:$B)</f>
        <v>#N/A</v>
      </c>
    </row>
    <row r="1093" spans="3:19" x14ac:dyDescent="0.2">
      <c r="C1093"/>
      <c r="D1093" s="1">
        <f t="shared" si="35"/>
        <v>2539</v>
      </c>
      <c r="E1093" s="1">
        <f t="shared" si="34"/>
        <v>2539.4</v>
      </c>
      <c r="F1093" s="3">
        <f>_xlfn.XLOOKUP(
         E1093,'[1]sample3_spot1_000 (1)'!$A:$A,'[1]sample3_spot1_000 (1)'!$B:$B)</f>
        <v>1.0015974000000001</v>
      </c>
      <c r="G1093" t="e">
        <f>_xlfn.XLOOKUP(
         E1093,[2]DibenzoThiophene!$A:$A,[2]DibenzoThiophene!$B:$B)</f>
        <v>#N/A</v>
      </c>
      <c r="H1093" t="e">
        <f>_xlfn.XLOOKUP(
         E1093,[3]Sheet1!$A:$A,[3]Sheet1!$G:$G)</f>
        <v>#N/A</v>
      </c>
      <c r="I1093" t="e">
        <f>_xlfn.XLOOKUP(
         E1093,[4]Sheet1!$A:$A,[4]Sheet1!$G:$G)</f>
        <v>#N/A</v>
      </c>
      <c r="J1093" t="e">
        <f>_xlfn.XLOOKUP(
         E1093,[4]Sheet1!$A:$A,[4]Sheet1!$F:$F)</f>
        <v>#N/A</v>
      </c>
      <c r="L1093">
        <f>_xlfn.XLOOKUP(
         D1093,[2]DibenzoThiophene!$E:$E,[2]DibenzoThiophene!$B:$B)</f>
        <v>0.99414398000000004</v>
      </c>
      <c r="R1093" s="1">
        <v>2539.3872999999999</v>
      </c>
      <c r="S1093" s="2" t="e">
        <f>_xlfn.XLOOKUP(
         R1093,'[1]sample3_spot1_000 (1)'!$A:$A,'[1]sample3_spot1_000 (1)'!$B:$B)</f>
        <v>#N/A</v>
      </c>
    </row>
    <row r="1094" spans="3:19" x14ac:dyDescent="0.2">
      <c r="C1094"/>
      <c r="D1094" s="1">
        <f t="shared" si="35"/>
        <v>2540</v>
      </c>
      <c r="E1094" s="1">
        <f t="shared" si="34"/>
        <v>2539.5</v>
      </c>
      <c r="F1094" s="3" t="e">
        <f>_xlfn.XLOOKUP(
         E1094,'[1]sample3_spot1_000 (1)'!$A:$A,'[1]sample3_spot1_000 (1)'!$B:$B)</f>
        <v>#N/A</v>
      </c>
      <c r="G1094" t="e">
        <f>_xlfn.XLOOKUP(
         E1094,[2]DibenzoThiophene!$A:$A,[2]DibenzoThiophene!$B:$B)</f>
        <v>#N/A</v>
      </c>
      <c r="H1094">
        <f>_xlfn.XLOOKUP(
         E1094,[3]Sheet1!$A:$A,[3]Sheet1!$G:$G)</f>
        <v>0.87839957760333331</v>
      </c>
      <c r="I1094">
        <f>_xlfn.XLOOKUP(
         E1094,[4]Sheet1!$A:$A,[4]Sheet1!$G:$G)</f>
        <v>0.93283830984108529</v>
      </c>
      <c r="J1094">
        <f>_xlfn.XLOOKUP(
         E1094,[4]Sheet1!$A:$A,[4]Sheet1!$F:$F)</f>
        <v>7.6845612010495043E-2</v>
      </c>
      <c r="L1094" t="e">
        <f>_xlfn.XLOOKUP(
         D1094,[2]DibenzoThiophene!$E:$E,[2]DibenzoThiophene!$B:$B)</f>
        <v>#N/A</v>
      </c>
      <c r="R1094">
        <v>2539.50272</v>
      </c>
      <c r="S1094" s="2" t="e">
        <f>_xlfn.XLOOKUP(
         R1094,'[1]sample3_spot1_000 (1)'!$A:$A,'[1]sample3_spot1_000 (1)'!$B:$B)</f>
        <v>#N/A</v>
      </c>
    </row>
    <row r="1095" spans="3:19" x14ac:dyDescent="0.2">
      <c r="C1095"/>
      <c r="D1095" s="1">
        <f t="shared" si="35"/>
        <v>2540</v>
      </c>
      <c r="E1095" s="1">
        <f t="shared" si="34"/>
        <v>2539.6</v>
      </c>
      <c r="F1095" s="3">
        <f>_xlfn.XLOOKUP(
         E1095,'[1]sample3_spot1_000 (1)'!$A:$A,'[1]sample3_spot1_000 (1)'!$B:$B)</f>
        <v>0.99418731999999999</v>
      </c>
      <c r="G1095" t="e">
        <f>_xlfn.XLOOKUP(
         E1095,[2]DibenzoThiophene!$A:$A,[2]DibenzoThiophene!$B:$B)</f>
        <v>#N/A</v>
      </c>
      <c r="H1095" t="e">
        <f>_xlfn.XLOOKUP(
         E1095,[3]Sheet1!$A:$A,[3]Sheet1!$G:$G)</f>
        <v>#N/A</v>
      </c>
      <c r="I1095" t="e">
        <f>_xlfn.XLOOKUP(
         E1095,[4]Sheet1!$A:$A,[4]Sheet1!$G:$G)</f>
        <v>#N/A</v>
      </c>
      <c r="J1095" t="e">
        <f>_xlfn.XLOOKUP(
         E1095,[4]Sheet1!$A:$A,[4]Sheet1!$F:$F)</f>
        <v>#N/A</v>
      </c>
      <c r="L1095" t="e">
        <f>_xlfn.XLOOKUP(
         D1095,[2]DibenzoThiophene!$E:$E,[2]DibenzoThiophene!$B:$B)</f>
        <v>#N/A</v>
      </c>
      <c r="R1095" s="1">
        <v>2539.6374000000001</v>
      </c>
      <c r="S1095" s="2" t="e">
        <f>_xlfn.XLOOKUP(
         R1095,'[1]sample3_spot1_000 (1)'!$A:$A,'[1]sample3_spot1_000 (1)'!$B:$B)</f>
        <v>#N/A</v>
      </c>
    </row>
    <row r="1096" spans="3:19" x14ac:dyDescent="0.2">
      <c r="C1096"/>
      <c r="D1096" s="1">
        <f t="shared" si="35"/>
        <v>2540</v>
      </c>
      <c r="E1096" s="1">
        <f t="shared" si="34"/>
        <v>2539.9</v>
      </c>
      <c r="F1096" s="3">
        <f>_xlfn.XLOOKUP(
         E1096,'[1]sample3_spot1_000 (1)'!$A:$A,'[1]sample3_spot1_000 (1)'!$B:$B)</f>
        <v>0.98478763000000002</v>
      </c>
      <c r="G1096" t="e">
        <f>_xlfn.XLOOKUP(
         E1096,[2]DibenzoThiophene!$A:$A,[2]DibenzoThiophene!$B:$B)</f>
        <v>#N/A</v>
      </c>
      <c r="H1096" t="e">
        <f>_xlfn.XLOOKUP(
         E1096,[3]Sheet1!$A:$A,[3]Sheet1!$G:$G)</f>
        <v>#N/A</v>
      </c>
      <c r="I1096" t="e">
        <f>_xlfn.XLOOKUP(
         E1096,[4]Sheet1!$A:$A,[4]Sheet1!$G:$G)</f>
        <v>#N/A</v>
      </c>
      <c r="J1096" t="e">
        <f>_xlfn.XLOOKUP(
         E1096,[4]Sheet1!$A:$A,[4]Sheet1!$F:$F)</f>
        <v>#N/A</v>
      </c>
      <c r="L1096" t="e">
        <f>_xlfn.XLOOKUP(
         D1096,[2]DibenzoThiophene!$E:$E,[2]DibenzoThiophene!$B:$B)</f>
        <v>#N/A</v>
      </c>
      <c r="R1096" s="1">
        <v>2539.8874999999998</v>
      </c>
      <c r="S1096" s="2" t="e">
        <f>_xlfn.XLOOKUP(
         R1096,'[1]sample3_spot1_000 (1)'!$A:$A,'[1]sample3_spot1_000 (1)'!$B:$B)</f>
        <v>#N/A</v>
      </c>
    </row>
    <row r="1097" spans="3:19" x14ac:dyDescent="0.2">
      <c r="C1097"/>
      <c r="D1097" s="1">
        <f t="shared" si="35"/>
        <v>2540</v>
      </c>
      <c r="E1097" s="1">
        <f t="shared" si="34"/>
        <v>2540</v>
      </c>
      <c r="F1097" s="3" t="e">
        <f>_xlfn.XLOOKUP(
         E1097,'[1]sample3_spot1_000 (1)'!$A:$A,'[1]sample3_spot1_000 (1)'!$B:$B)</f>
        <v>#N/A</v>
      </c>
      <c r="G1097" t="e">
        <f>_xlfn.XLOOKUP(
         E1097,[2]DibenzoThiophene!$A:$A,[2]DibenzoThiophene!$B:$B)</f>
        <v>#N/A</v>
      </c>
      <c r="H1097">
        <f>_xlfn.XLOOKUP(
         E1097,[3]Sheet1!$A:$A,[3]Sheet1!$G:$G)</f>
        <v>0.8853171035118268</v>
      </c>
      <c r="I1097">
        <f>_xlfn.XLOOKUP(
         E1097,[4]Sheet1!$A:$A,[4]Sheet1!$G:$G)</f>
        <v>0.92148865174222028</v>
      </c>
      <c r="J1097">
        <f>_xlfn.XLOOKUP(
         E1097,[4]Sheet1!$A:$A,[4]Sheet1!$F:$F)</f>
        <v>7.6768138663879465E-2</v>
      </c>
      <c r="L1097" t="e">
        <f>_xlfn.XLOOKUP(
         D1097,[2]DibenzoThiophene!$E:$E,[2]DibenzoThiophene!$B:$B)</f>
        <v>#N/A</v>
      </c>
      <c r="R1097">
        <v>2540.0031100000001</v>
      </c>
      <c r="S1097" s="2" t="e">
        <f>_xlfn.XLOOKUP(
         R1097,'[1]sample3_spot1_000 (1)'!$A:$A,'[1]sample3_spot1_000 (1)'!$B:$B)</f>
        <v>#N/A</v>
      </c>
    </row>
    <row r="1098" spans="3:19" x14ac:dyDescent="0.2">
      <c r="C1098"/>
      <c r="D1098" s="1">
        <f t="shared" si="35"/>
        <v>2540</v>
      </c>
      <c r="E1098" s="1">
        <f t="shared" si="34"/>
        <v>2540.1</v>
      </c>
      <c r="F1098" s="3">
        <f>_xlfn.XLOOKUP(
         E1098,'[1]sample3_spot1_000 (1)'!$A:$A,'[1]sample3_spot1_000 (1)'!$B:$B)</f>
        <v>0.99354962000000002</v>
      </c>
      <c r="G1098" t="e">
        <f>_xlfn.XLOOKUP(
         E1098,[2]DibenzoThiophene!$A:$A,[2]DibenzoThiophene!$B:$B)</f>
        <v>#N/A</v>
      </c>
      <c r="H1098" t="e">
        <f>_xlfn.XLOOKUP(
         E1098,[3]Sheet1!$A:$A,[3]Sheet1!$G:$G)</f>
        <v>#N/A</v>
      </c>
      <c r="I1098" t="e">
        <f>_xlfn.XLOOKUP(
         E1098,[4]Sheet1!$A:$A,[4]Sheet1!$G:$G)</f>
        <v>#N/A</v>
      </c>
      <c r="J1098" t="e">
        <f>_xlfn.XLOOKUP(
         E1098,[4]Sheet1!$A:$A,[4]Sheet1!$F:$F)</f>
        <v>#N/A</v>
      </c>
      <c r="L1098" t="e">
        <f>_xlfn.XLOOKUP(
         D1098,[2]DibenzoThiophene!$E:$E,[2]DibenzoThiophene!$B:$B)</f>
        <v>#N/A</v>
      </c>
      <c r="R1098" s="1">
        <v>2540.1376</v>
      </c>
      <c r="S1098" s="2" t="e">
        <f>_xlfn.XLOOKUP(
         R1098,'[1]sample3_spot1_000 (1)'!$A:$A,'[1]sample3_spot1_000 (1)'!$B:$B)</f>
        <v>#N/A</v>
      </c>
    </row>
    <row r="1099" spans="3:19" x14ac:dyDescent="0.2">
      <c r="C1099"/>
      <c r="D1099" s="1">
        <f t="shared" si="35"/>
        <v>2540</v>
      </c>
      <c r="E1099" s="1">
        <f t="shared" si="34"/>
        <v>2540.4</v>
      </c>
      <c r="F1099" s="3">
        <f>_xlfn.XLOOKUP(
         E1099,'[1]sample3_spot1_000 (1)'!$A:$A,'[1]sample3_spot1_000 (1)'!$B:$B)</f>
        <v>1.0062633999999999</v>
      </c>
      <c r="G1099" t="e">
        <f>_xlfn.XLOOKUP(
         E1099,[2]DibenzoThiophene!$A:$A,[2]DibenzoThiophene!$B:$B)</f>
        <v>#N/A</v>
      </c>
      <c r="H1099" t="e">
        <f>_xlfn.XLOOKUP(
         E1099,[3]Sheet1!$A:$A,[3]Sheet1!$G:$G)</f>
        <v>#N/A</v>
      </c>
      <c r="I1099" t="e">
        <f>_xlfn.XLOOKUP(
         E1099,[4]Sheet1!$A:$A,[4]Sheet1!$G:$G)</f>
        <v>#N/A</v>
      </c>
      <c r="J1099" t="e">
        <f>_xlfn.XLOOKUP(
         E1099,[4]Sheet1!$A:$A,[4]Sheet1!$F:$F)</f>
        <v>#N/A</v>
      </c>
      <c r="L1099" t="e">
        <f>_xlfn.XLOOKUP(
         D1099,[2]DibenzoThiophene!$E:$E,[2]DibenzoThiophene!$B:$B)</f>
        <v>#N/A</v>
      </c>
      <c r="R1099" s="1">
        <v>2540.3877000000002</v>
      </c>
      <c r="S1099" s="2" t="e">
        <f>_xlfn.XLOOKUP(
         R1099,'[1]sample3_spot1_000 (1)'!$A:$A,'[1]sample3_spot1_000 (1)'!$B:$B)</f>
        <v>#N/A</v>
      </c>
    </row>
    <row r="1100" spans="3:19" x14ac:dyDescent="0.2">
      <c r="C1100"/>
      <c r="D1100" s="1">
        <f t="shared" si="35"/>
        <v>2541</v>
      </c>
      <c r="E1100" s="1">
        <f t="shared" si="34"/>
        <v>2540.5</v>
      </c>
      <c r="F1100" s="3" t="e">
        <f>_xlfn.XLOOKUP(
         E1100,'[1]sample3_spot1_000 (1)'!$A:$A,'[1]sample3_spot1_000 (1)'!$B:$B)</f>
        <v>#N/A</v>
      </c>
      <c r="G1100" t="e">
        <f>_xlfn.XLOOKUP(
         E1100,[2]DibenzoThiophene!$A:$A,[2]DibenzoThiophene!$B:$B)</f>
        <v>#N/A</v>
      </c>
      <c r="H1100">
        <f>_xlfn.XLOOKUP(
         E1100,[3]Sheet1!$A:$A,[3]Sheet1!$G:$G)</f>
        <v>0.88292205935090728</v>
      </c>
      <c r="I1100">
        <f>_xlfn.XLOOKUP(
         E1100,[4]Sheet1!$A:$A,[4]Sheet1!$G:$G)</f>
        <v>0.92841195074785166</v>
      </c>
      <c r="J1100">
        <f>_xlfn.XLOOKUP(
         E1100,[4]Sheet1!$A:$A,[4]Sheet1!$F:$F)</f>
        <v>7.6811057700159516E-2</v>
      </c>
      <c r="L1100" t="e">
        <f>_xlfn.XLOOKUP(
         D1100,[2]DibenzoThiophene!$E:$E,[2]DibenzoThiophene!$B:$B)</f>
        <v>#N/A</v>
      </c>
      <c r="R1100">
        <v>2540.5038599999998</v>
      </c>
      <c r="S1100" s="2" t="e">
        <f>_xlfn.XLOOKUP(
         R1100,'[1]sample3_spot1_000 (1)'!$A:$A,'[1]sample3_spot1_000 (1)'!$B:$B)</f>
        <v>#N/A</v>
      </c>
    </row>
    <row r="1101" spans="3:19" x14ac:dyDescent="0.2">
      <c r="C1101"/>
      <c r="D1101" s="1">
        <f t="shared" si="35"/>
        <v>2541</v>
      </c>
      <c r="E1101" s="1">
        <f t="shared" si="34"/>
        <v>2540.6</v>
      </c>
      <c r="F1101" s="3">
        <f>_xlfn.XLOOKUP(
         E1101,'[1]sample3_spot1_000 (1)'!$A:$A,'[1]sample3_spot1_000 (1)'!$B:$B)</f>
        <v>0.97946504000000001</v>
      </c>
      <c r="G1101" t="e">
        <f>_xlfn.XLOOKUP(
         E1101,[2]DibenzoThiophene!$A:$A,[2]DibenzoThiophene!$B:$B)</f>
        <v>#N/A</v>
      </c>
      <c r="H1101" t="e">
        <f>_xlfn.XLOOKUP(
         E1101,[3]Sheet1!$A:$A,[3]Sheet1!$G:$G)</f>
        <v>#N/A</v>
      </c>
      <c r="I1101" t="e">
        <f>_xlfn.XLOOKUP(
         E1101,[4]Sheet1!$A:$A,[4]Sheet1!$G:$G)</f>
        <v>#N/A</v>
      </c>
      <c r="J1101" t="e">
        <f>_xlfn.XLOOKUP(
         E1101,[4]Sheet1!$A:$A,[4]Sheet1!$F:$F)</f>
        <v>#N/A</v>
      </c>
      <c r="L1101" t="e">
        <f>_xlfn.XLOOKUP(
         D1101,[2]DibenzoThiophene!$E:$E,[2]DibenzoThiophene!$B:$B)</f>
        <v>#N/A</v>
      </c>
      <c r="R1101" s="1">
        <v>2540.6378</v>
      </c>
      <c r="S1101" s="2" t="e">
        <f>_xlfn.XLOOKUP(
         R1101,'[1]sample3_spot1_000 (1)'!$A:$A,'[1]sample3_spot1_000 (1)'!$B:$B)</f>
        <v>#N/A</v>
      </c>
    </row>
    <row r="1102" spans="3:19" x14ac:dyDescent="0.2">
      <c r="C1102"/>
      <c r="D1102" s="1">
        <f t="shared" si="35"/>
        <v>2541</v>
      </c>
      <c r="E1102" s="1">
        <f t="shared" si="34"/>
        <v>2540.9</v>
      </c>
      <c r="F1102" s="3">
        <f>_xlfn.XLOOKUP(
         E1102,'[1]sample3_spot1_000 (1)'!$A:$A,'[1]sample3_spot1_000 (1)'!$B:$B)</f>
        <v>0.99504207</v>
      </c>
      <c r="G1102" t="e">
        <f>_xlfn.XLOOKUP(
         E1102,[2]DibenzoThiophene!$A:$A,[2]DibenzoThiophene!$B:$B)</f>
        <v>#N/A</v>
      </c>
      <c r="H1102" t="e">
        <f>_xlfn.XLOOKUP(
         E1102,[3]Sheet1!$A:$A,[3]Sheet1!$G:$G)</f>
        <v>#N/A</v>
      </c>
      <c r="I1102" t="e">
        <f>_xlfn.XLOOKUP(
         E1102,[4]Sheet1!$A:$A,[4]Sheet1!$G:$G)</f>
        <v>#N/A</v>
      </c>
      <c r="J1102" t="e">
        <f>_xlfn.XLOOKUP(
         E1102,[4]Sheet1!$A:$A,[4]Sheet1!$F:$F)</f>
        <v>#N/A</v>
      </c>
      <c r="L1102" t="e">
        <f>_xlfn.XLOOKUP(
         D1102,[2]DibenzoThiophene!$E:$E,[2]DibenzoThiophene!$B:$B)</f>
        <v>#N/A</v>
      </c>
      <c r="R1102" s="1">
        <v>2540.8879000000002</v>
      </c>
      <c r="S1102" s="2" t="e">
        <f>_xlfn.XLOOKUP(
         R1102,'[1]sample3_spot1_000 (1)'!$A:$A,'[1]sample3_spot1_000 (1)'!$B:$B)</f>
        <v>#N/A</v>
      </c>
    </row>
    <row r="1103" spans="3:19" x14ac:dyDescent="0.2">
      <c r="C1103"/>
      <c r="D1103" s="1">
        <f t="shared" si="35"/>
        <v>2541</v>
      </c>
      <c r="E1103" s="1">
        <f t="shared" si="34"/>
        <v>2541</v>
      </c>
      <c r="F1103" s="3" t="e">
        <f>_xlfn.XLOOKUP(
         E1103,'[1]sample3_spot1_000 (1)'!$A:$A,'[1]sample3_spot1_000 (1)'!$B:$B)</f>
        <v>#N/A</v>
      </c>
      <c r="G1103" t="e">
        <f>_xlfn.XLOOKUP(
         E1103,[2]DibenzoThiophene!$A:$A,[2]DibenzoThiophene!$B:$B)</f>
        <v>#N/A</v>
      </c>
      <c r="H1103">
        <f>_xlfn.XLOOKUP(
         E1103,[3]Sheet1!$A:$A,[3]Sheet1!$G:$G)</f>
        <v>0.8901578514325007</v>
      </c>
      <c r="I1103">
        <f>_xlfn.XLOOKUP(
         E1103,[4]Sheet1!$A:$A,[4]Sheet1!$G:$G)</f>
        <v>0.92008272680726322</v>
      </c>
      <c r="J1103">
        <f>_xlfn.XLOOKUP(
         E1103,[4]Sheet1!$A:$A,[4]Sheet1!$F:$F)</f>
        <v>7.6753484650119636E-2</v>
      </c>
      <c r="L1103" t="e">
        <f>_xlfn.XLOOKUP(
         D1103,[2]DibenzoThiophene!$E:$E,[2]DibenzoThiophene!$B:$B)</f>
        <v>#N/A</v>
      </c>
      <c r="R1103">
        <v>2540.9960000000001</v>
      </c>
      <c r="S1103" s="2" t="e">
        <f>_xlfn.XLOOKUP(
         R1103,'[1]sample3_spot1_000 (1)'!$A:$A,'[1]sample3_spot1_000 (1)'!$B:$B)</f>
        <v>#N/A</v>
      </c>
    </row>
    <row r="1104" spans="3:19" x14ac:dyDescent="0.2">
      <c r="C1104"/>
      <c r="D1104" s="1">
        <f t="shared" si="35"/>
        <v>2541</v>
      </c>
      <c r="E1104" s="1">
        <f t="shared" si="34"/>
        <v>2541.1</v>
      </c>
      <c r="F1104" s="3">
        <f>_xlfn.XLOOKUP(
         E1104,'[1]sample3_spot1_000 (1)'!$A:$A,'[1]sample3_spot1_000 (1)'!$B:$B)</f>
        <v>1.0088261999999999</v>
      </c>
      <c r="G1104" t="e">
        <f>_xlfn.XLOOKUP(
         E1104,[2]DibenzoThiophene!$A:$A,[2]DibenzoThiophene!$B:$B)</f>
        <v>#N/A</v>
      </c>
      <c r="H1104" t="e">
        <f>_xlfn.XLOOKUP(
         E1104,[3]Sheet1!$A:$A,[3]Sheet1!$G:$G)</f>
        <v>#N/A</v>
      </c>
      <c r="I1104" t="e">
        <f>_xlfn.XLOOKUP(
         E1104,[4]Sheet1!$A:$A,[4]Sheet1!$G:$G)</f>
        <v>#N/A</v>
      </c>
      <c r="J1104" t="e">
        <f>_xlfn.XLOOKUP(
         E1104,[4]Sheet1!$A:$A,[4]Sheet1!$F:$F)</f>
        <v>#N/A</v>
      </c>
      <c r="L1104" t="e">
        <f>_xlfn.XLOOKUP(
         D1104,[2]DibenzoThiophene!$E:$E,[2]DibenzoThiophene!$B:$B)</f>
        <v>#N/A</v>
      </c>
      <c r="R1104" s="1">
        <v>2541.1379999999999</v>
      </c>
      <c r="S1104" s="2" t="e">
        <f>_xlfn.XLOOKUP(
         R1104,'[1]sample3_spot1_000 (1)'!$A:$A,'[1]sample3_spot1_000 (1)'!$B:$B)</f>
        <v>#N/A</v>
      </c>
    </row>
    <row r="1105" spans="3:19" x14ac:dyDescent="0.2">
      <c r="C1105"/>
      <c r="D1105" s="1">
        <f t="shared" si="35"/>
        <v>2541</v>
      </c>
      <c r="E1105" s="1">
        <f t="shared" si="34"/>
        <v>2541.4</v>
      </c>
      <c r="F1105" s="3">
        <f>_xlfn.XLOOKUP(
         E1105,'[1]sample3_spot1_000 (1)'!$A:$A,'[1]sample3_spot1_000 (1)'!$B:$B)</f>
        <v>0.97758995999999998</v>
      </c>
      <c r="G1105" t="e">
        <f>_xlfn.XLOOKUP(
         E1105,[2]DibenzoThiophene!$A:$A,[2]DibenzoThiophene!$B:$B)</f>
        <v>#N/A</v>
      </c>
      <c r="H1105" t="e">
        <f>_xlfn.XLOOKUP(
         E1105,[3]Sheet1!$A:$A,[3]Sheet1!$G:$G)</f>
        <v>#N/A</v>
      </c>
      <c r="I1105" t="e">
        <f>_xlfn.XLOOKUP(
         E1105,[4]Sheet1!$A:$A,[4]Sheet1!$G:$G)</f>
        <v>#N/A</v>
      </c>
      <c r="J1105" t="e">
        <f>_xlfn.XLOOKUP(
         E1105,[4]Sheet1!$A:$A,[4]Sheet1!$F:$F)</f>
        <v>#N/A</v>
      </c>
      <c r="L1105" t="e">
        <f>_xlfn.XLOOKUP(
         D1105,[2]DibenzoThiophene!$E:$E,[2]DibenzoThiophene!$B:$B)</f>
        <v>#N/A</v>
      </c>
      <c r="R1105" s="1">
        <v>2541.3881000000001</v>
      </c>
      <c r="S1105" s="2" t="e">
        <f>_xlfn.XLOOKUP(
         R1105,'[1]sample3_spot1_000 (1)'!$A:$A,'[1]sample3_spot1_000 (1)'!$B:$B)</f>
        <v>#N/A</v>
      </c>
    </row>
    <row r="1106" spans="3:19" x14ac:dyDescent="0.2">
      <c r="C1106"/>
      <c r="D1106" s="1">
        <f t="shared" si="35"/>
        <v>2542</v>
      </c>
      <c r="E1106" s="1">
        <f t="shared" si="34"/>
        <v>2541.5</v>
      </c>
      <c r="F1106" s="3" t="e">
        <f>_xlfn.XLOOKUP(
         E1106,'[1]sample3_spot1_000 (1)'!$A:$A,'[1]sample3_spot1_000 (1)'!$B:$B)</f>
        <v>#N/A</v>
      </c>
      <c r="G1106" t="e">
        <f>_xlfn.XLOOKUP(
         E1106,[2]DibenzoThiophene!$A:$A,[2]DibenzoThiophene!$B:$B)</f>
        <v>#N/A</v>
      </c>
      <c r="H1106">
        <f>_xlfn.XLOOKUP(
         E1106,[3]Sheet1!$A:$A,[3]Sheet1!$G:$G)</f>
        <v>0.88830508758946602</v>
      </c>
      <c r="I1106">
        <f>_xlfn.XLOOKUP(
         E1106,[4]Sheet1!$A:$A,[4]Sheet1!$G:$G)</f>
        <v>0.91906034201030373</v>
      </c>
      <c r="J1106">
        <f>_xlfn.XLOOKUP(
         E1106,[4]Sheet1!$A:$A,[4]Sheet1!$F:$F)</f>
        <v>7.6744053111653707E-2</v>
      </c>
      <c r="L1106" t="e">
        <f>_xlfn.XLOOKUP(
         D1106,[2]DibenzoThiophene!$E:$E,[2]DibenzoThiophene!$B:$B)</f>
        <v>#N/A</v>
      </c>
      <c r="R1106">
        <v>2541.4974400000001</v>
      </c>
      <c r="S1106" s="2" t="e">
        <f>_xlfn.XLOOKUP(
         R1106,'[1]sample3_spot1_000 (1)'!$A:$A,'[1]sample3_spot1_000 (1)'!$B:$B)</f>
        <v>#N/A</v>
      </c>
    </row>
    <row r="1107" spans="3:19" x14ac:dyDescent="0.2">
      <c r="C1107"/>
      <c r="D1107" s="1">
        <f t="shared" si="35"/>
        <v>2542</v>
      </c>
      <c r="E1107" s="1">
        <f t="shared" si="34"/>
        <v>2541.6</v>
      </c>
      <c r="F1107" s="3">
        <f>_xlfn.XLOOKUP(
         E1107,'[1]sample3_spot1_000 (1)'!$A:$A,'[1]sample3_spot1_000 (1)'!$B:$B)</f>
        <v>1.0278940999999999</v>
      </c>
      <c r="G1107" t="e">
        <f>_xlfn.XLOOKUP(
         E1107,[2]DibenzoThiophene!$A:$A,[2]DibenzoThiophene!$B:$B)</f>
        <v>#N/A</v>
      </c>
      <c r="H1107" t="e">
        <f>_xlfn.XLOOKUP(
         E1107,[3]Sheet1!$A:$A,[3]Sheet1!$G:$G)</f>
        <v>#N/A</v>
      </c>
      <c r="I1107" t="e">
        <f>_xlfn.XLOOKUP(
         E1107,[4]Sheet1!$A:$A,[4]Sheet1!$G:$G)</f>
        <v>#N/A</v>
      </c>
      <c r="J1107" t="e">
        <f>_xlfn.XLOOKUP(
         E1107,[4]Sheet1!$A:$A,[4]Sheet1!$F:$F)</f>
        <v>#N/A</v>
      </c>
      <c r="L1107" t="e">
        <f>_xlfn.XLOOKUP(
         D1107,[2]DibenzoThiophene!$E:$E,[2]DibenzoThiophene!$B:$B)</f>
        <v>#N/A</v>
      </c>
      <c r="R1107" s="1">
        <v>2541.6381999999999</v>
      </c>
      <c r="S1107" s="2" t="e">
        <f>_xlfn.XLOOKUP(
         R1107,'[1]sample3_spot1_000 (1)'!$A:$A,'[1]sample3_spot1_000 (1)'!$B:$B)</f>
        <v>#N/A</v>
      </c>
    </row>
    <row r="1108" spans="3:19" x14ac:dyDescent="0.2">
      <c r="C1108"/>
      <c r="D1108" s="1">
        <f t="shared" si="35"/>
        <v>2542</v>
      </c>
      <c r="E1108" s="1">
        <f t="shared" si="34"/>
        <v>2541.9</v>
      </c>
      <c r="F1108" s="3">
        <f>_xlfn.XLOOKUP(
         E1108,'[1]sample3_spot1_000 (1)'!$A:$A,'[1]sample3_spot1_000 (1)'!$B:$B)</f>
        <v>1.0002631</v>
      </c>
      <c r="G1108" t="e">
        <f>_xlfn.XLOOKUP(
         E1108,[2]DibenzoThiophene!$A:$A,[2]DibenzoThiophene!$B:$B)</f>
        <v>#N/A</v>
      </c>
      <c r="H1108" t="e">
        <f>_xlfn.XLOOKUP(
         E1108,[3]Sheet1!$A:$A,[3]Sheet1!$G:$G)</f>
        <v>#N/A</v>
      </c>
      <c r="I1108" t="e">
        <f>_xlfn.XLOOKUP(
         E1108,[4]Sheet1!$A:$A,[4]Sheet1!$G:$G)</f>
        <v>#N/A</v>
      </c>
      <c r="J1108" t="e">
        <f>_xlfn.XLOOKUP(
         E1108,[4]Sheet1!$A:$A,[4]Sheet1!$F:$F)</f>
        <v>#N/A</v>
      </c>
      <c r="L1108" t="e">
        <f>_xlfn.XLOOKUP(
         D1108,[2]DibenzoThiophene!$E:$E,[2]DibenzoThiophene!$B:$B)</f>
        <v>#N/A</v>
      </c>
      <c r="R1108" s="1">
        <v>2541.8883000000001</v>
      </c>
      <c r="S1108" s="2" t="e">
        <f>_xlfn.XLOOKUP(
         R1108,'[1]sample3_spot1_000 (1)'!$A:$A,'[1]sample3_spot1_000 (1)'!$B:$B)</f>
        <v>#N/A</v>
      </c>
    </row>
    <row r="1109" spans="3:19" x14ac:dyDescent="0.2">
      <c r="C1109"/>
      <c r="D1109" s="1">
        <f t="shared" si="35"/>
        <v>2542</v>
      </c>
      <c r="E1109" s="1">
        <f t="shared" si="34"/>
        <v>2542</v>
      </c>
      <c r="F1109" s="3" t="e">
        <f>_xlfn.XLOOKUP(
         E1109,'[1]sample3_spot1_000 (1)'!$A:$A,'[1]sample3_spot1_000 (1)'!$B:$B)</f>
        <v>#N/A</v>
      </c>
      <c r="G1109" t="e">
        <f>_xlfn.XLOOKUP(
         E1109,[2]DibenzoThiophene!$A:$A,[2]DibenzoThiophene!$B:$B)</f>
        <v>#N/A</v>
      </c>
      <c r="H1109">
        <f>_xlfn.XLOOKUP(
         E1109,[3]Sheet1!$A:$A,[3]Sheet1!$G:$G)</f>
        <v>0.89104291326983265</v>
      </c>
      <c r="I1109">
        <f>_xlfn.XLOOKUP(
         E1109,[4]Sheet1!$A:$A,[4]Sheet1!$G:$G)</f>
        <v>0.91549653103618955</v>
      </c>
      <c r="J1109">
        <f>_xlfn.XLOOKUP(
         E1109,[4]Sheet1!$A:$A,[4]Sheet1!$F:$F)</f>
        <v>7.6717877247041155E-2</v>
      </c>
      <c r="L1109" t="e">
        <f>_xlfn.XLOOKUP(
         D1109,[2]DibenzoThiophene!$E:$E,[2]DibenzoThiophene!$B:$B)</f>
        <v>#N/A</v>
      </c>
      <c r="R1109">
        <v>2541.9992200000002</v>
      </c>
      <c r="S1109" s="2" t="e">
        <f>_xlfn.XLOOKUP(
         R1109,'[1]sample3_spot1_000 (1)'!$A:$A,'[1]sample3_spot1_000 (1)'!$B:$B)</f>
        <v>#N/A</v>
      </c>
    </row>
    <row r="1110" spans="3:19" x14ac:dyDescent="0.2">
      <c r="C1110"/>
      <c r="D1110" s="1">
        <f t="shared" si="35"/>
        <v>2542</v>
      </c>
      <c r="E1110" s="1">
        <f t="shared" si="34"/>
        <v>2542.1</v>
      </c>
      <c r="F1110" s="3">
        <f>_xlfn.XLOOKUP(
         E1110,'[1]sample3_spot1_000 (1)'!$A:$A,'[1]sample3_spot1_000 (1)'!$B:$B)</f>
        <v>0.99827401000000004</v>
      </c>
      <c r="G1110" t="e">
        <f>_xlfn.XLOOKUP(
         E1110,[2]DibenzoThiophene!$A:$A,[2]DibenzoThiophene!$B:$B)</f>
        <v>#N/A</v>
      </c>
      <c r="H1110" t="e">
        <f>_xlfn.XLOOKUP(
         E1110,[3]Sheet1!$A:$A,[3]Sheet1!$G:$G)</f>
        <v>#N/A</v>
      </c>
      <c r="I1110" t="e">
        <f>_xlfn.XLOOKUP(
         E1110,[4]Sheet1!$A:$A,[4]Sheet1!$G:$G)</f>
        <v>#N/A</v>
      </c>
      <c r="J1110" t="e">
        <f>_xlfn.XLOOKUP(
         E1110,[4]Sheet1!$A:$A,[4]Sheet1!$F:$F)</f>
        <v>#N/A</v>
      </c>
      <c r="L1110" t="e">
        <f>_xlfn.XLOOKUP(
         D1110,[2]DibenzoThiophene!$E:$E,[2]DibenzoThiophene!$B:$B)</f>
        <v>#N/A</v>
      </c>
      <c r="R1110" s="1">
        <v>2542.1383999999998</v>
      </c>
      <c r="S1110" s="2" t="e">
        <f>_xlfn.XLOOKUP(
         R1110,'[1]sample3_spot1_000 (1)'!$A:$A,'[1]sample3_spot1_000 (1)'!$B:$B)</f>
        <v>#N/A</v>
      </c>
    </row>
    <row r="1111" spans="3:19" x14ac:dyDescent="0.2">
      <c r="C1111"/>
      <c r="D1111" s="1">
        <f t="shared" si="35"/>
        <v>2542</v>
      </c>
      <c r="E1111" s="1">
        <f t="shared" si="34"/>
        <v>2542.4</v>
      </c>
      <c r="F1111" s="3">
        <f>_xlfn.XLOOKUP(
         E1111,'[1]sample3_spot1_000 (1)'!$A:$A,'[1]sample3_spot1_000 (1)'!$B:$B)</f>
        <v>1.011204</v>
      </c>
      <c r="G1111" t="e">
        <f>_xlfn.XLOOKUP(
         E1111,[2]DibenzoThiophene!$A:$A,[2]DibenzoThiophene!$B:$B)</f>
        <v>#N/A</v>
      </c>
      <c r="H1111" t="e">
        <f>_xlfn.XLOOKUP(
         E1111,[3]Sheet1!$A:$A,[3]Sheet1!$G:$G)</f>
        <v>#N/A</v>
      </c>
      <c r="I1111" t="e">
        <f>_xlfn.XLOOKUP(
         E1111,[4]Sheet1!$A:$A,[4]Sheet1!$G:$G)</f>
        <v>#N/A</v>
      </c>
      <c r="J1111" t="e">
        <f>_xlfn.XLOOKUP(
         E1111,[4]Sheet1!$A:$A,[4]Sheet1!$F:$F)</f>
        <v>#N/A</v>
      </c>
      <c r="L1111" t="e">
        <f>_xlfn.XLOOKUP(
         D1111,[2]DibenzoThiophene!$E:$E,[2]DibenzoThiophene!$B:$B)</f>
        <v>#N/A</v>
      </c>
      <c r="R1111" s="1">
        <v>2542.3885</v>
      </c>
      <c r="S1111" s="2" t="e">
        <f>_xlfn.XLOOKUP(
         R1111,'[1]sample3_spot1_000 (1)'!$A:$A,'[1]sample3_spot1_000 (1)'!$B:$B)</f>
        <v>#N/A</v>
      </c>
    </row>
    <row r="1112" spans="3:19" x14ac:dyDescent="0.2">
      <c r="C1112"/>
      <c r="D1112" s="1">
        <f t="shared" si="35"/>
        <v>2543</v>
      </c>
      <c r="E1112" s="1">
        <f t="shared" si="34"/>
        <v>2542.5</v>
      </c>
      <c r="F1112" s="3" t="e">
        <f>_xlfn.XLOOKUP(
         E1112,'[1]sample3_spot1_000 (1)'!$A:$A,'[1]sample3_spot1_000 (1)'!$B:$B)</f>
        <v>#N/A</v>
      </c>
      <c r="G1112" t="e">
        <f>_xlfn.XLOOKUP(
         E1112,[2]DibenzoThiophene!$A:$A,[2]DibenzoThiophene!$B:$B)</f>
        <v>#N/A</v>
      </c>
      <c r="H1112">
        <f>_xlfn.XLOOKUP(
         E1112,[3]Sheet1!$A:$A,[3]Sheet1!$G:$G)</f>
        <v>0.89533753043605591</v>
      </c>
      <c r="I1112">
        <f>_xlfn.XLOOKUP(
         E1112,[4]Sheet1!$A:$A,[4]Sheet1!$G:$G)</f>
        <v>0.91749588018736261</v>
      </c>
      <c r="J1112">
        <f>_xlfn.XLOOKUP(
         E1112,[4]Sheet1!$A:$A,[4]Sheet1!$F:$F)</f>
        <v>7.6728354568887852E-2</v>
      </c>
      <c r="L1112" t="e">
        <f>_xlfn.XLOOKUP(
         D1112,[2]DibenzoThiophene!$E:$E,[2]DibenzoThiophene!$B:$B)</f>
        <v>#N/A</v>
      </c>
      <c r="R1112">
        <v>2542.5013600000002</v>
      </c>
      <c r="S1112" s="2" t="e">
        <f>_xlfn.XLOOKUP(
         R1112,'[1]sample3_spot1_000 (1)'!$A:$A,'[1]sample3_spot1_000 (1)'!$B:$B)</f>
        <v>#N/A</v>
      </c>
    </row>
    <row r="1113" spans="3:19" x14ac:dyDescent="0.2">
      <c r="C1113"/>
      <c r="D1113" s="1">
        <f t="shared" si="35"/>
        <v>2543</v>
      </c>
      <c r="E1113" s="1">
        <f t="shared" si="34"/>
        <v>2542.6</v>
      </c>
      <c r="F1113" s="3">
        <f>_xlfn.XLOOKUP(
         E1113,'[1]sample3_spot1_000 (1)'!$A:$A,'[1]sample3_spot1_000 (1)'!$B:$B)</f>
        <v>0.99834922999999998</v>
      </c>
      <c r="G1113" t="e">
        <f>_xlfn.XLOOKUP(
         E1113,[2]DibenzoThiophene!$A:$A,[2]DibenzoThiophene!$B:$B)</f>
        <v>#N/A</v>
      </c>
      <c r="H1113" t="e">
        <f>_xlfn.XLOOKUP(
         E1113,[3]Sheet1!$A:$A,[3]Sheet1!$G:$G)</f>
        <v>#N/A</v>
      </c>
      <c r="I1113" t="e">
        <f>_xlfn.XLOOKUP(
         E1113,[4]Sheet1!$A:$A,[4]Sheet1!$G:$G)</f>
        <v>#N/A</v>
      </c>
      <c r="J1113" t="e">
        <f>_xlfn.XLOOKUP(
         E1113,[4]Sheet1!$A:$A,[4]Sheet1!$F:$F)</f>
        <v>#N/A</v>
      </c>
      <c r="L1113" t="e">
        <f>_xlfn.XLOOKUP(
         D1113,[2]DibenzoThiophene!$E:$E,[2]DibenzoThiophene!$B:$B)</f>
        <v>#N/A</v>
      </c>
      <c r="R1113" s="1">
        <v>2542.6386000000002</v>
      </c>
      <c r="S1113" s="2" t="e">
        <f>_xlfn.XLOOKUP(
         R1113,'[1]sample3_spot1_000 (1)'!$A:$A,'[1]sample3_spot1_000 (1)'!$B:$B)</f>
        <v>#N/A</v>
      </c>
    </row>
    <row r="1114" spans="3:19" x14ac:dyDescent="0.2">
      <c r="C1114"/>
      <c r="D1114" s="1">
        <f t="shared" si="35"/>
        <v>2543</v>
      </c>
      <c r="E1114" s="1">
        <f t="shared" si="34"/>
        <v>2542.9</v>
      </c>
      <c r="F1114" s="3">
        <f>_xlfn.XLOOKUP(
         E1114,'[1]sample3_spot1_000 (1)'!$A:$A,'[1]sample3_spot1_000 (1)'!$B:$B)</f>
        <v>0.97903607999999998</v>
      </c>
      <c r="G1114" t="e">
        <f>_xlfn.XLOOKUP(
         E1114,[2]DibenzoThiophene!$A:$A,[2]DibenzoThiophene!$B:$B)</f>
        <v>#N/A</v>
      </c>
      <c r="H1114" t="e">
        <f>_xlfn.XLOOKUP(
         E1114,[3]Sheet1!$A:$A,[3]Sheet1!$G:$G)</f>
        <v>#N/A</v>
      </c>
      <c r="I1114" t="e">
        <f>_xlfn.XLOOKUP(
         E1114,[4]Sheet1!$A:$A,[4]Sheet1!$G:$G)</f>
        <v>#N/A</v>
      </c>
      <c r="J1114" t="e">
        <f>_xlfn.XLOOKUP(
         E1114,[4]Sheet1!$A:$A,[4]Sheet1!$F:$F)</f>
        <v>#N/A</v>
      </c>
      <c r="L1114" t="e">
        <f>_xlfn.XLOOKUP(
         D1114,[2]DibenzoThiophene!$E:$E,[2]DibenzoThiophene!$B:$B)</f>
        <v>#N/A</v>
      </c>
      <c r="R1114" s="1">
        <v>2542.8887</v>
      </c>
      <c r="S1114" s="2" t="e">
        <f>_xlfn.XLOOKUP(
         R1114,'[1]sample3_spot1_000 (1)'!$A:$A,'[1]sample3_spot1_000 (1)'!$B:$B)</f>
        <v>#N/A</v>
      </c>
    </row>
    <row r="1115" spans="3:19" x14ac:dyDescent="0.2">
      <c r="C1115"/>
      <c r="D1115" s="1">
        <f t="shared" si="35"/>
        <v>2543</v>
      </c>
      <c r="E1115" s="1">
        <f t="shared" si="34"/>
        <v>2543</v>
      </c>
      <c r="F1115" s="3" t="e">
        <f>_xlfn.XLOOKUP(
         E1115,'[1]sample3_spot1_000 (1)'!$A:$A,'[1]sample3_spot1_000 (1)'!$B:$B)</f>
        <v>#N/A</v>
      </c>
      <c r="G1115" t="e">
        <f>_xlfn.XLOOKUP(
         E1115,[2]DibenzoThiophene!$A:$A,[2]DibenzoThiophene!$B:$B)</f>
        <v>#N/A</v>
      </c>
      <c r="H1115">
        <f>_xlfn.XLOOKUP(
         E1115,[3]Sheet1!$A:$A,[3]Sheet1!$G:$G)</f>
        <v>0.89888087294992525</v>
      </c>
      <c r="I1115">
        <f>_xlfn.XLOOKUP(
         E1115,[4]Sheet1!$A:$A,[4]Sheet1!$G:$G)</f>
        <v>0.92251196124548995</v>
      </c>
      <c r="J1115">
        <f>_xlfn.XLOOKUP(
         E1115,[4]Sheet1!$A:$A,[4]Sheet1!$F:$F)</f>
        <v>7.6758707794823786E-2</v>
      </c>
      <c r="L1115" t="e">
        <f>_xlfn.XLOOKUP(
         D1115,[2]DibenzoThiophene!$E:$E,[2]DibenzoThiophene!$B:$B)</f>
        <v>#N/A</v>
      </c>
      <c r="R1115">
        <v>2543.0038500000001</v>
      </c>
      <c r="S1115" s="2" t="e">
        <f>_xlfn.XLOOKUP(
         R1115,'[1]sample3_spot1_000 (1)'!$A:$A,'[1]sample3_spot1_000 (1)'!$B:$B)</f>
        <v>#N/A</v>
      </c>
    </row>
    <row r="1116" spans="3:19" x14ac:dyDescent="0.2">
      <c r="C1116"/>
      <c r="D1116" s="1">
        <f t="shared" si="35"/>
        <v>2543</v>
      </c>
      <c r="E1116" s="1">
        <f t="shared" si="34"/>
        <v>2543.1</v>
      </c>
      <c r="F1116" s="3">
        <f>_xlfn.XLOOKUP(
         E1116,'[1]sample3_spot1_000 (1)'!$A:$A,'[1]sample3_spot1_000 (1)'!$B:$B)</f>
        <v>0.97639237000000001</v>
      </c>
      <c r="G1116" t="e">
        <f>_xlfn.XLOOKUP(
         E1116,[2]DibenzoThiophene!$A:$A,[2]DibenzoThiophene!$B:$B)</f>
        <v>#N/A</v>
      </c>
      <c r="H1116" t="e">
        <f>_xlfn.XLOOKUP(
         E1116,[3]Sheet1!$A:$A,[3]Sheet1!$G:$G)</f>
        <v>#N/A</v>
      </c>
      <c r="I1116" t="e">
        <f>_xlfn.XLOOKUP(
         E1116,[4]Sheet1!$A:$A,[4]Sheet1!$G:$G)</f>
        <v>#N/A</v>
      </c>
      <c r="J1116" t="e">
        <f>_xlfn.XLOOKUP(
         E1116,[4]Sheet1!$A:$A,[4]Sheet1!$F:$F)</f>
        <v>#N/A</v>
      </c>
      <c r="L1116" t="e">
        <f>_xlfn.XLOOKUP(
         D1116,[2]DibenzoThiophene!$E:$E,[2]DibenzoThiophene!$B:$B)</f>
        <v>#N/A</v>
      </c>
      <c r="R1116" s="1">
        <v>2543.1388000000002</v>
      </c>
      <c r="S1116" s="2" t="e">
        <f>_xlfn.XLOOKUP(
         R1116,'[1]sample3_spot1_000 (1)'!$A:$A,'[1]sample3_spot1_000 (1)'!$B:$B)</f>
        <v>#N/A</v>
      </c>
    </row>
    <row r="1117" spans="3:19" x14ac:dyDescent="0.2">
      <c r="C1117"/>
      <c r="D1117" s="1">
        <f t="shared" si="35"/>
        <v>2543</v>
      </c>
      <c r="E1117" s="1">
        <f t="shared" si="34"/>
        <v>2543.4</v>
      </c>
      <c r="F1117" s="3">
        <f>_xlfn.XLOOKUP(
         E1117,'[1]sample3_spot1_000 (1)'!$A:$A,'[1]sample3_spot1_000 (1)'!$B:$B)</f>
        <v>0.99511442999999999</v>
      </c>
      <c r="G1117" t="e">
        <f>_xlfn.XLOOKUP(
         E1117,[2]DibenzoThiophene!$A:$A,[2]DibenzoThiophene!$B:$B)</f>
        <v>#N/A</v>
      </c>
      <c r="H1117" t="e">
        <f>_xlfn.XLOOKUP(
         E1117,[3]Sheet1!$A:$A,[3]Sheet1!$G:$G)</f>
        <v>#N/A</v>
      </c>
      <c r="I1117" t="e">
        <f>_xlfn.XLOOKUP(
         E1117,[4]Sheet1!$A:$A,[4]Sheet1!$G:$G)</f>
        <v>#N/A</v>
      </c>
      <c r="J1117" t="e">
        <f>_xlfn.XLOOKUP(
         E1117,[4]Sheet1!$A:$A,[4]Sheet1!$F:$F)</f>
        <v>#N/A</v>
      </c>
      <c r="L1117" t="e">
        <f>_xlfn.XLOOKUP(
         D1117,[2]DibenzoThiophene!$E:$E,[2]DibenzoThiophene!$B:$B)</f>
        <v>#N/A</v>
      </c>
      <c r="R1117" s="1">
        <v>2543.3888999999999</v>
      </c>
      <c r="S1117" s="2" t="e">
        <f>_xlfn.XLOOKUP(
         R1117,'[1]sample3_spot1_000 (1)'!$A:$A,'[1]sample3_spot1_000 (1)'!$B:$B)</f>
        <v>#N/A</v>
      </c>
    </row>
    <row r="1118" spans="3:19" x14ac:dyDescent="0.2">
      <c r="C1118"/>
      <c r="D1118" s="1">
        <f t="shared" si="35"/>
        <v>2544</v>
      </c>
      <c r="E1118" s="1">
        <f t="shared" si="34"/>
        <v>2543.5</v>
      </c>
      <c r="F1118" s="3" t="e">
        <f>_xlfn.XLOOKUP(
         E1118,'[1]sample3_spot1_000 (1)'!$A:$A,'[1]sample3_spot1_000 (1)'!$B:$B)</f>
        <v>#N/A</v>
      </c>
      <c r="G1118" t="e">
        <f>_xlfn.XLOOKUP(
         E1118,[2]DibenzoThiophene!$A:$A,[2]DibenzoThiophene!$B:$B)</f>
        <v>#N/A</v>
      </c>
      <c r="H1118">
        <f>_xlfn.XLOOKUP(
         E1118,[3]Sheet1!$A:$A,[3]Sheet1!$G:$G)</f>
        <v>0.89889361164154979</v>
      </c>
      <c r="I1118">
        <f>_xlfn.XLOOKUP(
         E1118,[4]Sheet1!$A:$A,[4]Sheet1!$G:$G)</f>
        <v>0.91640693828137409</v>
      </c>
      <c r="J1118">
        <f>_xlfn.XLOOKUP(
         E1118,[4]Sheet1!$A:$A,[4]Sheet1!$F:$F)</f>
        <v>7.6715789015248448E-2</v>
      </c>
      <c r="L1118" t="e">
        <f>_xlfn.XLOOKUP(
         D1118,[2]DibenzoThiophene!$E:$E,[2]DibenzoThiophene!$B:$B)</f>
        <v>#N/A</v>
      </c>
      <c r="R1118">
        <v>2543.4976999999999</v>
      </c>
      <c r="S1118" s="2" t="e">
        <f>_xlfn.XLOOKUP(
         R1118,'[1]sample3_spot1_000 (1)'!$A:$A,'[1]sample3_spot1_000 (1)'!$B:$B)</f>
        <v>#N/A</v>
      </c>
    </row>
    <row r="1119" spans="3:19" x14ac:dyDescent="0.2">
      <c r="C1119"/>
      <c r="D1119" s="1">
        <f t="shared" si="35"/>
        <v>2544</v>
      </c>
      <c r="E1119" s="1">
        <f t="shared" si="34"/>
        <v>2543.6</v>
      </c>
      <c r="F1119" s="3">
        <f>_xlfn.XLOOKUP(
         E1119,'[1]sample3_spot1_000 (1)'!$A:$A,'[1]sample3_spot1_000 (1)'!$B:$B)</f>
        <v>0.99967189000000001</v>
      </c>
      <c r="G1119" t="e">
        <f>_xlfn.XLOOKUP(
         E1119,[2]DibenzoThiophene!$A:$A,[2]DibenzoThiophene!$B:$B)</f>
        <v>#N/A</v>
      </c>
      <c r="H1119" t="e">
        <f>_xlfn.XLOOKUP(
         E1119,[3]Sheet1!$A:$A,[3]Sheet1!$G:$G)</f>
        <v>#N/A</v>
      </c>
      <c r="I1119" t="e">
        <f>_xlfn.XLOOKUP(
         E1119,[4]Sheet1!$A:$A,[4]Sheet1!$G:$G)</f>
        <v>#N/A</v>
      </c>
      <c r="J1119" t="e">
        <f>_xlfn.XLOOKUP(
         E1119,[4]Sheet1!$A:$A,[4]Sheet1!$F:$F)</f>
        <v>#N/A</v>
      </c>
      <c r="L1119" t="e">
        <f>_xlfn.XLOOKUP(
         D1119,[2]DibenzoThiophene!$E:$E,[2]DibenzoThiophene!$B:$B)</f>
        <v>#N/A</v>
      </c>
      <c r="R1119" s="1">
        <v>2543.6390000000001</v>
      </c>
      <c r="S1119" s="2" t="e">
        <f>_xlfn.XLOOKUP(
         R1119,'[1]sample3_spot1_000 (1)'!$A:$A,'[1]sample3_spot1_000 (1)'!$B:$B)</f>
        <v>#N/A</v>
      </c>
    </row>
    <row r="1120" spans="3:19" x14ac:dyDescent="0.2">
      <c r="C1120"/>
      <c r="D1120" s="1">
        <f t="shared" si="35"/>
        <v>2544</v>
      </c>
      <c r="E1120" s="1">
        <f t="shared" si="34"/>
        <v>2543.9</v>
      </c>
      <c r="F1120" s="3">
        <f>_xlfn.XLOOKUP(
         E1120,'[1]sample3_spot1_000 (1)'!$A:$A,'[1]sample3_spot1_000 (1)'!$B:$B)</f>
        <v>0.99675749999999996</v>
      </c>
      <c r="G1120" t="e">
        <f>_xlfn.XLOOKUP(
         E1120,[2]DibenzoThiophene!$A:$A,[2]DibenzoThiophene!$B:$B)</f>
        <v>#N/A</v>
      </c>
      <c r="H1120" t="e">
        <f>_xlfn.XLOOKUP(
         E1120,[3]Sheet1!$A:$A,[3]Sheet1!$G:$G)</f>
        <v>#N/A</v>
      </c>
      <c r="I1120" t="e">
        <f>_xlfn.XLOOKUP(
         E1120,[4]Sheet1!$A:$A,[4]Sheet1!$G:$G)</f>
        <v>#N/A</v>
      </c>
      <c r="J1120" t="e">
        <f>_xlfn.XLOOKUP(
         E1120,[4]Sheet1!$A:$A,[4]Sheet1!$F:$F)</f>
        <v>#N/A</v>
      </c>
      <c r="L1120" t="e">
        <f>_xlfn.XLOOKUP(
         D1120,[2]DibenzoThiophene!$E:$E,[2]DibenzoThiophene!$B:$B)</f>
        <v>#N/A</v>
      </c>
      <c r="R1120" s="1">
        <v>2543.8890999999999</v>
      </c>
      <c r="S1120" s="2" t="e">
        <f>_xlfn.XLOOKUP(
         R1120,'[1]sample3_spot1_000 (1)'!$A:$A,'[1]sample3_spot1_000 (1)'!$B:$B)</f>
        <v>#N/A</v>
      </c>
    </row>
    <row r="1121" spans="3:19" x14ac:dyDescent="0.2">
      <c r="C1121"/>
      <c r="D1121" s="1">
        <f t="shared" si="35"/>
        <v>2544</v>
      </c>
      <c r="E1121" s="1">
        <f t="shared" si="34"/>
        <v>2544</v>
      </c>
      <c r="F1121" s="3" t="e">
        <f>_xlfn.XLOOKUP(
         E1121,'[1]sample3_spot1_000 (1)'!$A:$A,'[1]sample3_spot1_000 (1)'!$B:$B)</f>
        <v>#N/A</v>
      </c>
      <c r="G1121" t="e">
        <f>_xlfn.XLOOKUP(
         E1121,[2]DibenzoThiophene!$A:$A,[2]DibenzoThiophene!$B:$B)</f>
        <v>#N/A</v>
      </c>
      <c r="H1121">
        <f>_xlfn.XLOOKUP(
         E1121,[3]Sheet1!$A:$A,[3]Sheet1!$G:$G)</f>
        <v>0.90747134082021297</v>
      </c>
      <c r="I1121">
        <f>_xlfn.XLOOKUP(
         E1121,[4]Sheet1!$A:$A,[4]Sheet1!$G:$G)</f>
        <v>0.9112526089994718</v>
      </c>
      <c r="J1121">
        <f>_xlfn.XLOOKUP(
         E1121,[4]Sheet1!$A:$A,[4]Sheet1!$F:$F)</f>
        <v>7.6679133933286528E-2</v>
      </c>
      <c r="L1121" t="e">
        <f>_xlfn.XLOOKUP(
         D1121,[2]DibenzoThiophene!$E:$E,[2]DibenzoThiophene!$B:$B)</f>
        <v>#N/A</v>
      </c>
      <c r="R1121">
        <v>2544.0008800000001</v>
      </c>
      <c r="S1121" s="2" t="e">
        <f>_xlfn.XLOOKUP(
         R1121,'[1]sample3_spot1_000 (1)'!$A:$A,'[1]sample3_spot1_000 (1)'!$B:$B)</f>
        <v>#N/A</v>
      </c>
    </row>
    <row r="1122" spans="3:19" x14ac:dyDescent="0.2">
      <c r="C1122"/>
      <c r="D1122" s="1">
        <f t="shared" si="35"/>
        <v>2544</v>
      </c>
      <c r="E1122" s="1">
        <f t="shared" si="34"/>
        <v>2544.1</v>
      </c>
      <c r="F1122" s="3">
        <f>_xlfn.XLOOKUP(
         E1122,'[1]sample3_spot1_000 (1)'!$A:$A,'[1]sample3_spot1_000 (1)'!$B:$B)</f>
        <v>1.0043508000000001</v>
      </c>
      <c r="G1122" t="e">
        <f>_xlfn.XLOOKUP(
         E1122,[2]DibenzoThiophene!$A:$A,[2]DibenzoThiophene!$B:$B)</f>
        <v>#N/A</v>
      </c>
      <c r="H1122" t="e">
        <f>_xlfn.XLOOKUP(
         E1122,[3]Sheet1!$A:$A,[3]Sheet1!$G:$G)</f>
        <v>#N/A</v>
      </c>
      <c r="I1122" t="e">
        <f>_xlfn.XLOOKUP(
         E1122,[4]Sheet1!$A:$A,[4]Sheet1!$G:$G)</f>
        <v>#N/A</v>
      </c>
      <c r="J1122" t="e">
        <f>_xlfn.XLOOKUP(
         E1122,[4]Sheet1!$A:$A,[4]Sheet1!$F:$F)</f>
        <v>#N/A</v>
      </c>
      <c r="L1122" t="e">
        <f>_xlfn.XLOOKUP(
         D1122,[2]DibenzoThiophene!$E:$E,[2]DibenzoThiophene!$B:$B)</f>
        <v>#N/A</v>
      </c>
      <c r="R1122" s="1">
        <v>2544.1392000000001</v>
      </c>
      <c r="S1122" s="2" t="e">
        <f>_xlfn.XLOOKUP(
         R1122,'[1]sample3_spot1_000 (1)'!$A:$A,'[1]sample3_spot1_000 (1)'!$B:$B)</f>
        <v>#N/A</v>
      </c>
    </row>
    <row r="1123" spans="3:19" x14ac:dyDescent="0.2">
      <c r="C1123"/>
      <c r="D1123" s="1">
        <f t="shared" si="35"/>
        <v>2544</v>
      </c>
      <c r="E1123" s="1">
        <f t="shared" si="34"/>
        <v>2544.4</v>
      </c>
      <c r="F1123" s="3">
        <f>_xlfn.XLOOKUP(
         E1123,'[1]sample3_spot1_000 (1)'!$A:$A,'[1]sample3_spot1_000 (1)'!$B:$B)</f>
        <v>0.99633857000000003</v>
      </c>
      <c r="G1123" t="e">
        <f>_xlfn.XLOOKUP(
         E1123,[2]DibenzoThiophene!$A:$A,[2]DibenzoThiophene!$B:$B)</f>
        <v>#N/A</v>
      </c>
      <c r="H1123" t="e">
        <f>_xlfn.XLOOKUP(
         E1123,[3]Sheet1!$A:$A,[3]Sheet1!$G:$G)</f>
        <v>#N/A</v>
      </c>
      <c r="I1123" t="e">
        <f>_xlfn.XLOOKUP(
         E1123,[4]Sheet1!$A:$A,[4]Sheet1!$G:$G)</f>
        <v>#N/A</v>
      </c>
      <c r="J1123" t="e">
        <f>_xlfn.XLOOKUP(
         E1123,[4]Sheet1!$A:$A,[4]Sheet1!$F:$F)</f>
        <v>#N/A</v>
      </c>
      <c r="L1123" t="e">
        <f>_xlfn.XLOOKUP(
         D1123,[2]DibenzoThiophene!$E:$E,[2]DibenzoThiophene!$B:$B)</f>
        <v>#N/A</v>
      </c>
      <c r="R1123" s="1">
        <v>2544.3892999999998</v>
      </c>
      <c r="S1123" s="2" t="e">
        <f>_xlfn.XLOOKUP(
         R1123,'[1]sample3_spot1_000 (1)'!$A:$A,'[1]sample3_spot1_000 (1)'!$B:$B)</f>
        <v>#N/A</v>
      </c>
    </row>
    <row r="1124" spans="3:19" x14ac:dyDescent="0.2">
      <c r="C1124"/>
      <c r="D1124" s="1">
        <f t="shared" si="35"/>
        <v>2545</v>
      </c>
      <c r="E1124" s="1">
        <f t="shared" si="34"/>
        <v>2544.5</v>
      </c>
      <c r="F1124" s="3" t="e">
        <f>_xlfn.XLOOKUP(
         E1124,'[1]sample3_spot1_000 (1)'!$A:$A,'[1]sample3_spot1_000 (1)'!$B:$B)</f>
        <v>#N/A</v>
      </c>
      <c r="G1124" t="e">
        <f>_xlfn.XLOOKUP(
         E1124,[2]DibenzoThiophene!$A:$A,[2]DibenzoThiophene!$B:$B)</f>
        <v>#N/A</v>
      </c>
      <c r="H1124">
        <f>_xlfn.XLOOKUP(
         E1124,[3]Sheet1!$A:$A,[3]Sheet1!$G:$G)</f>
        <v>0.90941311143172698</v>
      </c>
      <c r="I1124">
        <f>_xlfn.XLOOKUP(
         E1124,[4]Sheet1!$A:$A,[4]Sheet1!$G:$G)</f>
        <v>0.91785908936357397</v>
      </c>
      <c r="J1124">
        <f>_xlfn.XLOOKUP(
         E1124,[4]Sheet1!$A:$A,[4]Sheet1!$F:$F)</f>
        <v>7.6719965592521824E-2</v>
      </c>
      <c r="L1124" t="e">
        <f>_xlfn.XLOOKUP(
         D1124,[2]DibenzoThiophene!$E:$E,[2]DibenzoThiophene!$B:$B)</f>
        <v>#N/A</v>
      </c>
      <c r="R1124">
        <v>2544.5044200000002</v>
      </c>
      <c r="S1124" s="2" t="e">
        <f>_xlfn.XLOOKUP(
         R1124,'[1]sample3_spot1_000 (1)'!$A:$A,'[1]sample3_spot1_000 (1)'!$B:$B)</f>
        <v>#N/A</v>
      </c>
    </row>
    <row r="1125" spans="3:19" x14ac:dyDescent="0.2">
      <c r="C1125"/>
      <c r="D1125" s="1">
        <f t="shared" si="35"/>
        <v>2545</v>
      </c>
      <c r="E1125" s="1">
        <f t="shared" si="34"/>
        <v>2544.6</v>
      </c>
      <c r="F1125" s="3">
        <f>_xlfn.XLOOKUP(
         E1125,'[1]sample3_spot1_000 (1)'!$A:$A,'[1]sample3_spot1_000 (1)'!$B:$B)</f>
        <v>0.99198494999999998</v>
      </c>
      <c r="G1125" t="e">
        <f>_xlfn.XLOOKUP(
         E1125,[2]DibenzoThiophene!$A:$A,[2]DibenzoThiophene!$B:$B)</f>
        <v>#N/A</v>
      </c>
      <c r="H1125" t="e">
        <f>_xlfn.XLOOKUP(
         E1125,[3]Sheet1!$A:$A,[3]Sheet1!$G:$G)</f>
        <v>#N/A</v>
      </c>
      <c r="I1125" t="e">
        <f>_xlfn.XLOOKUP(
         E1125,[4]Sheet1!$A:$A,[4]Sheet1!$G:$G)</f>
        <v>#N/A</v>
      </c>
      <c r="J1125" t="e">
        <f>_xlfn.XLOOKUP(
         E1125,[4]Sheet1!$A:$A,[4]Sheet1!$F:$F)</f>
        <v>#N/A</v>
      </c>
      <c r="L1125" t="e">
        <f>_xlfn.XLOOKUP(
         D1125,[2]DibenzoThiophene!$E:$E,[2]DibenzoThiophene!$B:$B)</f>
        <v>#N/A</v>
      </c>
      <c r="R1125" s="1">
        <v>2544.6394</v>
      </c>
      <c r="S1125" s="2" t="e">
        <f>_xlfn.XLOOKUP(
         R1125,'[1]sample3_spot1_000 (1)'!$A:$A,'[1]sample3_spot1_000 (1)'!$B:$B)</f>
        <v>#N/A</v>
      </c>
    </row>
    <row r="1126" spans="3:19" x14ac:dyDescent="0.2">
      <c r="C1126"/>
      <c r="D1126" s="1">
        <f t="shared" si="35"/>
        <v>2545</v>
      </c>
      <c r="E1126" s="1">
        <f t="shared" si="34"/>
        <v>2544.9</v>
      </c>
      <c r="F1126" s="3">
        <f>_xlfn.XLOOKUP(
         E1126,'[1]sample3_spot1_000 (1)'!$A:$A,'[1]sample3_spot1_000 (1)'!$B:$B)</f>
        <v>1.0011992000000001</v>
      </c>
      <c r="G1126" t="e">
        <f>_xlfn.XLOOKUP(
         E1126,[2]DibenzoThiophene!$A:$A,[2]DibenzoThiophene!$B:$B)</f>
        <v>#N/A</v>
      </c>
      <c r="H1126" t="e">
        <f>_xlfn.XLOOKUP(
         E1126,[3]Sheet1!$A:$A,[3]Sheet1!$G:$G)</f>
        <v>#N/A</v>
      </c>
      <c r="I1126" t="e">
        <f>_xlfn.XLOOKUP(
         E1126,[4]Sheet1!$A:$A,[4]Sheet1!$G:$G)</f>
        <v>#N/A</v>
      </c>
      <c r="J1126" t="e">
        <f>_xlfn.XLOOKUP(
         E1126,[4]Sheet1!$A:$A,[4]Sheet1!$F:$F)</f>
        <v>#N/A</v>
      </c>
      <c r="L1126" t="e">
        <f>_xlfn.XLOOKUP(
         D1126,[2]DibenzoThiophene!$E:$E,[2]DibenzoThiophene!$B:$B)</f>
        <v>#N/A</v>
      </c>
      <c r="R1126" s="1">
        <v>2544.8895000000002</v>
      </c>
      <c r="S1126" s="2" t="e">
        <f>_xlfn.XLOOKUP(
         R1126,'[1]sample3_spot1_000 (1)'!$A:$A,'[1]sample3_spot1_000 (1)'!$B:$B)</f>
        <v>#N/A</v>
      </c>
    </row>
    <row r="1127" spans="3:19" x14ac:dyDescent="0.2">
      <c r="C1127"/>
      <c r="D1127" s="1">
        <f t="shared" si="35"/>
        <v>2545</v>
      </c>
      <c r="E1127" s="1">
        <f t="shared" si="34"/>
        <v>2545</v>
      </c>
      <c r="F1127" s="3" t="e">
        <f>_xlfn.XLOOKUP(
         E1127,'[1]sample3_spot1_000 (1)'!$A:$A,'[1]sample3_spot1_000 (1)'!$B:$B)</f>
        <v>#N/A</v>
      </c>
      <c r="G1127" t="e">
        <f>_xlfn.XLOOKUP(
         E1127,[2]DibenzoThiophene!$A:$A,[2]DibenzoThiophene!$B:$B)</f>
        <v>#N/A</v>
      </c>
      <c r="H1127">
        <f>_xlfn.XLOOKUP(
         E1127,[3]Sheet1!$A:$A,[3]Sheet1!$G:$G)</f>
        <v>0.91761013981831185</v>
      </c>
      <c r="I1127">
        <f>_xlfn.XLOOKUP(
         E1127,[4]Sheet1!$A:$A,[4]Sheet1!$G:$G)</f>
        <v>0.91397820461426071</v>
      </c>
      <c r="J1127">
        <f>_xlfn.XLOOKUP(
         E1127,[4]Sheet1!$A:$A,[4]Sheet1!$F:$F)</f>
        <v>7.6691700669902316E-2</v>
      </c>
      <c r="L1127" t="e">
        <f>_xlfn.XLOOKUP(
         D1127,[2]DibenzoThiophene!$E:$E,[2]DibenzoThiophene!$B:$B)</f>
        <v>#N/A</v>
      </c>
      <c r="R1127">
        <v>2544.9992999999999</v>
      </c>
      <c r="S1127" s="2" t="e">
        <f>_xlfn.XLOOKUP(
         R1127,'[1]sample3_spot1_000 (1)'!$A:$A,'[1]sample3_spot1_000 (1)'!$B:$B)</f>
        <v>#N/A</v>
      </c>
    </row>
    <row r="1128" spans="3:19" x14ac:dyDescent="0.2">
      <c r="C1128"/>
      <c r="D1128" s="1">
        <f t="shared" si="35"/>
        <v>2545</v>
      </c>
      <c r="E1128" s="1">
        <f t="shared" si="34"/>
        <v>2545.1</v>
      </c>
      <c r="F1128" s="3">
        <f>_xlfn.XLOOKUP(
         E1128,'[1]sample3_spot1_000 (1)'!$A:$A,'[1]sample3_spot1_000 (1)'!$B:$B)</f>
        <v>0.99795929999999999</v>
      </c>
      <c r="G1128" t="e">
        <f>_xlfn.XLOOKUP(
         E1128,[2]DibenzoThiophene!$A:$A,[2]DibenzoThiophene!$B:$B)</f>
        <v>#N/A</v>
      </c>
      <c r="H1128" t="e">
        <f>_xlfn.XLOOKUP(
         E1128,[3]Sheet1!$A:$A,[3]Sheet1!$G:$G)</f>
        <v>#N/A</v>
      </c>
      <c r="I1128" t="e">
        <f>_xlfn.XLOOKUP(
         E1128,[4]Sheet1!$A:$A,[4]Sheet1!$G:$G)</f>
        <v>#N/A</v>
      </c>
      <c r="J1128" t="e">
        <f>_xlfn.XLOOKUP(
         E1128,[4]Sheet1!$A:$A,[4]Sheet1!$F:$F)</f>
        <v>#N/A</v>
      </c>
      <c r="L1128" t="e">
        <f>_xlfn.XLOOKUP(
         D1128,[2]DibenzoThiophene!$E:$E,[2]DibenzoThiophene!$B:$B)</f>
        <v>#N/A</v>
      </c>
      <c r="R1128" s="1">
        <v>2545.1396</v>
      </c>
      <c r="S1128" s="2" t="e">
        <f>_xlfn.XLOOKUP(
         R1128,'[1]sample3_spot1_000 (1)'!$A:$A,'[1]sample3_spot1_000 (1)'!$B:$B)</f>
        <v>#N/A</v>
      </c>
    </row>
    <row r="1129" spans="3:19" x14ac:dyDescent="0.2">
      <c r="C1129"/>
      <c r="D1129" s="1">
        <f t="shared" si="35"/>
        <v>2545</v>
      </c>
      <c r="E1129" s="1">
        <f t="shared" si="34"/>
        <v>2545.4</v>
      </c>
      <c r="F1129" s="3">
        <f>_xlfn.XLOOKUP(
         E1129,'[1]sample3_spot1_000 (1)'!$A:$A,'[1]sample3_spot1_000 (1)'!$B:$B)</f>
        <v>0.97601035999999997</v>
      </c>
      <c r="G1129" t="e">
        <f>_xlfn.XLOOKUP(
         E1129,[2]DibenzoThiophene!$A:$A,[2]DibenzoThiophene!$B:$B)</f>
        <v>#N/A</v>
      </c>
      <c r="H1129" t="e">
        <f>_xlfn.XLOOKUP(
         E1129,[3]Sheet1!$A:$A,[3]Sheet1!$G:$G)</f>
        <v>#N/A</v>
      </c>
      <c r="I1129" t="e">
        <f>_xlfn.XLOOKUP(
         E1129,[4]Sheet1!$A:$A,[4]Sheet1!$G:$G)</f>
        <v>#N/A</v>
      </c>
      <c r="J1129" t="e">
        <f>_xlfn.XLOOKUP(
         E1129,[4]Sheet1!$A:$A,[4]Sheet1!$F:$F)</f>
        <v>#N/A</v>
      </c>
      <c r="L1129" t="e">
        <f>_xlfn.XLOOKUP(
         D1129,[2]DibenzoThiophene!$E:$E,[2]DibenzoThiophene!$B:$B)</f>
        <v>#N/A</v>
      </c>
      <c r="R1129" s="1">
        <v>2545.3897000000002</v>
      </c>
      <c r="S1129" s="2" t="e">
        <f>_xlfn.XLOOKUP(
         R1129,'[1]sample3_spot1_000 (1)'!$A:$A,'[1]sample3_spot1_000 (1)'!$B:$B)</f>
        <v>#N/A</v>
      </c>
    </row>
    <row r="1130" spans="3:19" x14ac:dyDescent="0.2">
      <c r="C1130"/>
      <c r="D1130" s="1">
        <f t="shared" si="35"/>
        <v>2546</v>
      </c>
      <c r="E1130" s="1">
        <f t="shared" si="34"/>
        <v>2545.5</v>
      </c>
      <c r="F1130" s="3" t="e">
        <f>_xlfn.XLOOKUP(
         E1130,'[1]sample3_spot1_000 (1)'!$A:$A,'[1]sample3_spot1_000 (1)'!$B:$B)</f>
        <v>#N/A</v>
      </c>
      <c r="G1130" t="e">
        <f>_xlfn.XLOOKUP(
         E1130,[2]DibenzoThiophene!$A:$A,[2]DibenzoThiophene!$B:$B)</f>
        <v>#N/A</v>
      </c>
      <c r="H1130">
        <f>_xlfn.XLOOKUP(
         E1130,[3]Sheet1!$A:$A,[3]Sheet1!$G:$G)</f>
        <v>0.92244014948904229</v>
      </c>
      <c r="I1130">
        <f>_xlfn.XLOOKUP(
         E1130,[4]Sheet1!$A:$A,[4]Sheet1!$G:$G)</f>
        <v>0.91883581572864437</v>
      </c>
      <c r="J1130">
        <f>_xlfn.XLOOKUP(
         E1130,[4]Sheet1!$A:$A,[4]Sheet1!$F:$F)</f>
        <v>7.6721009807898047E-2</v>
      </c>
      <c r="L1130" t="e">
        <f>_xlfn.XLOOKUP(
         D1130,[2]DibenzoThiophene!$E:$E,[2]DibenzoThiophene!$B:$B)</f>
        <v>#N/A</v>
      </c>
      <c r="R1130">
        <v>2545.50353</v>
      </c>
      <c r="S1130" s="2" t="e">
        <f>_xlfn.XLOOKUP(
         R1130,'[1]sample3_spot1_000 (1)'!$A:$A,'[1]sample3_spot1_000 (1)'!$B:$B)</f>
        <v>#N/A</v>
      </c>
    </row>
    <row r="1131" spans="3:19" x14ac:dyDescent="0.2">
      <c r="C1131"/>
      <c r="D1131" s="1">
        <f t="shared" si="35"/>
        <v>2546</v>
      </c>
      <c r="E1131" s="1">
        <f t="shared" si="34"/>
        <v>2545.6</v>
      </c>
      <c r="F1131" s="3">
        <f>_xlfn.XLOOKUP(
         E1131,'[1]sample3_spot1_000 (1)'!$A:$A,'[1]sample3_spot1_000 (1)'!$B:$B)</f>
        <v>0.98526276000000002</v>
      </c>
      <c r="G1131" t="e">
        <f>_xlfn.XLOOKUP(
         E1131,[2]DibenzoThiophene!$A:$A,[2]DibenzoThiophene!$B:$B)</f>
        <v>#N/A</v>
      </c>
      <c r="H1131" t="e">
        <f>_xlfn.XLOOKUP(
         E1131,[3]Sheet1!$A:$A,[3]Sheet1!$G:$G)</f>
        <v>#N/A</v>
      </c>
      <c r="I1131" t="e">
        <f>_xlfn.XLOOKUP(
         E1131,[4]Sheet1!$A:$A,[4]Sheet1!$G:$G)</f>
        <v>#N/A</v>
      </c>
      <c r="J1131" t="e">
        <f>_xlfn.XLOOKUP(
         E1131,[4]Sheet1!$A:$A,[4]Sheet1!$F:$F)</f>
        <v>#N/A</v>
      </c>
      <c r="L1131" t="e">
        <f>_xlfn.XLOOKUP(
         D1131,[2]DibenzoThiophene!$E:$E,[2]DibenzoThiophene!$B:$B)</f>
        <v>#N/A</v>
      </c>
      <c r="R1131" s="1">
        <v>2545.6397999999999</v>
      </c>
      <c r="S1131" s="2" t="e">
        <f>_xlfn.XLOOKUP(
         R1131,'[1]sample3_spot1_000 (1)'!$A:$A,'[1]sample3_spot1_000 (1)'!$B:$B)</f>
        <v>#N/A</v>
      </c>
    </row>
    <row r="1132" spans="3:19" x14ac:dyDescent="0.2">
      <c r="C1132"/>
      <c r="D1132" s="1">
        <f t="shared" si="35"/>
        <v>2546</v>
      </c>
      <c r="E1132" s="1">
        <f t="shared" si="34"/>
        <v>2545.9</v>
      </c>
      <c r="F1132" s="3">
        <f>_xlfn.XLOOKUP(
         E1132,'[1]sample3_spot1_000 (1)'!$A:$A,'[1]sample3_spot1_000 (1)'!$B:$B)</f>
        <v>1.0235995</v>
      </c>
      <c r="G1132" t="e">
        <f>_xlfn.XLOOKUP(
         E1132,[2]DibenzoThiophene!$A:$A,[2]DibenzoThiophene!$B:$B)</f>
        <v>#N/A</v>
      </c>
      <c r="H1132" t="e">
        <f>_xlfn.XLOOKUP(
         E1132,[3]Sheet1!$A:$A,[3]Sheet1!$G:$G)</f>
        <v>#N/A</v>
      </c>
      <c r="I1132" t="e">
        <f>_xlfn.XLOOKUP(
         E1132,[4]Sheet1!$A:$A,[4]Sheet1!$G:$G)</f>
        <v>#N/A</v>
      </c>
      <c r="J1132" t="e">
        <f>_xlfn.XLOOKUP(
         E1132,[4]Sheet1!$A:$A,[4]Sheet1!$F:$F)</f>
        <v>#N/A</v>
      </c>
      <c r="L1132" t="e">
        <f>_xlfn.XLOOKUP(
         D1132,[2]DibenzoThiophene!$E:$E,[2]DibenzoThiophene!$B:$B)</f>
        <v>#N/A</v>
      </c>
      <c r="R1132" s="1">
        <v>2545.8899000000001</v>
      </c>
      <c r="S1132" s="2" t="e">
        <f>_xlfn.XLOOKUP(
         R1132,'[1]sample3_spot1_000 (1)'!$A:$A,'[1]sample3_spot1_000 (1)'!$B:$B)</f>
        <v>#N/A</v>
      </c>
    </row>
    <row r="1133" spans="3:19" x14ac:dyDescent="0.2">
      <c r="C1133"/>
      <c r="D1133" s="1">
        <f t="shared" si="35"/>
        <v>2546</v>
      </c>
      <c r="E1133" s="1">
        <f t="shared" si="34"/>
        <v>2546</v>
      </c>
      <c r="F1133" s="3" t="e">
        <f>_xlfn.XLOOKUP(
         E1133,'[1]sample3_spot1_000 (1)'!$A:$A,'[1]sample3_spot1_000 (1)'!$B:$B)</f>
        <v>#N/A</v>
      </c>
      <c r="G1133" t="e">
        <f>_xlfn.XLOOKUP(
         E1133,[2]DibenzoThiophene!$A:$A,[2]DibenzoThiophene!$B:$B)</f>
        <v>#N/A</v>
      </c>
      <c r="H1133">
        <f>_xlfn.XLOOKUP(
         E1133,[3]Sheet1!$A:$A,[3]Sheet1!$G:$G)</f>
        <v>0.92609338731348001</v>
      </c>
      <c r="I1133">
        <f>_xlfn.XLOOKUP(
         E1133,[4]Sheet1!$A:$A,[4]Sheet1!$G:$G)</f>
        <v>0.91114005383098595</v>
      </c>
      <c r="J1133">
        <f>_xlfn.XLOOKUP(
         E1133,[4]Sheet1!$A:$A,[4]Sheet1!$F:$F)</f>
        <v>7.6667610357368424E-2</v>
      </c>
      <c r="L1133" t="e">
        <f>_xlfn.XLOOKUP(
         D1133,[2]DibenzoThiophene!$E:$E,[2]DibenzoThiophene!$B:$B)</f>
        <v>#N/A</v>
      </c>
      <c r="R1133">
        <v>2545.9991</v>
      </c>
      <c r="S1133" s="2" t="e">
        <f>_xlfn.XLOOKUP(
         R1133,'[1]sample3_spot1_000 (1)'!$A:$A,'[1]sample3_spot1_000 (1)'!$B:$B)</f>
        <v>#N/A</v>
      </c>
    </row>
    <row r="1134" spans="3:19" x14ac:dyDescent="0.2">
      <c r="C1134"/>
      <c r="D1134" s="1">
        <f t="shared" si="35"/>
        <v>2546</v>
      </c>
      <c r="E1134" s="1">
        <f t="shared" si="34"/>
        <v>2546.1</v>
      </c>
      <c r="F1134" s="3">
        <f>_xlfn.XLOOKUP(
         E1134,'[1]sample3_spot1_000 (1)'!$A:$A,'[1]sample3_spot1_000 (1)'!$B:$B)</f>
        <v>1.0115239</v>
      </c>
      <c r="G1134" t="e">
        <f>_xlfn.XLOOKUP(
         E1134,[2]DibenzoThiophene!$A:$A,[2]DibenzoThiophene!$B:$B)</f>
        <v>#N/A</v>
      </c>
      <c r="H1134" t="e">
        <f>_xlfn.XLOOKUP(
         E1134,[3]Sheet1!$A:$A,[3]Sheet1!$G:$G)</f>
        <v>#N/A</v>
      </c>
      <c r="I1134" t="e">
        <f>_xlfn.XLOOKUP(
         E1134,[4]Sheet1!$A:$A,[4]Sheet1!$G:$G)</f>
        <v>#N/A</v>
      </c>
      <c r="J1134" t="e">
        <f>_xlfn.XLOOKUP(
         E1134,[4]Sheet1!$A:$A,[4]Sheet1!$F:$F)</f>
        <v>#N/A</v>
      </c>
      <c r="L1134" t="e">
        <f>_xlfn.XLOOKUP(
         D1134,[2]DibenzoThiophene!$E:$E,[2]DibenzoThiophene!$B:$B)</f>
        <v>#N/A</v>
      </c>
      <c r="R1134" s="1">
        <v>2546.14</v>
      </c>
      <c r="S1134" s="2" t="e">
        <f>_xlfn.XLOOKUP(
         R1134,'[1]sample3_spot1_000 (1)'!$A:$A,'[1]sample3_spot1_000 (1)'!$B:$B)</f>
        <v>#N/A</v>
      </c>
    </row>
    <row r="1135" spans="3:19" x14ac:dyDescent="0.2">
      <c r="C1135"/>
      <c r="D1135" s="1">
        <f t="shared" si="35"/>
        <v>2546</v>
      </c>
      <c r="E1135" s="1">
        <f t="shared" si="34"/>
        <v>2546.4</v>
      </c>
      <c r="F1135" s="3">
        <f>_xlfn.XLOOKUP(
         E1135,'[1]sample3_spot1_000 (1)'!$A:$A,'[1]sample3_spot1_000 (1)'!$B:$B)</f>
        <v>1.0142339</v>
      </c>
      <c r="G1135" t="e">
        <f>_xlfn.XLOOKUP(
         E1135,[2]DibenzoThiophene!$A:$A,[2]DibenzoThiophene!$B:$B)</f>
        <v>#N/A</v>
      </c>
      <c r="H1135" t="e">
        <f>_xlfn.XLOOKUP(
         E1135,[3]Sheet1!$A:$A,[3]Sheet1!$G:$G)</f>
        <v>#N/A</v>
      </c>
      <c r="I1135" t="e">
        <f>_xlfn.XLOOKUP(
         E1135,[4]Sheet1!$A:$A,[4]Sheet1!$G:$G)</f>
        <v>#N/A</v>
      </c>
      <c r="J1135" t="e">
        <f>_xlfn.XLOOKUP(
         E1135,[4]Sheet1!$A:$A,[4]Sheet1!$F:$F)</f>
        <v>#N/A</v>
      </c>
      <c r="L1135" t="e">
        <f>_xlfn.XLOOKUP(
         D1135,[2]DibenzoThiophene!$E:$E,[2]DibenzoThiophene!$B:$B)</f>
        <v>#N/A</v>
      </c>
      <c r="R1135" s="1">
        <v>2546.3901000000001</v>
      </c>
      <c r="S1135" s="2" t="e">
        <f>_xlfn.XLOOKUP(
         R1135,'[1]sample3_spot1_000 (1)'!$A:$A,'[1]sample3_spot1_000 (1)'!$B:$B)</f>
        <v>#N/A</v>
      </c>
    </row>
    <row r="1136" spans="3:19" x14ac:dyDescent="0.2">
      <c r="C1136"/>
      <c r="D1136" s="1">
        <f t="shared" si="35"/>
        <v>2547</v>
      </c>
      <c r="E1136" s="1">
        <f t="shared" si="34"/>
        <v>2546.5</v>
      </c>
      <c r="F1136" s="3" t="e">
        <f>_xlfn.XLOOKUP(
         E1136,'[1]sample3_spot1_000 (1)'!$A:$A,'[1]sample3_spot1_000 (1)'!$B:$B)</f>
        <v>#N/A</v>
      </c>
      <c r="G1136" t="e">
        <f>_xlfn.XLOOKUP(
         E1136,[2]DibenzoThiophene!$A:$A,[2]DibenzoThiophene!$B:$B)</f>
        <v>#N/A</v>
      </c>
      <c r="H1136">
        <f>_xlfn.XLOOKUP(
         E1136,[3]Sheet1!$A:$A,[3]Sheet1!$G:$G)</f>
        <v>0.92910353777192822</v>
      </c>
      <c r="I1136">
        <f>_xlfn.XLOOKUP(
         E1136,[4]Sheet1!$A:$A,[4]Sheet1!$G:$G)</f>
        <v>0.91758823741623796</v>
      </c>
      <c r="J1136">
        <f>_xlfn.XLOOKUP(
         E1136,[4]Sheet1!$A:$A,[4]Sheet1!$F:$F)</f>
        <v>7.6707399069569943E-2</v>
      </c>
      <c r="L1136" t="e">
        <f>_xlfn.XLOOKUP(
         D1136,[2]DibenzoThiophene!$E:$E,[2]DibenzoThiophene!$B:$B)</f>
        <v>#N/A</v>
      </c>
      <c r="R1136">
        <v>2546.5040199999999</v>
      </c>
      <c r="S1136" s="2" t="e">
        <f>_xlfn.XLOOKUP(
         R1136,'[1]sample3_spot1_000 (1)'!$A:$A,'[1]sample3_spot1_000 (1)'!$B:$B)</f>
        <v>#N/A</v>
      </c>
    </row>
    <row r="1137" spans="3:19" x14ac:dyDescent="0.2">
      <c r="C1137"/>
      <c r="D1137" s="1">
        <f t="shared" si="35"/>
        <v>2547</v>
      </c>
      <c r="E1137" s="1">
        <f t="shared" si="34"/>
        <v>2546.6</v>
      </c>
      <c r="F1137" s="3">
        <f>_xlfn.XLOOKUP(
         E1137,'[1]sample3_spot1_000 (1)'!$A:$A,'[1]sample3_spot1_000 (1)'!$B:$B)</f>
        <v>0.97229946</v>
      </c>
      <c r="G1137" t="e">
        <f>_xlfn.XLOOKUP(
         E1137,[2]DibenzoThiophene!$A:$A,[2]DibenzoThiophene!$B:$B)</f>
        <v>#N/A</v>
      </c>
      <c r="H1137" t="e">
        <f>_xlfn.XLOOKUP(
         E1137,[3]Sheet1!$A:$A,[3]Sheet1!$G:$G)</f>
        <v>#N/A</v>
      </c>
      <c r="I1137" t="e">
        <f>_xlfn.XLOOKUP(
         E1137,[4]Sheet1!$A:$A,[4]Sheet1!$G:$G)</f>
        <v>#N/A</v>
      </c>
      <c r="J1137" t="e">
        <f>_xlfn.XLOOKUP(
         E1137,[4]Sheet1!$A:$A,[4]Sheet1!$F:$F)</f>
        <v>#N/A</v>
      </c>
      <c r="L1137" t="e">
        <f>_xlfn.XLOOKUP(
         D1137,[2]DibenzoThiophene!$E:$E,[2]DibenzoThiophene!$B:$B)</f>
        <v>#N/A</v>
      </c>
      <c r="R1137" s="1">
        <v>2546.6401999999998</v>
      </c>
      <c r="S1137" s="2" t="e">
        <f>_xlfn.XLOOKUP(
         R1137,'[1]sample3_spot1_000 (1)'!$A:$A,'[1]sample3_spot1_000 (1)'!$B:$B)</f>
        <v>#N/A</v>
      </c>
    </row>
    <row r="1138" spans="3:19" x14ac:dyDescent="0.2">
      <c r="C1138"/>
      <c r="D1138" s="1">
        <f t="shared" si="35"/>
        <v>2547</v>
      </c>
      <c r="E1138" s="1">
        <f t="shared" si="34"/>
        <v>2546.9</v>
      </c>
      <c r="F1138" s="3">
        <f>_xlfn.XLOOKUP(
         E1138,'[1]sample3_spot1_000 (1)'!$A:$A,'[1]sample3_spot1_000 (1)'!$B:$B)</f>
        <v>1.0025048000000001</v>
      </c>
      <c r="G1138" t="e">
        <f>_xlfn.XLOOKUP(
         E1138,[2]DibenzoThiophene!$A:$A,[2]DibenzoThiophene!$B:$B)</f>
        <v>#N/A</v>
      </c>
      <c r="H1138" t="e">
        <f>_xlfn.XLOOKUP(
         E1138,[3]Sheet1!$A:$A,[3]Sheet1!$G:$G)</f>
        <v>#N/A</v>
      </c>
      <c r="I1138" t="e">
        <f>_xlfn.XLOOKUP(
         E1138,[4]Sheet1!$A:$A,[4]Sheet1!$G:$G)</f>
        <v>#N/A</v>
      </c>
      <c r="J1138" t="e">
        <f>_xlfn.XLOOKUP(
         E1138,[4]Sheet1!$A:$A,[4]Sheet1!$F:$F)</f>
        <v>#N/A</v>
      </c>
      <c r="L1138" t="e">
        <f>_xlfn.XLOOKUP(
         D1138,[2]DibenzoThiophene!$E:$E,[2]DibenzoThiophene!$B:$B)</f>
        <v>#N/A</v>
      </c>
      <c r="R1138" s="1">
        <v>2546.8903</v>
      </c>
      <c r="S1138" s="2" t="e">
        <f>_xlfn.XLOOKUP(
         R1138,'[1]sample3_spot1_000 (1)'!$A:$A,'[1]sample3_spot1_000 (1)'!$B:$B)</f>
        <v>#N/A</v>
      </c>
    </row>
    <row r="1139" spans="3:19" x14ac:dyDescent="0.2">
      <c r="C1139"/>
      <c r="D1139" s="1">
        <f t="shared" si="35"/>
        <v>2547</v>
      </c>
      <c r="E1139" s="1">
        <f t="shared" si="34"/>
        <v>2547</v>
      </c>
      <c r="F1139" s="3" t="e">
        <f>_xlfn.XLOOKUP(
         E1139,'[1]sample3_spot1_000 (1)'!$A:$A,'[1]sample3_spot1_000 (1)'!$B:$B)</f>
        <v>#N/A</v>
      </c>
      <c r="G1139" t="e">
        <f>_xlfn.XLOOKUP(
         E1139,[2]DibenzoThiophene!$A:$A,[2]DibenzoThiophene!$B:$B)</f>
        <v>#N/A</v>
      </c>
      <c r="H1139">
        <f>_xlfn.XLOOKUP(
         E1139,[3]Sheet1!$A:$A,[3]Sheet1!$G:$G)</f>
        <v>0.93522083711947468</v>
      </c>
      <c r="I1139">
        <f>_xlfn.XLOOKUP(
         E1139,[4]Sheet1!$A:$A,[4]Sheet1!$G:$G)</f>
        <v>0.9122750661039617</v>
      </c>
      <c r="J1139">
        <f>_xlfn.XLOOKUP(
         E1139,[4]Sheet1!$A:$A,[4]Sheet1!$F:$F)</f>
        <v>7.6669697448154592E-2</v>
      </c>
      <c r="L1139" t="e">
        <f>_xlfn.XLOOKUP(
         D1139,[2]DibenzoThiophene!$E:$E,[2]DibenzoThiophene!$B:$B)</f>
        <v>#N/A</v>
      </c>
      <c r="R1139">
        <v>2547.0002800000002</v>
      </c>
      <c r="S1139" s="2" t="e">
        <f>_xlfn.XLOOKUP(
         R1139,'[1]sample3_spot1_000 (1)'!$A:$A,'[1]sample3_spot1_000 (1)'!$B:$B)</f>
        <v>#N/A</v>
      </c>
    </row>
    <row r="1140" spans="3:19" x14ac:dyDescent="0.2">
      <c r="C1140"/>
      <c r="D1140" s="1">
        <f t="shared" si="35"/>
        <v>2547</v>
      </c>
      <c r="E1140" s="1">
        <f t="shared" si="34"/>
        <v>2547.1</v>
      </c>
      <c r="F1140" s="3">
        <f>_xlfn.XLOOKUP(
         E1140,'[1]sample3_spot1_000 (1)'!$A:$A,'[1]sample3_spot1_000 (1)'!$B:$B)</f>
        <v>1.0085691999999999</v>
      </c>
      <c r="G1140" t="e">
        <f>_xlfn.XLOOKUP(
         E1140,[2]DibenzoThiophene!$A:$A,[2]DibenzoThiophene!$B:$B)</f>
        <v>#N/A</v>
      </c>
      <c r="H1140" t="e">
        <f>_xlfn.XLOOKUP(
         E1140,[3]Sheet1!$A:$A,[3]Sheet1!$G:$G)</f>
        <v>#N/A</v>
      </c>
      <c r="I1140" t="e">
        <f>_xlfn.XLOOKUP(
         E1140,[4]Sheet1!$A:$A,[4]Sheet1!$G:$G)</f>
        <v>#N/A</v>
      </c>
      <c r="J1140" t="e">
        <f>_xlfn.XLOOKUP(
         E1140,[4]Sheet1!$A:$A,[4]Sheet1!$F:$F)</f>
        <v>#N/A</v>
      </c>
      <c r="L1140" t="e">
        <f>_xlfn.XLOOKUP(
         D1140,[2]DibenzoThiophene!$E:$E,[2]DibenzoThiophene!$B:$B)</f>
        <v>#N/A</v>
      </c>
      <c r="R1140" s="1">
        <v>2547.1404000000002</v>
      </c>
      <c r="S1140" s="2" t="e">
        <f>_xlfn.XLOOKUP(
         R1140,'[1]sample3_spot1_000 (1)'!$A:$A,'[1]sample3_spot1_000 (1)'!$B:$B)</f>
        <v>#N/A</v>
      </c>
    </row>
    <row r="1141" spans="3:19" x14ac:dyDescent="0.2">
      <c r="C1141"/>
      <c r="D1141" s="1">
        <f t="shared" si="35"/>
        <v>2547</v>
      </c>
      <c r="E1141" s="1">
        <f t="shared" si="34"/>
        <v>2547.4</v>
      </c>
      <c r="F1141" s="3">
        <f>_xlfn.XLOOKUP(
         E1141,'[1]sample3_spot1_000 (1)'!$A:$A,'[1]sample3_spot1_000 (1)'!$B:$B)</f>
        <v>0.98224071999999996</v>
      </c>
      <c r="G1141" t="e">
        <f>_xlfn.XLOOKUP(
         E1141,[2]DibenzoThiophene!$A:$A,[2]DibenzoThiophene!$B:$B)</f>
        <v>#N/A</v>
      </c>
      <c r="H1141" t="e">
        <f>_xlfn.XLOOKUP(
         E1141,[3]Sheet1!$A:$A,[3]Sheet1!$G:$G)</f>
        <v>#N/A</v>
      </c>
      <c r="I1141" t="e">
        <f>_xlfn.XLOOKUP(
         E1141,[4]Sheet1!$A:$A,[4]Sheet1!$G:$G)</f>
        <v>#N/A</v>
      </c>
      <c r="J1141" t="e">
        <f>_xlfn.XLOOKUP(
         E1141,[4]Sheet1!$A:$A,[4]Sheet1!$F:$F)</f>
        <v>#N/A</v>
      </c>
      <c r="L1141" t="e">
        <f>_xlfn.XLOOKUP(
         D1141,[2]DibenzoThiophene!$E:$E,[2]DibenzoThiophene!$B:$B)</f>
        <v>#N/A</v>
      </c>
      <c r="R1141" s="1">
        <v>2547.3905</v>
      </c>
      <c r="S1141" s="2" t="e">
        <f>_xlfn.XLOOKUP(
         R1141,'[1]sample3_spot1_000 (1)'!$A:$A,'[1]sample3_spot1_000 (1)'!$B:$B)</f>
        <v>#N/A</v>
      </c>
    </row>
    <row r="1142" spans="3:19" x14ac:dyDescent="0.2">
      <c r="C1142"/>
      <c r="D1142" s="1">
        <f t="shared" si="35"/>
        <v>2548</v>
      </c>
      <c r="E1142" s="1">
        <f t="shared" si="34"/>
        <v>2547.5</v>
      </c>
      <c r="F1142" s="3" t="e">
        <f>_xlfn.XLOOKUP(
         E1142,'[1]sample3_spot1_000 (1)'!$A:$A,'[1]sample3_spot1_000 (1)'!$B:$B)</f>
        <v>#N/A</v>
      </c>
      <c r="G1142" t="e">
        <f>_xlfn.XLOOKUP(
         E1142,[2]DibenzoThiophene!$A:$A,[2]DibenzoThiophene!$B:$B)</f>
        <v>#N/A</v>
      </c>
      <c r="H1142">
        <f>_xlfn.XLOOKUP(
         E1142,[3]Sheet1!$A:$A,[3]Sheet1!$G:$G)</f>
        <v>0.94128379836068954</v>
      </c>
      <c r="I1142">
        <f>_xlfn.XLOOKUP(
         E1142,[4]Sheet1!$A:$A,[4]Sheet1!$G:$G)</f>
        <v>0.91268418464361067</v>
      </c>
      <c r="J1142">
        <f>_xlfn.XLOOKUP(
         E1142,[4]Sheet1!$A:$A,[4]Sheet1!$F:$F)</f>
        <v>7.6669697448154592E-2</v>
      </c>
      <c r="L1142" t="e">
        <f>_xlfn.XLOOKUP(
         D1142,[2]DibenzoThiophene!$E:$E,[2]DibenzoThiophene!$B:$B)</f>
        <v>#N/A</v>
      </c>
      <c r="R1142">
        <v>2547.4968699999999</v>
      </c>
      <c r="S1142" s="2" t="e">
        <f>_xlfn.XLOOKUP(
         R1142,'[1]sample3_spot1_000 (1)'!$A:$A,'[1]sample3_spot1_000 (1)'!$B:$B)</f>
        <v>#N/A</v>
      </c>
    </row>
    <row r="1143" spans="3:19" x14ac:dyDescent="0.2">
      <c r="C1143"/>
      <c r="D1143" s="1">
        <f t="shared" si="35"/>
        <v>2548</v>
      </c>
      <c r="E1143" s="1">
        <f t="shared" si="34"/>
        <v>2547.6</v>
      </c>
      <c r="F1143" s="3">
        <f>_xlfn.XLOOKUP(
         E1143,'[1]sample3_spot1_000 (1)'!$A:$A,'[1]sample3_spot1_000 (1)'!$B:$B)</f>
        <v>0.99420160000000002</v>
      </c>
      <c r="G1143" t="e">
        <f>_xlfn.XLOOKUP(
         E1143,[2]DibenzoThiophene!$A:$A,[2]DibenzoThiophene!$B:$B)</f>
        <v>#N/A</v>
      </c>
      <c r="H1143" t="e">
        <f>_xlfn.XLOOKUP(
         E1143,[3]Sheet1!$A:$A,[3]Sheet1!$G:$G)</f>
        <v>#N/A</v>
      </c>
      <c r="I1143" t="e">
        <f>_xlfn.XLOOKUP(
         E1143,[4]Sheet1!$A:$A,[4]Sheet1!$G:$G)</f>
        <v>#N/A</v>
      </c>
      <c r="J1143" t="e">
        <f>_xlfn.XLOOKUP(
         E1143,[4]Sheet1!$A:$A,[4]Sheet1!$F:$F)</f>
        <v>#N/A</v>
      </c>
      <c r="L1143" t="e">
        <f>_xlfn.XLOOKUP(
         D1143,[2]DibenzoThiophene!$E:$E,[2]DibenzoThiophene!$B:$B)</f>
        <v>#N/A</v>
      </c>
      <c r="R1143" s="1">
        <v>2547.6406000000002</v>
      </c>
      <c r="S1143" s="2" t="e">
        <f>_xlfn.XLOOKUP(
         R1143,'[1]sample3_spot1_000 (1)'!$A:$A,'[1]sample3_spot1_000 (1)'!$B:$B)</f>
        <v>#N/A</v>
      </c>
    </row>
    <row r="1144" spans="3:19" x14ac:dyDescent="0.2">
      <c r="C1144"/>
      <c r="D1144" s="1">
        <f t="shared" si="35"/>
        <v>2548</v>
      </c>
      <c r="E1144" s="1">
        <f t="shared" si="34"/>
        <v>2547.9</v>
      </c>
      <c r="F1144" s="3">
        <f>_xlfn.XLOOKUP(
         E1144,'[1]sample3_spot1_000 (1)'!$A:$A,'[1]sample3_spot1_000 (1)'!$B:$B)</f>
        <v>0.99123287999999998</v>
      </c>
      <c r="G1144" t="e">
        <f>_xlfn.XLOOKUP(
         E1144,[2]DibenzoThiophene!$A:$A,[2]DibenzoThiophene!$B:$B)</f>
        <v>#N/A</v>
      </c>
      <c r="H1144" t="e">
        <f>_xlfn.XLOOKUP(
         E1144,[3]Sheet1!$A:$A,[3]Sheet1!$G:$G)</f>
        <v>#N/A</v>
      </c>
      <c r="I1144" t="e">
        <f>_xlfn.XLOOKUP(
         E1144,[4]Sheet1!$A:$A,[4]Sheet1!$G:$G)</f>
        <v>#N/A</v>
      </c>
      <c r="J1144" t="e">
        <f>_xlfn.XLOOKUP(
         E1144,[4]Sheet1!$A:$A,[4]Sheet1!$F:$F)</f>
        <v>#N/A</v>
      </c>
      <c r="L1144" t="e">
        <f>_xlfn.XLOOKUP(
         D1144,[2]DibenzoThiophene!$E:$E,[2]DibenzoThiophene!$B:$B)</f>
        <v>#N/A</v>
      </c>
      <c r="R1144" s="1">
        <v>2547.8906999999999</v>
      </c>
      <c r="S1144" s="2" t="e">
        <f>_xlfn.XLOOKUP(
         R1144,'[1]sample3_spot1_000 (1)'!$A:$A,'[1]sample3_spot1_000 (1)'!$B:$B)</f>
        <v>#N/A</v>
      </c>
    </row>
    <row r="1145" spans="3:19" x14ac:dyDescent="0.2">
      <c r="C1145"/>
      <c r="D1145" s="1">
        <f t="shared" si="35"/>
        <v>2548</v>
      </c>
      <c r="E1145" s="1">
        <f t="shared" si="34"/>
        <v>2548</v>
      </c>
      <c r="F1145" s="3" t="e">
        <f>_xlfn.XLOOKUP(
         E1145,'[1]sample3_spot1_000 (1)'!$A:$A,'[1]sample3_spot1_000 (1)'!$B:$B)</f>
        <v>#N/A</v>
      </c>
      <c r="G1145" t="e">
        <f>_xlfn.XLOOKUP(
         E1145,[2]DibenzoThiophene!$A:$A,[2]DibenzoThiophene!$B:$B)</f>
        <v>#N/A</v>
      </c>
      <c r="H1145">
        <f>_xlfn.XLOOKUP(
         E1145,[3]Sheet1!$A:$A,[3]Sheet1!$G:$G)</f>
        <v>0.94445930228680053</v>
      </c>
      <c r="I1145">
        <f>_xlfn.XLOOKUP(
         E1145,[4]Sheet1!$A:$A,[4]Sheet1!$G:$G)</f>
        <v>0.92167391957484368</v>
      </c>
      <c r="J1145">
        <f>_xlfn.XLOOKUP(
         E1145,[4]Sheet1!$A:$A,[4]Sheet1!$F:$F)</f>
        <v>7.6726231311184445E-2</v>
      </c>
      <c r="L1145" t="e">
        <f>_xlfn.XLOOKUP(
         D1145,[2]DibenzoThiophene!$E:$E,[2]DibenzoThiophene!$B:$B)</f>
        <v>#N/A</v>
      </c>
      <c r="R1145">
        <v>2548.0028499999999</v>
      </c>
      <c r="S1145" s="2" t="e">
        <f>_xlfn.XLOOKUP(
         R1145,'[1]sample3_spot1_000 (1)'!$A:$A,'[1]sample3_spot1_000 (1)'!$B:$B)</f>
        <v>#N/A</v>
      </c>
    </row>
    <row r="1146" spans="3:19" x14ac:dyDescent="0.2">
      <c r="C1146"/>
      <c r="D1146" s="1">
        <f t="shared" si="35"/>
        <v>2548</v>
      </c>
      <c r="E1146" s="1">
        <f t="shared" si="34"/>
        <v>2548.1</v>
      </c>
      <c r="F1146" s="3">
        <f>_xlfn.XLOOKUP(
         E1146,'[1]sample3_spot1_000 (1)'!$A:$A,'[1]sample3_spot1_000 (1)'!$B:$B)</f>
        <v>0.97525419999999996</v>
      </c>
      <c r="G1146" t="e">
        <f>_xlfn.XLOOKUP(
         E1146,[2]DibenzoThiophene!$A:$A,[2]DibenzoThiophene!$B:$B)</f>
        <v>#N/A</v>
      </c>
      <c r="H1146" t="e">
        <f>_xlfn.XLOOKUP(
         E1146,[3]Sheet1!$A:$A,[3]Sheet1!$G:$G)</f>
        <v>#N/A</v>
      </c>
      <c r="I1146" t="e">
        <f>_xlfn.XLOOKUP(
         E1146,[4]Sheet1!$A:$A,[4]Sheet1!$G:$G)</f>
        <v>#N/A</v>
      </c>
      <c r="J1146" t="e">
        <f>_xlfn.XLOOKUP(
         E1146,[4]Sheet1!$A:$A,[4]Sheet1!$F:$F)</f>
        <v>#N/A</v>
      </c>
      <c r="L1146" t="e">
        <f>_xlfn.XLOOKUP(
         D1146,[2]DibenzoThiophene!$E:$E,[2]DibenzoThiophene!$B:$B)</f>
        <v>#N/A</v>
      </c>
      <c r="R1146" s="1">
        <v>2548.1408000000001</v>
      </c>
      <c r="S1146" s="2" t="e">
        <f>_xlfn.XLOOKUP(
         R1146,'[1]sample3_spot1_000 (1)'!$A:$A,'[1]sample3_spot1_000 (1)'!$B:$B)</f>
        <v>#N/A</v>
      </c>
    </row>
    <row r="1147" spans="3:19" x14ac:dyDescent="0.2">
      <c r="C1147"/>
      <c r="D1147" s="1">
        <f t="shared" si="35"/>
        <v>2548</v>
      </c>
      <c r="E1147" s="1">
        <f t="shared" si="34"/>
        <v>2548.4</v>
      </c>
      <c r="F1147" s="3">
        <f>_xlfn.XLOOKUP(
         E1147,'[1]sample3_spot1_000 (1)'!$A:$A,'[1]sample3_spot1_000 (1)'!$B:$B)</f>
        <v>0.99259668999999995</v>
      </c>
      <c r="G1147" t="e">
        <f>_xlfn.XLOOKUP(
         E1147,[2]DibenzoThiophene!$A:$A,[2]DibenzoThiophene!$B:$B)</f>
        <v>#N/A</v>
      </c>
      <c r="H1147" t="e">
        <f>_xlfn.XLOOKUP(
         E1147,[3]Sheet1!$A:$A,[3]Sheet1!$G:$G)</f>
        <v>#N/A</v>
      </c>
      <c r="I1147" t="e">
        <f>_xlfn.XLOOKUP(
         E1147,[4]Sheet1!$A:$A,[4]Sheet1!$G:$G)</f>
        <v>#N/A</v>
      </c>
      <c r="J1147" t="e">
        <f>_xlfn.XLOOKUP(
         E1147,[4]Sheet1!$A:$A,[4]Sheet1!$F:$F)</f>
        <v>#N/A</v>
      </c>
      <c r="L1147" t="e">
        <f>_xlfn.XLOOKUP(
         D1147,[2]DibenzoThiophene!$E:$E,[2]DibenzoThiophene!$B:$B)</f>
        <v>#N/A</v>
      </c>
      <c r="R1147" s="1">
        <v>2548.3908999999999</v>
      </c>
      <c r="S1147" s="2" t="e">
        <f>_xlfn.XLOOKUP(
         R1147,'[1]sample3_spot1_000 (1)'!$A:$A,'[1]sample3_spot1_000 (1)'!$B:$B)</f>
        <v>#N/A</v>
      </c>
    </row>
    <row r="1148" spans="3:19" x14ac:dyDescent="0.2">
      <c r="C1148"/>
      <c r="D1148" s="1">
        <f t="shared" si="35"/>
        <v>2549</v>
      </c>
      <c r="E1148" s="1">
        <f t="shared" si="34"/>
        <v>2548.5</v>
      </c>
      <c r="F1148" s="3" t="e">
        <f>_xlfn.XLOOKUP(
         E1148,'[1]sample3_spot1_000 (1)'!$A:$A,'[1]sample3_spot1_000 (1)'!$B:$B)</f>
        <v>#N/A</v>
      </c>
      <c r="G1148" t="e">
        <f>_xlfn.XLOOKUP(
         E1148,[2]DibenzoThiophene!$A:$A,[2]DibenzoThiophene!$B:$B)</f>
        <v>#N/A</v>
      </c>
      <c r="H1148">
        <f>_xlfn.XLOOKUP(
         E1148,[3]Sheet1!$A:$A,[3]Sheet1!$G:$G)</f>
        <v>0.94965943736885094</v>
      </c>
      <c r="I1148">
        <f>_xlfn.XLOOKUP(
         E1148,[4]Sheet1!$A:$A,[4]Sheet1!$G:$G)</f>
        <v>0.9239904551220236</v>
      </c>
      <c r="J1148">
        <f>_xlfn.XLOOKUP(
         E1148,[4]Sheet1!$A:$A,[4]Sheet1!$F:$F)</f>
        <v>7.6738798433046498E-2</v>
      </c>
      <c r="L1148" t="e">
        <f>_xlfn.XLOOKUP(
         D1148,[2]DibenzoThiophene!$E:$E,[2]DibenzoThiophene!$B:$B)</f>
        <v>#N/A</v>
      </c>
      <c r="R1148">
        <v>2548.5001299999999</v>
      </c>
      <c r="S1148" s="2" t="e">
        <f>_xlfn.XLOOKUP(
         R1148,'[1]sample3_spot1_000 (1)'!$A:$A,'[1]sample3_spot1_000 (1)'!$B:$B)</f>
        <v>#N/A</v>
      </c>
    </row>
    <row r="1149" spans="3:19" x14ac:dyDescent="0.2">
      <c r="C1149"/>
      <c r="D1149" s="1">
        <f t="shared" si="35"/>
        <v>2549</v>
      </c>
      <c r="E1149" s="1">
        <f t="shared" si="34"/>
        <v>2548.6</v>
      </c>
      <c r="F1149" s="3">
        <f>_xlfn.XLOOKUP(
         E1149,'[1]sample3_spot1_000 (1)'!$A:$A,'[1]sample3_spot1_000 (1)'!$B:$B)</f>
        <v>1.0144856</v>
      </c>
      <c r="G1149" t="e">
        <f>_xlfn.XLOOKUP(
         E1149,[2]DibenzoThiophene!$A:$A,[2]DibenzoThiophene!$B:$B)</f>
        <v>#N/A</v>
      </c>
      <c r="H1149" t="e">
        <f>_xlfn.XLOOKUP(
         E1149,[3]Sheet1!$A:$A,[3]Sheet1!$G:$G)</f>
        <v>#N/A</v>
      </c>
      <c r="I1149" t="e">
        <f>_xlfn.XLOOKUP(
         E1149,[4]Sheet1!$A:$A,[4]Sheet1!$G:$G)</f>
        <v>#N/A</v>
      </c>
      <c r="J1149" t="e">
        <f>_xlfn.XLOOKUP(
         E1149,[4]Sheet1!$A:$A,[4]Sheet1!$F:$F)</f>
        <v>#N/A</v>
      </c>
      <c r="L1149" t="e">
        <f>_xlfn.XLOOKUP(
         D1149,[2]DibenzoThiophene!$E:$E,[2]DibenzoThiophene!$B:$B)</f>
        <v>#N/A</v>
      </c>
      <c r="R1149" s="1">
        <v>2548.6410000000001</v>
      </c>
      <c r="S1149" s="2" t="e">
        <f>_xlfn.XLOOKUP(
         R1149,'[1]sample3_spot1_000 (1)'!$A:$A,'[1]sample3_spot1_000 (1)'!$B:$B)</f>
        <v>#N/A</v>
      </c>
    </row>
    <row r="1150" spans="3:19" x14ac:dyDescent="0.2">
      <c r="C1150"/>
      <c r="D1150" s="1">
        <f t="shared" si="35"/>
        <v>2549</v>
      </c>
      <c r="E1150" s="1">
        <f t="shared" si="34"/>
        <v>2548.9</v>
      </c>
      <c r="F1150" s="3">
        <f>_xlfn.XLOOKUP(
         E1150,'[1]sample3_spot1_000 (1)'!$A:$A,'[1]sample3_spot1_000 (1)'!$B:$B)</f>
        <v>1.0091216999999999</v>
      </c>
      <c r="G1150" t="e">
        <f>_xlfn.XLOOKUP(
         E1150,[2]DibenzoThiophene!$A:$A,[2]DibenzoThiophene!$B:$B)</f>
        <v>#N/A</v>
      </c>
      <c r="H1150" t="e">
        <f>_xlfn.XLOOKUP(
         E1150,[3]Sheet1!$A:$A,[3]Sheet1!$G:$G)</f>
        <v>#N/A</v>
      </c>
      <c r="I1150" t="e">
        <f>_xlfn.XLOOKUP(
         E1150,[4]Sheet1!$A:$A,[4]Sheet1!$G:$G)</f>
        <v>#N/A</v>
      </c>
      <c r="J1150" t="e">
        <f>_xlfn.XLOOKUP(
         E1150,[4]Sheet1!$A:$A,[4]Sheet1!$F:$F)</f>
        <v>#N/A</v>
      </c>
      <c r="L1150" t="e">
        <f>_xlfn.XLOOKUP(
         D1150,[2]DibenzoThiophene!$E:$E,[2]DibenzoThiophene!$B:$B)</f>
        <v>#N/A</v>
      </c>
      <c r="R1150" s="1">
        <v>2548.8910999999998</v>
      </c>
      <c r="S1150" s="2" t="e">
        <f>_xlfn.XLOOKUP(
         R1150,'[1]sample3_spot1_000 (1)'!$A:$A,'[1]sample3_spot1_000 (1)'!$B:$B)</f>
        <v>#N/A</v>
      </c>
    </row>
    <row r="1151" spans="3:19" x14ac:dyDescent="0.2">
      <c r="C1151"/>
      <c r="D1151" s="1">
        <f t="shared" si="35"/>
        <v>2549</v>
      </c>
      <c r="E1151" s="1">
        <f t="shared" si="34"/>
        <v>2549</v>
      </c>
      <c r="F1151" s="3" t="e">
        <f>_xlfn.XLOOKUP(
         E1151,'[1]sample3_spot1_000 (1)'!$A:$A,'[1]sample3_spot1_000 (1)'!$B:$B)</f>
        <v>#N/A</v>
      </c>
      <c r="G1151" t="e">
        <f>_xlfn.XLOOKUP(
         E1151,[2]DibenzoThiophene!$A:$A,[2]DibenzoThiophene!$B:$B)</f>
        <v>#N/A</v>
      </c>
      <c r="H1151">
        <f>_xlfn.XLOOKUP(
         E1151,[3]Sheet1!$A:$A,[3]Sheet1!$G:$G)</f>
        <v>0.95482149298983987</v>
      </c>
      <c r="I1151">
        <f>_xlfn.XLOOKUP(
         E1151,[4]Sheet1!$A:$A,[4]Sheet1!$G:$G)</f>
        <v>0.91406993432706662</v>
      </c>
      <c r="J1151">
        <f>_xlfn.XLOOKUP(
         E1151,[4]Sheet1!$A:$A,[4]Sheet1!$F:$F)</f>
        <v>7.667074103616027E-2</v>
      </c>
      <c r="L1151" t="e">
        <f>_xlfn.XLOOKUP(
         D1151,[2]DibenzoThiophene!$E:$E,[2]DibenzoThiophene!$B:$B)</f>
        <v>#N/A</v>
      </c>
      <c r="R1151">
        <v>2548.99775</v>
      </c>
      <c r="S1151" s="2" t="e">
        <f>_xlfn.XLOOKUP(
         R1151,'[1]sample3_spot1_000 (1)'!$A:$A,'[1]sample3_spot1_000 (1)'!$B:$B)</f>
        <v>#N/A</v>
      </c>
    </row>
    <row r="1152" spans="3:19" x14ac:dyDescent="0.2">
      <c r="C1152"/>
      <c r="D1152" s="1">
        <f t="shared" si="35"/>
        <v>2549</v>
      </c>
      <c r="E1152" s="1">
        <f t="shared" si="34"/>
        <v>2549.1</v>
      </c>
      <c r="F1152" s="3">
        <f>_xlfn.XLOOKUP(
         E1152,'[1]sample3_spot1_000 (1)'!$A:$A,'[1]sample3_spot1_000 (1)'!$B:$B)</f>
        <v>0.99012224999999998</v>
      </c>
      <c r="G1152" t="e">
        <f>_xlfn.XLOOKUP(
         E1152,[2]DibenzoThiophene!$A:$A,[2]DibenzoThiophene!$B:$B)</f>
        <v>#N/A</v>
      </c>
      <c r="H1152" t="e">
        <f>_xlfn.XLOOKUP(
         E1152,[3]Sheet1!$A:$A,[3]Sheet1!$G:$G)</f>
        <v>#N/A</v>
      </c>
      <c r="I1152" t="e">
        <f>_xlfn.XLOOKUP(
         E1152,[4]Sheet1!$A:$A,[4]Sheet1!$G:$G)</f>
        <v>#N/A</v>
      </c>
      <c r="J1152" t="e">
        <f>_xlfn.XLOOKUP(
         E1152,[4]Sheet1!$A:$A,[4]Sheet1!$F:$F)</f>
        <v>#N/A</v>
      </c>
      <c r="L1152" t="e">
        <f>_xlfn.XLOOKUP(
         D1152,[2]DibenzoThiophene!$E:$E,[2]DibenzoThiophene!$B:$B)</f>
        <v>#N/A</v>
      </c>
      <c r="R1152" s="1">
        <v>2549.1412</v>
      </c>
      <c r="S1152" s="2" t="e">
        <f>_xlfn.XLOOKUP(
         R1152,'[1]sample3_spot1_000 (1)'!$A:$A,'[1]sample3_spot1_000 (1)'!$B:$B)</f>
        <v>#N/A</v>
      </c>
    </row>
    <row r="1153" spans="3:19" x14ac:dyDescent="0.2">
      <c r="C1153"/>
      <c r="D1153" s="1">
        <f t="shared" si="35"/>
        <v>2549</v>
      </c>
      <c r="E1153" s="1">
        <f t="shared" si="34"/>
        <v>2549.4</v>
      </c>
      <c r="F1153" s="3">
        <f>_xlfn.XLOOKUP(
         E1153,'[1]sample3_spot1_000 (1)'!$A:$A,'[1]sample3_spot1_000 (1)'!$B:$B)</f>
        <v>0.98785719999999999</v>
      </c>
      <c r="G1153" t="e">
        <f>_xlfn.XLOOKUP(
         E1153,[2]DibenzoThiophene!$A:$A,[2]DibenzoThiophene!$B:$B)</f>
        <v>#N/A</v>
      </c>
      <c r="H1153" t="e">
        <f>_xlfn.XLOOKUP(
         E1153,[3]Sheet1!$A:$A,[3]Sheet1!$G:$G)</f>
        <v>#N/A</v>
      </c>
      <c r="I1153" t="e">
        <f>_xlfn.XLOOKUP(
         E1153,[4]Sheet1!$A:$A,[4]Sheet1!$G:$G)</f>
        <v>#N/A</v>
      </c>
      <c r="J1153" t="e">
        <f>_xlfn.XLOOKUP(
         E1153,[4]Sheet1!$A:$A,[4]Sheet1!$F:$F)</f>
        <v>#N/A</v>
      </c>
      <c r="L1153" t="e">
        <f>_xlfn.XLOOKUP(
         D1153,[2]DibenzoThiophene!$E:$E,[2]DibenzoThiophene!$B:$B)</f>
        <v>#N/A</v>
      </c>
      <c r="R1153" s="1">
        <v>2549.3912999999998</v>
      </c>
      <c r="S1153" s="2" t="e">
        <f>_xlfn.XLOOKUP(
         R1153,'[1]sample3_spot1_000 (1)'!$A:$A,'[1]sample3_spot1_000 (1)'!$B:$B)</f>
        <v>#N/A</v>
      </c>
    </row>
    <row r="1154" spans="3:19" x14ac:dyDescent="0.2">
      <c r="C1154"/>
      <c r="D1154" s="1">
        <f t="shared" si="35"/>
        <v>2550</v>
      </c>
      <c r="E1154" s="1">
        <f t="shared" ref="E1154:E1211" si="36">ROUND(R1154, 1)</f>
        <v>2549.5</v>
      </c>
      <c r="F1154" s="3" t="e">
        <f>_xlfn.XLOOKUP(
         E1154,'[1]sample3_spot1_000 (1)'!$A:$A,'[1]sample3_spot1_000 (1)'!$B:$B)</f>
        <v>#N/A</v>
      </c>
      <c r="G1154" t="e">
        <f>_xlfn.XLOOKUP(
         E1154,[2]DibenzoThiophene!$A:$A,[2]DibenzoThiophene!$B:$B)</f>
        <v>#N/A</v>
      </c>
      <c r="H1154">
        <f>_xlfn.XLOOKUP(
         E1154,[3]Sheet1!$A:$A,[3]Sheet1!$G:$G)</f>
        <v>0.95831109040255524</v>
      </c>
      <c r="I1154">
        <f>_xlfn.XLOOKUP(
         E1154,[4]Sheet1!$A:$A,[4]Sheet1!$G:$G)</f>
        <v>0.9216277976203362</v>
      </c>
      <c r="J1154">
        <f>_xlfn.XLOOKUP(
         E1154,[4]Sheet1!$A:$A,[4]Sheet1!$F:$F)</f>
        <v>7.6717840934150461E-2</v>
      </c>
      <c r="L1154" t="e">
        <f>_xlfn.XLOOKUP(
         D1154,[2]DibenzoThiophene!$E:$E,[2]DibenzoThiophene!$B:$B)</f>
        <v>#N/A</v>
      </c>
      <c r="R1154">
        <v>2549.4957100000001</v>
      </c>
      <c r="S1154" s="2" t="e">
        <f>_xlfn.XLOOKUP(
         R1154,'[1]sample3_spot1_000 (1)'!$A:$A,'[1]sample3_spot1_000 (1)'!$B:$B)</f>
        <v>#N/A</v>
      </c>
    </row>
    <row r="1155" spans="3:19" x14ac:dyDescent="0.2">
      <c r="C1155"/>
      <c r="D1155" s="1">
        <f t="shared" ref="D1155:D1211" si="37">ROUND(E1155,0)</f>
        <v>2550</v>
      </c>
      <c r="E1155" s="1">
        <f t="shared" si="36"/>
        <v>2549.6</v>
      </c>
      <c r="F1155" s="3">
        <f>_xlfn.XLOOKUP(
         E1155,'[1]sample3_spot1_000 (1)'!$A:$A,'[1]sample3_spot1_000 (1)'!$B:$B)</f>
        <v>0.99172640999999995</v>
      </c>
      <c r="G1155" t="e">
        <f>_xlfn.XLOOKUP(
         E1155,[2]DibenzoThiophene!$A:$A,[2]DibenzoThiophene!$B:$B)</f>
        <v>#N/A</v>
      </c>
      <c r="H1155" t="e">
        <f>_xlfn.XLOOKUP(
         E1155,[3]Sheet1!$A:$A,[3]Sheet1!$G:$G)</f>
        <v>#N/A</v>
      </c>
      <c r="I1155" t="e">
        <f>_xlfn.XLOOKUP(
         E1155,[4]Sheet1!$A:$A,[4]Sheet1!$G:$G)</f>
        <v>#N/A</v>
      </c>
      <c r="J1155" t="e">
        <f>_xlfn.XLOOKUP(
         E1155,[4]Sheet1!$A:$A,[4]Sheet1!$F:$F)</f>
        <v>#N/A</v>
      </c>
      <c r="L1155" t="e">
        <f>_xlfn.XLOOKUP(
         D1155,[2]DibenzoThiophene!$E:$E,[2]DibenzoThiophene!$B:$B)</f>
        <v>#N/A</v>
      </c>
      <c r="R1155" s="1">
        <v>2549.6414</v>
      </c>
      <c r="S1155" s="2" t="e">
        <f>_xlfn.XLOOKUP(
         R1155,'[1]sample3_spot1_000 (1)'!$A:$A,'[1]sample3_spot1_000 (1)'!$B:$B)</f>
        <v>#N/A</v>
      </c>
    </row>
    <row r="1156" spans="3:19" x14ac:dyDescent="0.2">
      <c r="C1156"/>
      <c r="D1156" s="1">
        <f t="shared" si="37"/>
        <v>2550</v>
      </c>
      <c r="E1156" s="1">
        <f t="shared" si="36"/>
        <v>2549.9</v>
      </c>
      <c r="F1156" s="3">
        <f>_xlfn.XLOOKUP(
         E1156,'[1]sample3_spot1_000 (1)'!$A:$A,'[1]sample3_spot1_000 (1)'!$B:$B)</f>
        <v>0.97033188000000004</v>
      </c>
      <c r="G1156" t="e">
        <f>_xlfn.XLOOKUP(
         E1156,[2]DibenzoThiophene!$A:$A,[2]DibenzoThiophene!$B:$B)</f>
        <v>#N/A</v>
      </c>
      <c r="H1156" t="e">
        <f>_xlfn.XLOOKUP(
         E1156,[3]Sheet1!$A:$A,[3]Sheet1!$G:$G)</f>
        <v>#N/A</v>
      </c>
      <c r="I1156" t="e">
        <f>_xlfn.XLOOKUP(
         E1156,[4]Sheet1!$A:$A,[4]Sheet1!$G:$G)</f>
        <v>#N/A</v>
      </c>
      <c r="J1156" t="e">
        <f>_xlfn.XLOOKUP(
         E1156,[4]Sheet1!$A:$A,[4]Sheet1!$F:$F)</f>
        <v>#N/A</v>
      </c>
      <c r="L1156" t="e">
        <f>_xlfn.XLOOKUP(
         D1156,[2]DibenzoThiophene!$E:$E,[2]DibenzoThiophene!$B:$B)</f>
        <v>#N/A</v>
      </c>
      <c r="R1156" s="1">
        <v>2549.8915000000002</v>
      </c>
      <c r="S1156" s="2" t="e">
        <f>_xlfn.XLOOKUP(
         R1156,'[1]sample3_spot1_000 (1)'!$A:$A,'[1]sample3_spot1_000 (1)'!$B:$B)</f>
        <v>#N/A</v>
      </c>
    </row>
    <row r="1157" spans="3:19" x14ac:dyDescent="0.2">
      <c r="C1157"/>
      <c r="D1157" s="1">
        <f t="shared" si="37"/>
        <v>2550</v>
      </c>
      <c r="E1157" s="1">
        <f t="shared" si="36"/>
        <v>2550</v>
      </c>
      <c r="F1157" s="3" t="e">
        <f>_xlfn.XLOOKUP(
         E1157,'[1]sample3_spot1_000 (1)'!$A:$A,'[1]sample3_spot1_000 (1)'!$B:$B)</f>
        <v>#N/A</v>
      </c>
      <c r="G1157" t="e">
        <f>_xlfn.XLOOKUP(
         E1157,[2]DibenzoThiophene!$A:$A,[2]DibenzoThiophene!$B:$B)</f>
        <v>#N/A</v>
      </c>
      <c r="H1157">
        <f>_xlfn.XLOOKUP(
         E1157,[3]Sheet1!$A:$A,[3]Sheet1!$G:$G)</f>
        <v>0.96073372055302642</v>
      </c>
      <c r="I1157">
        <f>_xlfn.XLOOKUP(
         E1157,[4]Sheet1!$A:$A,[4]Sheet1!$G:$G)</f>
        <v>0.92219542478822014</v>
      </c>
      <c r="J1157">
        <f>_xlfn.XLOOKUP(
         E1157,[4]Sheet1!$A:$A,[4]Sheet1!$F:$F)</f>
        <v>7.6718885276965562E-2</v>
      </c>
      <c r="L1157" t="e">
        <f>_xlfn.XLOOKUP(
         D1157,[2]DibenzoThiophene!$E:$E,[2]DibenzoThiophene!$B:$B)</f>
        <v>#N/A</v>
      </c>
      <c r="R1157">
        <v>2550.00308</v>
      </c>
      <c r="S1157" s="2" t="e">
        <f>_xlfn.XLOOKUP(
         R1157,'[1]sample3_spot1_000 (1)'!$A:$A,'[1]sample3_spot1_000 (1)'!$B:$B)</f>
        <v>#N/A</v>
      </c>
    </row>
    <row r="1158" spans="3:19" x14ac:dyDescent="0.2">
      <c r="C1158"/>
      <c r="D1158" s="1">
        <f t="shared" si="37"/>
        <v>2550</v>
      </c>
      <c r="E1158" s="1">
        <f t="shared" si="36"/>
        <v>2550.1</v>
      </c>
      <c r="F1158" s="3">
        <f>_xlfn.XLOOKUP(
         E1158,'[1]sample3_spot1_000 (1)'!$A:$A,'[1]sample3_spot1_000 (1)'!$B:$B)</f>
        <v>0.99931681999999999</v>
      </c>
      <c r="G1158" t="e">
        <f>_xlfn.XLOOKUP(
         E1158,[2]DibenzoThiophene!$A:$A,[2]DibenzoThiophene!$B:$B)</f>
        <v>#N/A</v>
      </c>
      <c r="H1158" t="e">
        <f>_xlfn.XLOOKUP(
         E1158,[3]Sheet1!$A:$A,[3]Sheet1!$G:$G)</f>
        <v>#N/A</v>
      </c>
      <c r="I1158" t="e">
        <f>_xlfn.XLOOKUP(
         E1158,[4]Sheet1!$A:$A,[4]Sheet1!$G:$G)</f>
        <v>#N/A</v>
      </c>
      <c r="J1158" t="e">
        <f>_xlfn.XLOOKUP(
         E1158,[4]Sheet1!$A:$A,[4]Sheet1!$F:$F)</f>
        <v>#N/A</v>
      </c>
      <c r="L1158" t="e">
        <f>_xlfn.XLOOKUP(
         D1158,[2]DibenzoThiophene!$E:$E,[2]DibenzoThiophene!$B:$B)</f>
        <v>#N/A</v>
      </c>
      <c r="R1158" s="1">
        <v>2550.1415999999999</v>
      </c>
      <c r="S1158" s="2" t="e">
        <f>_xlfn.XLOOKUP(
         R1158,'[1]sample3_spot1_000 (1)'!$A:$A,'[1]sample3_spot1_000 (1)'!$B:$B)</f>
        <v>#N/A</v>
      </c>
    </row>
    <row r="1159" spans="3:19" x14ac:dyDescent="0.2">
      <c r="C1159"/>
      <c r="D1159" s="1">
        <f t="shared" si="37"/>
        <v>2550</v>
      </c>
      <c r="E1159" s="1">
        <f t="shared" si="36"/>
        <v>2550.4</v>
      </c>
      <c r="F1159" s="3">
        <f>_xlfn.XLOOKUP(
         E1159,'[1]sample3_spot1_000 (1)'!$A:$A,'[1]sample3_spot1_000 (1)'!$B:$B)</f>
        <v>0.99541365999999998</v>
      </c>
      <c r="G1159" t="e">
        <f>_xlfn.XLOOKUP(
         E1159,[2]DibenzoThiophene!$A:$A,[2]DibenzoThiophene!$B:$B)</f>
        <v>#N/A</v>
      </c>
      <c r="H1159" t="e">
        <f>_xlfn.XLOOKUP(
         E1159,[3]Sheet1!$A:$A,[3]Sheet1!$G:$G)</f>
        <v>#N/A</v>
      </c>
      <c r="I1159" t="e">
        <f>_xlfn.XLOOKUP(
         E1159,[4]Sheet1!$A:$A,[4]Sheet1!$G:$G)</f>
        <v>#N/A</v>
      </c>
      <c r="J1159" t="e">
        <f>_xlfn.XLOOKUP(
         E1159,[4]Sheet1!$A:$A,[4]Sheet1!$F:$F)</f>
        <v>#N/A</v>
      </c>
      <c r="L1159" t="e">
        <f>_xlfn.XLOOKUP(
         D1159,[2]DibenzoThiophene!$E:$E,[2]DibenzoThiophene!$B:$B)</f>
        <v>#N/A</v>
      </c>
      <c r="R1159" s="1">
        <v>2550.3917000000001</v>
      </c>
      <c r="S1159" s="2" t="e">
        <f>_xlfn.XLOOKUP(
         R1159,'[1]sample3_spot1_000 (1)'!$A:$A,'[1]sample3_spot1_000 (1)'!$B:$B)</f>
        <v>#N/A</v>
      </c>
    </row>
    <row r="1160" spans="3:19" x14ac:dyDescent="0.2">
      <c r="C1160"/>
      <c r="D1160" s="1">
        <f t="shared" si="37"/>
        <v>2551</v>
      </c>
      <c r="E1160" s="1">
        <f t="shared" si="36"/>
        <v>2550.5</v>
      </c>
      <c r="F1160" s="3" t="e">
        <f>_xlfn.XLOOKUP(
         E1160,'[1]sample3_spot1_000 (1)'!$A:$A,'[1]sample3_spot1_000 (1)'!$B:$B)</f>
        <v>#N/A</v>
      </c>
      <c r="G1160" t="e">
        <f>_xlfn.XLOOKUP(
         E1160,[2]DibenzoThiophene!$A:$A,[2]DibenzoThiophene!$B:$B)</f>
        <v>#N/A</v>
      </c>
      <c r="H1160">
        <f>_xlfn.XLOOKUP(
         E1160,[3]Sheet1!$A:$A,[3]Sheet1!$G:$G)</f>
        <v>0.97080837521707042</v>
      </c>
      <c r="I1160">
        <f>_xlfn.XLOOKUP(
         E1160,[4]Sheet1!$A:$A,[4]Sheet1!$G:$G)</f>
        <v>0.9286443245077628</v>
      </c>
      <c r="J1160">
        <f>_xlfn.XLOOKUP(
         E1160,[4]Sheet1!$A:$A,[4]Sheet1!$F:$F)</f>
        <v>7.6758678707457256E-2</v>
      </c>
      <c r="L1160" t="e">
        <f>_xlfn.XLOOKUP(
         D1160,[2]DibenzoThiophene!$E:$E,[2]DibenzoThiophene!$B:$B)</f>
        <v>#N/A</v>
      </c>
      <c r="R1160">
        <v>2550.50173</v>
      </c>
      <c r="S1160" s="2" t="e">
        <f>_xlfn.XLOOKUP(
         R1160,'[1]sample3_spot1_000 (1)'!$A:$A,'[1]sample3_spot1_000 (1)'!$B:$B)</f>
        <v>#N/A</v>
      </c>
    </row>
    <row r="1161" spans="3:19" x14ac:dyDescent="0.2">
      <c r="C1161"/>
      <c r="D1161" s="1">
        <f t="shared" si="37"/>
        <v>2551</v>
      </c>
      <c r="E1161" s="1">
        <f t="shared" si="36"/>
        <v>2550.6</v>
      </c>
      <c r="F1161" s="3">
        <f>_xlfn.XLOOKUP(
         E1161,'[1]sample3_spot1_000 (1)'!$A:$A,'[1]sample3_spot1_000 (1)'!$B:$B)</f>
        <v>0.97868147999999999</v>
      </c>
      <c r="G1161" t="e">
        <f>_xlfn.XLOOKUP(
         E1161,[2]DibenzoThiophene!$A:$A,[2]DibenzoThiophene!$B:$B)</f>
        <v>#N/A</v>
      </c>
      <c r="H1161" t="e">
        <f>_xlfn.XLOOKUP(
         E1161,[3]Sheet1!$A:$A,[3]Sheet1!$G:$G)</f>
        <v>#N/A</v>
      </c>
      <c r="I1161" t="e">
        <f>_xlfn.XLOOKUP(
         E1161,[4]Sheet1!$A:$A,[4]Sheet1!$G:$G)</f>
        <v>#N/A</v>
      </c>
      <c r="J1161" t="e">
        <f>_xlfn.XLOOKUP(
         E1161,[4]Sheet1!$A:$A,[4]Sheet1!$F:$F)</f>
        <v>#N/A</v>
      </c>
      <c r="L1161" t="e">
        <f>_xlfn.XLOOKUP(
         D1161,[2]DibenzoThiophene!$E:$E,[2]DibenzoThiophene!$B:$B)</f>
        <v>#N/A</v>
      </c>
      <c r="R1161" s="1">
        <v>2550.6417999999999</v>
      </c>
      <c r="S1161" s="2" t="e">
        <f>_xlfn.XLOOKUP(
         R1161,'[1]sample3_spot1_000 (1)'!$A:$A,'[1]sample3_spot1_000 (1)'!$B:$B)</f>
        <v>#N/A</v>
      </c>
    </row>
    <row r="1162" spans="3:19" x14ac:dyDescent="0.2">
      <c r="C1162"/>
      <c r="D1162" s="1">
        <f t="shared" si="37"/>
        <v>2551</v>
      </c>
      <c r="E1162" s="1">
        <f t="shared" si="36"/>
        <v>2550.9</v>
      </c>
      <c r="F1162" s="3">
        <f>_xlfn.XLOOKUP(
         E1162,'[1]sample3_spot1_000 (1)'!$A:$A,'[1]sample3_spot1_000 (1)'!$B:$B)</f>
        <v>1.0084826</v>
      </c>
      <c r="G1162" t="e">
        <f>_xlfn.XLOOKUP(
         E1162,[2]DibenzoThiophene!$A:$A,[2]DibenzoThiophene!$B:$B)</f>
        <v>#N/A</v>
      </c>
      <c r="H1162" t="e">
        <f>_xlfn.XLOOKUP(
         E1162,[3]Sheet1!$A:$A,[3]Sheet1!$G:$G)</f>
        <v>#N/A</v>
      </c>
      <c r="I1162" t="e">
        <f>_xlfn.XLOOKUP(
         E1162,[4]Sheet1!$A:$A,[4]Sheet1!$G:$G)</f>
        <v>#N/A</v>
      </c>
      <c r="J1162" t="e">
        <f>_xlfn.XLOOKUP(
         E1162,[4]Sheet1!$A:$A,[4]Sheet1!$F:$F)</f>
        <v>#N/A</v>
      </c>
      <c r="L1162" t="e">
        <f>_xlfn.XLOOKUP(
         D1162,[2]DibenzoThiophene!$E:$E,[2]DibenzoThiophene!$B:$B)</f>
        <v>#N/A</v>
      </c>
      <c r="R1162" s="1">
        <v>2550.8919000000001</v>
      </c>
      <c r="S1162" s="2" t="e">
        <f>_xlfn.XLOOKUP(
         R1162,'[1]sample3_spot1_000 (1)'!$A:$A,'[1]sample3_spot1_000 (1)'!$B:$B)</f>
        <v>#N/A</v>
      </c>
    </row>
    <row r="1163" spans="3:19" x14ac:dyDescent="0.2">
      <c r="C1163"/>
      <c r="D1163" s="1">
        <f t="shared" si="37"/>
        <v>2551</v>
      </c>
      <c r="E1163" s="1">
        <f t="shared" si="36"/>
        <v>2551</v>
      </c>
      <c r="F1163" s="3" t="e">
        <f>_xlfn.XLOOKUP(
         E1163,'[1]sample3_spot1_000 (1)'!$A:$A,'[1]sample3_spot1_000 (1)'!$B:$B)</f>
        <v>#N/A</v>
      </c>
      <c r="G1163" t="e">
        <f>_xlfn.XLOOKUP(
         E1163,[2]DibenzoThiophene!$A:$A,[2]DibenzoThiophene!$B:$B)</f>
        <v>#N/A</v>
      </c>
      <c r="H1163">
        <f>_xlfn.XLOOKUP(
         E1163,[3]Sheet1!$A:$A,[3]Sheet1!$G:$G)</f>
        <v>0.97462972247537139</v>
      </c>
      <c r="I1163">
        <f>_xlfn.XLOOKUP(
         E1163,[4]Sheet1!$A:$A,[4]Sheet1!$G:$G)</f>
        <v>0.93763524478998184</v>
      </c>
      <c r="J1163">
        <f>_xlfn.XLOOKUP(
         E1163,[4]Sheet1!$A:$A,[4]Sheet1!$F:$F)</f>
        <v>7.6815220380237262E-2</v>
      </c>
      <c r="L1163" t="e">
        <f>_xlfn.XLOOKUP(
         D1163,[2]DibenzoThiophene!$E:$E,[2]DibenzoThiophene!$B:$B)</f>
        <v>#N/A</v>
      </c>
      <c r="R1163">
        <v>2551.0007300000002</v>
      </c>
      <c r="S1163" s="2" t="e">
        <f>_xlfn.XLOOKUP(
         R1163,'[1]sample3_spot1_000 (1)'!$A:$A,'[1]sample3_spot1_000 (1)'!$B:$B)</f>
        <v>#N/A</v>
      </c>
    </row>
    <row r="1164" spans="3:19" x14ac:dyDescent="0.2">
      <c r="C1164"/>
      <c r="D1164" s="1">
        <f t="shared" si="37"/>
        <v>2551</v>
      </c>
      <c r="E1164" s="1">
        <f t="shared" si="36"/>
        <v>2551.1</v>
      </c>
      <c r="F1164" s="3">
        <f>_xlfn.XLOOKUP(
         E1164,'[1]sample3_spot1_000 (1)'!$A:$A,'[1]sample3_spot1_000 (1)'!$B:$B)</f>
        <v>1.0027562999999999</v>
      </c>
      <c r="G1164" t="e">
        <f>_xlfn.XLOOKUP(
         E1164,[2]DibenzoThiophene!$A:$A,[2]DibenzoThiophene!$B:$B)</f>
        <v>#N/A</v>
      </c>
      <c r="H1164" t="e">
        <f>_xlfn.XLOOKUP(
         E1164,[3]Sheet1!$A:$A,[3]Sheet1!$G:$G)</f>
        <v>#N/A</v>
      </c>
      <c r="I1164" t="e">
        <f>_xlfn.XLOOKUP(
         E1164,[4]Sheet1!$A:$A,[4]Sheet1!$G:$G)</f>
        <v>#N/A</v>
      </c>
      <c r="J1164" t="e">
        <f>_xlfn.XLOOKUP(
         E1164,[4]Sheet1!$A:$A,[4]Sheet1!$F:$F)</f>
        <v>#N/A</v>
      </c>
      <c r="L1164" t="e">
        <f>_xlfn.XLOOKUP(
         D1164,[2]DibenzoThiophene!$E:$E,[2]DibenzoThiophene!$B:$B)</f>
        <v>#N/A</v>
      </c>
      <c r="R1164" s="1">
        <v>2551.1419999999998</v>
      </c>
      <c r="S1164" s="2" t="e">
        <f>_xlfn.XLOOKUP(
         R1164,'[1]sample3_spot1_000 (1)'!$A:$A,'[1]sample3_spot1_000 (1)'!$B:$B)</f>
        <v>#N/A</v>
      </c>
    </row>
    <row r="1165" spans="3:19" x14ac:dyDescent="0.2">
      <c r="C1165"/>
      <c r="D1165" s="1">
        <f t="shared" si="37"/>
        <v>2551</v>
      </c>
      <c r="E1165" s="1">
        <f t="shared" si="36"/>
        <v>2551.4</v>
      </c>
      <c r="F1165" s="3">
        <f>_xlfn.XLOOKUP(
         E1165,'[1]sample3_spot1_000 (1)'!$A:$A,'[1]sample3_spot1_000 (1)'!$B:$B)</f>
        <v>0.99049189000000004</v>
      </c>
      <c r="G1165" t="e">
        <f>_xlfn.XLOOKUP(
         E1165,[2]DibenzoThiophene!$A:$A,[2]DibenzoThiophene!$B:$B)</f>
        <v>#N/A</v>
      </c>
      <c r="H1165" t="e">
        <f>_xlfn.XLOOKUP(
         E1165,[3]Sheet1!$A:$A,[3]Sheet1!$G:$G)</f>
        <v>#N/A</v>
      </c>
      <c r="I1165" t="e">
        <f>_xlfn.XLOOKUP(
         E1165,[4]Sheet1!$A:$A,[4]Sheet1!$G:$G)</f>
        <v>#N/A</v>
      </c>
      <c r="J1165" t="e">
        <f>_xlfn.XLOOKUP(
         E1165,[4]Sheet1!$A:$A,[4]Sheet1!$F:$F)</f>
        <v>#N/A</v>
      </c>
      <c r="L1165" t="e">
        <f>_xlfn.XLOOKUP(
         D1165,[2]DibenzoThiophene!$E:$E,[2]DibenzoThiophene!$B:$B)</f>
        <v>#N/A</v>
      </c>
      <c r="R1165" s="1">
        <v>2551.3921</v>
      </c>
      <c r="S1165" s="2" t="e">
        <f>_xlfn.XLOOKUP(
         R1165,'[1]sample3_spot1_000 (1)'!$A:$A,'[1]sample3_spot1_000 (1)'!$B:$B)</f>
        <v>#N/A</v>
      </c>
    </row>
    <row r="1166" spans="3:19" x14ac:dyDescent="0.2">
      <c r="C1166"/>
      <c r="D1166" s="1">
        <f t="shared" si="37"/>
        <v>2552</v>
      </c>
      <c r="E1166" s="1">
        <f t="shared" si="36"/>
        <v>2551.5</v>
      </c>
      <c r="F1166" s="3" t="e">
        <f>_xlfn.XLOOKUP(
         E1166,'[1]sample3_spot1_000 (1)'!$A:$A,'[1]sample3_spot1_000 (1)'!$B:$B)</f>
        <v>#N/A</v>
      </c>
      <c r="G1166" t="e">
        <f>_xlfn.XLOOKUP(
         E1166,[2]DibenzoThiophene!$A:$A,[2]DibenzoThiophene!$B:$B)</f>
        <v>#N/A</v>
      </c>
      <c r="H1166">
        <f>_xlfn.XLOOKUP(
         E1166,[3]Sheet1!$A:$A,[3]Sheet1!$G:$G)</f>
        <v>0.9814849727567253</v>
      </c>
      <c r="I1166">
        <f>_xlfn.XLOOKUP(
         E1166,[4]Sheet1!$A:$A,[4]Sheet1!$G:$G)</f>
        <v>0.94471923044653372</v>
      </c>
      <c r="J1166">
        <f>_xlfn.XLOOKUP(
         E1166,[4]Sheet1!$A:$A,[4]Sheet1!$F:$F)</f>
        <v>7.6859198109354668E-2</v>
      </c>
      <c r="L1166" t="e">
        <f>_xlfn.XLOOKUP(
         D1166,[2]DibenzoThiophene!$E:$E,[2]DibenzoThiophene!$B:$B)</f>
        <v>#N/A</v>
      </c>
      <c r="R1166">
        <v>2551.5000700000001</v>
      </c>
      <c r="S1166" s="2" t="e">
        <f>_xlfn.XLOOKUP(
         R1166,'[1]sample3_spot1_000 (1)'!$A:$A,'[1]sample3_spot1_000 (1)'!$B:$B)</f>
        <v>#N/A</v>
      </c>
    </row>
    <row r="1167" spans="3:19" x14ac:dyDescent="0.2">
      <c r="C1167"/>
      <c r="D1167" s="1">
        <f t="shared" si="37"/>
        <v>2552</v>
      </c>
      <c r="E1167" s="1">
        <f t="shared" si="36"/>
        <v>2551.6</v>
      </c>
      <c r="F1167" s="3">
        <f>_xlfn.XLOOKUP(
         E1167,'[1]sample3_spot1_000 (1)'!$A:$A,'[1]sample3_spot1_000 (1)'!$B:$B)</f>
        <v>1.0229448000000001</v>
      </c>
      <c r="G1167" t="e">
        <f>_xlfn.XLOOKUP(
         E1167,[2]DibenzoThiophene!$A:$A,[2]DibenzoThiophene!$B:$B)</f>
        <v>#N/A</v>
      </c>
      <c r="H1167" t="e">
        <f>_xlfn.XLOOKUP(
         E1167,[3]Sheet1!$A:$A,[3]Sheet1!$G:$G)</f>
        <v>#N/A</v>
      </c>
      <c r="I1167" t="e">
        <f>_xlfn.XLOOKUP(
         E1167,[4]Sheet1!$A:$A,[4]Sheet1!$G:$G)</f>
        <v>#N/A</v>
      </c>
      <c r="J1167" t="e">
        <f>_xlfn.XLOOKUP(
         E1167,[4]Sheet1!$A:$A,[4]Sheet1!$F:$F)</f>
        <v>#N/A</v>
      </c>
      <c r="L1167" t="e">
        <f>_xlfn.XLOOKUP(
         D1167,[2]DibenzoThiophene!$E:$E,[2]DibenzoThiophene!$B:$B)</f>
        <v>#N/A</v>
      </c>
      <c r="R1167" s="1">
        <v>2551.6421999999998</v>
      </c>
      <c r="S1167" s="2" t="e">
        <f>_xlfn.XLOOKUP(
         R1167,'[1]sample3_spot1_000 (1)'!$A:$A,'[1]sample3_spot1_000 (1)'!$B:$B)</f>
        <v>#N/A</v>
      </c>
    </row>
    <row r="1168" spans="3:19" x14ac:dyDescent="0.2">
      <c r="C1168"/>
      <c r="D1168" s="1">
        <f t="shared" si="37"/>
        <v>2552</v>
      </c>
      <c r="E1168" s="1">
        <f t="shared" si="36"/>
        <v>2551.9</v>
      </c>
      <c r="F1168" s="3">
        <f>_xlfn.XLOOKUP(
         E1168,'[1]sample3_spot1_000 (1)'!$A:$A,'[1]sample3_spot1_000 (1)'!$B:$B)</f>
        <v>0.99445183000000004</v>
      </c>
      <c r="G1168" t="e">
        <f>_xlfn.XLOOKUP(
         E1168,[2]DibenzoThiophene!$A:$A,[2]DibenzoThiophene!$B:$B)</f>
        <v>#N/A</v>
      </c>
      <c r="H1168" t="e">
        <f>_xlfn.XLOOKUP(
         E1168,[3]Sheet1!$A:$A,[3]Sheet1!$G:$G)</f>
        <v>#N/A</v>
      </c>
      <c r="I1168" t="e">
        <f>_xlfn.XLOOKUP(
         E1168,[4]Sheet1!$A:$A,[4]Sheet1!$G:$G)</f>
        <v>#N/A</v>
      </c>
      <c r="J1168" t="e">
        <f>_xlfn.XLOOKUP(
         E1168,[4]Sheet1!$A:$A,[4]Sheet1!$F:$F)</f>
        <v>#N/A</v>
      </c>
      <c r="L1168" t="e">
        <f>_xlfn.XLOOKUP(
         D1168,[2]DibenzoThiophene!$E:$E,[2]DibenzoThiophene!$B:$B)</f>
        <v>#N/A</v>
      </c>
      <c r="R1168" s="1">
        <v>2551.8923</v>
      </c>
      <c r="S1168" s="2" t="e">
        <f>_xlfn.XLOOKUP(
         R1168,'[1]sample3_spot1_000 (1)'!$A:$A,'[1]sample3_spot1_000 (1)'!$B:$B)</f>
        <v>#N/A</v>
      </c>
    </row>
    <row r="1169" spans="3:19" x14ac:dyDescent="0.2">
      <c r="C1169"/>
      <c r="D1169" s="1">
        <f t="shared" si="37"/>
        <v>2552</v>
      </c>
      <c r="E1169" s="1">
        <f t="shared" si="36"/>
        <v>2552</v>
      </c>
      <c r="F1169" s="3" t="e">
        <f>_xlfn.XLOOKUP(
         E1169,'[1]sample3_spot1_000 (1)'!$A:$A,'[1]sample3_spot1_000 (1)'!$B:$B)</f>
        <v>#N/A</v>
      </c>
      <c r="G1169" t="e">
        <f>_xlfn.XLOOKUP(
         E1169,[2]DibenzoThiophene!$A:$A,[2]DibenzoThiophene!$B:$B)</f>
        <v>#N/A</v>
      </c>
      <c r="H1169">
        <f>_xlfn.XLOOKUP(
         E1169,[3]Sheet1!$A:$A,[3]Sheet1!$G:$G)</f>
        <v>0.98359649357553736</v>
      </c>
      <c r="I1169">
        <f>_xlfn.XLOOKUP(
         E1169,[4]Sheet1!$A:$A,[4]Sheet1!$G:$G)</f>
        <v>0.94894310092137513</v>
      </c>
      <c r="J1169">
        <f>_xlfn.XLOOKUP(
         E1169,[4]Sheet1!$A:$A,[4]Sheet1!$F:$F)</f>
        <v>7.688433181229104E-2</v>
      </c>
      <c r="L1169" t="e">
        <f>_xlfn.XLOOKUP(
         D1169,[2]DibenzoThiophene!$E:$E,[2]DibenzoThiophene!$B:$B)</f>
        <v>#N/A</v>
      </c>
      <c r="R1169">
        <v>2551.9997499999999</v>
      </c>
      <c r="S1169" s="2" t="e">
        <f>_xlfn.XLOOKUP(
         R1169,'[1]sample3_spot1_000 (1)'!$A:$A,'[1]sample3_spot1_000 (1)'!$B:$B)</f>
        <v>#N/A</v>
      </c>
    </row>
    <row r="1170" spans="3:19" x14ac:dyDescent="0.2">
      <c r="C1170"/>
      <c r="D1170" s="1">
        <f t="shared" si="37"/>
        <v>2552</v>
      </c>
      <c r="E1170" s="1">
        <f t="shared" si="36"/>
        <v>2552.1</v>
      </c>
      <c r="F1170" s="3">
        <f>_xlfn.XLOOKUP(
         E1170,'[1]sample3_spot1_000 (1)'!$A:$A,'[1]sample3_spot1_000 (1)'!$B:$B)</f>
        <v>0.99797574</v>
      </c>
      <c r="G1170" t="e">
        <f>_xlfn.XLOOKUP(
         E1170,[2]DibenzoThiophene!$A:$A,[2]DibenzoThiophene!$B:$B)</f>
        <v>#N/A</v>
      </c>
      <c r="H1170" t="e">
        <f>_xlfn.XLOOKUP(
         E1170,[3]Sheet1!$A:$A,[3]Sheet1!$G:$G)</f>
        <v>#N/A</v>
      </c>
      <c r="I1170" t="e">
        <f>_xlfn.XLOOKUP(
         E1170,[4]Sheet1!$A:$A,[4]Sheet1!$G:$G)</f>
        <v>#N/A</v>
      </c>
      <c r="J1170" t="e">
        <f>_xlfn.XLOOKUP(
         E1170,[4]Sheet1!$A:$A,[4]Sheet1!$F:$F)</f>
        <v>#N/A</v>
      </c>
      <c r="L1170" t="e">
        <f>_xlfn.XLOOKUP(
         D1170,[2]DibenzoThiophene!$E:$E,[2]DibenzoThiophene!$B:$B)</f>
        <v>#N/A</v>
      </c>
      <c r="R1170" s="1">
        <v>2552.1424000000002</v>
      </c>
      <c r="S1170" s="2" t="e">
        <f>_xlfn.XLOOKUP(
         R1170,'[1]sample3_spot1_000 (1)'!$A:$A,'[1]sample3_spot1_000 (1)'!$B:$B)</f>
        <v>#N/A</v>
      </c>
    </row>
    <row r="1171" spans="3:19" x14ac:dyDescent="0.2">
      <c r="C1171"/>
      <c r="D1171" s="1">
        <f t="shared" si="37"/>
        <v>2552</v>
      </c>
      <c r="E1171" s="1">
        <f t="shared" si="36"/>
        <v>2552.4</v>
      </c>
      <c r="F1171" s="3">
        <f>_xlfn.XLOOKUP(
         E1171,'[1]sample3_spot1_000 (1)'!$A:$A,'[1]sample3_spot1_000 (1)'!$B:$B)</f>
        <v>1.0078484999999999</v>
      </c>
      <c r="G1171" t="e">
        <f>_xlfn.XLOOKUP(
         E1171,[2]DibenzoThiophene!$A:$A,[2]DibenzoThiophene!$B:$B)</f>
        <v>#N/A</v>
      </c>
      <c r="H1171" t="e">
        <f>_xlfn.XLOOKUP(
         E1171,[3]Sheet1!$A:$A,[3]Sheet1!$G:$G)</f>
        <v>#N/A</v>
      </c>
      <c r="I1171" t="e">
        <f>_xlfn.XLOOKUP(
         E1171,[4]Sheet1!$A:$A,[4]Sheet1!$G:$G)</f>
        <v>#N/A</v>
      </c>
      <c r="J1171" t="e">
        <f>_xlfn.XLOOKUP(
         E1171,[4]Sheet1!$A:$A,[4]Sheet1!$F:$F)</f>
        <v>#N/A</v>
      </c>
      <c r="L1171" t="e">
        <f>_xlfn.XLOOKUP(
         D1171,[2]DibenzoThiophene!$E:$E,[2]DibenzoThiophene!$B:$B)</f>
        <v>#N/A</v>
      </c>
      <c r="R1171" s="1">
        <v>2552.3924999999999</v>
      </c>
      <c r="S1171" s="2" t="e">
        <f>_xlfn.XLOOKUP(
         R1171,'[1]sample3_spot1_000 (1)'!$A:$A,'[1]sample3_spot1_000 (1)'!$B:$B)</f>
        <v>#N/A</v>
      </c>
    </row>
    <row r="1172" spans="3:19" x14ac:dyDescent="0.2">
      <c r="C1172"/>
      <c r="D1172" s="1">
        <f t="shared" si="37"/>
        <v>2553</v>
      </c>
      <c r="E1172" s="1">
        <f t="shared" si="36"/>
        <v>2552.5</v>
      </c>
      <c r="F1172" s="3" t="e">
        <f>_xlfn.XLOOKUP(
         E1172,'[1]sample3_spot1_000 (1)'!$A:$A,'[1]sample3_spot1_000 (1)'!$B:$B)</f>
        <v>#N/A</v>
      </c>
      <c r="G1172" t="e">
        <f>_xlfn.XLOOKUP(
         E1172,[2]DibenzoThiophene!$A:$A,[2]DibenzoThiophene!$B:$B)</f>
        <v>#N/A</v>
      </c>
      <c r="H1172">
        <f>_xlfn.XLOOKUP(
         E1172,[3]Sheet1!$A:$A,[3]Sheet1!$G:$G)</f>
        <v>0.99025136083713816</v>
      </c>
      <c r="I1172">
        <f>_xlfn.XLOOKUP(
         E1172,[4]Sheet1!$A:$A,[4]Sheet1!$G:$G)</f>
        <v>0.94378880135218046</v>
      </c>
      <c r="J1172">
        <f>_xlfn.XLOOKUP(
         E1172,[4]Sheet1!$A:$A,[4]Sheet1!$F:$F)</f>
        <v>7.6847676926092928E-2</v>
      </c>
      <c r="L1172" t="e">
        <f>_xlfn.XLOOKUP(
         D1172,[2]DibenzoThiophene!$E:$E,[2]DibenzoThiophene!$B:$B)</f>
        <v>#N/A</v>
      </c>
      <c r="R1172">
        <v>2552.4997699999999</v>
      </c>
      <c r="S1172" s="2" t="e">
        <f>_xlfn.XLOOKUP(
         R1172,'[1]sample3_spot1_000 (1)'!$A:$A,'[1]sample3_spot1_000 (1)'!$B:$B)</f>
        <v>#N/A</v>
      </c>
    </row>
    <row r="1173" spans="3:19" x14ac:dyDescent="0.2">
      <c r="C1173"/>
      <c r="D1173" s="1">
        <f t="shared" si="37"/>
        <v>2553</v>
      </c>
      <c r="E1173" s="1">
        <f t="shared" si="36"/>
        <v>2552.6</v>
      </c>
      <c r="F1173" s="3">
        <f>_xlfn.XLOOKUP(
         E1173,'[1]sample3_spot1_000 (1)'!$A:$A,'[1]sample3_spot1_000 (1)'!$B:$B)</f>
        <v>0.97412489999999996</v>
      </c>
      <c r="G1173" t="e">
        <f>_xlfn.XLOOKUP(
         E1173,[2]DibenzoThiophene!$A:$A,[2]DibenzoThiophene!$B:$B)</f>
        <v>#N/A</v>
      </c>
      <c r="H1173" t="e">
        <f>_xlfn.XLOOKUP(
         E1173,[3]Sheet1!$A:$A,[3]Sheet1!$G:$G)</f>
        <v>#N/A</v>
      </c>
      <c r="I1173" t="e">
        <f>_xlfn.XLOOKUP(
         E1173,[4]Sheet1!$A:$A,[4]Sheet1!$G:$G)</f>
        <v>#N/A</v>
      </c>
      <c r="J1173" t="e">
        <f>_xlfn.XLOOKUP(
         E1173,[4]Sheet1!$A:$A,[4]Sheet1!$F:$F)</f>
        <v>#N/A</v>
      </c>
      <c r="L1173" t="e">
        <f>_xlfn.XLOOKUP(
         D1173,[2]DibenzoThiophene!$E:$E,[2]DibenzoThiophene!$B:$B)</f>
        <v>#N/A</v>
      </c>
      <c r="R1173" s="1">
        <v>2552.6426000000001</v>
      </c>
      <c r="S1173" s="2" t="e">
        <f>_xlfn.XLOOKUP(
         R1173,'[1]sample3_spot1_000 (1)'!$A:$A,'[1]sample3_spot1_000 (1)'!$B:$B)</f>
        <v>#N/A</v>
      </c>
    </row>
    <row r="1174" spans="3:19" x14ac:dyDescent="0.2">
      <c r="C1174"/>
      <c r="D1174" s="1">
        <f t="shared" si="37"/>
        <v>2553</v>
      </c>
      <c r="E1174" s="1">
        <f t="shared" si="36"/>
        <v>2552.9</v>
      </c>
      <c r="F1174" s="3">
        <f>_xlfn.XLOOKUP(
         E1174,'[1]sample3_spot1_000 (1)'!$A:$A,'[1]sample3_spot1_000 (1)'!$B:$B)</f>
        <v>0.98629438000000003</v>
      </c>
      <c r="G1174" t="e">
        <f>_xlfn.XLOOKUP(
         E1174,[2]DibenzoThiophene!$A:$A,[2]DibenzoThiophene!$B:$B)</f>
        <v>#N/A</v>
      </c>
      <c r="H1174" t="e">
        <f>_xlfn.XLOOKUP(
         E1174,[3]Sheet1!$A:$A,[3]Sheet1!$G:$G)</f>
        <v>#N/A</v>
      </c>
      <c r="I1174" t="e">
        <f>_xlfn.XLOOKUP(
         E1174,[4]Sheet1!$A:$A,[4]Sheet1!$G:$G)</f>
        <v>#N/A</v>
      </c>
      <c r="J1174" t="e">
        <f>_xlfn.XLOOKUP(
         E1174,[4]Sheet1!$A:$A,[4]Sheet1!$F:$F)</f>
        <v>#N/A</v>
      </c>
      <c r="L1174" t="e">
        <f>_xlfn.XLOOKUP(
         D1174,[2]DibenzoThiophene!$E:$E,[2]DibenzoThiophene!$B:$B)</f>
        <v>#N/A</v>
      </c>
      <c r="R1174" s="1">
        <v>2552.8926999999999</v>
      </c>
      <c r="S1174" s="2" t="e">
        <f>_xlfn.XLOOKUP(
         R1174,'[1]sample3_spot1_000 (1)'!$A:$A,'[1]sample3_spot1_000 (1)'!$B:$B)</f>
        <v>#N/A</v>
      </c>
    </row>
    <row r="1175" spans="3:19" x14ac:dyDescent="0.2">
      <c r="C1175"/>
      <c r="D1175" s="1">
        <f t="shared" si="37"/>
        <v>2553</v>
      </c>
      <c r="E1175" s="1">
        <f t="shared" si="36"/>
        <v>2553</v>
      </c>
      <c r="F1175" s="3" t="e">
        <f>_xlfn.XLOOKUP(
         E1175,'[1]sample3_spot1_000 (1)'!$A:$A,'[1]sample3_spot1_000 (1)'!$B:$B)</f>
        <v>#N/A</v>
      </c>
      <c r="G1175" t="e">
        <f>_xlfn.XLOOKUP(
         E1175,[2]DibenzoThiophene!$A:$A,[2]DibenzoThiophene!$B:$B)</f>
        <v>#N/A</v>
      </c>
      <c r="H1175">
        <f>_xlfn.XLOOKUP(
         E1175,[3]Sheet1!$A:$A,[3]Sheet1!$G:$G)</f>
        <v>0.99438525532413213</v>
      </c>
      <c r="I1175">
        <f>_xlfn.XLOOKUP(
         E1175,[4]Sheet1!$A:$A,[4]Sheet1!$G:$G)</f>
        <v>0.95039680037973839</v>
      </c>
      <c r="J1175">
        <f>_xlfn.XLOOKUP(
         E1175,[4]Sheet1!$A:$A,[4]Sheet1!$F:$F)</f>
        <v>7.6888518591125929E-2</v>
      </c>
      <c r="L1175" t="e">
        <f>_xlfn.XLOOKUP(
         D1175,[2]DibenzoThiophene!$E:$E,[2]DibenzoThiophene!$B:$B)</f>
        <v>#N/A</v>
      </c>
      <c r="R1175">
        <v>2553.0001299999999</v>
      </c>
      <c r="S1175" s="2" t="e">
        <f>_xlfn.XLOOKUP(
         R1175,'[1]sample3_spot1_000 (1)'!$A:$A,'[1]sample3_spot1_000 (1)'!$B:$B)</f>
        <v>#N/A</v>
      </c>
    </row>
    <row r="1176" spans="3:19" x14ac:dyDescent="0.2">
      <c r="C1176"/>
      <c r="D1176" s="1">
        <f t="shared" si="37"/>
        <v>2553</v>
      </c>
      <c r="E1176" s="1">
        <f t="shared" si="36"/>
        <v>2553.1</v>
      </c>
      <c r="F1176" s="3">
        <f>_xlfn.XLOOKUP(
         E1176,'[1]sample3_spot1_000 (1)'!$A:$A,'[1]sample3_spot1_000 (1)'!$B:$B)</f>
        <v>0.99781008999999998</v>
      </c>
      <c r="G1176" t="e">
        <f>_xlfn.XLOOKUP(
         E1176,[2]DibenzoThiophene!$A:$A,[2]DibenzoThiophene!$B:$B)</f>
        <v>#N/A</v>
      </c>
      <c r="H1176" t="e">
        <f>_xlfn.XLOOKUP(
         E1176,[3]Sheet1!$A:$A,[3]Sheet1!$G:$G)</f>
        <v>#N/A</v>
      </c>
      <c r="I1176" t="e">
        <f>_xlfn.XLOOKUP(
         E1176,[4]Sheet1!$A:$A,[4]Sheet1!$G:$G)</f>
        <v>#N/A</v>
      </c>
      <c r="J1176" t="e">
        <f>_xlfn.XLOOKUP(
         E1176,[4]Sheet1!$A:$A,[4]Sheet1!$F:$F)</f>
        <v>#N/A</v>
      </c>
      <c r="L1176" t="e">
        <f>_xlfn.XLOOKUP(
         D1176,[2]DibenzoThiophene!$E:$E,[2]DibenzoThiophene!$B:$B)</f>
        <v>#N/A</v>
      </c>
      <c r="R1176" s="1">
        <v>2553.1428000000001</v>
      </c>
      <c r="S1176" s="2" t="e">
        <f>_xlfn.XLOOKUP(
         R1176,'[1]sample3_spot1_000 (1)'!$A:$A,'[1]sample3_spot1_000 (1)'!$B:$B)</f>
        <v>#N/A</v>
      </c>
    </row>
    <row r="1177" spans="3:19" x14ac:dyDescent="0.2">
      <c r="C1177"/>
      <c r="D1177" s="1">
        <f t="shared" si="37"/>
        <v>2553</v>
      </c>
      <c r="E1177" s="1">
        <f t="shared" si="36"/>
        <v>2553.4</v>
      </c>
      <c r="F1177" s="3">
        <f>_xlfn.XLOOKUP(
         E1177,'[1]sample3_spot1_000 (1)'!$A:$A,'[1]sample3_spot1_000 (1)'!$B:$B)</f>
        <v>0.98123119000000003</v>
      </c>
      <c r="G1177" t="e">
        <f>_xlfn.XLOOKUP(
         E1177,[2]DibenzoThiophene!$A:$A,[2]DibenzoThiophene!$B:$B)</f>
        <v>#N/A</v>
      </c>
      <c r="H1177" t="e">
        <f>_xlfn.XLOOKUP(
         E1177,[3]Sheet1!$A:$A,[3]Sheet1!$G:$G)</f>
        <v>#N/A</v>
      </c>
      <c r="I1177" t="e">
        <f>_xlfn.XLOOKUP(
         E1177,[4]Sheet1!$A:$A,[4]Sheet1!$G:$G)</f>
        <v>#N/A</v>
      </c>
      <c r="J1177" t="e">
        <f>_xlfn.XLOOKUP(
         E1177,[4]Sheet1!$A:$A,[4]Sheet1!$F:$F)</f>
        <v>#N/A</v>
      </c>
      <c r="L1177" t="e">
        <f>_xlfn.XLOOKUP(
         D1177,[2]DibenzoThiophene!$E:$E,[2]DibenzoThiophene!$B:$B)</f>
        <v>#N/A</v>
      </c>
      <c r="R1177" s="1">
        <v>2553.3928999999998</v>
      </c>
      <c r="S1177" s="2" t="e">
        <f>_xlfn.XLOOKUP(
         R1177,'[1]sample3_spot1_000 (1)'!$A:$A,'[1]sample3_spot1_000 (1)'!$B:$B)</f>
        <v>#N/A</v>
      </c>
    </row>
    <row r="1178" spans="3:19" x14ac:dyDescent="0.2">
      <c r="C1178"/>
      <c r="D1178" s="1">
        <f t="shared" si="37"/>
        <v>2554</v>
      </c>
      <c r="E1178" s="1">
        <f t="shared" si="36"/>
        <v>2553.5</v>
      </c>
      <c r="F1178" s="3" t="e">
        <f>_xlfn.XLOOKUP(
         E1178,'[1]sample3_spot1_000 (1)'!$A:$A,'[1]sample3_spot1_000 (1)'!$B:$B)</f>
        <v>#N/A</v>
      </c>
      <c r="G1178" t="e">
        <f>_xlfn.XLOOKUP(
         E1178,[2]DibenzoThiophene!$A:$A,[2]DibenzoThiophene!$B:$B)</f>
        <v>#N/A</v>
      </c>
      <c r="H1178">
        <f>_xlfn.XLOOKUP(
         E1178,[3]Sheet1!$A:$A,[3]Sheet1!$G:$G)</f>
        <v>1.0009294620197515</v>
      </c>
      <c r="I1178">
        <f>_xlfn.XLOOKUP(
         E1178,[4]Sheet1!$A:$A,[4]Sheet1!$G:$G)</f>
        <v>0.95732272533720419</v>
      </c>
      <c r="J1178">
        <f>_xlfn.XLOOKUP(
         E1178,[4]Sheet1!$A:$A,[4]Sheet1!$F:$F)</f>
        <v>7.6931454928634069E-2</v>
      </c>
      <c r="L1178" t="e">
        <f>_xlfn.XLOOKUP(
         D1178,[2]DibenzoThiophene!$E:$E,[2]DibenzoThiophene!$B:$B)</f>
        <v>#N/A</v>
      </c>
      <c r="R1178">
        <v>2553.5008400000002</v>
      </c>
      <c r="S1178" s="2" t="e">
        <f>_xlfn.XLOOKUP(
         R1178,'[1]sample3_spot1_000 (1)'!$A:$A,'[1]sample3_spot1_000 (1)'!$B:$B)</f>
        <v>#N/A</v>
      </c>
    </row>
    <row r="1179" spans="3:19" x14ac:dyDescent="0.2">
      <c r="C1179"/>
      <c r="D1179" s="1">
        <f t="shared" si="37"/>
        <v>2554</v>
      </c>
      <c r="E1179" s="1">
        <f t="shared" si="36"/>
        <v>2553.6</v>
      </c>
      <c r="F1179" s="3">
        <f>_xlfn.XLOOKUP(
         E1179,'[1]sample3_spot1_000 (1)'!$A:$A,'[1]sample3_spot1_000 (1)'!$B:$B)</f>
        <v>0.98628704</v>
      </c>
      <c r="G1179" t="e">
        <f>_xlfn.XLOOKUP(
         E1179,[2]DibenzoThiophene!$A:$A,[2]DibenzoThiophene!$B:$B)</f>
        <v>#N/A</v>
      </c>
      <c r="H1179" t="e">
        <f>_xlfn.XLOOKUP(
         E1179,[3]Sheet1!$A:$A,[3]Sheet1!$G:$G)</f>
        <v>#N/A</v>
      </c>
      <c r="I1179" t="e">
        <f>_xlfn.XLOOKUP(
         E1179,[4]Sheet1!$A:$A,[4]Sheet1!$G:$G)</f>
        <v>#N/A</v>
      </c>
      <c r="J1179" t="e">
        <f>_xlfn.XLOOKUP(
         E1179,[4]Sheet1!$A:$A,[4]Sheet1!$F:$F)</f>
        <v>#N/A</v>
      </c>
      <c r="L1179" t="e">
        <f>_xlfn.XLOOKUP(
         D1179,[2]DibenzoThiophene!$E:$E,[2]DibenzoThiophene!$B:$B)</f>
        <v>#N/A</v>
      </c>
      <c r="R1179" s="1">
        <v>2553.643</v>
      </c>
      <c r="S1179" s="2" t="e">
        <f>_xlfn.XLOOKUP(
         R1179,'[1]sample3_spot1_000 (1)'!$A:$A,'[1]sample3_spot1_000 (1)'!$B:$B)</f>
        <v>#N/A</v>
      </c>
    </row>
    <row r="1180" spans="3:19" x14ac:dyDescent="0.2">
      <c r="C1180"/>
      <c r="D1180" s="1">
        <f t="shared" si="37"/>
        <v>2554</v>
      </c>
      <c r="E1180" s="1">
        <f t="shared" si="36"/>
        <v>2553.9</v>
      </c>
      <c r="F1180" s="3">
        <f>_xlfn.XLOOKUP(
         E1180,'[1]sample3_spot1_000 (1)'!$A:$A,'[1]sample3_spot1_000 (1)'!$B:$B)</f>
        <v>0.97339876999999997</v>
      </c>
      <c r="G1180" t="e">
        <f>_xlfn.XLOOKUP(
         E1180,[2]DibenzoThiophene!$A:$A,[2]DibenzoThiophene!$B:$B)</f>
        <v>#N/A</v>
      </c>
      <c r="H1180" t="e">
        <f>_xlfn.XLOOKUP(
         E1180,[3]Sheet1!$A:$A,[3]Sheet1!$G:$G)</f>
        <v>#N/A</v>
      </c>
      <c r="I1180" t="e">
        <f>_xlfn.XLOOKUP(
         E1180,[4]Sheet1!$A:$A,[4]Sheet1!$G:$G)</f>
        <v>#N/A</v>
      </c>
      <c r="J1180" t="e">
        <f>_xlfn.XLOOKUP(
         E1180,[4]Sheet1!$A:$A,[4]Sheet1!$F:$F)</f>
        <v>#N/A</v>
      </c>
      <c r="L1180" t="e">
        <f>_xlfn.XLOOKUP(
         D1180,[2]DibenzoThiophene!$E:$E,[2]DibenzoThiophene!$B:$B)</f>
        <v>#N/A</v>
      </c>
      <c r="R1180" s="1">
        <v>2553.8930999999998</v>
      </c>
      <c r="S1180" s="2" t="e">
        <f>_xlfn.XLOOKUP(
         R1180,'[1]sample3_spot1_000 (1)'!$A:$A,'[1]sample3_spot1_000 (1)'!$B:$B)</f>
        <v>#N/A</v>
      </c>
    </row>
    <row r="1181" spans="3:19" x14ac:dyDescent="0.2">
      <c r="C1181"/>
      <c r="D1181" s="1">
        <f t="shared" si="37"/>
        <v>2554</v>
      </c>
      <c r="E1181" s="1">
        <f t="shared" si="36"/>
        <v>2554</v>
      </c>
      <c r="F1181" s="3" t="e">
        <f>_xlfn.XLOOKUP(
         E1181,'[1]sample3_spot1_000 (1)'!$A:$A,'[1]sample3_spot1_000 (1)'!$B:$B)</f>
        <v>#N/A</v>
      </c>
      <c r="G1181" t="e">
        <f>_xlfn.XLOOKUP(
         E1181,[2]DibenzoThiophene!$A:$A,[2]DibenzoThiophene!$B:$B)</f>
        <v>#N/A</v>
      </c>
      <c r="H1181">
        <f>_xlfn.XLOOKUP(
         E1181,[3]Sheet1!$A:$A,[3]Sheet1!$G:$G)</f>
        <v>1.0071079691215639</v>
      </c>
      <c r="I1181">
        <f>_xlfn.XLOOKUP(
         E1181,[4]Sheet1!$A:$A,[4]Sheet1!$G:$G)</f>
        <v>0.96043420997089957</v>
      </c>
      <c r="J1181">
        <f>_xlfn.XLOOKUP(
         E1181,[4]Sheet1!$A:$A,[4]Sheet1!$F:$F)</f>
        <v>7.6949259616274829E-2</v>
      </c>
      <c r="L1181" t="e">
        <f>_xlfn.XLOOKUP(
         D1181,[2]DibenzoThiophene!$E:$E,[2]DibenzoThiophene!$B:$B)</f>
        <v>#N/A</v>
      </c>
      <c r="R1181">
        <v>2554.0019000000002</v>
      </c>
      <c r="S1181" s="2" t="e">
        <f>_xlfn.XLOOKUP(
         R1181,'[1]sample3_spot1_000 (1)'!$A:$A,'[1]sample3_spot1_000 (1)'!$B:$B)</f>
        <v>#N/A</v>
      </c>
    </row>
    <row r="1182" spans="3:19" x14ac:dyDescent="0.2">
      <c r="C1182"/>
      <c r="D1182" s="1">
        <f t="shared" si="37"/>
        <v>2554</v>
      </c>
      <c r="E1182" s="1">
        <f t="shared" si="36"/>
        <v>2554.1</v>
      </c>
      <c r="F1182" s="3">
        <f>_xlfn.XLOOKUP(
         E1182,'[1]sample3_spot1_000 (1)'!$A:$A,'[1]sample3_spot1_000 (1)'!$B:$B)</f>
        <v>1.0294897000000001</v>
      </c>
      <c r="G1182" t="e">
        <f>_xlfn.XLOOKUP(
         E1182,[2]DibenzoThiophene!$A:$A,[2]DibenzoThiophene!$B:$B)</f>
        <v>#N/A</v>
      </c>
      <c r="H1182" t="e">
        <f>_xlfn.XLOOKUP(
         E1182,[3]Sheet1!$A:$A,[3]Sheet1!$G:$G)</f>
        <v>#N/A</v>
      </c>
      <c r="I1182" t="e">
        <f>_xlfn.XLOOKUP(
         E1182,[4]Sheet1!$A:$A,[4]Sheet1!$G:$G)</f>
        <v>#N/A</v>
      </c>
      <c r="J1182" t="e">
        <f>_xlfn.XLOOKUP(
         E1182,[4]Sheet1!$A:$A,[4]Sheet1!$F:$F)</f>
        <v>#N/A</v>
      </c>
      <c r="L1182" t="e">
        <f>_xlfn.XLOOKUP(
         D1182,[2]DibenzoThiophene!$E:$E,[2]DibenzoThiophene!$B:$B)</f>
        <v>#N/A</v>
      </c>
      <c r="R1182" s="1">
        <v>2554.1432</v>
      </c>
      <c r="S1182" s="2" t="e">
        <f>_xlfn.XLOOKUP(
         R1182,'[1]sample3_spot1_000 (1)'!$A:$A,'[1]sample3_spot1_000 (1)'!$B:$B)</f>
        <v>#N/A</v>
      </c>
    </row>
    <row r="1183" spans="3:19" x14ac:dyDescent="0.2">
      <c r="C1183"/>
      <c r="D1183" s="1">
        <f t="shared" si="37"/>
        <v>2554</v>
      </c>
      <c r="E1183" s="1">
        <f t="shared" si="36"/>
        <v>2554.4</v>
      </c>
      <c r="F1183" s="3">
        <f>_xlfn.XLOOKUP(
         E1183,'[1]sample3_spot1_000 (1)'!$A:$A,'[1]sample3_spot1_000 (1)'!$B:$B)</f>
        <v>1.0007942999999999</v>
      </c>
      <c r="G1183" t="e">
        <f>_xlfn.XLOOKUP(
         E1183,[2]DibenzoThiophene!$A:$A,[2]DibenzoThiophene!$B:$B)</f>
        <v>#N/A</v>
      </c>
      <c r="H1183" t="e">
        <f>_xlfn.XLOOKUP(
         E1183,[3]Sheet1!$A:$A,[3]Sheet1!$G:$G)</f>
        <v>#N/A</v>
      </c>
      <c r="I1183" t="e">
        <f>_xlfn.XLOOKUP(
         E1183,[4]Sheet1!$A:$A,[4]Sheet1!$G:$G)</f>
        <v>#N/A</v>
      </c>
      <c r="J1183" t="e">
        <f>_xlfn.XLOOKUP(
         E1183,[4]Sheet1!$A:$A,[4]Sheet1!$F:$F)</f>
        <v>#N/A</v>
      </c>
      <c r="L1183" t="e">
        <f>_xlfn.XLOOKUP(
         D1183,[2]DibenzoThiophene!$E:$E,[2]DibenzoThiophene!$B:$B)</f>
        <v>#N/A</v>
      </c>
      <c r="R1183" s="1">
        <v>2554.3933000000002</v>
      </c>
      <c r="S1183" s="2" t="e">
        <f>_xlfn.XLOOKUP(
         R1183,'[1]sample3_spot1_000 (1)'!$A:$A,'[1]sample3_spot1_000 (1)'!$B:$B)</f>
        <v>#N/A</v>
      </c>
    </row>
    <row r="1184" spans="3:19" x14ac:dyDescent="0.2">
      <c r="C1184"/>
      <c r="D1184" s="1">
        <f t="shared" si="37"/>
        <v>2555</v>
      </c>
      <c r="E1184" s="1">
        <f t="shared" si="36"/>
        <v>2554.5</v>
      </c>
      <c r="F1184" s="3" t="e">
        <f>_xlfn.XLOOKUP(
         E1184,'[1]sample3_spot1_000 (1)'!$A:$A,'[1]sample3_spot1_000 (1)'!$B:$B)</f>
        <v>#N/A</v>
      </c>
      <c r="G1184" t="e">
        <f>_xlfn.XLOOKUP(
         E1184,[2]DibenzoThiophene!$A:$A,[2]DibenzoThiophene!$B:$B)</f>
        <v>#N/A</v>
      </c>
      <c r="H1184">
        <f>_xlfn.XLOOKUP(
         E1184,[3]Sheet1!$A:$A,[3]Sheet1!$G:$G)</f>
        <v>1.0107092263062245</v>
      </c>
      <c r="I1184">
        <f>_xlfn.XLOOKUP(
         E1184,[4]Sheet1!$A:$A,[4]Sheet1!$G:$G)</f>
        <v>0.96116136265732921</v>
      </c>
      <c r="J1184">
        <f>_xlfn.XLOOKUP(
         E1184,[4]Sheet1!$A:$A,[4]Sheet1!$F:$F)</f>
        <v>7.6951355001742772E-2</v>
      </c>
      <c r="L1184" t="e">
        <f>_xlfn.XLOOKUP(
         D1184,[2]DibenzoThiophene!$E:$E,[2]DibenzoThiophene!$B:$B)</f>
        <v>#N/A</v>
      </c>
      <c r="R1184">
        <v>2554.5032900000001</v>
      </c>
      <c r="S1184" s="2" t="e">
        <f>_xlfn.XLOOKUP(
         R1184,'[1]sample3_spot1_000 (1)'!$A:$A,'[1]sample3_spot1_000 (1)'!$B:$B)</f>
        <v>#N/A</v>
      </c>
    </row>
    <row r="1185" spans="3:19" x14ac:dyDescent="0.2">
      <c r="C1185"/>
      <c r="D1185" s="1">
        <f t="shared" si="37"/>
        <v>2555</v>
      </c>
      <c r="E1185" s="1">
        <f t="shared" si="36"/>
        <v>2554.6</v>
      </c>
      <c r="F1185" s="3">
        <f>_xlfn.XLOOKUP(
         E1185,'[1]sample3_spot1_000 (1)'!$A:$A,'[1]sample3_spot1_000 (1)'!$B:$B)</f>
        <v>1.0011201999999999</v>
      </c>
      <c r="G1185" t="e">
        <f>_xlfn.XLOOKUP(
         E1185,[2]DibenzoThiophene!$A:$A,[2]DibenzoThiophene!$B:$B)</f>
        <v>#N/A</v>
      </c>
      <c r="H1185" t="e">
        <f>_xlfn.XLOOKUP(
         E1185,[3]Sheet1!$A:$A,[3]Sheet1!$G:$G)</f>
        <v>#N/A</v>
      </c>
      <c r="I1185" t="e">
        <f>_xlfn.XLOOKUP(
         E1185,[4]Sheet1!$A:$A,[4]Sheet1!$G:$G)</f>
        <v>#N/A</v>
      </c>
      <c r="J1185" t="e">
        <f>_xlfn.XLOOKUP(
         E1185,[4]Sheet1!$A:$A,[4]Sheet1!$F:$F)</f>
        <v>#N/A</v>
      </c>
      <c r="L1185" t="e">
        <f>_xlfn.XLOOKUP(
         D1185,[2]DibenzoThiophene!$E:$E,[2]DibenzoThiophene!$B:$B)</f>
        <v>#N/A</v>
      </c>
      <c r="R1185" s="1">
        <v>2554.6433999999999</v>
      </c>
      <c r="S1185" s="2" t="e">
        <f>_xlfn.XLOOKUP(
         R1185,'[1]sample3_spot1_000 (1)'!$A:$A,'[1]sample3_spot1_000 (1)'!$B:$B)</f>
        <v>#N/A</v>
      </c>
    </row>
    <row r="1186" spans="3:19" x14ac:dyDescent="0.2">
      <c r="C1186"/>
      <c r="D1186" s="1">
        <f t="shared" si="37"/>
        <v>2555</v>
      </c>
      <c r="E1186" s="1">
        <f t="shared" si="36"/>
        <v>2554.9</v>
      </c>
      <c r="F1186" s="3">
        <f>_xlfn.XLOOKUP(
         E1186,'[1]sample3_spot1_000 (1)'!$A:$A,'[1]sample3_spot1_000 (1)'!$B:$B)</f>
        <v>1.0084025999999999</v>
      </c>
      <c r="G1186" t="e">
        <f>_xlfn.XLOOKUP(
         E1186,[2]DibenzoThiophene!$A:$A,[2]DibenzoThiophene!$B:$B)</f>
        <v>#N/A</v>
      </c>
      <c r="H1186" t="e">
        <f>_xlfn.XLOOKUP(
         E1186,[3]Sheet1!$A:$A,[3]Sheet1!$G:$G)</f>
        <v>#N/A</v>
      </c>
      <c r="I1186" t="e">
        <f>_xlfn.XLOOKUP(
         E1186,[4]Sheet1!$A:$A,[4]Sheet1!$G:$G)</f>
        <v>#N/A</v>
      </c>
      <c r="J1186" t="e">
        <f>_xlfn.XLOOKUP(
         E1186,[4]Sheet1!$A:$A,[4]Sheet1!$F:$F)</f>
        <v>#N/A</v>
      </c>
      <c r="L1186" t="e">
        <f>_xlfn.XLOOKUP(
         D1186,[2]DibenzoThiophene!$E:$E,[2]DibenzoThiophene!$B:$B)</f>
        <v>#N/A</v>
      </c>
      <c r="R1186" s="1">
        <v>2554.8935000000001</v>
      </c>
      <c r="S1186" s="2" t="e">
        <f>_xlfn.XLOOKUP(
         R1186,'[1]sample3_spot1_000 (1)'!$A:$A,'[1]sample3_spot1_000 (1)'!$B:$B)</f>
        <v>#N/A</v>
      </c>
    </row>
    <row r="1187" spans="3:19" x14ac:dyDescent="0.2">
      <c r="C1187"/>
      <c r="D1187" s="1">
        <f t="shared" si="37"/>
        <v>2555</v>
      </c>
      <c r="E1187" s="1">
        <f t="shared" si="36"/>
        <v>2555</v>
      </c>
      <c r="F1187" s="3" t="e">
        <f>_xlfn.XLOOKUP(
         E1187,'[1]sample3_spot1_000 (1)'!$A:$A,'[1]sample3_spot1_000 (1)'!$B:$B)</f>
        <v>#N/A</v>
      </c>
      <c r="G1187" t="e">
        <f>_xlfn.XLOOKUP(
         E1187,[2]DibenzoThiophene!$A:$A,[2]DibenzoThiophene!$B:$B)</f>
        <v>#N/A</v>
      </c>
      <c r="H1187">
        <f>_xlfn.XLOOKUP(
         E1187,[3]Sheet1!$A:$A,[3]Sheet1!$G:$G)</f>
        <v>1.0145338009313387</v>
      </c>
      <c r="I1187">
        <f>_xlfn.XLOOKUP(
         E1187,[4]Sheet1!$A:$A,[4]Sheet1!$G:$G)</f>
        <v>0.95934497153178333</v>
      </c>
      <c r="J1187">
        <f>_xlfn.XLOOKUP(
         E1187,[4]Sheet1!$A:$A,[4]Sheet1!$F:$F)</f>
        <v>7.6936692108910604E-2</v>
      </c>
      <c r="L1187" t="e">
        <f>_xlfn.XLOOKUP(
         D1187,[2]DibenzoThiophene!$E:$E,[2]DibenzoThiophene!$B:$B)</f>
        <v>#N/A</v>
      </c>
      <c r="R1187">
        <v>2554.9959100000001</v>
      </c>
      <c r="S1187" s="2" t="e">
        <f>_xlfn.XLOOKUP(
         R1187,'[1]sample3_spot1_000 (1)'!$A:$A,'[1]sample3_spot1_000 (1)'!$B:$B)</f>
        <v>#N/A</v>
      </c>
    </row>
    <row r="1188" spans="3:19" x14ac:dyDescent="0.2">
      <c r="C1188"/>
      <c r="D1188" s="1">
        <f t="shared" si="37"/>
        <v>2555</v>
      </c>
      <c r="E1188" s="1">
        <f t="shared" si="36"/>
        <v>2555.1</v>
      </c>
      <c r="F1188" s="3">
        <f>_xlfn.XLOOKUP(
         E1188,'[1]sample3_spot1_000 (1)'!$A:$A,'[1]sample3_spot1_000 (1)'!$B:$B)</f>
        <v>1.0134479000000001</v>
      </c>
      <c r="G1188" t="e">
        <f>_xlfn.XLOOKUP(
         E1188,[2]DibenzoThiophene!$A:$A,[2]DibenzoThiophene!$B:$B)</f>
        <v>#N/A</v>
      </c>
      <c r="H1188" t="e">
        <f>_xlfn.XLOOKUP(
         E1188,[3]Sheet1!$A:$A,[3]Sheet1!$G:$G)</f>
        <v>#N/A</v>
      </c>
      <c r="I1188" t="e">
        <f>_xlfn.XLOOKUP(
         E1188,[4]Sheet1!$A:$A,[4]Sheet1!$G:$G)</f>
        <v>#N/A</v>
      </c>
      <c r="J1188" t="e">
        <f>_xlfn.XLOOKUP(
         E1188,[4]Sheet1!$A:$A,[4]Sheet1!$F:$F)</f>
        <v>#N/A</v>
      </c>
      <c r="L1188" t="e">
        <f>_xlfn.XLOOKUP(
         D1188,[2]DibenzoThiophene!$E:$E,[2]DibenzoThiophene!$B:$B)</f>
        <v>#N/A</v>
      </c>
      <c r="R1188" s="1">
        <v>2555.1435999999999</v>
      </c>
      <c r="S1188" s="2" t="e">
        <f>_xlfn.XLOOKUP(
         R1188,'[1]sample3_spot1_000 (1)'!$A:$A,'[1]sample3_spot1_000 (1)'!$B:$B)</f>
        <v>#N/A</v>
      </c>
    </row>
    <row r="1189" spans="3:19" x14ac:dyDescent="0.2">
      <c r="C1189"/>
      <c r="D1189" s="1">
        <f t="shared" si="37"/>
        <v>2555</v>
      </c>
      <c r="E1189" s="1">
        <f t="shared" si="36"/>
        <v>2555.4</v>
      </c>
      <c r="F1189" s="3">
        <f>_xlfn.XLOOKUP(
         E1189,'[1]sample3_spot1_000 (1)'!$A:$A,'[1]sample3_spot1_000 (1)'!$B:$B)</f>
        <v>0.98500326999999999</v>
      </c>
      <c r="G1189" t="e">
        <f>_xlfn.XLOOKUP(
         E1189,[2]DibenzoThiophene!$A:$A,[2]DibenzoThiophene!$B:$B)</f>
        <v>#N/A</v>
      </c>
      <c r="H1189" t="e">
        <f>_xlfn.XLOOKUP(
         E1189,[3]Sheet1!$A:$A,[3]Sheet1!$G:$G)</f>
        <v>#N/A</v>
      </c>
      <c r="I1189" t="e">
        <f>_xlfn.XLOOKUP(
         E1189,[4]Sheet1!$A:$A,[4]Sheet1!$G:$G)</f>
        <v>#N/A</v>
      </c>
      <c r="J1189" t="e">
        <f>_xlfn.XLOOKUP(
         E1189,[4]Sheet1!$A:$A,[4]Sheet1!$F:$F)</f>
        <v>#N/A</v>
      </c>
      <c r="L1189" t="e">
        <f>_xlfn.XLOOKUP(
         D1189,[2]DibenzoThiophene!$E:$E,[2]DibenzoThiophene!$B:$B)</f>
        <v>#N/A</v>
      </c>
      <c r="R1189" s="1">
        <v>2555.3937000000001</v>
      </c>
      <c r="S1189" s="2" t="e">
        <f>_xlfn.XLOOKUP(
         R1189,'[1]sample3_spot1_000 (1)'!$A:$A,'[1]sample3_spot1_000 (1)'!$B:$B)</f>
        <v>#N/A</v>
      </c>
    </row>
    <row r="1190" spans="3:19" x14ac:dyDescent="0.2">
      <c r="C1190"/>
      <c r="D1190" s="1">
        <f t="shared" si="37"/>
        <v>2556</v>
      </c>
      <c r="E1190" s="1">
        <f t="shared" si="36"/>
        <v>2555.5</v>
      </c>
      <c r="F1190" s="3" t="e">
        <f>_xlfn.XLOOKUP(
         E1190,'[1]sample3_spot1_000 (1)'!$A:$A,'[1]sample3_spot1_000 (1)'!$B:$B)</f>
        <v>#N/A</v>
      </c>
      <c r="G1190" t="e">
        <f>_xlfn.XLOOKUP(
         E1190,[2]DibenzoThiophene!$A:$A,[2]DibenzoThiophene!$B:$B)</f>
        <v>#N/A</v>
      </c>
      <c r="H1190">
        <f>_xlfn.XLOOKUP(
         E1190,[3]Sheet1!$A:$A,[3]Sheet1!$G:$G)</f>
        <v>1.0150800613555164</v>
      </c>
      <c r="I1190">
        <f>_xlfn.XLOOKUP(
         E1190,[4]Sheet1!$A:$A,[4]Sheet1!$G:$G)</f>
        <v>0.95816450153017463</v>
      </c>
      <c r="J1190">
        <f>_xlfn.XLOOKUP(
         E1190,[4]Sheet1!$A:$A,[4]Sheet1!$F:$F)</f>
        <v>7.6926219017379144E-2</v>
      </c>
      <c r="L1190" t="e">
        <f>_xlfn.XLOOKUP(
         D1190,[2]DibenzoThiophene!$E:$E,[2]DibenzoThiophene!$B:$B)</f>
        <v>#N/A</v>
      </c>
      <c r="R1190">
        <v>2555.4979800000001</v>
      </c>
      <c r="S1190" s="2" t="e">
        <f>_xlfn.XLOOKUP(
         R1190,'[1]sample3_spot1_000 (1)'!$A:$A,'[1]sample3_spot1_000 (1)'!$B:$B)</f>
        <v>#N/A</v>
      </c>
    </row>
    <row r="1191" spans="3:19" x14ac:dyDescent="0.2">
      <c r="C1191"/>
      <c r="D1191" s="1">
        <f t="shared" si="37"/>
        <v>2556</v>
      </c>
      <c r="E1191" s="1">
        <f t="shared" si="36"/>
        <v>2555.6</v>
      </c>
      <c r="F1191" s="3">
        <f>_xlfn.XLOOKUP(
         E1191,'[1]sample3_spot1_000 (1)'!$A:$A,'[1]sample3_spot1_000 (1)'!$B:$B)</f>
        <v>1.0034601000000001</v>
      </c>
      <c r="G1191" t="e">
        <f>_xlfn.XLOOKUP(
         E1191,[2]DibenzoThiophene!$A:$A,[2]DibenzoThiophene!$B:$B)</f>
        <v>#N/A</v>
      </c>
      <c r="H1191" t="e">
        <f>_xlfn.XLOOKUP(
         E1191,[3]Sheet1!$A:$A,[3]Sheet1!$G:$G)</f>
        <v>#N/A</v>
      </c>
      <c r="I1191" t="e">
        <f>_xlfn.XLOOKUP(
         E1191,[4]Sheet1!$A:$A,[4]Sheet1!$G:$G)</f>
        <v>#N/A</v>
      </c>
      <c r="J1191" t="e">
        <f>_xlfn.XLOOKUP(
         E1191,[4]Sheet1!$A:$A,[4]Sheet1!$F:$F)</f>
        <v>#N/A</v>
      </c>
      <c r="L1191" t="e">
        <f>_xlfn.XLOOKUP(
         D1191,[2]DibenzoThiophene!$E:$E,[2]DibenzoThiophene!$B:$B)</f>
        <v>#N/A</v>
      </c>
      <c r="R1191" s="1">
        <v>2555.6437999999998</v>
      </c>
      <c r="S1191" s="2" t="e">
        <f>_xlfn.XLOOKUP(
         R1191,'[1]sample3_spot1_000 (1)'!$A:$A,'[1]sample3_spot1_000 (1)'!$B:$B)</f>
        <v>#N/A</v>
      </c>
    </row>
    <row r="1192" spans="3:19" x14ac:dyDescent="0.2">
      <c r="C1192"/>
      <c r="D1192" s="1">
        <f t="shared" si="37"/>
        <v>2556</v>
      </c>
      <c r="E1192" s="1">
        <f t="shared" si="36"/>
        <v>2555.9</v>
      </c>
      <c r="F1192" s="3">
        <f>_xlfn.XLOOKUP(
         E1192,'[1]sample3_spot1_000 (1)'!$A:$A,'[1]sample3_spot1_000 (1)'!$B:$B)</f>
        <v>1.0388457</v>
      </c>
      <c r="G1192" t="e">
        <f>_xlfn.XLOOKUP(
         E1192,[2]DibenzoThiophene!$A:$A,[2]DibenzoThiophene!$B:$B)</f>
        <v>#N/A</v>
      </c>
      <c r="H1192" t="e">
        <f>_xlfn.XLOOKUP(
         E1192,[3]Sheet1!$A:$A,[3]Sheet1!$G:$G)</f>
        <v>#N/A</v>
      </c>
      <c r="I1192" t="e">
        <f>_xlfn.XLOOKUP(
         E1192,[4]Sheet1!$A:$A,[4]Sheet1!$G:$G)</f>
        <v>#N/A</v>
      </c>
      <c r="J1192" t="e">
        <f>_xlfn.XLOOKUP(
         E1192,[4]Sheet1!$A:$A,[4]Sheet1!$F:$F)</f>
        <v>#N/A</v>
      </c>
      <c r="L1192" t="e">
        <f>_xlfn.XLOOKUP(
         D1192,[2]DibenzoThiophene!$E:$E,[2]DibenzoThiophene!$B:$B)</f>
        <v>#N/A</v>
      </c>
      <c r="R1192" s="1">
        <v>2555.8939</v>
      </c>
      <c r="S1192" s="2" t="e">
        <f>_xlfn.XLOOKUP(
         R1192,'[1]sample3_spot1_000 (1)'!$A:$A,'[1]sample3_spot1_000 (1)'!$B:$B)</f>
        <v>#N/A</v>
      </c>
    </row>
    <row r="1193" spans="3:19" x14ac:dyDescent="0.2">
      <c r="C1193"/>
      <c r="D1193" s="1">
        <f t="shared" si="37"/>
        <v>2556</v>
      </c>
      <c r="E1193" s="1">
        <f t="shared" si="36"/>
        <v>2556</v>
      </c>
      <c r="F1193" s="3" t="e">
        <f>_xlfn.XLOOKUP(
         E1193,'[1]sample3_spot1_000 (1)'!$A:$A,'[1]sample3_spot1_000 (1)'!$B:$B)</f>
        <v>#N/A</v>
      </c>
      <c r="G1193" t="e">
        <f>_xlfn.XLOOKUP(
         E1193,[2]DibenzoThiophene!$A:$A,[2]DibenzoThiophene!$B:$B)</f>
        <v>#N/A</v>
      </c>
      <c r="H1193">
        <f>_xlfn.XLOOKUP(
         E1193,[3]Sheet1!$A:$A,[3]Sheet1!$G:$G)</f>
        <v>1.019016911286623</v>
      </c>
      <c r="I1193">
        <f>_xlfn.XLOOKUP(
         E1193,[4]Sheet1!$A:$A,[4]Sheet1!$G:$G)</f>
        <v>0.97224384433601385</v>
      </c>
      <c r="J1193">
        <f>_xlfn.XLOOKUP(
         E1193,[4]Sheet1!$A:$A,[4]Sheet1!$F:$F)</f>
        <v>7.7016286041819274E-2</v>
      </c>
      <c r="L1193" t="e">
        <f>_xlfn.XLOOKUP(
         D1193,[2]DibenzoThiophene!$E:$E,[2]DibenzoThiophene!$B:$B)</f>
        <v>#N/A</v>
      </c>
      <c r="R1193">
        <v>2556.0004100000001</v>
      </c>
      <c r="S1193" s="2" t="e">
        <f>_xlfn.XLOOKUP(
         R1193,'[1]sample3_spot1_000 (1)'!$A:$A,'[1]sample3_spot1_000 (1)'!$B:$B)</f>
        <v>#N/A</v>
      </c>
    </row>
    <row r="1194" spans="3:19" x14ac:dyDescent="0.2">
      <c r="C1194"/>
      <c r="D1194" s="1">
        <f t="shared" si="37"/>
        <v>2556</v>
      </c>
      <c r="E1194" s="1">
        <f t="shared" si="36"/>
        <v>2556.1</v>
      </c>
      <c r="F1194" s="3">
        <f>_xlfn.XLOOKUP(
         E1194,'[1]sample3_spot1_000 (1)'!$A:$A,'[1]sample3_spot1_000 (1)'!$B:$B)</f>
        <v>1.0275787000000001</v>
      </c>
      <c r="G1194" t="e">
        <f>_xlfn.XLOOKUP(
         E1194,[2]DibenzoThiophene!$A:$A,[2]DibenzoThiophene!$B:$B)</f>
        <v>#N/A</v>
      </c>
      <c r="H1194" t="e">
        <f>_xlfn.XLOOKUP(
         E1194,[3]Sheet1!$A:$A,[3]Sheet1!$G:$G)</f>
        <v>#N/A</v>
      </c>
      <c r="I1194" t="e">
        <f>_xlfn.XLOOKUP(
         E1194,[4]Sheet1!$A:$A,[4]Sheet1!$G:$G)</f>
        <v>#N/A</v>
      </c>
      <c r="J1194" t="e">
        <f>_xlfn.XLOOKUP(
         E1194,[4]Sheet1!$A:$A,[4]Sheet1!$F:$F)</f>
        <v>#N/A</v>
      </c>
      <c r="L1194" t="e">
        <f>_xlfn.XLOOKUP(
         D1194,[2]DibenzoThiophene!$E:$E,[2]DibenzoThiophene!$B:$B)</f>
        <v>#N/A</v>
      </c>
      <c r="R1194" s="1">
        <v>2556.1439999999998</v>
      </c>
      <c r="S1194" s="2" t="e">
        <f>_xlfn.XLOOKUP(
         R1194,'[1]sample3_spot1_000 (1)'!$A:$A,'[1]sample3_spot1_000 (1)'!$B:$B)</f>
        <v>#N/A</v>
      </c>
    </row>
    <row r="1195" spans="3:19" x14ac:dyDescent="0.2">
      <c r="C1195"/>
      <c r="D1195" s="1">
        <f t="shared" si="37"/>
        <v>2556</v>
      </c>
      <c r="E1195" s="1">
        <f t="shared" si="36"/>
        <v>2556.4</v>
      </c>
      <c r="F1195" s="3">
        <f>_xlfn.XLOOKUP(
         E1195,'[1]sample3_spot1_000 (1)'!$A:$A,'[1]sample3_spot1_000 (1)'!$B:$B)</f>
        <v>0.98685694999999996</v>
      </c>
      <c r="G1195" t="e">
        <f>_xlfn.XLOOKUP(
         E1195,[2]DibenzoThiophene!$A:$A,[2]DibenzoThiophene!$B:$B)</f>
        <v>#N/A</v>
      </c>
      <c r="H1195" t="e">
        <f>_xlfn.XLOOKUP(
         E1195,[3]Sheet1!$A:$A,[3]Sheet1!$G:$G)</f>
        <v>#N/A</v>
      </c>
      <c r="I1195" t="e">
        <f>_xlfn.XLOOKUP(
         E1195,[4]Sheet1!$A:$A,[4]Sheet1!$G:$G)</f>
        <v>#N/A</v>
      </c>
      <c r="J1195" t="e">
        <f>_xlfn.XLOOKUP(
         E1195,[4]Sheet1!$A:$A,[4]Sheet1!$F:$F)</f>
        <v>#N/A</v>
      </c>
      <c r="L1195" t="e">
        <f>_xlfn.XLOOKUP(
         D1195,[2]DibenzoThiophene!$E:$E,[2]DibenzoThiophene!$B:$B)</f>
        <v>#N/A</v>
      </c>
      <c r="R1195" s="1">
        <v>2556.3941</v>
      </c>
      <c r="S1195" s="2" t="e">
        <f>_xlfn.XLOOKUP(
         R1195,'[1]sample3_spot1_000 (1)'!$A:$A,'[1]sample3_spot1_000 (1)'!$B:$B)</f>
        <v>#N/A</v>
      </c>
    </row>
    <row r="1196" spans="3:19" x14ac:dyDescent="0.2">
      <c r="C1196"/>
      <c r="D1196" s="1">
        <f t="shared" si="37"/>
        <v>2557</v>
      </c>
      <c r="E1196" s="1">
        <f t="shared" si="36"/>
        <v>2556.5</v>
      </c>
      <c r="F1196" s="3" t="e">
        <f>_xlfn.XLOOKUP(
         E1196,'[1]sample3_spot1_000 (1)'!$A:$A,'[1]sample3_spot1_000 (1)'!$B:$B)</f>
        <v>#N/A</v>
      </c>
      <c r="G1196" t="e">
        <f>_xlfn.XLOOKUP(
         E1196,[2]DibenzoThiophene!$A:$A,[2]DibenzoThiophene!$B:$B)</f>
        <v>#N/A</v>
      </c>
      <c r="H1196">
        <f>_xlfn.XLOOKUP(
         E1196,[3]Sheet1!$A:$A,[3]Sheet1!$G:$G)</f>
        <v>1.0209084610918213</v>
      </c>
      <c r="I1196">
        <f>_xlfn.XLOOKUP(
         E1196,[4]Sheet1!$A:$A,[4]Sheet1!$G:$G)</f>
        <v>0.96550058818874596</v>
      </c>
      <c r="J1196">
        <f>_xlfn.XLOOKUP(
         E1196,[4]Sheet1!$A:$A,[4]Sheet1!$F:$F)</f>
        <v>7.6969162227813914E-2</v>
      </c>
      <c r="L1196" t="e">
        <f>_xlfn.XLOOKUP(
         D1196,[2]DibenzoThiophene!$E:$E,[2]DibenzoThiophene!$B:$B)</f>
        <v>#N/A</v>
      </c>
      <c r="R1196">
        <v>2556.5031800000002</v>
      </c>
      <c r="S1196" s="2" t="e">
        <f>_xlfn.XLOOKUP(
         R1196,'[1]sample3_spot1_000 (1)'!$A:$A,'[1]sample3_spot1_000 (1)'!$B:$B)</f>
        <v>#N/A</v>
      </c>
    </row>
    <row r="1197" spans="3:19" x14ac:dyDescent="0.2">
      <c r="C1197"/>
      <c r="D1197" s="1">
        <f t="shared" si="37"/>
        <v>2557</v>
      </c>
      <c r="E1197" s="1">
        <f t="shared" si="36"/>
        <v>2556.6</v>
      </c>
      <c r="F1197" s="3">
        <f>_xlfn.XLOOKUP(
         E1197,'[1]sample3_spot1_000 (1)'!$A:$A,'[1]sample3_spot1_000 (1)'!$B:$B)</f>
        <v>1.0229619999999999</v>
      </c>
      <c r="G1197" t="e">
        <f>_xlfn.XLOOKUP(
         E1197,[2]DibenzoThiophene!$A:$A,[2]DibenzoThiophene!$B:$B)</f>
        <v>#N/A</v>
      </c>
      <c r="H1197" t="e">
        <f>_xlfn.XLOOKUP(
         E1197,[3]Sheet1!$A:$A,[3]Sheet1!$G:$G)</f>
        <v>#N/A</v>
      </c>
      <c r="I1197" t="e">
        <f>_xlfn.XLOOKUP(
         E1197,[4]Sheet1!$A:$A,[4]Sheet1!$G:$G)</f>
        <v>#N/A</v>
      </c>
      <c r="J1197" t="e">
        <f>_xlfn.XLOOKUP(
         E1197,[4]Sheet1!$A:$A,[4]Sheet1!$F:$F)</f>
        <v>#N/A</v>
      </c>
      <c r="L1197" t="e">
        <f>_xlfn.XLOOKUP(
         D1197,[2]DibenzoThiophene!$E:$E,[2]DibenzoThiophene!$B:$B)</f>
        <v>#N/A</v>
      </c>
      <c r="R1197" s="1">
        <v>2556.6442000000002</v>
      </c>
      <c r="S1197" s="2" t="e">
        <f>_xlfn.XLOOKUP(
         R1197,'[1]sample3_spot1_000 (1)'!$A:$A,'[1]sample3_spot1_000 (1)'!$B:$B)</f>
        <v>#N/A</v>
      </c>
    </row>
    <row r="1198" spans="3:19" x14ac:dyDescent="0.2">
      <c r="C1198"/>
      <c r="D1198" s="1">
        <f t="shared" si="37"/>
        <v>2557</v>
      </c>
      <c r="E1198" s="1">
        <f t="shared" si="36"/>
        <v>2556.9</v>
      </c>
      <c r="F1198" s="3">
        <f>_xlfn.XLOOKUP(
         E1198,'[1]sample3_spot1_000 (1)'!$A:$A,'[1]sample3_spot1_000 (1)'!$B:$B)</f>
        <v>0.99075767000000003</v>
      </c>
      <c r="G1198" t="e">
        <f>_xlfn.XLOOKUP(
         E1198,[2]DibenzoThiophene!$A:$A,[2]DibenzoThiophene!$B:$B)</f>
        <v>#N/A</v>
      </c>
      <c r="H1198" t="e">
        <f>_xlfn.XLOOKUP(
         E1198,[3]Sheet1!$A:$A,[3]Sheet1!$G:$G)</f>
        <v>#N/A</v>
      </c>
      <c r="I1198" t="e">
        <f>_xlfn.XLOOKUP(
         E1198,[4]Sheet1!$A:$A,[4]Sheet1!$G:$G)</f>
        <v>#N/A</v>
      </c>
      <c r="J1198" t="e">
        <f>_xlfn.XLOOKUP(
         E1198,[4]Sheet1!$A:$A,[4]Sheet1!$F:$F)</f>
        <v>#N/A</v>
      </c>
      <c r="L1198" t="e">
        <f>_xlfn.XLOOKUP(
         D1198,[2]DibenzoThiophene!$E:$E,[2]DibenzoThiophene!$B:$B)</f>
        <v>#N/A</v>
      </c>
      <c r="R1198" s="1">
        <v>2556.8942999999999</v>
      </c>
      <c r="S1198" s="2" t="e">
        <f>_xlfn.XLOOKUP(
         R1198,'[1]sample3_spot1_000 (1)'!$A:$A,'[1]sample3_spot1_000 (1)'!$B:$B)</f>
        <v>#N/A</v>
      </c>
    </row>
    <row r="1199" spans="3:19" x14ac:dyDescent="0.2">
      <c r="C1199"/>
      <c r="D1199" s="1">
        <f t="shared" si="37"/>
        <v>2557</v>
      </c>
      <c r="E1199" s="1">
        <f t="shared" si="36"/>
        <v>2557</v>
      </c>
      <c r="F1199" s="3" t="e">
        <f>_xlfn.XLOOKUP(
         E1199,'[1]sample3_spot1_000 (1)'!$A:$A,'[1]sample3_spot1_000 (1)'!$B:$B)</f>
        <v>#N/A</v>
      </c>
      <c r="G1199" t="e">
        <f>_xlfn.XLOOKUP(
         E1199,[2]DibenzoThiophene!$A:$A,[2]DibenzoThiophene!$B:$B)</f>
        <v>#N/A</v>
      </c>
      <c r="H1199">
        <f>_xlfn.XLOOKUP(
         E1199,[3]Sheet1!$A:$A,[3]Sheet1!$G:$G)</f>
        <v>1.023332980786521</v>
      </c>
      <c r="I1199">
        <f>_xlfn.XLOOKUP(
         E1199,[4]Sheet1!$A:$A,[4]Sheet1!$G:$G)</f>
        <v>0.96320695535557821</v>
      </c>
      <c r="J1199">
        <f>_xlfn.XLOOKUP(
         E1199,[4]Sheet1!$A:$A,[4]Sheet1!$F:$F)</f>
        <v>7.6951355001742772E-2</v>
      </c>
      <c r="L1199" t="e">
        <f>_xlfn.XLOOKUP(
         D1199,[2]DibenzoThiophene!$E:$E,[2]DibenzoThiophene!$B:$B)</f>
        <v>#N/A</v>
      </c>
      <c r="R1199">
        <v>2556.9971399999999</v>
      </c>
      <c r="S1199" s="2" t="e">
        <f>_xlfn.XLOOKUP(
         R1199,'[1]sample3_spot1_000 (1)'!$A:$A,'[1]sample3_spot1_000 (1)'!$B:$B)</f>
        <v>#N/A</v>
      </c>
    </row>
    <row r="1200" spans="3:19" x14ac:dyDescent="0.2">
      <c r="C1200"/>
      <c r="D1200" s="1">
        <f t="shared" si="37"/>
        <v>2557</v>
      </c>
      <c r="E1200" s="1">
        <f t="shared" si="36"/>
        <v>2557.1</v>
      </c>
      <c r="F1200" s="3">
        <f>_xlfn.XLOOKUP(
         E1200,'[1]sample3_spot1_000 (1)'!$A:$A,'[1]sample3_spot1_000 (1)'!$B:$B)</f>
        <v>0.99960693</v>
      </c>
      <c r="G1200" t="e">
        <f>_xlfn.XLOOKUP(
         E1200,[2]DibenzoThiophene!$A:$A,[2]DibenzoThiophene!$B:$B)</f>
        <v>#N/A</v>
      </c>
      <c r="H1200" t="e">
        <f>_xlfn.XLOOKUP(
         E1200,[3]Sheet1!$A:$A,[3]Sheet1!$G:$G)</f>
        <v>#N/A</v>
      </c>
      <c r="I1200" t="e">
        <f>_xlfn.XLOOKUP(
         E1200,[4]Sheet1!$A:$A,[4]Sheet1!$G:$G)</f>
        <v>#N/A</v>
      </c>
      <c r="J1200" t="e">
        <f>_xlfn.XLOOKUP(
         E1200,[4]Sheet1!$A:$A,[4]Sheet1!$F:$F)</f>
        <v>#N/A</v>
      </c>
      <c r="L1200" t="e">
        <f>_xlfn.XLOOKUP(
         D1200,[2]DibenzoThiophene!$E:$E,[2]DibenzoThiophene!$B:$B)</f>
        <v>#N/A</v>
      </c>
      <c r="R1200" s="1">
        <v>2557.1444000000001</v>
      </c>
      <c r="S1200" s="2" t="e">
        <f>_xlfn.XLOOKUP(
         R1200,'[1]sample3_spot1_000 (1)'!$A:$A,'[1]sample3_spot1_000 (1)'!$B:$B)</f>
        <v>#N/A</v>
      </c>
    </row>
    <row r="1201" spans="3:19" x14ac:dyDescent="0.2">
      <c r="C1201"/>
      <c r="D1201" s="1">
        <f t="shared" si="37"/>
        <v>2557</v>
      </c>
      <c r="E1201" s="1">
        <f t="shared" si="36"/>
        <v>2557.4</v>
      </c>
      <c r="F1201" s="3">
        <f>_xlfn.XLOOKUP(
         E1201,'[1]sample3_spot1_000 (1)'!$A:$A,'[1]sample3_spot1_000 (1)'!$B:$B)</f>
        <v>0.98733753000000002</v>
      </c>
      <c r="G1201" t="e">
        <f>_xlfn.XLOOKUP(
         E1201,[2]DibenzoThiophene!$A:$A,[2]DibenzoThiophene!$B:$B)</f>
        <v>#N/A</v>
      </c>
      <c r="H1201" t="e">
        <f>_xlfn.XLOOKUP(
         E1201,[3]Sheet1!$A:$A,[3]Sheet1!$G:$G)</f>
        <v>#N/A</v>
      </c>
      <c r="I1201" t="e">
        <f>_xlfn.XLOOKUP(
         E1201,[4]Sheet1!$A:$A,[4]Sheet1!$G:$G)</f>
        <v>#N/A</v>
      </c>
      <c r="J1201" t="e">
        <f>_xlfn.XLOOKUP(
         E1201,[4]Sheet1!$A:$A,[4]Sheet1!$F:$F)</f>
        <v>#N/A</v>
      </c>
      <c r="L1201" t="e">
        <f>_xlfn.XLOOKUP(
         D1201,[2]DibenzoThiophene!$E:$E,[2]DibenzoThiophene!$B:$B)</f>
        <v>#N/A</v>
      </c>
      <c r="R1201" s="1">
        <v>2557.3944999999999</v>
      </c>
      <c r="S1201" s="2" t="e">
        <f>_xlfn.XLOOKUP(
         R1201,'[1]sample3_spot1_000 (1)'!$A:$A,'[1]sample3_spot1_000 (1)'!$B:$B)</f>
        <v>#N/A</v>
      </c>
    </row>
    <row r="1202" spans="3:19" x14ac:dyDescent="0.2">
      <c r="C1202"/>
      <c r="D1202" s="1">
        <f t="shared" si="37"/>
        <v>2558</v>
      </c>
      <c r="E1202" s="1">
        <f t="shared" si="36"/>
        <v>2557.5</v>
      </c>
      <c r="F1202" s="3" t="e">
        <f>_xlfn.XLOOKUP(
         E1202,'[1]sample3_spot1_000 (1)'!$A:$A,'[1]sample3_spot1_000 (1)'!$B:$B)</f>
        <v>#N/A</v>
      </c>
      <c r="G1202" t="e">
        <f>_xlfn.XLOOKUP(
         E1202,[2]DibenzoThiophene!$A:$A,[2]DibenzoThiophene!$B:$B)</f>
        <v>#N/A</v>
      </c>
      <c r="H1202">
        <f>_xlfn.XLOOKUP(
         E1202,[3]Sheet1!$A:$A,[3]Sheet1!$G:$G)</f>
        <v>1.0248038621049664</v>
      </c>
      <c r="I1202">
        <f>_xlfn.XLOOKUP(
         E1202,[4]Sheet1!$A:$A,[4]Sheet1!$G:$G)</f>
        <v>0.9685445535539291</v>
      </c>
      <c r="J1202">
        <f>_xlfn.XLOOKUP(
         E1202,[4]Sheet1!$A:$A,[4]Sheet1!$F:$F)</f>
        <v>7.6983826561040511E-2</v>
      </c>
      <c r="L1202" t="e">
        <f>_xlfn.XLOOKUP(
         D1202,[2]DibenzoThiophene!$E:$E,[2]DibenzoThiophene!$B:$B)</f>
        <v>#N/A</v>
      </c>
      <c r="R1202">
        <v>2557.5005900000001</v>
      </c>
      <c r="S1202" s="2" t="e">
        <f>_xlfn.XLOOKUP(
         R1202,'[1]sample3_spot1_000 (1)'!$A:$A,'[1]sample3_spot1_000 (1)'!$B:$B)</f>
        <v>#N/A</v>
      </c>
    </row>
    <row r="1203" spans="3:19" x14ac:dyDescent="0.2">
      <c r="C1203"/>
      <c r="D1203" s="1">
        <f t="shared" si="37"/>
        <v>2558</v>
      </c>
      <c r="E1203" s="1">
        <f t="shared" si="36"/>
        <v>2557.6</v>
      </c>
      <c r="F1203" s="3">
        <f>_xlfn.XLOOKUP(
         E1203,'[1]sample3_spot1_000 (1)'!$A:$A,'[1]sample3_spot1_000 (1)'!$B:$B)</f>
        <v>1.0100583999999999</v>
      </c>
      <c r="G1203" t="e">
        <f>_xlfn.XLOOKUP(
         E1203,[2]DibenzoThiophene!$A:$A,[2]DibenzoThiophene!$B:$B)</f>
        <v>#N/A</v>
      </c>
      <c r="H1203" t="e">
        <f>_xlfn.XLOOKUP(
         E1203,[3]Sheet1!$A:$A,[3]Sheet1!$G:$G)</f>
        <v>#N/A</v>
      </c>
      <c r="I1203" t="e">
        <f>_xlfn.XLOOKUP(
         E1203,[4]Sheet1!$A:$A,[4]Sheet1!$G:$G)</f>
        <v>#N/A</v>
      </c>
      <c r="J1203" t="e">
        <f>_xlfn.XLOOKUP(
         E1203,[4]Sheet1!$A:$A,[4]Sheet1!$F:$F)</f>
        <v>#N/A</v>
      </c>
      <c r="L1203" t="e">
        <f>_xlfn.XLOOKUP(
         D1203,[2]DibenzoThiophene!$E:$E,[2]DibenzoThiophene!$B:$B)</f>
        <v>#N/A</v>
      </c>
      <c r="R1203" s="1">
        <v>2557.6446000000001</v>
      </c>
      <c r="S1203" s="2" t="e">
        <f>_xlfn.XLOOKUP(
         R1203,'[1]sample3_spot1_000 (1)'!$A:$A,'[1]sample3_spot1_000 (1)'!$B:$B)</f>
        <v>#N/A</v>
      </c>
    </row>
    <row r="1204" spans="3:19" x14ac:dyDescent="0.2">
      <c r="C1204"/>
      <c r="D1204" s="1">
        <f t="shared" si="37"/>
        <v>2558</v>
      </c>
      <c r="E1204" s="1">
        <f t="shared" si="36"/>
        <v>2557.9</v>
      </c>
      <c r="F1204" s="3">
        <f>_xlfn.XLOOKUP(
         E1204,'[1]sample3_spot1_000 (1)'!$A:$A,'[1]sample3_spot1_000 (1)'!$B:$B)</f>
        <v>0.99810085999999998</v>
      </c>
      <c r="G1204" t="e">
        <f>_xlfn.XLOOKUP(
         E1204,[2]DibenzoThiophene!$A:$A,[2]DibenzoThiophene!$B:$B)</f>
        <v>#N/A</v>
      </c>
      <c r="H1204" t="e">
        <f>_xlfn.XLOOKUP(
         E1204,[3]Sheet1!$A:$A,[3]Sheet1!$G:$G)</f>
        <v>#N/A</v>
      </c>
      <c r="I1204" t="e">
        <f>_xlfn.XLOOKUP(
         E1204,[4]Sheet1!$A:$A,[4]Sheet1!$G:$G)</f>
        <v>#N/A</v>
      </c>
      <c r="J1204" t="e">
        <f>_xlfn.XLOOKUP(
         E1204,[4]Sheet1!$A:$A,[4]Sheet1!$F:$F)</f>
        <v>#N/A</v>
      </c>
      <c r="L1204" t="e">
        <f>_xlfn.XLOOKUP(
         D1204,[2]DibenzoThiophene!$E:$E,[2]DibenzoThiophene!$B:$B)</f>
        <v>#N/A</v>
      </c>
      <c r="R1204" s="1">
        <v>2557.8946999999998</v>
      </c>
      <c r="S1204" s="2" t="e">
        <f>_xlfn.XLOOKUP(
         R1204,'[1]sample3_spot1_000 (1)'!$A:$A,'[1]sample3_spot1_000 (1)'!$B:$B)</f>
        <v>#N/A</v>
      </c>
    </row>
    <row r="1205" spans="3:19" x14ac:dyDescent="0.2">
      <c r="C1205"/>
      <c r="D1205" s="1">
        <f t="shared" si="37"/>
        <v>2558</v>
      </c>
      <c r="E1205" s="1">
        <f t="shared" si="36"/>
        <v>2558</v>
      </c>
      <c r="F1205" s="3" t="e">
        <f>_xlfn.XLOOKUP(
         E1205,'[1]sample3_spot1_000 (1)'!$A:$A,'[1]sample3_spot1_000 (1)'!$B:$B)</f>
        <v>#N/A</v>
      </c>
      <c r="G1205" t="e">
        <f>_xlfn.XLOOKUP(
         E1205,[2]DibenzoThiophene!$A:$A,[2]DibenzoThiophene!$B:$B)</f>
        <v>#N/A</v>
      </c>
      <c r="H1205">
        <f>_xlfn.XLOOKUP(
         E1205,[3]Sheet1!$A:$A,[3]Sheet1!$G:$G)</f>
        <v>1.0306495151993624</v>
      </c>
      <c r="I1205">
        <f>_xlfn.XLOOKUP(
         E1205,[4]Sheet1!$A:$A,[4]Sheet1!$G:$G)</f>
        <v>0.96513844836142682</v>
      </c>
      <c r="J1205">
        <f>_xlfn.XLOOKUP(
         E1205,[4]Sheet1!$A:$A,[4]Sheet1!$F:$F)</f>
        <v>7.6958689749643927E-2</v>
      </c>
      <c r="L1205" t="e">
        <f>_xlfn.XLOOKUP(
         D1205,[2]DibenzoThiophene!$E:$E,[2]DibenzoThiophene!$B:$B)</f>
        <v>#N/A</v>
      </c>
      <c r="R1205">
        <v>2558.0043900000001</v>
      </c>
      <c r="S1205" s="2" t="e">
        <f>_xlfn.XLOOKUP(
         R1205,'[1]sample3_spot1_000 (1)'!$A:$A,'[1]sample3_spot1_000 (1)'!$B:$B)</f>
        <v>#N/A</v>
      </c>
    </row>
    <row r="1206" spans="3:19" x14ac:dyDescent="0.2">
      <c r="C1206"/>
      <c r="D1206" s="1">
        <f t="shared" si="37"/>
        <v>2558</v>
      </c>
      <c r="E1206" s="1">
        <f t="shared" si="36"/>
        <v>2558.1</v>
      </c>
      <c r="F1206" s="3">
        <f>_xlfn.XLOOKUP(
         E1206,'[1]sample3_spot1_000 (1)'!$A:$A,'[1]sample3_spot1_000 (1)'!$B:$B)</f>
        <v>0.97059994999999999</v>
      </c>
      <c r="G1206" t="e">
        <f>_xlfn.XLOOKUP(
         E1206,[2]DibenzoThiophene!$A:$A,[2]DibenzoThiophene!$B:$B)</f>
        <v>#N/A</v>
      </c>
      <c r="H1206" t="e">
        <f>_xlfn.XLOOKUP(
         E1206,[3]Sheet1!$A:$A,[3]Sheet1!$G:$G)</f>
        <v>#N/A</v>
      </c>
      <c r="I1206" t="e">
        <f>_xlfn.XLOOKUP(
         E1206,[4]Sheet1!$A:$A,[4]Sheet1!$G:$G)</f>
        <v>#N/A</v>
      </c>
      <c r="J1206" t="e">
        <f>_xlfn.XLOOKUP(
         E1206,[4]Sheet1!$A:$A,[4]Sheet1!$F:$F)</f>
        <v>#N/A</v>
      </c>
      <c r="L1206" t="e">
        <f>_xlfn.XLOOKUP(
         D1206,[2]DibenzoThiophene!$E:$E,[2]DibenzoThiophene!$B:$B)</f>
        <v>#N/A</v>
      </c>
      <c r="R1206" s="1">
        <v>2558.1448</v>
      </c>
      <c r="S1206" s="2" t="e">
        <f>_xlfn.XLOOKUP(
         R1206,'[1]sample3_spot1_000 (1)'!$A:$A,'[1]sample3_spot1_000 (1)'!$B:$B)</f>
        <v>#N/A</v>
      </c>
    </row>
    <row r="1207" spans="3:19" x14ac:dyDescent="0.2">
      <c r="C1207"/>
      <c r="D1207" s="1">
        <f t="shared" si="37"/>
        <v>2558</v>
      </c>
      <c r="E1207" s="1">
        <f t="shared" si="36"/>
        <v>2558.4</v>
      </c>
      <c r="F1207" s="3">
        <f>_xlfn.XLOOKUP(
         E1207,'[1]sample3_spot1_000 (1)'!$A:$A,'[1]sample3_spot1_000 (1)'!$B:$B)</f>
        <v>1.0168431</v>
      </c>
      <c r="G1207" t="e">
        <f>_xlfn.XLOOKUP(
         E1207,[2]DibenzoThiophene!$A:$A,[2]DibenzoThiophene!$B:$B)</f>
        <v>#N/A</v>
      </c>
      <c r="H1207" t="e">
        <f>_xlfn.XLOOKUP(
         E1207,[3]Sheet1!$A:$A,[3]Sheet1!$G:$G)</f>
        <v>#N/A</v>
      </c>
      <c r="I1207" t="e">
        <f>_xlfn.XLOOKUP(
         E1207,[4]Sheet1!$A:$A,[4]Sheet1!$G:$G)</f>
        <v>#N/A</v>
      </c>
      <c r="J1207" t="e">
        <f>_xlfn.XLOOKUP(
         E1207,[4]Sheet1!$A:$A,[4]Sheet1!$F:$F)</f>
        <v>#N/A</v>
      </c>
      <c r="L1207" t="e">
        <f>_xlfn.XLOOKUP(
         D1207,[2]DibenzoThiophene!$E:$E,[2]DibenzoThiophene!$B:$B)</f>
        <v>#N/A</v>
      </c>
      <c r="R1207" s="1">
        <v>2558.3948999999998</v>
      </c>
      <c r="S1207" s="2" t="e">
        <f>_xlfn.XLOOKUP(
         R1207,'[1]sample3_spot1_000 (1)'!$A:$A,'[1]sample3_spot1_000 (1)'!$B:$B)</f>
        <v>#N/A</v>
      </c>
    </row>
    <row r="1208" spans="3:19" x14ac:dyDescent="0.2">
      <c r="C1208"/>
      <c r="D1208" s="1">
        <f t="shared" si="37"/>
        <v>2559</v>
      </c>
      <c r="E1208" s="1">
        <f t="shared" si="36"/>
        <v>2558.5</v>
      </c>
      <c r="F1208" s="3" t="e">
        <f>_xlfn.XLOOKUP(
         E1208,'[1]sample3_spot1_000 (1)'!$A:$A,'[1]sample3_spot1_000 (1)'!$B:$B)</f>
        <v>#N/A</v>
      </c>
      <c r="G1208" t="e">
        <f>_xlfn.XLOOKUP(
         E1208,[2]DibenzoThiophene!$A:$A,[2]DibenzoThiophene!$B:$B)</f>
        <v>#N/A</v>
      </c>
      <c r="H1208">
        <f>_xlfn.XLOOKUP(
         E1208,[3]Sheet1!$A:$A,[3]Sheet1!$G:$G)</f>
        <v>1.0345324291099416</v>
      </c>
      <c r="I1208">
        <f>_xlfn.XLOOKUP(
         E1208,[4]Sheet1!$A:$A,[4]Sheet1!$G:$G)</f>
        <v>0.96793245082546087</v>
      </c>
      <c r="J1208">
        <f>_xlfn.XLOOKUP(
         E1208,[4]Sheet1!$A:$A,[4]Sheet1!$F:$F)</f>
        <v>7.6974402688548355E-2</v>
      </c>
      <c r="L1208" t="e">
        <f>_xlfn.XLOOKUP(
         D1208,[2]DibenzoThiophene!$E:$E,[2]DibenzoThiophene!$B:$B)</f>
        <v>#N/A</v>
      </c>
      <c r="R1208">
        <v>2558.4993599999998</v>
      </c>
      <c r="S1208" s="2" t="e">
        <f>_xlfn.XLOOKUP(
         R1208,'[1]sample3_spot1_000 (1)'!$A:$A,'[1]sample3_spot1_000 (1)'!$B:$B)</f>
        <v>#N/A</v>
      </c>
    </row>
    <row r="1209" spans="3:19" x14ac:dyDescent="0.2">
      <c r="C1209"/>
      <c r="D1209" s="1">
        <f t="shared" si="37"/>
        <v>2559</v>
      </c>
      <c r="E1209" s="1">
        <f t="shared" si="36"/>
        <v>2558.6</v>
      </c>
      <c r="F1209" s="3">
        <f>_xlfn.XLOOKUP(
         E1209,'[1]sample3_spot1_000 (1)'!$A:$A,'[1]sample3_spot1_000 (1)'!$B:$B)</f>
        <v>0.99210540000000003</v>
      </c>
      <c r="G1209" t="e">
        <f>_xlfn.XLOOKUP(
         E1209,[2]DibenzoThiophene!$A:$A,[2]DibenzoThiophene!$B:$B)</f>
        <v>#N/A</v>
      </c>
      <c r="H1209" t="e">
        <f>_xlfn.XLOOKUP(
         E1209,[3]Sheet1!$A:$A,[3]Sheet1!$G:$G)</f>
        <v>#N/A</v>
      </c>
      <c r="I1209" t="e">
        <f>_xlfn.XLOOKUP(
         E1209,[4]Sheet1!$A:$A,[4]Sheet1!$G:$G)</f>
        <v>#N/A</v>
      </c>
      <c r="J1209" t="e">
        <f>_xlfn.XLOOKUP(
         E1209,[4]Sheet1!$A:$A,[4]Sheet1!$F:$F)</f>
        <v>#N/A</v>
      </c>
      <c r="L1209" t="e">
        <f>_xlfn.XLOOKUP(
         D1209,[2]DibenzoThiophene!$E:$E,[2]DibenzoThiophene!$B:$B)</f>
        <v>#N/A</v>
      </c>
      <c r="R1209" s="1">
        <v>2558.645</v>
      </c>
      <c r="S1209" s="2" t="e">
        <f>_xlfn.XLOOKUP(
         R1209,'[1]sample3_spot1_000 (1)'!$A:$A,'[1]sample3_spot1_000 (1)'!$B:$B)</f>
        <v>#N/A</v>
      </c>
    </row>
    <row r="1210" spans="3:19" x14ac:dyDescent="0.2">
      <c r="C1210"/>
      <c r="D1210" s="1">
        <f t="shared" si="37"/>
        <v>2559</v>
      </c>
      <c r="E1210" s="1">
        <f t="shared" si="36"/>
        <v>2558.9</v>
      </c>
      <c r="F1210" s="3">
        <f>_xlfn.XLOOKUP(
         E1210,'[1]sample3_spot1_000 (1)'!$A:$A,'[1]sample3_spot1_000 (1)'!$B:$B)</f>
        <v>0.96584451999999998</v>
      </c>
      <c r="G1210" t="e">
        <f>_xlfn.XLOOKUP(
         E1210,[2]DibenzoThiophene!$A:$A,[2]DibenzoThiophene!$B:$B)</f>
        <v>#N/A</v>
      </c>
      <c r="H1210" t="e">
        <f>_xlfn.XLOOKUP(
         E1210,[3]Sheet1!$A:$A,[3]Sheet1!$G:$G)</f>
        <v>#N/A</v>
      </c>
      <c r="I1210" t="e">
        <f>_xlfn.XLOOKUP(
         E1210,[4]Sheet1!$A:$A,[4]Sheet1!$G:$G)</f>
        <v>#N/A</v>
      </c>
      <c r="J1210" t="e">
        <f>_xlfn.XLOOKUP(
         E1210,[4]Sheet1!$A:$A,[4]Sheet1!$F:$F)</f>
        <v>#N/A</v>
      </c>
      <c r="L1210" t="e">
        <f>_xlfn.XLOOKUP(
         D1210,[2]DibenzoThiophene!$E:$E,[2]DibenzoThiophene!$B:$B)</f>
        <v>#N/A</v>
      </c>
      <c r="R1210" s="1">
        <v>2558.8951000000002</v>
      </c>
      <c r="S1210" s="2" t="e">
        <f>_xlfn.XLOOKUP(
         R1210,'[1]sample3_spot1_000 (1)'!$A:$A,'[1]sample3_spot1_000 (1)'!$B:$B)</f>
        <v>#N/A</v>
      </c>
    </row>
    <row r="1211" spans="3:19" x14ac:dyDescent="0.2">
      <c r="C1211"/>
      <c r="D1211" s="1">
        <f t="shared" si="37"/>
        <v>2559</v>
      </c>
      <c r="E1211" s="1">
        <f t="shared" si="36"/>
        <v>2559</v>
      </c>
      <c r="F1211" s="3" t="e">
        <f>_xlfn.XLOOKUP(
         E1211,'[1]sample3_spot1_000 (1)'!$A:$A,'[1]sample3_spot1_000 (1)'!$B:$B)</f>
        <v>#N/A</v>
      </c>
      <c r="G1211" t="e">
        <f>_xlfn.XLOOKUP(
         E1211,[2]DibenzoThiophene!$A:$A,[2]DibenzoThiophene!$B:$B)</f>
        <v>#N/A</v>
      </c>
      <c r="H1211">
        <f>_xlfn.XLOOKUP(
         E1211,[3]Sheet1!$A:$A,[3]Sheet1!$G:$G)</f>
        <v>1.0380229400703511</v>
      </c>
      <c r="I1211">
        <f>_xlfn.XLOOKUP(
         E1211,[4]Sheet1!$A:$A,[4]Sheet1!$G:$G)</f>
        <v>0.96579763588667733</v>
      </c>
      <c r="J1211">
        <f>_xlfn.XLOOKUP(
         E1211,[4]Sheet1!$A:$A,[4]Sheet1!$F:$F)</f>
        <v>7.6957641842909361E-2</v>
      </c>
      <c r="L1211" t="e">
        <f>_xlfn.XLOOKUP(
         D1211,[2]DibenzoThiophene!$E:$E,[2]DibenzoThiophene!$B:$B)</f>
        <v>#N/A</v>
      </c>
      <c r="R1211">
        <v>2559.0038500000001</v>
      </c>
      <c r="S1211" s="2" t="e">
        <f>_xlfn.XLOOKUP(
         R1211,'[1]sample3_spot1_000 (1)'!$A:$A,'[1]sample3_spot1_000 (1)'!$B:$B)</f>
        <v>#N/A</v>
      </c>
    </row>
    <row r="1212" spans="3:19" x14ac:dyDescent="0.2">
      <c r="C1212"/>
      <c r="R1212" s="1">
        <v>2559.1451999999999</v>
      </c>
      <c r="S1212" s="2" t="e">
        <f>_xlfn.XLOOKUP(
         R1212,'[1]sample3_spot1_000 (1)'!$A:$A,'[1]sample3_spot1_000 (1)'!$B:$B)</f>
        <v>#N/A</v>
      </c>
    </row>
    <row r="1213" spans="3:19" x14ac:dyDescent="0.2">
      <c r="C1213"/>
      <c r="R1213" s="1">
        <v>2559.3953000000001</v>
      </c>
      <c r="S1213" s="2" t="e">
        <f>_xlfn.XLOOKUP(
         R1213,'[1]sample3_spot1_000 (1)'!$A:$A,'[1]sample3_spot1_000 (1)'!$B:$B)</f>
        <v>#N/A</v>
      </c>
    </row>
    <row r="1214" spans="3:19" x14ac:dyDescent="0.2">
      <c r="C1214"/>
      <c r="R1214">
        <v>2559.4994900000002</v>
      </c>
      <c r="S1214" s="2" t="e">
        <f>_xlfn.XLOOKUP(
         R1214,'[1]sample3_spot1_000 (1)'!$A:$A,'[1]sample3_spot1_000 (1)'!$B:$B)</f>
        <v>#N/A</v>
      </c>
    </row>
    <row r="1215" spans="3:19" x14ac:dyDescent="0.2">
      <c r="C1215"/>
      <c r="R1215" s="1">
        <v>2559.6453999999999</v>
      </c>
      <c r="S1215" s="2" t="e">
        <f>_xlfn.XLOOKUP(
         R1215,'[1]sample3_spot1_000 (1)'!$A:$A,'[1]sample3_spot1_000 (1)'!$B:$B)</f>
        <v>#N/A</v>
      </c>
    </row>
    <row r="1216" spans="3:19" x14ac:dyDescent="0.2">
      <c r="C1216"/>
      <c r="R1216" s="1">
        <v>2559.8955000000001</v>
      </c>
      <c r="S1216" s="2" t="e">
        <f>_xlfn.XLOOKUP(
         R1216,'[1]sample3_spot1_000 (1)'!$A:$A,'[1]sample3_spot1_000 (1)'!$B:$B)</f>
        <v>#N/A</v>
      </c>
    </row>
    <row r="1217" spans="3:19" x14ac:dyDescent="0.2">
      <c r="C1217"/>
      <c r="R1217">
        <v>2559.99548</v>
      </c>
      <c r="S1217" s="2" t="e">
        <f>_xlfn.XLOOKUP(
         R1217,'[1]sample3_spot1_000 (1)'!$A:$A,'[1]sample3_spot1_000 (1)'!$B:$B)</f>
        <v>#N/A</v>
      </c>
    </row>
    <row r="1218" spans="3:19" x14ac:dyDescent="0.2">
      <c r="C1218"/>
      <c r="R1218" s="1">
        <v>2560.1455999999998</v>
      </c>
      <c r="S1218" s="2" t="e">
        <f>_xlfn.XLOOKUP(
         R1218,'[1]sample3_spot1_000 (1)'!$A:$A,'[1]sample3_spot1_000 (1)'!$B:$B)</f>
        <v>#N/A</v>
      </c>
    </row>
    <row r="1219" spans="3:19" x14ac:dyDescent="0.2">
      <c r="C1219"/>
      <c r="R1219" s="1">
        <v>2560.3957</v>
      </c>
      <c r="S1219" s="2" t="e">
        <f>_xlfn.XLOOKUP(
         R1219,'[1]sample3_spot1_000 (1)'!$A:$A,'[1]sample3_spot1_000 (1)'!$B:$B)</f>
        <v>#N/A</v>
      </c>
    </row>
    <row r="1220" spans="3:19" x14ac:dyDescent="0.2">
      <c r="C1220"/>
      <c r="R1220">
        <v>2560.50099</v>
      </c>
      <c r="S1220" s="2" t="e">
        <f>_xlfn.XLOOKUP(
         R1220,'[1]sample3_spot1_000 (1)'!$A:$A,'[1]sample3_spot1_000 (1)'!$B:$B)</f>
        <v>#N/A</v>
      </c>
    </row>
    <row r="1221" spans="3:19" x14ac:dyDescent="0.2">
      <c r="C1221"/>
      <c r="R1221">
        <v>2560.99764</v>
      </c>
      <c r="S1221" s="2" t="e">
        <f>_xlfn.XLOOKUP(
         R1221,'[1]sample3_spot1_000 (1)'!$A:$A,'[1]sample3_spot1_000 (1)'!$B:$B)</f>
        <v>#N/A</v>
      </c>
    </row>
    <row r="1222" spans="3:19" x14ac:dyDescent="0.2">
      <c r="C1222" s="1">
        <f t="shared" ref="C1222" si="38">MROUND(R1222,0.5)</f>
        <v>0</v>
      </c>
    </row>
    <row r="1223" spans="3:19" x14ac:dyDescent="0.2">
      <c r="C1223"/>
    </row>
    <row r="1224" spans="3:19" x14ac:dyDescent="0.2">
      <c r="C1224"/>
    </row>
    <row r="1225" spans="3:19" x14ac:dyDescent="0.2">
      <c r="C1225"/>
    </row>
    <row r="1226" spans="3:19" x14ac:dyDescent="0.2">
      <c r="C1226"/>
    </row>
    <row r="1227" spans="3:19" x14ac:dyDescent="0.2">
      <c r="C1227"/>
    </row>
    <row r="1228" spans="3:19" x14ac:dyDescent="0.2">
      <c r="C1228"/>
    </row>
    <row r="1229" spans="3:19" x14ac:dyDescent="0.2">
      <c r="C1229"/>
    </row>
    <row r="1230" spans="3:19" x14ac:dyDescent="0.2">
      <c r="C1230"/>
    </row>
    <row r="1231" spans="3:19" x14ac:dyDescent="0.2">
      <c r="C1231"/>
    </row>
    <row r="1232" spans="3:19" x14ac:dyDescent="0.2">
      <c r="C1232"/>
    </row>
    <row r="1233" spans="3:18" x14ac:dyDescent="0.2">
      <c r="C1233"/>
      <c r="R1233"/>
    </row>
    <row r="1234" spans="3:18" x14ac:dyDescent="0.2">
      <c r="C1234"/>
      <c r="R1234"/>
    </row>
    <row r="1235" spans="3:18" x14ac:dyDescent="0.2">
      <c r="C1235"/>
      <c r="R1235"/>
    </row>
    <row r="1236" spans="3:18" x14ac:dyDescent="0.2">
      <c r="C1236"/>
      <c r="R1236"/>
    </row>
    <row r="1237" spans="3:18" x14ac:dyDescent="0.2">
      <c r="C1237"/>
      <c r="R1237"/>
    </row>
    <row r="1238" spans="3:18" x14ac:dyDescent="0.2">
      <c r="C1238"/>
      <c r="R1238"/>
    </row>
    <row r="1239" spans="3:18" x14ac:dyDescent="0.2">
      <c r="C1239"/>
      <c r="R1239"/>
    </row>
    <row r="1240" spans="3:18" x14ac:dyDescent="0.2">
      <c r="C1240"/>
      <c r="R1240"/>
    </row>
    <row r="1241" spans="3:18" x14ac:dyDescent="0.2">
      <c r="C1241"/>
      <c r="R1241"/>
    </row>
    <row r="1242" spans="3:18" x14ac:dyDescent="0.2">
      <c r="C1242"/>
      <c r="R1242"/>
    </row>
    <row r="1243" spans="3:18" x14ac:dyDescent="0.2">
      <c r="C1243"/>
      <c r="R1243"/>
    </row>
    <row r="1244" spans="3:18" x14ac:dyDescent="0.2">
      <c r="C1244"/>
      <c r="R1244"/>
    </row>
    <row r="1245" spans="3:18" x14ac:dyDescent="0.2">
      <c r="C1245"/>
      <c r="R1245"/>
    </row>
    <row r="1246" spans="3:18" x14ac:dyDescent="0.2">
      <c r="C1246"/>
      <c r="R1246"/>
    </row>
    <row r="1247" spans="3:18" x14ac:dyDescent="0.2">
      <c r="C1247"/>
      <c r="R1247"/>
    </row>
    <row r="1248" spans="3:18" x14ac:dyDescent="0.2">
      <c r="C1248"/>
      <c r="R1248"/>
    </row>
    <row r="1249" spans="3:18" x14ac:dyDescent="0.2">
      <c r="C1249"/>
      <c r="R1249"/>
    </row>
    <row r="1250" spans="3:18" x14ac:dyDescent="0.2">
      <c r="C1250"/>
      <c r="R1250"/>
    </row>
    <row r="1251" spans="3:18" x14ac:dyDescent="0.2">
      <c r="C1251"/>
      <c r="R1251"/>
    </row>
    <row r="1252" spans="3:18" x14ac:dyDescent="0.2">
      <c r="C1252"/>
      <c r="R1252"/>
    </row>
    <row r="1253" spans="3:18" x14ac:dyDescent="0.2">
      <c r="C1253"/>
      <c r="R1253"/>
    </row>
    <row r="1254" spans="3:18" x14ac:dyDescent="0.2">
      <c r="C1254"/>
      <c r="R1254"/>
    </row>
    <row r="1255" spans="3:18" x14ac:dyDescent="0.2">
      <c r="C1255"/>
      <c r="R1255"/>
    </row>
    <row r="1256" spans="3:18" x14ac:dyDescent="0.2">
      <c r="C1256"/>
      <c r="R1256"/>
    </row>
    <row r="1257" spans="3:18" x14ac:dyDescent="0.2">
      <c r="C1257"/>
      <c r="R1257"/>
    </row>
    <row r="1258" spans="3:18" x14ac:dyDescent="0.2">
      <c r="C1258"/>
      <c r="R1258"/>
    </row>
    <row r="1259" spans="3:18" x14ac:dyDescent="0.2">
      <c r="C1259"/>
      <c r="R1259"/>
    </row>
    <row r="1260" spans="3:18" x14ac:dyDescent="0.2">
      <c r="C1260"/>
      <c r="R1260"/>
    </row>
    <row r="1261" spans="3:18" x14ac:dyDescent="0.2">
      <c r="C1261"/>
      <c r="R1261"/>
    </row>
    <row r="1262" spans="3:18" x14ac:dyDescent="0.2">
      <c r="C1262"/>
      <c r="R1262"/>
    </row>
    <row r="1263" spans="3:18" x14ac:dyDescent="0.2">
      <c r="C1263"/>
      <c r="R1263"/>
    </row>
    <row r="1264" spans="3:18" x14ac:dyDescent="0.2">
      <c r="C1264"/>
      <c r="R1264"/>
    </row>
    <row r="1265" spans="3:18" x14ac:dyDescent="0.2">
      <c r="C1265"/>
      <c r="R1265"/>
    </row>
    <row r="1266" spans="3:18" x14ac:dyDescent="0.2">
      <c r="C1266"/>
      <c r="R1266"/>
    </row>
    <row r="1267" spans="3:18" x14ac:dyDescent="0.2">
      <c r="C1267"/>
      <c r="R1267"/>
    </row>
    <row r="1268" spans="3:18" x14ac:dyDescent="0.2">
      <c r="C1268"/>
      <c r="R1268"/>
    </row>
    <row r="1269" spans="3:18" x14ac:dyDescent="0.2">
      <c r="C1269"/>
      <c r="R1269"/>
    </row>
    <row r="1270" spans="3:18" x14ac:dyDescent="0.2">
      <c r="C1270"/>
      <c r="R1270"/>
    </row>
    <row r="1271" spans="3:18" x14ac:dyDescent="0.2">
      <c r="C1271"/>
      <c r="R1271"/>
    </row>
    <row r="1272" spans="3:18" x14ac:dyDescent="0.2">
      <c r="C1272"/>
      <c r="R1272"/>
    </row>
    <row r="1273" spans="3:18" x14ac:dyDescent="0.2">
      <c r="C1273"/>
      <c r="R1273"/>
    </row>
    <row r="1274" spans="3:18" x14ac:dyDescent="0.2">
      <c r="C1274"/>
      <c r="R1274"/>
    </row>
    <row r="1275" spans="3:18" x14ac:dyDescent="0.2">
      <c r="C1275"/>
      <c r="R1275"/>
    </row>
    <row r="1276" spans="3:18" x14ac:dyDescent="0.2">
      <c r="C1276"/>
      <c r="R1276"/>
    </row>
    <row r="1277" spans="3:18" x14ac:dyDescent="0.2">
      <c r="C1277"/>
      <c r="R1277"/>
    </row>
    <row r="1278" spans="3:18" x14ac:dyDescent="0.2">
      <c r="C1278"/>
      <c r="R1278"/>
    </row>
    <row r="1279" spans="3:18" x14ac:dyDescent="0.2">
      <c r="C1279"/>
      <c r="R1279"/>
    </row>
    <row r="1280" spans="3:18" x14ac:dyDescent="0.2">
      <c r="C1280"/>
      <c r="R1280"/>
    </row>
    <row r="1281" spans="3:18" x14ac:dyDescent="0.2">
      <c r="C1281"/>
      <c r="R1281"/>
    </row>
    <row r="1282" spans="3:18" x14ac:dyDescent="0.2">
      <c r="C1282"/>
      <c r="R1282"/>
    </row>
    <row r="1283" spans="3:18" x14ac:dyDescent="0.2">
      <c r="C1283"/>
      <c r="R1283"/>
    </row>
    <row r="1284" spans="3:18" x14ac:dyDescent="0.2">
      <c r="C1284"/>
      <c r="R1284"/>
    </row>
    <row r="1285" spans="3:18" x14ac:dyDescent="0.2">
      <c r="C1285"/>
      <c r="R1285"/>
    </row>
    <row r="1286" spans="3:18" x14ac:dyDescent="0.2">
      <c r="C1286"/>
      <c r="R1286"/>
    </row>
    <row r="1287" spans="3:18" x14ac:dyDescent="0.2">
      <c r="C1287"/>
      <c r="R1287"/>
    </row>
    <row r="1288" spans="3:18" x14ac:dyDescent="0.2">
      <c r="C1288"/>
      <c r="R1288"/>
    </row>
    <row r="1289" spans="3:18" x14ac:dyDescent="0.2">
      <c r="C1289"/>
      <c r="R1289"/>
    </row>
    <row r="1290" spans="3:18" x14ac:dyDescent="0.2">
      <c r="C1290"/>
      <c r="R1290"/>
    </row>
    <row r="1291" spans="3:18" x14ac:dyDescent="0.2">
      <c r="C1291"/>
      <c r="R1291"/>
    </row>
    <row r="1292" spans="3:18" x14ac:dyDescent="0.2">
      <c r="C1292"/>
      <c r="R1292"/>
    </row>
    <row r="1293" spans="3:18" x14ac:dyDescent="0.2">
      <c r="C1293"/>
      <c r="R1293"/>
    </row>
    <row r="1294" spans="3:18" x14ac:dyDescent="0.2">
      <c r="C1294"/>
      <c r="R1294"/>
    </row>
    <row r="1295" spans="3:18" x14ac:dyDescent="0.2">
      <c r="C1295"/>
      <c r="R1295"/>
    </row>
    <row r="1296" spans="3:18" x14ac:dyDescent="0.2">
      <c r="C1296"/>
      <c r="R1296"/>
    </row>
    <row r="1297" spans="3:18" x14ac:dyDescent="0.2">
      <c r="C1297"/>
      <c r="R1297"/>
    </row>
    <row r="1298" spans="3:18" x14ac:dyDescent="0.2">
      <c r="C1298"/>
      <c r="R1298"/>
    </row>
    <row r="1299" spans="3:18" x14ac:dyDescent="0.2">
      <c r="C1299"/>
      <c r="R1299"/>
    </row>
    <row r="1300" spans="3:18" x14ac:dyDescent="0.2">
      <c r="C1300"/>
      <c r="R1300"/>
    </row>
    <row r="1301" spans="3:18" x14ac:dyDescent="0.2">
      <c r="C1301"/>
      <c r="R1301"/>
    </row>
    <row r="1302" spans="3:18" x14ac:dyDescent="0.2">
      <c r="C1302"/>
      <c r="R1302"/>
    </row>
    <row r="1303" spans="3:18" x14ac:dyDescent="0.2">
      <c r="C1303"/>
      <c r="R1303"/>
    </row>
    <row r="1304" spans="3:18" x14ac:dyDescent="0.2">
      <c r="C1304"/>
      <c r="R1304"/>
    </row>
    <row r="1305" spans="3:18" x14ac:dyDescent="0.2">
      <c r="C1305"/>
      <c r="R1305"/>
    </row>
    <row r="1306" spans="3:18" x14ac:dyDescent="0.2">
      <c r="C1306"/>
      <c r="R1306"/>
    </row>
    <row r="1307" spans="3:18" x14ac:dyDescent="0.2">
      <c r="C1307"/>
      <c r="R1307"/>
    </row>
    <row r="1308" spans="3:18" x14ac:dyDescent="0.2">
      <c r="C1308"/>
      <c r="R1308"/>
    </row>
    <row r="1309" spans="3:18" x14ac:dyDescent="0.2">
      <c r="C1309"/>
      <c r="R1309"/>
    </row>
    <row r="1310" spans="3:18" x14ac:dyDescent="0.2">
      <c r="C1310"/>
      <c r="R1310"/>
    </row>
    <row r="1311" spans="3:18" x14ac:dyDescent="0.2">
      <c r="C1311"/>
      <c r="R1311"/>
    </row>
    <row r="1312" spans="3:18" x14ac:dyDescent="0.2">
      <c r="C1312"/>
      <c r="R1312"/>
    </row>
    <row r="1313" spans="3:18" x14ac:dyDescent="0.2">
      <c r="C1313"/>
      <c r="R1313"/>
    </row>
    <row r="1314" spans="3:18" x14ac:dyDescent="0.2">
      <c r="C1314"/>
      <c r="R1314"/>
    </row>
    <row r="1315" spans="3:18" x14ac:dyDescent="0.2">
      <c r="C1315"/>
      <c r="R1315"/>
    </row>
    <row r="1316" spans="3:18" x14ac:dyDescent="0.2">
      <c r="C1316"/>
      <c r="R1316"/>
    </row>
    <row r="1317" spans="3:18" x14ac:dyDescent="0.2">
      <c r="C1317"/>
      <c r="R1317"/>
    </row>
    <row r="1318" spans="3:18" x14ac:dyDescent="0.2">
      <c r="C1318"/>
      <c r="R1318"/>
    </row>
    <row r="1319" spans="3:18" x14ac:dyDescent="0.2">
      <c r="C1319"/>
      <c r="R1319"/>
    </row>
    <row r="1320" spans="3:18" x14ac:dyDescent="0.2">
      <c r="C1320"/>
      <c r="R1320"/>
    </row>
    <row r="1321" spans="3:18" x14ac:dyDescent="0.2">
      <c r="C1321"/>
      <c r="R1321"/>
    </row>
    <row r="1322" spans="3:18" x14ac:dyDescent="0.2">
      <c r="C1322"/>
      <c r="R1322"/>
    </row>
    <row r="1323" spans="3:18" x14ac:dyDescent="0.2">
      <c r="C1323"/>
      <c r="R1323"/>
    </row>
    <row r="1324" spans="3:18" x14ac:dyDescent="0.2">
      <c r="C1324"/>
      <c r="R1324"/>
    </row>
    <row r="1325" spans="3:18" x14ac:dyDescent="0.2">
      <c r="C1325"/>
      <c r="R1325"/>
    </row>
    <row r="1326" spans="3:18" x14ac:dyDescent="0.2">
      <c r="C1326"/>
      <c r="R1326"/>
    </row>
    <row r="1327" spans="3:18" x14ac:dyDescent="0.2">
      <c r="C1327"/>
      <c r="R1327"/>
    </row>
    <row r="1328" spans="3:18" x14ac:dyDescent="0.2">
      <c r="C1328"/>
      <c r="R1328"/>
    </row>
    <row r="1329" spans="3:18" x14ac:dyDescent="0.2">
      <c r="C1329"/>
      <c r="R1329"/>
    </row>
    <row r="1330" spans="3:18" x14ac:dyDescent="0.2">
      <c r="C1330"/>
      <c r="R1330"/>
    </row>
    <row r="1331" spans="3:18" x14ac:dyDescent="0.2">
      <c r="C1331"/>
      <c r="R1331"/>
    </row>
    <row r="1332" spans="3:18" x14ac:dyDescent="0.2">
      <c r="C1332"/>
      <c r="R1332"/>
    </row>
    <row r="1333" spans="3:18" x14ac:dyDescent="0.2">
      <c r="C1333"/>
      <c r="R1333"/>
    </row>
    <row r="1334" spans="3:18" x14ac:dyDescent="0.2">
      <c r="C1334"/>
      <c r="R1334"/>
    </row>
    <row r="1335" spans="3:18" x14ac:dyDescent="0.2">
      <c r="C1335"/>
      <c r="R1335"/>
    </row>
    <row r="1336" spans="3:18" x14ac:dyDescent="0.2">
      <c r="C1336"/>
      <c r="R1336"/>
    </row>
    <row r="1337" spans="3:18" x14ac:dyDescent="0.2">
      <c r="C1337"/>
      <c r="R1337"/>
    </row>
    <row r="1338" spans="3:18" x14ac:dyDescent="0.2">
      <c r="C1338"/>
      <c r="R1338"/>
    </row>
    <row r="1339" spans="3:18" x14ac:dyDescent="0.2">
      <c r="C1339"/>
      <c r="R1339"/>
    </row>
    <row r="1340" spans="3:18" x14ac:dyDescent="0.2">
      <c r="C1340"/>
      <c r="R1340"/>
    </row>
    <row r="1341" spans="3:18" x14ac:dyDescent="0.2">
      <c r="C1341"/>
      <c r="R1341"/>
    </row>
    <row r="1342" spans="3:18" x14ac:dyDescent="0.2">
      <c r="C1342"/>
      <c r="R1342"/>
    </row>
    <row r="1343" spans="3:18" x14ac:dyDescent="0.2">
      <c r="C1343"/>
      <c r="R1343"/>
    </row>
    <row r="1344" spans="3:18" x14ac:dyDescent="0.2">
      <c r="C1344"/>
      <c r="R1344"/>
    </row>
    <row r="1345" spans="3:18" x14ac:dyDescent="0.2">
      <c r="C1345"/>
      <c r="R1345"/>
    </row>
    <row r="1346" spans="3:18" x14ac:dyDescent="0.2">
      <c r="C1346"/>
      <c r="R1346"/>
    </row>
    <row r="1347" spans="3:18" x14ac:dyDescent="0.2">
      <c r="C1347"/>
      <c r="R1347"/>
    </row>
    <row r="1348" spans="3:18" x14ac:dyDescent="0.2">
      <c r="C1348"/>
      <c r="R1348"/>
    </row>
    <row r="1349" spans="3:18" x14ac:dyDescent="0.2">
      <c r="C1349"/>
      <c r="R1349"/>
    </row>
    <row r="1350" spans="3:18" x14ac:dyDescent="0.2">
      <c r="C1350"/>
      <c r="R1350"/>
    </row>
    <row r="1351" spans="3:18" x14ac:dyDescent="0.2">
      <c r="C1351"/>
      <c r="R1351"/>
    </row>
    <row r="1352" spans="3:18" x14ac:dyDescent="0.2">
      <c r="C1352"/>
      <c r="R1352"/>
    </row>
    <row r="1353" spans="3:18" x14ac:dyDescent="0.2">
      <c r="C1353"/>
      <c r="R1353"/>
    </row>
    <row r="1354" spans="3:18" x14ac:dyDescent="0.2">
      <c r="C1354"/>
      <c r="R1354"/>
    </row>
    <row r="1355" spans="3:18" x14ac:dyDescent="0.2">
      <c r="C1355"/>
      <c r="R1355"/>
    </row>
    <row r="1356" spans="3:18" x14ac:dyDescent="0.2">
      <c r="C1356"/>
      <c r="R1356"/>
    </row>
    <row r="1357" spans="3:18" x14ac:dyDescent="0.2">
      <c r="C1357"/>
      <c r="R1357"/>
    </row>
    <row r="1358" spans="3:18" x14ac:dyDescent="0.2">
      <c r="C1358"/>
      <c r="R1358"/>
    </row>
    <row r="1359" spans="3:18" x14ac:dyDescent="0.2">
      <c r="C1359"/>
      <c r="R1359"/>
    </row>
    <row r="1360" spans="3:18" x14ac:dyDescent="0.2">
      <c r="C1360"/>
      <c r="R1360"/>
    </row>
    <row r="1361" spans="3:18" x14ac:dyDescent="0.2">
      <c r="C1361"/>
      <c r="R1361"/>
    </row>
    <row r="1362" spans="3:18" x14ac:dyDescent="0.2">
      <c r="C1362"/>
      <c r="R1362"/>
    </row>
    <row r="1363" spans="3:18" x14ac:dyDescent="0.2">
      <c r="C1363"/>
      <c r="R1363"/>
    </row>
    <row r="1364" spans="3:18" x14ac:dyDescent="0.2">
      <c r="C1364"/>
      <c r="R1364"/>
    </row>
    <row r="1365" spans="3:18" x14ac:dyDescent="0.2">
      <c r="C1365"/>
      <c r="R1365"/>
    </row>
    <row r="1366" spans="3:18" x14ac:dyDescent="0.2">
      <c r="C1366"/>
      <c r="R1366"/>
    </row>
    <row r="1367" spans="3:18" x14ac:dyDescent="0.2">
      <c r="C1367"/>
      <c r="R1367"/>
    </row>
    <row r="1368" spans="3:18" x14ac:dyDescent="0.2">
      <c r="C1368"/>
      <c r="R1368"/>
    </row>
    <row r="1369" spans="3:18" x14ac:dyDescent="0.2">
      <c r="C1369"/>
      <c r="R1369"/>
    </row>
    <row r="1370" spans="3:18" x14ac:dyDescent="0.2">
      <c r="C1370"/>
      <c r="R1370"/>
    </row>
    <row r="1371" spans="3:18" x14ac:dyDescent="0.2">
      <c r="C1371"/>
      <c r="R1371"/>
    </row>
    <row r="1372" spans="3:18" x14ac:dyDescent="0.2">
      <c r="C1372"/>
      <c r="R1372"/>
    </row>
    <row r="1373" spans="3:18" x14ac:dyDescent="0.2">
      <c r="C1373"/>
      <c r="R1373"/>
    </row>
    <row r="1374" spans="3:18" x14ac:dyDescent="0.2">
      <c r="C1374"/>
      <c r="R1374"/>
    </row>
    <row r="1375" spans="3:18" x14ac:dyDescent="0.2">
      <c r="C1375"/>
      <c r="R1375"/>
    </row>
    <row r="1376" spans="3:18" x14ac:dyDescent="0.2">
      <c r="C1376"/>
      <c r="R1376"/>
    </row>
    <row r="1377" spans="3:18" x14ac:dyDescent="0.2">
      <c r="C1377"/>
      <c r="R1377"/>
    </row>
    <row r="1378" spans="3:18" x14ac:dyDescent="0.2">
      <c r="C1378"/>
      <c r="R1378"/>
    </row>
    <row r="1379" spans="3:18" x14ac:dyDescent="0.2">
      <c r="C1379"/>
      <c r="R1379"/>
    </row>
    <row r="1380" spans="3:18" x14ac:dyDescent="0.2">
      <c r="C1380"/>
      <c r="R1380"/>
    </row>
    <row r="1381" spans="3:18" x14ac:dyDescent="0.2">
      <c r="C1381"/>
      <c r="R1381"/>
    </row>
    <row r="1382" spans="3:18" x14ac:dyDescent="0.2">
      <c r="C1382"/>
      <c r="R1382"/>
    </row>
    <row r="1383" spans="3:18" x14ac:dyDescent="0.2">
      <c r="C1383"/>
      <c r="R1383"/>
    </row>
    <row r="1384" spans="3:18" x14ac:dyDescent="0.2">
      <c r="C1384"/>
      <c r="R1384"/>
    </row>
    <row r="1385" spans="3:18" x14ac:dyDescent="0.2">
      <c r="C1385"/>
      <c r="R1385"/>
    </row>
    <row r="1386" spans="3:18" x14ac:dyDescent="0.2">
      <c r="C1386"/>
      <c r="R1386"/>
    </row>
    <row r="1387" spans="3:18" x14ac:dyDescent="0.2">
      <c r="C1387"/>
      <c r="R1387"/>
    </row>
    <row r="1388" spans="3:18" x14ac:dyDescent="0.2">
      <c r="C1388"/>
      <c r="R1388"/>
    </row>
    <row r="1389" spans="3:18" x14ac:dyDescent="0.2">
      <c r="C1389"/>
      <c r="R1389"/>
    </row>
    <row r="1390" spans="3:18" x14ac:dyDescent="0.2">
      <c r="C1390"/>
      <c r="R1390"/>
    </row>
    <row r="1391" spans="3:18" x14ac:dyDescent="0.2">
      <c r="C1391"/>
      <c r="R1391"/>
    </row>
    <row r="1392" spans="3:18" x14ac:dyDescent="0.2">
      <c r="C1392"/>
      <c r="R1392"/>
    </row>
    <row r="1393" spans="3:18" x14ac:dyDescent="0.2">
      <c r="C1393"/>
      <c r="R1393"/>
    </row>
    <row r="1394" spans="3:18" x14ac:dyDescent="0.2">
      <c r="C1394"/>
      <c r="R1394"/>
    </row>
    <row r="1395" spans="3:18" x14ac:dyDescent="0.2">
      <c r="C1395"/>
      <c r="R1395"/>
    </row>
    <row r="1396" spans="3:18" x14ac:dyDescent="0.2">
      <c r="C1396"/>
      <c r="R1396"/>
    </row>
    <row r="1397" spans="3:18" x14ac:dyDescent="0.2">
      <c r="C1397"/>
      <c r="R1397"/>
    </row>
    <row r="1398" spans="3:18" x14ac:dyDescent="0.2">
      <c r="C1398"/>
      <c r="R1398"/>
    </row>
    <row r="1399" spans="3:18" x14ac:dyDescent="0.2">
      <c r="C1399"/>
      <c r="R1399"/>
    </row>
    <row r="1400" spans="3:18" x14ac:dyDescent="0.2">
      <c r="C1400"/>
      <c r="R1400"/>
    </row>
    <row r="1401" spans="3:18" x14ac:dyDescent="0.2">
      <c r="C1401"/>
      <c r="R1401"/>
    </row>
    <row r="1402" spans="3:18" x14ac:dyDescent="0.2">
      <c r="C1402"/>
      <c r="R1402"/>
    </row>
    <row r="1403" spans="3:18" x14ac:dyDescent="0.2">
      <c r="C1403"/>
      <c r="R1403"/>
    </row>
    <row r="1404" spans="3:18" x14ac:dyDescent="0.2">
      <c r="C1404"/>
      <c r="R1404"/>
    </row>
    <row r="1405" spans="3:18" x14ac:dyDescent="0.2">
      <c r="C1405"/>
      <c r="R1405"/>
    </row>
    <row r="1406" spans="3:18" x14ac:dyDescent="0.2">
      <c r="C1406"/>
      <c r="R1406"/>
    </row>
    <row r="1407" spans="3:18" x14ac:dyDescent="0.2">
      <c r="C1407"/>
      <c r="R1407"/>
    </row>
    <row r="1408" spans="3:18" x14ac:dyDescent="0.2">
      <c r="C1408"/>
      <c r="R1408"/>
    </row>
    <row r="1409" spans="3:18" x14ac:dyDescent="0.2">
      <c r="C1409"/>
      <c r="R1409"/>
    </row>
    <row r="1410" spans="3:18" x14ac:dyDescent="0.2">
      <c r="C1410"/>
      <c r="R1410"/>
    </row>
    <row r="1411" spans="3:18" x14ac:dyDescent="0.2">
      <c r="C1411"/>
      <c r="R1411"/>
    </row>
    <row r="1412" spans="3:18" x14ac:dyDescent="0.2">
      <c r="C1412"/>
      <c r="R1412"/>
    </row>
    <row r="1413" spans="3:18" x14ac:dyDescent="0.2">
      <c r="C1413"/>
      <c r="R1413"/>
    </row>
    <row r="1414" spans="3:18" x14ac:dyDescent="0.2">
      <c r="C1414"/>
      <c r="R1414"/>
    </row>
    <row r="1415" spans="3:18" x14ac:dyDescent="0.2">
      <c r="C1415"/>
      <c r="R1415"/>
    </row>
    <row r="1416" spans="3:18" x14ac:dyDescent="0.2">
      <c r="C1416"/>
      <c r="R1416"/>
    </row>
    <row r="1417" spans="3:18" x14ac:dyDescent="0.2">
      <c r="C1417"/>
      <c r="R1417"/>
    </row>
    <row r="1418" spans="3:18" x14ac:dyDescent="0.2">
      <c r="C1418"/>
      <c r="R1418"/>
    </row>
    <row r="1419" spans="3:18" x14ac:dyDescent="0.2">
      <c r="C1419"/>
      <c r="R1419"/>
    </row>
    <row r="1420" spans="3:18" x14ac:dyDescent="0.2">
      <c r="C1420"/>
      <c r="R1420"/>
    </row>
    <row r="1421" spans="3:18" x14ac:dyDescent="0.2">
      <c r="C1421"/>
      <c r="R1421"/>
    </row>
    <row r="1422" spans="3:18" x14ac:dyDescent="0.2">
      <c r="C1422"/>
      <c r="R1422"/>
    </row>
    <row r="1423" spans="3:18" x14ac:dyDescent="0.2">
      <c r="C1423"/>
      <c r="R1423"/>
    </row>
    <row r="1424" spans="3:18" x14ac:dyDescent="0.2">
      <c r="C1424"/>
      <c r="R1424"/>
    </row>
    <row r="1425" spans="3:18" x14ac:dyDescent="0.2">
      <c r="C1425"/>
      <c r="R1425"/>
    </row>
    <row r="1426" spans="3:18" x14ac:dyDescent="0.2">
      <c r="C1426"/>
      <c r="R1426"/>
    </row>
    <row r="1427" spans="3:18" x14ac:dyDescent="0.2">
      <c r="C1427"/>
      <c r="R1427"/>
    </row>
    <row r="1428" spans="3:18" x14ac:dyDescent="0.2">
      <c r="C1428"/>
      <c r="R1428"/>
    </row>
    <row r="1429" spans="3:18" x14ac:dyDescent="0.2">
      <c r="C1429"/>
      <c r="R1429"/>
    </row>
    <row r="1430" spans="3:18" x14ac:dyDescent="0.2">
      <c r="C1430"/>
      <c r="R1430"/>
    </row>
    <row r="1431" spans="3:18" x14ac:dyDescent="0.2">
      <c r="C1431"/>
      <c r="R1431"/>
    </row>
    <row r="1432" spans="3:18" x14ac:dyDescent="0.2">
      <c r="C1432"/>
      <c r="R1432"/>
    </row>
    <row r="1433" spans="3:18" x14ac:dyDescent="0.2">
      <c r="C1433"/>
      <c r="R1433"/>
    </row>
    <row r="1434" spans="3:18" x14ac:dyDescent="0.2">
      <c r="C1434"/>
      <c r="R1434"/>
    </row>
    <row r="1435" spans="3:18" x14ac:dyDescent="0.2">
      <c r="C1435"/>
      <c r="R1435"/>
    </row>
    <row r="1436" spans="3:18" x14ac:dyDescent="0.2">
      <c r="C1436"/>
      <c r="R1436"/>
    </row>
    <row r="1437" spans="3:18" x14ac:dyDescent="0.2">
      <c r="C1437"/>
      <c r="R1437"/>
    </row>
    <row r="1438" spans="3:18" x14ac:dyDescent="0.2">
      <c r="C1438"/>
      <c r="R1438"/>
    </row>
    <row r="1439" spans="3:18" x14ac:dyDescent="0.2">
      <c r="C1439"/>
      <c r="R1439"/>
    </row>
    <row r="1440" spans="3:18" x14ac:dyDescent="0.2">
      <c r="C1440"/>
      <c r="R1440"/>
    </row>
    <row r="1441" spans="3:18" x14ac:dyDescent="0.2">
      <c r="C1441"/>
      <c r="R1441"/>
    </row>
    <row r="1442" spans="3:18" x14ac:dyDescent="0.2">
      <c r="C1442"/>
      <c r="R1442"/>
    </row>
    <row r="1443" spans="3:18" x14ac:dyDescent="0.2">
      <c r="C1443"/>
      <c r="R1443"/>
    </row>
    <row r="1444" spans="3:18" x14ac:dyDescent="0.2">
      <c r="C1444"/>
      <c r="R1444"/>
    </row>
    <row r="1445" spans="3:18" x14ac:dyDescent="0.2">
      <c r="C1445"/>
      <c r="R1445"/>
    </row>
    <row r="1446" spans="3:18" x14ac:dyDescent="0.2">
      <c r="C1446"/>
      <c r="R1446"/>
    </row>
    <row r="1447" spans="3:18" x14ac:dyDescent="0.2">
      <c r="C1447"/>
      <c r="R1447"/>
    </row>
    <row r="1448" spans="3:18" x14ac:dyDescent="0.2">
      <c r="C1448"/>
      <c r="R1448"/>
    </row>
    <row r="1449" spans="3:18" x14ac:dyDescent="0.2">
      <c r="C1449"/>
      <c r="R1449"/>
    </row>
    <row r="1450" spans="3:18" x14ac:dyDescent="0.2">
      <c r="C1450"/>
      <c r="R1450"/>
    </row>
    <row r="1451" spans="3:18" x14ac:dyDescent="0.2">
      <c r="C1451"/>
      <c r="R1451"/>
    </row>
    <row r="1452" spans="3:18" x14ac:dyDescent="0.2">
      <c r="C1452"/>
      <c r="R1452"/>
    </row>
    <row r="1453" spans="3:18" x14ac:dyDescent="0.2">
      <c r="C1453"/>
      <c r="R1453"/>
    </row>
    <row r="1454" spans="3:18" x14ac:dyDescent="0.2">
      <c r="C1454"/>
      <c r="R1454"/>
    </row>
    <row r="1455" spans="3:18" x14ac:dyDescent="0.2">
      <c r="C1455"/>
      <c r="R1455"/>
    </row>
    <row r="1456" spans="3:18" x14ac:dyDescent="0.2">
      <c r="C1456"/>
      <c r="R1456"/>
    </row>
    <row r="1457" spans="3:18" x14ac:dyDescent="0.2">
      <c r="C1457"/>
      <c r="R1457"/>
    </row>
    <row r="1458" spans="3:18" x14ac:dyDescent="0.2">
      <c r="C1458"/>
      <c r="R1458"/>
    </row>
    <row r="1459" spans="3:18" x14ac:dyDescent="0.2">
      <c r="C1459"/>
      <c r="R1459"/>
    </row>
    <row r="1460" spans="3:18" x14ac:dyDescent="0.2">
      <c r="C1460"/>
      <c r="R1460"/>
    </row>
    <row r="1461" spans="3:18" x14ac:dyDescent="0.2">
      <c r="C1461"/>
      <c r="R1461"/>
    </row>
    <row r="1462" spans="3:18" x14ac:dyDescent="0.2">
      <c r="C1462"/>
      <c r="R1462"/>
    </row>
    <row r="1463" spans="3:18" x14ac:dyDescent="0.2">
      <c r="C1463"/>
      <c r="R1463"/>
    </row>
    <row r="1464" spans="3:18" x14ac:dyDescent="0.2">
      <c r="C1464"/>
      <c r="R1464"/>
    </row>
    <row r="1465" spans="3:18" x14ac:dyDescent="0.2">
      <c r="C1465"/>
      <c r="R1465"/>
    </row>
    <row r="1466" spans="3:18" x14ac:dyDescent="0.2">
      <c r="C1466"/>
      <c r="R1466"/>
    </row>
    <row r="1467" spans="3:18" x14ac:dyDescent="0.2">
      <c r="C1467"/>
      <c r="R1467"/>
    </row>
    <row r="1468" spans="3:18" x14ac:dyDescent="0.2">
      <c r="C1468"/>
      <c r="R1468"/>
    </row>
    <row r="1469" spans="3:18" x14ac:dyDescent="0.2">
      <c r="C1469"/>
      <c r="R1469"/>
    </row>
    <row r="1470" spans="3:18" x14ac:dyDescent="0.2">
      <c r="C1470"/>
      <c r="R1470"/>
    </row>
    <row r="1471" spans="3:18" x14ac:dyDescent="0.2">
      <c r="C1471"/>
      <c r="R1471"/>
    </row>
    <row r="1472" spans="3:18" x14ac:dyDescent="0.2">
      <c r="C1472"/>
      <c r="R1472"/>
    </row>
    <row r="1473" spans="3:18" x14ac:dyDescent="0.2">
      <c r="C1473"/>
      <c r="R1473"/>
    </row>
    <row r="1474" spans="3:18" x14ac:dyDescent="0.2">
      <c r="C1474"/>
      <c r="R1474"/>
    </row>
    <row r="1475" spans="3:18" x14ac:dyDescent="0.2">
      <c r="C1475"/>
      <c r="R1475"/>
    </row>
    <row r="1476" spans="3:18" x14ac:dyDescent="0.2">
      <c r="C1476"/>
      <c r="R1476"/>
    </row>
    <row r="1477" spans="3:18" x14ac:dyDescent="0.2">
      <c r="C1477"/>
      <c r="R1477"/>
    </row>
    <row r="1478" spans="3:18" x14ac:dyDescent="0.2">
      <c r="C1478"/>
      <c r="R1478"/>
    </row>
    <row r="1479" spans="3:18" x14ac:dyDescent="0.2">
      <c r="C1479"/>
      <c r="R1479"/>
    </row>
    <row r="1480" spans="3:18" x14ac:dyDescent="0.2">
      <c r="C1480"/>
      <c r="R1480"/>
    </row>
    <row r="1481" spans="3:18" x14ac:dyDescent="0.2">
      <c r="C1481"/>
      <c r="R1481"/>
    </row>
    <row r="1482" spans="3:18" x14ac:dyDescent="0.2">
      <c r="C1482"/>
      <c r="R1482"/>
    </row>
    <row r="1483" spans="3:18" x14ac:dyDescent="0.2">
      <c r="C1483"/>
      <c r="R1483"/>
    </row>
    <row r="1484" spans="3:18" x14ac:dyDescent="0.2">
      <c r="C1484"/>
      <c r="R1484"/>
    </row>
    <row r="1485" spans="3:18" x14ac:dyDescent="0.2">
      <c r="C1485"/>
      <c r="R1485"/>
    </row>
    <row r="1486" spans="3:18" x14ac:dyDescent="0.2">
      <c r="C1486"/>
      <c r="R1486"/>
    </row>
    <row r="1487" spans="3:18" x14ac:dyDescent="0.2">
      <c r="C1487"/>
      <c r="R1487"/>
    </row>
    <row r="1488" spans="3:18" x14ac:dyDescent="0.2">
      <c r="C1488"/>
      <c r="R1488"/>
    </row>
    <row r="1489" spans="3:18" x14ac:dyDescent="0.2">
      <c r="C1489"/>
      <c r="R1489"/>
    </row>
    <row r="1490" spans="3:18" x14ac:dyDescent="0.2">
      <c r="C1490"/>
      <c r="R1490"/>
    </row>
    <row r="1491" spans="3:18" x14ac:dyDescent="0.2">
      <c r="C1491"/>
      <c r="R1491"/>
    </row>
    <row r="1492" spans="3:18" x14ac:dyDescent="0.2">
      <c r="C1492"/>
      <c r="R1492"/>
    </row>
    <row r="1493" spans="3:18" x14ac:dyDescent="0.2">
      <c r="C1493"/>
      <c r="R1493"/>
    </row>
    <row r="1494" spans="3:18" x14ac:dyDescent="0.2">
      <c r="C1494"/>
      <c r="R1494"/>
    </row>
    <row r="1495" spans="3:18" x14ac:dyDescent="0.2">
      <c r="C1495"/>
      <c r="R1495"/>
    </row>
    <row r="1496" spans="3:18" x14ac:dyDescent="0.2">
      <c r="C1496"/>
      <c r="R1496"/>
    </row>
    <row r="1497" spans="3:18" x14ac:dyDescent="0.2">
      <c r="C1497"/>
      <c r="R1497"/>
    </row>
    <row r="1498" spans="3:18" x14ac:dyDescent="0.2">
      <c r="C1498"/>
      <c r="R1498"/>
    </row>
    <row r="1499" spans="3:18" x14ac:dyDescent="0.2">
      <c r="C1499"/>
      <c r="R1499"/>
    </row>
    <row r="1500" spans="3:18" x14ac:dyDescent="0.2">
      <c r="C1500"/>
      <c r="R1500"/>
    </row>
    <row r="1501" spans="3:18" x14ac:dyDescent="0.2">
      <c r="C1501"/>
      <c r="R1501"/>
    </row>
    <row r="1502" spans="3:18" x14ac:dyDescent="0.2">
      <c r="C1502"/>
      <c r="R1502"/>
    </row>
    <row r="1503" spans="3:18" x14ac:dyDescent="0.2">
      <c r="C1503"/>
      <c r="R1503"/>
    </row>
    <row r="1504" spans="3:18" x14ac:dyDescent="0.2">
      <c r="C1504"/>
      <c r="R1504"/>
    </row>
    <row r="1505" spans="3:18" x14ac:dyDescent="0.2">
      <c r="C1505"/>
      <c r="R1505"/>
    </row>
    <row r="1506" spans="3:18" x14ac:dyDescent="0.2">
      <c r="C1506"/>
      <c r="R1506"/>
    </row>
    <row r="1507" spans="3:18" x14ac:dyDescent="0.2">
      <c r="C1507"/>
      <c r="R1507"/>
    </row>
    <row r="1508" spans="3:18" x14ac:dyDescent="0.2">
      <c r="C1508"/>
      <c r="R1508"/>
    </row>
    <row r="1509" spans="3:18" x14ac:dyDescent="0.2">
      <c r="C1509"/>
      <c r="R1509"/>
    </row>
    <row r="1510" spans="3:18" x14ac:dyDescent="0.2">
      <c r="C1510"/>
      <c r="R1510"/>
    </row>
    <row r="1511" spans="3:18" x14ac:dyDescent="0.2">
      <c r="C1511"/>
      <c r="R1511"/>
    </row>
    <row r="1512" spans="3:18" x14ac:dyDescent="0.2">
      <c r="C1512"/>
      <c r="R1512"/>
    </row>
    <row r="1513" spans="3:18" x14ac:dyDescent="0.2">
      <c r="C1513"/>
      <c r="R1513"/>
    </row>
    <row r="1514" spans="3:18" x14ac:dyDescent="0.2">
      <c r="C1514"/>
      <c r="R1514"/>
    </row>
    <row r="1515" spans="3:18" x14ac:dyDescent="0.2">
      <c r="C1515"/>
      <c r="R1515"/>
    </row>
    <row r="1516" spans="3:18" x14ac:dyDescent="0.2">
      <c r="C1516"/>
      <c r="R1516"/>
    </row>
    <row r="1517" spans="3:18" x14ac:dyDescent="0.2">
      <c r="C1517"/>
      <c r="R1517"/>
    </row>
    <row r="1518" spans="3:18" x14ac:dyDescent="0.2">
      <c r="C1518"/>
      <c r="R1518"/>
    </row>
    <row r="1519" spans="3:18" x14ac:dyDescent="0.2">
      <c r="C1519"/>
      <c r="R1519"/>
    </row>
    <row r="1520" spans="3:18" x14ac:dyDescent="0.2">
      <c r="C1520"/>
      <c r="R1520"/>
    </row>
    <row r="1521" spans="3:18" x14ac:dyDescent="0.2">
      <c r="C1521"/>
      <c r="R1521"/>
    </row>
    <row r="1522" spans="3:18" x14ac:dyDescent="0.2">
      <c r="C1522"/>
      <c r="R1522"/>
    </row>
    <row r="1523" spans="3:18" x14ac:dyDescent="0.2">
      <c r="C1523"/>
      <c r="R1523"/>
    </row>
    <row r="1524" spans="3:18" x14ac:dyDescent="0.2">
      <c r="C1524"/>
      <c r="R1524"/>
    </row>
    <row r="1525" spans="3:18" x14ac:dyDescent="0.2">
      <c r="C1525"/>
      <c r="R1525"/>
    </row>
    <row r="1526" spans="3:18" x14ac:dyDescent="0.2">
      <c r="C1526"/>
      <c r="R1526"/>
    </row>
    <row r="1527" spans="3:18" x14ac:dyDescent="0.2">
      <c r="C1527"/>
      <c r="R1527"/>
    </row>
    <row r="1528" spans="3:18" x14ac:dyDescent="0.2">
      <c r="C1528"/>
      <c r="R1528"/>
    </row>
    <row r="1529" spans="3:18" x14ac:dyDescent="0.2">
      <c r="C1529"/>
      <c r="R1529"/>
    </row>
    <row r="1530" spans="3:18" x14ac:dyDescent="0.2">
      <c r="C1530"/>
      <c r="R1530"/>
    </row>
    <row r="1531" spans="3:18" x14ac:dyDescent="0.2">
      <c r="C1531"/>
      <c r="R1531"/>
    </row>
    <row r="1532" spans="3:18" x14ac:dyDescent="0.2">
      <c r="C1532"/>
      <c r="R1532"/>
    </row>
    <row r="1533" spans="3:18" x14ac:dyDescent="0.2">
      <c r="C1533"/>
      <c r="R1533"/>
    </row>
    <row r="1534" spans="3:18" x14ac:dyDescent="0.2">
      <c r="C1534"/>
      <c r="R1534"/>
    </row>
    <row r="1535" spans="3:18" x14ac:dyDescent="0.2">
      <c r="C1535"/>
      <c r="R1535"/>
    </row>
    <row r="1536" spans="3:18" x14ac:dyDescent="0.2">
      <c r="C1536"/>
      <c r="R1536"/>
    </row>
    <row r="1537" spans="3:18" x14ac:dyDescent="0.2">
      <c r="C1537"/>
      <c r="R1537"/>
    </row>
    <row r="1538" spans="3:18" x14ac:dyDescent="0.2">
      <c r="C1538"/>
      <c r="R1538"/>
    </row>
    <row r="1539" spans="3:18" x14ac:dyDescent="0.2">
      <c r="C1539"/>
      <c r="R1539"/>
    </row>
    <row r="1540" spans="3:18" x14ac:dyDescent="0.2">
      <c r="C1540"/>
      <c r="R1540"/>
    </row>
    <row r="1541" spans="3:18" x14ac:dyDescent="0.2">
      <c r="C1541"/>
      <c r="R1541"/>
    </row>
    <row r="1542" spans="3:18" x14ac:dyDescent="0.2">
      <c r="C1542"/>
      <c r="R1542"/>
    </row>
    <row r="1543" spans="3:18" x14ac:dyDescent="0.2">
      <c r="C1543"/>
      <c r="R1543"/>
    </row>
    <row r="1544" spans="3:18" x14ac:dyDescent="0.2">
      <c r="C1544"/>
      <c r="R1544"/>
    </row>
    <row r="1545" spans="3:18" x14ac:dyDescent="0.2">
      <c r="C1545"/>
      <c r="R1545"/>
    </row>
    <row r="1546" spans="3:18" x14ac:dyDescent="0.2">
      <c r="C1546"/>
      <c r="R1546"/>
    </row>
    <row r="1547" spans="3:18" x14ac:dyDescent="0.2">
      <c r="C1547"/>
      <c r="R1547"/>
    </row>
    <row r="1548" spans="3:18" x14ac:dyDescent="0.2">
      <c r="C1548"/>
      <c r="R1548"/>
    </row>
    <row r="1549" spans="3:18" x14ac:dyDescent="0.2">
      <c r="C1549"/>
      <c r="R1549"/>
    </row>
    <row r="1550" spans="3:18" x14ac:dyDescent="0.2">
      <c r="C1550"/>
      <c r="R1550"/>
    </row>
    <row r="1551" spans="3:18" x14ac:dyDescent="0.2">
      <c r="C1551"/>
      <c r="R1551"/>
    </row>
    <row r="1552" spans="3:18" x14ac:dyDescent="0.2">
      <c r="C1552"/>
      <c r="R1552"/>
    </row>
    <row r="1553" spans="3:18" x14ac:dyDescent="0.2">
      <c r="C1553"/>
      <c r="R1553"/>
    </row>
    <row r="1554" spans="3:18" x14ac:dyDescent="0.2">
      <c r="C1554"/>
      <c r="R1554"/>
    </row>
    <row r="1555" spans="3:18" x14ac:dyDescent="0.2">
      <c r="C1555"/>
      <c r="R1555"/>
    </row>
    <row r="1556" spans="3:18" x14ac:dyDescent="0.2">
      <c r="C1556"/>
      <c r="R1556"/>
    </row>
    <row r="1557" spans="3:18" x14ac:dyDescent="0.2">
      <c r="C1557"/>
      <c r="R1557"/>
    </row>
    <row r="1558" spans="3:18" x14ac:dyDescent="0.2">
      <c r="C1558"/>
      <c r="R1558"/>
    </row>
    <row r="1559" spans="3:18" x14ac:dyDescent="0.2">
      <c r="C1559"/>
      <c r="R1559"/>
    </row>
    <row r="1560" spans="3:18" x14ac:dyDescent="0.2">
      <c r="C1560"/>
      <c r="R1560"/>
    </row>
    <row r="1561" spans="3:18" x14ac:dyDescent="0.2">
      <c r="C1561"/>
      <c r="R1561"/>
    </row>
    <row r="1562" spans="3:18" x14ac:dyDescent="0.2">
      <c r="C1562"/>
      <c r="R1562"/>
    </row>
    <row r="1563" spans="3:18" x14ac:dyDescent="0.2">
      <c r="C1563"/>
      <c r="R1563"/>
    </row>
    <row r="1564" spans="3:18" x14ac:dyDescent="0.2">
      <c r="C1564"/>
      <c r="R1564"/>
    </row>
    <row r="1565" spans="3:18" x14ac:dyDescent="0.2">
      <c r="C1565"/>
      <c r="R1565"/>
    </row>
    <row r="1566" spans="3:18" x14ac:dyDescent="0.2">
      <c r="C1566"/>
      <c r="R1566"/>
    </row>
    <row r="1567" spans="3:18" x14ac:dyDescent="0.2">
      <c r="C1567"/>
      <c r="R1567"/>
    </row>
    <row r="1568" spans="3:18" x14ac:dyDescent="0.2">
      <c r="C1568"/>
      <c r="R1568"/>
    </row>
    <row r="1569" spans="3:18" x14ac:dyDescent="0.2">
      <c r="C1569"/>
      <c r="R1569"/>
    </row>
    <row r="1570" spans="3:18" x14ac:dyDescent="0.2">
      <c r="C1570"/>
      <c r="R1570"/>
    </row>
    <row r="1571" spans="3:18" x14ac:dyDescent="0.2">
      <c r="C1571"/>
      <c r="R1571"/>
    </row>
    <row r="1572" spans="3:18" x14ac:dyDescent="0.2">
      <c r="C1572"/>
      <c r="R1572"/>
    </row>
    <row r="1573" spans="3:18" x14ac:dyDescent="0.2">
      <c r="C1573"/>
      <c r="R1573"/>
    </row>
    <row r="1574" spans="3:18" x14ac:dyDescent="0.2">
      <c r="C1574"/>
      <c r="R1574"/>
    </row>
    <row r="1575" spans="3:18" x14ac:dyDescent="0.2">
      <c r="C1575"/>
      <c r="R1575"/>
    </row>
    <row r="1576" spans="3:18" x14ac:dyDescent="0.2">
      <c r="C1576"/>
      <c r="R1576"/>
    </row>
    <row r="1577" spans="3:18" x14ac:dyDescent="0.2">
      <c r="C1577"/>
      <c r="R1577"/>
    </row>
    <row r="1578" spans="3:18" x14ac:dyDescent="0.2">
      <c r="C1578"/>
      <c r="R1578"/>
    </row>
    <row r="1579" spans="3:18" x14ac:dyDescent="0.2">
      <c r="C1579"/>
      <c r="R1579"/>
    </row>
    <row r="1580" spans="3:18" x14ac:dyDescent="0.2">
      <c r="C1580"/>
      <c r="R1580"/>
    </row>
    <row r="1581" spans="3:18" x14ac:dyDescent="0.2">
      <c r="C1581"/>
      <c r="R1581"/>
    </row>
    <row r="1582" spans="3:18" x14ac:dyDescent="0.2">
      <c r="C1582"/>
      <c r="R1582"/>
    </row>
    <row r="1583" spans="3:18" x14ac:dyDescent="0.2">
      <c r="C1583"/>
      <c r="R1583"/>
    </row>
    <row r="1584" spans="3:18" x14ac:dyDescent="0.2">
      <c r="C1584"/>
      <c r="R1584"/>
    </row>
    <row r="1585" spans="3:18" x14ac:dyDescent="0.2">
      <c r="C1585"/>
      <c r="R1585"/>
    </row>
    <row r="1586" spans="3:18" x14ac:dyDescent="0.2">
      <c r="C1586"/>
      <c r="R1586"/>
    </row>
    <row r="1587" spans="3:18" x14ac:dyDescent="0.2">
      <c r="C1587"/>
      <c r="R1587"/>
    </row>
    <row r="1588" spans="3:18" x14ac:dyDescent="0.2">
      <c r="C1588"/>
      <c r="R1588"/>
    </row>
    <row r="1589" spans="3:18" x14ac:dyDescent="0.2">
      <c r="C1589"/>
      <c r="R1589"/>
    </row>
    <row r="1590" spans="3:18" x14ac:dyDescent="0.2">
      <c r="C1590"/>
      <c r="R1590"/>
    </row>
    <row r="1591" spans="3:18" x14ac:dyDescent="0.2">
      <c r="C1591"/>
      <c r="R1591"/>
    </row>
    <row r="1592" spans="3:18" x14ac:dyDescent="0.2">
      <c r="C1592"/>
      <c r="R1592"/>
    </row>
    <row r="1593" spans="3:18" x14ac:dyDescent="0.2">
      <c r="C1593"/>
      <c r="R1593"/>
    </row>
    <row r="1594" spans="3:18" x14ac:dyDescent="0.2">
      <c r="C1594"/>
      <c r="R1594"/>
    </row>
    <row r="1595" spans="3:18" x14ac:dyDescent="0.2">
      <c r="C1595"/>
      <c r="R1595"/>
    </row>
    <row r="1596" spans="3:18" x14ac:dyDescent="0.2">
      <c r="C1596"/>
      <c r="R1596"/>
    </row>
    <row r="1597" spans="3:18" x14ac:dyDescent="0.2">
      <c r="C1597"/>
      <c r="R1597"/>
    </row>
    <row r="1598" spans="3:18" x14ac:dyDescent="0.2">
      <c r="C1598"/>
      <c r="R1598"/>
    </row>
    <row r="1599" spans="3:18" x14ac:dyDescent="0.2">
      <c r="C1599"/>
      <c r="R1599"/>
    </row>
    <row r="1600" spans="3:18" x14ac:dyDescent="0.2">
      <c r="C1600"/>
      <c r="R1600"/>
    </row>
    <row r="1601" spans="3:18" x14ac:dyDescent="0.2">
      <c r="C1601"/>
      <c r="R1601"/>
    </row>
    <row r="1602" spans="3:18" x14ac:dyDescent="0.2">
      <c r="C1602"/>
      <c r="R1602"/>
    </row>
    <row r="1603" spans="3:18" x14ac:dyDescent="0.2">
      <c r="C1603"/>
      <c r="R1603"/>
    </row>
    <row r="1604" spans="3:18" x14ac:dyDescent="0.2">
      <c r="C1604"/>
      <c r="R1604"/>
    </row>
    <row r="1605" spans="3:18" x14ac:dyDescent="0.2">
      <c r="C1605"/>
      <c r="R1605"/>
    </row>
    <row r="1606" spans="3:18" x14ac:dyDescent="0.2">
      <c r="C1606"/>
      <c r="R1606"/>
    </row>
    <row r="1607" spans="3:18" x14ac:dyDescent="0.2">
      <c r="C1607"/>
      <c r="R1607"/>
    </row>
    <row r="1608" spans="3:18" x14ac:dyDescent="0.2">
      <c r="C1608"/>
      <c r="R1608"/>
    </row>
    <row r="1609" spans="3:18" x14ac:dyDescent="0.2">
      <c r="C1609"/>
      <c r="R1609"/>
    </row>
    <row r="1610" spans="3:18" x14ac:dyDescent="0.2">
      <c r="C1610"/>
      <c r="R1610"/>
    </row>
    <row r="1611" spans="3:18" x14ac:dyDescent="0.2">
      <c r="C1611"/>
      <c r="R1611"/>
    </row>
    <row r="1612" spans="3:18" x14ac:dyDescent="0.2">
      <c r="C1612"/>
      <c r="R1612"/>
    </row>
    <row r="1613" spans="3:18" x14ac:dyDescent="0.2">
      <c r="C1613"/>
      <c r="R1613"/>
    </row>
    <row r="1614" spans="3:18" x14ac:dyDescent="0.2">
      <c r="C1614"/>
      <c r="R1614"/>
    </row>
    <row r="1615" spans="3:18" x14ac:dyDescent="0.2">
      <c r="C1615"/>
      <c r="R1615"/>
    </row>
    <row r="1616" spans="3:18" x14ac:dyDescent="0.2">
      <c r="C1616"/>
      <c r="R1616"/>
    </row>
    <row r="1617" spans="3:18" x14ac:dyDescent="0.2">
      <c r="C1617"/>
      <c r="R1617"/>
    </row>
    <row r="1618" spans="3:18" x14ac:dyDescent="0.2">
      <c r="C1618"/>
      <c r="R1618"/>
    </row>
    <row r="1619" spans="3:18" x14ac:dyDescent="0.2">
      <c r="C1619"/>
      <c r="R1619"/>
    </row>
    <row r="1620" spans="3:18" x14ac:dyDescent="0.2">
      <c r="C1620"/>
      <c r="R1620"/>
    </row>
    <row r="1621" spans="3:18" x14ac:dyDescent="0.2">
      <c r="C1621"/>
      <c r="R1621"/>
    </row>
    <row r="1622" spans="3:18" x14ac:dyDescent="0.2">
      <c r="C1622"/>
      <c r="R1622"/>
    </row>
    <row r="1623" spans="3:18" x14ac:dyDescent="0.2">
      <c r="C1623"/>
      <c r="R1623"/>
    </row>
    <row r="1624" spans="3:18" x14ac:dyDescent="0.2">
      <c r="C1624"/>
      <c r="R1624"/>
    </row>
    <row r="1625" spans="3:18" x14ac:dyDescent="0.2">
      <c r="C1625"/>
      <c r="R1625"/>
    </row>
    <row r="1626" spans="3:18" x14ac:dyDescent="0.2">
      <c r="C1626"/>
      <c r="R1626"/>
    </row>
    <row r="1627" spans="3:18" x14ac:dyDescent="0.2">
      <c r="C1627"/>
      <c r="R1627"/>
    </row>
    <row r="1628" spans="3:18" x14ac:dyDescent="0.2">
      <c r="C1628"/>
      <c r="R1628"/>
    </row>
    <row r="1629" spans="3:18" x14ac:dyDescent="0.2">
      <c r="C1629"/>
      <c r="R1629"/>
    </row>
    <row r="1630" spans="3:18" x14ac:dyDescent="0.2">
      <c r="C1630"/>
      <c r="R1630"/>
    </row>
    <row r="1631" spans="3:18" x14ac:dyDescent="0.2">
      <c r="C1631"/>
      <c r="R1631"/>
    </row>
    <row r="1632" spans="3:18" x14ac:dyDescent="0.2">
      <c r="C1632"/>
      <c r="R1632"/>
    </row>
    <row r="1633" spans="3:18" x14ac:dyDescent="0.2">
      <c r="C1633"/>
      <c r="R1633"/>
    </row>
    <row r="1634" spans="3:18" x14ac:dyDescent="0.2">
      <c r="C1634"/>
      <c r="R1634"/>
    </row>
    <row r="1635" spans="3:18" x14ac:dyDescent="0.2">
      <c r="C1635"/>
      <c r="R1635"/>
    </row>
    <row r="1636" spans="3:18" x14ac:dyDescent="0.2">
      <c r="C1636"/>
      <c r="R1636"/>
    </row>
    <row r="1637" spans="3:18" x14ac:dyDescent="0.2">
      <c r="C1637"/>
      <c r="R1637"/>
    </row>
    <row r="1638" spans="3:18" x14ac:dyDescent="0.2">
      <c r="C1638"/>
      <c r="R1638"/>
    </row>
    <row r="1639" spans="3:18" x14ac:dyDescent="0.2">
      <c r="C1639"/>
      <c r="R1639"/>
    </row>
    <row r="1640" spans="3:18" x14ac:dyDescent="0.2">
      <c r="C1640"/>
      <c r="R1640"/>
    </row>
    <row r="1641" spans="3:18" x14ac:dyDescent="0.2">
      <c r="C1641"/>
      <c r="R1641"/>
    </row>
    <row r="1642" spans="3:18" x14ac:dyDescent="0.2">
      <c r="C1642"/>
      <c r="R1642"/>
    </row>
    <row r="1643" spans="3:18" x14ac:dyDescent="0.2">
      <c r="C1643"/>
      <c r="R1643"/>
    </row>
    <row r="1644" spans="3:18" x14ac:dyDescent="0.2">
      <c r="C1644"/>
      <c r="R1644"/>
    </row>
    <row r="1645" spans="3:18" x14ac:dyDescent="0.2">
      <c r="C1645"/>
      <c r="R1645"/>
    </row>
    <row r="1646" spans="3:18" x14ac:dyDescent="0.2">
      <c r="C1646"/>
      <c r="R1646"/>
    </row>
    <row r="1647" spans="3:18" x14ac:dyDescent="0.2">
      <c r="C1647"/>
      <c r="R1647"/>
    </row>
    <row r="1648" spans="3:18" x14ac:dyDescent="0.2">
      <c r="C1648"/>
      <c r="R1648"/>
    </row>
    <row r="1649" spans="3:18" x14ac:dyDescent="0.2">
      <c r="C1649"/>
      <c r="R1649"/>
    </row>
    <row r="1650" spans="3:18" x14ac:dyDescent="0.2">
      <c r="C1650"/>
      <c r="R1650"/>
    </row>
    <row r="1651" spans="3:18" x14ac:dyDescent="0.2">
      <c r="C1651"/>
      <c r="R1651"/>
    </row>
    <row r="1652" spans="3:18" x14ac:dyDescent="0.2">
      <c r="C1652"/>
      <c r="R1652"/>
    </row>
    <row r="1653" spans="3:18" x14ac:dyDescent="0.2">
      <c r="C1653"/>
      <c r="R1653"/>
    </row>
    <row r="1654" spans="3:18" x14ac:dyDescent="0.2">
      <c r="C1654"/>
      <c r="R1654"/>
    </row>
    <row r="1655" spans="3:18" x14ac:dyDescent="0.2">
      <c r="C1655"/>
      <c r="R1655"/>
    </row>
    <row r="1656" spans="3:18" x14ac:dyDescent="0.2">
      <c r="C1656"/>
      <c r="R1656"/>
    </row>
    <row r="1657" spans="3:18" x14ac:dyDescent="0.2">
      <c r="C1657"/>
      <c r="R1657"/>
    </row>
    <row r="1658" spans="3:18" x14ac:dyDescent="0.2">
      <c r="C1658"/>
      <c r="R1658"/>
    </row>
    <row r="1659" spans="3:18" x14ac:dyDescent="0.2">
      <c r="C1659"/>
      <c r="R1659"/>
    </row>
    <row r="1660" spans="3:18" x14ac:dyDescent="0.2">
      <c r="C1660"/>
      <c r="R1660"/>
    </row>
    <row r="1661" spans="3:18" x14ac:dyDescent="0.2">
      <c r="C1661"/>
      <c r="R1661"/>
    </row>
    <row r="1662" spans="3:18" x14ac:dyDescent="0.2">
      <c r="C1662"/>
      <c r="R1662"/>
    </row>
    <row r="1663" spans="3:18" x14ac:dyDescent="0.2">
      <c r="C1663"/>
      <c r="R1663"/>
    </row>
    <row r="1664" spans="3:18" x14ac:dyDescent="0.2">
      <c r="C1664"/>
      <c r="R1664"/>
    </row>
    <row r="1665" spans="3:18" x14ac:dyDescent="0.2">
      <c r="C1665"/>
      <c r="R1665"/>
    </row>
    <row r="1666" spans="3:18" x14ac:dyDescent="0.2">
      <c r="C1666"/>
      <c r="R1666"/>
    </row>
    <row r="1667" spans="3:18" x14ac:dyDescent="0.2">
      <c r="C1667"/>
      <c r="R1667"/>
    </row>
    <row r="1668" spans="3:18" x14ac:dyDescent="0.2">
      <c r="C1668"/>
      <c r="R1668"/>
    </row>
    <row r="1669" spans="3:18" x14ac:dyDescent="0.2">
      <c r="C1669"/>
      <c r="R1669"/>
    </row>
    <row r="1670" spans="3:18" x14ac:dyDescent="0.2">
      <c r="C1670"/>
      <c r="R1670"/>
    </row>
    <row r="1671" spans="3:18" x14ac:dyDescent="0.2">
      <c r="C1671"/>
      <c r="R1671"/>
    </row>
    <row r="1672" spans="3:18" x14ac:dyDescent="0.2">
      <c r="C1672"/>
      <c r="R1672"/>
    </row>
    <row r="1673" spans="3:18" x14ac:dyDescent="0.2">
      <c r="C1673"/>
      <c r="R1673"/>
    </row>
    <row r="1674" spans="3:18" x14ac:dyDescent="0.2">
      <c r="C1674"/>
      <c r="R1674"/>
    </row>
    <row r="1675" spans="3:18" x14ac:dyDescent="0.2">
      <c r="C1675"/>
      <c r="R1675"/>
    </row>
    <row r="1676" spans="3:18" x14ac:dyDescent="0.2">
      <c r="C1676"/>
      <c r="R1676"/>
    </row>
    <row r="1677" spans="3:18" x14ac:dyDescent="0.2">
      <c r="C1677"/>
      <c r="R1677"/>
    </row>
    <row r="1678" spans="3:18" x14ac:dyDescent="0.2">
      <c r="C1678"/>
      <c r="R1678"/>
    </row>
    <row r="1679" spans="3:18" x14ac:dyDescent="0.2">
      <c r="C1679"/>
      <c r="R1679"/>
    </row>
    <row r="1680" spans="3:18" x14ac:dyDescent="0.2">
      <c r="C1680"/>
      <c r="R1680"/>
    </row>
    <row r="1681" spans="3:18" x14ac:dyDescent="0.2">
      <c r="C1681"/>
      <c r="R1681"/>
    </row>
    <row r="1682" spans="3:18" x14ac:dyDescent="0.2">
      <c r="C1682"/>
      <c r="R1682"/>
    </row>
    <row r="1683" spans="3:18" x14ac:dyDescent="0.2">
      <c r="C1683"/>
      <c r="R1683"/>
    </row>
    <row r="1684" spans="3:18" x14ac:dyDescent="0.2">
      <c r="C1684"/>
      <c r="R1684"/>
    </row>
    <row r="1685" spans="3:18" x14ac:dyDescent="0.2">
      <c r="C1685"/>
      <c r="R1685"/>
    </row>
    <row r="1686" spans="3:18" x14ac:dyDescent="0.2">
      <c r="C1686"/>
      <c r="R1686"/>
    </row>
    <row r="1687" spans="3:18" x14ac:dyDescent="0.2">
      <c r="C1687"/>
      <c r="R1687"/>
    </row>
    <row r="1688" spans="3:18" x14ac:dyDescent="0.2">
      <c r="C1688"/>
      <c r="R1688"/>
    </row>
    <row r="1689" spans="3:18" x14ac:dyDescent="0.2">
      <c r="C1689"/>
      <c r="R1689"/>
    </row>
    <row r="1690" spans="3:18" x14ac:dyDescent="0.2">
      <c r="C1690"/>
      <c r="R1690"/>
    </row>
    <row r="1691" spans="3:18" x14ac:dyDescent="0.2">
      <c r="C1691"/>
      <c r="R1691"/>
    </row>
    <row r="1692" spans="3:18" x14ac:dyDescent="0.2">
      <c r="C1692"/>
      <c r="R1692"/>
    </row>
    <row r="1693" spans="3:18" x14ac:dyDescent="0.2">
      <c r="C1693"/>
      <c r="R1693"/>
    </row>
    <row r="1694" spans="3:18" x14ac:dyDescent="0.2">
      <c r="C1694"/>
      <c r="R1694"/>
    </row>
    <row r="1695" spans="3:18" x14ac:dyDescent="0.2">
      <c r="C1695"/>
      <c r="R1695"/>
    </row>
    <row r="1696" spans="3:18" x14ac:dyDescent="0.2">
      <c r="C1696"/>
      <c r="R1696"/>
    </row>
    <row r="1697" spans="3:18" x14ac:dyDescent="0.2">
      <c r="C1697"/>
      <c r="R1697"/>
    </row>
    <row r="1698" spans="3:18" x14ac:dyDescent="0.2">
      <c r="C1698"/>
      <c r="R1698"/>
    </row>
    <row r="1699" spans="3:18" x14ac:dyDescent="0.2">
      <c r="C1699"/>
      <c r="R1699"/>
    </row>
    <row r="1700" spans="3:18" x14ac:dyDescent="0.2">
      <c r="C1700"/>
      <c r="R1700"/>
    </row>
    <row r="1701" spans="3:18" x14ac:dyDescent="0.2">
      <c r="C1701"/>
      <c r="R1701"/>
    </row>
    <row r="1702" spans="3:18" x14ac:dyDescent="0.2">
      <c r="C1702"/>
      <c r="R1702"/>
    </row>
    <row r="1703" spans="3:18" x14ac:dyDescent="0.2">
      <c r="C1703"/>
      <c r="R1703"/>
    </row>
    <row r="1704" spans="3:18" x14ac:dyDescent="0.2">
      <c r="C1704"/>
      <c r="R1704"/>
    </row>
    <row r="1705" spans="3:18" x14ac:dyDescent="0.2">
      <c r="C1705"/>
      <c r="R1705"/>
    </row>
    <row r="1706" spans="3:18" x14ac:dyDescent="0.2">
      <c r="C1706"/>
      <c r="R1706"/>
    </row>
    <row r="1707" spans="3:18" x14ac:dyDescent="0.2">
      <c r="C1707"/>
      <c r="R1707"/>
    </row>
    <row r="1708" spans="3:18" x14ac:dyDescent="0.2">
      <c r="C1708"/>
      <c r="R1708"/>
    </row>
    <row r="1709" spans="3:18" x14ac:dyDescent="0.2">
      <c r="C1709"/>
      <c r="R1709"/>
    </row>
    <row r="1710" spans="3:18" x14ac:dyDescent="0.2">
      <c r="C1710"/>
      <c r="R1710"/>
    </row>
    <row r="1711" spans="3:18" x14ac:dyDescent="0.2">
      <c r="C1711"/>
      <c r="R1711"/>
    </row>
    <row r="1712" spans="3:18" x14ac:dyDescent="0.2">
      <c r="C1712"/>
      <c r="R1712"/>
    </row>
    <row r="1713" spans="3:18" x14ac:dyDescent="0.2">
      <c r="C1713"/>
      <c r="R1713"/>
    </row>
    <row r="1714" spans="3:18" x14ac:dyDescent="0.2">
      <c r="C1714"/>
      <c r="R1714"/>
    </row>
    <row r="1715" spans="3:18" x14ac:dyDescent="0.2">
      <c r="C1715"/>
      <c r="R1715"/>
    </row>
    <row r="1716" spans="3:18" x14ac:dyDescent="0.2">
      <c r="C1716"/>
      <c r="R1716"/>
    </row>
    <row r="1717" spans="3:18" x14ac:dyDescent="0.2">
      <c r="C1717"/>
      <c r="R1717"/>
    </row>
    <row r="1718" spans="3:18" x14ac:dyDescent="0.2">
      <c r="C1718"/>
      <c r="R1718"/>
    </row>
    <row r="1719" spans="3:18" x14ac:dyDescent="0.2">
      <c r="C1719"/>
      <c r="R1719"/>
    </row>
    <row r="1720" spans="3:18" x14ac:dyDescent="0.2">
      <c r="C1720"/>
      <c r="R1720"/>
    </row>
    <row r="1721" spans="3:18" x14ac:dyDescent="0.2">
      <c r="C1721"/>
      <c r="R1721"/>
    </row>
    <row r="1722" spans="3:18" x14ac:dyDescent="0.2">
      <c r="C1722"/>
      <c r="R1722"/>
    </row>
    <row r="1723" spans="3:18" x14ac:dyDescent="0.2">
      <c r="C1723"/>
      <c r="R1723"/>
    </row>
    <row r="1724" spans="3:18" x14ac:dyDescent="0.2">
      <c r="C1724"/>
      <c r="R1724"/>
    </row>
    <row r="1725" spans="3:18" x14ac:dyDescent="0.2">
      <c r="C1725"/>
      <c r="R1725"/>
    </row>
    <row r="1726" spans="3:18" x14ac:dyDescent="0.2">
      <c r="C1726"/>
      <c r="R1726"/>
    </row>
    <row r="1727" spans="3:18" x14ac:dyDescent="0.2">
      <c r="C1727"/>
      <c r="R1727"/>
    </row>
    <row r="1728" spans="3:18" x14ac:dyDescent="0.2">
      <c r="C1728"/>
      <c r="R1728"/>
    </row>
    <row r="1729" spans="3:18" x14ac:dyDescent="0.2">
      <c r="C1729"/>
      <c r="R1729"/>
    </row>
    <row r="1730" spans="3:18" x14ac:dyDescent="0.2">
      <c r="C1730"/>
      <c r="R1730"/>
    </row>
    <row r="1731" spans="3:18" x14ac:dyDescent="0.2">
      <c r="C1731"/>
      <c r="R1731"/>
    </row>
    <row r="1732" spans="3:18" x14ac:dyDescent="0.2">
      <c r="C1732"/>
      <c r="R1732"/>
    </row>
    <row r="1733" spans="3:18" x14ac:dyDescent="0.2">
      <c r="C1733"/>
      <c r="R1733"/>
    </row>
    <row r="1734" spans="3:18" x14ac:dyDescent="0.2">
      <c r="C1734"/>
      <c r="R1734"/>
    </row>
    <row r="1735" spans="3:18" x14ac:dyDescent="0.2">
      <c r="C1735"/>
      <c r="R1735"/>
    </row>
    <row r="1736" spans="3:18" x14ac:dyDescent="0.2">
      <c r="C1736"/>
      <c r="R1736"/>
    </row>
    <row r="1737" spans="3:18" x14ac:dyDescent="0.2">
      <c r="C1737"/>
      <c r="R1737"/>
    </row>
    <row r="1738" spans="3:18" x14ac:dyDescent="0.2">
      <c r="C1738"/>
      <c r="R1738"/>
    </row>
    <row r="1739" spans="3:18" x14ac:dyDescent="0.2">
      <c r="C1739"/>
      <c r="R1739"/>
    </row>
    <row r="1740" spans="3:18" x14ac:dyDescent="0.2">
      <c r="C1740"/>
      <c r="R1740"/>
    </row>
    <row r="1741" spans="3:18" x14ac:dyDescent="0.2">
      <c r="C1741"/>
      <c r="R1741"/>
    </row>
    <row r="1742" spans="3:18" x14ac:dyDescent="0.2">
      <c r="C1742"/>
      <c r="R1742"/>
    </row>
    <row r="1743" spans="3:18" x14ac:dyDescent="0.2">
      <c r="C1743"/>
      <c r="R1743"/>
    </row>
    <row r="1744" spans="3:18" x14ac:dyDescent="0.2">
      <c r="C1744"/>
      <c r="R1744"/>
    </row>
    <row r="1745" spans="3:18" x14ac:dyDescent="0.2">
      <c r="C1745"/>
      <c r="R1745"/>
    </row>
    <row r="1746" spans="3:18" x14ac:dyDescent="0.2">
      <c r="C1746"/>
      <c r="R1746"/>
    </row>
    <row r="1747" spans="3:18" x14ac:dyDescent="0.2">
      <c r="C1747"/>
      <c r="R1747"/>
    </row>
    <row r="1748" spans="3:18" x14ac:dyDescent="0.2">
      <c r="C1748"/>
      <c r="R1748"/>
    </row>
    <row r="1749" spans="3:18" x14ac:dyDescent="0.2">
      <c r="C1749"/>
      <c r="R1749"/>
    </row>
    <row r="1750" spans="3:18" x14ac:dyDescent="0.2">
      <c r="C1750"/>
      <c r="R1750"/>
    </row>
    <row r="1751" spans="3:18" x14ac:dyDescent="0.2">
      <c r="C1751"/>
      <c r="R1751"/>
    </row>
    <row r="1752" spans="3:18" x14ac:dyDescent="0.2">
      <c r="C1752"/>
      <c r="R1752"/>
    </row>
    <row r="1753" spans="3:18" x14ac:dyDescent="0.2">
      <c r="C1753"/>
      <c r="R1753"/>
    </row>
    <row r="1754" spans="3:18" x14ac:dyDescent="0.2">
      <c r="C1754"/>
      <c r="R1754"/>
    </row>
    <row r="1755" spans="3:18" x14ac:dyDescent="0.2">
      <c r="C1755"/>
      <c r="R1755"/>
    </row>
    <row r="1756" spans="3:18" x14ac:dyDescent="0.2">
      <c r="C1756"/>
      <c r="R1756"/>
    </row>
    <row r="1757" spans="3:18" x14ac:dyDescent="0.2">
      <c r="C1757"/>
      <c r="R1757"/>
    </row>
    <row r="1758" spans="3:18" x14ac:dyDescent="0.2">
      <c r="C1758"/>
      <c r="R1758"/>
    </row>
    <row r="1759" spans="3:18" x14ac:dyDescent="0.2">
      <c r="C1759"/>
      <c r="R1759"/>
    </row>
    <row r="1760" spans="3:18" x14ac:dyDescent="0.2">
      <c r="C1760"/>
      <c r="R1760"/>
    </row>
    <row r="1761" spans="3:18" x14ac:dyDescent="0.2">
      <c r="C1761"/>
      <c r="R1761"/>
    </row>
    <row r="1762" spans="3:18" x14ac:dyDescent="0.2">
      <c r="C1762"/>
      <c r="R1762"/>
    </row>
    <row r="1763" spans="3:18" x14ac:dyDescent="0.2">
      <c r="C1763"/>
      <c r="R1763"/>
    </row>
    <row r="1764" spans="3:18" x14ac:dyDescent="0.2">
      <c r="C1764"/>
      <c r="R1764"/>
    </row>
    <row r="1765" spans="3:18" x14ac:dyDescent="0.2">
      <c r="C1765"/>
      <c r="R1765"/>
    </row>
    <row r="1766" spans="3:18" x14ac:dyDescent="0.2">
      <c r="C1766"/>
      <c r="R1766"/>
    </row>
    <row r="1767" spans="3:18" x14ac:dyDescent="0.2">
      <c r="C1767"/>
      <c r="R1767"/>
    </row>
    <row r="1768" spans="3:18" x14ac:dyDescent="0.2">
      <c r="C1768"/>
      <c r="R1768"/>
    </row>
    <row r="1769" spans="3:18" x14ac:dyDescent="0.2">
      <c r="C1769"/>
      <c r="R1769"/>
    </row>
    <row r="1770" spans="3:18" x14ac:dyDescent="0.2">
      <c r="C1770"/>
      <c r="R1770"/>
    </row>
    <row r="1771" spans="3:18" x14ac:dyDescent="0.2">
      <c r="C1771"/>
      <c r="R1771"/>
    </row>
    <row r="1772" spans="3:18" x14ac:dyDescent="0.2">
      <c r="C1772"/>
      <c r="R1772"/>
    </row>
    <row r="1773" spans="3:18" x14ac:dyDescent="0.2">
      <c r="C1773"/>
      <c r="R1773"/>
    </row>
    <row r="1774" spans="3:18" x14ac:dyDescent="0.2">
      <c r="C1774"/>
      <c r="R1774"/>
    </row>
    <row r="1775" spans="3:18" x14ac:dyDescent="0.2">
      <c r="C1775"/>
      <c r="R1775"/>
    </row>
    <row r="1776" spans="3:18" x14ac:dyDescent="0.2">
      <c r="C1776"/>
      <c r="R1776"/>
    </row>
    <row r="1777" spans="3:18" x14ac:dyDescent="0.2">
      <c r="C1777"/>
      <c r="R1777"/>
    </row>
    <row r="1778" spans="3:18" x14ac:dyDescent="0.2">
      <c r="C1778"/>
      <c r="R1778"/>
    </row>
    <row r="1779" spans="3:18" x14ac:dyDescent="0.2">
      <c r="C1779"/>
      <c r="R1779"/>
    </row>
    <row r="1780" spans="3:18" x14ac:dyDescent="0.2">
      <c r="C1780"/>
      <c r="R1780"/>
    </row>
    <row r="1781" spans="3:18" x14ac:dyDescent="0.2">
      <c r="C1781"/>
      <c r="R1781"/>
    </row>
    <row r="1782" spans="3:18" x14ac:dyDescent="0.2">
      <c r="C1782"/>
      <c r="R1782"/>
    </row>
    <row r="1783" spans="3:18" x14ac:dyDescent="0.2">
      <c r="C1783"/>
      <c r="R1783"/>
    </row>
    <row r="1784" spans="3:18" x14ac:dyDescent="0.2">
      <c r="C1784"/>
      <c r="R1784"/>
    </row>
    <row r="1785" spans="3:18" x14ac:dyDescent="0.2">
      <c r="C1785"/>
      <c r="R1785"/>
    </row>
    <row r="1786" spans="3:18" x14ac:dyDescent="0.2">
      <c r="C1786"/>
      <c r="R1786"/>
    </row>
    <row r="1787" spans="3:18" x14ac:dyDescent="0.2">
      <c r="C1787"/>
      <c r="R1787"/>
    </row>
    <row r="1788" spans="3:18" x14ac:dyDescent="0.2">
      <c r="C1788"/>
      <c r="R1788"/>
    </row>
    <row r="1789" spans="3:18" x14ac:dyDescent="0.2">
      <c r="C1789"/>
      <c r="R1789"/>
    </row>
    <row r="1790" spans="3:18" x14ac:dyDescent="0.2">
      <c r="C1790"/>
      <c r="R1790"/>
    </row>
    <row r="1791" spans="3:18" x14ac:dyDescent="0.2">
      <c r="C1791"/>
      <c r="R1791"/>
    </row>
    <row r="1792" spans="3:18" x14ac:dyDescent="0.2">
      <c r="C1792"/>
      <c r="R1792"/>
    </row>
    <row r="1793" spans="3:18" x14ac:dyDescent="0.2">
      <c r="C1793"/>
      <c r="R1793"/>
    </row>
    <row r="1794" spans="3:18" x14ac:dyDescent="0.2">
      <c r="C1794"/>
      <c r="R1794"/>
    </row>
    <row r="1795" spans="3:18" x14ac:dyDescent="0.2">
      <c r="C1795"/>
      <c r="R1795"/>
    </row>
    <row r="1796" spans="3:18" x14ac:dyDescent="0.2">
      <c r="C1796"/>
      <c r="R1796"/>
    </row>
    <row r="1797" spans="3:18" x14ac:dyDescent="0.2">
      <c r="C1797"/>
      <c r="R1797"/>
    </row>
    <row r="1798" spans="3:18" x14ac:dyDescent="0.2">
      <c r="C1798"/>
      <c r="R1798"/>
    </row>
    <row r="1799" spans="3:18" x14ac:dyDescent="0.2">
      <c r="C1799"/>
      <c r="R1799"/>
    </row>
    <row r="1800" spans="3:18" x14ac:dyDescent="0.2">
      <c r="C1800"/>
      <c r="R1800"/>
    </row>
    <row r="1801" spans="3:18" x14ac:dyDescent="0.2">
      <c r="C1801"/>
      <c r="R1801"/>
    </row>
    <row r="1802" spans="3:18" x14ac:dyDescent="0.2">
      <c r="C1802"/>
      <c r="R1802"/>
    </row>
    <row r="1803" spans="3:18" x14ac:dyDescent="0.2">
      <c r="C1803"/>
      <c r="R1803"/>
    </row>
    <row r="1804" spans="3:18" x14ac:dyDescent="0.2">
      <c r="C1804"/>
      <c r="R1804"/>
    </row>
    <row r="1805" spans="3:18" x14ac:dyDescent="0.2">
      <c r="C1805"/>
      <c r="R1805"/>
    </row>
    <row r="1806" spans="3:18" x14ac:dyDescent="0.2">
      <c r="C1806"/>
      <c r="R1806"/>
    </row>
    <row r="1807" spans="3:18" x14ac:dyDescent="0.2">
      <c r="C1807"/>
      <c r="R1807"/>
    </row>
    <row r="1808" spans="3:18" x14ac:dyDescent="0.2">
      <c r="C1808"/>
      <c r="R1808"/>
    </row>
    <row r="1809" spans="3:18" x14ac:dyDescent="0.2">
      <c r="C1809"/>
      <c r="R1809"/>
    </row>
    <row r="1810" spans="3:18" x14ac:dyDescent="0.2">
      <c r="C1810"/>
      <c r="R1810"/>
    </row>
    <row r="1811" spans="3:18" x14ac:dyDescent="0.2">
      <c r="C1811"/>
      <c r="R1811"/>
    </row>
    <row r="1812" spans="3:18" x14ac:dyDescent="0.2">
      <c r="C1812"/>
      <c r="R1812"/>
    </row>
    <row r="1813" spans="3:18" x14ac:dyDescent="0.2">
      <c r="C1813"/>
      <c r="R1813"/>
    </row>
    <row r="1814" spans="3:18" x14ac:dyDescent="0.2">
      <c r="C1814"/>
      <c r="R1814"/>
    </row>
    <row r="1815" spans="3:18" x14ac:dyDescent="0.2">
      <c r="C1815"/>
      <c r="R1815"/>
    </row>
    <row r="1816" spans="3:18" x14ac:dyDescent="0.2">
      <c r="C1816"/>
      <c r="R1816"/>
    </row>
    <row r="1817" spans="3:18" x14ac:dyDescent="0.2">
      <c r="C1817"/>
      <c r="R1817"/>
    </row>
    <row r="1818" spans="3:18" x14ac:dyDescent="0.2">
      <c r="C1818"/>
      <c r="R1818"/>
    </row>
    <row r="1819" spans="3:18" x14ac:dyDescent="0.2">
      <c r="C1819"/>
      <c r="R1819"/>
    </row>
    <row r="1820" spans="3:18" x14ac:dyDescent="0.2">
      <c r="C1820"/>
      <c r="R1820"/>
    </row>
    <row r="1821" spans="3:18" x14ac:dyDescent="0.2">
      <c r="C1821"/>
      <c r="R1821"/>
    </row>
    <row r="1822" spans="3:18" x14ac:dyDescent="0.2">
      <c r="C1822"/>
      <c r="R1822"/>
    </row>
    <row r="1823" spans="3:18" x14ac:dyDescent="0.2">
      <c r="C1823"/>
      <c r="R1823"/>
    </row>
    <row r="1824" spans="3:18" x14ac:dyDescent="0.2">
      <c r="C1824"/>
      <c r="R1824"/>
    </row>
    <row r="1825" spans="3:18" x14ac:dyDescent="0.2">
      <c r="C1825"/>
      <c r="R1825"/>
    </row>
    <row r="1826" spans="3:18" x14ac:dyDescent="0.2">
      <c r="C1826"/>
      <c r="R1826"/>
    </row>
    <row r="1827" spans="3:18" x14ac:dyDescent="0.2">
      <c r="C1827"/>
      <c r="R1827"/>
    </row>
    <row r="1828" spans="3:18" x14ac:dyDescent="0.2">
      <c r="C1828"/>
      <c r="R1828"/>
    </row>
    <row r="1829" spans="3:18" x14ac:dyDescent="0.2">
      <c r="C1829"/>
      <c r="R1829"/>
    </row>
    <row r="1830" spans="3:18" x14ac:dyDescent="0.2">
      <c r="C1830"/>
      <c r="R1830"/>
    </row>
    <row r="1831" spans="3:18" x14ac:dyDescent="0.2">
      <c r="C1831"/>
      <c r="R1831"/>
    </row>
    <row r="1832" spans="3:18" x14ac:dyDescent="0.2">
      <c r="C1832"/>
      <c r="R1832"/>
    </row>
    <row r="1833" spans="3:18" x14ac:dyDescent="0.2">
      <c r="C1833"/>
      <c r="R1833"/>
    </row>
    <row r="1834" spans="3:18" x14ac:dyDescent="0.2">
      <c r="C1834"/>
      <c r="R1834"/>
    </row>
    <row r="1835" spans="3:18" x14ac:dyDescent="0.2">
      <c r="C1835"/>
      <c r="R1835"/>
    </row>
    <row r="1836" spans="3:18" x14ac:dyDescent="0.2">
      <c r="C1836"/>
      <c r="R1836"/>
    </row>
    <row r="1837" spans="3:18" x14ac:dyDescent="0.2">
      <c r="C1837"/>
      <c r="R1837"/>
    </row>
    <row r="1838" spans="3:18" x14ac:dyDescent="0.2">
      <c r="C1838"/>
      <c r="R1838"/>
    </row>
    <row r="1839" spans="3:18" x14ac:dyDescent="0.2">
      <c r="C1839"/>
      <c r="R1839"/>
    </row>
    <row r="1840" spans="3:18" x14ac:dyDescent="0.2">
      <c r="C1840"/>
      <c r="R1840"/>
    </row>
    <row r="1841" spans="3:18" x14ac:dyDescent="0.2">
      <c r="C1841"/>
      <c r="R1841"/>
    </row>
    <row r="1842" spans="3:18" x14ac:dyDescent="0.2">
      <c r="C1842"/>
      <c r="R1842"/>
    </row>
    <row r="1843" spans="3:18" x14ac:dyDescent="0.2">
      <c r="C1843"/>
      <c r="R1843"/>
    </row>
    <row r="1844" spans="3:18" x14ac:dyDescent="0.2">
      <c r="C1844"/>
      <c r="R1844"/>
    </row>
    <row r="1845" spans="3:18" x14ac:dyDescent="0.2">
      <c r="C1845"/>
      <c r="R1845"/>
    </row>
    <row r="1846" spans="3:18" x14ac:dyDescent="0.2">
      <c r="C1846"/>
      <c r="R1846"/>
    </row>
    <row r="1847" spans="3:18" x14ac:dyDescent="0.2">
      <c r="C1847"/>
      <c r="R1847"/>
    </row>
    <row r="1848" spans="3:18" x14ac:dyDescent="0.2">
      <c r="C1848"/>
      <c r="R1848"/>
    </row>
    <row r="1849" spans="3:18" x14ac:dyDescent="0.2">
      <c r="C1849"/>
      <c r="R1849"/>
    </row>
    <row r="1850" spans="3:18" x14ac:dyDescent="0.2">
      <c r="C1850"/>
      <c r="R1850"/>
    </row>
    <row r="1851" spans="3:18" x14ac:dyDescent="0.2">
      <c r="C1851"/>
      <c r="R1851"/>
    </row>
    <row r="1852" spans="3:18" x14ac:dyDescent="0.2">
      <c r="C1852"/>
      <c r="R1852"/>
    </row>
    <row r="1853" spans="3:18" x14ac:dyDescent="0.2">
      <c r="C1853"/>
      <c r="R1853"/>
    </row>
    <row r="1854" spans="3:18" x14ac:dyDescent="0.2">
      <c r="C1854"/>
      <c r="R1854"/>
    </row>
    <row r="1855" spans="3:18" x14ac:dyDescent="0.2">
      <c r="C1855"/>
      <c r="R1855"/>
    </row>
    <row r="1856" spans="3:18" x14ac:dyDescent="0.2">
      <c r="C1856"/>
      <c r="R1856"/>
    </row>
    <row r="1857" spans="3:18" x14ac:dyDescent="0.2">
      <c r="C1857"/>
      <c r="R1857"/>
    </row>
    <row r="1858" spans="3:18" x14ac:dyDescent="0.2">
      <c r="C1858"/>
      <c r="R1858"/>
    </row>
    <row r="1859" spans="3:18" x14ac:dyDescent="0.2">
      <c r="C1859"/>
      <c r="R1859"/>
    </row>
    <row r="1860" spans="3:18" x14ac:dyDescent="0.2">
      <c r="C1860"/>
      <c r="R1860"/>
    </row>
    <row r="1861" spans="3:18" x14ac:dyDescent="0.2">
      <c r="C1861"/>
      <c r="R1861"/>
    </row>
    <row r="1862" spans="3:18" x14ac:dyDescent="0.2">
      <c r="C1862"/>
      <c r="R1862"/>
    </row>
    <row r="1863" spans="3:18" x14ac:dyDescent="0.2">
      <c r="C1863"/>
      <c r="R1863"/>
    </row>
    <row r="1864" spans="3:18" x14ac:dyDescent="0.2">
      <c r="C1864"/>
      <c r="R1864"/>
    </row>
    <row r="1865" spans="3:18" x14ac:dyDescent="0.2">
      <c r="C1865"/>
      <c r="R1865"/>
    </row>
    <row r="1866" spans="3:18" x14ac:dyDescent="0.2">
      <c r="C1866"/>
      <c r="R1866"/>
    </row>
    <row r="1867" spans="3:18" x14ac:dyDescent="0.2">
      <c r="C1867"/>
      <c r="R1867"/>
    </row>
    <row r="1868" spans="3:18" x14ac:dyDescent="0.2">
      <c r="C1868"/>
      <c r="R1868"/>
    </row>
    <row r="1869" spans="3:18" x14ac:dyDescent="0.2">
      <c r="C1869"/>
      <c r="R1869"/>
    </row>
    <row r="1870" spans="3:18" x14ac:dyDescent="0.2">
      <c r="C1870"/>
      <c r="R1870"/>
    </row>
    <row r="1871" spans="3:18" x14ac:dyDescent="0.2">
      <c r="C1871"/>
      <c r="R1871"/>
    </row>
    <row r="1872" spans="3:18" x14ac:dyDescent="0.2">
      <c r="C1872"/>
      <c r="R1872"/>
    </row>
    <row r="1873" spans="3:18" x14ac:dyDescent="0.2">
      <c r="C1873"/>
      <c r="R1873"/>
    </row>
    <row r="1874" spans="3:18" x14ac:dyDescent="0.2">
      <c r="C1874"/>
      <c r="R1874"/>
    </row>
    <row r="1875" spans="3:18" x14ac:dyDescent="0.2">
      <c r="C1875"/>
      <c r="R1875"/>
    </row>
    <row r="1876" spans="3:18" x14ac:dyDescent="0.2">
      <c r="C1876"/>
      <c r="R1876"/>
    </row>
    <row r="1877" spans="3:18" x14ac:dyDescent="0.2">
      <c r="C1877"/>
      <c r="R1877"/>
    </row>
    <row r="1878" spans="3:18" x14ac:dyDescent="0.2">
      <c r="C1878"/>
      <c r="R1878"/>
    </row>
    <row r="1879" spans="3:18" x14ac:dyDescent="0.2">
      <c r="C1879"/>
      <c r="R1879"/>
    </row>
    <row r="1880" spans="3:18" x14ac:dyDescent="0.2">
      <c r="C1880"/>
      <c r="R1880"/>
    </row>
    <row r="1881" spans="3:18" x14ac:dyDescent="0.2">
      <c r="C1881"/>
      <c r="R1881"/>
    </row>
    <row r="1882" spans="3:18" x14ac:dyDescent="0.2">
      <c r="C1882"/>
      <c r="R1882"/>
    </row>
    <row r="1883" spans="3:18" x14ac:dyDescent="0.2">
      <c r="C1883"/>
      <c r="R1883"/>
    </row>
    <row r="1884" spans="3:18" x14ac:dyDescent="0.2">
      <c r="C1884"/>
      <c r="R1884"/>
    </row>
    <row r="1885" spans="3:18" x14ac:dyDescent="0.2">
      <c r="C1885"/>
      <c r="R1885"/>
    </row>
    <row r="1886" spans="3:18" x14ac:dyDescent="0.2">
      <c r="C1886"/>
      <c r="R1886"/>
    </row>
    <row r="1887" spans="3:18" x14ac:dyDescent="0.2">
      <c r="C1887"/>
      <c r="R1887"/>
    </row>
    <row r="1888" spans="3:18" x14ac:dyDescent="0.2">
      <c r="C1888"/>
      <c r="R1888"/>
    </row>
    <row r="1889" spans="3:18" x14ac:dyDescent="0.2">
      <c r="C1889"/>
      <c r="R1889"/>
    </row>
    <row r="1890" spans="3:18" x14ac:dyDescent="0.2">
      <c r="C1890"/>
      <c r="R1890"/>
    </row>
    <row r="1891" spans="3:18" x14ac:dyDescent="0.2">
      <c r="C1891"/>
      <c r="R1891"/>
    </row>
    <row r="1892" spans="3:18" x14ac:dyDescent="0.2">
      <c r="C1892"/>
      <c r="R1892"/>
    </row>
    <row r="1893" spans="3:18" x14ac:dyDescent="0.2">
      <c r="C1893"/>
      <c r="R1893"/>
    </row>
    <row r="1894" spans="3:18" x14ac:dyDescent="0.2">
      <c r="C1894"/>
      <c r="R1894"/>
    </row>
    <row r="1895" spans="3:18" x14ac:dyDescent="0.2">
      <c r="C1895"/>
      <c r="R1895"/>
    </row>
    <row r="1896" spans="3:18" x14ac:dyDescent="0.2">
      <c r="C1896"/>
      <c r="R1896"/>
    </row>
    <row r="1897" spans="3:18" x14ac:dyDescent="0.2">
      <c r="C1897"/>
      <c r="R1897"/>
    </row>
    <row r="1898" spans="3:18" x14ac:dyDescent="0.2">
      <c r="C1898"/>
      <c r="R1898"/>
    </row>
    <row r="1899" spans="3:18" x14ac:dyDescent="0.2">
      <c r="C1899"/>
      <c r="R1899"/>
    </row>
    <row r="1900" spans="3:18" x14ac:dyDescent="0.2">
      <c r="C1900"/>
      <c r="R1900"/>
    </row>
    <row r="1901" spans="3:18" x14ac:dyDescent="0.2">
      <c r="C1901"/>
      <c r="R1901"/>
    </row>
    <row r="1902" spans="3:18" x14ac:dyDescent="0.2">
      <c r="C1902"/>
      <c r="R1902"/>
    </row>
    <row r="1903" spans="3:18" x14ac:dyDescent="0.2">
      <c r="C1903"/>
      <c r="R1903"/>
    </row>
    <row r="1904" spans="3:18" x14ac:dyDescent="0.2">
      <c r="C1904"/>
      <c r="R1904"/>
    </row>
    <row r="1905" spans="3:18" x14ac:dyDescent="0.2">
      <c r="C1905"/>
      <c r="R1905"/>
    </row>
    <row r="1906" spans="3:18" x14ac:dyDescent="0.2">
      <c r="C1906"/>
      <c r="R1906"/>
    </row>
    <row r="1907" spans="3:18" x14ac:dyDescent="0.2">
      <c r="C1907"/>
      <c r="R1907"/>
    </row>
    <row r="1908" spans="3:18" x14ac:dyDescent="0.2">
      <c r="C1908"/>
      <c r="R1908"/>
    </row>
    <row r="1909" spans="3:18" x14ac:dyDescent="0.2">
      <c r="C1909"/>
      <c r="R1909"/>
    </row>
    <row r="1910" spans="3:18" x14ac:dyDescent="0.2">
      <c r="C1910"/>
      <c r="R1910"/>
    </row>
    <row r="1911" spans="3:18" x14ac:dyDescent="0.2">
      <c r="C1911"/>
      <c r="R1911"/>
    </row>
    <row r="1912" spans="3:18" x14ac:dyDescent="0.2">
      <c r="C1912"/>
      <c r="R1912"/>
    </row>
    <row r="1913" spans="3:18" x14ac:dyDescent="0.2">
      <c r="C1913"/>
      <c r="R1913"/>
    </row>
    <row r="1914" spans="3:18" x14ac:dyDescent="0.2">
      <c r="C1914"/>
      <c r="R1914"/>
    </row>
    <row r="1915" spans="3:18" x14ac:dyDescent="0.2">
      <c r="C1915"/>
      <c r="R1915"/>
    </row>
    <row r="1916" spans="3:18" x14ac:dyDescent="0.2">
      <c r="C1916"/>
      <c r="R1916"/>
    </row>
    <row r="1917" spans="3:18" x14ac:dyDescent="0.2">
      <c r="C1917"/>
      <c r="R1917"/>
    </row>
    <row r="1918" spans="3:18" x14ac:dyDescent="0.2">
      <c r="C1918"/>
      <c r="R1918"/>
    </row>
    <row r="1919" spans="3:18" x14ac:dyDescent="0.2">
      <c r="C1919"/>
      <c r="R1919"/>
    </row>
    <row r="1920" spans="3:18" x14ac:dyDescent="0.2">
      <c r="C1920"/>
      <c r="R1920"/>
    </row>
    <row r="1921" spans="3:18" x14ac:dyDescent="0.2">
      <c r="C1921"/>
      <c r="R1921"/>
    </row>
    <row r="1922" spans="3:18" x14ac:dyDescent="0.2">
      <c r="C1922"/>
      <c r="R1922"/>
    </row>
    <row r="1923" spans="3:18" x14ac:dyDescent="0.2">
      <c r="C1923"/>
      <c r="R1923"/>
    </row>
    <row r="1924" spans="3:18" x14ac:dyDescent="0.2">
      <c r="C1924"/>
      <c r="R1924"/>
    </row>
    <row r="1925" spans="3:18" x14ac:dyDescent="0.2">
      <c r="C1925"/>
      <c r="R1925"/>
    </row>
    <row r="1926" spans="3:18" x14ac:dyDescent="0.2">
      <c r="C1926"/>
      <c r="R1926"/>
    </row>
    <row r="1927" spans="3:18" x14ac:dyDescent="0.2">
      <c r="C1927"/>
      <c r="R1927"/>
    </row>
    <row r="1928" spans="3:18" x14ac:dyDescent="0.2">
      <c r="C1928"/>
      <c r="R1928"/>
    </row>
    <row r="1929" spans="3:18" x14ac:dyDescent="0.2">
      <c r="C1929"/>
      <c r="R1929"/>
    </row>
    <row r="1930" spans="3:18" x14ac:dyDescent="0.2">
      <c r="C1930"/>
      <c r="R1930"/>
    </row>
    <row r="1931" spans="3:18" x14ac:dyDescent="0.2">
      <c r="C1931"/>
      <c r="R1931"/>
    </row>
    <row r="1932" spans="3:18" x14ac:dyDescent="0.2">
      <c r="C1932"/>
      <c r="R1932"/>
    </row>
    <row r="1933" spans="3:18" x14ac:dyDescent="0.2">
      <c r="C1933"/>
      <c r="R1933"/>
    </row>
    <row r="1934" spans="3:18" x14ac:dyDescent="0.2">
      <c r="C1934"/>
      <c r="R1934"/>
    </row>
    <row r="1935" spans="3:18" x14ac:dyDescent="0.2">
      <c r="C1935"/>
      <c r="R1935"/>
    </row>
    <row r="1936" spans="3:18" x14ac:dyDescent="0.2">
      <c r="C1936"/>
      <c r="R1936"/>
    </row>
    <row r="1937" spans="3:18" x14ac:dyDescent="0.2">
      <c r="C1937"/>
      <c r="R1937"/>
    </row>
    <row r="1938" spans="3:18" x14ac:dyDescent="0.2">
      <c r="C1938"/>
      <c r="R1938"/>
    </row>
    <row r="1939" spans="3:18" x14ac:dyDescent="0.2">
      <c r="C1939"/>
      <c r="R1939"/>
    </row>
    <row r="1940" spans="3:18" x14ac:dyDescent="0.2">
      <c r="C1940"/>
      <c r="R1940"/>
    </row>
    <row r="1941" spans="3:18" x14ac:dyDescent="0.2">
      <c r="C1941"/>
      <c r="R1941"/>
    </row>
    <row r="1942" spans="3:18" x14ac:dyDescent="0.2">
      <c r="C1942"/>
      <c r="R1942"/>
    </row>
    <row r="1943" spans="3:18" x14ac:dyDescent="0.2">
      <c r="C1943"/>
      <c r="R1943"/>
    </row>
    <row r="1944" spans="3:18" x14ac:dyDescent="0.2">
      <c r="C1944"/>
      <c r="R1944"/>
    </row>
    <row r="1945" spans="3:18" x14ac:dyDescent="0.2">
      <c r="C1945"/>
      <c r="R1945"/>
    </row>
    <row r="1946" spans="3:18" x14ac:dyDescent="0.2">
      <c r="C1946"/>
      <c r="R1946"/>
    </row>
    <row r="1947" spans="3:18" x14ac:dyDescent="0.2">
      <c r="C1947"/>
      <c r="R1947"/>
    </row>
    <row r="1948" spans="3:18" x14ac:dyDescent="0.2">
      <c r="C1948"/>
      <c r="R1948"/>
    </row>
    <row r="1949" spans="3:18" x14ac:dyDescent="0.2">
      <c r="C1949"/>
      <c r="R1949"/>
    </row>
    <row r="1950" spans="3:18" x14ac:dyDescent="0.2">
      <c r="C1950"/>
      <c r="R1950"/>
    </row>
    <row r="1951" spans="3:18" x14ac:dyDescent="0.2">
      <c r="C1951"/>
      <c r="R1951"/>
    </row>
    <row r="1952" spans="3:18" x14ac:dyDescent="0.2">
      <c r="C1952"/>
      <c r="R1952"/>
    </row>
    <row r="1953" spans="3:18" x14ac:dyDescent="0.2">
      <c r="C1953"/>
      <c r="R1953"/>
    </row>
    <row r="1954" spans="3:18" x14ac:dyDescent="0.2">
      <c r="C1954"/>
      <c r="R1954"/>
    </row>
    <row r="1955" spans="3:18" x14ac:dyDescent="0.2">
      <c r="C1955"/>
      <c r="R1955"/>
    </row>
    <row r="1956" spans="3:18" x14ac:dyDescent="0.2">
      <c r="C1956"/>
      <c r="R1956"/>
    </row>
    <row r="1957" spans="3:18" x14ac:dyDescent="0.2">
      <c r="C1957"/>
      <c r="R1957"/>
    </row>
    <row r="1958" spans="3:18" x14ac:dyDescent="0.2">
      <c r="C1958"/>
      <c r="R1958"/>
    </row>
    <row r="1959" spans="3:18" x14ac:dyDescent="0.2">
      <c r="C1959"/>
      <c r="R1959"/>
    </row>
    <row r="1960" spans="3:18" x14ac:dyDescent="0.2">
      <c r="C1960"/>
      <c r="R1960"/>
    </row>
    <row r="1961" spans="3:18" x14ac:dyDescent="0.2">
      <c r="C1961"/>
      <c r="R1961"/>
    </row>
    <row r="1962" spans="3:18" x14ac:dyDescent="0.2">
      <c r="C1962"/>
      <c r="R1962"/>
    </row>
    <row r="1963" spans="3:18" x14ac:dyDescent="0.2">
      <c r="C1963"/>
      <c r="R1963"/>
    </row>
    <row r="1964" spans="3:18" x14ac:dyDescent="0.2">
      <c r="C1964"/>
      <c r="R1964"/>
    </row>
    <row r="1965" spans="3:18" x14ac:dyDescent="0.2">
      <c r="C1965"/>
      <c r="R1965"/>
    </row>
    <row r="1966" spans="3:18" x14ac:dyDescent="0.2">
      <c r="C1966"/>
      <c r="R1966"/>
    </row>
    <row r="1967" spans="3:18" x14ac:dyDescent="0.2">
      <c r="C1967"/>
      <c r="R1967"/>
    </row>
    <row r="1968" spans="3:18" x14ac:dyDescent="0.2">
      <c r="C1968"/>
      <c r="R1968"/>
    </row>
    <row r="1969" spans="3:18" x14ac:dyDescent="0.2">
      <c r="C1969"/>
      <c r="R1969"/>
    </row>
    <row r="1970" spans="3:18" x14ac:dyDescent="0.2">
      <c r="C1970"/>
      <c r="R1970"/>
    </row>
    <row r="1971" spans="3:18" x14ac:dyDescent="0.2">
      <c r="C1971"/>
      <c r="R1971"/>
    </row>
    <row r="1972" spans="3:18" x14ac:dyDescent="0.2">
      <c r="C1972"/>
      <c r="R1972"/>
    </row>
    <row r="1973" spans="3:18" x14ac:dyDescent="0.2">
      <c r="C1973"/>
      <c r="R1973"/>
    </row>
    <row r="1974" spans="3:18" x14ac:dyDescent="0.2">
      <c r="C1974"/>
      <c r="R1974"/>
    </row>
    <row r="1975" spans="3:18" x14ac:dyDescent="0.2">
      <c r="C1975"/>
      <c r="R1975"/>
    </row>
    <row r="1976" spans="3:18" x14ac:dyDescent="0.2">
      <c r="C1976"/>
      <c r="R1976"/>
    </row>
    <row r="1977" spans="3:18" x14ac:dyDescent="0.2">
      <c r="C1977"/>
      <c r="R1977"/>
    </row>
    <row r="1978" spans="3:18" x14ac:dyDescent="0.2">
      <c r="C1978"/>
      <c r="R1978"/>
    </row>
    <row r="1979" spans="3:18" x14ac:dyDescent="0.2">
      <c r="C1979"/>
      <c r="R1979"/>
    </row>
    <row r="1980" spans="3:18" x14ac:dyDescent="0.2">
      <c r="C1980"/>
      <c r="R1980"/>
    </row>
    <row r="1981" spans="3:18" x14ac:dyDescent="0.2">
      <c r="C1981"/>
      <c r="R1981"/>
    </row>
    <row r="1982" spans="3:18" x14ac:dyDescent="0.2">
      <c r="C1982"/>
      <c r="R1982"/>
    </row>
    <row r="1983" spans="3:18" x14ac:dyDescent="0.2">
      <c r="C1983"/>
      <c r="R1983"/>
    </row>
    <row r="1984" spans="3:18" x14ac:dyDescent="0.2">
      <c r="C1984"/>
      <c r="R1984"/>
    </row>
    <row r="1985" spans="3:18" x14ac:dyDescent="0.2">
      <c r="C1985"/>
      <c r="R1985"/>
    </row>
    <row r="1986" spans="3:18" x14ac:dyDescent="0.2">
      <c r="C1986"/>
      <c r="R1986"/>
    </row>
    <row r="1987" spans="3:18" x14ac:dyDescent="0.2">
      <c r="C1987"/>
      <c r="R1987"/>
    </row>
    <row r="1988" spans="3:18" x14ac:dyDescent="0.2">
      <c r="C1988"/>
      <c r="R1988"/>
    </row>
    <row r="1989" spans="3:18" x14ac:dyDescent="0.2">
      <c r="C1989"/>
      <c r="R1989"/>
    </row>
    <row r="1990" spans="3:18" x14ac:dyDescent="0.2">
      <c r="C1990"/>
      <c r="R1990"/>
    </row>
    <row r="1991" spans="3:18" x14ac:dyDescent="0.2">
      <c r="C1991"/>
      <c r="R1991"/>
    </row>
    <row r="1992" spans="3:18" x14ac:dyDescent="0.2">
      <c r="C1992"/>
      <c r="R1992"/>
    </row>
    <row r="1993" spans="3:18" x14ac:dyDescent="0.2">
      <c r="C1993"/>
      <c r="R1993"/>
    </row>
    <row r="1994" spans="3:18" x14ac:dyDescent="0.2">
      <c r="C1994"/>
      <c r="R1994"/>
    </row>
    <row r="1995" spans="3:18" x14ac:dyDescent="0.2">
      <c r="C1995"/>
      <c r="R1995"/>
    </row>
    <row r="1996" spans="3:18" x14ac:dyDescent="0.2">
      <c r="C1996"/>
      <c r="R1996"/>
    </row>
    <row r="1997" spans="3:18" x14ac:dyDescent="0.2">
      <c r="C1997"/>
      <c r="R1997"/>
    </row>
    <row r="1998" spans="3:18" x14ac:dyDescent="0.2">
      <c r="C1998"/>
      <c r="R1998"/>
    </row>
    <row r="1999" spans="3:18" x14ac:dyDescent="0.2">
      <c r="C1999"/>
      <c r="R1999"/>
    </row>
    <row r="2000" spans="3:18" x14ac:dyDescent="0.2">
      <c r="C2000"/>
      <c r="R2000"/>
    </row>
    <row r="2001" spans="3:18" x14ac:dyDescent="0.2">
      <c r="C2001"/>
      <c r="R2001"/>
    </row>
    <row r="2002" spans="3:18" x14ac:dyDescent="0.2">
      <c r="C2002"/>
      <c r="R2002"/>
    </row>
    <row r="2003" spans="3:18" x14ac:dyDescent="0.2">
      <c r="C2003"/>
      <c r="R2003"/>
    </row>
    <row r="2004" spans="3:18" x14ac:dyDescent="0.2">
      <c r="C2004"/>
      <c r="R2004"/>
    </row>
    <row r="2005" spans="3:18" x14ac:dyDescent="0.2">
      <c r="C2005"/>
      <c r="R2005"/>
    </row>
    <row r="2006" spans="3:18" x14ac:dyDescent="0.2">
      <c r="C2006"/>
      <c r="R2006"/>
    </row>
    <row r="2007" spans="3:18" x14ac:dyDescent="0.2">
      <c r="C2007"/>
      <c r="R2007"/>
    </row>
    <row r="2008" spans="3:18" x14ac:dyDescent="0.2">
      <c r="C2008"/>
      <c r="R2008"/>
    </row>
    <row r="2009" spans="3:18" x14ac:dyDescent="0.2">
      <c r="C2009"/>
      <c r="R2009"/>
    </row>
    <row r="2010" spans="3:18" x14ac:dyDescent="0.2">
      <c r="C2010"/>
      <c r="R2010"/>
    </row>
    <row r="2011" spans="3:18" x14ac:dyDescent="0.2">
      <c r="C2011"/>
      <c r="R2011"/>
    </row>
    <row r="2012" spans="3:18" x14ac:dyDescent="0.2">
      <c r="C2012"/>
      <c r="R2012"/>
    </row>
    <row r="2013" spans="3:18" x14ac:dyDescent="0.2">
      <c r="C2013"/>
      <c r="R2013"/>
    </row>
    <row r="2014" spans="3:18" x14ac:dyDescent="0.2">
      <c r="C2014"/>
      <c r="R2014"/>
    </row>
    <row r="2015" spans="3:18" x14ac:dyDescent="0.2">
      <c r="C2015"/>
      <c r="R2015"/>
    </row>
    <row r="2016" spans="3:18" x14ac:dyDescent="0.2">
      <c r="C2016"/>
      <c r="R2016"/>
    </row>
    <row r="2017" spans="3:18" x14ac:dyDescent="0.2">
      <c r="C2017"/>
      <c r="R2017"/>
    </row>
    <row r="2018" spans="3:18" x14ac:dyDescent="0.2">
      <c r="C2018"/>
      <c r="R2018"/>
    </row>
    <row r="2019" spans="3:18" x14ac:dyDescent="0.2">
      <c r="C2019"/>
      <c r="R2019"/>
    </row>
    <row r="2020" spans="3:18" x14ac:dyDescent="0.2">
      <c r="C2020"/>
      <c r="R2020"/>
    </row>
    <row r="2021" spans="3:18" x14ac:dyDescent="0.2">
      <c r="C2021"/>
      <c r="R2021"/>
    </row>
    <row r="2022" spans="3:18" x14ac:dyDescent="0.2">
      <c r="C2022"/>
      <c r="R2022"/>
    </row>
    <row r="2023" spans="3:18" x14ac:dyDescent="0.2">
      <c r="C2023"/>
      <c r="R2023"/>
    </row>
    <row r="2024" spans="3:18" x14ac:dyDescent="0.2">
      <c r="C2024"/>
      <c r="R2024"/>
    </row>
    <row r="2025" spans="3:18" x14ac:dyDescent="0.2">
      <c r="C2025"/>
      <c r="R2025"/>
    </row>
    <row r="2026" spans="3:18" x14ac:dyDescent="0.2">
      <c r="C2026"/>
      <c r="R2026"/>
    </row>
    <row r="2027" spans="3:18" x14ac:dyDescent="0.2">
      <c r="C2027"/>
      <c r="R2027"/>
    </row>
    <row r="2028" spans="3:18" x14ac:dyDescent="0.2">
      <c r="C2028"/>
      <c r="R2028"/>
    </row>
    <row r="2029" spans="3:18" x14ac:dyDescent="0.2">
      <c r="C2029"/>
      <c r="R2029"/>
    </row>
    <row r="2030" spans="3:18" x14ac:dyDescent="0.2">
      <c r="C2030"/>
      <c r="R2030"/>
    </row>
    <row r="2031" spans="3:18" x14ac:dyDescent="0.2">
      <c r="C2031"/>
      <c r="R2031"/>
    </row>
    <row r="2032" spans="3:18" x14ac:dyDescent="0.2">
      <c r="C2032"/>
      <c r="R2032"/>
    </row>
    <row r="2033" spans="3:18" x14ac:dyDescent="0.2">
      <c r="C2033"/>
      <c r="R2033"/>
    </row>
    <row r="2034" spans="3:18" x14ac:dyDescent="0.2">
      <c r="C2034"/>
      <c r="R2034"/>
    </row>
    <row r="2035" spans="3:18" x14ac:dyDescent="0.2">
      <c r="C2035"/>
      <c r="R2035"/>
    </row>
    <row r="2036" spans="3:18" x14ac:dyDescent="0.2">
      <c r="C2036"/>
      <c r="R2036"/>
    </row>
    <row r="2037" spans="3:18" x14ac:dyDescent="0.2">
      <c r="C2037"/>
      <c r="R2037"/>
    </row>
    <row r="2038" spans="3:18" x14ac:dyDescent="0.2">
      <c r="C2038"/>
      <c r="R2038"/>
    </row>
    <row r="2039" spans="3:18" x14ac:dyDescent="0.2">
      <c r="C2039"/>
      <c r="R2039"/>
    </row>
    <row r="2040" spans="3:18" x14ac:dyDescent="0.2">
      <c r="C2040"/>
      <c r="R2040"/>
    </row>
    <row r="2041" spans="3:18" x14ac:dyDescent="0.2">
      <c r="C2041"/>
      <c r="R2041"/>
    </row>
    <row r="2042" spans="3:18" x14ac:dyDescent="0.2">
      <c r="C2042"/>
      <c r="R2042"/>
    </row>
    <row r="2043" spans="3:18" x14ac:dyDescent="0.2">
      <c r="C2043"/>
      <c r="R2043"/>
    </row>
    <row r="2044" spans="3:18" x14ac:dyDescent="0.2">
      <c r="C2044"/>
      <c r="R2044"/>
    </row>
    <row r="2045" spans="3:18" x14ac:dyDescent="0.2">
      <c r="C2045"/>
      <c r="R2045"/>
    </row>
    <row r="2046" spans="3:18" x14ac:dyDescent="0.2">
      <c r="C2046"/>
      <c r="R2046"/>
    </row>
    <row r="2047" spans="3:18" x14ac:dyDescent="0.2">
      <c r="C2047"/>
      <c r="R2047"/>
    </row>
    <row r="2048" spans="3:18" x14ac:dyDescent="0.2">
      <c r="C2048"/>
      <c r="R2048"/>
    </row>
    <row r="2049" spans="3:18" x14ac:dyDescent="0.2">
      <c r="C2049"/>
      <c r="R2049"/>
    </row>
    <row r="2050" spans="3:18" x14ac:dyDescent="0.2">
      <c r="C2050"/>
      <c r="R2050"/>
    </row>
    <row r="2051" spans="3:18" x14ac:dyDescent="0.2">
      <c r="C2051"/>
      <c r="R2051"/>
    </row>
    <row r="2052" spans="3:18" x14ac:dyDescent="0.2">
      <c r="C2052"/>
      <c r="R2052"/>
    </row>
    <row r="2053" spans="3:18" x14ac:dyDescent="0.2">
      <c r="C2053"/>
      <c r="R2053"/>
    </row>
    <row r="2054" spans="3:18" x14ac:dyDescent="0.2">
      <c r="C2054"/>
      <c r="R2054"/>
    </row>
    <row r="2055" spans="3:18" x14ac:dyDescent="0.2">
      <c r="C2055"/>
      <c r="R2055"/>
    </row>
    <row r="2056" spans="3:18" x14ac:dyDescent="0.2">
      <c r="C2056"/>
      <c r="R2056"/>
    </row>
    <row r="2057" spans="3:18" x14ac:dyDescent="0.2">
      <c r="C2057"/>
      <c r="R2057"/>
    </row>
    <row r="2058" spans="3:18" x14ac:dyDescent="0.2">
      <c r="C2058"/>
      <c r="R2058"/>
    </row>
    <row r="2059" spans="3:18" x14ac:dyDescent="0.2">
      <c r="C2059"/>
      <c r="R2059"/>
    </row>
    <row r="2060" spans="3:18" x14ac:dyDescent="0.2">
      <c r="C2060"/>
      <c r="R2060"/>
    </row>
    <row r="2061" spans="3:18" x14ac:dyDescent="0.2">
      <c r="C2061"/>
      <c r="R2061"/>
    </row>
    <row r="2062" spans="3:18" x14ac:dyDescent="0.2">
      <c r="C2062"/>
      <c r="R2062"/>
    </row>
    <row r="2063" spans="3:18" x14ac:dyDescent="0.2">
      <c r="C2063"/>
      <c r="R2063"/>
    </row>
    <row r="2064" spans="3:18" x14ac:dyDescent="0.2">
      <c r="C2064"/>
      <c r="R2064"/>
    </row>
    <row r="2065" spans="3:18" x14ac:dyDescent="0.2">
      <c r="C2065"/>
      <c r="R2065"/>
    </row>
    <row r="2066" spans="3:18" x14ac:dyDescent="0.2">
      <c r="C2066"/>
      <c r="R2066"/>
    </row>
    <row r="2067" spans="3:18" x14ac:dyDescent="0.2">
      <c r="C2067"/>
      <c r="R2067"/>
    </row>
    <row r="2068" spans="3:18" x14ac:dyDescent="0.2">
      <c r="C2068"/>
      <c r="R2068"/>
    </row>
    <row r="2069" spans="3:18" x14ac:dyDescent="0.2">
      <c r="C2069"/>
      <c r="R2069"/>
    </row>
    <row r="2070" spans="3:18" x14ac:dyDescent="0.2">
      <c r="C2070"/>
      <c r="R2070"/>
    </row>
    <row r="2071" spans="3:18" x14ac:dyDescent="0.2">
      <c r="C2071"/>
      <c r="R2071"/>
    </row>
    <row r="2072" spans="3:18" x14ac:dyDescent="0.2">
      <c r="C2072"/>
      <c r="R2072"/>
    </row>
    <row r="2073" spans="3:18" x14ac:dyDescent="0.2">
      <c r="C2073"/>
      <c r="R2073"/>
    </row>
    <row r="2074" spans="3:18" x14ac:dyDescent="0.2">
      <c r="C2074"/>
      <c r="R2074"/>
    </row>
    <row r="2075" spans="3:18" x14ac:dyDescent="0.2">
      <c r="C2075"/>
      <c r="R2075"/>
    </row>
    <row r="2076" spans="3:18" x14ac:dyDescent="0.2">
      <c r="C2076"/>
      <c r="R2076"/>
    </row>
    <row r="2077" spans="3:18" x14ac:dyDescent="0.2">
      <c r="C2077"/>
      <c r="R2077"/>
    </row>
    <row r="2078" spans="3:18" x14ac:dyDescent="0.2">
      <c r="C2078"/>
      <c r="R2078"/>
    </row>
    <row r="2079" spans="3:18" x14ac:dyDescent="0.2">
      <c r="C2079"/>
      <c r="R2079"/>
    </row>
    <row r="2080" spans="3:18" x14ac:dyDescent="0.2">
      <c r="C2080"/>
      <c r="R2080"/>
    </row>
    <row r="2081" spans="3:18" x14ac:dyDescent="0.2">
      <c r="C2081"/>
      <c r="R2081"/>
    </row>
    <row r="2082" spans="3:18" x14ac:dyDescent="0.2">
      <c r="C2082"/>
      <c r="R2082"/>
    </row>
    <row r="2083" spans="3:18" x14ac:dyDescent="0.2">
      <c r="C2083"/>
      <c r="R2083"/>
    </row>
    <row r="2084" spans="3:18" x14ac:dyDescent="0.2">
      <c r="C2084"/>
      <c r="R2084"/>
    </row>
    <row r="2085" spans="3:18" x14ac:dyDescent="0.2">
      <c r="C2085"/>
      <c r="R2085"/>
    </row>
    <row r="2086" spans="3:18" x14ac:dyDescent="0.2">
      <c r="C2086"/>
      <c r="R2086"/>
    </row>
    <row r="2087" spans="3:18" x14ac:dyDescent="0.2">
      <c r="C2087"/>
      <c r="R2087"/>
    </row>
    <row r="2088" spans="3:18" x14ac:dyDescent="0.2">
      <c r="C2088"/>
      <c r="R2088"/>
    </row>
    <row r="2089" spans="3:18" x14ac:dyDescent="0.2">
      <c r="C2089"/>
      <c r="R2089"/>
    </row>
    <row r="2090" spans="3:18" x14ac:dyDescent="0.2">
      <c r="C2090"/>
      <c r="R2090"/>
    </row>
    <row r="2091" spans="3:18" x14ac:dyDescent="0.2">
      <c r="C2091"/>
      <c r="R2091"/>
    </row>
    <row r="2092" spans="3:18" x14ac:dyDescent="0.2">
      <c r="C2092"/>
      <c r="R2092"/>
    </row>
    <row r="2093" spans="3:18" x14ac:dyDescent="0.2">
      <c r="C2093"/>
      <c r="R2093"/>
    </row>
    <row r="2094" spans="3:18" x14ac:dyDescent="0.2">
      <c r="C2094"/>
      <c r="R2094"/>
    </row>
    <row r="2095" spans="3:18" x14ac:dyDescent="0.2">
      <c r="C2095"/>
      <c r="R2095"/>
    </row>
    <row r="2096" spans="3:18" x14ac:dyDescent="0.2">
      <c r="C2096"/>
      <c r="R2096"/>
    </row>
    <row r="2097" spans="3:18" x14ac:dyDescent="0.2">
      <c r="C2097"/>
      <c r="R2097"/>
    </row>
    <row r="2098" spans="3:18" x14ac:dyDescent="0.2">
      <c r="C2098"/>
      <c r="R2098"/>
    </row>
    <row r="2099" spans="3:18" x14ac:dyDescent="0.2">
      <c r="C2099"/>
      <c r="R2099"/>
    </row>
    <row r="2100" spans="3:18" x14ac:dyDescent="0.2">
      <c r="C2100"/>
      <c r="R2100"/>
    </row>
    <row r="2101" spans="3:18" x14ac:dyDescent="0.2">
      <c r="C2101"/>
      <c r="R2101"/>
    </row>
    <row r="2102" spans="3:18" x14ac:dyDescent="0.2">
      <c r="C2102"/>
      <c r="R2102"/>
    </row>
    <row r="2103" spans="3:18" x14ac:dyDescent="0.2">
      <c r="C2103"/>
      <c r="R2103"/>
    </row>
    <row r="2104" spans="3:18" x14ac:dyDescent="0.2">
      <c r="C2104"/>
      <c r="R2104"/>
    </row>
    <row r="2105" spans="3:18" x14ac:dyDescent="0.2">
      <c r="C2105"/>
      <c r="R2105"/>
    </row>
    <row r="2106" spans="3:18" x14ac:dyDescent="0.2">
      <c r="C2106"/>
      <c r="R2106"/>
    </row>
    <row r="2107" spans="3:18" x14ac:dyDescent="0.2">
      <c r="C2107"/>
      <c r="R2107"/>
    </row>
    <row r="2108" spans="3:18" x14ac:dyDescent="0.2">
      <c r="C2108"/>
      <c r="R2108"/>
    </row>
    <row r="2109" spans="3:18" x14ac:dyDescent="0.2">
      <c r="C2109"/>
      <c r="R2109"/>
    </row>
    <row r="2110" spans="3:18" x14ac:dyDescent="0.2">
      <c r="C2110"/>
      <c r="R2110"/>
    </row>
    <row r="2111" spans="3:18" x14ac:dyDescent="0.2">
      <c r="C2111"/>
      <c r="R2111"/>
    </row>
    <row r="2112" spans="3:18" x14ac:dyDescent="0.2">
      <c r="C2112"/>
      <c r="R2112"/>
    </row>
    <row r="2113" spans="3:18" x14ac:dyDescent="0.2">
      <c r="C2113"/>
      <c r="R2113"/>
    </row>
    <row r="2114" spans="3:18" x14ac:dyDescent="0.2">
      <c r="C2114"/>
      <c r="R2114"/>
    </row>
    <row r="2115" spans="3:18" x14ac:dyDescent="0.2">
      <c r="C2115"/>
      <c r="R2115"/>
    </row>
    <row r="2116" spans="3:18" x14ac:dyDescent="0.2">
      <c r="C2116"/>
      <c r="R2116"/>
    </row>
    <row r="2117" spans="3:18" x14ac:dyDescent="0.2">
      <c r="C2117"/>
      <c r="R2117"/>
    </row>
    <row r="2118" spans="3:18" x14ac:dyDescent="0.2">
      <c r="C2118"/>
      <c r="R2118"/>
    </row>
    <row r="2119" spans="3:18" x14ac:dyDescent="0.2">
      <c r="C2119"/>
      <c r="R2119"/>
    </row>
    <row r="2120" spans="3:18" x14ac:dyDescent="0.2">
      <c r="C2120"/>
      <c r="R2120"/>
    </row>
    <row r="2121" spans="3:18" x14ac:dyDescent="0.2">
      <c r="C2121"/>
      <c r="R2121"/>
    </row>
    <row r="2122" spans="3:18" x14ac:dyDescent="0.2">
      <c r="C2122"/>
      <c r="R2122"/>
    </row>
    <row r="2123" spans="3:18" x14ac:dyDescent="0.2">
      <c r="C2123"/>
      <c r="R2123"/>
    </row>
    <row r="2124" spans="3:18" x14ac:dyDescent="0.2">
      <c r="C2124"/>
      <c r="R2124"/>
    </row>
    <row r="2125" spans="3:18" x14ac:dyDescent="0.2">
      <c r="C2125"/>
      <c r="R2125"/>
    </row>
    <row r="2126" spans="3:18" x14ac:dyDescent="0.2">
      <c r="C2126"/>
      <c r="R2126"/>
    </row>
    <row r="2127" spans="3:18" x14ac:dyDescent="0.2">
      <c r="C2127"/>
      <c r="R2127"/>
    </row>
    <row r="2128" spans="3:18" x14ac:dyDescent="0.2">
      <c r="C2128"/>
      <c r="R2128"/>
    </row>
    <row r="2129" spans="3:18" x14ac:dyDescent="0.2">
      <c r="C2129"/>
      <c r="R2129"/>
    </row>
    <row r="2130" spans="3:18" x14ac:dyDescent="0.2">
      <c r="C2130"/>
      <c r="R2130"/>
    </row>
    <row r="2131" spans="3:18" x14ac:dyDescent="0.2">
      <c r="C2131"/>
      <c r="R2131"/>
    </row>
    <row r="2132" spans="3:18" x14ac:dyDescent="0.2">
      <c r="C2132"/>
      <c r="R2132"/>
    </row>
    <row r="2133" spans="3:18" x14ac:dyDescent="0.2">
      <c r="C2133"/>
      <c r="R2133"/>
    </row>
    <row r="2134" spans="3:18" x14ac:dyDescent="0.2">
      <c r="C2134"/>
      <c r="R2134"/>
    </row>
    <row r="2135" spans="3:18" x14ac:dyDescent="0.2">
      <c r="C2135"/>
      <c r="R2135"/>
    </row>
    <row r="2136" spans="3:18" x14ac:dyDescent="0.2">
      <c r="C2136"/>
      <c r="R2136"/>
    </row>
    <row r="2137" spans="3:18" x14ac:dyDescent="0.2">
      <c r="C2137"/>
      <c r="R2137"/>
    </row>
    <row r="2138" spans="3:18" x14ac:dyDescent="0.2">
      <c r="C2138"/>
      <c r="R2138"/>
    </row>
    <row r="2139" spans="3:18" x14ac:dyDescent="0.2">
      <c r="C2139"/>
      <c r="R2139"/>
    </row>
    <row r="2140" spans="3:18" x14ac:dyDescent="0.2">
      <c r="C2140"/>
      <c r="R2140"/>
    </row>
    <row r="2141" spans="3:18" x14ac:dyDescent="0.2">
      <c r="C2141"/>
      <c r="R2141"/>
    </row>
    <row r="2142" spans="3:18" x14ac:dyDescent="0.2">
      <c r="C2142"/>
      <c r="R2142"/>
    </row>
    <row r="2143" spans="3:18" x14ac:dyDescent="0.2">
      <c r="C2143"/>
      <c r="R2143"/>
    </row>
    <row r="2144" spans="3:18" x14ac:dyDescent="0.2">
      <c r="C2144"/>
      <c r="R2144"/>
    </row>
    <row r="2145" spans="3:18" x14ac:dyDescent="0.2">
      <c r="C2145"/>
      <c r="R2145"/>
    </row>
    <row r="2146" spans="3:18" x14ac:dyDescent="0.2">
      <c r="C2146"/>
      <c r="R2146"/>
    </row>
    <row r="2147" spans="3:18" x14ac:dyDescent="0.2">
      <c r="C2147"/>
      <c r="R2147"/>
    </row>
    <row r="2148" spans="3:18" x14ac:dyDescent="0.2">
      <c r="C2148"/>
      <c r="R2148"/>
    </row>
    <row r="2149" spans="3:18" x14ac:dyDescent="0.2">
      <c r="C2149"/>
      <c r="R2149"/>
    </row>
    <row r="2150" spans="3:18" x14ac:dyDescent="0.2">
      <c r="C2150"/>
      <c r="R2150"/>
    </row>
    <row r="2151" spans="3:18" x14ac:dyDescent="0.2">
      <c r="C2151"/>
      <c r="R2151"/>
    </row>
    <row r="2152" spans="3:18" x14ac:dyDescent="0.2">
      <c r="C2152"/>
      <c r="R2152"/>
    </row>
    <row r="2153" spans="3:18" x14ac:dyDescent="0.2">
      <c r="C2153"/>
      <c r="R2153"/>
    </row>
    <row r="2154" spans="3:18" x14ac:dyDescent="0.2">
      <c r="C2154"/>
      <c r="R2154"/>
    </row>
    <row r="2155" spans="3:18" x14ac:dyDescent="0.2">
      <c r="C2155"/>
      <c r="R2155"/>
    </row>
    <row r="2156" spans="3:18" x14ac:dyDescent="0.2">
      <c r="C2156"/>
      <c r="R2156"/>
    </row>
    <row r="2157" spans="3:18" x14ac:dyDescent="0.2">
      <c r="C2157"/>
      <c r="R2157"/>
    </row>
    <row r="2158" spans="3:18" x14ac:dyDescent="0.2">
      <c r="C2158"/>
      <c r="R2158"/>
    </row>
    <row r="2159" spans="3:18" x14ac:dyDescent="0.2">
      <c r="C2159"/>
      <c r="R2159"/>
    </row>
    <row r="2160" spans="3:18" x14ac:dyDescent="0.2">
      <c r="C2160"/>
      <c r="R2160"/>
    </row>
    <row r="2161" spans="3:18" x14ac:dyDescent="0.2">
      <c r="C2161"/>
      <c r="R2161"/>
    </row>
    <row r="2162" spans="3:18" x14ac:dyDescent="0.2">
      <c r="C2162"/>
      <c r="R2162"/>
    </row>
    <row r="2163" spans="3:18" x14ac:dyDescent="0.2">
      <c r="C2163"/>
      <c r="R2163"/>
    </row>
    <row r="2164" spans="3:18" x14ac:dyDescent="0.2">
      <c r="C2164"/>
      <c r="R2164"/>
    </row>
    <row r="2165" spans="3:18" x14ac:dyDescent="0.2">
      <c r="C2165"/>
      <c r="R2165"/>
    </row>
    <row r="2166" spans="3:18" x14ac:dyDescent="0.2">
      <c r="C2166"/>
      <c r="R2166"/>
    </row>
    <row r="2167" spans="3:18" x14ac:dyDescent="0.2">
      <c r="C2167"/>
      <c r="R2167"/>
    </row>
    <row r="2168" spans="3:18" x14ac:dyDescent="0.2">
      <c r="C2168"/>
      <c r="R2168"/>
    </row>
    <row r="2169" spans="3:18" x14ac:dyDescent="0.2">
      <c r="C2169"/>
      <c r="R2169"/>
    </row>
    <row r="2170" spans="3:18" x14ac:dyDescent="0.2">
      <c r="C2170"/>
      <c r="R2170"/>
    </row>
    <row r="2171" spans="3:18" x14ac:dyDescent="0.2">
      <c r="C2171"/>
      <c r="R2171"/>
    </row>
    <row r="2172" spans="3:18" x14ac:dyDescent="0.2">
      <c r="C2172"/>
      <c r="R2172"/>
    </row>
    <row r="2173" spans="3:18" x14ac:dyDescent="0.2">
      <c r="C2173"/>
      <c r="R2173"/>
    </row>
    <row r="2174" spans="3:18" x14ac:dyDescent="0.2">
      <c r="C2174"/>
      <c r="R2174"/>
    </row>
    <row r="2175" spans="3:18" x14ac:dyDescent="0.2">
      <c r="C2175"/>
      <c r="R2175"/>
    </row>
    <row r="2176" spans="3:18" x14ac:dyDescent="0.2">
      <c r="C2176"/>
      <c r="R2176"/>
    </row>
    <row r="2177" spans="3:18" x14ac:dyDescent="0.2">
      <c r="C2177"/>
      <c r="R2177"/>
    </row>
    <row r="2178" spans="3:18" x14ac:dyDescent="0.2">
      <c r="C2178"/>
      <c r="R2178"/>
    </row>
    <row r="2179" spans="3:18" x14ac:dyDescent="0.2">
      <c r="C2179"/>
      <c r="R2179"/>
    </row>
    <row r="2180" spans="3:18" x14ac:dyDescent="0.2">
      <c r="C2180"/>
      <c r="R2180"/>
    </row>
    <row r="2181" spans="3:18" x14ac:dyDescent="0.2">
      <c r="C2181"/>
      <c r="R2181"/>
    </row>
    <row r="2182" spans="3:18" x14ac:dyDescent="0.2">
      <c r="C2182"/>
      <c r="R2182"/>
    </row>
    <row r="2183" spans="3:18" x14ac:dyDescent="0.2">
      <c r="C2183"/>
      <c r="R2183"/>
    </row>
    <row r="2184" spans="3:18" x14ac:dyDescent="0.2">
      <c r="C2184"/>
      <c r="R2184"/>
    </row>
    <row r="2185" spans="3:18" x14ac:dyDescent="0.2">
      <c r="C2185"/>
      <c r="R2185"/>
    </row>
    <row r="2186" spans="3:18" x14ac:dyDescent="0.2">
      <c r="C2186"/>
      <c r="R2186"/>
    </row>
    <row r="2187" spans="3:18" x14ac:dyDescent="0.2">
      <c r="C2187"/>
      <c r="R2187"/>
    </row>
    <row r="2188" spans="3:18" x14ac:dyDescent="0.2">
      <c r="C2188"/>
      <c r="R2188"/>
    </row>
    <row r="2189" spans="3:18" x14ac:dyDescent="0.2">
      <c r="C2189"/>
      <c r="R2189"/>
    </row>
    <row r="2190" spans="3:18" x14ac:dyDescent="0.2">
      <c r="C2190"/>
      <c r="R2190"/>
    </row>
    <row r="2191" spans="3:18" x14ac:dyDescent="0.2">
      <c r="C2191"/>
      <c r="R2191"/>
    </row>
    <row r="2192" spans="3:18" x14ac:dyDescent="0.2">
      <c r="C2192"/>
      <c r="R2192"/>
    </row>
    <row r="2193" spans="3:18" x14ac:dyDescent="0.2">
      <c r="C2193"/>
      <c r="R2193"/>
    </row>
    <row r="2194" spans="3:18" x14ac:dyDescent="0.2">
      <c r="C2194"/>
      <c r="R2194"/>
    </row>
    <row r="2195" spans="3:18" x14ac:dyDescent="0.2">
      <c r="C2195"/>
      <c r="R2195"/>
    </row>
    <row r="2196" spans="3:18" x14ac:dyDescent="0.2">
      <c r="C2196"/>
      <c r="R2196"/>
    </row>
    <row r="2197" spans="3:18" x14ac:dyDescent="0.2">
      <c r="C2197"/>
      <c r="R2197"/>
    </row>
    <row r="2198" spans="3:18" x14ac:dyDescent="0.2">
      <c r="C2198"/>
      <c r="R2198"/>
    </row>
    <row r="2199" spans="3:18" x14ac:dyDescent="0.2">
      <c r="C2199"/>
      <c r="R2199"/>
    </row>
    <row r="2200" spans="3:18" x14ac:dyDescent="0.2">
      <c r="C2200"/>
      <c r="R2200"/>
    </row>
    <row r="2201" spans="3:18" x14ac:dyDescent="0.2">
      <c r="C2201"/>
      <c r="R2201"/>
    </row>
    <row r="2202" spans="3:18" x14ac:dyDescent="0.2">
      <c r="C2202"/>
      <c r="R2202"/>
    </row>
    <row r="2203" spans="3:18" x14ac:dyDescent="0.2">
      <c r="C2203"/>
      <c r="R2203"/>
    </row>
    <row r="2204" spans="3:18" x14ac:dyDescent="0.2">
      <c r="C2204"/>
      <c r="R2204"/>
    </row>
    <row r="2205" spans="3:18" x14ac:dyDescent="0.2">
      <c r="C2205"/>
      <c r="R2205"/>
    </row>
    <row r="2206" spans="3:18" x14ac:dyDescent="0.2">
      <c r="C2206"/>
      <c r="R2206"/>
    </row>
    <row r="2207" spans="3:18" x14ac:dyDescent="0.2">
      <c r="C2207"/>
      <c r="R2207"/>
    </row>
    <row r="2208" spans="3:18" x14ac:dyDescent="0.2">
      <c r="C2208"/>
      <c r="R2208"/>
    </row>
    <row r="2209" spans="3:18" x14ac:dyDescent="0.2">
      <c r="C2209"/>
      <c r="R2209"/>
    </row>
    <row r="2210" spans="3:18" x14ac:dyDescent="0.2">
      <c r="C2210"/>
      <c r="R2210"/>
    </row>
    <row r="2211" spans="3:18" x14ac:dyDescent="0.2">
      <c r="C2211"/>
      <c r="R2211"/>
    </row>
    <row r="2212" spans="3:18" x14ac:dyDescent="0.2">
      <c r="C2212"/>
      <c r="R2212"/>
    </row>
    <row r="2213" spans="3:18" x14ac:dyDescent="0.2">
      <c r="C2213"/>
      <c r="R2213"/>
    </row>
    <row r="2214" spans="3:18" x14ac:dyDescent="0.2">
      <c r="C2214"/>
      <c r="R2214"/>
    </row>
    <row r="2215" spans="3:18" x14ac:dyDescent="0.2">
      <c r="C2215"/>
      <c r="R2215"/>
    </row>
    <row r="2216" spans="3:18" x14ac:dyDescent="0.2">
      <c r="C2216"/>
      <c r="R2216"/>
    </row>
    <row r="2217" spans="3:18" x14ac:dyDescent="0.2">
      <c r="C2217"/>
      <c r="R2217"/>
    </row>
    <row r="2218" spans="3:18" x14ac:dyDescent="0.2">
      <c r="C2218"/>
      <c r="R2218"/>
    </row>
    <row r="2219" spans="3:18" x14ac:dyDescent="0.2">
      <c r="C2219"/>
      <c r="R2219"/>
    </row>
    <row r="2220" spans="3:18" x14ac:dyDescent="0.2">
      <c r="C2220"/>
      <c r="R2220"/>
    </row>
    <row r="2221" spans="3:18" x14ac:dyDescent="0.2">
      <c r="C2221"/>
      <c r="R2221"/>
    </row>
    <row r="2222" spans="3:18" x14ac:dyDescent="0.2">
      <c r="C2222"/>
      <c r="R2222"/>
    </row>
    <row r="2223" spans="3:18" x14ac:dyDescent="0.2">
      <c r="C2223"/>
      <c r="R2223"/>
    </row>
    <row r="2224" spans="3:18" x14ac:dyDescent="0.2">
      <c r="C2224"/>
      <c r="R2224"/>
    </row>
    <row r="2225" spans="3:18" x14ac:dyDescent="0.2">
      <c r="C2225"/>
      <c r="R2225"/>
    </row>
    <row r="2226" spans="3:18" x14ac:dyDescent="0.2">
      <c r="C2226"/>
      <c r="R2226"/>
    </row>
    <row r="2227" spans="3:18" x14ac:dyDescent="0.2">
      <c r="C2227"/>
      <c r="R2227"/>
    </row>
    <row r="2228" spans="3:18" x14ac:dyDescent="0.2">
      <c r="C2228"/>
      <c r="R2228"/>
    </row>
    <row r="2229" spans="3:18" x14ac:dyDescent="0.2">
      <c r="C2229"/>
      <c r="R2229"/>
    </row>
    <row r="2230" spans="3:18" x14ac:dyDescent="0.2">
      <c r="C2230"/>
      <c r="R2230"/>
    </row>
    <row r="2231" spans="3:18" x14ac:dyDescent="0.2">
      <c r="C2231"/>
      <c r="R2231"/>
    </row>
    <row r="2232" spans="3:18" x14ac:dyDescent="0.2">
      <c r="C2232"/>
      <c r="R2232"/>
    </row>
    <row r="2233" spans="3:18" x14ac:dyDescent="0.2">
      <c r="C2233"/>
      <c r="R2233"/>
    </row>
    <row r="2234" spans="3:18" x14ac:dyDescent="0.2">
      <c r="C2234"/>
      <c r="R2234"/>
    </row>
    <row r="2235" spans="3:18" x14ac:dyDescent="0.2">
      <c r="C2235"/>
      <c r="R2235"/>
    </row>
    <row r="2236" spans="3:18" x14ac:dyDescent="0.2">
      <c r="C2236"/>
      <c r="R2236"/>
    </row>
    <row r="2237" spans="3:18" x14ac:dyDescent="0.2">
      <c r="C2237"/>
      <c r="R2237"/>
    </row>
    <row r="2238" spans="3:18" x14ac:dyDescent="0.2">
      <c r="C2238"/>
      <c r="R2238"/>
    </row>
    <row r="2239" spans="3:18" x14ac:dyDescent="0.2">
      <c r="C2239"/>
      <c r="R2239"/>
    </row>
    <row r="2240" spans="3:18" x14ac:dyDescent="0.2">
      <c r="C2240"/>
      <c r="R2240"/>
    </row>
    <row r="2241" spans="3:18" x14ac:dyDescent="0.2">
      <c r="C2241"/>
      <c r="R2241"/>
    </row>
    <row r="2242" spans="3:18" x14ac:dyDescent="0.2">
      <c r="C2242"/>
      <c r="R2242"/>
    </row>
    <row r="2243" spans="3:18" x14ac:dyDescent="0.2">
      <c r="C2243"/>
      <c r="R2243"/>
    </row>
    <row r="2244" spans="3:18" x14ac:dyDescent="0.2">
      <c r="C2244"/>
      <c r="R2244"/>
    </row>
    <row r="2245" spans="3:18" x14ac:dyDescent="0.2">
      <c r="C2245"/>
      <c r="R2245"/>
    </row>
    <row r="2246" spans="3:18" x14ac:dyDescent="0.2">
      <c r="C2246"/>
      <c r="R2246"/>
    </row>
    <row r="2247" spans="3:18" x14ac:dyDescent="0.2">
      <c r="C2247"/>
      <c r="R2247"/>
    </row>
    <row r="2248" spans="3:18" x14ac:dyDescent="0.2">
      <c r="C2248"/>
      <c r="R2248"/>
    </row>
    <row r="2249" spans="3:18" x14ac:dyDescent="0.2">
      <c r="C2249"/>
      <c r="R2249"/>
    </row>
    <row r="2250" spans="3:18" x14ac:dyDescent="0.2">
      <c r="C2250"/>
      <c r="R2250"/>
    </row>
    <row r="2251" spans="3:18" x14ac:dyDescent="0.2">
      <c r="C2251"/>
      <c r="R2251"/>
    </row>
    <row r="2252" spans="3:18" x14ac:dyDescent="0.2">
      <c r="C2252"/>
      <c r="R2252"/>
    </row>
    <row r="2253" spans="3:18" x14ac:dyDescent="0.2">
      <c r="C2253"/>
      <c r="R2253"/>
    </row>
    <row r="2254" spans="3:18" x14ac:dyDescent="0.2">
      <c r="C2254"/>
      <c r="R2254"/>
    </row>
    <row r="2255" spans="3:18" x14ac:dyDescent="0.2">
      <c r="C2255"/>
      <c r="R2255"/>
    </row>
    <row r="2256" spans="3:18" x14ac:dyDescent="0.2">
      <c r="C2256"/>
      <c r="R2256"/>
    </row>
    <row r="2257" spans="3:18" x14ac:dyDescent="0.2">
      <c r="C2257"/>
      <c r="R2257"/>
    </row>
    <row r="2258" spans="3:18" x14ac:dyDescent="0.2">
      <c r="C2258"/>
      <c r="R2258"/>
    </row>
    <row r="2259" spans="3:18" x14ac:dyDescent="0.2">
      <c r="C2259"/>
      <c r="R2259"/>
    </row>
    <row r="2260" spans="3:18" x14ac:dyDescent="0.2">
      <c r="C2260"/>
      <c r="R2260"/>
    </row>
    <row r="2261" spans="3:18" x14ac:dyDescent="0.2">
      <c r="C2261"/>
      <c r="R2261"/>
    </row>
    <row r="2262" spans="3:18" x14ac:dyDescent="0.2">
      <c r="C2262"/>
      <c r="R2262"/>
    </row>
    <row r="2263" spans="3:18" x14ac:dyDescent="0.2">
      <c r="C2263"/>
      <c r="R2263"/>
    </row>
    <row r="2264" spans="3:18" x14ac:dyDescent="0.2">
      <c r="C2264"/>
      <c r="R2264"/>
    </row>
    <row r="2265" spans="3:18" x14ac:dyDescent="0.2">
      <c r="C2265"/>
      <c r="R2265"/>
    </row>
    <row r="2266" spans="3:18" x14ac:dyDescent="0.2">
      <c r="C2266"/>
      <c r="R2266"/>
    </row>
    <row r="2267" spans="3:18" x14ac:dyDescent="0.2">
      <c r="C2267"/>
      <c r="R2267"/>
    </row>
    <row r="2268" spans="3:18" x14ac:dyDescent="0.2">
      <c r="C2268"/>
      <c r="R2268"/>
    </row>
    <row r="2269" spans="3:18" x14ac:dyDescent="0.2">
      <c r="C2269"/>
      <c r="R2269"/>
    </row>
    <row r="2270" spans="3:18" x14ac:dyDescent="0.2">
      <c r="C2270"/>
      <c r="R2270"/>
    </row>
    <row r="2271" spans="3:18" x14ac:dyDescent="0.2">
      <c r="C2271"/>
      <c r="R2271"/>
    </row>
    <row r="2272" spans="3:18" x14ac:dyDescent="0.2">
      <c r="C2272"/>
      <c r="R2272"/>
    </row>
    <row r="2273" spans="3:18" x14ac:dyDescent="0.2">
      <c r="C2273"/>
      <c r="R2273"/>
    </row>
    <row r="2274" spans="3:18" x14ac:dyDescent="0.2">
      <c r="C2274"/>
      <c r="R2274"/>
    </row>
    <row r="2275" spans="3:18" x14ac:dyDescent="0.2">
      <c r="C2275"/>
      <c r="R2275"/>
    </row>
    <row r="2276" spans="3:18" x14ac:dyDescent="0.2">
      <c r="C2276"/>
      <c r="R2276"/>
    </row>
    <row r="2277" spans="3:18" x14ac:dyDescent="0.2">
      <c r="C2277"/>
      <c r="R2277"/>
    </row>
    <row r="2278" spans="3:18" x14ac:dyDescent="0.2">
      <c r="C2278"/>
      <c r="R2278"/>
    </row>
    <row r="2279" spans="3:18" x14ac:dyDescent="0.2">
      <c r="C2279"/>
      <c r="R2279"/>
    </row>
    <row r="2280" spans="3:18" x14ac:dyDescent="0.2">
      <c r="C2280"/>
      <c r="R2280"/>
    </row>
    <row r="2281" spans="3:18" x14ac:dyDescent="0.2">
      <c r="C2281"/>
      <c r="R2281"/>
    </row>
    <row r="2282" spans="3:18" x14ac:dyDescent="0.2">
      <c r="C2282"/>
      <c r="R2282"/>
    </row>
    <row r="2283" spans="3:18" x14ac:dyDescent="0.2">
      <c r="C2283"/>
      <c r="R2283"/>
    </row>
    <row r="2284" spans="3:18" x14ac:dyDescent="0.2">
      <c r="C2284"/>
      <c r="R2284"/>
    </row>
    <row r="2285" spans="3:18" x14ac:dyDescent="0.2">
      <c r="C2285"/>
      <c r="R2285"/>
    </row>
    <row r="2286" spans="3:18" x14ac:dyDescent="0.2">
      <c r="C2286"/>
      <c r="R2286"/>
    </row>
    <row r="2287" spans="3:18" x14ac:dyDescent="0.2">
      <c r="C2287"/>
      <c r="R2287"/>
    </row>
    <row r="2288" spans="3:18" x14ac:dyDescent="0.2">
      <c r="C2288"/>
      <c r="R2288"/>
    </row>
    <row r="2289" spans="3:18" x14ac:dyDescent="0.2">
      <c r="C2289"/>
      <c r="R2289"/>
    </row>
    <row r="2290" spans="3:18" x14ac:dyDescent="0.2">
      <c r="C2290"/>
      <c r="R2290"/>
    </row>
    <row r="2291" spans="3:18" x14ac:dyDescent="0.2">
      <c r="C2291"/>
      <c r="R2291"/>
    </row>
    <row r="2292" spans="3:18" x14ac:dyDescent="0.2">
      <c r="C2292"/>
      <c r="R2292"/>
    </row>
    <row r="2293" spans="3:18" x14ac:dyDescent="0.2">
      <c r="C2293"/>
      <c r="R2293"/>
    </row>
    <row r="2294" spans="3:18" x14ac:dyDescent="0.2">
      <c r="C2294"/>
      <c r="R2294"/>
    </row>
    <row r="2295" spans="3:18" x14ac:dyDescent="0.2">
      <c r="C2295"/>
      <c r="R2295"/>
    </row>
    <row r="2296" spans="3:18" x14ac:dyDescent="0.2">
      <c r="C2296"/>
      <c r="R2296"/>
    </row>
    <row r="2297" spans="3:18" x14ac:dyDescent="0.2">
      <c r="C2297"/>
      <c r="R2297"/>
    </row>
    <row r="2298" spans="3:18" x14ac:dyDescent="0.2">
      <c r="C2298"/>
      <c r="R2298"/>
    </row>
    <row r="2299" spans="3:18" x14ac:dyDescent="0.2">
      <c r="C2299"/>
      <c r="R2299"/>
    </row>
    <row r="2300" spans="3:18" x14ac:dyDescent="0.2">
      <c r="C2300"/>
      <c r="R2300"/>
    </row>
    <row r="2301" spans="3:18" x14ac:dyDescent="0.2">
      <c r="C2301"/>
      <c r="R2301"/>
    </row>
    <row r="2302" spans="3:18" x14ac:dyDescent="0.2">
      <c r="C2302"/>
      <c r="R2302"/>
    </row>
    <row r="2303" spans="3:18" x14ac:dyDescent="0.2">
      <c r="C2303"/>
      <c r="R2303"/>
    </row>
    <row r="2304" spans="3:18" x14ac:dyDescent="0.2">
      <c r="C2304"/>
      <c r="R2304"/>
    </row>
    <row r="2305" spans="3:18" x14ac:dyDescent="0.2">
      <c r="C2305"/>
      <c r="R2305"/>
    </row>
    <row r="2306" spans="3:18" x14ac:dyDescent="0.2">
      <c r="C2306"/>
      <c r="R2306"/>
    </row>
    <row r="2307" spans="3:18" x14ac:dyDescent="0.2">
      <c r="C2307"/>
      <c r="R2307"/>
    </row>
    <row r="2308" spans="3:18" x14ac:dyDescent="0.2">
      <c r="C2308"/>
      <c r="R2308"/>
    </row>
    <row r="2309" spans="3:18" x14ac:dyDescent="0.2">
      <c r="C2309"/>
      <c r="R2309"/>
    </row>
    <row r="2310" spans="3:18" x14ac:dyDescent="0.2">
      <c r="C2310"/>
      <c r="R2310"/>
    </row>
    <row r="2311" spans="3:18" x14ac:dyDescent="0.2">
      <c r="C2311"/>
      <c r="R2311"/>
    </row>
    <row r="2312" spans="3:18" x14ac:dyDescent="0.2">
      <c r="C2312"/>
      <c r="R2312"/>
    </row>
    <row r="2313" spans="3:18" x14ac:dyDescent="0.2">
      <c r="C2313"/>
      <c r="R2313"/>
    </row>
    <row r="2314" spans="3:18" x14ac:dyDescent="0.2">
      <c r="C2314"/>
      <c r="R2314"/>
    </row>
    <row r="2315" spans="3:18" x14ac:dyDescent="0.2">
      <c r="C2315"/>
      <c r="R2315"/>
    </row>
    <row r="2316" spans="3:18" x14ac:dyDescent="0.2">
      <c r="C2316"/>
      <c r="R2316"/>
    </row>
    <row r="2317" spans="3:18" x14ac:dyDescent="0.2">
      <c r="C2317"/>
      <c r="R2317"/>
    </row>
    <row r="2318" spans="3:18" x14ac:dyDescent="0.2">
      <c r="C2318"/>
      <c r="R2318"/>
    </row>
    <row r="2319" spans="3:18" x14ac:dyDescent="0.2">
      <c r="C2319"/>
      <c r="R2319"/>
    </row>
    <row r="2320" spans="3:18" x14ac:dyDescent="0.2">
      <c r="C2320"/>
      <c r="R2320"/>
    </row>
    <row r="2321" spans="3:18" x14ac:dyDescent="0.2">
      <c r="C2321"/>
      <c r="R2321"/>
    </row>
    <row r="2322" spans="3:18" x14ac:dyDescent="0.2">
      <c r="C2322"/>
      <c r="R2322"/>
    </row>
    <row r="2323" spans="3:18" x14ac:dyDescent="0.2">
      <c r="C2323"/>
      <c r="R2323"/>
    </row>
    <row r="2324" spans="3:18" x14ac:dyDescent="0.2">
      <c r="C2324"/>
      <c r="R2324"/>
    </row>
    <row r="2325" spans="3:18" x14ac:dyDescent="0.2">
      <c r="C2325"/>
      <c r="R2325"/>
    </row>
    <row r="2326" spans="3:18" x14ac:dyDescent="0.2">
      <c r="C2326"/>
      <c r="R2326"/>
    </row>
    <row r="2327" spans="3:18" x14ac:dyDescent="0.2">
      <c r="C2327"/>
      <c r="R2327"/>
    </row>
    <row r="2328" spans="3:18" x14ac:dyDescent="0.2">
      <c r="C2328"/>
      <c r="R2328"/>
    </row>
    <row r="2329" spans="3:18" x14ac:dyDescent="0.2">
      <c r="C2329"/>
      <c r="R2329"/>
    </row>
    <row r="2330" spans="3:18" x14ac:dyDescent="0.2">
      <c r="C2330"/>
      <c r="R2330"/>
    </row>
    <row r="2331" spans="3:18" x14ac:dyDescent="0.2">
      <c r="C2331"/>
      <c r="R2331"/>
    </row>
    <row r="2332" spans="3:18" x14ac:dyDescent="0.2">
      <c r="C2332"/>
      <c r="R2332"/>
    </row>
    <row r="2333" spans="3:18" x14ac:dyDescent="0.2">
      <c r="C2333"/>
      <c r="R2333"/>
    </row>
    <row r="2334" spans="3:18" x14ac:dyDescent="0.2">
      <c r="C2334"/>
      <c r="R2334"/>
    </row>
    <row r="2335" spans="3:18" x14ac:dyDescent="0.2">
      <c r="C2335"/>
      <c r="R2335"/>
    </row>
    <row r="2336" spans="3:18" x14ac:dyDescent="0.2">
      <c r="C2336"/>
      <c r="R2336"/>
    </row>
    <row r="2337" spans="3:18" x14ac:dyDescent="0.2">
      <c r="C2337"/>
      <c r="R2337"/>
    </row>
    <row r="2338" spans="3:18" x14ac:dyDescent="0.2">
      <c r="C2338"/>
      <c r="R2338"/>
    </row>
    <row r="2339" spans="3:18" x14ac:dyDescent="0.2">
      <c r="C2339"/>
      <c r="R2339"/>
    </row>
    <row r="2340" spans="3:18" x14ac:dyDescent="0.2">
      <c r="C2340"/>
      <c r="R2340"/>
    </row>
    <row r="2341" spans="3:18" x14ac:dyDescent="0.2">
      <c r="C2341"/>
      <c r="R2341"/>
    </row>
    <row r="2342" spans="3:18" x14ac:dyDescent="0.2">
      <c r="C2342"/>
      <c r="R2342"/>
    </row>
    <row r="2343" spans="3:18" x14ac:dyDescent="0.2">
      <c r="C2343"/>
      <c r="R2343"/>
    </row>
    <row r="2344" spans="3:18" x14ac:dyDescent="0.2">
      <c r="C2344"/>
      <c r="R2344"/>
    </row>
    <row r="2345" spans="3:18" x14ac:dyDescent="0.2">
      <c r="C2345"/>
      <c r="R2345"/>
    </row>
    <row r="2346" spans="3:18" x14ac:dyDescent="0.2">
      <c r="C2346"/>
      <c r="R2346"/>
    </row>
    <row r="2347" spans="3:18" x14ac:dyDescent="0.2">
      <c r="C2347"/>
      <c r="R2347"/>
    </row>
    <row r="2348" spans="3:18" x14ac:dyDescent="0.2">
      <c r="C2348"/>
      <c r="R2348"/>
    </row>
    <row r="2349" spans="3:18" x14ac:dyDescent="0.2">
      <c r="C2349"/>
      <c r="R2349"/>
    </row>
    <row r="2350" spans="3:18" x14ac:dyDescent="0.2">
      <c r="C2350"/>
      <c r="R2350"/>
    </row>
    <row r="2351" spans="3:18" x14ac:dyDescent="0.2">
      <c r="C2351"/>
      <c r="R2351"/>
    </row>
    <row r="2352" spans="3:18" x14ac:dyDescent="0.2">
      <c r="C2352"/>
      <c r="R2352"/>
    </row>
    <row r="2353" spans="3:18" x14ac:dyDescent="0.2">
      <c r="C2353"/>
      <c r="R2353"/>
    </row>
    <row r="2354" spans="3:18" x14ac:dyDescent="0.2">
      <c r="C2354"/>
      <c r="R2354"/>
    </row>
    <row r="2355" spans="3:18" x14ac:dyDescent="0.2">
      <c r="C2355"/>
      <c r="R2355"/>
    </row>
    <row r="2356" spans="3:18" x14ac:dyDescent="0.2">
      <c r="C2356"/>
      <c r="R2356"/>
    </row>
    <row r="2357" spans="3:18" x14ac:dyDescent="0.2">
      <c r="C2357"/>
      <c r="R2357"/>
    </row>
    <row r="2358" spans="3:18" x14ac:dyDescent="0.2">
      <c r="C2358"/>
      <c r="R2358"/>
    </row>
    <row r="2359" spans="3:18" x14ac:dyDescent="0.2">
      <c r="C2359"/>
      <c r="R2359"/>
    </row>
    <row r="2360" spans="3:18" x14ac:dyDescent="0.2">
      <c r="C2360"/>
      <c r="R2360"/>
    </row>
    <row r="2361" spans="3:18" x14ac:dyDescent="0.2">
      <c r="C2361"/>
      <c r="R2361"/>
    </row>
    <row r="2362" spans="3:18" x14ac:dyDescent="0.2">
      <c r="C2362"/>
      <c r="R2362"/>
    </row>
    <row r="2363" spans="3:18" x14ac:dyDescent="0.2">
      <c r="C2363"/>
      <c r="R2363"/>
    </row>
    <row r="2364" spans="3:18" x14ac:dyDescent="0.2">
      <c r="C2364"/>
      <c r="R2364"/>
    </row>
    <row r="2365" spans="3:18" x14ac:dyDescent="0.2">
      <c r="C2365"/>
      <c r="R2365"/>
    </row>
    <row r="2366" spans="3:18" x14ac:dyDescent="0.2">
      <c r="C2366"/>
      <c r="R2366"/>
    </row>
    <row r="2367" spans="3:18" x14ac:dyDescent="0.2">
      <c r="C2367"/>
      <c r="R2367"/>
    </row>
    <row r="2368" spans="3:18" x14ac:dyDescent="0.2">
      <c r="C2368"/>
      <c r="R2368"/>
    </row>
    <row r="2369" spans="3:18" x14ac:dyDescent="0.2">
      <c r="C2369"/>
      <c r="R2369"/>
    </row>
    <row r="2370" spans="3:18" x14ac:dyDescent="0.2">
      <c r="C2370"/>
      <c r="R2370"/>
    </row>
    <row r="2371" spans="3:18" x14ac:dyDescent="0.2">
      <c r="C2371"/>
      <c r="R2371"/>
    </row>
    <row r="2372" spans="3:18" x14ac:dyDescent="0.2">
      <c r="C2372"/>
      <c r="R2372"/>
    </row>
    <row r="2373" spans="3:18" x14ac:dyDescent="0.2">
      <c r="C2373"/>
      <c r="R2373"/>
    </row>
    <row r="2374" spans="3:18" x14ac:dyDescent="0.2">
      <c r="C2374"/>
      <c r="R2374"/>
    </row>
    <row r="2375" spans="3:18" x14ac:dyDescent="0.2">
      <c r="C2375"/>
      <c r="R2375"/>
    </row>
    <row r="2376" spans="3:18" x14ac:dyDescent="0.2">
      <c r="C2376"/>
      <c r="R2376"/>
    </row>
    <row r="2377" spans="3:18" x14ac:dyDescent="0.2">
      <c r="C2377"/>
      <c r="R2377"/>
    </row>
    <row r="2378" spans="3:18" x14ac:dyDescent="0.2">
      <c r="C2378"/>
      <c r="R2378"/>
    </row>
    <row r="2379" spans="3:18" x14ac:dyDescent="0.2">
      <c r="C2379"/>
      <c r="R2379"/>
    </row>
    <row r="2380" spans="3:18" x14ac:dyDescent="0.2">
      <c r="C2380"/>
      <c r="R2380"/>
    </row>
    <row r="2381" spans="3:18" x14ac:dyDescent="0.2">
      <c r="C2381"/>
      <c r="R2381"/>
    </row>
    <row r="2382" spans="3:18" x14ac:dyDescent="0.2">
      <c r="C2382"/>
      <c r="R2382"/>
    </row>
    <row r="2383" spans="3:18" x14ac:dyDescent="0.2">
      <c r="C2383"/>
      <c r="R2383"/>
    </row>
    <row r="2384" spans="3:18" x14ac:dyDescent="0.2">
      <c r="C2384"/>
      <c r="R2384"/>
    </row>
    <row r="2385" spans="3:18" x14ac:dyDescent="0.2">
      <c r="C2385"/>
      <c r="R2385"/>
    </row>
    <row r="2386" spans="3:18" x14ac:dyDescent="0.2">
      <c r="C2386"/>
      <c r="R2386"/>
    </row>
    <row r="2387" spans="3:18" x14ac:dyDescent="0.2">
      <c r="C2387"/>
      <c r="R2387"/>
    </row>
    <row r="2388" spans="3:18" x14ac:dyDescent="0.2">
      <c r="C2388"/>
      <c r="R2388"/>
    </row>
    <row r="2389" spans="3:18" x14ac:dyDescent="0.2">
      <c r="C2389"/>
      <c r="R2389"/>
    </row>
    <row r="2390" spans="3:18" x14ac:dyDescent="0.2">
      <c r="C2390"/>
      <c r="R2390"/>
    </row>
    <row r="2391" spans="3:18" x14ac:dyDescent="0.2">
      <c r="C2391"/>
      <c r="R2391"/>
    </row>
    <row r="2392" spans="3:18" x14ac:dyDescent="0.2">
      <c r="C2392"/>
      <c r="R2392"/>
    </row>
    <row r="2393" spans="3:18" x14ac:dyDescent="0.2">
      <c r="C2393"/>
      <c r="R2393"/>
    </row>
    <row r="2394" spans="3:18" x14ac:dyDescent="0.2">
      <c r="C2394"/>
      <c r="R2394"/>
    </row>
    <row r="2395" spans="3:18" x14ac:dyDescent="0.2">
      <c r="C2395"/>
      <c r="R2395"/>
    </row>
    <row r="2396" spans="3:18" x14ac:dyDescent="0.2">
      <c r="C2396"/>
      <c r="R2396"/>
    </row>
    <row r="2397" spans="3:18" x14ac:dyDescent="0.2">
      <c r="C2397"/>
      <c r="R2397"/>
    </row>
    <row r="2398" spans="3:18" x14ac:dyDescent="0.2">
      <c r="C2398"/>
      <c r="R2398"/>
    </row>
    <row r="2399" spans="3:18" x14ac:dyDescent="0.2">
      <c r="C2399"/>
      <c r="R2399"/>
    </row>
    <row r="2400" spans="3:18" x14ac:dyDescent="0.2">
      <c r="C2400"/>
      <c r="R2400"/>
    </row>
    <row r="2401" spans="3:18" x14ac:dyDescent="0.2">
      <c r="C2401"/>
      <c r="R2401"/>
    </row>
    <row r="2402" spans="3:18" x14ac:dyDescent="0.2">
      <c r="C2402"/>
      <c r="R2402"/>
    </row>
    <row r="2403" spans="3:18" x14ac:dyDescent="0.2">
      <c r="C2403"/>
      <c r="R2403"/>
    </row>
    <row r="2404" spans="3:18" x14ac:dyDescent="0.2">
      <c r="C2404"/>
      <c r="R2404"/>
    </row>
    <row r="2405" spans="3:18" x14ac:dyDescent="0.2">
      <c r="C2405"/>
      <c r="R2405"/>
    </row>
    <row r="2406" spans="3:18" x14ac:dyDescent="0.2">
      <c r="C2406"/>
      <c r="R2406"/>
    </row>
    <row r="2407" spans="3:18" x14ac:dyDescent="0.2">
      <c r="C2407"/>
      <c r="R2407"/>
    </row>
    <row r="2408" spans="3:18" x14ac:dyDescent="0.2">
      <c r="C2408"/>
      <c r="R2408"/>
    </row>
    <row r="2409" spans="3:18" x14ac:dyDescent="0.2">
      <c r="C2409"/>
      <c r="R2409"/>
    </row>
    <row r="2410" spans="3:18" x14ac:dyDescent="0.2">
      <c r="C2410"/>
      <c r="R2410"/>
    </row>
    <row r="2411" spans="3:18" x14ac:dyDescent="0.2">
      <c r="C2411"/>
      <c r="R2411"/>
    </row>
    <row r="2412" spans="3:18" x14ac:dyDescent="0.2">
      <c r="C2412"/>
      <c r="R2412"/>
    </row>
    <row r="2413" spans="3:18" x14ac:dyDescent="0.2">
      <c r="C2413"/>
      <c r="R2413"/>
    </row>
    <row r="2414" spans="3:18" x14ac:dyDescent="0.2">
      <c r="C2414"/>
      <c r="R2414"/>
    </row>
    <row r="2415" spans="3:18" x14ac:dyDescent="0.2">
      <c r="C2415"/>
      <c r="R2415"/>
    </row>
    <row r="2416" spans="3:18" x14ac:dyDescent="0.2">
      <c r="C2416"/>
      <c r="R2416"/>
    </row>
    <row r="2417" spans="3:18" x14ac:dyDescent="0.2">
      <c r="C2417"/>
      <c r="R2417"/>
    </row>
    <row r="2418" spans="3:18" x14ac:dyDescent="0.2">
      <c r="C2418"/>
      <c r="R2418"/>
    </row>
    <row r="2419" spans="3:18" x14ac:dyDescent="0.2">
      <c r="C2419"/>
      <c r="R2419"/>
    </row>
    <row r="2420" spans="3:18" x14ac:dyDescent="0.2">
      <c r="C2420"/>
      <c r="R2420"/>
    </row>
    <row r="2421" spans="3:18" x14ac:dyDescent="0.2">
      <c r="C2421"/>
      <c r="R2421"/>
    </row>
    <row r="2422" spans="3:18" x14ac:dyDescent="0.2">
      <c r="C2422"/>
      <c r="R2422"/>
    </row>
    <row r="2423" spans="3:18" x14ac:dyDescent="0.2">
      <c r="C2423"/>
      <c r="R2423"/>
    </row>
    <row r="2424" spans="3:18" x14ac:dyDescent="0.2">
      <c r="C2424"/>
      <c r="R2424"/>
    </row>
    <row r="2425" spans="3:18" x14ac:dyDescent="0.2">
      <c r="C2425"/>
      <c r="R2425"/>
    </row>
    <row r="2426" spans="3:18" x14ac:dyDescent="0.2">
      <c r="C2426"/>
      <c r="R2426"/>
    </row>
    <row r="2427" spans="3:18" x14ac:dyDescent="0.2">
      <c r="C2427"/>
      <c r="R2427"/>
    </row>
    <row r="2428" spans="3:18" x14ac:dyDescent="0.2">
      <c r="C2428"/>
      <c r="R2428"/>
    </row>
    <row r="2429" spans="3:18" x14ac:dyDescent="0.2">
      <c r="C2429"/>
      <c r="R2429"/>
    </row>
    <row r="2430" spans="3:18" x14ac:dyDescent="0.2">
      <c r="C2430"/>
      <c r="R2430"/>
    </row>
    <row r="2431" spans="3:18" x14ac:dyDescent="0.2">
      <c r="C2431"/>
      <c r="R2431"/>
    </row>
    <row r="2432" spans="3:18" x14ac:dyDescent="0.2">
      <c r="C2432"/>
      <c r="R2432"/>
    </row>
    <row r="2433" spans="3:18" x14ac:dyDescent="0.2">
      <c r="C2433"/>
      <c r="R2433"/>
    </row>
    <row r="2434" spans="3:18" x14ac:dyDescent="0.2">
      <c r="C2434"/>
      <c r="R2434"/>
    </row>
    <row r="2435" spans="3:18" x14ac:dyDescent="0.2">
      <c r="C2435"/>
      <c r="R2435"/>
    </row>
    <row r="2436" spans="3:18" x14ac:dyDescent="0.2">
      <c r="C2436"/>
      <c r="R2436"/>
    </row>
    <row r="2437" spans="3:18" x14ac:dyDescent="0.2">
      <c r="C2437"/>
      <c r="R2437"/>
    </row>
    <row r="2438" spans="3:18" x14ac:dyDescent="0.2">
      <c r="C2438"/>
      <c r="R2438"/>
    </row>
    <row r="2439" spans="3:18" x14ac:dyDescent="0.2">
      <c r="C2439"/>
      <c r="R2439"/>
    </row>
    <row r="2440" spans="3:18" x14ac:dyDescent="0.2">
      <c r="C2440"/>
      <c r="R2440"/>
    </row>
    <row r="2441" spans="3:18" x14ac:dyDescent="0.2">
      <c r="C2441"/>
      <c r="R2441"/>
    </row>
    <row r="2442" spans="3:18" x14ac:dyDescent="0.2">
      <c r="C2442"/>
      <c r="R2442"/>
    </row>
    <row r="2443" spans="3:18" x14ac:dyDescent="0.2">
      <c r="C2443"/>
      <c r="R2443"/>
    </row>
    <row r="2444" spans="3:18" x14ac:dyDescent="0.2">
      <c r="C2444"/>
      <c r="R2444"/>
    </row>
    <row r="2445" spans="3:18" x14ac:dyDescent="0.2">
      <c r="C2445"/>
      <c r="R2445"/>
    </row>
    <row r="2446" spans="3:18" x14ac:dyDescent="0.2">
      <c r="C2446"/>
      <c r="R2446"/>
    </row>
    <row r="2447" spans="3:18" x14ac:dyDescent="0.2">
      <c r="C2447"/>
      <c r="R2447"/>
    </row>
    <row r="2448" spans="3:18" x14ac:dyDescent="0.2">
      <c r="C2448"/>
      <c r="R2448"/>
    </row>
    <row r="2449" spans="3:18" x14ac:dyDescent="0.2">
      <c r="C2449"/>
      <c r="R2449"/>
    </row>
    <row r="2450" spans="3:18" x14ac:dyDescent="0.2">
      <c r="C2450"/>
      <c r="R2450"/>
    </row>
    <row r="2451" spans="3:18" x14ac:dyDescent="0.2">
      <c r="C2451"/>
      <c r="R2451"/>
    </row>
    <row r="2452" spans="3:18" x14ac:dyDescent="0.2">
      <c r="C2452"/>
      <c r="R2452"/>
    </row>
    <row r="2453" spans="3:18" x14ac:dyDescent="0.2">
      <c r="C2453"/>
      <c r="R2453"/>
    </row>
    <row r="2454" spans="3:18" x14ac:dyDescent="0.2">
      <c r="C2454"/>
      <c r="R2454"/>
    </row>
    <row r="2455" spans="3:18" x14ac:dyDescent="0.2">
      <c r="C2455"/>
      <c r="R2455"/>
    </row>
    <row r="2456" spans="3:18" x14ac:dyDescent="0.2">
      <c r="C2456"/>
      <c r="R2456"/>
    </row>
    <row r="2457" spans="3:18" x14ac:dyDescent="0.2">
      <c r="C2457"/>
      <c r="R2457"/>
    </row>
    <row r="2458" spans="3:18" x14ac:dyDescent="0.2">
      <c r="C2458"/>
      <c r="R2458"/>
    </row>
    <row r="2459" spans="3:18" x14ac:dyDescent="0.2">
      <c r="C2459"/>
      <c r="R2459"/>
    </row>
    <row r="2460" spans="3:18" x14ac:dyDescent="0.2">
      <c r="C2460"/>
      <c r="R2460"/>
    </row>
    <row r="2461" spans="3:18" x14ac:dyDescent="0.2">
      <c r="C2461"/>
      <c r="R2461"/>
    </row>
    <row r="2462" spans="3:18" x14ac:dyDescent="0.2">
      <c r="C2462"/>
      <c r="R2462"/>
    </row>
    <row r="2463" spans="3:18" x14ac:dyDescent="0.2">
      <c r="C2463"/>
      <c r="R2463"/>
    </row>
    <row r="2464" spans="3:18" x14ac:dyDescent="0.2">
      <c r="C2464"/>
      <c r="R2464"/>
    </row>
    <row r="2465" spans="3:18" x14ac:dyDescent="0.2">
      <c r="C2465"/>
      <c r="R2465"/>
    </row>
    <row r="2466" spans="3:18" x14ac:dyDescent="0.2">
      <c r="C2466"/>
      <c r="R2466"/>
    </row>
    <row r="2467" spans="3:18" x14ac:dyDescent="0.2">
      <c r="C2467"/>
      <c r="R2467"/>
    </row>
    <row r="2468" spans="3:18" x14ac:dyDescent="0.2">
      <c r="C2468"/>
      <c r="R2468"/>
    </row>
    <row r="2469" spans="3:18" x14ac:dyDescent="0.2">
      <c r="C2469"/>
      <c r="R2469"/>
    </row>
    <row r="2470" spans="3:18" x14ac:dyDescent="0.2">
      <c r="C2470"/>
      <c r="R2470"/>
    </row>
    <row r="2471" spans="3:18" x14ac:dyDescent="0.2">
      <c r="C2471"/>
      <c r="R2471"/>
    </row>
    <row r="2472" spans="3:18" x14ac:dyDescent="0.2">
      <c r="C2472"/>
      <c r="R2472"/>
    </row>
    <row r="2473" spans="3:18" x14ac:dyDescent="0.2">
      <c r="C2473"/>
      <c r="R2473"/>
    </row>
    <row r="2474" spans="3:18" x14ac:dyDescent="0.2">
      <c r="C2474"/>
      <c r="R2474"/>
    </row>
    <row r="2475" spans="3:18" x14ac:dyDescent="0.2">
      <c r="C2475"/>
      <c r="R2475"/>
    </row>
    <row r="2476" spans="3:18" x14ac:dyDescent="0.2">
      <c r="C2476"/>
      <c r="R2476"/>
    </row>
    <row r="2477" spans="3:18" x14ac:dyDescent="0.2">
      <c r="C2477"/>
      <c r="R2477"/>
    </row>
    <row r="2478" spans="3:18" x14ac:dyDescent="0.2">
      <c r="C2478"/>
      <c r="R2478"/>
    </row>
    <row r="2479" spans="3:18" x14ac:dyDescent="0.2">
      <c r="C2479"/>
      <c r="R2479"/>
    </row>
    <row r="2480" spans="3:18" x14ac:dyDescent="0.2">
      <c r="C2480"/>
      <c r="R2480"/>
    </row>
    <row r="2481" spans="3:18" x14ac:dyDescent="0.2">
      <c r="C2481"/>
      <c r="R2481"/>
    </row>
    <row r="2482" spans="3:18" x14ac:dyDescent="0.2">
      <c r="C2482"/>
      <c r="R2482"/>
    </row>
    <row r="2483" spans="3:18" x14ac:dyDescent="0.2">
      <c r="C2483"/>
      <c r="R2483"/>
    </row>
    <row r="2484" spans="3:18" x14ac:dyDescent="0.2">
      <c r="C2484"/>
      <c r="R2484"/>
    </row>
    <row r="2485" spans="3:18" x14ac:dyDescent="0.2">
      <c r="C2485"/>
      <c r="R2485"/>
    </row>
    <row r="2486" spans="3:18" x14ac:dyDescent="0.2">
      <c r="C2486"/>
      <c r="R2486"/>
    </row>
    <row r="2487" spans="3:18" x14ac:dyDescent="0.2">
      <c r="C2487"/>
      <c r="R2487"/>
    </row>
    <row r="2488" spans="3:18" x14ac:dyDescent="0.2">
      <c r="C2488"/>
      <c r="R2488"/>
    </row>
    <row r="2489" spans="3:18" x14ac:dyDescent="0.2">
      <c r="C2489"/>
      <c r="R2489"/>
    </row>
    <row r="2490" spans="3:18" x14ac:dyDescent="0.2">
      <c r="C2490"/>
      <c r="R2490"/>
    </row>
    <row r="2491" spans="3:18" x14ac:dyDescent="0.2">
      <c r="C2491"/>
      <c r="R2491"/>
    </row>
    <row r="2492" spans="3:18" x14ac:dyDescent="0.2">
      <c r="C2492"/>
      <c r="R2492"/>
    </row>
    <row r="2493" spans="3:18" x14ac:dyDescent="0.2">
      <c r="C2493"/>
      <c r="R2493"/>
    </row>
    <row r="2494" spans="3:18" x14ac:dyDescent="0.2">
      <c r="C2494"/>
      <c r="R2494"/>
    </row>
    <row r="2495" spans="3:18" x14ac:dyDescent="0.2">
      <c r="C2495"/>
      <c r="R2495"/>
    </row>
    <row r="2496" spans="3:18" x14ac:dyDescent="0.2">
      <c r="C2496"/>
      <c r="R2496"/>
    </row>
    <row r="2497" spans="3:18" x14ac:dyDescent="0.2">
      <c r="C2497"/>
      <c r="R2497"/>
    </row>
    <row r="2498" spans="3:18" x14ac:dyDescent="0.2">
      <c r="C2498"/>
      <c r="R2498"/>
    </row>
    <row r="2499" spans="3:18" x14ac:dyDescent="0.2">
      <c r="C2499"/>
      <c r="R2499"/>
    </row>
    <row r="2500" spans="3:18" x14ac:dyDescent="0.2">
      <c r="C2500"/>
      <c r="R2500"/>
    </row>
    <row r="2501" spans="3:18" x14ac:dyDescent="0.2">
      <c r="C2501"/>
      <c r="R2501"/>
    </row>
    <row r="2502" spans="3:18" x14ac:dyDescent="0.2">
      <c r="C2502"/>
      <c r="R2502"/>
    </row>
    <row r="2503" spans="3:18" x14ac:dyDescent="0.2">
      <c r="C2503"/>
      <c r="R2503"/>
    </row>
    <row r="2504" spans="3:18" x14ac:dyDescent="0.2">
      <c r="C2504"/>
      <c r="R2504"/>
    </row>
    <row r="2505" spans="3:18" x14ac:dyDescent="0.2">
      <c r="C2505"/>
      <c r="R2505"/>
    </row>
    <row r="2506" spans="3:18" x14ac:dyDescent="0.2">
      <c r="C2506"/>
      <c r="R2506"/>
    </row>
    <row r="2507" spans="3:18" x14ac:dyDescent="0.2">
      <c r="C2507"/>
      <c r="R2507"/>
    </row>
    <row r="2508" spans="3:18" x14ac:dyDescent="0.2">
      <c r="C2508"/>
      <c r="R2508"/>
    </row>
    <row r="2509" spans="3:18" x14ac:dyDescent="0.2">
      <c r="C2509"/>
      <c r="R2509"/>
    </row>
    <row r="2510" spans="3:18" x14ac:dyDescent="0.2">
      <c r="C2510"/>
      <c r="R2510"/>
    </row>
    <row r="2511" spans="3:18" x14ac:dyDescent="0.2">
      <c r="C2511"/>
      <c r="R2511"/>
    </row>
    <row r="2512" spans="3:18" x14ac:dyDescent="0.2">
      <c r="C2512"/>
      <c r="R2512"/>
    </row>
    <row r="2513" spans="3:18" x14ac:dyDescent="0.2">
      <c r="C2513"/>
      <c r="R2513"/>
    </row>
    <row r="2514" spans="3:18" x14ac:dyDescent="0.2">
      <c r="C2514"/>
      <c r="R2514"/>
    </row>
    <row r="2515" spans="3:18" x14ac:dyDescent="0.2">
      <c r="C2515"/>
      <c r="R2515"/>
    </row>
    <row r="2516" spans="3:18" x14ac:dyDescent="0.2">
      <c r="C2516"/>
      <c r="R2516"/>
    </row>
    <row r="2517" spans="3:18" x14ac:dyDescent="0.2">
      <c r="C2517"/>
      <c r="R2517"/>
    </row>
    <row r="2518" spans="3:18" x14ac:dyDescent="0.2">
      <c r="C2518"/>
      <c r="R2518"/>
    </row>
    <row r="2519" spans="3:18" x14ac:dyDescent="0.2">
      <c r="C2519"/>
      <c r="R2519"/>
    </row>
    <row r="2520" spans="3:18" x14ac:dyDescent="0.2">
      <c r="C2520"/>
      <c r="R2520"/>
    </row>
    <row r="2521" spans="3:18" x14ac:dyDescent="0.2">
      <c r="C2521"/>
      <c r="R2521"/>
    </row>
    <row r="2522" spans="3:18" x14ac:dyDescent="0.2">
      <c r="C2522"/>
      <c r="R2522"/>
    </row>
    <row r="2523" spans="3:18" x14ac:dyDescent="0.2">
      <c r="C2523"/>
      <c r="R2523"/>
    </row>
    <row r="2524" spans="3:18" x14ac:dyDescent="0.2">
      <c r="C2524"/>
      <c r="R2524"/>
    </row>
    <row r="2525" spans="3:18" x14ac:dyDescent="0.2">
      <c r="C2525"/>
      <c r="R2525"/>
    </row>
    <row r="2526" spans="3:18" x14ac:dyDescent="0.2">
      <c r="C2526"/>
      <c r="R2526"/>
    </row>
    <row r="2527" spans="3:18" x14ac:dyDescent="0.2">
      <c r="C2527"/>
      <c r="R2527"/>
    </row>
    <row r="2528" spans="3:18" x14ac:dyDescent="0.2">
      <c r="C2528"/>
      <c r="R2528"/>
    </row>
    <row r="2529" spans="3:18" x14ac:dyDescent="0.2">
      <c r="C2529"/>
      <c r="R2529"/>
    </row>
    <row r="2530" spans="3:18" x14ac:dyDescent="0.2">
      <c r="C2530"/>
      <c r="R2530"/>
    </row>
    <row r="2531" spans="3:18" x14ac:dyDescent="0.2">
      <c r="C2531"/>
      <c r="R2531"/>
    </row>
    <row r="2532" spans="3:18" x14ac:dyDescent="0.2">
      <c r="C2532"/>
      <c r="R2532"/>
    </row>
    <row r="2533" spans="3:18" x14ac:dyDescent="0.2">
      <c r="C2533"/>
      <c r="R2533"/>
    </row>
    <row r="2534" spans="3:18" x14ac:dyDescent="0.2">
      <c r="C2534"/>
      <c r="R2534"/>
    </row>
    <row r="2535" spans="3:18" x14ac:dyDescent="0.2">
      <c r="C2535"/>
      <c r="R2535"/>
    </row>
    <row r="2536" spans="3:18" x14ac:dyDescent="0.2">
      <c r="C2536"/>
      <c r="R2536"/>
    </row>
    <row r="2537" spans="3:18" x14ac:dyDescent="0.2">
      <c r="C2537"/>
      <c r="R2537"/>
    </row>
    <row r="2538" spans="3:18" x14ac:dyDescent="0.2">
      <c r="C2538"/>
      <c r="R2538"/>
    </row>
    <row r="2539" spans="3:18" x14ac:dyDescent="0.2">
      <c r="C2539"/>
      <c r="R2539"/>
    </row>
    <row r="2540" spans="3:18" x14ac:dyDescent="0.2">
      <c r="C2540"/>
      <c r="R2540"/>
    </row>
    <row r="2541" spans="3:18" x14ac:dyDescent="0.2">
      <c r="C2541"/>
      <c r="R2541"/>
    </row>
    <row r="2542" spans="3:18" x14ac:dyDescent="0.2">
      <c r="C2542"/>
      <c r="R2542"/>
    </row>
    <row r="2543" spans="3:18" x14ac:dyDescent="0.2">
      <c r="C2543"/>
      <c r="R2543"/>
    </row>
    <row r="2544" spans="3:18" x14ac:dyDescent="0.2">
      <c r="C2544"/>
      <c r="R2544"/>
    </row>
    <row r="2545" spans="3:18" x14ac:dyDescent="0.2">
      <c r="C2545"/>
      <c r="R2545"/>
    </row>
    <row r="2546" spans="3:18" x14ac:dyDescent="0.2">
      <c r="C2546"/>
      <c r="R2546"/>
    </row>
    <row r="2547" spans="3:18" x14ac:dyDescent="0.2">
      <c r="C2547"/>
      <c r="R2547"/>
    </row>
    <row r="2548" spans="3:18" x14ac:dyDescent="0.2">
      <c r="C2548"/>
      <c r="R2548"/>
    </row>
    <row r="2549" spans="3:18" x14ac:dyDescent="0.2">
      <c r="C2549"/>
      <c r="R2549"/>
    </row>
    <row r="2550" spans="3:18" x14ac:dyDescent="0.2">
      <c r="C2550"/>
      <c r="R2550"/>
    </row>
    <row r="2551" spans="3:18" x14ac:dyDescent="0.2">
      <c r="C2551"/>
      <c r="R2551"/>
    </row>
    <row r="2552" spans="3:18" x14ac:dyDescent="0.2">
      <c r="C2552"/>
      <c r="R2552"/>
    </row>
    <row r="2553" spans="3:18" x14ac:dyDescent="0.2">
      <c r="C2553"/>
      <c r="R2553"/>
    </row>
    <row r="2554" spans="3:18" x14ac:dyDescent="0.2">
      <c r="C2554"/>
      <c r="R2554"/>
    </row>
    <row r="2555" spans="3:18" x14ac:dyDescent="0.2">
      <c r="C2555"/>
      <c r="R2555"/>
    </row>
    <row r="2556" spans="3:18" x14ac:dyDescent="0.2">
      <c r="C2556"/>
      <c r="R2556"/>
    </row>
    <row r="2557" spans="3:18" x14ac:dyDescent="0.2">
      <c r="C2557"/>
      <c r="R2557"/>
    </row>
    <row r="2558" spans="3:18" x14ac:dyDescent="0.2">
      <c r="C2558"/>
      <c r="R2558"/>
    </row>
    <row r="2559" spans="3:18" x14ac:dyDescent="0.2">
      <c r="C2559"/>
      <c r="R2559"/>
    </row>
    <row r="2560" spans="3:18" x14ac:dyDescent="0.2">
      <c r="C2560"/>
      <c r="R2560"/>
    </row>
    <row r="2561" spans="3:18" x14ac:dyDescent="0.2">
      <c r="C2561"/>
      <c r="R2561"/>
    </row>
    <row r="2562" spans="3:18" x14ac:dyDescent="0.2">
      <c r="C2562"/>
      <c r="R2562"/>
    </row>
    <row r="2563" spans="3:18" x14ac:dyDescent="0.2">
      <c r="C2563"/>
      <c r="R2563"/>
    </row>
    <row r="2564" spans="3:18" x14ac:dyDescent="0.2">
      <c r="C2564"/>
      <c r="R2564"/>
    </row>
    <row r="2565" spans="3:18" x14ac:dyDescent="0.2">
      <c r="C2565"/>
      <c r="R2565"/>
    </row>
    <row r="2566" spans="3:18" x14ac:dyDescent="0.2">
      <c r="C2566"/>
      <c r="R2566"/>
    </row>
    <row r="2567" spans="3:18" x14ac:dyDescent="0.2">
      <c r="C2567"/>
      <c r="R2567"/>
    </row>
    <row r="2568" spans="3:18" x14ac:dyDescent="0.2">
      <c r="C2568"/>
      <c r="R2568"/>
    </row>
    <row r="2569" spans="3:18" x14ac:dyDescent="0.2">
      <c r="C2569"/>
      <c r="R2569"/>
    </row>
    <row r="2570" spans="3:18" x14ac:dyDescent="0.2">
      <c r="C2570"/>
      <c r="R2570"/>
    </row>
    <row r="2571" spans="3:18" x14ac:dyDescent="0.2">
      <c r="C2571"/>
      <c r="R2571"/>
    </row>
    <row r="2572" spans="3:18" x14ac:dyDescent="0.2">
      <c r="C2572"/>
      <c r="R2572"/>
    </row>
    <row r="2573" spans="3:18" x14ac:dyDescent="0.2">
      <c r="C2573"/>
      <c r="R2573"/>
    </row>
    <row r="2574" spans="3:18" x14ac:dyDescent="0.2">
      <c r="C2574"/>
      <c r="R2574"/>
    </row>
    <row r="2575" spans="3:18" x14ac:dyDescent="0.2">
      <c r="C2575"/>
      <c r="R2575"/>
    </row>
    <row r="2576" spans="3:18" x14ac:dyDescent="0.2">
      <c r="C2576"/>
      <c r="R2576"/>
    </row>
    <row r="2577" spans="3:18" x14ac:dyDescent="0.2">
      <c r="C2577"/>
      <c r="R2577"/>
    </row>
    <row r="2578" spans="3:18" x14ac:dyDescent="0.2">
      <c r="C2578"/>
      <c r="R2578"/>
    </row>
    <row r="2579" spans="3:18" x14ac:dyDescent="0.2">
      <c r="C2579"/>
      <c r="R2579"/>
    </row>
    <row r="2580" spans="3:18" x14ac:dyDescent="0.2">
      <c r="C2580"/>
      <c r="R2580"/>
    </row>
    <row r="2581" spans="3:18" x14ac:dyDescent="0.2">
      <c r="C2581"/>
      <c r="R2581"/>
    </row>
    <row r="2582" spans="3:18" x14ac:dyDescent="0.2">
      <c r="C2582"/>
      <c r="R2582"/>
    </row>
    <row r="2583" spans="3:18" x14ac:dyDescent="0.2">
      <c r="C2583"/>
      <c r="R2583"/>
    </row>
    <row r="2584" spans="3:18" x14ac:dyDescent="0.2">
      <c r="C2584"/>
      <c r="R2584"/>
    </row>
    <row r="2585" spans="3:18" x14ac:dyDescent="0.2">
      <c r="C2585"/>
      <c r="R2585"/>
    </row>
    <row r="2586" spans="3:18" x14ac:dyDescent="0.2">
      <c r="C2586"/>
      <c r="R2586"/>
    </row>
    <row r="2587" spans="3:18" x14ac:dyDescent="0.2">
      <c r="C2587"/>
      <c r="R2587"/>
    </row>
    <row r="2588" spans="3:18" x14ac:dyDescent="0.2">
      <c r="C2588"/>
      <c r="R2588"/>
    </row>
    <row r="2589" spans="3:18" x14ac:dyDescent="0.2">
      <c r="C2589"/>
      <c r="R2589"/>
    </row>
    <row r="2590" spans="3:18" x14ac:dyDescent="0.2">
      <c r="C2590"/>
      <c r="R2590"/>
    </row>
    <row r="2591" spans="3:18" x14ac:dyDescent="0.2">
      <c r="C2591"/>
      <c r="R2591"/>
    </row>
    <row r="2592" spans="3:18" x14ac:dyDescent="0.2">
      <c r="C2592"/>
      <c r="R2592"/>
    </row>
    <row r="2593" spans="3:18" x14ac:dyDescent="0.2">
      <c r="C2593"/>
      <c r="R2593"/>
    </row>
    <row r="2594" spans="3:18" x14ac:dyDescent="0.2">
      <c r="C2594"/>
      <c r="R2594"/>
    </row>
    <row r="2595" spans="3:18" x14ac:dyDescent="0.2">
      <c r="C2595"/>
      <c r="R2595"/>
    </row>
    <row r="2596" spans="3:18" x14ac:dyDescent="0.2">
      <c r="C2596"/>
      <c r="R2596"/>
    </row>
    <row r="2597" spans="3:18" x14ac:dyDescent="0.2">
      <c r="C2597"/>
      <c r="R2597"/>
    </row>
    <row r="2598" spans="3:18" x14ac:dyDescent="0.2">
      <c r="C2598"/>
      <c r="R2598"/>
    </row>
    <row r="2599" spans="3:18" x14ac:dyDescent="0.2">
      <c r="C2599"/>
      <c r="R2599"/>
    </row>
    <row r="2600" spans="3:18" x14ac:dyDescent="0.2">
      <c r="C2600"/>
      <c r="R2600"/>
    </row>
    <row r="2601" spans="3:18" x14ac:dyDescent="0.2">
      <c r="C2601"/>
      <c r="R2601"/>
    </row>
    <row r="2602" spans="3:18" x14ac:dyDescent="0.2">
      <c r="C2602"/>
      <c r="R2602"/>
    </row>
    <row r="2603" spans="3:18" x14ac:dyDescent="0.2">
      <c r="C2603"/>
      <c r="R2603"/>
    </row>
    <row r="2604" spans="3:18" x14ac:dyDescent="0.2">
      <c r="C2604"/>
      <c r="R2604"/>
    </row>
    <row r="2605" spans="3:18" x14ac:dyDescent="0.2">
      <c r="C2605"/>
      <c r="R2605"/>
    </row>
    <row r="2606" spans="3:18" x14ac:dyDescent="0.2">
      <c r="C2606"/>
      <c r="R2606"/>
    </row>
    <row r="2607" spans="3:18" x14ac:dyDescent="0.2">
      <c r="C2607"/>
      <c r="R2607"/>
    </row>
    <row r="2608" spans="3:18" x14ac:dyDescent="0.2">
      <c r="C2608"/>
      <c r="R2608"/>
    </row>
    <row r="2609" spans="3:18" x14ac:dyDescent="0.2">
      <c r="C2609"/>
      <c r="R2609"/>
    </row>
    <row r="2610" spans="3:18" x14ac:dyDescent="0.2">
      <c r="C2610"/>
      <c r="R2610"/>
    </row>
    <row r="2611" spans="3:18" x14ac:dyDescent="0.2">
      <c r="C2611"/>
      <c r="R2611"/>
    </row>
    <row r="2612" spans="3:18" x14ac:dyDescent="0.2">
      <c r="C2612"/>
      <c r="R2612"/>
    </row>
    <row r="2613" spans="3:18" x14ac:dyDescent="0.2">
      <c r="C2613"/>
      <c r="R2613"/>
    </row>
    <row r="2614" spans="3:18" x14ac:dyDescent="0.2">
      <c r="C2614"/>
      <c r="R2614"/>
    </row>
    <row r="2615" spans="3:18" x14ac:dyDescent="0.2">
      <c r="C2615"/>
      <c r="R2615"/>
    </row>
    <row r="2616" spans="3:18" x14ac:dyDescent="0.2">
      <c r="C2616"/>
      <c r="R2616"/>
    </row>
    <row r="2617" spans="3:18" x14ac:dyDescent="0.2">
      <c r="C2617"/>
      <c r="R2617"/>
    </row>
    <row r="2618" spans="3:18" x14ac:dyDescent="0.2">
      <c r="C2618"/>
      <c r="R2618"/>
    </row>
    <row r="2619" spans="3:18" x14ac:dyDescent="0.2">
      <c r="C2619"/>
      <c r="R2619"/>
    </row>
    <row r="2620" spans="3:18" x14ac:dyDescent="0.2">
      <c r="C2620"/>
      <c r="R2620"/>
    </row>
    <row r="2621" spans="3:18" x14ac:dyDescent="0.2">
      <c r="C2621"/>
      <c r="R2621"/>
    </row>
    <row r="2622" spans="3:18" x14ac:dyDescent="0.2">
      <c r="C2622"/>
      <c r="R2622"/>
    </row>
    <row r="2623" spans="3:18" x14ac:dyDescent="0.2">
      <c r="C2623"/>
      <c r="R2623"/>
    </row>
    <row r="2624" spans="3:18" x14ac:dyDescent="0.2">
      <c r="C2624"/>
      <c r="R2624"/>
    </row>
    <row r="2625" spans="3:18" x14ac:dyDescent="0.2">
      <c r="C2625"/>
      <c r="R2625"/>
    </row>
    <row r="2626" spans="3:18" x14ac:dyDescent="0.2">
      <c r="C2626"/>
      <c r="R2626"/>
    </row>
    <row r="2627" spans="3:18" x14ac:dyDescent="0.2">
      <c r="C2627"/>
      <c r="R2627"/>
    </row>
    <row r="2628" spans="3:18" x14ac:dyDescent="0.2">
      <c r="C2628"/>
      <c r="R2628"/>
    </row>
    <row r="2629" spans="3:18" x14ac:dyDescent="0.2">
      <c r="C2629"/>
      <c r="R2629"/>
    </row>
    <row r="2630" spans="3:18" x14ac:dyDescent="0.2">
      <c r="C2630"/>
      <c r="R2630"/>
    </row>
    <row r="2631" spans="3:18" x14ac:dyDescent="0.2">
      <c r="C2631"/>
      <c r="R2631"/>
    </row>
    <row r="2632" spans="3:18" x14ac:dyDescent="0.2">
      <c r="C2632"/>
      <c r="R2632"/>
    </row>
    <row r="2633" spans="3:18" x14ac:dyDescent="0.2">
      <c r="C2633"/>
      <c r="R2633"/>
    </row>
    <row r="2634" spans="3:18" x14ac:dyDescent="0.2">
      <c r="C2634"/>
      <c r="R2634"/>
    </row>
    <row r="2635" spans="3:18" x14ac:dyDescent="0.2">
      <c r="C2635"/>
      <c r="R2635"/>
    </row>
    <row r="2636" spans="3:18" x14ac:dyDescent="0.2">
      <c r="C2636"/>
      <c r="R2636"/>
    </row>
    <row r="2637" spans="3:18" x14ac:dyDescent="0.2">
      <c r="C2637"/>
      <c r="R2637"/>
    </row>
    <row r="2638" spans="3:18" x14ac:dyDescent="0.2">
      <c r="C2638"/>
      <c r="R2638"/>
    </row>
    <row r="2639" spans="3:18" x14ac:dyDescent="0.2">
      <c r="C2639"/>
      <c r="R2639"/>
    </row>
    <row r="2640" spans="3:18" x14ac:dyDescent="0.2">
      <c r="C2640"/>
      <c r="R2640"/>
    </row>
    <row r="2641" spans="3:18" x14ac:dyDescent="0.2">
      <c r="C2641"/>
      <c r="R2641"/>
    </row>
    <row r="2642" spans="3:18" x14ac:dyDescent="0.2">
      <c r="C2642"/>
      <c r="R2642"/>
    </row>
    <row r="2643" spans="3:18" x14ac:dyDescent="0.2">
      <c r="C2643"/>
      <c r="R2643"/>
    </row>
    <row r="2644" spans="3:18" x14ac:dyDescent="0.2">
      <c r="C2644"/>
      <c r="R2644"/>
    </row>
    <row r="2645" spans="3:18" x14ac:dyDescent="0.2">
      <c r="C2645"/>
      <c r="R2645"/>
    </row>
    <row r="2646" spans="3:18" x14ac:dyDescent="0.2">
      <c r="C2646"/>
      <c r="R2646"/>
    </row>
    <row r="2647" spans="3:18" x14ac:dyDescent="0.2">
      <c r="C2647"/>
      <c r="R2647"/>
    </row>
    <row r="2648" spans="3:18" x14ac:dyDescent="0.2">
      <c r="C2648"/>
      <c r="R2648"/>
    </row>
    <row r="2649" spans="3:18" x14ac:dyDescent="0.2">
      <c r="C2649"/>
      <c r="R2649"/>
    </row>
    <row r="2650" spans="3:18" x14ac:dyDescent="0.2">
      <c r="C2650"/>
      <c r="R2650"/>
    </row>
    <row r="2651" spans="3:18" x14ac:dyDescent="0.2">
      <c r="C2651"/>
      <c r="R2651"/>
    </row>
    <row r="2652" spans="3:18" x14ac:dyDescent="0.2">
      <c r="C2652"/>
      <c r="R2652"/>
    </row>
    <row r="2653" spans="3:18" x14ac:dyDescent="0.2">
      <c r="C2653"/>
      <c r="R2653"/>
    </row>
    <row r="2654" spans="3:18" x14ac:dyDescent="0.2">
      <c r="C2654"/>
      <c r="R2654"/>
    </row>
    <row r="2655" spans="3:18" x14ac:dyDescent="0.2">
      <c r="C2655"/>
      <c r="R2655"/>
    </row>
    <row r="2656" spans="3:18" x14ac:dyDescent="0.2">
      <c r="C2656"/>
      <c r="R2656"/>
    </row>
    <row r="2657" spans="3:18" x14ac:dyDescent="0.2">
      <c r="C2657"/>
      <c r="R2657"/>
    </row>
    <row r="2658" spans="3:18" x14ac:dyDescent="0.2">
      <c r="C2658"/>
      <c r="R2658"/>
    </row>
    <row r="2659" spans="3:18" x14ac:dyDescent="0.2">
      <c r="C2659"/>
      <c r="R2659"/>
    </row>
    <row r="2660" spans="3:18" x14ac:dyDescent="0.2">
      <c r="C2660"/>
      <c r="R2660"/>
    </row>
    <row r="2661" spans="3:18" x14ac:dyDescent="0.2">
      <c r="C2661"/>
      <c r="R2661"/>
    </row>
    <row r="2662" spans="3:18" x14ac:dyDescent="0.2">
      <c r="C2662"/>
      <c r="R2662"/>
    </row>
    <row r="2663" spans="3:18" x14ac:dyDescent="0.2">
      <c r="C2663"/>
      <c r="R2663"/>
    </row>
    <row r="2664" spans="3:18" x14ac:dyDescent="0.2">
      <c r="C2664"/>
      <c r="R2664"/>
    </row>
    <row r="2665" spans="3:18" x14ac:dyDescent="0.2">
      <c r="C2665"/>
      <c r="R2665"/>
    </row>
    <row r="2666" spans="3:18" x14ac:dyDescent="0.2">
      <c r="C2666"/>
      <c r="R2666"/>
    </row>
    <row r="2667" spans="3:18" x14ac:dyDescent="0.2">
      <c r="C2667"/>
      <c r="R2667"/>
    </row>
    <row r="2668" spans="3:18" x14ac:dyDescent="0.2">
      <c r="C2668"/>
      <c r="R2668"/>
    </row>
    <row r="2669" spans="3:18" x14ac:dyDescent="0.2">
      <c r="C2669"/>
      <c r="R2669"/>
    </row>
    <row r="2670" spans="3:18" x14ac:dyDescent="0.2">
      <c r="C2670"/>
      <c r="R2670"/>
    </row>
    <row r="2671" spans="3:18" x14ac:dyDescent="0.2">
      <c r="C2671"/>
      <c r="R2671"/>
    </row>
    <row r="2672" spans="3:18" x14ac:dyDescent="0.2">
      <c r="C2672"/>
      <c r="R2672"/>
    </row>
    <row r="2673" spans="3:18" x14ac:dyDescent="0.2">
      <c r="C2673"/>
      <c r="R2673"/>
    </row>
    <row r="2674" spans="3:18" x14ac:dyDescent="0.2">
      <c r="C2674"/>
      <c r="R2674"/>
    </row>
    <row r="2675" spans="3:18" x14ac:dyDescent="0.2">
      <c r="C2675"/>
      <c r="R2675"/>
    </row>
    <row r="2676" spans="3:18" x14ac:dyDescent="0.2">
      <c r="C2676"/>
      <c r="R2676"/>
    </row>
    <row r="2677" spans="3:18" x14ac:dyDescent="0.2">
      <c r="C2677"/>
      <c r="R2677"/>
    </row>
    <row r="2678" spans="3:18" x14ac:dyDescent="0.2">
      <c r="C2678"/>
      <c r="R2678"/>
    </row>
    <row r="2679" spans="3:18" x14ac:dyDescent="0.2">
      <c r="C2679"/>
      <c r="R2679"/>
    </row>
    <row r="2680" spans="3:18" x14ac:dyDescent="0.2">
      <c r="C2680"/>
      <c r="R2680"/>
    </row>
    <row r="2681" spans="3:18" x14ac:dyDescent="0.2">
      <c r="C2681"/>
      <c r="R2681"/>
    </row>
    <row r="2682" spans="3:18" x14ac:dyDescent="0.2">
      <c r="C2682"/>
      <c r="R2682"/>
    </row>
    <row r="2683" spans="3:18" x14ac:dyDescent="0.2">
      <c r="C2683"/>
      <c r="R2683"/>
    </row>
    <row r="2684" spans="3:18" x14ac:dyDescent="0.2">
      <c r="C2684"/>
      <c r="R2684"/>
    </row>
    <row r="2685" spans="3:18" x14ac:dyDescent="0.2">
      <c r="C2685"/>
      <c r="R2685"/>
    </row>
    <row r="2686" spans="3:18" x14ac:dyDescent="0.2">
      <c r="C2686"/>
      <c r="R2686"/>
    </row>
    <row r="2687" spans="3:18" x14ac:dyDescent="0.2">
      <c r="C2687"/>
      <c r="R2687"/>
    </row>
    <row r="2688" spans="3:18" x14ac:dyDescent="0.2">
      <c r="C2688"/>
      <c r="R2688"/>
    </row>
    <row r="2689" spans="3:18" x14ac:dyDescent="0.2">
      <c r="C2689"/>
      <c r="R2689"/>
    </row>
    <row r="2690" spans="3:18" x14ac:dyDescent="0.2">
      <c r="C2690"/>
      <c r="R2690"/>
    </row>
    <row r="2691" spans="3:18" x14ac:dyDescent="0.2">
      <c r="C2691"/>
      <c r="R2691"/>
    </row>
    <row r="2692" spans="3:18" x14ac:dyDescent="0.2">
      <c r="C2692"/>
      <c r="R2692"/>
    </row>
    <row r="2693" spans="3:18" x14ac:dyDescent="0.2">
      <c r="C2693"/>
      <c r="R2693"/>
    </row>
    <row r="2694" spans="3:18" x14ac:dyDescent="0.2">
      <c r="C2694"/>
      <c r="R2694"/>
    </row>
    <row r="2695" spans="3:18" x14ac:dyDescent="0.2">
      <c r="C2695"/>
      <c r="R2695"/>
    </row>
    <row r="2696" spans="3:18" x14ac:dyDescent="0.2">
      <c r="C2696"/>
      <c r="R2696"/>
    </row>
    <row r="2697" spans="3:18" x14ac:dyDescent="0.2">
      <c r="C2697"/>
      <c r="R2697"/>
    </row>
    <row r="2698" spans="3:18" x14ac:dyDescent="0.2">
      <c r="C2698"/>
      <c r="R2698"/>
    </row>
    <row r="2699" spans="3:18" x14ac:dyDescent="0.2">
      <c r="C2699"/>
      <c r="R2699"/>
    </row>
    <row r="2700" spans="3:18" x14ac:dyDescent="0.2">
      <c r="C2700"/>
      <c r="R2700"/>
    </row>
    <row r="2701" spans="3:18" x14ac:dyDescent="0.2">
      <c r="C2701"/>
      <c r="R2701"/>
    </row>
    <row r="2702" spans="3:18" x14ac:dyDescent="0.2">
      <c r="C2702"/>
      <c r="R2702"/>
    </row>
    <row r="2703" spans="3:18" x14ac:dyDescent="0.2">
      <c r="C2703"/>
      <c r="R2703"/>
    </row>
    <row r="2704" spans="3:18" x14ac:dyDescent="0.2">
      <c r="C2704"/>
      <c r="R2704"/>
    </row>
    <row r="2705" spans="3:18" x14ac:dyDescent="0.2">
      <c r="C2705"/>
      <c r="R2705"/>
    </row>
    <row r="2706" spans="3:18" x14ac:dyDescent="0.2">
      <c r="C2706"/>
      <c r="R2706"/>
    </row>
    <row r="2707" spans="3:18" x14ac:dyDescent="0.2">
      <c r="C2707"/>
      <c r="R2707"/>
    </row>
    <row r="2708" spans="3:18" x14ac:dyDescent="0.2">
      <c r="C2708"/>
      <c r="R2708"/>
    </row>
    <row r="2709" spans="3:18" x14ac:dyDescent="0.2">
      <c r="C2709"/>
      <c r="R2709"/>
    </row>
    <row r="2710" spans="3:18" x14ac:dyDescent="0.2">
      <c r="C2710"/>
      <c r="R2710"/>
    </row>
    <row r="2711" spans="3:18" x14ac:dyDescent="0.2">
      <c r="C2711"/>
      <c r="R2711"/>
    </row>
    <row r="2712" spans="3:18" x14ac:dyDescent="0.2">
      <c r="C2712"/>
      <c r="R2712"/>
    </row>
    <row r="2713" spans="3:18" x14ac:dyDescent="0.2">
      <c r="C2713"/>
      <c r="R2713"/>
    </row>
    <row r="2714" spans="3:18" x14ac:dyDescent="0.2">
      <c r="C2714"/>
      <c r="R2714"/>
    </row>
    <row r="2715" spans="3:18" x14ac:dyDescent="0.2">
      <c r="C2715"/>
      <c r="R2715"/>
    </row>
    <row r="2716" spans="3:18" x14ac:dyDescent="0.2">
      <c r="C2716"/>
      <c r="R2716"/>
    </row>
    <row r="2717" spans="3:18" x14ac:dyDescent="0.2">
      <c r="C2717"/>
      <c r="R2717"/>
    </row>
    <row r="2718" spans="3:18" x14ac:dyDescent="0.2">
      <c r="C2718"/>
      <c r="R2718"/>
    </row>
    <row r="2719" spans="3:18" x14ac:dyDescent="0.2">
      <c r="C2719"/>
      <c r="R2719"/>
    </row>
    <row r="2720" spans="3:18" x14ac:dyDescent="0.2">
      <c r="C2720"/>
      <c r="R2720"/>
    </row>
    <row r="2721" spans="3:18" x14ac:dyDescent="0.2">
      <c r="C2721"/>
      <c r="R2721"/>
    </row>
    <row r="2722" spans="3:18" x14ac:dyDescent="0.2">
      <c r="C2722"/>
      <c r="R2722"/>
    </row>
    <row r="2723" spans="3:18" x14ac:dyDescent="0.2">
      <c r="C2723"/>
      <c r="R2723"/>
    </row>
    <row r="2724" spans="3:18" x14ac:dyDescent="0.2">
      <c r="C2724"/>
      <c r="R2724"/>
    </row>
    <row r="2725" spans="3:18" x14ac:dyDescent="0.2">
      <c r="C2725"/>
      <c r="R2725"/>
    </row>
    <row r="2726" spans="3:18" x14ac:dyDescent="0.2">
      <c r="C2726"/>
      <c r="R2726"/>
    </row>
    <row r="2727" spans="3:18" x14ac:dyDescent="0.2">
      <c r="C2727"/>
      <c r="R2727"/>
    </row>
    <row r="2728" spans="3:18" x14ac:dyDescent="0.2">
      <c r="C2728"/>
      <c r="R2728"/>
    </row>
    <row r="2729" spans="3:18" x14ac:dyDescent="0.2">
      <c r="C2729"/>
      <c r="R2729"/>
    </row>
    <row r="2730" spans="3:18" x14ac:dyDescent="0.2">
      <c r="C2730"/>
      <c r="R2730"/>
    </row>
    <row r="2731" spans="3:18" x14ac:dyDescent="0.2">
      <c r="C2731"/>
      <c r="R2731"/>
    </row>
    <row r="2732" spans="3:18" x14ac:dyDescent="0.2">
      <c r="C2732"/>
      <c r="R2732"/>
    </row>
    <row r="2733" spans="3:18" x14ac:dyDescent="0.2">
      <c r="C2733"/>
      <c r="R2733"/>
    </row>
    <row r="2734" spans="3:18" x14ac:dyDescent="0.2">
      <c r="C2734"/>
      <c r="R2734"/>
    </row>
    <row r="2735" spans="3:18" x14ac:dyDescent="0.2">
      <c r="C2735"/>
      <c r="R2735"/>
    </row>
    <row r="2736" spans="3:18" x14ac:dyDescent="0.2">
      <c r="C2736"/>
      <c r="R2736"/>
    </row>
    <row r="2737" spans="3:18" x14ac:dyDescent="0.2">
      <c r="C2737"/>
      <c r="R2737"/>
    </row>
    <row r="2738" spans="3:18" x14ac:dyDescent="0.2">
      <c r="C2738"/>
      <c r="R2738"/>
    </row>
    <row r="2739" spans="3:18" x14ac:dyDescent="0.2">
      <c r="C2739"/>
      <c r="R2739"/>
    </row>
    <row r="2740" spans="3:18" x14ac:dyDescent="0.2">
      <c r="C2740"/>
      <c r="R2740"/>
    </row>
    <row r="2741" spans="3:18" x14ac:dyDescent="0.2">
      <c r="C2741"/>
      <c r="R2741"/>
    </row>
    <row r="2742" spans="3:18" x14ac:dyDescent="0.2">
      <c r="C2742"/>
      <c r="R2742"/>
    </row>
    <row r="2743" spans="3:18" x14ac:dyDescent="0.2">
      <c r="C2743"/>
      <c r="R2743"/>
    </row>
    <row r="2744" spans="3:18" x14ac:dyDescent="0.2">
      <c r="C2744"/>
      <c r="R2744"/>
    </row>
    <row r="2745" spans="3:18" x14ac:dyDescent="0.2">
      <c r="C2745"/>
      <c r="R2745"/>
    </row>
    <row r="2746" spans="3:18" x14ac:dyDescent="0.2">
      <c r="C2746"/>
      <c r="R2746"/>
    </row>
    <row r="2747" spans="3:18" x14ac:dyDescent="0.2">
      <c r="C2747"/>
      <c r="R2747"/>
    </row>
    <row r="2748" spans="3:18" x14ac:dyDescent="0.2">
      <c r="C2748"/>
      <c r="R2748"/>
    </row>
    <row r="2749" spans="3:18" x14ac:dyDescent="0.2">
      <c r="C2749"/>
      <c r="R2749"/>
    </row>
    <row r="2750" spans="3:18" x14ac:dyDescent="0.2">
      <c r="C2750"/>
      <c r="R2750"/>
    </row>
    <row r="2751" spans="3:18" x14ac:dyDescent="0.2">
      <c r="C2751"/>
      <c r="R2751"/>
    </row>
    <row r="2752" spans="3:18" x14ac:dyDescent="0.2">
      <c r="C2752"/>
      <c r="R2752"/>
    </row>
    <row r="2753" spans="3:18" x14ac:dyDescent="0.2">
      <c r="C2753"/>
      <c r="R2753"/>
    </row>
    <row r="2754" spans="3:18" x14ac:dyDescent="0.2">
      <c r="C2754"/>
      <c r="R2754"/>
    </row>
    <row r="2755" spans="3:18" x14ac:dyDescent="0.2">
      <c r="C2755"/>
      <c r="R2755"/>
    </row>
    <row r="2756" spans="3:18" x14ac:dyDescent="0.2">
      <c r="C2756"/>
      <c r="R2756"/>
    </row>
    <row r="2757" spans="3:18" x14ac:dyDescent="0.2">
      <c r="C2757"/>
      <c r="R2757"/>
    </row>
    <row r="2758" spans="3:18" x14ac:dyDescent="0.2">
      <c r="C2758"/>
      <c r="R2758"/>
    </row>
    <row r="2759" spans="3:18" x14ac:dyDescent="0.2">
      <c r="C2759"/>
      <c r="R2759"/>
    </row>
    <row r="2760" spans="3:18" x14ac:dyDescent="0.2">
      <c r="C2760"/>
      <c r="R2760"/>
    </row>
    <row r="2761" spans="3:18" x14ac:dyDescent="0.2">
      <c r="C2761"/>
      <c r="R2761"/>
    </row>
    <row r="2762" spans="3:18" x14ac:dyDescent="0.2">
      <c r="C2762"/>
      <c r="R2762"/>
    </row>
    <row r="2763" spans="3:18" x14ac:dyDescent="0.2">
      <c r="C2763"/>
      <c r="R2763"/>
    </row>
    <row r="2764" spans="3:18" x14ac:dyDescent="0.2">
      <c r="C2764"/>
      <c r="R2764"/>
    </row>
    <row r="2765" spans="3:18" x14ac:dyDescent="0.2">
      <c r="C2765"/>
      <c r="R2765"/>
    </row>
    <row r="2766" spans="3:18" x14ac:dyDescent="0.2">
      <c r="C2766"/>
      <c r="R2766"/>
    </row>
    <row r="2767" spans="3:18" x14ac:dyDescent="0.2">
      <c r="C2767"/>
      <c r="R2767"/>
    </row>
    <row r="2768" spans="3:18" x14ac:dyDescent="0.2">
      <c r="C2768"/>
      <c r="R2768"/>
    </row>
    <row r="2769" spans="3:18" x14ac:dyDescent="0.2">
      <c r="C2769"/>
      <c r="R2769"/>
    </row>
    <row r="2770" spans="3:18" x14ac:dyDescent="0.2">
      <c r="C2770"/>
      <c r="R2770"/>
    </row>
    <row r="2771" spans="3:18" x14ac:dyDescent="0.2">
      <c r="C2771"/>
      <c r="R2771"/>
    </row>
    <row r="2772" spans="3:18" x14ac:dyDescent="0.2">
      <c r="C2772"/>
      <c r="R2772"/>
    </row>
    <row r="2773" spans="3:18" x14ac:dyDescent="0.2">
      <c r="C2773"/>
      <c r="R2773"/>
    </row>
    <row r="2774" spans="3:18" x14ac:dyDescent="0.2">
      <c r="C2774"/>
      <c r="R2774"/>
    </row>
    <row r="2775" spans="3:18" x14ac:dyDescent="0.2">
      <c r="C2775"/>
      <c r="R2775"/>
    </row>
    <row r="2776" spans="3:18" x14ac:dyDescent="0.2">
      <c r="C2776"/>
      <c r="R2776"/>
    </row>
    <row r="2777" spans="3:18" x14ac:dyDescent="0.2">
      <c r="C2777"/>
      <c r="R2777"/>
    </row>
    <row r="2778" spans="3:18" x14ac:dyDescent="0.2">
      <c r="C2778"/>
      <c r="R2778"/>
    </row>
    <row r="2779" spans="3:18" x14ac:dyDescent="0.2">
      <c r="C2779"/>
      <c r="R2779"/>
    </row>
    <row r="2780" spans="3:18" x14ac:dyDescent="0.2">
      <c r="C2780"/>
      <c r="R2780"/>
    </row>
    <row r="2781" spans="3:18" x14ac:dyDescent="0.2">
      <c r="C2781"/>
      <c r="R2781"/>
    </row>
    <row r="2782" spans="3:18" x14ac:dyDescent="0.2">
      <c r="C2782"/>
      <c r="R2782"/>
    </row>
    <row r="2783" spans="3:18" x14ac:dyDescent="0.2">
      <c r="C2783"/>
      <c r="R2783"/>
    </row>
    <row r="2784" spans="3:18" x14ac:dyDescent="0.2">
      <c r="C2784"/>
      <c r="R2784"/>
    </row>
    <row r="2785" spans="3:18" x14ac:dyDescent="0.2">
      <c r="C2785"/>
      <c r="R2785"/>
    </row>
    <row r="2786" spans="3:18" x14ac:dyDescent="0.2">
      <c r="C2786"/>
      <c r="R2786"/>
    </row>
    <row r="2787" spans="3:18" x14ac:dyDescent="0.2">
      <c r="C2787"/>
      <c r="R2787"/>
    </row>
    <row r="2788" spans="3:18" x14ac:dyDescent="0.2">
      <c r="C2788"/>
      <c r="R2788"/>
    </row>
    <row r="2789" spans="3:18" x14ac:dyDescent="0.2">
      <c r="C2789"/>
      <c r="R2789"/>
    </row>
    <row r="2790" spans="3:18" x14ac:dyDescent="0.2">
      <c r="C2790"/>
      <c r="R2790"/>
    </row>
    <row r="2791" spans="3:18" x14ac:dyDescent="0.2">
      <c r="C2791"/>
      <c r="R2791"/>
    </row>
    <row r="2792" spans="3:18" x14ac:dyDescent="0.2">
      <c r="C2792"/>
      <c r="R2792"/>
    </row>
    <row r="2793" spans="3:18" x14ac:dyDescent="0.2">
      <c r="C2793"/>
      <c r="R2793"/>
    </row>
    <row r="2794" spans="3:18" x14ac:dyDescent="0.2">
      <c r="C2794"/>
      <c r="R2794"/>
    </row>
    <row r="2795" spans="3:18" x14ac:dyDescent="0.2">
      <c r="C2795"/>
      <c r="R2795"/>
    </row>
    <row r="2796" spans="3:18" x14ac:dyDescent="0.2">
      <c r="C2796"/>
      <c r="R2796"/>
    </row>
    <row r="2797" spans="3:18" x14ac:dyDescent="0.2">
      <c r="C2797"/>
      <c r="R2797"/>
    </row>
    <row r="2798" spans="3:18" x14ac:dyDescent="0.2">
      <c r="C2798"/>
      <c r="R2798"/>
    </row>
    <row r="2799" spans="3:18" x14ac:dyDescent="0.2">
      <c r="C2799"/>
      <c r="R2799"/>
    </row>
    <row r="2800" spans="3:18" x14ac:dyDescent="0.2">
      <c r="C2800"/>
      <c r="R2800"/>
    </row>
    <row r="2801" spans="3:18" x14ac:dyDescent="0.2">
      <c r="C2801"/>
      <c r="R2801"/>
    </row>
    <row r="2802" spans="3:18" x14ac:dyDescent="0.2">
      <c r="C2802"/>
      <c r="R2802"/>
    </row>
    <row r="2803" spans="3:18" x14ac:dyDescent="0.2">
      <c r="C2803"/>
      <c r="R2803"/>
    </row>
    <row r="2804" spans="3:18" x14ac:dyDescent="0.2">
      <c r="C2804"/>
      <c r="R2804"/>
    </row>
    <row r="2805" spans="3:18" x14ac:dyDescent="0.2">
      <c r="C2805"/>
      <c r="R2805"/>
    </row>
    <row r="2806" spans="3:18" x14ac:dyDescent="0.2">
      <c r="C2806"/>
      <c r="R2806"/>
    </row>
    <row r="2807" spans="3:18" x14ac:dyDescent="0.2">
      <c r="C2807"/>
      <c r="R2807"/>
    </row>
    <row r="2808" spans="3:18" x14ac:dyDescent="0.2">
      <c r="C2808"/>
      <c r="R2808"/>
    </row>
    <row r="2809" spans="3:18" x14ac:dyDescent="0.2">
      <c r="C2809"/>
      <c r="R2809"/>
    </row>
    <row r="2810" spans="3:18" x14ac:dyDescent="0.2">
      <c r="C2810"/>
      <c r="R2810"/>
    </row>
    <row r="2811" spans="3:18" x14ac:dyDescent="0.2">
      <c r="C2811"/>
      <c r="R2811"/>
    </row>
    <row r="2812" spans="3:18" x14ac:dyDescent="0.2">
      <c r="C2812"/>
      <c r="R2812"/>
    </row>
    <row r="2813" spans="3:18" x14ac:dyDescent="0.2">
      <c r="C2813"/>
      <c r="R2813"/>
    </row>
    <row r="2814" spans="3:18" x14ac:dyDescent="0.2">
      <c r="C2814"/>
      <c r="R2814"/>
    </row>
    <row r="2815" spans="3:18" x14ac:dyDescent="0.2">
      <c r="C2815"/>
      <c r="R2815"/>
    </row>
    <row r="2816" spans="3:18" x14ac:dyDescent="0.2">
      <c r="C2816"/>
      <c r="R2816"/>
    </row>
    <row r="2817" spans="3:18" x14ac:dyDescent="0.2">
      <c r="C2817"/>
      <c r="R2817"/>
    </row>
    <row r="2818" spans="3:18" x14ac:dyDescent="0.2">
      <c r="C2818"/>
      <c r="R2818"/>
    </row>
    <row r="2819" spans="3:18" x14ac:dyDescent="0.2">
      <c r="C2819"/>
      <c r="R2819"/>
    </row>
    <row r="2820" spans="3:18" x14ac:dyDescent="0.2">
      <c r="C2820"/>
      <c r="R2820"/>
    </row>
    <row r="2821" spans="3:18" x14ac:dyDescent="0.2">
      <c r="C2821"/>
      <c r="R2821"/>
    </row>
    <row r="2822" spans="3:18" x14ac:dyDescent="0.2">
      <c r="C2822"/>
      <c r="R2822"/>
    </row>
    <row r="2823" spans="3:18" x14ac:dyDescent="0.2">
      <c r="C2823"/>
      <c r="R2823"/>
    </row>
    <row r="2824" spans="3:18" x14ac:dyDescent="0.2">
      <c r="C2824"/>
      <c r="R2824"/>
    </row>
    <row r="2825" spans="3:18" x14ac:dyDescent="0.2">
      <c r="C2825"/>
      <c r="R2825"/>
    </row>
    <row r="2826" spans="3:18" x14ac:dyDescent="0.2">
      <c r="C2826"/>
      <c r="R2826"/>
    </row>
    <row r="2827" spans="3:18" x14ac:dyDescent="0.2">
      <c r="C2827"/>
      <c r="R2827"/>
    </row>
    <row r="2828" spans="3:18" x14ac:dyDescent="0.2">
      <c r="C2828"/>
      <c r="R2828"/>
    </row>
    <row r="2829" spans="3:18" x14ac:dyDescent="0.2">
      <c r="C2829"/>
      <c r="R2829"/>
    </row>
    <row r="2830" spans="3:18" x14ac:dyDescent="0.2">
      <c r="C2830"/>
      <c r="R2830"/>
    </row>
    <row r="2831" spans="3:18" x14ac:dyDescent="0.2">
      <c r="C2831"/>
      <c r="R2831"/>
    </row>
    <row r="2832" spans="3:18" x14ac:dyDescent="0.2">
      <c r="C2832"/>
      <c r="R2832"/>
    </row>
    <row r="2833" spans="3:18" x14ac:dyDescent="0.2">
      <c r="C2833"/>
      <c r="R2833"/>
    </row>
    <row r="2834" spans="3:18" x14ac:dyDescent="0.2">
      <c r="C2834"/>
      <c r="R2834"/>
    </row>
    <row r="2835" spans="3:18" x14ac:dyDescent="0.2">
      <c r="C2835"/>
      <c r="R2835"/>
    </row>
    <row r="2836" spans="3:18" x14ac:dyDescent="0.2">
      <c r="C2836"/>
      <c r="R2836"/>
    </row>
    <row r="2837" spans="3:18" x14ac:dyDescent="0.2">
      <c r="C2837"/>
      <c r="R2837"/>
    </row>
    <row r="2838" spans="3:18" x14ac:dyDescent="0.2">
      <c r="C2838"/>
      <c r="R2838"/>
    </row>
    <row r="2839" spans="3:18" x14ac:dyDescent="0.2">
      <c r="C2839"/>
      <c r="R2839"/>
    </row>
    <row r="2840" spans="3:18" x14ac:dyDescent="0.2">
      <c r="C2840"/>
      <c r="R2840"/>
    </row>
    <row r="2841" spans="3:18" x14ac:dyDescent="0.2">
      <c r="C2841"/>
      <c r="R2841"/>
    </row>
    <row r="2842" spans="3:18" x14ac:dyDescent="0.2">
      <c r="C2842"/>
      <c r="R2842"/>
    </row>
    <row r="2843" spans="3:18" x14ac:dyDescent="0.2">
      <c r="C2843"/>
      <c r="R2843"/>
    </row>
    <row r="2844" spans="3:18" x14ac:dyDescent="0.2">
      <c r="C2844"/>
      <c r="R2844"/>
    </row>
    <row r="2845" spans="3:18" x14ac:dyDescent="0.2">
      <c r="C2845"/>
      <c r="R2845"/>
    </row>
    <row r="2846" spans="3:18" x14ac:dyDescent="0.2">
      <c r="C2846"/>
      <c r="R2846"/>
    </row>
    <row r="2847" spans="3:18" x14ac:dyDescent="0.2">
      <c r="C2847"/>
      <c r="R2847"/>
    </row>
    <row r="2848" spans="3:18" x14ac:dyDescent="0.2">
      <c r="C2848"/>
      <c r="R2848"/>
    </row>
    <row r="2849" spans="3:18" x14ac:dyDescent="0.2">
      <c r="C2849"/>
      <c r="R2849"/>
    </row>
    <row r="2850" spans="3:18" x14ac:dyDescent="0.2">
      <c r="C2850"/>
      <c r="R2850"/>
    </row>
    <row r="2851" spans="3:18" x14ac:dyDescent="0.2">
      <c r="C2851"/>
      <c r="R2851"/>
    </row>
    <row r="2852" spans="3:18" x14ac:dyDescent="0.2">
      <c r="C2852"/>
      <c r="R2852"/>
    </row>
    <row r="2853" spans="3:18" x14ac:dyDescent="0.2">
      <c r="C2853"/>
      <c r="R2853"/>
    </row>
    <row r="2854" spans="3:18" x14ac:dyDescent="0.2">
      <c r="C2854"/>
      <c r="R2854"/>
    </row>
    <row r="2855" spans="3:18" x14ac:dyDescent="0.2">
      <c r="C2855"/>
      <c r="R2855"/>
    </row>
    <row r="2856" spans="3:18" x14ac:dyDescent="0.2">
      <c r="C2856"/>
      <c r="R2856"/>
    </row>
    <row r="2857" spans="3:18" x14ac:dyDescent="0.2">
      <c r="C2857"/>
      <c r="R2857"/>
    </row>
    <row r="2858" spans="3:18" x14ac:dyDescent="0.2">
      <c r="C2858"/>
      <c r="R2858"/>
    </row>
    <row r="2859" spans="3:18" x14ac:dyDescent="0.2">
      <c r="C2859"/>
      <c r="R2859"/>
    </row>
    <row r="2860" spans="3:18" x14ac:dyDescent="0.2">
      <c r="C2860"/>
      <c r="R2860"/>
    </row>
    <row r="2861" spans="3:18" x14ac:dyDescent="0.2">
      <c r="C2861"/>
      <c r="R2861"/>
    </row>
    <row r="2862" spans="3:18" x14ac:dyDescent="0.2">
      <c r="C2862"/>
      <c r="R2862"/>
    </row>
    <row r="2863" spans="3:18" x14ac:dyDescent="0.2">
      <c r="C2863"/>
      <c r="R2863"/>
    </row>
    <row r="2864" spans="3:18" x14ac:dyDescent="0.2">
      <c r="C2864"/>
      <c r="R2864"/>
    </row>
    <row r="2865" spans="3:18" x14ac:dyDescent="0.2">
      <c r="C2865"/>
      <c r="R2865"/>
    </row>
    <row r="2866" spans="3:18" x14ac:dyDescent="0.2">
      <c r="C2866"/>
      <c r="R2866"/>
    </row>
    <row r="2867" spans="3:18" x14ac:dyDescent="0.2">
      <c r="C2867"/>
      <c r="R2867"/>
    </row>
    <row r="2868" spans="3:18" x14ac:dyDescent="0.2">
      <c r="C2868"/>
      <c r="R2868"/>
    </row>
    <row r="2869" spans="3:18" x14ac:dyDescent="0.2">
      <c r="C2869"/>
      <c r="R2869"/>
    </row>
    <row r="2870" spans="3:18" x14ac:dyDescent="0.2">
      <c r="C2870"/>
      <c r="R2870"/>
    </row>
    <row r="2871" spans="3:18" x14ac:dyDescent="0.2">
      <c r="C2871"/>
      <c r="R2871"/>
    </row>
    <row r="2872" spans="3:18" x14ac:dyDescent="0.2">
      <c r="C2872"/>
      <c r="R2872"/>
    </row>
    <row r="2873" spans="3:18" x14ac:dyDescent="0.2">
      <c r="C2873"/>
      <c r="R2873"/>
    </row>
    <row r="2874" spans="3:18" x14ac:dyDescent="0.2">
      <c r="C2874"/>
      <c r="R2874"/>
    </row>
    <row r="2875" spans="3:18" x14ac:dyDescent="0.2">
      <c r="C2875"/>
      <c r="R2875"/>
    </row>
    <row r="2876" spans="3:18" x14ac:dyDescent="0.2">
      <c r="C2876"/>
      <c r="R2876"/>
    </row>
    <row r="2877" spans="3:18" x14ac:dyDescent="0.2">
      <c r="C2877"/>
      <c r="R2877"/>
    </row>
    <row r="2878" spans="3:18" x14ac:dyDescent="0.2">
      <c r="C2878"/>
      <c r="R2878"/>
    </row>
    <row r="2879" spans="3:18" x14ac:dyDescent="0.2">
      <c r="C2879"/>
      <c r="R2879"/>
    </row>
    <row r="2880" spans="3:18" x14ac:dyDescent="0.2">
      <c r="C2880"/>
      <c r="R2880"/>
    </row>
    <row r="2881" spans="3:18" x14ac:dyDescent="0.2">
      <c r="C2881"/>
      <c r="R2881"/>
    </row>
    <row r="2882" spans="3:18" x14ac:dyDescent="0.2">
      <c r="C2882"/>
      <c r="R2882"/>
    </row>
    <row r="2883" spans="3:18" x14ac:dyDescent="0.2">
      <c r="C2883"/>
      <c r="R2883"/>
    </row>
    <row r="2884" spans="3:18" x14ac:dyDescent="0.2">
      <c r="C2884"/>
      <c r="R2884"/>
    </row>
    <row r="2885" spans="3:18" x14ac:dyDescent="0.2">
      <c r="C2885"/>
      <c r="R2885"/>
    </row>
    <row r="2886" spans="3:18" x14ac:dyDescent="0.2">
      <c r="C2886"/>
      <c r="R2886"/>
    </row>
    <row r="2887" spans="3:18" x14ac:dyDescent="0.2">
      <c r="C2887"/>
      <c r="R2887"/>
    </row>
    <row r="2888" spans="3:18" x14ac:dyDescent="0.2">
      <c r="C2888"/>
      <c r="R2888"/>
    </row>
    <row r="2889" spans="3:18" x14ac:dyDescent="0.2">
      <c r="C2889"/>
      <c r="R2889"/>
    </row>
    <row r="2890" spans="3:18" x14ac:dyDescent="0.2">
      <c r="C2890"/>
      <c r="R2890"/>
    </row>
    <row r="2891" spans="3:18" x14ac:dyDescent="0.2">
      <c r="C2891"/>
      <c r="R2891"/>
    </row>
    <row r="2892" spans="3:18" x14ac:dyDescent="0.2">
      <c r="C2892"/>
      <c r="R2892"/>
    </row>
    <row r="2893" spans="3:18" x14ac:dyDescent="0.2">
      <c r="C2893"/>
      <c r="R2893"/>
    </row>
    <row r="2894" spans="3:18" x14ac:dyDescent="0.2">
      <c r="C2894"/>
      <c r="R2894"/>
    </row>
    <row r="2895" spans="3:18" x14ac:dyDescent="0.2">
      <c r="C2895"/>
      <c r="R2895"/>
    </row>
    <row r="2896" spans="3:18" x14ac:dyDescent="0.2">
      <c r="C2896"/>
      <c r="R2896"/>
    </row>
    <row r="2897" spans="3:18" x14ac:dyDescent="0.2">
      <c r="C2897"/>
      <c r="R2897"/>
    </row>
    <row r="2898" spans="3:18" x14ac:dyDescent="0.2">
      <c r="C2898"/>
      <c r="R2898"/>
    </row>
    <row r="2899" spans="3:18" x14ac:dyDescent="0.2">
      <c r="C2899"/>
      <c r="R2899"/>
    </row>
    <row r="2900" spans="3:18" x14ac:dyDescent="0.2">
      <c r="C2900"/>
      <c r="R2900"/>
    </row>
    <row r="2901" spans="3:18" x14ac:dyDescent="0.2">
      <c r="C2901"/>
      <c r="R2901"/>
    </row>
    <row r="2902" spans="3:18" x14ac:dyDescent="0.2">
      <c r="C2902"/>
      <c r="R2902"/>
    </row>
    <row r="2903" spans="3:18" x14ac:dyDescent="0.2">
      <c r="C2903"/>
      <c r="R2903"/>
    </row>
    <row r="2904" spans="3:18" x14ac:dyDescent="0.2">
      <c r="C2904"/>
      <c r="R2904"/>
    </row>
    <row r="2905" spans="3:18" x14ac:dyDescent="0.2">
      <c r="C2905"/>
      <c r="R2905"/>
    </row>
    <row r="2906" spans="3:18" x14ac:dyDescent="0.2">
      <c r="C2906"/>
      <c r="R2906"/>
    </row>
    <row r="2907" spans="3:18" x14ac:dyDescent="0.2">
      <c r="C2907"/>
      <c r="R2907"/>
    </row>
    <row r="2908" spans="3:18" x14ac:dyDescent="0.2">
      <c r="C2908"/>
      <c r="R2908"/>
    </row>
    <row r="2909" spans="3:18" x14ac:dyDescent="0.2">
      <c r="C2909"/>
      <c r="R2909"/>
    </row>
    <row r="2910" spans="3:18" x14ac:dyDescent="0.2">
      <c r="C2910"/>
      <c r="R2910"/>
    </row>
    <row r="2911" spans="3:18" x14ac:dyDescent="0.2">
      <c r="C2911"/>
      <c r="R2911"/>
    </row>
    <row r="2912" spans="3:18" x14ac:dyDescent="0.2">
      <c r="C2912"/>
      <c r="R2912"/>
    </row>
    <row r="2913" spans="3:18" x14ac:dyDescent="0.2">
      <c r="C2913"/>
      <c r="R2913"/>
    </row>
    <row r="2914" spans="3:18" x14ac:dyDescent="0.2">
      <c r="C2914"/>
      <c r="R2914"/>
    </row>
    <row r="2915" spans="3:18" x14ac:dyDescent="0.2">
      <c r="C2915"/>
      <c r="R2915"/>
    </row>
    <row r="2916" spans="3:18" x14ac:dyDescent="0.2">
      <c r="C2916"/>
      <c r="R2916"/>
    </row>
    <row r="2917" spans="3:18" x14ac:dyDescent="0.2">
      <c r="C2917"/>
      <c r="R2917"/>
    </row>
    <row r="2918" spans="3:18" x14ac:dyDescent="0.2">
      <c r="C2918"/>
      <c r="R2918"/>
    </row>
    <row r="2919" spans="3:18" x14ac:dyDescent="0.2">
      <c r="C2919"/>
      <c r="R2919"/>
    </row>
    <row r="2920" spans="3:18" x14ac:dyDescent="0.2">
      <c r="C2920"/>
      <c r="R2920"/>
    </row>
    <row r="2921" spans="3:18" x14ac:dyDescent="0.2">
      <c r="C2921"/>
      <c r="R2921"/>
    </row>
    <row r="2922" spans="3:18" x14ac:dyDescent="0.2">
      <c r="C2922"/>
      <c r="R2922"/>
    </row>
    <row r="2923" spans="3:18" x14ac:dyDescent="0.2">
      <c r="C2923"/>
      <c r="R2923"/>
    </row>
    <row r="2924" spans="3:18" x14ac:dyDescent="0.2">
      <c r="C2924"/>
      <c r="R2924"/>
    </row>
    <row r="2925" spans="3:18" x14ac:dyDescent="0.2">
      <c r="C2925"/>
      <c r="R2925"/>
    </row>
    <row r="2926" spans="3:18" x14ac:dyDescent="0.2">
      <c r="C2926"/>
      <c r="R2926"/>
    </row>
    <row r="2927" spans="3:18" x14ac:dyDescent="0.2">
      <c r="C2927"/>
      <c r="R2927"/>
    </row>
    <row r="2928" spans="3:18" x14ac:dyDescent="0.2">
      <c r="C2928"/>
      <c r="R2928"/>
    </row>
    <row r="2929" spans="3:18" x14ac:dyDescent="0.2">
      <c r="C2929"/>
      <c r="R2929"/>
    </row>
    <row r="2930" spans="3:18" x14ac:dyDescent="0.2">
      <c r="C2930"/>
      <c r="R2930"/>
    </row>
    <row r="2931" spans="3:18" x14ac:dyDescent="0.2">
      <c r="C2931"/>
      <c r="R2931"/>
    </row>
    <row r="2932" spans="3:18" x14ac:dyDescent="0.2">
      <c r="C2932"/>
      <c r="R2932"/>
    </row>
    <row r="2933" spans="3:18" x14ac:dyDescent="0.2">
      <c r="C2933"/>
      <c r="R2933"/>
    </row>
    <row r="2934" spans="3:18" x14ac:dyDescent="0.2">
      <c r="C2934"/>
      <c r="R2934"/>
    </row>
    <row r="2935" spans="3:18" x14ac:dyDescent="0.2">
      <c r="C2935"/>
      <c r="R2935"/>
    </row>
    <row r="2936" spans="3:18" x14ac:dyDescent="0.2">
      <c r="C2936"/>
      <c r="R2936"/>
    </row>
    <row r="2937" spans="3:18" x14ac:dyDescent="0.2">
      <c r="C2937"/>
      <c r="R2937"/>
    </row>
    <row r="2938" spans="3:18" x14ac:dyDescent="0.2">
      <c r="C2938"/>
      <c r="R2938"/>
    </row>
    <row r="2939" spans="3:18" x14ac:dyDescent="0.2">
      <c r="C2939"/>
      <c r="R2939"/>
    </row>
    <row r="2940" spans="3:18" x14ac:dyDescent="0.2">
      <c r="C2940"/>
      <c r="R2940"/>
    </row>
    <row r="2941" spans="3:18" x14ac:dyDescent="0.2">
      <c r="C2941"/>
      <c r="R2941"/>
    </row>
    <row r="2942" spans="3:18" x14ac:dyDescent="0.2">
      <c r="C2942"/>
      <c r="R2942"/>
    </row>
    <row r="2943" spans="3:18" x14ac:dyDescent="0.2">
      <c r="C2943"/>
      <c r="R2943"/>
    </row>
    <row r="2944" spans="3:18" x14ac:dyDescent="0.2">
      <c r="C2944"/>
      <c r="R2944"/>
    </row>
    <row r="2945" spans="3:18" x14ac:dyDescent="0.2">
      <c r="C2945"/>
      <c r="R2945"/>
    </row>
    <row r="2946" spans="3:18" x14ac:dyDescent="0.2">
      <c r="C2946"/>
      <c r="R2946"/>
    </row>
    <row r="2947" spans="3:18" x14ac:dyDescent="0.2">
      <c r="C2947"/>
      <c r="R2947"/>
    </row>
    <row r="2948" spans="3:18" x14ac:dyDescent="0.2">
      <c r="C2948"/>
      <c r="R2948"/>
    </row>
    <row r="2949" spans="3:18" x14ac:dyDescent="0.2">
      <c r="C2949"/>
      <c r="R2949"/>
    </row>
    <row r="2950" spans="3:18" x14ac:dyDescent="0.2">
      <c r="C2950"/>
      <c r="R2950"/>
    </row>
    <row r="2951" spans="3:18" x14ac:dyDescent="0.2">
      <c r="C2951"/>
      <c r="R2951"/>
    </row>
    <row r="2952" spans="3:18" x14ac:dyDescent="0.2">
      <c r="C2952"/>
      <c r="R2952"/>
    </row>
    <row r="2953" spans="3:18" x14ac:dyDescent="0.2">
      <c r="C2953"/>
      <c r="R2953"/>
    </row>
    <row r="2954" spans="3:18" x14ac:dyDescent="0.2">
      <c r="C2954"/>
      <c r="R2954"/>
    </row>
    <row r="2955" spans="3:18" x14ac:dyDescent="0.2">
      <c r="C2955"/>
      <c r="R2955"/>
    </row>
    <row r="2956" spans="3:18" x14ac:dyDescent="0.2">
      <c r="C2956"/>
      <c r="R2956"/>
    </row>
    <row r="2957" spans="3:18" x14ac:dyDescent="0.2">
      <c r="C2957"/>
      <c r="R2957"/>
    </row>
    <row r="2958" spans="3:18" x14ac:dyDescent="0.2">
      <c r="C2958"/>
      <c r="R2958"/>
    </row>
    <row r="2959" spans="3:18" x14ac:dyDescent="0.2">
      <c r="C2959"/>
      <c r="R2959"/>
    </row>
    <row r="2960" spans="3:18" x14ac:dyDescent="0.2">
      <c r="C2960"/>
      <c r="R2960"/>
    </row>
    <row r="2961" spans="3:18" x14ac:dyDescent="0.2">
      <c r="C2961"/>
      <c r="R2961"/>
    </row>
    <row r="2962" spans="3:18" x14ac:dyDescent="0.2">
      <c r="C2962"/>
      <c r="R2962"/>
    </row>
    <row r="2963" spans="3:18" x14ac:dyDescent="0.2">
      <c r="C2963"/>
      <c r="R2963"/>
    </row>
    <row r="2964" spans="3:18" x14ac:dyDescent="0.2">
      <c r="C2964"/>
      <c r="R2964"/>
    </row>
    <row r="2965" spans="3:18" x14ac:dyDescent="0.2">
      <c r="C2965"/>
      <c r="R2965"/>
    </row>
    <row r="2966" spans="3:18" x14ac:dyDescent="0.2">
      <c r="C2966"/>
      <c r="R2966"/>
    </row>
    <row r="2967" spans="3:18" x14ac:dyDescent="0.2">
      <c r="C2967"/>
      <c r="R2967"/>
    </row>
    <row r="2968" spans="3:18" x14ac:dyDescent="0.2">
      <c r="C2968"/>
      <c r="R2968"/>
    </row>
    <row r="2969" spans="3:18" x14ac:dyDescent="0.2">
      <c r="C2969"/>
      <c r="R2969"/>
    </row>
    <row r="2970" spans="3:18" x14ac:dyDescent="0.2">
      <c r="C2970"/>
      <c r="R2970"/>
    </row>
    <row r="2971" spans="3:18" x14ac:dyDescent="0.2">
      <c r="C2971"/>
      <c r="R2971"/>
    </row>
    <row r="2972" spans="3:18" x14ac:dyDescent="0.2">
      <c r="C2972"/>
      <c r="R2972"/>
    </row>
    <row r="2973" spans="3:18" x14ac:dyDescent="0.2">
      <c r="C2973"/>
      <c r="R2973"/>
    </row>
    <row r="2974" spans="3:18" x14ac:dyDescent="0.2">
      <c r="C2974"/>
      <c r="R2974"/>
    </row>
    <row r="2975" spans="3:18" x14ac:dyDescent="0.2">
      <c r="C2975"/>
      <c r="R2975"/>
    </row>
    <row r="2976" spans="3:18" x14ac:dyDescent="0.2">
      <c r="C2976"/>
      <c r="R2976"/>
    </row>
    <row r="2977" spans="3:18" x14ac:dyDescent="0.2">
      <c r="C2977"/>
      <c r="R2977"/>
    </row>
    <row r="2978" spans="3:18" x14ac:dyDescent="0.2">
      <c r="C2978"/>
      <c r="R2978"/>
    </row>
    <row r="2979" spans="3:18" x14ac:dyDescent="0.2">
      <c r="C2979"/>
      <c r="R2979"/>
    </row>
    <row r="2980" spans="3:18" x14ac:dyDescent="0.2">
      <c r="C2980"/>
      <c r="R2980"/>
    </row>
    <row r="2981" spans="3:18" x14ac:dyDescent="0.2">
      <c r="C2981"/>
      <c r="R2981"/>
    </row>
    <row r="2982" spans="3:18" x14ac:dyDescent="0.2">
      <c r="C2982"/>
      <c r="R2982"/>
    </row>
    <row r="2983" spans="3:18" x14ac:dyDescent="0.2">
      <c r="C2983"/>
      <c r="R2983"/>
    </row>
    <row r="2984" spans="3:18" x14ac:dyDescent="0.2">
      <c r="C2984"/>
      <c r="R2984"/>
    </row>
    <row r="2985" spans="3:18" x14ac:dyDescent="0.2">
      <c r="C2985"/>
      <c r="R2985"/>
    </row>
    <row r="2986" spans="3:18" x14ac:dyDescent="0.2">
      <c r="C2986"/>
      <c r="R2986"/>
    </row>
    <row r="2987" spans="3:18" x14ac:dyDescent="0.2">
      <c r="C2987"/>
      <c r="R2987"/>
    </row>
    <row r="2988" spans="3:18" x14ac:dyDescent="0.2">
      <c r="C2988"/>
      <c r="R2988"/>
    </row>
    <row r="2989" spans="3:18" x14ac:dyDescent="0.2">
      <c r="C2989"/>
      <c r="R2989"/>
    </row>
    <row r="2990" spans="3:18" x14ac:dyDescent="0.2">
      <c r="C2990"/>
      <c r="R2990"/>
    </row>
    <row r="2991" spans="3:18" x14ac:dyDescent="0.2">
      <c r="C2991"/>
      <c r="R2991"/>
    </row>
    <row r="2992" spans="3:18" x14ac:dyDescent="0.2">
      <c r="C2992"/>
      <c r="R2992"/>
    </row>
    <row r="2993" spans="3:18" x14ac:dyDescent="0.2">
      <c r="C2993"/>
      <c r="R2993"/>
    </row>
    <row r="2994" spans="3:18" x14ac:dyDescent="0.2">
      <c r="C2994"/>
      <c r="R2994"/>
    </row>
    <row r="2995" spans="3:18" x14ac:dyDescent="0.2">
      <c r="C2995"/>
      <c r="R2995"/>
    </row>
    <row r="2996" spans="3:18" x14ac:dyDescent="0.2">
      <c r="C2996"/>
      <c r="R2996"/>
    </row>
    <row r="2997" spans="3:18" x14ac:dyDescent="0.2">
      <c r="C2997"/>
      <c r="R2997"/>
    </row>
    <row r="2998" spans="3:18" x14ac:dyDescent="0.2">
      <c r="C2998"/>
      <c r="R2998"/>
    </row>
    <row r="2999" spans="3:18" x14ac:dyDescent="0.2">
      <c r="C2999"/>
      <c r="R2999"/>
    </row>
    <row r="3000" spans="3:18" x14ac:dyDescent="0.2">
      <c r="C3000"/>
      <c r="R3000"/>
    </row>
    <row r="3001" spans="3:18" x14ac:dyDescent="0.2">
      <c r="C3001"/>
      <c r="R3001"/>
    </row>
    <row r="3002" spans="3:18" x14ac:dyDescent="0.2">
      <c r="C3002"/>
      <c r="R3002"/>
    </row>
    <row r="3003" spans="3:18" x14ac:dyDescent="0.2">
      <c r="C3003"/>
      <c r="R3003"/>
    </row>
    <row r="3004" spans="3:18" x14ac:dyDescent="0.2">
      <c r="C3004"/>
      <c r="R3004"/>
    </row>
    <row r="3005" spans="3:18" x14ac:dyDescent="0.2">
      <c r="C3005"/>
      <c r="R3005"/>
    </row>
    <row r="3006" spans="3:18" x14ac:dyDescent="0.2">
      <c r="C3006"/>
      <c r="R3006"/>
    </row>
    <row r="3007" spans="3:18" x14ac:dyDescent="0.2">
      <c r="C3007"/>
      <c r="R3007"/>
    </row>
    <row r="3008" spans="3:18" x14ac:dyDescent="0.2">
      <c r="C3008"/>
      <c r="R3008"/>
    </row>
    <row r="3009" spans="3:18" x14ac:dyDescent="0.2">
      <c r="C3009"/>
      <c r="R3009"/>
    </row>
    <row r="3010" spans="3:18" x14ac:dyDescent="0.2">
      <c r="C3010"/>
      <c r="R3010"/>
    </row>
    <row r="3011" spans="3:18" x14ac:dyDescent="0.2">
      <c r="C3011"/>
      <c r="R3011"/>
    </row>
    <row r="3012" spans="3:18" x14ac:dyDescent="0.2">
      <c r="C3012"/>
      <c r="R3012"/>
    </row>
    <row r="3013" spans="3:18" x14ac:dyDescent="0.2">
      <c r="C3013"/>
      <c r="R3013"/>
    </row>
    <row r="3014" spans="3:18" x14ac:dyDescent="0.2">
      <c r="C3014"/>
      <c r="R3014"/>
    </row>
    <row r="3015" spans="3:18" x14ac:dyDescent="0.2">
      <c r="C3015"/>
      <c r="R3015"/>
    </row>
    <row r="3016" spans="3:18" x14ac:dyDescent="0.2">
      <c r="C3016"/>
      <c r="R3016"/>
    </row>
    <row r="3017" spans="3:18" x14ac:dyDescent="0.2">
      <c r="C3017"/>
      <c r="R3017"/>
    </row>
    <row r="3018" spans="3:18" x14ac:dyDescent="0.2">
      <c r="C3018"/>
      <c r="R3018"/>
    </row>
    <row r="3019" spans="3:18" x14ac:dyDescent="0.2">
      <c r="C3019"/>
      <c r="R3019"/>
    </row>
    <row r="3020" spans="3:18" x14ac:dyDescent="0.2">
      <c r="C3020"/>
      <c r="R3020"/>
    </row>
    <row r="3021" spans="3:18" x14ac:dyDescent="0.2">
      <c r="C3021"/>
      <c r="R3021"/>
    </row>
    <row r="3022" spans="3:18" x14ac:dyDescent="0.2">
      <c r="C3022"/>
      <c r="R3022"/>
    </row>
    <row r="3023" spans="3:18" x14ac:dyDescent="0.2">
      <c r="C3023"/>
      <c r="R3023"/>
    </row>
    <row r="3024" spans="3:18" x14ac:dyDescent="0.2">
      <c r="C3024"/>
      <c r="R3024"/>
    </row>
    <row r="3025" spans="3:18" x14ac:dyDescent="0.2">
      <c r="C3025"/>
      <c r="R3025"/>
    </row>
    <row r="3026" spans="3:18" x14ac:dyDescent="0.2">
      <c r="C3026"/>
      <c r="R3026"/>
    </row>
    <row r="3027" spans="3:18" x14ac:dyDescent="0.2">
      <c r="C3027"/>
      <c r="R3027"/>
    </row>
    <row r="3028" spans="3:18" x14ac:dyDescent="0.2">
      <c r="C3028"/>
      <c r="R3028"/>
    </row>
    <row r="3029" spans="3:18" x14ac:dyDescent="0.2">
      <c r="C3029"/>
      <c r="R3029"/>
    </row>
    <row r="3030" spans="3:18" x14ac:dyDescent="0.2">
      <c r="C3030"/>
      <c r="R3030"/>
    </row>
    <row r="3031" spans="3:18" x14ac:dyDescent="0.2">
      <c r="C3031"/>
      <c r="R3031"/>
    </row>
    <row r="3032" spans="3:18" x14ac:dyDescent="0.2">
      <c r="C3032"/>
      <c r="R3032"/>
    </row>
    <row r="3033" spans="3:18" x14ac:dyDescent="0.2">
      <c r="C3033"/>
      <c r="R3033"/>
    </row>
    <row r="3034" spans="3:18" x14ac:dyDescent="0.2">
      <c r="C3034"/>
      <c r="R3034"/>
    </row>
    <row r="3035" spans="3:18" x14ac:dyDescent="0.2">
      <c r="C3035"/>
      <c r="R3035"/>
    </row>
    <row r="3036" spans="3:18" x14ac:dyDescent="0.2">
      <c r="C3036"/>
      <c r="R3036"/>
    </row>
    <row r="3037" spans="3:18" x14ac:dyDescent="0.2">
      <c r="C3037"/>
      <c r="R3037"/>
    </row>
    <row r="3038" spans="3:18" x14ac:dyDescent="0.2">
      <c r="C3038"/>
      <c r="R3038"/>
    </row>
    <row r="3039" spans="3:18" x14ac:dyDescent="0.2">
      <c r="C3039"/>
      <c r="R3039"/>
    </row>
    <row r="3040" spans="3:18" x14ac:dyDescent="0.2">
      <c r="C3040"/>
      <c r="R3040"/>
    </row>
    <row r="3041" spans="3:18" x14ac:dyDescent="0.2">
      <c r="C3041"/>
      <c r="R3041"/>
    </row>
    <row r="3042" spans="3:18" x14ac:dyDescent="0.2">
      <c r="C3042"/>
      <c r="R3042"/>
    </row>
    <row r="3043" spans="3:18" x14ac:dyDescent="0.2">
      <c r="C3043"/>
      <c r="R3043"/>
    </row>
    <row r="3044" spans="3:18" x14ac:dyDescent="0.2">
      <c r="C3044"/>
      <c r="R3044"/>
    </row>
    <row r="3045" spans="3:18" x14ac:dyDescent="0.2">
      <c r="C3045"/>
      <c r="R3045"/>
    </row>
    <row r="3046" spans="3:18" x14ac:dyDescent="0.2">
      <c r="C3046"/>
      <c r="R3046"/>
    </row>
    <row r="3047" spans="3:18" x14ac:dyDescent="0.2">
      <c r="C3047"/>
      <c r="R3047"/>
    </row>
    <row r="3048" spans="3:18" x14ac:dyDescent="0.2">
      <c r="C3048"/>
      <c r="R3048"/>
    </row>
    <row r="3049" spans="3:18" x14ac:dyDescent="0.2">
      <c r="C3049"/>
      <c r="R3049"/>
    </row>
    <row r="3050" spans="3:18" x14ac:dyDescent="0.2">
      <c r="C3050"/>
      <c r="R3050"/>
    </row>
    <row r="3051" spans="3:18" x14ac:dyDescent="0.2">
      <c r="C3051"/>
      <c r="R3051"/>
    </row>
    <row r="3052" spans="3:18" x14ac:dyDescent="0.2">
      <c r="C3052"/>
      <c r="R3052"/>
    </row>
    <row r="3053" spans="3:18" x14ac:dyDescent="0.2">
      <c r="C3053"/>
      <c r="R3053"/>
    </row>
    <row r="3054" spans="3:18" x14ac:dyDescent="0.2">
      <c r="C3054"/>
      <c r="R3054"/>
    </row>
    <row r="3055" spans="3:18" x14ac:dyDescent="0.2">
      <c r="C3055"/>
      <c r="R3055"/>
    </row>
    <row r="3056" spans="3:18" x14ac:dyDescent="0.2">
      <c r="C3056"/>
      <c r="R3056"/>
    </row>
    <row r="3057" spans="3:18" x14ac:dyDescent="0.2">
      <c r="C3057"/>
      <c r="R3057"/>
    </row>
    <row r="3058" spans="3:18" x14ac:dyDescent="0.2">
      <c r="C3058"/>
      <c r="R3058"/>
    </row>
    <row r="3059" spans="3:18" x14ac:dyDescent="0.2">
      <c r="C3059"/>
      <c r="R3059"/>
    </row>
    <row r="3060" spans="3:18" x14ac:dyDescent="0.2">
      <c r="C3060"/>
      <c r="R3060"/>
    </row>
    <row r="3061" spans="3:18" x14ac:dyDescent="0.2">
      <c r="C3061"/>
      <c r="R3061"/>
    </row>
    <row r="3062" spans="3:18" x14ac:dyDescent="0.2">
      <c r="C3062"/>
      <c r="R3062"/>
    </row>
    <row r="3063" spans="3:18" x14ac:dyDescent="0.2">
      <c r="C3063"/>
      <c r="R3063"/>
    </row>
    <row r="3064" spans="3:18" x14ac:dyDescent="0.2">
      <c r="C3064"/>
      <c r="R3064"/>
    </row>
    <row r="3065" spans="3:18" x14ac:dyDescent="0.2">
      <c r="C3065"/>
      <c r="R3065"/>
    </row>
    <row r="3066" spans="3:18" x14ac:dyDescent="0.2">
      <c r="C3066"/>
      <c r="R3066"/>
    </row>
    <row r="3067" spans="3:18" x14ac:dyDescent="0.2">
      <c r="C3067"/>
      <c r="R3067"/>
    </row>
    <row r="3068" spans="3:18" x14ac:dyDescent="0.2">
      <c r="C3068"/>
      <c r="R3068"/>
    </row>
    <row r="3069" spans="3:18" x14ac:dyDescent="0.2">
      <c r="C3069"/>
      <c r="R3069"/>
    </row>
    <row r="3070" spans="3:18" x14ac:dyDescent="0.2">
      <c r="C3070"/>
      <c r="R3070"/>
    </row>
    <row r="3071" spans="3:18" x14ac:dyDescent="0.2">
      <c r="C3071"/>
      <c r="R3071"/>
    </row>
    <row r="3072" spans="3:18" x14ac:dyDescent="0.2">
      <c r="C3072"/>
      <c r="R3072"/>
    </row>
    <row r="3073" spans="3:18" x14ac:dyDescent="0.2">
      <c r="C3073"/>
      <c r="R3073"/>
    </row>
    <row r="3074" spans="3:18" x14ac:dyDescent="0.2">
      <c r="C3074"/>
      <c r="R3074"/>
    </row>
    <row r="3075" spans="3:18" x14ac:dyDescent="0.2">
      <c r="C3075"/>
      <c r="R3075"/>
    </row>
    <row r="3076" spans="3:18" x14ac:dyDescent="0.2">
      <c r="C3076"/>
      <c r="R3076"/>
    </row>
    <row r="3077" spans="3:18" x14ac:dyDescent="0.2">
      <c r="C3077"/>
      <c r="R3077"/>
    </row>
    <row r="3078" spans="3:18" x14ac:dyDescent="0.2">
      <c r="C3078"/>
      <c r="R3078"/>
    </row>
    <row r="3079" spans="3:18" x14ac:dyDescent="0.2">
      <c r="C3079"/>
      <c r="R3079"/>
    </row>
    <row r="3080" spans="3:18" x14ac:dyDescent="0.2">
      <c r="C3080"/>
      <c r="R3080"/>
    </row>
    <row r="3081" spans="3:18" x14ac:dyDescent="0.2">
      <c r="C3081"/>
      <c r="R3081"/>
    </row>
    <row r="3082" spans="3:18" x14ac:dyDescent="0.2">
      <c r="C3082"/>
      <c r="R3082"/>
    </row>
    <row r="3083" spans="3:18" x14ac:dyDescent="0.2">
      <c r="C3083"/>
      <c r="R3083"/>
    </row>
    <row r="3084" spans="3:18" x14ac:dyDescent="0.2">
      <c r="C3084"/>
      <c r="R3084"/>
    </row>
    <row r="3085" spans="3:18" x14ac:dyDescent="0.2">
      <c r="C3085"/>
      <c r="R3085"/>
    </row>
    <row r="3086" spans="3:18" x14ac:dyDescent="0.2">
      <c r="C3086"/>
      <c r="R3086"/>
    </row>
    <row r="3087" spans="3:18" x14ac:dyDescent="0.2">
      <c r="C3087"/>
      <c r="R3087"/>
    </row>
    <row r="3088" spans="3:18" x14ac:dyDescent="0.2">
      <c r="C3088"/>
      <c r="R3088"/>
    </row>
    <row r="3089" spans="3:18" x14ac:dyDescent="0.2">
      <c r="C3089"/>
      <c r="R3089"/>
    </row>
    <row r="3090" spans="3:18" x14ac:dyDescent="0.2">
      <c r="C3090"/>
      <c r="R3090"/>
    </row>
    <row r="3091" spans="3:18" x14ac:dyDescent="0.2">
      <c r="C3091"/>
      <c r="R3091"/>
    </row>
    <row r="3092" spans="3:18" x14ac:dyDescent="0.2">
      <c r="C3092"/>
      <c r="R3092"/>
    </row>
    <row r="3093" spans="3:18" x14ac:dyDescent="0.2">
      <c r="C3093"/>
      <c r="R3093"/>
    </row>
    <row r="3094" spans="3:18" x14ac:dyDescent="0.2">
      <c r="C3094"/>
      <c r="R3094"/>
    </row>
    <row r="3095" spans="3:18" x14ac:dyDescent="0.2">
      <c r="C3095"/>
      <c r="R3095"/>
    </row>
    <row r="3096" spans="3:18" x14ac:dyDescent="0.2">
      <c r="C3096"/>
      <c r="R3096"/>
    </row>
    <row r="3097" spans="3:18" x14ac:dyDescent="0.2">
      <c r="C3097"/>
      <c r="R3097"/>
    </row>
    <row r="3098" spans="3:18" x14ac:dyDescent="0.2">
      <c r="C3098"/>
      <c r="R3098"/>
    </row>
    <row r="3099" spans="3:18" x14ac:dyDescent="0.2">
      <c r="C3099"/>
      <c r="R3099"/>
    </row>
    <row r="3100" spans="3:18" x14ac:dyDescent="0.2">
      <c r="C3100"/>
      <c r="R3100"/>
    </row>
    <row r="3101" spans="3:18" x14ac:dyDescent="0.2">
      <c r="C3101"/>
      <c r="R3101"/>
    </row>
    <row r="3102" spans="3:18" x14ac:dyDescent="0.2">
      <c r="C3102"/>
      <c r="R3102"/>
    </row>
    <row r="3103" spans="3:18" x14ac:dyDescent="0.2">
      <c r="C3103"/>
      <c r="R3103"/>
    </row>
    <row r="3104" spans="3:18" x14ac:dyDescent="0.2">
      <c r="C3104"/>
      <c r="R3104"/>
    </row>
    <row r="3105" spans="3:18" x14ac:dyDescent="0.2">
      <c r="C3105"/>
      <c r="R3105"/>
    </row>
    <row r="3106" spans="3:18" x14ac:dyDescent="0.2">
      <c r="C3106"/>
      <c r="R3106"/>
    </row>
    <row r="3107" spans="3:18" x14ac:dyDescent="0.2">
      <c r="C3107"/>
      <c r="R3107"/>
    </row>
    <row r="3108" spans="3:18" x14ac:dyDescent="0.2">
      <c r="C3108"/>
      <c r="R3108"/>
    </row>
    <row r="3109" spans="3:18" x14ac:dyDescent="0.2">
      <c r="C3109"/>
      <c r="R3109"/>
    </row>
    <row r="3110" spans="3:18" x14ac:dyDescent="0.2">
      <c r="C3110"/>
      <c r="R3110"/>
    </row>
    <row r="3111" spans="3:18" x14ac:dyDescent="0.2">
      <c r="C3111"/>
      <c r="R3111"/>
    </row>
    <row r="3112" spans="3:18" x14ac:dyDescent="0.2">
      <c r="C3112"/>
      <c r="R3112"/>
    </row>
    <row r="3113" spans="3:18" x14ac:dyDescent="0.2">
      <c r="C3113"/>
      <c r="R3113"/>
    </row>
    <row r="3114" spans="3:18" x14ac:dyDescent="0.2">
      <c r="C3114"/>
      <c r="R3114"/>
    </row>
    <row r="3115" spans="3:18" x14ac:dyDescent="0.2">
      <c r="C3115"/>
      <c r="R3115"/>
    </row>
    <row r="3116" spans="3:18" x14ac:dyDescent="0.2">
      <c r="C3116"/>
      <c r="R3116"/>
    </row>
    <row r="3117" spans="3:18" x14ac:dyDescent="0.2">
      <c r="C3117"/>
      <c r="R3117"/>
    </row>
    <row r="3118" spans="3:18" x14ac:dyDescent="0.2">
      <c r="C3118"/>
      <c r="R3118"/>
    </row>
    <row r="3119" spans="3:18" x14ac:dyDescent="0.2">
      <c r="C3119"/>
      <c r="R3119"/>
    </row>
    <row r="3120" spans="3:18" x14ac:dyDescent="0.2">
      <c r="C3120"/>
      <c r="R3120"/>
    </row>
    <row r="3121" spans="3:18" x14ac:dyDescent="0.2">
      <c r="C3121"/>
      <c r="R3121"/>
    </row>
    <row r="3122" spans="3:18" x14ac:dyDescent="0.2">
      <c r="C3122"/>
      <c r="R3122"/>
    </row>
    <row r="3123" spans="3:18" x14ac:dyDescent="0.2">
      <c r="C3123"/>
      <c r="R3123"/>
    </row>
    <row r="3124" spans="3:18" x14ac:dyDescent="0.2">
      <c r="C3124"/>
      <c r="R3124"/>
    </row>
    <row r="3125" spans="3:18" x14ac:dyDescent="0.2">
      <c r="C3125"/>
      <c r="R3125"/>
    </row>
    <row r="3126" spans="3:18" x14ac:dyDescent="0.2">
      <c r="C3126"/>
      <c r="R3126"/>
    </row>
    <row r="3127" spans="3:18" x14ac:dyDescent="0.2">
      <c r="C3127"/>
      <c r="R3127"/>
    </row>
    <row r="3128" spans="3:18" x14ac:dyDescent="0.2">
      <c r="C3128"/>
      <c r="R3128"/>
    </row>
    <row r="3129" spans="3:18" x14ac:dyDescent="0.2">
      <c r="C3129"/>
      <c r="R3129"/>
    </row>
    <row r="3130" spans="3:18" x14ac:dyDescent="0.2">
      <c r="C3130"/>
      <c r="R3130"/>
    </row>
    <row r="3131" spans="3:18" x14ac:dyDescent="0.2">
      <c r="C3131"/>
      <c r="R3131"/>
    </row>
    <row r="3132" spans="3:18" x14ac:dyDescent="0.2">
      <c r="C3132"/>
      <c r="R3132"/>
    </row>
    <row r="3133" spans="3:18" x14ac:dyDescent="0.2">
      <c r="C3133"/>
      <c r="R3133"/>
    </row>
    <row r="3134" spans="3:18" x14ac:dyDescent="0.2">
      <c r="C3134"/>
      <c r="R3134"/>
    </row>
    <row r="3135" spans="3:18" x14ac:dyDescent="0.2">
      <c r="C3135"/>
      <c r="R3135"/>
    </row>
    <row r="3136" spans="3:18" x14ac:dyDescent="0.2">
      <c r="C3136"/>
      <c r="R3136"/>
    </row>
    <row r="3137" spans="3:18" x14ac:dyDescent="0.2">
      <c r="C3137"/>
      <c r="R3137"/>
    </row>
    <row r="3138" spans="3:18" x14ac:dyDescent="0.2">
      <c r="C3138"/>
      <c r="R3138"/>
    </row>
    <row r="3139" spans="3:18" x14ac:dyDescent="0.2">
      <c r="C3139"/>
      <c r="R3139"/>
    </row>
    <row r="3140" spans="3:18" x14ac:dyDescent="0.2">
      <c r="C3140"/>
      <c r="R3140"/>
    </row>
    <row r="3141" spans="3:18" x14ac:dyDescent="0.2">
      <c r="C3141"/>
      <c r="R3141"/>
    </row>
    <row r="3142" spans="3:18" x14ac:dyDescent="0.2">
      <c r="C3142"/>
      <c r="R3142"/>
    </row>
    <row r="3143" spans="3:18" x14ac:dyDescent="0.2">
      <c r="C3143"/>
      <c r="R3143"/>
    </row>
    <row r="3144" spans="3:18" x14ac:dyDescent="0.2">
      <c r="C3144"/>
      <c r="R3144"/>
    </row>
    <row r="3145" spans="3:18" x14ac:dyDescent="0.2">
      <c r="C3145"/>
      <c r="R3145"/>
    </row>
    <row r="3146" spans="3:18" x14ac:dyDescent="0.2">
      <c r="C3146"/>
      <c r="R3146"/>
    </row>
    <row r="3147" spans="3:18" x14ac:dyDescent="0.2">
      <c r="C3147"/>
      <c r="R3147"/>
    </row>
    <row r="3148" spans="3:18" x14ac:dyDescent="0.2">
      <c r="C3148"/>
      <c r="R3148"/>
    </row>
    <row r="3149" spans="3:18" x14ac:dyDescent="0.2">
      <c r="C3149"/>
      <c r="R3149"/>
    </row>
    <row r="3150" spans="3:18" x14ac:dyDescent="0.2">
      <c r="C3150"/>
      <c r="R3150"/>
    </row>
    <row r="3151" spans="3:18" x14ac:dyDescent="0.2">
      <c r="C3151"/>
      <c r="R3151"/>
    </row>
    <row r="3152" spans="3:18" x14ac:dyDescent="0.2">
      <c r="C3152"/>
      <c r="R3152"/>
    </row>
    <row r="3153" spans="3:18" x14ac:dyDescent="0.2">
      <c r="C3153"/>
      <c r="R3153"/>
    </row>
    <row r="3154" spans="3:18" x14ac:dyDescent="0.2">
      <c r="C3154"/>
      <c r="R3154"/>
    </row>
    <row r="3155" spans="3:18" x14ac:dyDescent="0.2">
      <c r="C3155"/>
      <c r="R3155"/>
    </row>
    <row r="3156" spans="3:18" x14ac:dyDescent="0.2">
      <c r="C3156"/>
      <c r="R3156"/>
    </row>
    <row r="3157" spans="3:18" x14ac:dyDescent="0.2">
      <c r="C3157"/>
      <c r="R3157"/>
    </row>
    <row r="3158" spans="3:18" x14ac:dyDescent="0.2">
      <c r="C3158"/>
      <c r="R3158"/>
    </row>
    <row r="3159" spans="3:18" x14ac:dyDescent="0.2">
      <c r="C3159"/>
      <c r="R3159"/>
    </row>
    <row r="3160" spans="3:18" x14ac:dyDescent="0.2">
      <c r="C3160"/>
      <c r="R3160"/>
    </row>
    <row r="3161" spans="3:18" x14ac:dyDescent="0.2">
      <c r="C3161"/>
      <c r="R3161"/>
    </row>
    <row r="3162" spans="3:18" x14ac:dyDescent="0.2">
      <c r="C3162"/>
      <c r="R3162"/>
    </row>
    <row r="3163" spans="3:18" x14ac:dyDescent="0.2">
      <c r="C3163"/>
      <c r="R3163"/>
    </row>
    <row r="3164" spans="3:18" x14ac:dyDescent="0.2">
      <c r="C3164"/>
      <c r="R3164"/>
    </row>
    <row r="3165" spans="3:18" x14ac:dyDescent="0.2">
      <c r="C3165"/>
      <c r="R3165"/>
    </row>
    <row r="3166" spans="3:18" x14ac:dyDescent="0.2">
      <c r="C3166"/>
      <c r="R3166"/>
    </row>
    <row r="3167" spans="3:18" x14ac:dyDescent="0.2">
      <c r="C3167"/>
      <c r="R3167"/>
    </row>
    <row r="3168" spans="3:18" x14ac:dyDescent="0.2">
      <c r="C3168"/>
      <c r="R3168"/>
    </row>
    <row r="3169" spans="3:18" x14ac:dyDescent="0.2">
      <c r="C3169"/>
      <c r="R3169"/>
    </row>
    <row r="3170" spans="3:18" x14ac:dyDescent="0.2">
      <c r="C3170"/>
      <c r="R3170"/>
    </row>
    <row r="3171" spans="3:18" x14ac:dyDescent="0.2">
      <c r="C3171"/>
      <c r="R3171"/>
    </row>
    <row r="3172" spans="3:18" x14ac:dyDescent="0.2">
      <c r="C3172"/>
      <c r="R3172"/>
    </row>
    <row r="3173" spans="3:18" x14ac:dyDescent="0.2">
      <c r="C3173"/>
      <c r="R3173"/>
    </row>
    <row r="3174" spans="3:18" x14ac:dyDescent="0.2">
      <c r="C3174"/>
      <c r="R3174"/>
    </row>
    <row r="3175" spans="3:18" x14ac:dyDescent="0.2">
      <c r="C3175"/>
      <c r="R3175"/>
    </row>
    <row r="3176" spans="3:18" x14ac:dyDescent="0.2">
      <c r="C3176"/>
      <c r="R3176"/>
    </row>
    <row r="3177" spans="3:18" x14ac:dyDescent="0.2">
      <c r="C3177"/>
      <c r="R3177"/>
    </row>
    <row r="3178" spans="3:18" x14ac:dyDescent="0.2">
      <c r="C3178"/>
      <c r="R3178"/>
    </row>
    <row r="3179" spans="3:18" x14ac:dyDescent="0.2">
      <c r="C3179"/>
      <c r="R3179"/>
    </row>
    <row r="3180" spans="3:18" x14ac:dyDescent="0.2">
      <c r="C3180"/>
      <c r="R3180"/>
    </row>
    <row r="3181" spans="3:18" x14ac:dyDescent="0.2">
      <c r="C3181"/>
      <c r="R3181"/>
    </row>
    <row r="3182" spans="3:18" x14ac:dyDescent="0.2">
      <c r="C3182"/>
      <c r="R3182"/>
    </row>
    <row r="3183" spans="3:18" x14ac:dyDescent="0.2">
      <c r="C3183"/>
      <c r="R3183"/>
    </row>
    <row r="3184" spans="3:18" x14ac:dyDescent="0.2">
      <c r="C3184"/>
      <c r="R3184"/>
    </row>
    <row r="3185" spans="3:18" x14ac:dyDescent="0.2">
      <c r="C3185"/>
      <c r="R3185"/>
    </row>
    <row r="3186" spans="3:18" x14ac:dyDescent="0.2">
      <c r="C3186"/>
      <c r="R3186"/>
    </row>
    <row r="3187" spans="3:18" x14ac:dyDescent="0.2">
      <c r="C3187"/>
      <c r="R3187"/>
    </row>
    <row r="3188" spans="3:18" x14ac:dyDescent="0.2">
      <c r="C3188"/>
      <c r="R3188"/>
    </row>
    <row r="3189" spans="3:18" x14ac:dyDescent="0.2">
      <c r="C3189"/>
      <c r="R3189"/>
    </row>
    <row r="3190" spans="3:18" x14ac:dyDescent="0.2">
      <c r="C3190"/>
      <c r="R3190"/>
    </row>
    <row r="3191" spans="3:18" x14ac:dyDescent="0.2">
      <c r="C3191"/>
      <c r="R3191"/>
    </row>
    <row r="3192" spans="3:18" x14ac:dyDescent="0.2">
      <c r="C3192"/>
      <c r="R3192"/>
    </row>
    <row r="3193" spans="3:18" x14ac:dyDescent="0.2">
      <c r="C3193"/>
      <c r="R3193"/>
    </row>
    <row r="3194" spans="3:18" x14ac:dyDescent="0.2">
      <c r="C3194"/>
      <c r="R3194"/>
    </row>
    <row r="3195" spans="3:18" x14ac:dyDescent="0.2">
      <c r="C3195"/>
      <c r="R3195"/>
    </row>
    <row r="3196" spans="3:18" x14ac:dyDescent="0.2">
      <c r="C3196"/>
      <c r="R3196"/>
    </row>
    <row r="3197" spans="3:18" x14ac:dyDescent="0.2">
      <c r="C3197"/>
      <c r="R3197"/>
    </row>
    <row r="3198" spans="3:18" x14ac:dyDescent="0.2">
      <c r="C3198"/>
      <c r="R3198"/>
    </row>
    <row r="3199" spans="3:18" x14ac:dyDescent="0.2">
      <c r="C3199"/>
      <c r="R3199"/>
    </row>
    <row r="3200" spans="3:18" x14ac:dyDescent="0.2">
      <c r="C3200"/>
      <c r="R3200"/>
    </row>
    <row r="3201" spans="3:18" x14ac:dyDescent="0.2">
      <c r="C3201"/>
      <c r="R3201"/>
    </row>
    <row r="3202" spans="3:18" x14ac:dyDescent="0.2">
      <c r="C3202"/>
      <c r="R3202"/>
    </row>
    <row r="3203" spans="3:18" x14ac:dyDescent="0.2">
      <c r="C3203"/>
      <c r="R3203"/>
    </row>
    <row r="3204" spans="3:18" x14ac:dyDescent="0.2">
      <c r="C3204"/>
      <c r="R3204"/>
    </row>
    <row r="3205" spans="3:18" x14ac:dyDescent="0.2">
      <c r="C3205"/>
      <c r="R3205"/>
    </row>
    <row r="3206" spans="3:18" x14ac:dyDescent="0.2">
      <c r="C3206"/>
      <c r="R3206"/>
    </row>
    <row r="3207" spans="3:18" x14ac:dyDescent="0.2">
      <c r="C3207"/>
      <c r="R3207"/>
    </row>
    <row r="3208" spans="3:18" x14ac:dyDescent="0.2">
      <c r="C3208"/>
      <c r="R3208"/>
    </row>
    <row r="3209" spans="3:18" x14ac:dyDescent="0.2">
      <c r="C3209"/>
      <c r="R3209"/>
    </row>
    <row r="3210" spans="3:18" x14ac:dyDescent="0.2">
      <c r="C3210"/>
      <c r="R3210"/>
    </row>
    <row r="3211" spans="3:18" x14ac:dyDescent="0.2">
      <c r="C3211"/>
      <c r="R3211"/>
    </row>
    <row r="3212" spans="3:18" x14ac:dyDescent="0.2">
      <c r="C3212"/>
      <c r="R3212"/>
    </row>
    <row r="3213" spans="3:18" x14ac:dyDescent="0.2">
      <c r="C3213"/>
      <c r="R3213"/>
    </row>
    <row r="3214" spans="3:18" x14ac:dyDescent="0.2">
      <c r="C3214"/>
      <c r="R3214"/>
    </row>
    <row r="3215" spans="3:18" x14ac:dyDescent="0.2">
      <c r="C3215"/>
      <c r="R3215"/>
    </row>
    <row r="3216" spans="3:18" x14ac:dyDescent="0.2">
      <c r="C3216"/>
      <c r="R3216"/>
    </row>
    <row r="3217" spans="3:18" x14ac:dyDescent="0.2">
      <c r="C3217"/>
      <c r="R3217"/>
    </row>
    <row r="3218" spans="3:18" x14ac:dyDescent="0.2">
      <c r="C3218"/>
      <c r="R3218"/>
    </row>
    <row r="3219" spans="3:18" x14ac:dyDescent="0.2">
      <c r="C3219"/>
      <c r="R3219"/>
    </row>
    <row r="3220" spans="3:18" x14ac:dyDescent="0.2">
      <c r="C3220"/>
      <c r="R3220"/>
    </row>
    <row r="3221" spans="3:18" x14ac:dyDescent="0.2">
      <c r="C3221"/>
      <c r="R3221"/>
    </row>
    <row r="3222" spans="3:18" x14ac:dyDescent="0.2">
      <c r="C3222"/>
      <c r="R3222"/>
    </row>
    <row r="3223" spans="3:18" x14ac:dyDescent="0.2">
      <c r="C3223"/>
      <c r="R3223"/>
    </row>
    <row r="3224" spans="3:18" x14ac:dyDescent="0.2">
      <c r="C3224"/>
      <c r="R3224"/>
    </row>
    <row r="3225" spans="3:18" x14ac:dyDescent="0.2">
      <c r="C3225"/>
      <c r="R3225"/>
    </row>
    <row r="3226" spans="3:18" x14ac:dyDescent="0.2">
      <c r="C3226"/>
      <c r="R3226"/>
    </row>
    <row r="3227" spans="3:18" x14ac:dyDescent="0.2">
      <c r="C3227"/>
      <c r="R3227"/>
    </row>
    <row r="3228" spans="3:18" x14ac:dyDescent="0.2">
      <c r="C3228"/>
      <c r="R3228"/>
    </row>
    <row r="3229" spans="3:18" x14ac:dyDescent="0.2">
      <c r="C3229"/>
      <c r="R3229"/>
    </row>
    <row r="3230" spans="3:18" x14ac:dyDescent="0.2">
      <c r="C3230"/>
      <c r="R3230"/>
    </row>
    <row r="3231" spans="3:18" x14ac:dyDescent="0.2">
      <c r="C3231"/>
      <c r="R3231"/>
    </row>
    <row r="3232" spans="3:18" x14ac:dyDescent="0.2">
      <c r="C3232"/>
      <c r="R3232"/>
    </row>
    <row r="3233" spans="3:18" x14ac:dyDescent="0.2">
      <c r="C3233"/>
      <c r="R3233"/>
    </row>
    <row r="3234" spans="3:18" x14ac:dyDescent="0.2">
      <c r="C3234"/>
      <c r="R3234"/>
    </row>
    <row r="3235" spans="3:18" x14ac:dyDescent="0.2">
      <c r="C3235"/>
      <c r="R3235"/>
    </row>
    <row r="3236" spans="3:18" x14ac:dyDescent="0.2">
      <c r="C3236"/>
      <c r="R3236"/>
    </row>
    <row r="3237" spans="3:18" x14ac:dyDescent="0.2">
      <c r="C3237"/>
      <c r="R3237"/>
    </row>
    <row r="3238" spans="3:18" x14ac:dyDescent="0.2">
      <c r="C3238"/>
      <c r="R3238"/>
    </row>
    <row r="3239" spans="3:18" x14ac:dyDescent="0.2">
      <c r="C3239"/>
      <c r="R3239"/>
    </row>
    <row r="3240" spans="3:18" x14ac:dyDescent="0.2">
      <c r="C3240"/>
      <c r="R3240"/>
    </row>
    <row r="3241" spans="3:18" x14ac:dyDescent="0.2">
      <c r="C3241"/>
      <c r="R3241"/>
    </row>
    <row r="3242" spans="3:18" x14ac:dyDescent="0.2">
      <c r="C3242"/>
      <c r="R3242"/>
    </row>
    <row r="3243" spans="3:18" x14ac:dyDescent="0.2">
      <c r="C3243"/>
      <c r="R3243"/>
    </row>
    <row r="3244" spans="3:18" x14ac:dyDescent="0.2">
      <c r="C3244"/>
      <c r="R3244"/>
    </row>
    <row r="3245" spans="3:18" x14ac:dyDescent="0.2">
      <c r="C3245"/>
      <c r="R3245"/>
    </row>
    <row r="3246" spans="3:18" x14ac:dyDescent="0.2">
      <c r="C3246"/>
      <c r="R3246"/>
    </row>
    <row r="3247" spans="3:18" x14ac:dyDescent="0.2">
      <c r="C3247"/>
      <c r="R3247"/>
    </row>
    <row r="3248" spans="3:18" x14ac:dyDescent="0.2">
      <c r="C3248"/>
      <c r="R3248"/>
    </row>
    <row r="3249" spans="3:18" x14ac:dyDescent="0.2">
      <c r="C3249"/>
      <c r="R3249"/>
    </row>
    <row r="3250" spans="3:18" x14ac:dyDescent="0.2">
      <c r="C3250"/>
      <c r="R3250"/>
    </row>
    <row r="3251" spans="3:18" x14ac:dyDescent="0.2">
      <c r="C3251"/>
      <c r="R3251"/>
    </row>
    <row r="3252" spans="3:18" x14ac:dyDescent="0.2">
      <c r="C3252"/>
      <c r="R3252"/>
    </row>
    <row r="3253" spans="3:18" x14ac:dyDescent="0.2">
      <c r="C3253"/>
      <c r="R3253"/>
    </row>
    <row r="3254" spans="3:18" x14ac:dyDescent="0.2">
      <c r="C3254"/>
      <c r="R3254"/>
    </row>
    <row r="3255" spans="3:18" x14ac:dyDescent="0.2">
      <c r="C3255"/>
      <c r="R3255"/>
    </row>
    <row r="3256" spans="3:18" x14ac:dyDescent="0.2">
      <c r="C3256"/>
      <c r="R3256"/>
    </row>
    <row r="3257" spans="3:18" x14ac:dyDescent="0.2">
      <c r="C3257"/>
      <c r="R3257"/>
    </row>
    <row r="3258" spans="3:18" x14ac:dyDescent="0.2">
      <c r="C3258"/>
      <c r="R3258"/>
    </row>
    <row r="3259" spans="3:18" x14ac:dyDescent="0.2">
      <c r="C3259"/>
      <c r="R3259"/>
    </row>
    <row r="3260" spans="3:18" x14ac:dyDescent="0.2">
      <c r="C3260"/>
      <c r="R3260"/>
    </row>
    <row r="3261" spans="3:18" x14ac:dyDescent="0.2">
      <c r="C3261"/>
      <c r="R3261"/>
    </row>
    <row r="3262" spans="3:18" x14ac:dyDescent="0.2">
      <c r="C3262"/>
      <c r="R3262"/>
    </row>
    <row r="3263" spans="3:18" x14ac:dyDescent="0.2">
      <c r="C3263"/>
      <c r="R3263"/>
    </row>
    <row r="3264" spans="3:18" x14ac:dyDescent="0.2">
      <c r="C3264"/>
      <c r="R3264"/>
    </row>
    <row r="3265" spans="3:18" x14ac:dyDescent="0.2">
      <c r="C3265"/>
      <c r="R3265"/>
    </row>
    <row r="3266" spans="3:18" x14ac:dyDescent="0.2">
      <c r="C3266"/>
      <c r="R3266"/>
    </row>
    <row r="3267" spans="3:18" x14ac:dyDescent="0.2">
      <c r="C3267"/>
      <c r="R3267"/>
    </row>
    <row r="3268" spans="3:18" x14ac:dyDescent="0.2">
      <c r="C3268"/>
      <c r="R3268"/>
    </row>
    <row r="3269" spans="3:18" x14ac:dyDescent="0.2">
      <c r="C3269"/>
      <c r="R3269"/>
    </row>
    <row r="3270" spans="3:18" x14ac:dyDescent="0.2">
      <c r="C3270"/>
      <c r="R3270"/>
    </row>
    <row r="3271" spans="3:18" x14ac:dyDescent="0.2">
      <c r="C3271"/>
      <c r="R3271"/>
    </row>
    <row r="3272" spans="3:18" x14ac:dyDescent="0.2">
      <c r="C3272"/>
      <c r="R3272"/>
    </row>
    <row r="3273" spans="3:18" x14ac:dyDescent="0.2">
      <c r="C3273"/>
      <c r="R3273"/>
    </row>
    <row r="3274" spans="3:18" x14ac:dyDescent="0.2">
      <c r="C3274"/>
      <c r="R3274"/>
    </row>
    <row r="3275" spans="3:18" x14ac:dyDescent="0.2">
      <c r="C3275"/>
      <c r="R3275"/>
    </row>
    <row r="3276" spans="3:18" x14ac:dyDescent="0.2">
      <c r="C3276"/>
      <c r="R3276"/>
    </row>
    <row r="3277" spans="3:18" x14ac:dyDescent="0.2">
      <c r="C3277"/>
      <c r="R3277"/>
    </row>
    <row r="3278" spans="3:18" x14ac:dyDescent="0.2">
      <c r="C3278"/>
      <c r="R3278"/>
    </row>
    <row r="3279" spans="3:18" x14ac:dyDescent="0.2">
      <c r="C3279"/>
      <c r="R3279"/>
    </row>
    <row r="3280" spans="3:18" x14ac:dyDescent="0.2">
      <c r="C3280"/>
      <c r="R3280"/>
    </row>
    <row r="3281" spans="3:18" x14ac:dyDescent="0.2">
      <c r="C3281"/>
      <c r="R3281"/>
    </row>
    <row r="3282" spans="3:18" x14ac:dyDescent="0.2">
      <c r="C3282"/>
      <c r="R3282"/>
    </row>
    <row r="3283" spans="3:18" x14ac:dyDescent="0.2">
      <c r="C3283"/>
      <c r="R3283"/>
    </row>
    <row r="3284" spans="3:18" x14ac:dyDescent="0.2">
      <c r="C3284"/>
      <c r="R3284"/>
    </row>
    <row r="3285" spans="3:18" x14ac:dyDescent="0.2">
      <c r="C3285"/>
      <c r="R3285"/>
    </row>
    <row r="3286" spans="3:18" x14ac:dyDescent="0.2">
      <c r="C3286"/>
      <c r="R3286"/>
    </row>
    <row r="3287" spans="3:18" x14ac:dyDescent="0.2">
      <c r="C3287"/>
      <c r="R3287"/>
    </row>
    <row r="3288" spans="3:18" x14ac:dyDescent="0.2">
      <c r="C3288"/>
      <c r="R3288"/>
    </row>
    <row r="3289" spans="3:18" x14ac:dyDescent="0.2">
      <c r="C3289"/>
      <c r="R3289"/>
    </row>
    <row r="3290" spans="3:18" x14ac:dyDescent="0.2">
      <c r="C3290"/>
      <c r="R3290"/>
    </row>
    <row r="3291" spans="3:18" x14ac:dyDescent="0.2">
      <c r="C3291"/>
      <c r="R3291"/>
    </row>
    <row r="3292" spans="3:18" x14ac:dyDescent="0.2">
      <c r="C3292"/>
      <c r="R3292"/>
    </row>
    <row r="3293" spans="3:18" x14ac:dyDescent="0.2">
      <c r="C3293"/>
      <c r="R3293"/>
    </row>
    <row r="3294" spans="3:18" x14ac:dyDescent="0.2">
      <c r="C3294"/>
      <c r="R3294"/>
    </row>
    <row r="3295" spans="3:18" x14ac:dyDescent="0.2">
      <c r="C3295"/>
      <c r="R3295"/>
    </row>
    <row r="3296" spans="3:18" x14ac:dyDescent="0.2">
      <c r="C3296"/>
      <c r="R3296"/>
    </row>
    <row r="3297" spans="3:18" x14ac:dyDescent="0.2">
      <c r="C3297"/>
      <c r="R3297"/>
    </row>
    <row r="3298" spans="3:18" x14ac:dyDescent="0.2">
      <c r="C3298"/>
      <c r="R3298"/>
    </row>
    <row r="3299" spans="3:18" x14ac:dyDescent="0.2">
      <c r="C3299"/>
      <c r="R3299"/>
    </row>
    <row r="3300" spans="3:18" x14ac:dyDescent="0.2">
      <c r="C3300"/>
      <c r="R3300"/>
    </row>
    <row r="3301" spans="3:18" x14ac:dyDescent="0.2">
      <c r="C3301"/>
      <c r="R3301"/>
    </row>
    <row r="3302" spans="3:18" x14ac:dyDescent="0.2">
      <c r="C3302"/>
      <c r="R3302"/>
    </row>
    <row r="3303" spans="3:18" x14ac:dyDescent="0.2">
      <c r="C3303"/>
      <c r="R3303"/>
    </row>
    <row r="3304" spans="3:18" x14ac:dyDescent="0.2">
      <c r="C3304"/>
      <c r="R3304"/>
    </row>
    <row r="3305" spans="3:18" x14ac:dyDescent="0.2">
      <c r="C3305"/>
      <c r="R3305"/>
    </row>
    <row r="3306" spans="3:18" x14ac:dyDescent="0.2">
      <c r="C3306"/>
      <c r="R3306"/>
    </row>
    <row r="3307" spans="3:18" x14ac:dyDescent="0.2">
      <c r="C3307"/>
      <c r="R3307"/>
    </row>
    <row r="3308" spans="3:18" x14ac:dyDescent="0.2">
      <c r="C3308"/>
      <c r="R3308"/>
    </row>
    <row r="3309" spans="3:18" x14ac:dyDescent="0.2">
      <c r="C3309"/>
      <c r="R3309"/>
    </row>
    <row r="3310" spans="3:18" x14ac:dyDescent="0.2">
      <c r="C3310"/>
      <c r="R3310"/>
    </row>
    <row r="3311" spans="3:18" x14ac:dyDescent="0.2">
      <c r="C3311"/>
      <c r="R3311"/>
    </row>
    <row r="3312" spans="3:18" x14ac:dyDescent="0.2">
      <c r="C3312"/>
      <c r="R3312"/>
    </row>
    <row r="3313" spans="3:18" x14ac:dyDescent="0.2">
      <c r="C3313"/>
      <c r="R3313"/>
    </row>
    <row r="3314" spans="3:18" x14ac:dyDescent="0.2">
      <c r="C3314"/>
      <c r="R3314"/>
    </row>
    <row r="3315" spans="3:18" x14ac:dyDescent="0.2">
      <c r="C3315"/>
      <c r="R3315"/>
    </row>
    <row r="3316" spans="3:18" x14ac:dyDescent="0.2">
      <c r="C3316"/>
      <c r="R3316"/>
    </row>
    <row r="3317" spans="3:18" x14ac:dyDescent="0.2">
      <c r="C3317"/>
      <c r="R3317"/>
    </row>
    <row r="3318" spans="3:18" x14ac:dyDescent="0.2">
      <c r="C3318"/>
      <c r="R3318"/>
    </row>
    <row r="3319" spans="3:18" x14ac:dyDescent="0.2">
      <c r="C3319"/>
      <c r="R3319"/>
    </row>
    <row r="3320" spans="3:18" x14ac:dyDescent="0.2">
      <c r="C3320"/>
      <c r="R3320"/>
    </row>
    <row r="3321" spans="3:18" x14ac:dyDescent="0.2">
      <c r="C3321"/>
      <c r="R3321"/>
    </row>
    <row r="3322" spans="3:18" x14ac:dyDescent="0.2">
      <c r="C3322"/>
      <c r="R3322"/>
    </row>
    <row r="3323" spans="3:18" x14ac:dyDescent="0.2">
      <c r="C3323"/>
      <c r="R3323"/>
    </row>
    <row r="3324" spans="3:18" x14ac:dyDescent="0.2">
      <c r="C3324"/>
      <c r="R3324"/>
    </row>
    <row r="3325" spans="3:18" x14ac:dyDescent="0.2">
      <c r="C3325"/>
      <c r="R3325"/>
    </row>
    <row r="3326" spans="3:18" x14ac:dyDescent="0.2">
      <c r="C3326"/>
      <c r="R3326"/>
    </row>
    <row r="3327" spans="3:18" x14ac:dyDescent="0.2">
      <c r="C3327"/>
      <c r="R3327"/>
    </row>
    <row r="3328" spans="3:18" x14ac:dyDescent="0.2">
      <c r="C3328"/>
      <c r="R3328"/>
    </row>
    <row r="3329" spans="3:18" x14ac:dyDescent="0.2">
      <c r="C3329"/>
      <c r="R3329"/>
    </row>
    <row r="3330" spans="3:18" x14ac:dyDescent="0.2">
      <c r="C3330"/>
      <c r="R3330"/>
    </row>
    <row r="3331" spans="3:18" x14ac:dyDescent="0.2">
      <c r="C3331"/>
      <c r="R3331"/>
    </row>
    <row r="3332" spans="3:18" x14ac:dyDescent="0.2">
      <c r="C3332"/>
      <c r="R3332"/>
    </row>
    <row r="3333" spans="3:18" x14ac:dyDescent="0.2">
      <c r="C3333"/>
      <c r="R3333"/>
    </row>
    <row r="3334" spans="3:18" x14ac:dyDescent="0.2">
      <c r="C3334"/>
      <c r="R3334"/>
    </row>
    <row r="3335" spans="3:18" x14ac:dyDescent="0.2">
      <c r="C3335"/>
      <c r="R3335"/>
    </row>
    <row r="3336" spans="3:18" x14ac:dyDescent="0.2">
      <c r="C3336"/>
      <c r="R3336"/>
    </row>
    <row r="3337" spans="3:18" x14ac:dyDescent="0.2">
      <c r="C3337"/>
      <c r="R3337"/>
    </row>
    <row r="3338" spans="3:18" x14ac:dyDescent="0.2">
      <c r="C3338"/>
      <c r="R3338"/>
    </row>
    <row r="3339" spans="3:18" x14ac:dyDescent="0.2">
      <c r="C3339"/>
      <c r="R3339"/>
    </row>
    <row r="3340" spans="3:18" x14ac:dyDescent="0.2">
      <c r="C3340"/>
      <c r="R3340"/>
    </row>
    <row r="3341" spans="3:18" x14ac:dyDescent="0.2">
      <c r="C3341"/>
      <c r="R3341"/>
    </row>
    <row r="3342" spans="3:18" x14ac:dyDescent="0.2">
      <c r="C3342"/>
      <c r="R3342"/>
    </row>
    <row r="3343" spans="3:18" x14ac:dyDescent="0.2">
      <c r="C3343"/>
      <c r="R3343"/>
    </row>
    <row r="3344" spans="3:18" x14ac:dyDescent="0.2">
      <c r="C3344"/>
      <c r="R3344"/>
    </row>
    <row r="3345" spans="3:18" x14ac:dyDescent="0.2">
      <c r="C3345"/>
      <c r="R3345"/>
    </row>
    <row r="3346" spans="3:18" x14ac:dyDescent="0.2">
      <c r="C3346"/>
      <c r="R3346"/>
    </row>
    <row r="3347" spans="3:18" x14ac:dyDescent="0.2">
      <c r="C3347"/>
      <c r="R3347"/>
    </row>
    <row r="3348" spans="3:18" x14ac:dyDescent="0.2">
      <c r="C3348"/>
      <c r="R3348"/>
    </row>
    <row r="3349" spans="3:18" x14ac:dyDescent="0.2">
      <c r="C3349"/>
      <c r="R3349"/>
    </row>
    <row r="3350" spans="3:18" x14ac:dyDescent="0.2">
      <c r="C3350"/>
      <c r="R3350"/>
    </row>
    <row r="3351" spans="3:18" x14ac:dyDescent="0.2">
      <c r="C3351"/>
      <c r="R3351"/>
    </row>
    <row r="3352" spans="3:18" x14ac:dyDescent="0.2">
      <c r="C3352"/>
      <c r="R3352"/>
    </row>
    <row r="3353" spans="3:18" x14ac:dyDescent="0.2">
      <c r="C3353"/>
      <c r="R3353"/>
    </row>
    <row r="3354" spans="3:18" x14ac:dyDescent="0.2">
      <c r="C3354"/>
      <c r="R3354"/>
    </row>
    <row r="3355" spans="3:18" x14ac:dyDescent="0.2">
      <c r="C3355"/>
      <c r="R3355"/>
    </row>
    <row r="3356" spans="3:18" x14ac:dyDescent="0.2">
      <c r="C3356"/>
      <c r="R3356"/>
    </row>
    <row r="3357" spans="3:18" x14ac:dyDescent="0.2">
      <c r="C3357"/>
      <c r="R3357"/>
    </row>
    <row r="3358" spans="3:18" x14ac:dyDescent="0.2">
      <c r="C3358"/>
      <c r="R3358"/>
    </row>
    <row r="3359" spans="3:18" x14ac:dyDescent="0.2">
      <c r="C3359"/>
      <c r="R3359"/>
    </row>
    <row r="3360" spans="3:18" x14ac:dyDescent="0.2">
      <c r="C3360"/>
      <c r="R3360"/>
    </row>
    <row r="3361" spans="3:18" x14ac:dyDescent="0.2">
      <c r="C3361"/>
      <c r="R3361"/>
    </row>
    <row r="3362" spans="3:18" x14ac:dyDescent="0.2">
      <c r="C3362"/>
      <c r="R3362"/>
    </row>
    <row r="3363" spans="3:18" x14ac:dyDescent="0.2">
      <c r="C3363"/>
      <c r="R3363"/>
    </row>
    <row r="3364" spans="3:18" x14ac:dyDescent="0.2">
      <c r="C3364"/>
      <c r="R3364"/>
    </row>
    <row r="3365" spans="3:18" x14ac:dyDescent="0.2">
      <c r="C3365"/>
      <c r="R3365"/>
    </row>
    <row r="3366" spans="3:18" x14ac:dyDescent="0.2">
      <c r="C3366"/>
      <c r="R3366"/>
    </row>
    <row r="3367" spans="3:18" x14ac:dyDescent="0.2">
      <c r="C3367"/>
      <c r="R3367"/>
    </row>
    <row r="3368" spans="3:18" x14ac:dyDescent="0.2">
      <c r="C3368"/>
      <c r="R3368"/>
    </row>
    <row r="3369" spans="3:18" x14ac:dyDescent="0.2">
      <c r="C3369"/>
      <c r="R3369"/>
    </row>
    <row r="3370" spans="3:18" x14ac:dyDescent="0.2">
      <c r="C3370"/>
      <c r="R3370"/>
    </row>
    <row r="3371" spans="3:18" x14ac:dyDescent="0.2">
      <c r="C3371"/>
      <c r="R3371"/>
    </row>
    <row r="3372" spans="3:18" x14ac:dyDescent="0.2">
      <c r="C3372"/>
      <c r="R3372"/>
    </row>
    <row r="3373" spans="3:18" x14ac:dyDescent="0.2">
      <c r="C3373"/>
      <c r="R3373"/>
    </row>
    <row r="3374" spans="3:18" x14ac:dyDescent="0.2">
      <c r="C3374"/>
      <c r="R3374"/>
    </row>
    <row r="3375" spans="3:18" x14ac:dyDescent="0.2">
      <c r="C3375"/>
      <c r="R3375"/>
    </row>
    <row r="3376" spans="3:18" x14ac:dyDescent="0.2">
      <c r="C3376"/>
      <c r="R3376"/>
    </row>
    <row r="3377" spans="3:18" x14ac:dyDescent="0.2">
      <c r="C3377"/>
      <c r="R3377"/>
    </row>
    <row r="3378" spans="3:18" x14ac:dyDescent="0.2">
      <c r="C3378"/>
      <c r="R3378"/>
    </row>
    <row r="3379" spans="3:18" x14ac:dyDescent="0.2">
      <c r="C3379"/>
      <c r="R3379"/>
    </row>
    <row r="3380" spans="3:18" x14ac:dyDescent="0.2">
      <c r="C3380"/>
      <c r="R3380"/>
    </row>
    <row r="3381" spans="3:18" x14ac:dyDescent="0.2">
      <c r="C3381"/>
      <c r="R3381"/>
    </row>
    <row r="3382" spans="3:18" x14ac:dyDescent="0.2">
      <c r="C3382"/>
      <c r="R3382"/>
    </row>
    <row r="3383" spans="3:18" x14ac:dyDescent="0.2">
      <c r="C3383"/>
      <c r="R3383"/>
    </row>
    <row r="3384" spans="3:18" x14ac:dyDescent="0.2">
      <c r="C3384"/>
      <c r="R3384"/>
    </row>
    <row r="3385" spans="3:18" x14ac:dyDescent="0.2">
      <c r="C3385"/>
      <c r="R3385"/>
    </row>
    <row r="3386" spans="3:18" x14ac:dyDescent="0.2">
      <c r="C3386"/>
      <c r="R3386"/>
    </row>
    <row r="3387" spans="3:18" x14ac:dyDescent="0.2">
      <c r="C3387"/>
      <c r="R3387"/>
    </row>
    <row r="3388" spans="3:18" x14ac:dyDescent="0.2">
      <c r="C3388"/>
      <c r="R3388"/>
    </row>
    <row r="3389" spans="3:18" x14ac:dyDescent="0.2">
      <c r="C3389"/>
      <c r="R3389"/>
    </row>
    <row r="3390" spans="3:18" x14ac:dyDescent="0.2">
      <c r="C3390"/>
      <c r="R3390"/>
    </row>
    <row r="3391" spans="3:18" x14ac:dyDescent="0.2">
      <c r="C3391"/>
      <c r="R3391"/>
    </row>
    <row r="3392" spans="3:18" x14ac:dyDescent="0.2">
      <c r="C3392"/>
      <c r="R3392"/>
    </row>
    <row r="3393" spans="3:18" x14ac:dyDescent="0.2">
      <c r="C3393"/>
      <c r="R3393"/>
    </row>
    <row r="3394" spans="3:18" x14ac:dyDescent="0.2">
      <c r="C3394"/>
      <c r="R3394"/>
    </row>
    <row r="3395" spans="3:18" x14ac:dyDescent="0.2">
      <c r="C3395"/>
      <c r="R3395"/>
    </row>
    <row r="3396" spans="3:18" x14ac:dyDescent="0.2">
      <c r="C3396"/>
      <c r="R3396"/>
    </row>
    <row r="3397" spans="3:18" x14ac:dyDescent="0.2">
      <c r="C3397"/>
      <c r="R3397"/>
    </row>
    <row r="3398" spans="3:18" x14ac:dyDescent="0.2">
      <c r="C3398"/>
      <c r="R3398"/>
    </row>
    <row r="3399" spans="3:18" x14ac:dyDescent="0.2">
      <c r="C3399"/>
      <c r="R3399"/>
    </row>
    <row r="3400" spans="3:18" x14ac:dyDescent="0.2">
      <c r="C3400"/>
      <c r="R3400"/>
    </row>
    <row r="3401" spans="3:18" x14ac:dyDescent="0.2">
      <c r="C3401"/>
      <c r="R3401"/>
    </row>
    <row r="3402" spans="3:18" x14ac:dyDescent="0.2">
      <c r="C3402"/>
      <c r="R3402"/>
    </row>
    <row r="3403" spans="3:18" x14ac:dyDescent="0.2">
      <c r="C3403"/>
      <c r="R3403"/>
    </row>
    <row r="3404" spans="3:18" x14ac:dyDescent="0.2">
      <c r="C3404"/>
      <c r="R3404"/>
    </row>
    <row r="3405" spans="3:18" x14ac:dyDescent="0.2">
      <c r="C3405"/>
      <c r="R3405"/>
    </row>
    <row r="3406" spans="3:18" x14ac:dyDescent="0.2">
      <c r="C3406"/>
      <c r="R3406"/>
    </row>
    <row r="3407" spans="3:18" x14ac:dyDescent="0.2">
      <c r="C3407"/>
      <c r="R3407"/>
    </row>
    <row r="3408" spans="3:18" x14ac:dyDescent="0.2">
      <c r="C3408"/>
      <c r="R3408"/>
    </row>
    <row r="3409" spans="3:18" x14ac:dyDescent="0.2">
      <c r="C3409"/>
      <c r="R3409"/>
    </row>
    <row r="3410" spans="3:18" x14ac:dyDescent="0.2">
      <c r="C3410"/>
      <c r="R3410"/>
    </row>
    <row r="3411" spans="3:18" x14ac:dyDescent="0.2">
      <c r="C3411"/>
      <c r="R3411"/>
    </row>
    <row r="3412" spans="3:18" x14ac:dyDescent="0.2">
      <c r="C3412"/>
      <c r="R3412"/>
    </row>
    <row r="3413" spans="3:18" x14ac:dyDescent="0.2">
      <c r="C3413"/>
      <c r="R3413"/>
    </row>
    <row r="3414" spans="3:18" x14ac:dyDescent="0.2">
      <c r="C3414"/>
      <c r="R3414"/>
    </row>
    <row r="3415" spans="3:18" x14ac:dyDescent="0.2">
      <c r="C3415"/>
      <c r="R3415"/>
    </row>
    <row r="3416" spans="3:18" x14ac:dyDescent="0.2">
      <c r="C3416"/>
      <c r="R3416"/>
    </row>
    <row r="3417" spans="3:18" x14ac:dyDescent="0.2">
      <c r="C3417"/>
      <c r="R3417"/>
    </row>
    <row r="3418" spans="3:18" x14ac:dyDescent="0.2">
      <c r="C3418"/>
      <c r="R3418"/>
    </row>
    <row r="3419" spans="3:18" x14ac:dyDescent="0.2">
      <c r="C3419"/>
      <c r="R3419"/>
    </row>
    <row r="3420" spans="3:18" x14ac:dyDescent="0.2">
      <c r="C3420"/>
      <c r="R3420"/>
    </row>
    <row r="3421" spans="3:18" x14ac:dyDescent="0.2">
      <c r="C3421"/>
      <c r="R3421"/>
    </row>
    <row r="3422" spans="3:18" x14ac:dyDescent="0.2">
      <c r="C3422"/>
      <c r="R3422"/>
    </row>
    <row r="3423" spans="3:18" x14ac:dyDescent="0.2">
      <c r="C3423"/>
      <c r="R3423"/>
    </row>
    <row r="3424" spans="3:18" x14ac:dyDescent="0.2">
      <c r="C3424"/>
      <c r="R3424"/>
    </row>
    <row r="3425" spans="3:18" x14ac:dyDescent="0.2">
      <c r="C3425"/>
      <c r="R3425"/>
    </row>
    <row r="3426" spans="3:18" x14ac:dyDescent="0.2">
      <c r="C3426"/>
      <c r="R3426"/>
    </row>
    <row r="3427" spans="3:18" x14ac:dyDescent="0.2">
      <c r="C3427"/>
      <c r="R3427"/>
    </row>
    <row r="3428" spans="3:18" x14ac:dyDescent="0.2">
      <c r="C3428"/>
      <c r="R3428"/>
    </row>
    <row r="3429" spans="3:18" x14ac:dyDescent="0.2">
      <c r="C3429"/>
      <c r="R3429"/>
    </row>
    <row r="3430" spans="3:18" x14ac:dyDescent="0.2">
      <c r="C3430"/>
      <c r="R3430"/>
    </row>
    <row r="3431" spans="3:18" x14ac:dyDescent="0.2">
      <c r="C3431"/>
      <c r="R3431"/>
    </row>
    <row r="3432" spans="3:18" x14ac:dyDescent="0.2">
      <c r="C3432"/>
      <c r="R3432"/>
    </row>
    <row r="3433" spans="3:18" x14ac:dyDescent="0.2">
      <c r="C3433"/>
      <c r="R3433"/>
    </row>
    <row r="3434" spans="3:18" x14ac:dyDescent="0.2">
      <c r="C3434"/>
      <c r="R3434"/>
    </row>
    <row r="3435" spans="3:18" x14ac:dyDescent="0.2">
      <c r="C3435"/>
      <c r="R3435"/>
    </row>
    <row r="3436" spans="3:18" x14ac:dyDescent="0.2">
      <c r="C3436"/>
      <c r="R3436"/>
    </row>
    <row r="3437" spans="3:18" x14ac:dyDescent="0.2">
      <c r="C3437"/>
      <c r="R3437"/>
    </row>
    <row r="3438" spans="3:18" x14ac:dyDescent="0.2">
      <c r="C3438"/>
      <c r="R3438"/>
    </row>
    <row r="3439" spans="3:18" x14ac:dyDescent="0.2">
      <c r="C3439"/>
      <c r="R3439"/>
    </row>
    <row r="3440" spans="3:18" x14ac:dyDescent="0.2">
      <c r="C3440"/>
      <c r="R3440"/>
    </row>
    <row r="3441" spans="3:18" x14ac:dyDescent="0.2">
      <c r="C3441"/>
      <c r="R3441"/>
    </row>
    <row r="3442" spans="3:18" x14ac:dyDescent="0.2">
      <c r="C3442"/>
      <c r="R3442"/>
    </row>
    <row r="3443" spans="3:18" x14ac:dyDescent="0.2">
      <c r="C3443"/>
      <c r="R3443"/>
    </row>
    <row r="3444" spans="3:18" x14ac:dyDescent="0.2">
      <c r="C3444"/>
      <c r="R3444"/>
    </row>
    <row r="3445" spans="3:18" x14ac:dyDescent="0.2">
      <c r="C3445"/>
      <c r="R3445"/>
    </row>
    <row r="3446" spans="3:18" x14ac:dyDescent="0.2">
      <c r="C3446"/>
      <c r="R3446"/>
    </row>
    <row r="3447" spans="3:18" x14ac:dyDescent="0.2">
      <c r="C3447"/>
      <c r="R3447"/>
    </row>
    <row r="3448" spans="3:18" x14ac:dyDescent="0.2">
      <c r="C3448"/>
      <c r="R3448"/>
    </row>
    <row r="3449" spans="3:18" x14ac:dyDescent="0.2">
      <c r="C3449"/>
      <c r="R3449"/>
    </row>
    <row r="3450" spans="3:18" x14ac:dyDescent="0.2">
      <c r="C3450"/>
      <c r="R3450"/>
    </row>
    <row r="3451" spans="3:18" x14ac:dyDescent="0.2">
      <c r="C3451"/>
      <c r="R3451"/>
    </row>
    <row r="3452" spans="3:18" x14ac:dyDescent="0.2">
      <c r="C3452"/>
      <c r="R3452"/>
    </row>
    <row r="3453" spans="3:18" x14ac:dyDescent="0.2">
      <c r="C3453"/>
      <c r="R3453"/>
    </row>
    <row r="3454" spans="3:18" x14ac:dyDescent="0.2">
      <c r="C3454"/>
      <c r="R3454"/>
    </row>
    <row r="3455" spans="3:18" x14ac:dyDescent="0.2">
      <c r="C3455"/>
      <c r="R3455"/>
    </row>
    <row r="3456" spans="3:18" x14ac:dyDescent="0.2">
      <c r="C3456"/>
      <c r="R3456"/>
    </row>
    <row r="3457" spans="3:18" x14ac:dyDescent="0.2">
      <c r="C3457"/>
      <c r="R3457"/>
    </row>
    <row r="3458" spans="3:18" x14ac:dyDescent="0.2">
      <c r="C3458"/>
      <c r="R3458"/>
    </row>
    <row r="3459" spans="3:18" x14ac:dyDescent="0.2">
      <c r="C3459"/>
      <c r="R3459"/>
    </row>
    <row r="3460" spans="3:18" x14ac:dyDescent="0.2">
      <c r="C3460"/>
      <c r="R3460"/>
    </row>
    <row r="3461" spans="3:18" x14ac:dyDescent="0.2">
      <c r="C3461"/>
      <c r="R3461"/>
    </row>
    <row r="3462" spans="3:18" x14ac:dyDescent="0.2">
      <c r="C3462"/>
      <c r="R3462"/>
    </row>
    <row r="3463" spans="3:18" x14ac:dyDescent="0.2">
      <c r="C3463"/>
      <c r="R3463"/>
    </row>
    <row r="3464" spans="3:18" x14ac:dyDescent="0.2">
      <c r="C3464"/>
      <c r="R3464"/>
    </row>
    <row r="3465" spans="3:18" x14ac:dyDescent="0.2">
      <c r="C3465"/>
      <c r="R3465"/>
    </row>
    <row r="3466" spans="3:18" x14ac:dyDescent="0.2">
      <c r="C3466"/>
      <c r="R3466"/>
    </row>
    <row r="3467" spans="3:18" x14ac:dyDescent="0.2">
      <c r="C3467"/>
      <c r="R3467"/>
    </row>
    <row r="3468" spans="3:18" x14ac:dyDescent="0.2">
      <c r="C3468"/>
      <c r="R3468"/>
    </row>
    <row r="3469" spans="3:18" x14ac:dyDescent="0.2">
      <c r="C3469"/>
      <c r="R3469"/>
    </row>
    <row r="3470" spans="3:18" x14ac:dyDescent="0.2">
      <c r="C3470"/>
      <c r="R3470"/>
    </row>
    <row r="3471" spans="3:18" x14ac:dyDescent="0.2">
      <c r="C3471"/>
      <c r="R3471"/>
    </row>
    <row r="3472" spans="3:18" x14ac:dyDescent="0.2">
      <c r="C3472"/>
      <c r="R3472"/>
    </row>
    <row r="3473" spans="3:18" x14ac:dyDescent="0.2">
      <c r="C3473"/>
      <c r="R3473"/>
    </row>
    <row r="3474" spans="3:18" x14ac:dyDescent="0.2">
      <c r="C3474"/>
      <c r="R3474"/>
    </row>
    <row r="3475" spans="3:18" x14ac:dyDescent="0.2">
      <c r="C3475"/>
      <c r="R3475"/>
    </row>
    <row r="3476" spans="3:18" x14ac:dyDescent="0.2">
      <c r="C3476"/>
      <c r="R3476"/>
    </row>
    <row r="3477" spans="3:18" x14ac:dyDescent="0.2">
      <c r="C3477"/>
      <c r="R3477"/>
    </row>
    <row r="3478" spans="3:18" x14ac:dyDescent="0.2">
      <c r="C3478"/>
      <c r="R3478"/>
    </row>
    <row r="3479" spans="3:18" x14ac:dyDescent="0.2">
      <c r="C3479"/>
      <c r="R3479"/>
    </row>
    <row r="3480" spans="3:18" x14ac:dyDescent="0.2">
      <c r="C3480"/>
      <c r="R3480"/>
    </row>
    <row r="3481" spans="3:18" x14ac:dyDescent="0.2">
      <c r="C3481"/>
      <c r="R3481"/>
    </row>
    <row r="3482" spans="3:18" x14ac:dyDescent="0.2">
      <c r="C3482"/>
      <c r="R3482"/>
    </row>
    <row r="3483" spans="3:18" x14ac:dyDescent="0.2">
      <c r="C3483"/>
      <c r="R3483"/>
    </row>
    <row r="3484" spans="3:18" x14ac:dyDescent="0.2">
      <c r="C3484"/>
      <c r="R3484"/>
    </row>
    <row r="3485" spans="3:18" x14ac:dyDescent="0.2">
      <c r="C3485"/>
      <c r="R3485"/>
    </row>
    <row r="3486" spans="3:18" x14ac:dyDescent="0.2">
      <c r="C3486"/>
      <c r="R3486"/>
    </row>
  </sheetData>
  <sortState xmlns:xlrd2="http://schemas.microsoft.com/office/spreadsheetml/2017/richdata2" ref="R1:R3485">
    <sortCondition ref="R1:R348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B6BC-6828-CD47-8FCA-45B381E623F3}">
  <dimension ref="A1:AN550"/>
  <sheetViews>
    <sheetView zoomScale="75" zoomScaleNormal="85" workbookViewId="0">
      <selection sqref="A1:H1"/>
    </sheetView>
  </sheetViews>
  <sheetFormatPr baseColWidth="10" defaultRowHeight="16" x14ac:dyDescent="0.2"/>
  <cols>
    <col min="1" max="1" width="10.83203125" style="1"/>
    <col min="2" max="2" width="14" style="1" customWidth="1"/>
    <col min="3" max="3" width="16.33203125" customWidth="1"/>
    <col min="26" max="26" width="22.5" customWidth="1"/>
    <col min="27" max="27" width="26.6640625" customWidth="1"/>
    <col min="37" max="37" width="10.83203125" style="1"/>
    <col min="40" max="40" width="10.83203125" style="1"/>
  </cols>
  <sheetData>
    <row r="1" spans="1:40" x14ac:dyDescent="0.2">
      <c r="A1" s="1" t="s">
        <v>19</v>
      </c>
      <c r="B1" s="1" t="s">
        <v>20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  <c r="H1" t="s">
        <v>16</v>
      </c>
    </row>
    <row r="2" spans="1:40" x14ac:dyDescent="0.2">
      <c r="A2" s="1">
        <f>AK2-1.3</f>
        <v>2427.0409</v>
      </c>
      <c r="B2" s="1">
        <v>-9.4486298999999999E-3</v>
      </c>
      <c r="C2" t="e">
        <f xml:space="preserve"> _xlfn.XLOOKUP($A2,DibenzoThiophene!$A:$A,DibenzoThiophene!$B:$B,,1)
 + ( $A2 - _xlfn.XLOOKUP($A2,DibenzoThiophene!$A:$A,DibenzoThiophene!$A:$A,,1) )
   / ( _xlfn.XLOOKUP($A2,DibenzoThiophene!$A:$A,DibenzoThiophene!$A:$A,,-1)
       - _xlfn.XLOOKUP($A2,DibenzoThiophene!$A:$A,DibenzoThiophene!$A:$A,,1) )
   * ( _xlfn.XLOOKUP($A2,DibenzoThiophene!$A:$A,DibenzoThiophene!$B:$B,,-1)
       - _xlfn.XLOOKUP($A2,DibenzoThiophene!$A:$A,DibenzoThiophene!$B:$B,,1) )</f>
        <v>#N/A</v>
      </c>
      <c r="D2">
        <f xml:space="preserve"> _xlfn.XLOOKUP($A2,Sulfone!$A:$A,Sulfone!$B:$B,,1)
 + ( $A2 - _xlfn.XLOOKUP($A2,Sulfone!$A:$A,Sulfone!$A:$A,,1) )
   / ( _xlfn.XLOOKUP($A2,Sulfone!$A:$A,Sulfone!$A:$A,,-1)
       - _xlfn.XLOOKUP($A2,Sulfone!$A:$A,Sulfone!$A:$A,,1) )
   * ( _xlfn.XLOOKUP($A2,Sulfone!$A:$A,Sulfone!$B:$B,,-1)
       - _xlfn.XLOOKUP($A2,Sulfone!$A:$A,Sulfone!$B:$B,,1) )</f>
        <v>-1.4742157589658182E-3</v>
      </c>
      <c r="E2">
        <f xml:space="preserve"> _xlfn.XLOOKUP($A2,sfeso4051!$A:$A,sfeso4051!$B:$B,,1)
 + ( $A2 - _xlfn.XLOOKUP($A2,sfeso4051!$A:$A,sfeso4051!$A:$A,,1) )
   / ( _xlfn.XLOOKUP($A2,sfeso4051!$A:$A,sfeso4051!$A:$A,,-1)
       - _xlfn.XLOOKUP($A2,sfeso4051!$A:$A,sfeso4051!$A:$A,,1) )
   * ( _xlfn.XLOOKUP($A2,sfeso4051!$A:$A,sfeso4051!$B:$B,,-1)
       - _xlfn.XLOOKUP($A2,sfeso4051!$A:$A,sfeso4051!$B:$B,,1) )</f>
        <v>5.0209066528753704E-3</v>
      </c>
      <c r="F2">
        <f xml:space="preserve"> _xlfn.XLOOKUP($A2,sdbt029!$A:$A,sdbt029!$B:$B,,1)
 + ( $A2 - _xlfn.XLOOKUP($A2,sdbt029!$A:$A,sdbt029!$A:$A,,1) )
   / ( _xlfn.XLOOKUP($A2,sdbt029!$A:$A,sdbt029!$A:$A,,-1)
       - _xlfn.XLOOKUP($A2,sdbt029!$A:$A,sdbt029!$A:$A,,1) )
   * ( _xlfn.XLOOKUP($A2,sdbt029!$A:$A,sdbt029!$B:$B,,-1)
       - _xlfn.XLOOKUP($A2,sdbt029!$A:$A,sdbt029!$B:$B,,1) )</f>
        <v>-3.1814825815333035E-2</v>
      </c>
      <c r="G2">
        <f xml:space="preserve"> _xlfn.XLOOKUP($A2,sdbs034!$A:$A,sdbs034!$B:$B,,1)
 + ( $A2 - _xlfn.XLOOKUP($A2,sdbs034!$A:$A,sdbs034!$A:$A,,1) )
   / ( _xlfn.XLOOKUP($A2,sdbs034!$A:$A,sdbs034!$A:$A,,-1)
       - _xlfn.XLOOKUP($A2,sdbs034!$A:$A,sdbs034!$A:$A,,1) )
   * ( _xlfn.XLOOKUP($A2,sdbs034!$A:$A,sdbs034!$B:$B,,-1)
       - _xlfn.XLOOKUP($A2,sdbs034!$A:$A,sdbs034!$B:$B,,1) )</f>
        <v>5.2726072370081842E-3</v>
      </c>
      <c r="H2">
        <f xml:space="preserve"> _xlfn.XLOOKUP($A2,sdbso042!$A:$A,sdbso042!$B:$B,,1)
 + ( $A2 - _xlfn.XLOOKUP($A2,sdbso042!$A:$A,sdbso042!$A:$A,,1) )
   / ( _xlfn.XLOOKUP($A2,sdbso042!$A:$A,sdbso042!$A:$A,,-1)
       - _xlfn.XLOOKUP($A2,sdbso042!$A:$A,sdbso042!$A:$A,,1) )
   * ( _xlfn.XLOOKUP($A2,sdbso042!$A:$A,sdbso042!$B:$B,,-1)
       - _xlfn.XLOOKUP($A2,sdbso042!$A:$A,sdbso042!$B:$B,,1) )</f>
        <v>-3.2789793445816943E-3</v>
      </c>
      <c r="J2" s="1">
        <v>2469.8356999999996</v>
      </c>
      <c r="K2" s="1">
        <v>8.0041063999999995E-2</v>
      </c>
      <c r="L2">
        <v>1.084990047623547E-2</v>
      </c>
      <c r="M2">
        <v>3.8072616910278544E-3</v>
      </c>
      <c r="N2">
        <v>-4.0338063579912764E-3</v>
      </c>
      <c r="O2">
        <v>8.50740094304865E-2</v>
      </c>
      <c r="P2">
        <v>0.19276608417929217</v>
      </c>
      <c r="Q2">
        <v>4.9937911443743765E-2</v>
      </c>
      <c r="S2">
        <v>0.11678472884717822</v>
      </c>
      <c r="T2">
        <v>8.7805329655808853E-2</v>
      </c>
      <c r="U2">
        <v>0.13281429241932791</v>
      </c>
      <c r="V2">
        <v>0.11730414118214404</v>
      </c>
      <c r="W2">
        <v>0.4198626209969975</v>
      </c>
      <c r="X2">
        <v>2.7907596300843208E-2</v>
      </c>
      <c r="Y2">
        <f>$S$2*L2 + $T$2*M2 + $U$2*N2 + $V$2*O2 + $W$2*P2 + $X$2*Q2</f>
        <v>9.3374107444499033E-2</v>
      </c>
      <c r="Z2" s="6">
        <f>(Y2 - K2)^2</f>
        <v>1.7777004749289875E-4</v>
      </c>
      <c r="AA2" s="6">
        <f>SUM(Z2:Z235)</f>
        <v>2.3121237909026573</v>
      </c>
      <c r="AK2" s="1">
        <v>2428.3409000000001</v>
      </c>
      <c r="AL2" t="s">
        <v>4</v>
      </c>
      <c r="AN2">
        <v>-1.1000000000000001</v>
      </c>
    </row>
    <row r="3" spans="1:40" x14ac:dyDescent="0.2">
      <c r="A3" s="1">
        <f t="shared" ref="A3:A66" si="0">AK3-1.3</f>
        <v>2427.2909999999997</v>
      </c>
      <c r="B3" s="1">
        <v>1.2481339000000001E-3</v>
      </c>
      <c r="C3" t="e">
        <f xml:space="preserve"> _xlfn.XLOOKUP($A3,DibenzoThiophene!$A:$A,DibenzoThiophene!$B:$B,,1)
 + ( $A3 - _xlfn.XLOOKUP($A3,DibenzoThiophene!$A:$A,DibenzoThiophene!$A:$A,,1) )
   / ( _xlfn.XLOOKUP($A3,DibenzoThiophene!$A:$A,DibenzoThiophene!$A:$A,,-1)
       - _xlfn.XLOOKUP($A3,DibenzoThiophene!$A:$A,DibenzoThiophene!$A:$A,,1) )
   * ( _xlfn.XLOOKUP($A3,DibenzoThiophene!$A:$A,DibenzoThiophene!$B:$B,,-1)
       - _xlfn.XLOOKUP($A3,DibenzoThiophene!$A:$A,DibenzoThiophene!$B:$B,,1) )</f>
        <v>#N/A</v>
      </c>
      <c r="D3">
        <f xml:space="preserve"> _xlfn.XLOOKUP($A3,Sulfone!$A:$A,Sulfone!$B:$B,,1)
 + ( $A3 - _xlfn.XLOOKUP($A3,Sulfone!$A:$A,Sulfone!$A:$A,,1) )
   / ( _xlfn.XLOOKUP($A3,Sulfone!$A:$A,Sulfone!$A:$A,,-1)
       - _xlfn.XLOOKUP($A3,Sulfone!$A:$A,Sulfone!$A:$A,,1) )
   * ( _xlfn.XLOOKUP($A3,Sulfone!$A:$A,Sulfone!$B:$B,,-1)
       - _xlfn.XLOOKUP($A3,Sulfone!$A:$A,Sulfone!$B:$B,,1) )</f>
        <v>-1.2598896522029194E-3</v>
      </c>
      <c r="E3">
        <f xml:space="preserve"> _xlfn.XLOOKUP($A3,sfeso4051!$A:$A,sfeso4051!$B:$B,,1)
 + ( $A3 - _xlfn.XLOOKUP($A3,sfeso4051!$A:$A,sfeso4051!$A:$A,,1) )
   / ( _xlfn.XLOOKUP($A3,sfeso4051!$A:$A,sfeso4051!$A:$A,,-1)
       - _xlfn.XLOOKUP($A3,sfeso4051!$A:$A,sfeso4051!$A:$A,,1) )
   * ( _xlfn.XLOOKUP($A3,sfeso4051!$A:$A,sfeso4051!$B:$B,,-1)
       - _xlfn.XLOOKUP($A3,sfeso4051!$A:$A,sfeso4051!$B:$B,,1) )</f>
        <v>4.1415030619300986E-3</v>
      </c>
      <c r="F3">
        <f xml:space="preserve"> _xlfn.XLOOKUP($A3,sdbt029!$A:$A,sdbt029!$B:$B,,1)
 + ( $A3 - _xlfn.XLOOKUP($A3,sdbt029!$A:$A,sdbt029!$A:$A,,1) )
   / ( _xlfn.XLOOKUP($A3,sdbt029!$A:$A,sdbt029!$A:$A,,-1)
       - _xlfn.XLOOKUP($A3,sdbt029!$A:$A,sdbt029!$A:$A,,1) )
   * ( _xlfn.XLOOKUP($A3,sdbt029!$A:$A,sdbt029!$B:$B,,-1)
       - _xlfn.XLOOKUP($A3,sdbt029!$A:$A,sdbt029!$B:$B,,1) )</f>
        <v>-3.4075262226074016E-2</v>
      </c>
      <c r="G3">
        <f xml:space="preserve"> _xlfn.XLOOKUP($A3,sdbs034!$A:$A,sdbs034!$B:$B,,1)
 + ( $A3 - _xlfn.XLOOKUP($A3,sdbs034!$A:$A,sdbs034!$A:$A,,1) )
   / ( _xlfn.XLOOKUP($A3,sdbs034!$A:$A,sdbs034!$A:$A,,-1)
       - _xlfn.XLOOKUP($A3,sdbs034!$A:$A,sdbs034!$A:$A,,1) )
   * ( _xlfn.XLOOKUP($A3,sdbs034!$A:$A,sdbs034!$B:$B,,-1)
       - _xlfn.XLOOKUP($A3,sdbs034!$A:$A,sdbs034!$B:$B,,1) )</f>
        <v>3.8155440188291662E-3</v>
      </c>
      <c r="H3">
        <f xml:space="preserve"> _xlfn.XLOOKUP($A3,sdbso042!$A:$A,sdbso042!$B:$B,,1)
 + ( $A3 - _xlfn.XLOOKUP($A3,sdbso042!$A:$A,sdbso042!$A:$A,,1) )
   / ( _xlfn.XLOOKUP($A3,sdbso042!$A:$A,sdbso042!$A:$A,,-1)
       - _xlfn.XLOOKUP($A3,sdbso042!$A:$A,sdbso042!$A:$A,,1) )
   * ( _xlfn.XLOOKUP($A3,sdbso042!$A:$A,sdbso042!$B:$B,,-1)
       - _xlfn.XLOOKUP($A3,sdbso042!$A:$A,sdbso042!$B:$B,,1) )</f>
        <v>-5.6212999120151194E-3</v>
      </c>
      <c r="J3" s="1">
        <v>2470.0357999999997</v>
      </c>
      <c r="K3" s="1">
        <v>9.4678170000000006E-2</v>
      </c>
      <c r="L3">
        <v>1.3596898774994431E-2</v>
      </c>
      <c r="M3">
        <v>6.4412745752752687E-3</v>
      </c>
      <c r="N3">
        <v>-3.2300778077490617E-3</v>
      </c>
      <c r="O3">
        <v>9.2823525096412673E-2</v>
      </c>
      <c r="P3">
        <v>0.21007284787615027</v>
      </c>
      <c r="Q3">
        <v>5.3746346851695714E-2</v>
      </c>
      <c r="Y3">
        <f t="shared" ref="Y2:Y33" si="1">$S$2*L3 + $T$2*M3 + $U$2*N3 + $V$2*O3 + $W$2*P3 + $X$2*Q3</f>
        <v>0.10231473962869041</v>
      </c>
      <c r="Z3" s="6">
        <f t="shared" ref="Z2:Z33" si="2">(Y3 - K3)^2</f>
        <v>5.8317195693836648E-5</v>
      </c>
      <c r="AA3" t="s">
        <v>12</v>
      </c>
      <c r="AK3" s="1">
        <v>2428.5909999999999</v>
      </c>
    </row>
    <row r="4" spans="1:40" x14ac:dyDescent="0.2">
      <c r="A4" s="1">
        <f t="shared" si="0"/>
        <v>2427.5411999999997</v>
      </c>
      <c r="B4" s="1">
        <v>-8.7440639999999993E-3</v>
      </c>
      <c r="C4" t="e">
        <f xml:space="preserve"> _xlfn.XLOOKUP($A4,DibenzoThiophene!$A:$A,DibenzoThiophene!$B:$B,,1)
 + ( $A4 - _xlfn.XLOOKUP($A4,DibenzoThiophene!$A:$A,DibenzoThiophene!$A:$A,,1) )
   / ( _xlfn.XLOOKUP($A4,DibenzoThiophene!$A:$A,DibenzoThiophene!$A:$A,,-1)
       - _xlfn.XLOOKUP($A4,DibenzoThiophene!$A:$A,DibenzoThiophene!$A:$A,,1) )
   * ( _xlfn.XLOOKUP($A4,DibenzoThiophene!$A:$A,DibenzoThiophene!$B:$B,,-1)
       - _xlfn.XLOOKUP($A4,DibenzoThiophene!$A:$A,DibenzoThiophene!$B:$B,,1) )</f>
        <v>#N/A</v>
      </c>
      <c r="D4">
        <f xml:space="preserve"> _xlfn.XLOOKUP($A4,Sulfone!$A:$A,Sulfone!$B:$B,,1)
 + ( $A4 - _xlfn.XLOOKUP($A4,Sulfone!$A:$A,Sulfone!$A:$A,,1) )
   / ( _xlfn.XLOOKUP($A4,Sulfone!$A:$A,Sulfone!$A:$A,,-1)
       - _xlfn.XLOOKUP($A4,Sulfone!$A:$A,Sulfone!$A:$A,,1) )
   * ( _xlfn.XLOOKUP($A4,Sulfone!$A:$A,Sulfone!$B:$B,,-1)
       - _xlfn.XLOOKUP($A4,Sulfone!$A:$A,Sulfone!$B:$B,,1) )</f>
        <v>-1.0454778492756081E-3</v>
      </c>
      <c r="E4">
        <f xml:space="preserve"> _xlfn.XLOOKUP($A4,sfeso4051!$A:$A,sfeso4051!$B:$B,,1)
 + ( $A4 - _xlfn.XLOOKUP($A4,sfeso4051!$A:$A,sfeso4051!$A:$A,,1) )
   / ( _xlfn.XLOOKUP($A4,sfeso4051!$A:$A,sfeso4051!$A:$A,,-1)
       - _xlfn.XLOOKUP($A4,sfeso4051!$A:$A,sfeso4051!$A:$A,,1) )
   * ( _xlfn.XLOOKUP($A4,sfeso4051!$A:$A,sfeso4051!$B:$B,,-1)
       - _xlfn.XLOOKUP($A4,sfeso4051!$A:$A,sfeso4051!$B:$B,,1) )</f>
        <v>3.2617478501960513E-3</v>
      </c>
      <c r="F4">
        <f xml:space="preserve"> _xlfn.XLOOKUP($A4,sdbt029!$A:$A,sdbt029!$B:$B,,1)
 + ( $A4 - _xlfn.XLOOKUP($A4,sdbt029!$A:$A,sdbt029!$A:$A,,1) )
   / ( _xlfn.XLOOKUP($A4,sdbt029!$A:$A,sdbt029!$A:$A,,-1)
       - _xlfn.XLOOKUP($A4,sdbt029!$A:$A,sdbt029!$A:$A,,1) )
   * ( _xlfn.XLOOKUP($A4,sdbt029!$A:$A,sdbt029!$B:$B,,-1)
       - _xlfn.XLOOKUP($A4,sdbt029!$A:$A,sdbt029!$B:$B,,1) )</f>
        <v>-3.6336602449855912E-2</v>
      </c>
      <c r="G4">
        <f xml:space="preserve"> _xlfn.XLOOKUP($A4,sdbs034!$A:$A,sdbs034!$B:$B,,1)
 + ( $A4 - _xlfn.XLOOKUP($A4,sdbs034!$A:$A,sdbs034!$A:$A,,1) )
   / ( _xlfn.XLOOKUP($A4,sdbs034!$A:$A,sdbs034!$A:$A,,-1)
       - _xlfn.XLOOKUP($A4,sdbs034!$A:$A,sdbs034!$A:$A,,1) )
   * ( _xlfn.XLOOKUP($A4,sdbs034!$A:$A,sdbs034!$B:$B,,-1)
       - _xlfn.XLOOKUP($A4,sdbs034!$A:$A,sdbs034!$B:$B,,1) )</f>
        <v>2.3578982083985976E-3</v>
      </c>
      <c r="H4">
        <f xml:space="preserve"> _xlfn.XLOOKUP($A4,sdbso042!$A:$A,sdbso042!$B:$B,,1)
 + ( $A4 - _xlfn.XLOOKUP($A4,sdbso042!$A:$A,sdbso042!$A:$A,,1) )
   / ( _xlfn.XLOOKUP($A4,sdbso042!$A:$A,sdbso042!$A:$A,,-1)
       - _xlfn.XLOOKUP($A4,sdbso042!$A:$A,sdbso042!$A:$A,,1) )
   * ( _xlfn.XLOOKUP($A4,sdbso042!$A:$A,sdbso042!$B:$B,,-1)
       - _xlfn.XLOOKUP($A4,sdbso042!$A:$A,sdbso042!$B:$B,,1) )</f>
        <v>-7.9645570330559752E-3</v>
      </c>
      <c r="J4" s="1">
        <v>2470.2358999999997</v>
      </c>
      <c r="K4" s="1">
        <v>0.12454224</v>
      </c>
      <c r="L4">
        <v>1.5967034702766593E-2</v>
      </c>
      <c r="M4">
        <v>1.1767329436190929E-2</v>
      </c>
      <c r="N4">
        <v>-4.8598788909210763E-3</v>
      </c>
      <c r="O4">
        <v>0.10335776119339492</v>
      </c>
      <c r="P4">
        <v>0.23044362703208465</v>
      </c>
      <c r="Q4">
        <v>5.5910801496261341E-2</v>
      </c>
      <c r="S4">
        <f>SUM(S2:X2)</f>
        <v>0.90247870940229968</v>
      </c>
      <c r="Y4">
        <f t="shared" si="1"/>
        <v>0.11269177340848818</v>
      </c>
      <c r="Z4" s="6">
        <f t="shared" si="2"/>
        <v>1.4043355843653768E-4</v>
      </c>
      <c r="AA4" cm="1">
        <f t="array" ref="AA4">SQRT(AA2)/SUM(ABS(Y:Y))</f>
        <v>1.8269560516050269E-2</v>
      </c>
      <c r="AK4" s="1">
        <v>2428.8411999999998</v>
      </c>
    </row>
    <row r="5" spans="1:40" x14ac:dyDescent="0.2">
      <c r="A5" s="1">
        <f t="shared" si="0"/>
        <v>2427.7912999999999</v>
      </c>
      <c r="B5" s="1">
        <v>-1.3313655000000001E-2</v>
      </c>
      <c r="C5" t="e">
        <f xml:space="preserve"> _xlfn.XLOOKUP($A5,DibenzoThiophene!$A:$A,DibenzoThiophene!$B:$B,,1)
 + ( $A5 - _xlfn.XLOOKUP($A5,DibenzoThiophene!$A:$A,DibenzoThiophene!$A:$A,,1) )
   / ( _xlfn.XLOOKUP($A5,DibenzoThiophene!$A:$A,DibenzoThiophene!$A:$A,,-1)
       - _xlfn.XLOOKUP($A5,DibenzoThiophene!$A:$A,DibenzoThiophene!$A:$A,,1) )
   * ( _xlfn.XLOOKUP($A5,DibenzoThiophene!$A:$A,DibenzoThiophene!$B:$B,,-1)
       - _xlfn.XLOOKUP($A5,DibenzoThiophene!$A:$A,DibenzoThiophene!$B:$B,,1) )</f>
        <v>#N/A</v>
      </c>
      <c r="D5">
        <f xml:space="preserve"> _xlfn.XLOOKUP($A5,Sulfone!$A:$A,Sulfone!$B:$B,,1)
 + ( $A5 - _xlfn.XLOOKUP($A5,Sulfone!$A:$A,Sulfone!$A:$A,,1) )
   / ( _xlfn.XLOOKUP($A5,Sulfone!$A:$A,Sulfone!$A:$A,,-1)
       - _xlfn.XLOOKUP($A5,Sulfone!$A:$A,Sulfone!$A:$A,,1) )
   * ( _xlfn.XLOOKUP($A5,Sulfone!$A:$A,Sulfone!$B:$B,,-1)
       - _xlfn.XLOOKUP($A5,Sulfone!$A:$A,Sulfone!$B:$B,,1) )</f>
        <v>-8.3115174251231988E-4</v>
      </c>
      <c r="E5">
        <f xml:space="preserve"> _xlfn.XLOOKUP($A5,sfeso4051!$A:$A,sfeso4051!$B:$B,,1)
 + ( $A5 - _xlfn.XLOOKUP($A5,sfeso4051!$A:$A,sfeso4051!$A:$A,,1) )
   / ( _xlfn.XLOOKUP($A5,sfeso4051!$A:$A,sfeso4051!$A:$A,,-1)
       - _xlfn.XLOOKUP($A5,sfeso4051!$A:$A,sfeso4051!$A:$A,,1) )
   * ( _xlfn.XLOOKUP($A5,sfeso4051!$A:$A,sfeso4051!$B:$B,,-1)
       - _xlfn.XLOOKUP($A5,sfeso4051!$A:$A,sfeso4051!$B:$B,,1) )</f>
        <v>2.3823442592491801E-3</v>
      </c>
      <c r="F5">
        <f xml:space="preserve"> _xlfn.XLOOKUP($A5,sdbt029!$A:$A,sdbt029!$B:$B,,1)
 + ( $A5 - _xlfn.XLOOKUP($A5,sdbt029!$A:$A,sdbt029!$A:$A,,1) )
   / ( _xlfn.XLOOKUP($A5,sdbt029!$A:$A,sdbt029!$A:$A,,-1)
       - _xlfn.XLOOKUP($A5,sdbt029!$A:$A,sdbt029!$A:$A,,1) )
   * ( _xlfn.XLOOKUP($A5,sdbt029!$A:$A,sdbt029!$B:$B,,-1)
       - _xlfn.XLOOKUP($A5,sdbt029!$A:$A,sdbt029!$B:$B,,1) )</f>
        <v>-3.8597038860601E-2</v>
      </c>
      <c r="G5">
        <f xml:space="preserve"> _xlfn.XLOOKUP($A5,sdbs034!$A:$A,sdbs034!$B:$B,,1)
 + ( $A5 - _xlfn.XLOOKUP($A5,sdbs034!$A:$A,sdbs034!$A:$A,,1) )
   / ( _xlfn.XLOOKUP($A5,sdbs034!$A:$A,sdbs034!$A:$A,,-1)
       - _xlfn.XLOOKUP($A5,sdbs034!$A:$A,sdbs034!$A:$A,,1) )
   * ( _xlfn.XLOOKUP($A5,sdbs034!$A:$A,sdbs034!$B:$B,,-1)
       - _xlfn.XLOOKUP($A5,sdbs034!$A:$A,sdbs034!$B:$B,,1) )</f>
        <v>9.0083499021692895E-4</v>
      </c>
      <c r="H5">
        <f xml:space="preserve"> _xlfn.XLOOKUP($A5,sdbso042!$A:$A,sdbso042!$B:$B,,1)
 + ( $A5 - _xlfn.XLOOKUP($A5,sdbso042!$A:$A,sdbso042!$A:$A,,1) )
   / ( _xlfn.XLOOKUP($A5,sdbso042!$A:$A,sdbso042!$A:$A,,-1)
       - _xlfn.XLOOKUP($A5,sdbso042!$A:$A,sdbso042!$A:$A,,1) )
   * ( _xlfn.XLOOKUP($A5,sdbso042!$A:$A,sdbso042!$B:$B,,-1)
       - _xlfn.XLOOKUP($A5,sdbso042!$A:$A,sdbso042!$B:$B,,1) )</f>
        <v>-1.0306877600493662E-2</v>
      </c>
      <c r="J5" s="1">
        <v>2470.4358999999999</v>
      </c>
      <c r="K5" s="1">
        <v>0.15190917000000001</v>
      </c>
      <c r="L5">
        <v>1.6213006010140144E-2</v>
      </c>
      <c r="M5">
        <v>1.758594484163244E-2</v>
      </c>
      <c r="N5">
        <v>-7.4639311958922044E-3</v>
      </c>
      <c r="O5">
        <v>0.1147122418973302</v>
      </c>
      <c r="P5">
        <v>0.25925752750629094</v>
      </c>
      <c r="Q5">
        <v>7.4431692329644777E-2</v>
      </c>
      <c r="Y5">
        <f t="shared" si="1"/>
        <v>0.12683223010673278</v>
      </c>
      <c r="Z5" s="6">
        <f t="shared" si="2"/>
        <v>6.2885291441053747E-4</v>
      </c>
      <c r="AK5" s="1">
        <v>2429.0913</v>
      </c>
    </row>
    <row r="6" spans="1:40" x14ac:dyDescent="0.2">
      <c r="A6" s="1">
        <f t="shared" si="0"/>
        <v>2428.0413999999996</v>
      </c>
      <c r="B6" s="1">
        <v>-1.2755684E-2</v>
      </c>
      <c r="C6" t="e">
        <f xml:space="preserve"> _xlfn.XLOOKUP($A6,DibenzoThiophene!$A:$A,DibenzoThiophene!$B:$B,,1)
 + ( $A6 - _xlfn.XLOOKUP($A6,DibenzoThiophene!$A:$A,DibenzoThiophene!$A:$A,,1) )
   / ( _xlfn.XLOOKUP($A6,DibenzoThiophene!$A:$A,DibenzoThiophene!$A:$A,,-1)
       - _xlfn.XLOOKUP($A6,DibenzoThiophene!$A:$A,DibenzoThiophene!$A:$A,,1) )
   * ( _xlfn.XLOOKUP($A6,DibenzoThiophene!$A:$A,DibenzoThiophene!$B:$B,,-1)
       - _xlfn.XLOOKUP($A6,DibenzoThiophene!$A:$A,DibenzoThiophene!$B:$B,,1) )</f>
        <v>#N/A</v>
      </c>
      <c r="D6">
        <f xml:space="preserve"> _xlfn.XLOOKUP($A6,Sulfone!$A:$A,Sulfone!$B:$B,,1)
 + ( $A6 - _xlfn.XLOOKUP($A6,Sulfone!$A:$A,Sulfone!$A:$A,,1) )
   / ( _xlfn.XLOOKUP($A6,Sulfone!$A:$A,Sulfone!$A:$A,,-1)
       - _xlfn.XLOOKUP($A6,Sulfone!$A:$A,Sulfone!$A:$A,,1) )
   * ( _xlfn.XLOOKUP($A6,Sulfone!$A:$A,Sulfone!$B:$B,,-1)
       - _xlfn.XLOOKUP($A6,Sulfone!$A:$A,Sulfone!$B:$B,,1) )</f>
        <v>-6.1682563574942152E-4</v>
      </c>
      <c r="E6">
        <f xml:space="preserve"> _xlfn.XLOOKUP($A6,sfeso4051!$A:$A,sfeso4051!$B:$B,,1)
 + ( $A6 - _xlfn.XLOOKUP($A6,sfeso4051!$A:$A,sfeso4051!$A:$A,,1) )
   / ( _xlfn.XLOOKUP($A6,sfeso4051!$A:$A,sfeso4051!$A:$A,,-1)
       - _xlfn.XLOOKUP($A6,sfeso4051!$A:$A,sfeso4051!$A:$A,,1) )
   * ( _xlfn.XLOOKUP($A6,sfeso4051!$A:$A,sfeso4051!$B:$B,,-1)
       - _xlfn.XLOOKUP($A6,sfeso4051!$A:$A,sfeso4051!$B:$B,,1) )</f>
        <v>1.5029406683039076E-3</v>
      </c>
      <c r="F6">
        <f xml:space="preserve"> _xlfn.XLOOKUP($A6,sdbt029!$A:$A,sdbt029!$B:$B,,1)
 + ( $A6 - _xlfn.XLOOKUP($A6,sdbt029!$A:$A,sdbt029!$A:$A,,1) )
   / ( _xlfn.XLOOKUP($A6,sdbt029!$A:$A,sdbt029!$A:$A,,-1)
       - _xlfn.XLOOKUP($A6,sdbt029!$A:$A,sdbt029!$A:$A,,1) )
   * ( _xlfn.XLOOKUP($A6,sdbt029!$A:$A,sdbt029!$B:$B,,-1)
       - _xlfn.XLOOKUP($A6,sdbt029!$A:$A,sdbt029!$B:$B,,1) )</f>
        <v>-4.0857475271341981E-2</v>
      </c>
      <c r="G6">
        <f xml:space="preserve"> _xlfn.XLOOKUP($A6,sdbs034!$A:$A,sdbs034!$B:$B,,1)
 + ( $A6 - _xlfn.XLOOKUP($A6,sdbs034!$A:$A,sdbs034!$A:$A,,1) )
   / ( _xlfn.XLOOKUP($A6,sdbs034!$A:$A,sdbs034!$A:$A,,-1)
       - _xlfn.XLOOKUP($A6,sdbs034!$A:$A,sdbs034!$A:$A,,1) )
   * ( _xlfn.XLOOKUP($A6,sdbs034!$A:$A,sdbs034!$B:$B,,-1)
       - _xlfn.XLOOKUP($A6,sdbs034!$A:$A,sdbs034!$B:$B,,1) )</f>
        <v>-5.562282279620908E-4</v>
      </c>
      <c r="H6">
        <f xml:space="preserve"> _xlfn.XLOOKUP($A6,sdbso042!$A:$A,sdbso042!$B:$B,,1)
 + ( $A6 - _xlfn.XLOOKUP($A6,sdbso042!$A:$A,sdbso042!$A:$A,,1) )
   / ( _xlfn.XLOOKUP($A6,sdbso042!$A:$A,sdbso042!$A:$A,,-1)
       - _xlfn.XLOOKUP($A6,sdbso042!$A:$A,sdbso042!$A:$A,,1) )
   * ( _xlfn.XLOOKUP($A6,sdbso042!$A:$A,sdbso042!$B:$B,,-1)
       - _xlfn.XLOOKUP($A6,sdbso042!$A:$A,sdbso042!$B:$B,,1) )</f>
        <v>-1.2649198167927091E-2</v>
      </c>
      <c r="J6" s="1">
        <v>2470.636</v>
      </c>
      <c r="K6" s="1">
        <v>0.18864718</v>
      </c>
      <c r="L6">
        <v>3.6473317243756319E-2</v>
      </c>
      <c r="M6">
        <v>2.8757386522781016E-2</v>
      </c>
      <c r="N6">
        <v>-4.8339566435682884E-3</v>
      </c>
      <c r="O6">
        <v>0.12058972822444498</v>
      </c>
      <c r="P6">
        <v>0.30093354448106452</v>
      </c>
      <c r="Q6">
        <v>0.13044118442630157</v>
      </c>
      <c r="Y6">
        <f t="shared" si="1"/>
        <v>0.15027928088940626</v>
      </c>
      <c r="Z6" s="6">
        <f t="shared" si="2"/>
        <v>1.4720956821606998E-3</v>
      </c>
      <c r="AK6" s="1">
        <v>2429.3413999999998</v>
      </c>
    </row>
    <row r="7" spans="1:40" x14ac:dyDescent="0.2">
      <c r="A7" s="1">
        <f t="shared" si="0"/>
        <v>2428.2914999999998</v>
      </c>
      <c r="B7" s="1">
        <v>1.8179512E-3</v>
      </c>
      <c r="C7" t="e">
        <f xml:space="preserve"> _xlfn.XLOOKUP($A7,DibenzoThiophene!$A:$A,DibenzoThiophene!$B:$B,,1)
 + ( $A7 - _xlfn.XLOOKUP($A7,DibenzoThiophene!$A:$A,DibenzoThiophene!$A:$A,,1) )
   / ( _xlfn.XLOOKUP($A7,DibenzoThiophene!$A:$A,DibenzoThiophene!$A:$A,,-1)
       - _xlfn.XLOOKUP($A7,DibenzoThiophene!$A:$A,DibenzoThiophene!$A:$A,,1) )
   * ( _xlfn.XLOOKUP($A7,DibenzoThiophene!$A:$A,DibenzoThiophene!$B:$B,,-1)
       - _xlfn.XLOOKUP($A7,DibenzoThiophene!$A:$A,DibenzoThiophene!$B:$B,,1) )</f>
        <v>#N/A</v>
      </c>
      <c r="D7">
        <f xml:space="preserve"> _xlfn.XLOOKUP($A7,Sulfone!$A:$A,Sulfone!$B:$B,,1)
 + ( $A7 - _xlfn.XLOOKUP($A7,Sulfone!$A:$A,Sulfone!$A:$A,,1) )
   / ( _xlfn.XLOOKUP($A7,Sulfone!$A:$A,Sulfone!$A:$A,,-1)
       - _xlfn.XLOOKUP($A7,Sulfone!$A:$A,Sulfone!$A:$A,,1) )
   * ( _xlfn.XLOOKUP($A7,Sulfone!$A:$A,Sulfone!$B:$B,,-1)
       - _xlfn.XLOOKUP($A7,Sulfone!$A:$A,Sulfone!$B:$B,,1) )</f>
        <v>-4.0249952898613328E-4</v>
      </c>
      <c r="E7">
        <f xml:space="preserve"> _xlfn.XLOOKUP($A7,sfeso4051!$A:$A,sfeso4051!$B:$B,,1)
 + ( $A7 - _xlfn.XLOOKUP($A7,sfeso4051!$A:$A,sfeso4051!$A:$A,,1) )
   / ( _xlfn.XLOOKUP($A7,sfeso4051!$A:$A,sfeso4051!$A:$A,,-1)
       - _xlfn.XLOOKUP($A7,sfeso4051!$A:$A,sfeso4051!$A:$A,,1) )
   * ( _xlfn.XLOOKUP($A7,sfeso4051!$A:$A,sfeso4051!$B:$B,,-1)
       - _xlfn.XLOOKUP($A7,sfeso4051!$A:$A,sfeso4051!$B:$B,,1) )</f>
        <v>6.2353707735703632E-4</v>
      </c>
      <c r="F7">
        <f xml:space="preserve"> _xlfn.XLOOKUP($A7,sdbt029!$A:$A,sdbt029!$B:$B,,1)
 + ( $A7 - _xlfn.XLOOKUP($A7,sdbt029!$A:$A,sdbt029!$A:$A,,1) )
   / ( _xlfn.XLOOKUP($A7,sdbt029!$A:$A,sdbt029!$A:$A,,-1)
       - _xlfn.XLOOKUP($A7,sdbt029!$A:$A,sdbt029!$A:$A,,1) )
   * ( _xlfn.XLOOKUP($A7,sdbt029!$A:$A,sdbt029!$B:$B,,-1)
       - _xlfn.XLOOKUP($A7,sdbt029!$A:$A,sdbt029!$B:$B,,1) )</f>
        <v>-4.3117911682087076E-2</v>
      </c>
      <c r="G7">
        <f xml:space="preserve"> _xlfn.XLOOKUP($A7,sdbs034!$A:$A,sdbs034!$B:$B,,1)
 + ( $A7 - _xlfn.XLOOKUP($A7,sdbs034!$A:$A,sdbs034!$A:$A,,1) )
   / ( _xlfn.XLOOKUP($A7,sdbs034!$A:$A,sdbs034!$A:$A,,-1)
       - _xlfn.XLOOKUP($A7,sdbs034!$A:$A,sdbs034!$A:$A,,1) )
   * ( _xlfn.XLOOKUP($A7,sdbs034!$A:$A,sdbs034!$B:$B,,-1)
       - _xlfn.XLOOKUP($A7,sdbs034!$A:$A,sdbs034!$B:$B,,1) )</f>
        <v>-2.0132914461437586E-3</v>
      </c>
      <c r="H7">
        <f xml:space="preserve"> _xlfn.XLOOKUP($A7,sdbso042!$A:$A,sdbso042!$B:$B,,1)
 + ( $A7 - _xlfn.XLOOKUP($A7,sdbso042!$A:$A,sdbso042!$A:$A,,1) )
   / ( _xlfn.XLOOKUP($A7,sdbso042!$A:$A,sdbso042!$A:$A,,-1)
       - _xlfn.XLOOKUP($A7,sdbso042!$A:$A,sdbso042!$A:$A,,1) )
   * ( _xlfn.XLOOKUP($A7,sdbso042!$A:$A,sdbso042!$B:$B,,-1)
       - _xlfn.XLOOKUP($A7,sdbso042!$A:$A,sdbso042!$B:$B,,1) )</f>
        <v>-1.4991518735364777E-2</v>
      </c>
      <c r="J7" s="1">
        <v>2470.8361</v>
      </c>
      <c r="K7" s="1">
        <v>0.26316539</v>
      </c>
      <c r="L7">
        <v>3.1644808827398938E-2</v>
      </c>
      <c r="M7">
        <v>3.5217622271887863E-2</v>
      </c>
      <c r="N7">
        <v>-5.3198184347671576E-3</v>
      </c>
      <c r="O7">
        <v>0.13895573278333898</v>
      </c>
      <c r="P7">
        <v>0.36176334287593942</v>
      </c>
      <c r="Q7">
        <v>0.13113681434282098</v>
      </c>
      <c r="Y7">
        <f t="shared" si="1"/>
        <v>0.17793207892226309</v>
      </c>
      <c r="Z7" s="6">
        <f t="shared" si="2"/>
        <v>7.2647173172742689E-3</v>
      </c>
      <c r="AK7" s="1">
        <v>2429.5915</v>
      </c>
    </row>
    <row r="8" spans="1:40" x14ac:dyDescent="0.2">
      <c r="A8" s="1">
        <f t="shared" si="0"/>
        <v>2428.5416</v>
      </c>
      <c r="B8" s="1">
        <v>-7.2108103000000003E-3</v>
      </c>
      <c r="C8" t="e">
        <f xml:space="preserve"> _xlfn.XLOOKUP($A8,DibenzoThiophene!$A:$A,DibenzoThiophene!$B:$B,,1)
 + ( $A8 - _xlfn.XLOOKUP($A8,DibenzoThiophene!$A:$A,DibenzoThiophene!$A:$A,,1) )
   / ( _xlfn.XLOOKUP($A8,DibenzoThiophene!$A:$A,DibenzoThiophene!$A:$A,,-1)
       - _xlfn.XLOOKUP($A8,DibenzoThiophene!$A:$A,DibenzoThiophene!$A:$A,,1) )
   * ( _xlfn.XLOOKUP($A8,DibenzoThiophene!$A:$A,DibenzoThiophene!$B:$B,,-1)
       - _xlfn.XLOOKUP($A8,DibenzoThiophene!$A:$A,DibenzoThiophene!$B:$B,,1) )</f>
        <v>#N/A</v>
      </c>
      <c r="D8">
        <f xml:space="preserve"> _xlfn.XLOOKUP($A8,Sulfone!$A:$A,Sulfone!$B:$B,,1)
 + ( $A8 - _xlfn.XLOOKUP($A8,Sulfone!$A:$A,Sulfone!$A:$A,,1) )
   / ( _xlfn.XLOOKUP($A8,Sulfone!$A:$A,Sulfone!$A:$A,,-1)
       - _xlfn.XLOOKUP($A8,Sulfone!$A:$A,Sulfone!$A:$A,,1) )
   * ( _xlfn.XLOOKUP($A8,Sulfone!$A:$A,Sulfone!$B:$B,,-1)
       - _xlfn.XLOOKUP($A8,Sulfone!$A:$A,Sulfone!$B:$B,,1) )</f>
        <v>-1.8817342222284504E-4</v>
      </c>
      <c r="E8">
        <f xml:space="preserve"> _xlfn.XLOOKUP($A8,sfeso4051!$A:$A,sfeso4051!$B:$B,,1)
 + ( $A8 - _xlfn.XLOOKUP($A8,sfeso4051!$A:$A,sfeso4051!$A:$A,,1) )
   / ( _xlfn.XLOOKUP($A8,sfeso4051!$A:$A,sfeso4051!$A:$A,,-1)
       - _xlfn.XLOOKUP($A8,sfeso4051!$A:$A,sfeso4051!$A:$A,,1) )
   * ( _xlfn.XLOOKUP($A8,sfeso4051!$A:$A,sfeso4051!$B:$B,,-1)
       - _xlfn.XLOOKUP($A8,sfeso4051!$A:$A,sfeso4051!$B:$B,,1) )</f>
        <v>-2.5586651358983515E-4</v>
      </c>
      <c r="F8">
        <f xml:space="preserve"> _xlfn.XLOOKUP($A8,sdbt029!$A:$A,sdbt029!$B:$B,,1)
 + ( $A8 - _xlfn.XLOOKUP($A8,sdbt029!$A:$A,sdbt029!$A:$A,,1) )
   / ( _xlfn.XLOOKUP($A8,sdbt029!$A:$A,sdbt029!$A:$A,,-1)
       - _xlfn.XLOOKUP($A8,sdbt029!$A:$A,sdbt029!$A:$A,,1) )
   * ( _xlfn.XLOOKUP($A8,sdbt029!$A:$A,sdbt029!$B:$B,,-1)
       - _xlfn.XLOOKUP($A8,sdbt029!$A:$A,sdbt029!$B:$B,,1) )</f>
        <v>-4.5378348092832171E-2</v>
      </c>
      <c r="G8">
        <f xml:space="preserve"> _xlfn.XLOOKUP($A8,sdbs034!$A:$A,sdbs034!$B:$B,,1)
 + ( $A8 - _xlfn.XLOOKUP($A8,sdbs034!$A:$A,sdbs034!$A:$A,,1) )
   / ( _xlfn.XLOOKUP($A8,sdbs034!$A:$A,sdbs034!$A:$A,,-1)
       - _xlfn.XLOOKUP($A8,sdbs034!$A:$A,sdbs034!$A:$A,,1) )
   * ( _xlfn.XLOOKUP($A8,sdbs034!$A:$A,sdbs034!$B:$B,,-1)
       - _xlfn.XLOOKUP($A8,sdbs034!$A:$A,sdbs034!$B:$B,,1) )</f>
        <v>-3.4703546643254273E-3</v>
      </c>
      <c r="H8">
        <f xml:space="preserve"> _xlfn.XLOOKUP($A8,sdbso042!$A:$A,sdbso042!$B:$B,,1)
 + ( $A8 - _xlfn.XLOOKUP($A8,sdbso042!$A:$A,sdbso042!$A:$A,,1) )
   / ( _xlfn.XLOOKUP($A8,sdbso042!$A:$A,sdbso042!$A:$A,,-1)
       - _xlfn.XLOOKUP($A8,sdbso042!$A:$A,sdbso042!$A:$A,,1) )
   * ( _xlfn.XLOOKUP($A8,sdbso042!$A:$A,sdbso042!$B:$B,,-1)
       - _xlfn.XLOOKUP($A8,sdbso042!$A:$A,sdbso042!$B:$B,,1) )</f>
        <v>-1.7333839302802464E-2</v>
      </c>
      <c r="J8" s="1">
        <v>2471.0362</v>
      </c>
      <c r="K8" s="1">
        <v>0.34582761000000001</v>
      </c>
      <c r="L8">
        <v>2.0144188964034356E-2</v>
      </c>
      <c r="M8">
        <v>4.1317885775623911E-2</v>
      </c>
      <c r="N8">
        <v>-4.8856954091301323E-3</v>
      </c>
      <c r="O8">
        <v>0.16445768051935558</v>
      </c>
      <c r="P8">
        <v>0.46559997539782921</v>
      </c>
      <c r="Q8">
        <v>0.12947060496112747</v>
      </c>
      <c r="Y8">
        <f t="shared" si="1"/>
        <v>0.22372438040536244</v>
      </c>
      <c r="Z8" s="6">
        <f t="shared" si="2"/>
        <v>1.4909198677440776E-2</v>
      </c>
      <c r="AK8" s="1">
        <v>2429.8416000000002</v>
      </c>
    </row>
    <row r="9" spans="1:40" x14ac:dyDescent="0.2">
      <c r="A9" s="1">
        <f t="shared" si="0"/>
        <v>2428.7916999999998</v>
      </c>
      <c r="B9" s="1">
        <v>7.0214893999999998E-3</v>
      </c>
      <c r="C9" t="e">
        <f xml:space="preserve"> _xlfn.XLOOKUP($A9,DibenzoThiophene!$A:$A,DibenzoThiophene!$B:$B,,1)
 + ( $A9 - _xlfn.XLOOKUP($A9,DibenzoThiophene!$A:$A,DibenzoThiophene!$A:$A,,1) )
   / ( _xlfn.XLOOKUP($A9,DibenzoThiophene!$A:$A,DibenzoThiophene!$A:$A,,-1)
       - _xlfn.XLOOKUP($A9,DibenzoThiophene!$A:$A,DibenzoThiophene!$A:$A,,1) )
   * ( _xlfn.XLOOKUP($A9,DibenzoThiophene!$A:$A,DibenzoThiophene!$B:$B,,-1)
       - _xlfn.XLOOKUP($A9,DibenzoThiophene!$A:$A,DibenzoThiophene!$B:$B,,1) )</f>
        <v>#N/A</v>
      </c>
      <c r="D9">
        <f xml:space="preserve"> _xlfn.XLOOKUP($A9,Sulfone!$A:$A,Sulfone!$B:$B,,1)
 + ( $A9 - _xlfn.XLOOKUP($A9,Sulfone!$A:$A,Sulfone!$A:$A,,1) )
   / ( _xlfn.XLOOKUP($A9,Sulfone!$A:$A,Sulfone!$A:$A,,-1)
       - _xlfn.XLOOKUP($A9,Sulfone!$A:$A,Sulfone!$A:$A,,1) )
   * ( _xlfn.XLOOKUP($A9,Sulfone!$A:$A,Sulfone!$B:$B,,-1)
       - _xlfn.XLOOKUP($A9,Sulfone!$A:$A,Sulfone!$B:$B,,1) )</f>
        <v>2.615268454005332E-5</v>
      </c>
      <c r="E9">
        <f xml:space="preserve"> _xlfn.XLOOKUP($A9,sfeso4051!$A:$A,sfeso4051!$B:$B,,1)
 + ( $A9 - _xlfn.XLOOKUP($A9,sfeso4051!$A:$A,sfeso4051!$A:$A,,1) )
   / ( _xlfn.XLOOKUP($A9,sfeso4051!$A:$A,sfeso4051!$A:$A,,-1)
       - _xlfn.XLOOKUP($A9,sfeso4051!$A:$A,sfeso4051!$A:$A,,1) )
   * ( _xlfn.XLOOKUP($A9,sfeso4051!$A:$A,sfeso4051!$B:$B,,-1)
       - _xlfn.XLOOKUP($A9,sfeso4051!$A:$A,sfeso4051!$B:$B,,1) )</f>
        <v>-1.1352701045351076E-3</v>
      </c>
      <c r="F9">
        <f xml:space="preserve"> _xlfn.XLOOKUP($A9,sdbt029!$A:$A,sdbt029!$B:$B,,1)
 + ( $A9 - _xlfn.XLOOKUP($A9,sdbt029!$A:$A,sdbt029!$A:$A,,1) )
   / ( _xlfn.XLOOKUP($A9,sdbt029!$A:$A,sdbt029!$A:$A,,-1)
       - _xlfn.XLOOKUP($A9,sdbt029!$A:$A,sdbt029!$A:$A,,1) )
   * ( _xlfn.XLOOKUP($A9,sdbt029!$A:$A,sdbt029!$B:$B,,-1)
       - _xlfn.XLOOKUP($A9,sdbt029!$A:$A,sdbt029!$B:$B,,1) )</f>
        <v>-4.7638784503573152E-2</v>
      </c>
      <c r="G9">
        <f xml:space="preserve"> _xlfn.XLOOKUP($A9,sdbs034!$A:$A,sdbs034!$B:$B,,1)
 + ( $A9 - _xlfn.XLOOKUP($A9,sdbs034!$A:$A,sdbs034!$A:$A,,1) )
   / ( _xlfn.XLOOKUP($A9,sdbs034!$A:$A,sdbs034!$A:$A,,-1)
       - _xlfn.XLOOKUP($A9,sdbs034!$A:$A,sdbs034!$A:$A,,1) )
   * ( _xlfn.XLOOKUP($A9,sdbs034!$A:$A,sdbs034!$B:$B,,-1)
       - _xlfn.XLOOKUP($A9,sdbs034!$A:$A,sdbs034!$B:$B,,1) )</f>
        <v>-4.9274178825044462E-3</v>
      </c>
      <c r="H9">
        <f xml:space="preserve"> _xlfn.XLOOKUP($A9,sdbso042!$A:$A,sdbso042!$B:$B,,1)
 + ( $A9 - _xlfn.XLOOKUP($A9,sdbso042!$A:$A,sdbso042!$A:$A,,1) )
   / ( _xlfn.XLOOKUP($A9,sdbso042!$A:$A,sdbso042!$A:$A,,-1)
       - _xlfn.XLOOKUP($A9,sdbso042!$A:$A,sdbso042!$A:$A,,1) )
   * ( _xlfn.XLOOKUP($A9,sdbso042!$A:$A,sdbso042!$B:$B,,-1)
       - _xlfn.XLOOKUP($A9,sdbso042!$A:$A,sdbso042!$B:$B,,1) )</f>
        <v>-1.9676159870235892E-2</v>
      </c>
      <c r="J9" s="1">
        <v>2471.2361999999998</v>
      </c>
      <c r="K9" s="1">
        <v>0.48814473000000003</v>
      </c>
      <c r="L9">
        <v>1.4869985253502735E-2</v>
      </c>
      <c r="M9">
        <v>4.3492447253171654E-2</v>
      </c>
      <c r="N9">
        <v>-4.193814982327463E-3</v>
      </c>
      <c r="O9">
        <v>0.1971548090439465</v>
      </c>
      <c r="P9">
        <v>0.63004886904233537</v>
      </c>
      <c r="Q9">
        <v>0.14414767541215054</v>
      </c>
      <c r="Y9">
        <f t="shared" si="1"/>
        <v>0.29668231749522506</v>
      </c>
      <c r="Z9" s="6">
        <f t="shared" si="2"/>
        <v>3.6657855402148609E-2</v>
      </c>
      <c r="AC9" s="1">
        <v>2473.5365999999999</v>
      </c>
      <c r="AD9" s="1">
        <v>2473.9367000000002</v>
      </c>
      <c r="AF9" s="1">
        <v>2473.9367000000002</v>
      </c>
      <c r="AG9" s="1">
        <v>2474.3368999999998</v>
      </c>
      <c r="AI9" s="1">
        <v>2476.3375999999998</v>
      </c>
      <c r="AJ9" s="1">
        <v>2476.7377000000001</v>
      </c>
      <c r="AK9" s="1">
        <v>2430.0916999999999</v>
      </c>
    </row>
    <row r="10" spans="1:40" x14ac:dyDescent="0.2">
      <c r="A10" s="1">
        <f t="shared" si="0"/>
        <v>2429.0418</v>
      </c>
      <c r="B10" s="1">
        <v>-5.6328513E-3</v>
      </c>
      <c r="C10" t="e">
        <f xml:space="preserve"> _xlfn.XLOOKUP($A10,DibenzoThiophene!$A:$A,DibenzoThiophene!$B:$B,,1)
 + ( $A10 - _xlfn.XLOOKUP($A10,DibenzoThiophene!$A:$A,DibenzoThiophene!$A:$A,,1) )
   / ( _xlfn.XLOOKUP($A10,DibenzoThiophene!$A:$A,DibenzoThiophene!$A:$A,,-1)
       - _xlfn.XLOOKUP($A10,DibenzoThiophene!$A:$A,DibenzoThiophene!$A:$A,,1) )
   * ( _xlfn.XLOOKUP($A10,DibenzoThiophene!$A:$A,DibenzoThiophene!$B:$B,,-1)
       - _xlfn.XLOOKUP($A10,DibenzoThiophene!$A:$A,DibenzoThiophene!$B:$B,,1) )</f>
        <v>#N/A</v>
      </c>
      <c r="D10">
        <f xml:space="preserve"> _xlfn.XLOOKUP($A10,Sulfone!$A:$A,Sulfone!$B:$B,,1)
 + ( $A10 - _xlfn.XLOOKUP($A10,Sulfone!$A:$A,Sulfone!$A:$A,,1) )
   / ( _xlfn.XLOOKUP($A10,Sulfone!$A:$A,Sulfone!$A:$A,,-1)
       - _xlfn.XLOOKUP($A10,Sulfone!$A:$A,Sulfone!$A:$A,,1) )
   * ( _xlfn.XLOOKUP($A10,Sulfone!$A:$A,Sulfone!$B:$B,,-1)
       - _xlfn.XLOOKUP($A10,Sulfone!$A:$A,Sulfone!$B:$B,,1) )</f>
        <v>2.4047879130334113E-4</v>
      </c>
      <c r="E10">
        <f xml:space="preserve"> _xlfn.XLOOKUP($A10,sfeso4051!$A:$A,sfeso4051!$B:$B,,1)
 + ( $A10 - _xlfn.XLOOKUP($A10,sfeso4051!$A:$A,sfeso4051!$A:$A,,1) )
   / ( _xlfn.XLOOKUP($A10,sfeso4051!$A:$A,sfeso4051!$A:$A,,-1)
       - _xlfn.XLOOKUP($A10,sfeso4051!$A:$A,sfeso4051!$A:$A,,1) )
   * ( _xlfn.XLOOKUP($A10,sfeso4051!$A:$A,sfeso4051!$B:$B,,-1)
       - _xlfn.XLOOKUP($A10,sfeso4051!$A:$A,sfeso4051!$B:$B,,1) )</f>
        <v>-1.9219003333484897E-3</v>
      </c>
      <c r="F10">
        <f xml:space="preserve"> _xlfn.XLOOKUP($A10,sdbt029!$A:$A,sdbt029!$B:$B,,1)
 + ( $A10 - _xlfn.XLOOKUP($A10,sdbt029!$A:$A,sdbt029!$A:$A,,1) )
   / ( _xlfn.XLOOKUP($A10,sdbt029!$A:$A,sdbt029!$A:$A,,-1)
       - _xlfn.XLOOKUP($A10,sdbt029!$A:$A,sdbt029!$A:$A,,1) )
   * ( _xlfn.XLOOKUP($A10,sdbt029!$A:$A,sdbt029!$B:$B,,-1)
       - _xlfn.XLOOKUP($A10,sdbt029!$A:$A,sdbt029!$B:$B,,1) )</f>
        <v>-4.9793648963839643E-2</v>
      </c>
      <c r="G10">
        <f xml:space="preserve"> _xlfn.XLOOKUP($A10,sdbs034!$A:$A,sdbs034!$B:$B,,1)
 + ( $A10 - _xlfn.XLOOKUP($A10,sdbs034!$A:$A,sdbs034!$A:$A,,1) )
   / ( _xlfn.XLOOKUP($A10,sdbs034!$A:$A,sdbs034!$A:$A,,-1)
       - _xlfn.XLOOKUP($A10,sdbs034!$A:$A,sdbs034!$A:$A,,1) )
   * ( _xlfn.XLOOKUP($A10,sdbs034!$A:$A,sdbs034!$B:$B,,-1)
       - _xlfn.XLOOKUP($A10,sdbs034!$A:$A,sdbs034!$B:$B,,1) )</f>
        <v>-6.2578661950174856E-3</v>
      </c>
      <c r="H10">
        <f xml:space="preserve"> _xlfn.XLOOKUP($A10,sdbso042!$A:$A,sdbso042!$B:$B,,1)
 + ( $A10 - _xlfn.XLOOKUP($A10,sdbso042!$A:$A,sdbso042!$A:$A,,1) )
   / ( _xlfn.XLOOKUP($A10,sdbso042!$A:$A,sdbso042!$A:$A,,-1)
       - _xlfn.XLOOKUP($A10,sdbso042!$A:$A,sdbso042!$A:$A,,1) )
   * ( _xlfn.XLOOKUP($A10,sdbso042!$A:$A,sdbso042!$B:$B,,-1)
       - _xlfn.XLOOKUP($A10,sdbso042!$A:$A,sdbso042!$B:$B,,1) )</f>
        <v>-2.1746123152929314E-2</v>
      </c>
      <c r="J10" s="1">
        <v>2471.4362999999998</v>
      </c>
      <c r="K10" s="1">
        <v>0.65845443000000003</v>
      </c>
      <c r="L10">
        <v>1.1802561369758347E-2</v>
      </c>
      <c r="M10">
        <v>4.8061594847175815E-2</v>
      </c>
      <c r="N10">
        <v>-4.2707593987582667E-3</v>
      </c>
      <c r="O10">
        <v>0.24123217305443473</v>
      </c>
      <c r="P10">
        <v>0.89486100652354617</v>
      </c>
      <c r="Q10">
        <v>0.14783599684463772</v>
      </c>
      <c r="Y10">
        <f t="shared" si="1"/>
        <v>0.4131731730522834</v>
      </c>
      <c r="Z10" s="6">
        <f t="shared" si="2"/>
        <v>6.0162895009851787E-2</v>
      </c>
      <c r="AB10" t="s">
        <v>6</v>
      </c>
      <c r="AC10">
        <v>2472.1968000000002</v>
      </c>
      <c r="AD10">
        <v>2472.6018199999999</v>
      </c>
      <c r="AE10" t="s">
        <v>6</v>
      </c>
      <c r="AF10" s="5">
        <v>2472.7963199999999</v>
      </c>
      <c r="AG10" s="5">
        <v>2473.2017099999998</v>
      </c>
      <c r="AH10" t="s">
        <v>6</v>
      </c>
      <c r="AI10">
        <v>2474.9965299999999</v>
      </c>
      <c r="AJ10">
        <v>2475.40328</v>
      </c>
      <c r="AK10" s="1">
        <v>2430.3418000000001</v>
      </c>
    </row>
    <row r="11" spans="1:40" x14ac:dyDescent="0.2">
      <c r="A11" s="1">
        <f t="shared" si="0"/>
        <v>2429.2919999999999</v>
      </c>
      <c r="B11" s="1">
        <v>7.0073221999999999E-3</v>
      </c>
      <c r="C11" t="e">
        <f xml:space="preserve"> _xlfn.XLOOKUP($A11,DibenzoThiophene!$A:$A,DibenzoThiophene!$B:$B,,1)
 + ( $A11 - _xlfn.XLOOKUP($A11,DibenzoThiophene!$A:$A,DibenzoThiophene!$A:$A,,1) )
   / ( _xlfn.XLOOKUP($A11,DibenzoThiophene!$A:$A,DibenzoThiophene!$A:$A,,-1)
       - _xlfn.XLOOKUP($A11,DibenzoThiophene!$A:$A,DibenzoThiophene!$A:$A,,1) )
   * ( _xlfn.XLOOKUP($A11,DibenzoThiophene!$A:$A,DibenzoThiophene!$B:$B,,-1)
       - _xlfn.XLOOKUP($A11,DibenzoThiophene!$A:$A,DibenzoThiophene!$B:$B,,1) )</f>
        <v>#N/A</v>
      </c>
      <c r="D11">
        <f xml:space="preserve"> _xlfn.XLOOKUP($A11,Sulfone!$A:$A,Sulfone!$B:$B,,1)
 + ( $A11 - _xlfn.XLOOKUP($A11,Sulfone!$A:$A,Sulfone!$A:$A,,1) )
   / ( _xlfn.XLOOKUP($A11,Sulfone!$A:$A,Sulfone!$A:$A,,-1)
       - _xlfn.XLOOKUP($A11,Sulfone!$A:$A,Sulfone!$A:$A,,1) )
   * ( _xlfn.XLOOKUP($A11,Sulfone!$A:$A,Sulfone!$B:$B,,-1)
       - _xlfn.XLOOKUP($A11,Sulfone!$A:$A,Sulfone!$B:$B,,1) )</f>
        <v>4.5489059423065243E-4</v>
      </c>
      <c r="E11">
        <f xml:space="preserve"> _xlfn.XLOOKUP($A11,sfeso4051!$A:$A,sfeso4051!$B:$B,,1)
 + ( $A11 - _xlfn.XLOOKUP($A11,sfeso4051!$A:$A,sfeso4051!$A:$A,,1) )
   / ( _xlfn.XLOOKUP($A11,sfeso4051!$A:$A,sfeso4051!$A:$A,,-1)
       - _xlfn.XLOOKUP($A11,sfeso4051!$A:$A,sfeso4051!$A:$A,,1) )
   * ( _xlfn.XLOOKUP($A11,sfeso4051!$A:$A,sfeso4051!$B:$B,,-1)
       - _xlfn.XLOOKUP($A11,sfeso4051!$A:$A,sfeso4051!$B:$B,,1) )</f>
        <v>-2.220922615237562E-3</v>
      </c>
      <c r="F11">
        <f xml:space="preserve"> _xlfn.XLOOKUP($A11,sdbt029!$A:$A,sdbt029!$B:$B,,1)
 + ( $A11 - _xlfn.XLOOKUP($A11,sdbt029!$A:$A,sdbt029!$A:$A,,1) )
   / ( _xlfn.XLOOKUP($A11,sdbt029!$A:$A,sdbt029!$A:$A,,-1)
       - _xlfn.XLOOKUP($A11,sdbt029!$A:$A,sdbt029!$A:$A,,1) )
   * ( _xlfn.XLOOKUP($A11,sdbt029!$A:$A,sdbt029!$B:$B,,-1)
       - _xlfn.XLOOKUP($A11,sdbt029!$A:$A,sdbt029!$B:$B,,1) )</f>
        <v>-5.1394141001235127E-2</v>
      </c>
      <c r="G11">
        <f xml:space="preserve"> _xlfn.XLOOKUP($A11,sdbs034!$A:$A,sdbs034!$B:$B,,1)
 + ( $A11 - _xlfn.XLOOKUP($A11,sdbs034!$A:$A,sdbs034!$A:$A,,1) )
   / ( _xlfn.XLOOKUP($A11,sdbs034!$A:$A,sdbs034!$A:$A,,-1)
       - _xlfn.XLOOKUP($A11,sdbs034!$A:$A,sdbs034!$A:$A,,1) )
   * ( _xlfn.XLOOKUP($A11,sdbs034!$A:$A,sdbs034!$B:$B,,-1)
       - _xlfn.XLOOKUP($A11,sdbs034!$A:$A,sdbs034!$B:$B,,1) )</f>
        <v>-6.9229413424899975E-3</v>
      </c>
      <c r="H11">
        <f xml:space="preserve"> _xlfn.XLOOKUP($A11,sdbso042!$A:$A,sdbso042!$B:$B,,1)
 + ( $A11 - _xlfn.XLOOKUP($A11,sdbso042!$A:$A,sdbso042!$A:$A,,1) )
   / ( _xlfn.XLOOKUP($A11,sdbso042!$A:$A,sdbso042!$A:$A,,-1)
       - _xlfn.XLOOKUP($A11,sdbso042!$A:$A,sdbso042!$A:$A,,1) )
   * ( _xlfn.XLOOKUP($A11,sdbso042!$A:$A,sdbso042!$B:$B,,-1)
       - _xlfn.XLOOKUP($A11,sdbso042!$A:$A,sdbso042!$B:$B,,1) )</f>
        <v>-2.2384506802783741E-2</v>
      </c>
      <c r="J11" s="1">
        <v>2471.6363999999999</v>
      </c>
      <c r="K11" s="1">
        <v>0.83928042000000003</v>
      </c>
      <c r="L11">
        <v>3.3870505408954719E-2</v>
      </c>
      <c r="M11">
        <v>5.7612142100703125E-2</v>
      </c>
      <c r="N11">
        <v>-1.9138986968294741E-3</v>
      </c>
      <c r="O11">
        <v>0.30667881209917502</v>
      </c>
      <c r="P11">
        <v>1.3107542746748946</v>
      </c>
      <c r="Q11">
        <v>0.16059034482932102</v>
      </c>
      <c r="Y11">
        <f t="shared" si="1"/>
        <v>0.59955312825163287</v>
      </c>
      <c r="Z11" s="6">
        <f t="shared" si="2"/>
        <v>5.7469174409006743E-2</v>
      </c>
      <c r="AK11" s="1">
        <v>2430.5920000000001</v>
      </c>
    </row>
    <row r="12" spans="1:40" x14ac:dyDescent="0.2">
      <c r="A12" s="1">
        <f t="shared" si="0"/>
        <v>2429.5420999999997</v>
      </c>
      <c r="B12" s="1">
        <v>8.4136496999999994E-3</v>
      </c>
      <c r="C12" t="e">
        <f xml:space="preserve"> _xlfn.XLOOKUP($A12,DibenzoThiophene!$A:$A,DibenzoThiophene!$B:$B,,1)
 + ( $A12 - _xlfn.XLOOKUP($A12,DibenzoThiophene!$A:$A,DibenzoThiophene!$A:$A,,1) )
   / ( _xlfn.XLOOKUP($A12,DibenzoThiophene!$A:$A,DibenzoThiophene!$A:$A,,-1)
       - _xlfn.XLOOKUP($A12,DibenzoThiophene!$A:$A,DibenzoThiophene!$A:$A,,1) )
   * ( _xlfn.XLOOKUP($A12,DibenzoThiophene!$A:$A,DibenzoThiophene!$B:$B,,-1)
       - _xlfn.XLOOKUP($A12,DibenzoThiophene!$A:$A,DibenzoThiophene!$B:$B,,1) )</f>
        <v>#N/A</v>
      </c>
      <c r="D12">
        <f xml:space="preserve"> _xlfn.XLOOKUP($A12,Sulfone!$A:$A,Sulfone!$B:$B,,1)
 + ( $A12 - _xlfn.XLOOKUP($A12,Sulfone!$A:$A,Sulfone!$A:$A,,1) )
   / ( _xlfn.XLOOKUP($A12,Sulfone!$A:$A,Sulfone!$A:$A,,-1)
       - _xlfn.XLOOKUP($A12,Sulfone!$A:$A,Sulfone!$A:$A,,1) )
   * ( _xlfn.XLOOKUP($A12,Sulfone!$A:$A,Sulfone!$B:$B,,-1)
       - _xlfn.XLOOKUP($A12,Sulfone!$A:$A,Sulfone!$B:$B,,1) )</f>
        <v>6.6921670099355079E-4</v>
      </c>
      <c r="E12">
        <f xml:space="preserve"> _xlfn.XLOOKUP($A12,sfeso4051!$A:$A,sfeso4051!$B:$B,,1)
 + ( $A12 - _xlfn.XLOOKUP($A12,sfeso4051!$A:$A,sfeso4051!$A:$A,,1) )
   / ( _xlfn.XLOOKUP($A12,sfeso4051!$A:$A,sfeso4051!$A:$A,,-1)
       - _xlfn.XLOOKUP($A12,sfeso4051!$A:$A,sfeso4051!$A:$A,,1) )
   * ( _xlfn.XLOOKUP($A12,sfeso4051!$A:$A,sfeso4051!$B:$B,,-1)
       - _xlfn.XLOOKUP($A12,sfeso4051!$A:$A,sfeso4051!$B:$B,,1) )</f>
        <v>-2.5198253838242782E-3</v>
      </c>
      <c r="F12">
        <f xml:space="preserve"> _xlfn.XLOOKUP($A12,sdbt029!$A:$A,sdbt029!$B:$B,,1)
 + ( $A12 - _xlfn.XLOOKUP($A12,sdbt029!$A:$A,sdbt029!$A:$A,,1) )
   / ( _xlfn.XLOOKUP($A12,sdbt029!$A:$A,sdbt029!$A:$A,,-1)
       - _xlfn.XLOOKUP($A12,sdbt029!$A:$A,sdbt029!$A:$A,,1) )
   * ( _xlfn.XLOOKUP($A12,sdbt029!$A:$A,sdbt029!$B:$B,,-1)
       - _xlfn.XLOOKUP($A12,sdbt029!$A:$A,sdbt029!$B:$B,,1) )</f>
        <v>-5.2993993353562405E-2</v>
      </c>
      <c r="G12">
        <f xml:space="preserve"> _xlfn.XLOOKUP($A12,sdbs034!$A:$A,sdbs034!$B:$B,,1)
 + ( $A12 - _xlfn.XLOOKUP($A12,sdbs034!$A:$A,sdbs034!$A:$A,,1) )
   / ( _xlfn.XLOOKUP($A12,sdbs034!$A:$A,sdbs034!$A:$A,,-1)
       - _xlfn.XLOOKUP($A12,sdbs034!$A:$A,sdbs034!$A:$A,,1) )
   * ( _xlfn.XLOOKUP($A12,sdbs034!$A:$A,sdbs034!$B:$B,,-1)
       - _xlfn.XLOOKUP($A12,sdbs034!$A:$A,sdbs034!$B:$B,,1) )</f>
        <v>-7.5877506725569067E-3</v>
      </c>
      <c r="H12">
        <f xml:space="preserve"> _xlfn.XLOOKUP($A12,sdbso042!$A:$A,sdbso042!$B:$B,,1)
 + ( $A12 - _xlfn.XLOOKUP($A12,sdbso042!$A:$A,sdbso042!$A:$A,,1) )
   / ( _xlfn.XLOOKUP($A12,sdbso042!$A:$A,sdbso042!$A:$A,,-1)
       - _xlfn.XLOOKUP($A12,sdbso042!$A:$A,sdbso042!$A:$A,,1) )
   * ( _xlfn.XLOOKUP($A12,sdbso042!$A:$A,sdbso042!$B:$B,,-1)
       - _xlfn.XLOOKUP($A12,sdbso042!$A:$A,sdbso042!$B:$B,,1) )</f>
        <v>-2.3022635303297179E-2</v>
      </c>
      <c r="J12" s="1">
        <v>2471.8363999999997</v>
      </c>
      <c r="K12" s="1">
        <v>1.0693699000000001</v>
      </c>
      <c r="L12">
        <v>6.7938626786004236E-2</v>
      </c>
      <c r="M12">
        <v>6.6842858591299348E-2</v>
      </c>
      <c r="N12">
        <v>-2.5735153265896149E-4</v>
      </c>
      <c r="O12">
        <v>0.41708375609478299</v>
      </c>
      <c r="P12">
        <v>1.8981599857682183</v>
      </c>
      <c r="Q12">
        <v>0.17769862655686508</v>
      </c>
      <c r="Y12">
        <f t="shared" si="1"/>
        <v>0.86462039341863783</v>
      </c>
      <c r="Z12" s="6">
        <f t="shared" si="2"/>
        <v>4.1922360445311307E-2</v>
      </c>
      <c r="AC12" s="1">
        <v>2482.7399</v>
      </c>
      <c r="AD12" s="1">
        <v>2483.1401000000001</v>
      </c>
      <c r="AK12" s="1">
        <v>2430.8420999999998</v>
      </c>
    </row>
    <row r="13" spans="1:40" x14ac:dyDescent="0.2">
      <c r="A13" s="1">
        <f t="shared" si="0"/>
        <v>2429.7921999999999</v>
      </c>
      <c r="B13" s="1">
        <v>6.5862853000000004E-3</v>
      </c>
      <c r="C13" t="e">
        <f xml:space="preserve"> _xlfn.XLOOKUP($A13,DibenzoThiophene!$A:$A,DibenzoThiophene!$B:$B,,1)
 + ( $A13 - _xlfn.XLOOKUP($A13,DibenzoThiophene!$A:$A,DibenzoThiophene!$A:$A,,1) )
   / ( _xlfn.XLOOKUP($A13,DibenzoThiophene!$A:$A,DibenzoThiophene!$A:$A,,-1)
       - _xlfn.XLOOKUP($A13,DibenzoThiophene!$A:$A,DibenzoThiophene!$A:$A,,1) )
   * ( _xlfn.XLOOKUP($A13,DibenzoThiophene!$A:$A,DibenzoThiophene!$B:$B,,-1)
       - _xlfn.XLOOKUP($A13,DibenzoThiophene!$A:$A,DibenzoThiophene!$B:$B,,1) )</f>
        <v>#N/A</v>
      </c>
      <c r="D13">
        <f xml:space="preserve"> _xlfn.XLOOKUP($A13,Sulfone!$A:$A,Sulfone!$B:$B,,1)
 + ( $A13 - _xlfn.XLOOKUP($A13,Sulfone!$A:$A,Sulfone!$A:$A,,1) )
   / ( _xlfn.XLOOKUP($A13,Sulfone!$A:$A,Sulfone!$A:$A,,-1)
       - _xlfn.XLOOKUP($A13,Sulfone!$A:$A,Sulfone!$A:$A,,1) )
   * ( _xlfn.XLOOKUP($A13,Sulfone!$A:$A,Sulfone!$B:$B,,-1)
       - _xlfn.XLOOKUP($A13,Sulfone!$A:$A,Sulfone!$B:$B,,1) )</f>
        <v>8.8354280775683925E-4</v>
      </c>
      <c r="E13">
        <f xml:space="preserve"> _xlfn.XLOOKUP($A13,sfeso4051!$A:$A,sfeso4051!$B:$B,,1)
 + ( $A13 - _xlfn.XLOOKUP($A13,sfeso4051!$A:$A,sfeso4051!$A:$A,,1) )
   / ( _xlfn.XLOOKUP($A13,sfeso4051!$A:$A,sfeso4051!$A:$A,,-1)
       - _xlfn.XLOOKUP($A13,sfeso4051!$A:$A,sfeso4051!$A:$A,,1) )
   * ( _xlfn.XLOOKUP($A13,sfeso4051!$A:$A,sfeso4051!$B:$B,,-1)
       - _xlfn.XLOOKUP($A13,sfeso4051!$A:$A,sfeso4051!$B:$B,,1) )</f>
        <v>-2.8187281524115382E-3</v>
      </c>
      <c r="F13">
        <f xml:space="preserve"> _xlfn.XLOOKUP($A13,sdbt029!$A:$A,sdbt029!$B:$B,,1)
 + ( $A13 - _xlfn.XLOOKUP($A13,sdbt029!$A:$A,sdbt029!$A:$A,,1) )
   / ( _xlfn.XLOOKUP($A13,sdbt029!$A:$A,sdbt029!$A:$A,,-1)
       - _xlfn.XLOOKUP($A13,sdbt029!$A:$A,sdbt029!$A:$A,,1) )
   * ( _xlfn.XLOOKUP($A13,sdbt029!$A:$A,sdbt029!$B:$B,,-1)
       - _xlfn.XLOOKUP($A13,sdbt029!$A:$A,sdbt029!$B:$B,,1) )</f>
        <v>-5.4593845705892603E-2</v>
      </c>
      <c r="G13">
        <f xml:space="preserve"> _xlfn.XLOOKUP($A13,sdbs034!$A:$A,sdbs034!$B:$B,,1)
 + ( $A13 - _xlfn.XLOOKUP($A13,sdbs034!$A:$A,sdbs034!$A:$A,,1) )
   / ( _xlfn.XLOOKUP($A13,sdbs034!$A:$A,sdbs034!$A:$A,,-1)
       - _xlfn.XLOOKUP($A13,sdbs034!$A:$A,sdbs034!$A:$A,,1) )
   * ( _xlfn.XLOOKUP($A13,sdbs034!$A:$A,sdbs034!$B:$B,,-1)
       - _xlfn.XLOOKUP($A13,sdbs034!$A:$A,sdbs034!$B:$B,,1) )</f>
        <v>-8.2525600026250243E-3</v>
      </c>
      <c r="H13">
        <f xml:space="preserve"> _xlfn.XLOOKUP($A13,sdbso042!$A:$A,sdbso042!$B:$B,,1)
 + ( $A13 - _xlfn.XLOOKUP($A13,sdbso042!$A:$A,sdbso042!$A:$A,,1) )
   / ( _xlfn.XLOOKUP($A13,sdbso042!$A:$A,sdbso042!$A:$A,,-1)
       - _xlfn.XLOOKUP($A13,sdbso042!$A:$A,sdbso042!$A:$A,,1) )
   * ( _xlfn.XLOOKUP($A13,sdbso042!$A:$A,sdbso042!$B:$B,,-1)
       - _xlfn.XLOOKUP($A13,sdbso042!$A:$A,sdbso042!$B:$B,,1) )</f>
        <v>-2.3660763803811775E-2</v>
      </c>
      <c r="J13" s="1">
        <v>2472.0364999999997</v>
      </c>
      <c r="K13" s="1">
        <v>1.2713383</v>
      </c>
      <c r="L13">
        <v>9.1165782521429609E-2</v>
      </c>
      <c r="M13">
        <v>7.0851317910397379E-2</v>
      </c>
      <c r="N13">
        <v>-3.6509810258868126E-4</v>
      </c>
      <c r="O13">
        <v>0.60778900233858613</v>
      </c>
      <c r="P13">
        <v>2.5945787779220737</v>
      </c>
      <c r="Q13">
        <v>0.18728617733412975</v>
      </c>
      <c r="Y13">
        <f t="shared" si="1"/>
        <v>1.1827089243220157</v>
      </c>
      <c r="Z13" s="6">
        <f t="shared" si="2"/>
        <v>7.8551662330692829E-3</v>
      </c>
      <c r="AB13" t="s">
        <v>6</v>
      </c>
      <c r="AC13">
        <v>2481.6005100000002</v>
      </c>
      <c r="AD13">
        <v>2482.0031199999999</v>
      </c>
      <c r="AK13" s="1">
        <v>2431.0922</v>
      </c>
    </row>
    <row r="14" spans="1:40" x14ac:dyDescent="0.2">
      <c r="A14" s="1">
        <f t="shared" si="0"/>
        <v>2430.0422999999996</v>
      </c>
      <c r="B14" s="1">
        <v>2.1690711999999999E-3</v>
      </c>
      <c r="C14" t="e">
        <f xml:space="preserve"> _xlfn.XLOOKUP($A14,DibenzoThiophene!$A:$A,DibenzoThiophene!$B:$B,,1)
 + ( $A14 - _xlfn.XLOOKUP($A14,DibenzoThiophene!$A:$A,DibenzoThiophene!$A:$A,,1) )
   / ( _xlfn.XLOOKUP($A14,DibenzoThiophene!$A:$A,DibenzoThiophene!$A:$A,,-1)
       - _xlfn.XLOOKUP($A14,DibenzoThiophene!$A:$A,DibenzoThiophene!$A:$A,,1) )
   * ( _xlfn.XLOOKUP($A14,DibenzoThiophene!$A:$A,DibenzoThiophene!$B:$B,,-1)
       - _xlfn.XLOOKUP($A14,DibenzoThiophene!$A:$A,DibenzoThiophene!$B:$B,,1) )</f>
        <v>#N/A</v>
      </c>
      <c r="D14">
        <f xml:space="preserve"> _xlfn.XLOOKUP($A14,Sulfone!$A:$A,Sulfone!$B:$B,,1)
 + ( $A14 - _xlfn.XLOOKUP($A14,Sulfone!$A:$A,Sulfone!$A:$A,,1) )
   / ( _xlfn.XLOOKUP($A14,Sulfone!$A:$A,Sulfone!$A:$A,,-1)
       - _xlfn.XLOOKUP($A14,Sulfone!$A:$A,Sulfone!$A:$A,,1) )
   * ( _xlfn.XLOOKUP($A14,Sulfone!$A:$A,Sulfone!$B:$B,,-1)
       - _xlfn.XLOOKUP($A14,Sulfone!$A:$A,Sulfone!$B:$B,,1) )</f>
        <v>1.0978689145197376E-3</v>
      </c>
      <c r="E14">
        <f xml:space="preserve"> _xlfn.XLOOKUP($A14,sfeso4051!$A:$A,sfeso4051!$B:$B,,1)
 + ( $A14 - _xlfn.XLOOKUP($A14,sfeso4051!$A:$A,sfeso4051!$A:$A,,1) )
   / ( _xlfn.XLOOKUP($A14,sfeso4051!$A:$A,sfeso4051!$A:$A,,-1)
       - _xlfn.XLOOKUP($A14,sfeso4051!$A:$A,sfeso4051!$A:$A,,1) )
   * ( _xlfn.XLOOKUP($A14,sfeso4051!$A:$A,sfeso4051!$B:$B,,-1)
       - _xlfn.XLOOKUP($A14,sfeso4051!$A:$A,sfeso4051!$B:$B,,1) )</f>
        <v>-3.1176309209982548E-3</v>
      </c>
      <c r="F14">
        <f xml:space="preserve"> _xlfn.XLOOKUP($A14,sdbt029!$A:$A,sdbt029!$B:$B,,1)
 + ( $A14 - _xlfn.XLOOKUP($A14,sdbt029!$A:$A,sdbt029!$A:$A,,1) )
   / ( _xlfn.XLOOKUP($A14,sdbt029!$A:$A,sdbt029!$A:$A,,-1)
       - _xlfn.XLOOKUP($A14,sdbt029!$A:$A,sdbt029!$A:$A,,1) )
   * ( _xlfn.XLOOKUP($A14,sdbt029!$A:$A,sdbt029!$B:$B,,-1)
       - _xlfn.XLOOKUP($A14,sdbt029!$A:$A,sdbt029!$B:$B,,1) )</f>
        <v>-5.6193698058219888E-2</v>
      </c>
      <c r="G14">
        <f xml:space="preserve"> _xlfn.XLOOKUP($A14,sdbs034!$A:$A,sdbs034!$B:$B,,1)
 + ( $A14 - _xlfn.XLOOKUP($A14,sdbs034!$A:$A,sdbs034!$A:$A,,1) )
   / ( _xlfn.XLOOKUP($A14,sdbs034!$A:$A,sdbs034!$A:$A,,-1)
       - _xlfn.XLOOKUP($A14,sdbs034!$A:$A,sdbs034!$A:$A,,1) )
   * ( _xlfn.XLOOKUP($A14,sdbs034!$A:$A,sdbs034!$B:$B,,-1)
       - _xlfn.XLOOKUP($A14,sdbs034!$A:$A,sdbs034!$B:$B,,1) )</f>
        <v>-8.9173693326919327E-3</v>
      </c>
      <c r="H14">
        <f xml:space="preserve"> _xlfn.XLOOKUP($A14,sdbso042!$A:$A,sdbso042!$B:$B,,1)
 + ( $A14 - _xlfn.XLOOKUP($A14,sdbso042!$A:$A,sdbso042!$A:$A,,1) )
   / ( _xlfn.XLOOKUP($A14,sdbso042!$A:$A,sdbso042!$A:$A,,-1)
       - _xlfn.XLOOKUP($A14,sdbso042!$A:$A,sdbso042!$A:$A,,1) )
   * ( _xlfn.XLOOKUP($A14,sdbso042!$A:$A,sdbso042!$B:$B,,-1)
       - _xlfn.XLOOKUP($A14,sdbso042!$A:$A,sdbso042!$B:$B,,1) )</f>
        <v>-2.4298892304325213E-2</v>
      </c>
      <c r="J14" s="1">
        <v>2472.2365999999997</v>
      </c>
      <c r="K14" s="1">
        <v>1.3966137999999999</v>
      </c>
      <c r="L14">
        <v>0.10389943793031231</v>
      </c>
      <c r="M14">
        <v>6.9449555759805798E-2</v>
      </c>
      <c r="N14">
        <v>8.0181803937496741E-4</v>
      </c>
      <c r="O14">
        <v>0.9685937233785884</v>
      </c>
      <c r="P14">
        <v>3.1859231355747584</v>
      </c>
      <c r="Q14">
        <v>0.19633340716742848</v>
      </c>
      <c r="Y14">
        <f t="shared" si="1"/>
        <v>1.4750876880598824</v>
      </c>
      <c r="Z14" s="6">
        <f t="shared" si="2"/>
        <v>6.158151107234975E-3</v>
      </c>
      <c r="AK14" s="1">
        <v>2431.3422999999998</v>
      </c>
    </row>
    <row r="15" spans="1:40" x14ac:dyDescent="0.2">
      <c r="A15" s="1">
        <f t="shared" si="0"/>
        <v>2430.2923999999998</v>
      </c>
      <c r="B15" s="1">
        <v>-1.2061147999999999E-3</v>
      </c>
      <c r="C15" t="e">
        <f xml:space="preserve"> _xlfn.XLOOKUP($A15,DibenzoThiophene!$A:$A,DibenzoThiophene!$B:$B,,1)
 + ( $A15 - _xlfn.XLOOKUP($A15,DibenzoThiophene!$A:$A,DibenzoThiophene!$A:$A,,1) )
   / ( _xlfn.XLOOKUP($A15,DibenzoThiophene!$A:$A,DibenzoThiophene!$A:$A,,-1)
       - _xlfn.XLOOKUP($A15,DibenzoThiophene!$A:$A,DibenzoThiophene!$A:$A,,1) )
   * ( _xlfn.XLOOKUP($A15,DibenzoThiophene!$A:$A,DibenzoThiophene!$B:$B,,-1)
       - _xlfn.XLOOKUP($A15,DibenzoThiophene!$A:$A,DibenzoThiophene!$B:$B,,1) )</f>
        <v>#N/A</v>
      </c>
      <c r="D15">
        <f xml:space="preserve"> _xlfn.XLOOKUP($A15,Sulfone!$A:$A,Sulfone!$B:$B,,1)
 + ( $A15 - _xlfn.XLOOKUP($A15,Sulfone!$A:$A,Sulfone!$A:$A,,1) )
   / ( _xlfn.XLOOKUP($A15,Sulfone!$A:$A,Sulfone!$A:$A,,-1)
       - _xlfn.XLOOKUP($A15,Sulfone!$A:$A,Sulfone!$A:$A,,1) )
   * ( _xlfn.XLOOKUP($A15,Sulfone!$A:$A,Sulfone!$B:$B,,-1)
       - _xlfn.XLOOKUP($A15,Sulfone!$A:$A,Sulfone!$B:$B,,1) )</f>
        <v>1.3121950212830254E-3</v>
      </c>
      <c r="E15">
        <f xml:space="preserve"> _xlfn.XLOOKUP($A15,sfeso4051!$A:$A,sfeso4051!$B:$B,,1)
 + ( $A15 - _xlfn.XLOOKUP($A15,sfeso4051!$A:$A,sfeso4051!$A:$A,,1) )
   / ( _xlfn.XLOOKUP($A15,sfeso4051!$A:$A,sfeso4051!$A:$A,,-1)
       - _xlfn.XLOOKUP($A15,sfeso4051!$A:$A,sfeso4051!$A:$A,,1) )
   * ( _xlfn.XLOOKUP($A15,sfeso4051!$A:$A,sfeso4051!$B:$B,,-1)
       - _xlfn.XLOOKUP($A15,sfeso4051!$A:$A,sfeso4051!$B:$B,,1) )</f>
        <v>-3.4165336895855148E-3</v>
      </c>
      <c r="F15">
        <f xml:space="preserve"> _xlfn.XLOOKUP($A15,sdbt029!$A:$A,sdbt029!$B:$B,,1)
 + ( $A15 - _xlfn.XLOOKUP($A15,sdbt029!$A:$A,sdbt029!$A:$A,,1) )
   / ( _xlfn.XLOOKUP($A15,sdbt029!$A:$A,sdbt029!$A:$A,,-1)
       - _xlfn.XLOOKUP($A15,sdbt029!$A:$A,sdbt029!$A:$A,,1) )
   * ( _xlfn.XLOOKUP($A15,sdbt029!$A:$A,sdbt029!$B:$B,,-1)
       - _xlfn.XLOOKUP($A15,sdbt029!$A:$A,sdbt029!$B:$B,,1) )</f>
        <v>-5.7793550410550079E-2</v>
      </c>
      <c r="G15">
        <f xml:space="preserve"> _xlfn.XLOOKUP($A15,sdbs034!$A:$A,sdbs034!$B:$B,,1)
 + ( $A15 - _xlfn.XLOOKUP($A15,sdbs034!$A:$A,sdbs034!$A:$A,,1) )
   / ( _xlfn.XLOOKUP($A15,sdbs034!$A:$A,sdbs034!$A:$A,,-1)
       - _xlfn.XLOOKUP($A15,sdbs034!$A:$A,sdbs034!$A:$A,,1) )
   * ( _xlfn.XLOOKUP($A15,sdbs034!$A:$A,sdbs034!$B:$B,,-1)
       - _xlfn.XLOOKUP($A15,sdbs034!$A:$A,sdbs034!$B:$B,,1) )</f>
        <v>-9.5821786627600519E-3</v>
      </c>
      <c r="H15">
        <f xml:space="preserve"> _xlfn.XLOOKUP($A15,sdbso042!$A:$A,sdbso042!$B:$B,,1)
 + ( $A15 - _xlfn.XLOOKUP($A15,sdbso042!$A:$A,sdbso042!$A:$A,,1) )
   / ( _xlfn.XLOOKUP($A15,sdbso042!$A:$A,sdbso042!$A:$A,,-1)
       - _xlfn.XLOOKUP($A15,sdbso042!$A:$A,sdbso042!$A:$A,,1) )
   * ( _xlfn.XLOOKUP($A15,sdbso042!$A:$A,sdbso042!$B:$B,,-1)
       - _xlfn.XLOOKUP($A15,sdbso042!$A:$A,sdbso042!$B:$B,,1) )</f>
        <v>-2.4937020804839814E-2</v>
      </c>
      <c r="J15" s="1">
        <v>2472.4366999999997</v>
      </c>
      <c r="K15" s="1">
        <v>1.5169706999999999</v>
      </c>
      <c r="L15">
        <v>0.14145507952622788</v>
      </c>
      <c r="M15">
        <v>6.5380447835921979E-2</v>
      </c>
      <c r="N15">
        <v>4.7112113866499602E-3</v>
      </c>
      <c r="O15">
        <v>1.6009714327810123</v>
      </c>
      <c r="P15">
        <v>3.4718210264353906</v>
      </c>
      <c r="Q15">
        <v>0.22022175872041008</v>
      </c>
      <c r="Y15">
        <f t="shared" si="1"/>
        <v>1.6745205757987633</v>
      </c>
      <c r="Z15" s="6">
        <f t="shared" si="2"/>
        <v>2.4821963364205789E-2</v>
      </c>
      <c r="AE15" t="s">
        <v>5</v>
      </c>
      <c r="AK15" s="1">
        <v>2431.5924</v>
      </c>
    </row>
    <row r="16" spans="1:40" x14ac:dyDescent="0.2">
      <c r="A16" s="1">
        <f t="shared" si="0"/>
        <v>2430.5425</v>
      </c>
      <c r="B16" s="1">
        <v>1.1703493000000001E-2</v>
      </c>
      <c r="C16" t="e">
        <f xml:space="preserve"> _xlfn.XLOOKUP($A16,DibenzoThiophene!$A:$A,DibenzoThiophene!$B:$B,,1)
 + ( $A16 - _xlfn.XLOOKUP($A16,DibenzoThiophene!$A:$A,DibenzoThiophene!$A:$A,,1) )
   / ( _xlfn.XLOOKUP($A16,DibenzoThiophene!$A:$A,DibenzoThiophene!$A:$A,,-1)
       - _xlfn.XLOOKUP($A16,DibenzoThiophene!$A:$A,DibenzoThiophene!$A:$A,,1) )
   * ( _xlfn.XLOOKUP($A16,DibenzoThiophene!$A:$A,DibenzoThiophene!$B:$B,,-1)
       - _xlfn.XLOOKUP($A16,DibenzoThiophene!$A:$A,DibenzoThiophene!$B:$B,,1) )</f>
        <v>#N/A</v>
      </c>
      <c r="D16">
        <f xml:space="preserve"> _xlfn.XLOOKUP($A16,Sulfone!$A:$A,Sulfone!$B:$B,,1)
 + ( $A16 - _xlfn.XLOOKUP($A16,Sulfone!$A:$A,Sulfone!$A:$A,,1) )
   / ( _xlfn.XLOOKUP($A16,Sulfone!$A:$A,Sulfone!$A:$A,,-1)
       - _xlfn.XLOOKUP($A16,Sulfone!$A:$A,Sulfone!$A:$A,,1) )
   * ( _xlfn.XLOOKUP($A16,Sulfone!$A:$A,Sulfone!$B:$B,,-1)
       - _xlfn.XLOOKUP($A16,Sulfone!$A:$A,Sulfone!$B:$B,,1) )</f>
        <v>1.5265211280463137E-3</v>
      </c>
      <c r="E16">
        <f xml:space="preserve"> _xlfn.XLOOKUP($A16,sfeso4051!$A:$A,sfeso4051!$B:$B,,1)
 + ( $A16 - _xlfn.XLOOKUP($A16,sfeso4051!$A:$A,sfeso4051!$A:$A,,1) )
   / ( _xlfn.XLOOKUP($A16,sfeso4051!$A:$A,sfeso4051!$A:$A,,-1)
       - _xlfn.XLOOKUP($A16,sfeso4051!$A:$A,sfeso4051!$A:$A,,1) )
   * ( _xlfn.XLOOKUP($A16,sfeso4051!$A:$A,sfeso4051!$B:$B,,-1)
       - _xlfn.XLOOKUP($A16,sfeso4051!$A:$A,sfeso4051!$B:$B,,1) )</f>
        <v>-3.7154364581727748E-3</v>
      </c>
      <c r="F16">
        <f xml:space="preserve"> _xlfn.XLOOKUP($A16,sdbt029!$A:$A,sdbt029!$B:$B,,1)
 + ( $A16 - _xlfn.XLOOKUP($A16,sdbt029!$A:$A,sdbt029!$A:$A,,1) )
   / ( _xlfn.XLOOKUP($A16,sdbt029!$A:$A,sdbt029!$A:$A,,-1)
       - _xlfn.XLOOKUP($A16,sdbt029!$A:$A,sdbt029!$A:$A,,1) )
   * ( _xlfn.XLOOKUP($A16,sdbt029!$A:$A,sdbt029!$B:$B,,-1)
       - _xlfn.XLOOKUP($A16,sdbt029!$A:$A,sdbt029!$B:$B,,1) )</f>
        <v>-5.9393402762880264E-2</v>
      </c>
      <c r="G16">
        <f xml:space="preserve"> _xlfn.XLOOKUP($A16,sdbs034!$A:$A,sdbs034!$B:$B,,1)
 + ( $A16 - _xlfn.XLOOKUP($A16,sdbs034!$A:$A,sdbs034!$A:$A,,1) )
   / ( _xlfn.XLOOKUP($A16,sdbs034!$A:$A,sdbs034!$A:$A,,-1)
       - _xlfn.XLOOKUP($A16,sdbs034!$A:$A,sdbs034!$A:$A,,1) )
   * ( _xlfn.XLOOKUP($A16,sdbs034!$A:$A,sdbs034!$B:$B,,-1)
       - _xlfn.XLOOKUP($A16,sdbs034!$A:$A,sdbs034!$B:$B,,1) )</f>
        <v>-1.0246987992828168E-2</v>
      </c>
      <c r="H16">
        <f xml:space="preserve"> _xlfn.XLOOKUP($A16,sdbso042!$A:$A,sdbso042!$B:$B,,1)
 + ( $A16 - _xlfn.XLOOKUP($A16,sdbso042!$A:$A,sdbso042!$A:$A,,1) )
   / ( _xlfn.XLOOKUP($A16,sdbso042!$A:$A,sdbso042!$A:$A,,-1)
       - _xlfn.XLOOKUP($A16,sdbso042!$A:$A,sdbso042!$A:$A,,1) )
   * ( _xlfn.XLOOKUP($A16,sdbso042!$A:$A,sdbso042!$B:$B,,-1)
       - _xlfn.XLOOKUP($A16,sdbso042!$A:$A,sdbso042!$B:$B,,1) )</f>
        <v>-2.5575149305354414E-2</v>
      </c>
      <c r="J16" s="1">
        <v>2472.6367</v>
      </c>
      <c r="K16" s="1">
        <v>1.5022655</v>
      </c>
      <c r="L16">
        <v>0.18367625071718255</v>
      </c>
      <c r="M16">
        <v>6.9129171158944291E-2</v>
      </c>
      <c r="N16">
        <v>5.9932793678528704E-3</v>
      </c>
      <c r="O16">
        <v>2.4920153025728022</v>
      </c>
      <c r="P16">
        <v>3.3799329399220195</v>
      </c>
      <c r="Q16">
        <v>0.2430787475898975</v>
      </c>
      <c r="Y16">
        <f t="shared" si="1"/>
        <v>1.7465314453444925</v>
      </c>
      <c r="Z16" s="6">
        <f t="shared" si="2"/>
        <v>5.9665852055038555E-2</v>
      </c>
      <c r="AE16" t="s">
        <v>9</v>
      </c>
      <c r="AG16" t="s">
        <v>10</v>
      </c>
      <c r="AK16" s="1">
        <v>2431.8425000000002</v>
      </c>
    </row>
    <row r="17" spans="1:37" x14ac:dyDescent="0.2">
      <c r="A17" s="1">
        <f t="shared" si="0"/>
        <v>2430.7927</v>
      </c>
      <c r="B17" s="1">
        <v>-6.7617656000000005E-4</v>
      </c>
      <c r="C17" t="e">
        <f xml:space="preserve"> _xlfn.XLOOKUP($A17,DibenzoThiophene!$A:$A,DibenzoThiophene!$B:$B,,1)
 + ( $A17 - _xlfn.XLOOKUP($A17,DibenzoThiophene!$A:$A,DibenzoThiophene!$A:$A,,1) )
   / ( _xlfn.XLOOKUP($A17,DibenzoThiophene!$A:$A,DibenzoThiophene!$A:$A,,-1)
       - _xlfn.XLOOKUP($A17,DibenzoThiophene!$A:$A,DibenzoThiophene!$A:$A,,1) )
   * ( _xlfn.XLOOKUP($A17,DibenzoThiophene!$A:$A,DibenzoThiophene!$B:$B,,-1)
       - _xlfn.XLOOKUP($A17,DibenzoThiophene!$A:$A,DibenzoThiophene!$B:$B,,1) )</f>
        <v>#N/A</v>
      </c>
      <c r="D17">
        <f xml:space="preserve"> _xlfn.XLOOKUP($A17,Sulfone!$A:$A,Sulfone!$B:$B,,1)
 + ( $A17 - _xlfn.XLOOKUP($A17,Sulfone!$A:$A,Sulfone!$A:$A,,1) )
   / ( _xlfn.XLOOKUP($A17,Sulfone!$A:$A,Sulfone!$A:$A,,-1)
       - _xlfn.XLOOKUP($A17,Sulfone!$A:$A,Sulfone!$A:$A,,1) )
   * ( _xlfn.XLOOKUP($A17,Sulfone!$A:$A,Sulfone!$B:$B,,-1)
       - _xlfn.XLOOKUP($A17,Sulfone!$A:$A,Sulfone!$B:$B,,1) )</f>
        <v>1.740932930973625E-3</v>
      </c>
      <c r="E17">
        <f xml:space="preserve"> _xlfn.XLOOKUP($A17,sfeso4051!$A:$A,sfeso4051!$B:$B,,1)
 + ( $A17 - _xlfn.XLOOKUP($A17,sfeso4051!$A:$A,sfeso4051!$A:$A,,1) )
   / ( _xlfn.XLOOKUP($A17,sfeso4051!$A:$A,sfeso4051!$A:$A,,-1)
       - _xlfn.XLOOKUP($A17,sfeso4051!$A:$A,sfeso4051!$A:$A,,1) )
   * ( _xlfn.XLOOKUP($A17,sfeso4051!$A:$A,sfeso4051!$B:$B,,-1)
       - _xlfn.XLOOKUP($A17,sfeso4051!$A:$A,sfeso4051!$B:$B,,1) )</f>
        <v>-4.0144587400618471E-3</v>
      </c>
      <c r="F17">
        <f xml:space="preserve"> _xlfn.XLOOKUP($A17,sdbt029!$A:$A,sdbt029!$B:$B,,1)
 + ( $A17 - _xlfn.XLOOKUP($A17,sdbt029!$A:$A,sdbt029!$A:$A,,1) )
   / ( _xlfn.XLOOKUP($A17,sdbt029!$A:$A,sdbt029!$A:$A,,-1)
       - _xlfn.XLOOKUP($A17,sdbt029!$A:$A,sdbt029!$A:$A,,1) )
   * ( _xlfn.XLOOKUP($A17,sdbt029!$A:$A,sdbt029!$B:$B,,-1)
       - _xlfn.XLOOKUP($A17,sdbt029!$A:$A,sdbt029!$B:$B,,1) )</f>
        <v>-6.0993894800275748E-2</v>
      </c>
      <c r="G17">
        <f xml:space="preserve"> _xlfn.XLOOKUP($A17,sdbs034!$A:$A,sdbs034!$B:$B,,1)
 + ( $A17 - _xlfn.XLOOKUP($A17,sdbs034!$A:$A,sdbs034!$A:$A,,1) )
   / ( _xlfn.XLOOKUP($A17,sdbs034!$A:$A,sdbs034!$A:$A,,-1)
       - _xlfn.XLOOKUP($A17,sdbs034!$A:$A,sdbs034!$A:$A,,1) )
   * ( _xlfn.XLOOKUP($A17,sdbs034!$A:$A,sdbs034!$B:$B,,-1)
       - _xlfn.XLOOKUP($A17,sdbs034!$A:$A,sdbs034!$B:$B,,1) )</f>
        <v>-1.091206314030068E-2</v>
      </c>
      <c r="H17">
        <f xml:space="preserve"> _xlfn.XLOOKUP($A17,sdbso042!$A:$A,sdbso042!$B:$B,,1)
 + ( $A17 - _xlfn.XLOOKUP($A17,sdbso042!$A:$A,sdbso042!$A:$A,,1) )
   / ( _xlfn.XLOOKUP($A17,sdbso042!$A:$A,sdbso042!$A:$A,,-1)
       - _xlfn.XLOOKUP($A17,sdbso042!$A:$A,sdbso042!$A:$A,,1) )
   * ( _xlfn.XLOOKUP($A17,sdbso042!$A:$A,sdbso042!$B:$B,,-1)
       - _xlfn.XLOOKUP($A17,sdbso042!$A:$A,sdbso042!$B:$B,,1) )</f>
        <v>-2.6213532955208837E-2</v>
      </c>
      <c r="J17" s="1">
        <v>2472.8368</v>
      </c>
      <c r="K17" s="1">
        <v>1.5136510000000001</v>
      </c>
      <c r="L17">
        <v>0.26326821320723259</v>
      </c>
      <c r="M17">
        <v>7.7634852186739975E-2</v>
      </c>
      <c r="N17">
        <v>6.9304635028395387E-3</v>
      </c>
      <c r="O17">
        <v>3.32452165532536</v>
      </c>
      <c r="P17">
        <v>2.9807486349200487</v>
      </c>
      <c r="Q17">
        <v>0.26724579251489317</v>
      </c>
      <c r="Y17">
        <f t="shared" si="1"/>
        <v>1.6874262049895319</v>
      </c>
      <c r="Z17" s="6">
        <f t="shared" si="2"/>
        <v>3.0197821869153801E-2</v>
      </c>
      <c r="AK17" s="1">
        <v>2432.0927000000001</v>
      </c>
    </row>
    <row r="18" spans="1:37" x14ac:dyDescent="0.2">
      <c r="A18" s="1">
        <f t="shared" si="0"/>
        <v>2431.0427999999997</v>
      </c>
      <c r="B18" s="1">
        <v>4.9131221999999999E-3</v>
      </c>
      <c r="C18" t="e">
        <f xml:space="preserve"> _xlfn.XLOOKUP($A18,DibenzoThiophene!$A:$A,DibenzoThiophene!$B:$B,,1)
 + ( $A18 - _xlfn.XLOOKUP($A18,DibenzoThiophene!$A:$A,DibenzoThiophene!$A:$A,,1) )
   / ( _xlfn.XLOOKUP($A18,DibenzoThiophene!$A:$A,DibenzoThiophene!$A:$A,,-1)
       - _xlfn.XLOOKUP($A18,DibenzoThiophene!$A:$A,DibenzoThiophene!$A:$A,,1) )
   * ( _xlfn.XLOOKUP($A18,DibenzoThiophene!$A:$A,DibenzoThiophene!$B:$B,,-1)
       - _xlfn.XLOOKUP($A18,DibenzoThiophene!$A:$A,DibenzoThiophene!$B:$B,,1) )</f>
        <v>#N/A</v>
      </c>
      <c r="D18">
        <f xml:space="preserve"> _xlfn.XLOOKUP($A18,Sulfone!$A:$A,Sulfone!$B:$B,,1)
 + ( $A18 - _xlfn.XLOOKUP($A18,Sulfone!$A:$A,Sulfone!$A:$A,,1) )
   / ( _xlfn.XLOOKUP($A18,Sulfone!$A:$A,Sulfone!$A:$A,,-1)
       - _xlfn.XLOOKUP($A18,Sulfone!$A:$A,Sulfone!$A:$A,,1) )
   * ( _xlfn.XLOOKUP($A18,Sulfone!$A:$A,Sulfone!$B:$B,,-1)
       - _xlfn.XLOOKUP($A18,Sulfone!$A:$A,Sulfone!$B:$B,,1) )</f>
        <v>1.9552590377365235E-3</v>
      </c>
      <c r="E18">
        <f xml:space="preserve"> _xlfn.XLOOKUP($A18,sfeso4051!$A:$A,sfeso4051!$B:$B,,1)
 + ( $A18 - _xlfn.XLOOKUP($A18,sfeso4051!$A:$A,sfeso4051!$A:$A,,1) )
   / ( _xlfn.XLOOKUP($A18,sfeso4051!$A:$A,sfeso4051!$A:$A,,-1)
       - _xlfn.XLOOKUP($A18,sfeso4051!$A:$A,sfeso4051!$A:$A,,1) )
   * ( _xlfn.XLOOKUP($A18,sfeso4051!$A:$A,sfeso4051!$B:$B,,-1)
       - _xlfn.XLOOKUP($A18,sfeso4051!$A:$A,sfeso4051!$B:$B,,1) )</f>
        <v>-4.3133615086485633E-3</v>
      </c>
      <c r="F18">
        <f xml:space="preserve"> _xlfn.XLOOKUP($A18,sdbt029!$A:$A,sdbt029!$B:$B,,1)
 + ( $A18 - _xlfn.XLOOKUP($A18,sdbt029!$A:$A,sdbt029!$A:$A,,1) )
   / ( _xlfn.XLOOKUP($A18,sdbt029!$A:$A,sdbt029!$A:$A,,-1)
       - _xlfn.XLOOKUP($A18,sdbt029!$A:$A,sdbt029!$A:$A,,1) )
   * ( _xlfn.XLOOKUP($A18,sdbt029!$A:$A,sdbt029!$B:$B,,-1)
       - _xlfn.XLOOKUP($A18,sdbt029!$A:$A,sdbt029!$B:$B,,1) )</f>
        <v>-6.2593747152603033E-2</v>
      </c>
      <c r="G18">
        <f xml:space="preserve"> _xlfn.XLOOKUP($A18,sdbs034!$A:$A,sdbs034!$B:$B,,1)
 + ( $A18 - _xlfn.XLOOKUP($A18,sdbs034!$A:$A,sdbs034!$A:$A,,1) )
   / ( _xlfn.XLOOKUP($A18,sdbs034!$A:$A,sdbs034!$A:$A,,-1)
       - _xlfn.XLOOKUP($A18,sdbs034!$A:$A,sdbs034!$A:$A,,1) )
   * ( _xlfn.XLOOKUP($A18,sdbs034!$A:$A,sdbs034!$B:$B,,-1)
       - _xlfn.XLOOKUP($A18,sdbs034!$A:$A,sdbs034!$B:$B,,1) )</f>
        <v>-1.1576872470367589E-2</v>
      </c>
      <c r="H18">
        <f xml:space="preserve"> _xlfn.XLOOKUP($A18,sdbso042!$A:$A,sdbso042!$B:$B,,1)
 + ( $A18 - _xlfn.XLOOKUP($A18,sdbso042!$A:$A,sdbso042!$A:$A,,1) )
   / ( _xlfn.XLOOKUP($A18,sdbso042!$A:$A,sdbso042!$A:$A,,-1)
       - _xlfn.XLOOKUP($A18,sdbso042!$A:$A,sdbso042!$A:$A,,1) )
   * ( _xlfn.XLOOKUP($A18,sdbso042!$A:$A,sdbso042!$B:$B,,-1)
       - _xlfn.XLOOKUP($A18,sdbso042!$A:$A,sdbso042!$B:$B,,1) )</f>
        <v>-2.6851661455722278E-2</v>
      </c>
      <c r="J18" s="1">
        <v>2473.0368999999996</v>
      </c>
      <c r="K18" s="1">
        <v>1.4545992999999999</v>
      </c>
      <c r="L18">
        <v>0.4086074521239399</v>
      </c>
      <c r="M18">
        <v>8.5236929959230975E-2</v>
      </c>
      <c r="N18">
        <v>9.2169271318958707E-3</v>
      </c>
      <c r="O18">
        <v>3.6744653074568649</v>
      </c>
      <c r="P18">
        <v>2.4376302592729835</v>
      </c>
      <c r="Q18">
        <v>0.30219102119296004</v>
      </c>
      <c r="Y18">
        <f t="shared" si="1"/>
        <v>1.5193607587904017</v>
      </c>
      <c r="Z18" s="6">
        <f t="shared" si="2"/>
        <v>4.1940465446609022E-3</v>
      </c>
      <c r="AK18" s="1">
        <v>2432.3427999999999</v>
      </c>
    </row>
    <row r="19" spans="1:37" x14ac:dyDescent="0.2">
      <c r="A19" s="1">
        <f t="shared" si="0"/>
        <v>2431.2928999999999</v>
      </c>
      <c r="B19" s="1">
        <v>-3.6681612000000001E-3</v>
      </c>
      <c r="C19" t="e">
        <f xml:space="preserve"> _xlfn.XLOOKUP($A19,DibenzoThiophene!$A:$A,DibenzoThiophene!$B:$B,,1)
 + ( $A19 - _xlfn.XLOOKUP($A19,DibenzoThiophene!$A:$A,DibenzoThiophene!$A:$A,,1) )
   / ( _xlfn.XLOOKUP($A19,DibenzoThiophene!$A:$A,DibenzoThiophene!$A:$A,,-1)
       - _xlfn.XLOOKUP($A19,DibenzoThiophene!$A:$A,DibenzoThiophene!$A:$A,,1) )
   * ( _xlfn.XLOOKUP($A19,DibenzoThiophene!$A:$A,DibenzoThiophene!$B:$B,,-1)
       - _xlfn.XLOOKUP($A19,DibenzoThiophene!$A:$A,DibenzoThiophene!$B:$B,,1) )</f>
        <v>#N/A</v>
      </c>
      <c r="D19">
        <f xml:space="preserve"> _xlfn.XLOOKUP($A19,Sulfone!$A:$A,Sulfone!$B:$B,,1)
 + ( $A19 - _xlfn.XLOOKUP($A19,Sulfone!$A:$A,Sulfone!$A:$A,,1) )
   / ( _xlfn.XLOOKUP($A19,Sulfone!$A:$A,Sulfone!$A:$A,,-1)
       - _xlfn.XLOOKUP($A19,Sulfone!$A:$A,Sulfone!$A:$A,,1) )
   * ( _xlfn.XLOOKUP($A19,Sulfone!$A:$A,Sulfone!$B:$B,,-1)
       - _xlfn.XLOOKUP($A19,Sulfone!$A:$A,Sulfone!$B:$B,,1) )</f>
        <v>2.1695851444998118E-3</v>
      </c>
      <c r="E19">
        <f xml:space="preserve"> _xlfn.XLOOKUP($A19,sfeso4051!$A:$A,sfeso4051!$B:$B,,1)
 + ( $A19 - _xlfn.XLOOKUP($A19,sfeso4051!$A:$A,sfeso4051!$A:$A,,1) )
   / ( _xlfn.XLOOKUP($A19,sfeso4051!$A:$A,sfeso4051!$A:$A,,-1)
       - _xlfn.XLOOKUP($A19,sfeso4051!$A:$A,sfeso4051!$A:$A,,1) )
   * ( _xlfn.XLOOKUP($A19,sfeso4051!$A:$A,sfeso4051!$B:$B,,-1)
       - _xlfn.XLOOKUP($A19,sfeso4051!$A:$A,sfeso4051!$B:$B,,1) )</f>
        <v>-4.6122642772358233E-3</v>
      </c>
      <c r="F19">
        <f xml:space="preserve"> _xlfn.XLOOKUP($A19,sdbt029!$A:$A,sdbt029!$B:$B,,1)
 + ( $A19 - _xlfn.XLOOKUP($A19,sdbt029!$A:$A,sdbt029!$A:$A,,1) )
   / ( _xlfn.XLOOKUP($A19,sdbt029!$A:$A,sdbt029!$A:$A,,-1)
       - _xlfn.XLOOKUP($A19,sdbt029!$A:$A,sdbt029!$A:$A,,1) )
   * ( _xlfn.XLOOKUP($A19,sdbt029!$A:$A,sdbt029!$B:$B,,-1)
       - _xlfn.XLOOKUP($A19,sdbt029!$A:$A,sdbt029!$B:$B,,1) )</f>
        <v>-6.4193599504933224E-2</v>
      </c>
      <c r="G19">
        <f xml:space="preserve"> _xlfn.XLOOKUP($A19,sdbs034!$A:$A,sdbs034!$B:$B,,1)
 + ( $A19 - _xlfn.XLOOKUP($A19,sdbs034!$A:$A,sdbs034!$A:$A,,1) )
   / ( _xlfn.XLOOKUP($A19,sdbs034!$A:$A,sdbs034!$A:$A,,-1)
       - _xlfn.XLOOKUP($A19,sdbs034!$A:$A,sdbs034!$A:$A,,1) )
   * ( _xlfn.XLOOKUP($A19,sdbs034!$A:$A,sdbs034!$B:$B,,-1)
       - _xlfn.XLOOKUP($A19,sdbs034!$A:$A,sdbs034!$B:$B,,1) )</f>
        <v>-1.2241681800435706E-2</v>
      </c>
      <c r="H19">
        <f xml:space="preserve"> _xlfn.XLOOKUP($A19,sdbso042!$A:$A,sdbso042!$B:$B,,1)
 + ( $A19 - _xlfn.XLOOKUP($A19,sdbso042!$A:$A,sdbso042!$A:$A,,1) )
   / ( _xlfn.XLOOKUP($A19,sdbso042!$A:$A,sdbso042!$A:$A,,-1)
       - _xlfn.XLOOKUP($A19,sdbso042!$A:$A,sdbso042!$A:$A,,1) )
   * ( _xlfn.XLOOKUP($A19,sdbso042!$A:$A,sdbso042!$B:$B,,-1)
       - _xlfn.XLOOKUP($A19,sdbso042!$A:$A,sdbso042!$B:$B,,1) )</f>
        <v>-2.7489789956236875E-2</v>
      </c>
      <c r="J19" s="1">
        <v>2473.2369999999996</v>
      </c>
      <c r="K19" s="1">
        <v>1.4264855000000001</v>
      </c>
      <c r="L19">
        <v>0.68195952088199863</v>
      </c>
      <c r="M19">
        <v>8.8960935807920263E-2</v>
      </c>
      <c r="N19">
        <v>7.6427444193933975E-3</v>
      </c>
      <c r="O19">
        <v>3.3944705901631989</v>
      </c>
      <c r="P19">
        <v>1.9011188534575725</v>
      </c>
      <c r="Q19">
        <v>0.34891857523322034</v>
      </c>
      <c r="Y19">
        <f t="shared" si="1"/>
        <v>1.29460044844438</v>
      </c>
      <c r="Z19" s="6">
        <f t="shared" si="2"/>
        <v>1.7393666823828553E-2</v>
      </c>
      <c r="AK19" s="1">
        <v>2432.5929000000001</v>
      </c>
    </row>
    <row r="20" spans="1:37" x14ac:dyDescent="0.2">
      <c r="A20" s="1">
        <f t="shared" si="0"/>
        <v>2431.5429999999997</v>
      </c>
      <c r="B20" s="1">
        <v>5.0011910999999999E-3</v>
      </c>
      <c r="C20" t="e">
        <f xml:space="preserve"> _xlfn.XLOOKUP($A20,DibenzoThiophene!$A:$A,DibenzoThiophene!$B:$B,,1)
 + ( $A20 - _xlfn.XLOOKUP($A20,DibenzoThiophene!$A:$A,DibenzoThiophene!$A:$A,,1) )
   / ( _xlfn.XLOOKUP($A20,DibenzoThiophene!$A:$A,DibenzoThiophene!$A:$A,,-1)
       - _xlfn.XLOOKUP($A20,DibenzoThiophene!$A:$A,DibenzoThiophene!$A:$A,,1) )
   * ( _xlfn.XLOOKUP($A20,DibenzoThiophene!$A:$A,DibenzoThiophene!$B:$B,,-1)
       - _xlfn.XLOOKUP($A20,DibenzoThiophene!$A:$A,DibenzoThiophene!$B:$B,,1) )</f>
        <v>#N/A</v>
      </c>
      <c r="D20">
        <f xml:space="preserve"> _xlfn.XLOOKUP($A20,Sulfone!$A:$A,Sulfone!$B:$B,,1)
 + ( $A20 - _xlfn.XLOOKUP($A20,Sulfone!$A:$A,Sulfone!$A:$A,,1) )
   / ( _xlfn.XLOOKUP($A20,Sulfone!$A:$A,Sulfone!$A:$A,,-1)
       - _xlfn.XLOOKUP($A20,Sulfone!$A:$A,Sulfone!$A:$A,,1) )
   * ( _xlfn.XLOOKUP($A20,Sulfone!$A:$A,Sulfone!$B:$B,,-1)
       - _xlfn.XLOOKUP($A20,Sulfone!$A:$A,Sulfone!$B:$B,,1) )</f>
        <v>2.3839112512627101E-3</v>
      </c>
      <c r="E20">
        <f xml:space="preserve"> _xlfn.XLOOKUP($A20,sfeso4051!$A:$A,sfeso4051!$B:$B,,1)
 + ( $A20 - _xlfn.XLOOKUP($A20,sfeso4051!$A:$A,sfeso4051!$A:$A,,1) )
   / ( _xlfn.XLOOKUP($A20,sfeso4051!$A:$A,sfeso4051!$A:$A,,-1)
       - _xlfn.XLOOKUP($A20,sfeso4051!$A:$A,sfeso4051!$A:$A,,1) )
   * ( _xlfn.XLOOKUP($A20,sfeso4051!$A:$A,sfeso4051!$B:$B,,-1)
       - _xlfn.XLOOKUP($A20,sfeso4051!$A:$A,sfeso4051!$B:$B,,1) )</f>
        <v>-4.9111670458225395E-3</v>
      </c>
      <c r="F20">
        <f xml:space="preserve"> _xlfn.XLOOKUP($A20,sdbt029!$A:$A,sdbt029!$B:$B,,1)
 + ( $A20 - _xlfn.XLOOKUP($A20,sdbt029!$A:$A,sdbt029!$A:$A,,1) )
   / ( _xlfn.XLOOKUP($A20,sdbt029!$A:$A,sdbt029!$A:$A,,-1)
       - _xlfn.XLOOKUP($A20,sdbt029!$A:$A,sdbt029!$A:$A,,1) )
   * ( _xlfn.XLOOKUP($A20,sdbt029!$A:$A,sdbt029!$B:$B,,-1)
       - _xlfn.XLOOKUP($A20,sdbt029!$A:$A,sdbt029!$B:$B,,1) )</f>
        <v>-6.5793451857260501E-2</v>
      </c>
      <c r="G20">
        <f xml:space="preserve"> _xlfn.XLOOKUP($A20,sdbs034!$A:$A,sdbs034!$B:$B,,1)
 + ( $A20 - _xlfn.XLOOKUP($A20,sdbs034!$A:$A,sdbs034!$A:$A,,1) )
   / ( _xlfn.XLOOKUP($A20,sdbs034!$A:$A,sdbs034!$A:$A,,-1)
       - _xlfn.XLOOKUP($A20,sdbs034!$A:$A,sdbs034!$A:$A,,1) )
   * ( _xlfn.XLOOKUP($A20,sdbs034!$A:$A,sdbs034!$B:$B,,-1)
       - _xlfn.XLOOKUP($A20,sdbs034!$A:$A,sdbs034!$B:$B,,1) )</f>
        <v>-1.2906491130502615E-2</v>
      </c>
      <c r="H20">
        <f xml:space="preserve"> _xlfn.XLOOKUP($A20,sdbso042!$A:$A,sdbso042!$B:$B,,1)
 + ( $A20 - _xlfn.XLOOKUP($A20,sdbso042!$A:$A,sdbso042!$A:$A,,1) )
   / ( _xlfn.XLOOKUP($A20,sdbso042!$A:$A,sdbso042!$A:$A,,-1)
       - _xlfn.XLOOKUP($A20,sdbso042!$A:$A,sdbso042!$A:$A,,1) )
   * ( _xlfn.XLOOKUP($A20,sdbso042!$A:$A,sdbso042!$B:$B,,-1)
       - _xlfn.XLOOKUP($A20,sdbso042!$A:$A,sdbso042!$B:$B,,1) )</f>
        <v>-2.8127918456750316E-2</v>
      </c>
      <c r="J20" s="1">
        <v>2473.4369999999999</v>
      </c>
      <c r="K20" s="1">
        <v>1.3084724000000001</v>
      </c>
      <c r="L20">
        <v>1.1988803232089427</v>
      </c>
      <c r="M20">
        <v>9.3196667373041456E-2</v>
      </c>
      <c r="N20">
        <v>1.045347228523782E-2</v>
      </c>
      <c r="O20">
        <v>2.7546261530399283</v>
      </c>
      <c r="P20">
        <v>1.5030205075691869</v>
      </c>
      <c r="Q20">
        <v>0.42142130793329929</v>
      </c>
      <c r="Y20">
        <f t="shared" si="1"/>
        <v>1.1155344887074097</v>
      </c>
      <c r="Z20" s="6">
        <f t="shared" si="2"/>
        <v>3.7225037613947486E-2</v>
      </c>
      <c r="AK20" s="1">
        <v>2432.8429999999998</v>
      </c>
    </row>
    <row r="21" spans="1:37" x14ac:dyDescent="0.2">
      <c r="A21" s="1">
        <f t="shared" si="0"/>
        <v>2431.7930999999999</v>
      </c>
      <c r="B21" s="1">
        <v>9.1083889999999997E-3</v>
      </c>
      <c r="C21" t="e">
        <f xml:space="preserve"> _xlfn.XLOOKUP($A21,DibenzoThiophene!$A:$A,DibenzoThiophene!$B:$B,,1)
 + ( $A21 - _xlfn.XLOOKUP($A21,DibenzoThiophene!$A:$A,DibenzoThiophene!$A:$A,,1) )
   / ( _xlfn.XLOOKUP($A21,DibenzoThiophene!$A:$A,DibenzoThiophene!$A:$A,,-1)
       - _xlfn.XLOOKUP($A21,DibenzoThiophene!$A:$A,DibenzoThiophene!$A:$A,,1) )
   * ( _xlfn.XLOOKUP($A21,DibenzoThiophene!$A:$A,DibenzoThiophene!$B:$B,,-1)
       - _xlfn.XLOOKUP($A21,DibenzoThiophene!$A:$A,DibenzoThiophene!$B:$B,,1) )</f>
        <v>#N/A</v>
      </c>
      <c r="D21">
        <f xml:space="preserve"> _xlfn.XLOOKUP($A21,Sulfone!$A:$A,Sulfone!$B:$B,,1)
 + ( $A21 - _xlfn.XLOOKUP($A21,Sulfone!$A:$A,Sulfone!$A:$A,,1) )
   / ( _xlfn.XLOOKUP($A21,Sulfone!$A:$A,Sulfone!$A:$A,,-1)
       - _xlfn.XLOOKUP($A21,Sulfone!$A:$A,Sulfone!$A:$A,,1) )
   * ( _xlfn.XLOOKUP($A21,Sulfone!$A:$A,Sulfone!$B:$B,,-1)
       - _xlfn.XLOOKUP($A21,Sulfone!$A:$A,Sulfone!$B:$B,,1) )</f>
        <v>2.5982373580259979E-3</v>
      </c>
      <c r="E21">
        <f xml:space="preserve"> _xlfn.XLOOKUP($A21,sfeso4051!$A:$A,sfeso4051!$B:$B,,1)
 + ( $A21 - _xlfn.XLOOKUP($A21,sfeso4051!$A:$A,sfeso4051!$A:$A,,1) )
   / ( _xlfn.XLOOKUP($A21,sfeso4051!$A:$A,sfeso4051!$A:$A,,-1)
       - _xlfn.XLOOKUP($A21,sfeso4051!$A:$A,sfeso4051!$A:$A,,1) )
   * ( _xlfn.XLOOKUP($A21,sfeso4051!$A:$A,sfeso4051!$B:$B,,-1)
       - _xlfn.XLOOKUP($A21,sfeso4051!$A:$A,sfeso4051!$B:$B,,1) )</f>
        <v>-5.2100698144097995E-3</v>
      </c>
      <c r="F21">
        <f xml:space="preserve"> _xlfn.XLOOKUP($A21,sdbt029!$A:$A,sdbt029!$B:$B,,1)
 + ( $A21 - _xlfn.XLOOKUP($A21,sdbt029!$A:$A,sdbt029!$A:$A,,1) )
   / ( _xlfn.XLOOKUP($A21,sdbt029!$A:$A,sdbt029!$A:$A,,-1)
       - _xlfn.XLOOKUP($A21,sdbt029!$A:$A,sdbt029!$A:$A,,1) )
   * ( _xlfn.XLOOKUP($A21,sdbt029!$A:$A,sdbt029!$B:$B,,-1)
       - _xlfn.XLOOKUP($A21,sdbt029!$A:$A,sdbt029!$B:$B,,1) )</f>
        <v>-6.7393304209590693E-2</v>
      </c>
      <c r="G21">
        <f xml:space="preserve"> _xlfn.XLOOKUP($A21,sdbs034!$A:$A,sdbs034!$B:$B,,1)
 + ( $A21 - _xlfn.XLOOKUP($A21,sdbs034!$A:$A,sdbs034!$A:$A,,1) )
   / ( _xlfn.XLOOKUP($A21,sdbs034!$A:$A,sdbs034!$A:$A,,-1)
       - _xlfn.XLOOKUP($A21,sdbs034!$A:$A,sdbs034!$A:$A,,1) )
   * ( _xlfn.XLOOKUP($A21,sdbs034!$A:$A,sdbs034!$B:$B,,-1)
       - _xlfn.XLOOKUP($A21,sdbs034!$A:$A,sdbs034!$B:$B,,1) )</f>
        <v>-1.3571300460570734E-2</v>
      </c>
      <c r="H21">
        <f xml:space="preserve"> _xlfn.XLOOKUP($A21,sdbso042!$A:$A,sdbso042!$B:$B,,1)
 + ( $A21 - _xlfn.XLOOKUP($A21,sdbso042!$A:$A,sdbso042!$A:$A,,1) )
   / ( _xlfn.XLOOKUP($A21,sdbso042!$A:$A,sdbso042!$A:$A,,-1)
       - _xlfn.XLOOKUP($A21,sdbso042!$A:$A,sdbso042!$A:$A,,1) )
   * ( _xlfn.XLOOKUP($A21,sdbso042!$A:$A,sdbso042!$B:$B,,-1)
       - _xlfn.XLOOKUP($A21,sdbso042!$A:$A,sdbso042!$B:$B,,1) )</f>
        <v>-2.8766046957264913E-2</v>
      </c>
      <c r="J21" s="1">
        <v>2473.6370999999999</v>
      </c>
      <c r="K21" s="1">
        <v>1.1684345</v>
      </c>
      <c r="L21">
        <v>2.1683149928390582</v>
      </c>
      <c r="M21">
        <v>9.3190139741109471E-2</v>
      </c>
      <c r="N21">
        <v>1.0693269755764758E-2</v>
      </c>
      <c r="O21">
        <v>2.0622914367848511</v>
      </c>
      <c r="P21">
        <v>1.2754541728590825</v>
      </c>
      <c r="Q21">
        <v>0.53713705647025778</v>
      </c>
      <c r="Y21">
        <f t="shared" si="1"/>
        <v>1.0552499504585844</v>
      </c>
      <c r="Z21" s="6">
        <f t="shared" si="2"/>
        <v>1.2810742254893176E-2</v>
      </c>
      <c r="AK21" s="1">
        <v>2433.0931</v>
      </c>
    </row>
    <row r="22" spans="1:37" x14ac:dyDescent="0.2">
      <c r="A22" s="1">
        <f t="shared" si="0"/>
        <v>2432.0431999999996</v>
      </c>
      <c r="B22" s="1">
        <v>4.1726890000000003E-3</v>
      </c>
      <c r="C22" t="e">
        <f xml:space="preserve"> _xlfn.XLOOKUP($A22,DibenzoThiophene!$A:$A,DibenzoThiophene!$B:$B,,1)
 + ( $A22 - _xlfn.XLOOKUP($A22,DibenzoThiophene!$A:$A,DibenzoThiophene!$A:$A,,1) )
   / ( _xlfn.XLOOKUP($A22,DibenzoThiophene!$A:$A,DibenzoThiophene!$A:$A,,-1)
       - _xlfn.XLOOKUP($A22,DibenzoThiophene!$A:$A,DibenzoThiophene!$A:$A,,1) )
   * ( _xlfn.XLOOKUP($A22,DibenzoThiophene!$A:$A,DibenzoThiophene!$B:$B,,-1)
       - _xlfn.XLOOKUP($A22,DibenzoThiophene!$A:$A,DibenzoThiophene!$B:$B,,1) )</f>
        <v>#N/A</v>
      </c>
      <c r="D22">
        <f xml:space="preserve"> _xlfn.XLOOKUP($A22,Sulfone!$A:$A,Sulfone!$B:$B,,1)
 + ( $A22 - _xlfn.XLOOKUP($A22,Sulfone!$A:$A,Sulfone!$A:$A,,1) )
   / ( _xlfn.XLOOKUP($A22,Sulfone!$A:$A,Sulfone!$A:$A,,-1)
       - _xlfn.XLOOKUP($A22,Sulfone!$A:$A,Sulfone!$A:$A,,1) )
   * ( _xlfn.XLOOKUP($A22,Sulfone!$A:$A,Sulfone!$B:$B,,-1)
       - _xlfn.XLOOKUP($A22,Sulfone!$A:$A,Sulfone!$B:$B,,1) )</f>
        <v>2.8042609010231019E-3</v>
      </c>
      <c r="E22">
        <f xml:space="preserve"> _xlfn.XLOOKUP($A22,sfeso4051!$A:$A,sfeso4051!$B:$B,,1)
 + ( $A22 - _xlfn.XLOOKUP($A22,sfeso4051!$A:$A,sfeso4051!$A:$A,,1) )
   / ( _xlfn.XLOOKUP($A22,sfeso4051!$A:$A,sfeso4051!$A:$A,,-1)
       - _xlfn.XLOOKUP($A22,sfeso4051!$A:$A,sfeso4051!$A:$A,,1) )
   * ( _xlfn.XLOOKUP($A22,sfeso4051!$A:$A,sfeso4051!$B:$B,,-1)
       - _xlfn.XLOOKUP($A22,sfeso4051!$A:$A,sfeso4051!$B:$B,,1) )</f>
        <v>-5.5234539767641672E-3</v>
      </c>
      <c r="F22">
        <f xml:space="preserve"> _xlfn.XLOOKUP($A22,sdbt029!$A:$A,sdbt029!$B:$B,,1)
 + ( $A22 - _xlfn.XLOOKUP($A22,sdbt029!$A:$A,sdbt029!$A:$A,,1) )
   / ( _xlfn.XLOOKUP($A22,sdbt029!$A:$A,sdbt029!$A:$A,,-1)
       - _xlfn.XLOOKUP($A22,sdbt029!$A:$A,sdbt029!$A:$A,,1) )
   * ( _xlfn.XLOOKUP($A22,sdbt029!$A:$A,sdbt029!$B:$B,,-1)
       - _xlfn.XLOOKUP($A22,sdbt029!$A:$A,sdbt029!$B:$B,,1) )</f>
        <v>-6.8597259158545573E-2</v>
      </c>
      <c r="G22">
        <f xml:space="preserve"> _xlfn.XLOOKUP($A22,sdbs034!$A:$A,sdbs034!$B:$B,,1)
 + ( $A22 - _xlfn.XLOOKUP($A22,sdbs034!$A:$A,sdbs034!$A:$A,,1) )
   / ( _xlfn.XLOOKUP($A22,sdbs034!$A:$A,sdbs034!$A:$A,,-1)
       - _xlfn.XLOOKUP($A22,sdbs034!$A:$A,sdbs034!$A:$A,,1) )
   * ( _xlfn.XLOOKUP($A22,sdbs034!$A:$A,sdbs034!$B:$B,,-1)
       - _xlfn.XLOOKUP($A22,sdbs034!$A:$A,sdbs034!$B:$B,,1) )</f>
        <v>-1.4074633270954696E-2</v>
      </c>
      <c r="H22">
        <f xml:space="preserve"> _xlfn.XLOOKUP($A22,sdbso042!$A:$A,sdbso042!$B:$B,,1)
 + ( $A22 - _xlfn.XLOOKUP($A22,sdbso042!$A:$A,sdbso042!$A:$A,,1) )
   / ( _xlfn.XLOOKUP($A22,sdbso042!$A:$A,sdbso042!$A:$A,,-1)
       - _xlfn.XLOOKUP($A22,sdbso042!$A:$A,sdbso042!$A:$A,,1) )
   * ( _xlfn.XLOOKUP($A22,sdbso042!$A:$A,sdbso042!$B:$B,,-1)
       - _xlfn.XLOOKUP($A22,sdbso042!$A:$A,sdbso042!$B:$B,,1) )</f>
        <v>-2.9120550253317768E-2</v>
      </c>
      <c r="J22" s="1">
        <v>2473.8371999999999</v>
      </c>
      <c r="K22" s="1">
        <v>1.0527340000000001</v>
      </c>
      <c r="L22">
        <v>3.4130005515418911</v>
      </c>
      <c r="M22">
        <v>9.4658685720134056E-2</v>
      </c>
      <c r="N22">
        <v>9.9804438650048337E-3</v>
      </c>
      <c r="O22">
        <v>1.4879979813140092</v>
      </c>
      <c r="P22">
        <v>1.1858771361198874</v>
      </c>
      <c r="Q22">
        <v>0.71337803153810508</v>
      </c>
      <c r="Y22">
        <f t="shared" si="1"/>
        <v>1.1005859006060617</v>
      </c>
      <c r="Z22" s="6">
        <f t="shared" si="2"/>
        <v>2.2898043916123978E-3</v>
      </c>
      <c r="AK22" s="1">
        <v>2433.3431999999998</v>
      </c>
    </row>
    <row r="23" spans="1:37" x14ac:dyDescent="0.2">
      <c r="A23" s="1">
        <f t="shared" si="0"/>
        <v>2432.2934</v>
      </c>
      <c r="B23" s="1">
        <v>-1.4002639000000001E-2</v>
      </c>
      <c r="C23" t="e">
        <f xml:space="preserve"> _xlfn.XLOOKUP($A23,DibenzoThiophene!$A:$A,DibenzoThiophene!$B:$B,,1)
 + ( $A23 - _xlfn.XLOOKUP($A23,DibenzoThiophene!$A:$A,DibenzoThiophene!$A:$A,,1) )
   / ( _xlfn.XLOOKUP($A23,DibenzoThiophene!$A:$A,DibenzoThiophene!$A:$A,,-1)
       - _xlfn.XLOOKUP($A23,DibenzoThiophene!$A:$A,DibenzoThiophene!$A:$A,,1) )
   * ( _xlfn.XLOOKUP($A23,DibenzoThiophene!$A:$A,DibenzoThiophene!$B:$B,,-1)
       - _xlfn.XLOOKUP($A23,DibenzoThiophene!$A:$A,DibenzoThiophene!$B:$B,,1) )</f>
        <v>#N/A</v>
      </c>
      <c r="D23">
        <f xml:space="preserve"> _xlfn.XLOOKUP($A23,Sulfone!$A:$A,Sulfone!$B:$B,,1)
 + ( $A23 - _xlfn.XLOOKUP($A23,Sulfone!$A:$A,Sulfone!$A:$A,,1) )
   / ( _xlfn.XLOOKUP($A23,Sulfone!$A:$A,Sulfone!$A:$A,,-1)
       - _xlfn.XLOOKUP($A23,Sulfone!$A:$A,Sulfone!$A:$A,,1) )
   * ( _xlfn.XLOOKUP($A23,Sulfone!$A:$A,Sulfone!$B:$B,,-1)
       - _xlfn.XLOOKUP($A23,Sulfone!$A:$A,Sulfone!$B:$B,,1) )</f>
        <v>2.9736509992644325E-3</v>
      </c>
      <c r="E23">
        <f xml:space="preserve"> _xlfn.XLOOKUP($A23,sfeso4051!$A:$A,sfeso4051!$B:$B,,1)
 + ( $A23 - _xlfn.XLOOKUP($A23,sfeso4051!$A:$A,sfeso4051!$A:$A,,1) )
   / ( _xlfn.XLOOKUP($A23,sfeso4051!$A:$A,sfeso4051!$A:$A,,-1)
       - _xlfn.XLOOKUP($A23,sfeso4051!$A:$A,sfeso4051!$A:$A,,1) )
   * ( _xlfn.XLOOKUP($A23,sfeso4051!$A:$A,sfeso4051!$B:$B,,-1)
       - _xlfn.XLOOKUP($A23,sfeso4051!$A:$A,sfeso4051!$B:$B,,1) )</f>
        <v>-5.9010034524273822E-3</v>
      </c>
      <c r="F23">
        <f xml:space="preserve"> _xlfn.XLOOKUP($A23,sdbt029!$A:$A,sdbt029!$B:$B,,1)
 + ( $A23 - _xlfn.XLOOKUP($A23,sdbt029!$A:$A,sdbt029!$A:$A,,1) )
   / ( _xlfn.XLOOKUP($A23,sdbt029!$A:$A,sdbt029!$A:$A,,-1)
       - _xlfn.XLOOKUP($A23,sdbt029!$A:$A,sdbt029!$A:$A,,1) )
   * ( _xlfn.XLOOKUP($A23,sdbt029!$A:$A,sdbt029!$B:$B,,-1)
       - _xlfn.XLOOKUP($A23,sdbt029!$A:$A,sdbt029!$B:$B,,1) )</f>
        <v>-6.8050947331074488E-2</v>
      </c>
      <c r="G23">
        <f xml:space="preserve"> _xlfn.XLOOKUP($A23,sdbs034!$A:$A,sdbs034!$B:$B,,1)
 + ( $A23 - _xlfn.XLOOKUP($A23,sdbs034!$A:$A,sdbs034!$A:$A,,1) )
   / ( _xlfn.XLOOKUP($A23,sdbs034!$A:$A,sdbs034!$A:$A,,-1)
       - _xlfn.XLOOKUP($A23,sdbs034!$A:$A,sdbs034!$A:$A,,1) )
   * ( _xlfn.XLOOKUP($A23,sdbs034!$A:$A,sdbs034!$B:$B,,-1)
       - _xlfn.XLOOKUP($A23,sdbs034!$A:$A,sdbs034!$B:$B,,1) )</f>
        <v>-1.3864081517145271E-2</v>
      </c>
      <c r="H23">
        <f xml:space="preserve"> _xlfn.XLOOKUP($A23,sdbso042!$A:$A,sdbso042!$B:$B,,1)
 + ( $A23 - _xlfn.XLOOKUP($A23,sdbso042!$A:$A,sdbso042!$A:$A,,1) )
   / ( _xlfn.XLOOKUP($A23,sdbso042!$A:$A,sdbso042!$A:$A,,-1)
       - _xlfn.XLOOKUP($A23,sdbso042!$A:$A,sdbso042!$A:$A,,1) )
   * ( _xlfn.XLOOKUP($A23,sdbso042!$A:$A,sdbso042!$B:$B,,-1)
       - _xlfn.XLOOKUP($A23,sdbso042!$A:$A,sdbso042!$B:$B,,1) )</f>
        <v>-2.8220940271682864E-2</v>
      </c>
      <c r="J23" s="1">
        <v>2474.0371999999998</v>
      </c>
      <c r="K23" s="1">
        <v>0.95690580999999997</v>
      </c>
      <c r="L23">
        <v>4.2265387735354771</v>
      </c>
      <c r="M23">
        <v>0.10156497558116273</v>
      </c>
      <c r="N23">
        <v>1.1036817645026776E-2</v>
      </c>
      <c r="O23">
        <v>1.1272136106558106</v>
      </c>
      <c r="P23">
        <v>1.1677637999885904</v>
      </c>
      <c r="Q23">
        <v>1.0228581370290966</v>
      </c>
      <c r="Y23">
        <f t="shared" si="1"/>
        <v>1.1550516841745668</v>
      </c>
      <c r="Z23" s="6">
        <f t="shared" si="2"/>
        <v>3.9261787452403281E-2</v>
      </c>
      <c r="AK23" s="1">
        <v>2433.5934000000002</v>
      </c>
    </row>
    <row r="24" spans="1:37" x14ac:dyDescent="0.2">
      <c r="A24" s="1">
        <f t="shared" si="0"/>
        <v>2432.5434999999998</v>
      </c>
      <c r="B24" s="1">
        <v>-1.2659115E-2</v>
      </c>
      <c r="C24" t="e">
        <f xml:space="preserve"> _xlfn.XLOOKUP($A24,DibenzoThiophene!$A:$A,DibenzoThiophene!$B:$B,,1)
 + ( $A24 - _xlfn.XLOOKUP($A24,DibenzoThiophene!$A:$A,DibenzoThiophene!$A:$A,,1) )
   / ( _xlfn.XLOOKUP($A24,DibenzoThiophene!$A:$A,DibenzoThiophene!$A:$A,,-1)
       - _xlfn.XLOOKUP($A24,DibenzoThiophene!$A:$A,DibenzoThiophene!$A:$A,,1) )
   * ( _xlfn.XLOOKUP($A24,DibenzoThiophene!$A:$A,DibenzoThiophene!$B:$B,,-1)
       - _xlfn.XLOOKUP($A24,DibenzoThiophene!$A:$A,DibenzoThiophene!$B:$B,,1) )</f>
        <v>#N/A</v>
      </c>
      <c r="D24">
        <f xml:space="preserve"> _xlfn.XLOOKUP($A24,Sulfone!$A:$A,Sulfone!$B:$B,,1)
 + ( $A24 - _xlfn.XLOOKUP($A24,Sulfone!$A:$A,Sulfone!$A:$A,,1) )
   / ( _xlfn.XLOOKUP($A24,Sulfone!$A:$A,Sulfone!$A:$A,,-1)
       - _xlfn.XLOOKUP($A24,Sulfone!$A:$A,Sulfone!$A:$A,,1) )
   * ( _xlfn.XLOOKUP($A24,Sulfone!$A:$A,Sulfone!$B:$B,,-1)
       - _xlfn.XLOOKUP($A24,Sulfone!$A:$A,Sulfone!$B:$B,,1) )</f>
        <v>3.1429733956275237E-3</v>
      </c>
      <c r="E24">
        <f xml:space="preserve"> _xlfn.XLOOKUP($A24,sfeso4051!$A:$A,sfeso4051!$B:$B,,1)
 + ( $A24 - _xlfn.XLOOKUP($A24,sfeso4051!$A:$A,sfeso4051!$A:$A,,1) )
   / ( _xlfn.XLOOKUP($A24,sfeso4051!$A:$A,sfeso4051!$A:$A,,-1)
       - _xlfn.XLOOKUP($A24,sfeso4051!$A:$A,sfeso4051!$A:$A,,1) )
   * ( _xlfn.XLOOKUP($A24,sfeso4051!$A:$A,sfeso4051!$B:$B,,-1)
       - _xlfn.XLOOKUP($A24,sfeso4051!$A:$A,sfeso4051!$B:$B,,1) )</f>
        <v>-6.2784020290185972E-3</v>
      </c>
      <c r="F24">
        <f xml:space="preserve"> _xlfn.XLOOKUP($A24,sdbt029!$A:$A,sdbt029!$B:$B,,1)
 + ( $A24 - _xlfn.XLOOKUP($A24,sdbt029!$A:$A,sdbt029!$A:$A,,1) )
   / ( _xlfn.XLOOKUP($A24,sdbt029!$A:$A,sdbt029!$A:$A,,-1)
       - _xlfn.XLOOKUP($A24,sdbt029!$A:$A,sdbt029!$A:$A,,1) )
   * ( _xlfn.XLOOKUP($A24,sdbt029!$A:$A,sdbt029!$B:$B,,-1)
       - _xlfn.XLOOKUP($A24,sdbt029!$A:$A,sdbt029!$B:$B,,1) )</f>
        <v>-6.7504853853655775E-2</v>
      </c>
      <c r="G24">
        <f xml:space="preserve"> _xlfn.XLOOKUP($A24,sdbs034!$A:$A,sdbs034!$B:$B,,1)
 + ( $A24 - _xlfn.XLOOKUP($A24,sdbs034!$A:$A,sdbs034!$A:$A,,1) )
   / ( _xlfn.XLOOKUP($A24,sdbs034!$A:$A,sdbs034!$A:$A,,-1)
       - _xlfn.XLOOKUP($A24,sdbs034!$A:$A,sdbs034!$A:$A,,1) )
   * ( _xlfn.XLOOKUP($A24,sdbs034!$A:$A,sdbs034!$B:$B,,-1)
       - _xlfn.XLOOKUP($A24,sdbs034!$A:$A,sdbs034!$B:$B,,1) )</f>
        <v>-1.3653613916715223E-2</v>
      </c>
      <c r="H24">
        <f xml:space="preserve"> _xlfn.XLOOKUP($A24,sdbso042!$A:$A,sdbso042!$B:$B,,1)
 + ( $A24 - _xlfn.XLOOKUP($A24,sdbso042!$A:$A,sdbso042!$A:$A,,1) )
   / ( _xlfn.XLOOKUP($A24,sdbso042!$A:$A,sdbso042!$A:$A,,-1)
       - _xlfn.XLOOKUP($A24,sdbso042!$A:$A,sdbso042!$A:$A,,1) )
   * ( _xlfn.XLOOKUP($A24,sdbso042!$A:$A,sdbso042!$B:$B,,-1)
       - _xlfn.XLOOKUP($A24,sdbso042!$A:$A,sdbso042!$B:$B,,1) )</f>
        <v>-2.7321689846397892E-2</v>
      </c>
      <c r="J24" s="1">
        <v>2474.2372999999998</v>
      </c>
      <c r="K24" s="1">
        <v>0.92431213999999995</v>
      </c>
      <c r="L24">
        <v>3.9427829214199868</v>
      </c>
      <c r="M24">
        <v>0.11065879911400597</v>
      </c>
      <c r="N24">
        <v>1.4506769036888193E-2</v>
      </c>
      <c r="O24">
        <v>0.98594018710387454</v>
      </c>
      <c r="P24">
        <v>1.1773883966735446</v>
      </c>
      <c r="Q24">
        <v>1.5648108193092436</v>
      </c>
      <c r="Y24">
        <f t="shared" si="1"/>
        <v>1.1257663266782278</v>
      </c>
      <c r="Z24" s="6">
        <f t="shared" si="2"/>
        <v>4.0583789330186297E-2</v>
      </c>
      <c r="AK24" s="1">
        <v>2433.8434999999999</v>
      </c>
    </row>
    <row r="25" spans="1:37" x14ac:dyDescent="0.2">
      <c r="A25" s="1">
        <f t="shared" si="0"/>
        <v>2432.7936</v>
      </c>
      <c r="B25" s="1">
        <v>-4.9516593000000003E-3</v>
      </c>
      <c r="C25" t="e">
        <f xml:space="preserve"> _xlfn.XLOOKUP($A25,DibenzoThiophene!$A:$A,DibenzoThiophene!$B:$B,,1)
 + ( $A25 - _xlfn.XLOOKUP($A25,DibenzoThiophene!$A:$A,DibenzoThiophene!$A:$A,,1) )
   / ( _xlfn.XLOOKUP($A25,DibenzoThiophene!$A:$A,DibenzoThiophene!$A:$A,,-1)
       - _xlfn.XLOOKUP($A25,DibenzoThiophene!$A:$A,DibenzoThiophene!$A:$A,,1) )
   * ( _xlfn.XLOOKUP($A25,DibenzoThiophene!$A:$A,DibenzoThiophene!$B:$B,,-1)
       - _xlfn.XLOOKUP($A25,DibenzoThiophene!$A:$A,DibenzoThiophene!$B:$B,,1) )</f>
        <v>#N/A</v>
      </c>
      <c r="D25">
        <f xml:space="preserve"> _xlfn.XLOOKUP($A25,Sulfone!$A:$A,Sulfone!$B:$B,,1)
 + ( $A25 - _xlfn.XLOOKUP($A25,Sulfone!$A:$A,Sulfone!$A:$A,,1) )
   / ( _xlfn.XLOOKUP($A25,Sulfone!$A:$A,Sulfone!$A:$A,,-1)
       - _xlfn.XLOOKUP($A25,Sulfone!$A:$A,Sulfone!$A:$A,,1) )
   * ( _xlfn.XLOOKUP($A25,Sulfone!$A:$A,Sulfone!$B:$B,,-1)
       - _xlfn.XLOOKUP($A25,Sulfone!$A:$A,Sulfone!$B:$B,,1) )</f>
        <v>3.3122957919909232E-3</v>
      </c>
      <c r="E25">
        <f xml:space="preserve"> _xlfn.XLOOKUP($A25,sfeso4051!$A:$A,sfeso4051!$B:$B,,1)
 + ( $A25 - _xlfn.XLOOKUP($A25,sfeso4051!$A:$A,sfeso4051!$A:$A,,1) )
   / ( _xlfn.XLOOKUP($A25,sfeso4051!$A:$A,sfeso4051!$A:$A,,-1)
       - _xlfn.XLOOKUP($A25,sfeso4051!$A:$A,sfeso4051!$A:$A,,1) )
   * ( _xlfn.XLOOKUP($A25,sfeso4051!$A:$A,sfeso4051!$B:$B,,-1)
       - _xlfn.XLOOKUP($A25,sfeso4051!$A:$A,sfeso4051!$B:$B,,1) )</f>
        <v>-6.6558006056104983E-3</v>
      </c>
      <c r="F25">
        <f xml:space="preserve"> _xlfn.XLOOKUP($A25,sdbt029!$A:$A,sdbt029!$B:$B,,1)
 + ( $A25 - _xlfn.XLOOKUP($A25,sdbt029!$A:$A,sdbt029!$A:$A,,1) )
   / ( _xlfn.XLOOKUP($A25,sdbt029!$A:$A,sdbt029!$A:$A,,-1)
       - _xlfn.XLOOKUP($A25,sdbt029!$A:$A,sdbt029!$A:$A,,1) )
   * ( _xlfn.XLOOKUP($A25,sdbt029!$A:$A,sdbt029!$B:$B,,-1)
       - _xlfn.XLOOKUP($A25,sdbt029!$A:$A,sdbt029!$B:$B,,1) )</f>
        <v>-6.6958760376236076E-2</v>
      </c>
      <c r="G25">
        <f xml:space="preserve"> _xlfn.XLOOKUP($A25,sdbs034!$A:$A,sdbs034!$B:$B,,1)
 + ( $A25 - _xlfn.XLOOKUP($A25,sdbs034!$A:$A,sdbs034!$A:$A,,1) )
   / ( _xlfn.XLOOKUP($A25,sdbs034!$A:$A,sdbs034!$A:$A,,-1)
       - _xlfn.XLOOKUP($A25,sdbs034!$A:$A,sdbs034!$A:$A,,1) )
   * ( _xlfn.XLOOKUP($A25,sdbs034!$A:$A,sdbs034!$B:$B,,-1)
       - _xlfn.XLOOKUP($A25,sdbs034!$A:$A,sdbs034!$B:$B,,1) )</f>
        <v>-1.344314631628479E-2</v>
      </c>
      <c r="H25">
        <f xml:space="preserve"> _xlfn.XLOOKUP($A25,sdbso042!$A:$A,sdbso042!$B:$B,,1)
 + ( $A25 - _xlfn.XLOOKUP($A25,sdbso042!$A:$A,sdbso042!$A:$A,,1) )
   / ( _xlfn.XLOOKUP($A25,sdbso042!$A:$A,sdbso042!$A:$A,,-1)
       - _xlfn.XLOOKUP($A25,sdbso042!$A:$A,sdbso042!$A:$A,,1) )
   * ( _xlfn.XLOOKUP($A25,sdbso042!$A:$A,sdbso042!$B:$B,,-1)
       - _xlfn.XLOOKUP($A25,sdbso042!$A:$A,sdbso042!$B:$B,,1) )</f>
        <v>-2.6422439421111291E-2</v>
      </c>
      <c r="J25" s="1">
        <v>2474.4373999999998</v>
      </c>
      <c r="K25" s="1">
        <v>0.95292929000000004</v>
      </c>
      <c r="L25">
        <v>2.9984604087889926</v>
      </c>
      <c r="M25">
        <v>0.11935299389533566</v>
      </c>
      <c r="N25">
        <v>1.3823797799441014E-2</v>
      </c>
      <c r="O25">
        <v>1.0295304824503999</v>
      </c>
      <c r="P25">
        <v>1.1915213857352305</v>
      </c>
      <c r="Q25">
        <v>2.4657478552775123</v>
      </c>
      <c r="Y25">
        <f t="shared" si="1"/>
        <v>1.0523467894752956</v>
      </c>
      <c r="Z25" s="6">
        <f t="shared" si="2"/>
        <v>9.8838392019203903E-3</v>
      </c>
      <c r="AK25" s="1">
        <v>2434.0936000000002</v>
      </c>
    </row>
    <row r="26" spans="1:37" x14ac:dyDescent="0.2">
      <c r="A26" s="1">
        <f t="shared" si="0"/>
        <v>2433.0436999999997</v>
      </c>
      <c r="B26" s="1">
        <v>7.6222933000000001E-3</v>
      </c>
      <c r="C26" t="e">
        <f xml:space="preserve"> _xlfn.XLOOKUP($A26,DibenzoThiophene!$A:$A,DibenzoThiophene!$B:$B,,1)
 + ( $A26 - _xlfn.XLOOKUP($A26,DibenzoThiophene!$A:$A,DibenzoThiophene!$A:$A,,1) )
   / ( _xlfn.XLOOKUP($A26,DibenzoThiophene!$A:$A,DibenzoThiophene!$A:$A,,-1)
       - _xlfn.XLOOKUP($A26,DibenzoThiophene!$A:$A,DibenzoThiophene!$A:$A,,1) )
   * ( _xlfn.XLOOKUP($A26,DibenzoThiophene!$A:$A,DibenzoThiophene!$B:$B,,-1)
       - _xlfn.XLOOKUP($A26,DibenzoThiophene!$A:$A,DibenzoThiophene!$B:$B,,1) )</f>
        <v>#N/A</v>
      </c>
      <c r="D26">
        <f xml:space="preserve"> _xlfn.XLOOKUP($A26,Sulfone!$A:$A,Sulfone!$B:$B,,1)
 + ( $A26 - _xlfn.XLOOKUP($A26,Sulfone!$A:$A,Sulfone!$A:$A,,1) )
   / ( _xlfn.XLOOKUP($A26,Sulfone!$A:$A,Sulfone!$A:$A,,-1)
       - _xlfn.XLOOKUP($A26,Sulfone!$A:$A,Sulfone!$A:$A,,1) )
   * ( _xlfn.XLOOKUP($A26,Sulfone!$A:$A,Sulfone!$B:$B,,-1)
       - _xlfn.XLOOKUP($A26,Sulfone!$A:$A,Sulfone!$B:$B,,1) )</f>
        <v>3.4816181883540144E-3</v>
      </c>
      <c r="E26">
        <f xml:space="preserve"> _xlfn.XLOOKUP($A26,sfeso4051!$A:$A,sfeso4051!$B:$B,,1)
 + ( $A26 - _xlfn.XLOOKUP($A26,sfeso4051!$A:$A,sfeso4051!$A:$A,,1) )
   / ( _xlfn.XLOOKUP($A26,sfeso4051!$A:$A,sfeso4051!$A:$A,,-1)
       - _xlfn.XLOOKUP($A26,sfeso4051!$A:$A,sfeso4051!$A:$A,,1) )
   * ( _xlfn.XLOOKUP($A26,sfeso4051!$A:$A,sfeso4051!$B:$B,,-1)
       - _xlfn.XLOOKUP($A26,sfeso4051!$A:$A,sfeso4051!$B:$B,,1) )</f>
        <v>-7.0331991822017124E-3</v>
      </c>
      <c r="F26">
        <f xml:space="preserve"> _xlfn.XLOOKUP($A26,sdbt029!$A:$A,sdbt029!$B:$B,,1)
 + ( $A26 - _xlfn.XLOOKUP($A26,sdbt029!$A:$A,sdbt029!$A:$A,,1) )
   / ( _xlfn.XLOOKUP($A26,sdbt029!$A:$A,sdbt029!$A:$A,,-1)
       - _xlfn.XLOOKUP($A26,sdbt029!$A:$A,sdbt029!$A:$A,,1) )
   * ( _xlfn.XLOOKUP($A26,sdbt029!$A:$A,sdbt029!$B:$B,,-1)
       - _xlfn.XLOOKUP($A26,sdbt029!$A:$A,sdbt029!$B:$B,,1) )</f>
        <v>-6.6412666898817363E-2</v>
      </c>
      <c r="G26">
        <f xml:space="preserve"> _xlfn.XLOOKUP($A26,sdbs034!$A:$A,sdbs034!$B:$B,,1)
 + ( $A26 - _xlfn.XLOOKUP($A26,sdbs034!$A:$A,sdbs034!$A:$A,,1) )
   / ( _xlfn.XLOOKUP($A26,sdbs034!$A:$A,sdbs034!$A:$A,,-1)
       - _xlfn.XLOOKUP($A26,sdbs034!$A:$A,sdbs034!$A:$A,,1) )
   * ( _xlfn.XLOOKUP($A26,sdbs034!$A:$A,sdbs034!$B:$B,,-1)
       - _xlfn.XLOOKUP($A26,sdbs034!$A:$A,sdbs034!$B:$B,,1) )</f>
        <v>-1.323267871585474E-2</v>
      </c>
      <c r="H26">
        <f xml:space="preserve"> _xlfn.XLOOKUP($A26,sdbso042!$A:$A,sdbso042!$B:$B,,1)
 + ( $A26 - _xlfn.XLOOKUP($A26,sdbso042!$A:$A,sdbso042!$A:$A,,1) )
   / ( _xlfn.XLOOKUP($A26,sdbso042!$A:$A,sdbso042!$A:$A,,-1)
       - _xlfn.XLOOKUP($A26,sdbso042!$A:$A,sdbso042!$A:$A,,1) )
   * ( _xlfn.XLOOKUP($A26,sdbso042!$A:$A,sdbso042!$B:$B,,-1)
       - _xlfn.XLOOKUP($A26,sdbso042!$A:$A,sdbso042!$B:$B,,1) )</f>
        <v>-2.5523188995826326E-2</v>
      </c>
      <c r="J26" s="1">
        <v>2474.6374999999998</v>
      </c>
      <c r="K26" s="1">
        <v>0.97108236999999997</v>
      </c>
      <c r="L26">
        <v>2.0559680646973773</v>
      </c>
      <c r="M26">
        <v>0.13164630929057766</v>
      </c>
      <c r="N26">
        <v>1.4921637146172756E-2</v>
      </c>
      <c r="O26">
        <v>1.1906294325454581</v>
      </c>
      <c r="P26">
        <v>1.2191936099910561</v>
      </c>
      <c r="Q26">
        <v>3.7511952110472722</v>
      </c>
      <c r="Y26">
        <f t="shared" si="1"/>
        <v>1.0098931564588056</v>
      </c>
      <c r="Z26" s="6">
        <f t="shared" si="2"/>
        <v>1.5062771455510117E-3</v>
      </c>
      <c r="AK26" s="1">
        <v>2434.3436999999999</v>
      </c>
    </row>
    <row r="27" spans="1:37" x14ac:dyDescent="0.2">
      <c r="A27" s="1">
        <f t="shared" si="0"/>
        <v>2433.2937999999999</v>
      </c>
      <c r="B27" s="1">
        <v>1.3534213999999999E-2</v>
      </c>
      <c r="C27" t="e">
        <f xml:space="preserve"> _xlfn.XLOOKUP($A27,DibenzoThiophene!$A:$A,DibenzoThiophene!$B:$B,,1)
 + ( $A27 - _xlfn.XLOOKUP($A27,DibenzoThiophene!$A:$A,DibenzoThiophene!$A:$A,,1) )
   / ( _xlfn.XLOOKUP($A27,DibenzoThiophene!$A:$A,DibenzoThiophene!$A:$A,,-1)
       - _xlfn.XLOOKUP($A27,DibenzoThiophene!$A:$A,DibenzoThiophene!$A:$A,,1) )
   * ( _xlfn.XLOOKUP($A27,DibenzoThiophene!$A:$A,DibenzoThiophene!$B:$B,,-1)
       - _xlfn.XLOOKUP($A27,DibenzoThiophene!$A:$A,DibenzoThiophene!$B:$B,,1) )</f>
        <v>#N/A</v>
      </c>
      <c r="D27">
        <f xml:space="preserve"> _xlfn.XLOOKUP($A27,Sulfone!$A:$A,Sulfone!$B:$B,,1)
 + ( $A27 - _xlfn.XLOOKUP($A27,Sulfone!$A:$A,Sulfone!$A:$A,,1) )
   / ( _xlfn.XLOOKUP($A27,Sulfone!$A:$A,Sulfone!$A:$A,,-1)
       - _xlfn.XLOOKUP($A27,Sulfone!$A:$A,Sulfone!$A:$A,,1) )
   * ( _xlfn.XLOOKUP($A27,Sulfone!$A:$A,Sulfone!$B:$B,,-1)
       - _xlfn.XLOOKUP($A27,Sulfone!$A:$A,Sulfone!$B:$B,,1) )</f>
        <v>3.6509405847174139E-3</v>
      </c>
      <c r="E27">
        <f xml:space="preserve"> _xlfn.XLOOKUP($A27,sfeso4051!$A:$A,sfeso4051!$B:$B,,1)
 + ( $A27 - _xlfn.XLOOKUP($A27,sfeso4051!$A:$A,sfeso4051!$A:$A,,1) )
   / ( _xlfn.XLOOKUP($A27,sfeso4051!$A:$A,sfeso4051!$A:$A,,-1)
       - _xlfn.XLOOKUP($A27,sfeso4051!$A:$A,sfeso4051!$A:$A,,1) )
   * ( _xlfn.XLOOKUP($A27,sfeso4051!$A:$A,sfeso4051!$B:$B,,-1)
       - _xlfn.XLOOKUP($A27,sfeso4051!$A:$A,sfeso4051!$B:$B,,1) )</f>
        <v>-7.4105977587936144E-3</v>
      </c>
      <c r="F27">
        <f xml:space="preserve"> _xlfn.XLOOKUP($A27,sdbt029!$A:$A,sdbt029!$B:$B,,1)
 + ( $A27 - _xlfn.XLOOKUP($A27,sdbt029!$A:$A,sdbt029!$A:$A,,1) )
   / ( _xlfn.XLOOKUP($A27,sdbt029!$A:$A,sdbt029!$A:$A,,-1)
       - _xlfn.XLOOKUP($A27,sdbt029!$A:$A,sdbt029!$A:$A,,1) )
   * ( _xlfn.XLOOKUP($A27,sdbt029!$A:$A,sdbt029!$B:$B,,-1)
       - _xlfn.XLOOKUP($A27,sdbt029!$A:$A,sdbt029!$B:$B,,1) )</f>
        <v>-6.5866573421397664E-2</v>
      </c>
      <c r="G27">
        <f xml:space="preserve"> _xlfn.XLOOKUP($A27,sdbs034!$A:$A,sdbs034!$B:$B,,1)
 + ( $A27 - _xlfn.XLOOKUP($A27,sdbs034!$A:$A,sdbs034!$A:$A,,1) )
   / ( _xlfn.XLOOKUP($A27,sdbs034!$A:$A,sdbs034!$A:$A,,-1)
       - _xlfn.XLOOKUP($A27,sdbs034!$A:$A,sdbs034!$A:$A,,1) )
   * ( _xlfn.XLOOKUP($A27,sdbs034!$A:$A,sdbs034!$B:$B,,-1)
       - _xlfn.XLOOKUP($A27,sdbs034!$A:$A,sdbs034!$B:$B,,1) )</f>
        <v>-1.3022211115424308E-2</v>
      </c>
      <c r="H27">
        <f xml:space="preserve"> _xlfn.XLOOKUP($A27,sdbso042!$A:$A,sdbso042!$B:$B,,1)
 + ( $A27 - _xlfn.XLOOKUP($A27,sdbso042!$A:$A,sdbso042!$A:$A,,1) )
   / ( _xlfn.XLOOKUP($A27,sdbso042!$A:$A,sdbso042!$A:$A,,-1)
       - _xlfn.XLOOKUP($A27,sdbso042!$A:$A,sdbso042!$A:$A,,1) )
   * ( _xlfn.XLOOKUP($A27,sdbso042!$A:$A,sdbso042!$B:$B,,-1)
       - _xlfn.XLOOKUP($A27,sdbso042!$A:$A,sdbso042!$B:$B,,1) )</f>
        <v>-2.4623938570539721E-2</v>
      </c>
      <c r="J27" s="1">
        <v>2474.8374999999996</v>
      </c>
      <c r="K27" s="1">
        <v>1.0221959</v>
      </c>
      <c r="L27">
        <v>1.4312489753850688</v>
      </c>
      <c r="M27">
        <v>0.14247416258826839</v>
      </c>
      <c r="N27">
        <v>1.8667138865518774E-2</v>
      </c>
      <c r="O27">
        <v>1.3761332157983577</v>
      </c>
      <c r="P27">
        <v>1.2624980617265344</v>
      </c>
      <c r="Q27">
        <v>5.1988290977594609</v>
      </c>
      <c r="Y27">
        <f t="shared" si="1"/>
        <v>1.0187259710854906</v>
      </c>
      <c r="Z27" s="6">
        <f t="shared" si="2"/>
        <v>1.2040406671748932E-5</v>
      </c>
      <c r="AK27" s="1">
        <v>2434.5938000000001</v>
      </c>
    </row>
    <row r="28" spans="1:37" x14ac:dyDescent="0.2">
      <c r="A28" s="1">
        <f t="shared" si="0"/>
        <v>2433.5438999999997</v>
      </c>
      <c r="B28" s="1">
        <v>1.1223133999999999E-2</v>
      </c>
      <c r="C28" t="e">
        <f xml:space="preserve"> _xlfn.XLOOKUP($A28,DibenzoThiophene!$A:$A,DibenzoThiophene!$B:$B,,1)
 + ( $A28 - _xlfn.XLOOKUP($A28,DibenzoThiophene!$A:$A,DibenzoThiophene!$A:$A,,1) )
   / ( _xlfn.XLOOKUP($A28,DibenzoThiophene!$A:$A,DibenzoThiophene!$A:$A,,-1)
       - _xlfn.XLOOKUP($A28,DibenzoThiophene!$A:$A,DibenzoThiophene!$A:$A,,1) )
   * ( _xlfn.XLOOKUP($A28,DibenzoThiophene!$A:$A,DibenzoThiophene!$B:$B,,-1)
       - _xlfn.XLOOKUP($A28,DibenzoThiophene!$A:$A,DibenzoThiophene!$B:$B,,1) )</f>
        <v>#N/A</v>
      </c>
      <c r="D28">
        <f xml:space="preserve"> _xlfn.XLOOKUP($A28,Sulfone!$A:$A,Sulfone!$B:$B,,1)
 + ( $A28 - _xlfn.XLOOKUP($A28,Sulfone!$A:$A,Sulfone!$A:$A,,1) )
   / ( _xlfn.XLOOKUP($A28,Sulfone!$A:$A,Sulfone!$A:$A,,-1)
       - _xlfn.XLOOKUP($A28,Sulfone!$A:$A,Sulfone!$A:$A,,1) )
   * ( _xlfn.XLOOKUP($A28,Sulfone!$A:$A,Sulfone!$B:$B,,-1)
       - _xlfn.XLOOKUP($A28,Sulfone!$A:$A,Sulfone!$B:$B,,1) )</f>
        <v>3.8202629810805055E-3</v>
      </c>
      <c r="E28">
        <f xml:space="preserve"> _xlfn.XLOOKUP($A28,sfeso4051!$A:$A,sfeso4051!$B:$B,,1)
 + ( $A28 - _xlfn.XLOOKUP($A28,sfeso4051!$A:$A,sfeso4051!$A:$A,,1) )
   / ( _xlfn.XLOOKUP($A28,sfeso4051!$A:$A,sfeso4051!$A:$A,,-1)
       - _xlfn.XLOOKUP($A28,sfeso4051!$A:$A,sfeso4051!$A:$A,,1) )
   * ( _xlfn.XLOOKUP($A28,sfeso4051!$A:$A,sfeso4051!$B:$B,,-1)
       - _xlfn.XLOOKUP($A28,sfeso4051!$A:$A,sfeso4051!$B:$B,,1) )</f>
        <v>-7.7879963353848294E-3</v>
      </c>
      <c r="F28">
        <f xml:space="preserve"> _xlfn.XLOOKUP($A28,sdbt029!$A:$A,sdbt029!$B:$B,,1)
 + ( $A28 - _xlfn.XLOOKUP($A28,sdbt029!$A:$A,sdbt029!$A:$A,,1) )
   / ( _xlfn.XLOOKUP($A28,sdbt029!$A:$A,sdbt029!$A:$A,,-1)
       - _xlfn.XLOOKUP($A28,sdbt029!$A:$A,sdbt029!$A:$A,,1) )
   * ( _xlfn.XLOOKUP($A28,sdbt029!$A:$A,sdbt029!$B:$B,,-1)
       - _xlfn.XLOOKUP($A28,sdbt029!$A:$A,sdbt029!$B:$B,,1) )</f>
        <v>-6.5320479943978951E-2</v>
      </c>
      <c r="G28">
        <f xml:space="preserve"> _xlfn.XLOOKUP($A28,sdbs034!$A:$A,sdbs034!$B:$B,,1)
 + ( $A28 - _xlfn.XLOOKUP($A28,sdbs034!$A:$A,sdbs034!$A:$A,,1) )
   / ( _xlfn.XLOOKUP($A28,sdbs034!$A:$A,sdbs034!$A:$A,,-1)
       - _xlfn.XLOOKUP($A28,sdbs034!$A:$A,sdbs034!$A:$A,,1) )
   * ( _xlfn.XLOOKUP($A28,sdbs034!$A:$A,sdbs034!$B:$B,,-1)
       - _xlfn.XLOOKUP($A28,sdbs034!$A:$A,sdbs034!$B:$B,,1) )</f>
        <v>-1.2811743514994258E-2</v>
      </c>
      <c r="H28">
        <f xml:space="preserve"> _xlfn.XLOOKUP($A28,sdbso042!$A:$A,sdbso042!$B:$B,,1)
 + ( $A28 - _xlfn.XLOOKUP($A28,sdbso042!$A:$A,sdbso042!$A:$A,,1) )
   / ( _xlfn.XLOOKUP($A28,sdbso042!$A:$A,sdbso042!$A:$A,,-1)
       - _xlfn.XLOOKUP($A28,sdbso042!$A:$A,sdbso042!$A:$A,,1) )
   * ( _xlfn.XLOOKUP($A28,sdbso042!$A:$A,sdbso042!$B:$B,,-1)
       - _xlfn.XLOOKUP($A28,sdbso042!$A:$A,sdbso042!$B:$B,,1) )</f>
        <v>-2.3724688145254753E-2</v>
      </c>
      <c r="J28" s="1">
        <v>2475.0375999999997</v>
      </c>
      <c r="K28" s="1">
        <v>1.0212585000000001</v>
      </c>
      <c r="L28">
        <v>1.0708929816157249</v>
      </c>
      <c r="M28">
        <v>0.15688626273323095</v>
      </c>
      <c r="N28">
        <v>2.1019921514310584E-2</v>
      </c>
      <c r="O28">
        <v>1.4612013825909653</v>
      </c>
      <c r="P28">
        <v>1.295535223181097</v>
      </c>
      <c r="Q28">
        <v>6.2316922312659866</v>
      </c>
      <c r="Y28">
        <f t="shared" si="1"/>
        <v>1.0308944812417429</v>
      </c>
      <c r="Z28" s="6">
        <f t="shared" si="2"/>
        <v>9.2852134491219266E-5</v>
      </c>
      <c r="AK28" s="1">
        <v>2434.8438999999998</v>
      </c>
    </row>
    <row r="29" spans="1:37" x14ac:dyDescent="0.2">
      <c r="A29" s="1">
        <f t="shared" si="0"/>
        <v>2433.7940999999996</v>
      </c>
      <c r="B29" s="1">
        <v>-8.3414193999999994E-3</v>
      </c>
      <c r="C29" t="e">
        <f xml:space="preserve"> _xlfn.XLOOKUP($A29,DibenzoThiophene!$A:$A,DibenzoThiophene!$B:$B,,1)
 + ( $A29 - _xlfn.XLOOKUP($A29,DibenzoThiophene!$A:$A,DibenzoThiophene!$A:$A,,1) )
   / ( _xlfn.XLOOKUP($A29,DibenzoThiophene!$A:$A,DibenzoThiophene!$A:$A,,-1)
       - _xlfn.XLOOKUP($A29,DibenzoThiophene!$A:$A,DibenzoThiophene!$A:$A,,1) )
   * ( _xlfn.XLOOKUP($A29,DibenzoThiophene!$A:$A,DibenzoThiophene!$B:$B,,-1)
       - _xlfn.XLOOKUP($A29,DibenzoThiophene!$A:$A,DibenzoThiophene!$B:$B,,1) )</f>
        <v>#N/A</v>
      </c>
      <c r="D29">
        <f xml:space="preserve"> _xlfn.XLOOKUP($A29,Sulfone!$A:$A,Sulfone!$B:$B,,1)
 + ( $A29 - _xlfn.XLOOKUP($A29,Sulfone!$A:$A,Sulfone!$A:$A,,1) )
   / ( _xlfn.XLOOKUP($A29,Sulfone!$A:$A,Sulfone!$A:$A,,-1)
       - _xlfn.XLOOKUP($A29,Sulfone!$A:$A,Sulfone!$A:$A,,1) )
   * ( _xlfn.XLOOKUP($A29,Sulfone!$A:$A,Sulfone!$B:$B,,-1)
       - _xlfn.XLOOKUP($A29,Sulfone!$A:$A,Sulfone!$B:$B,,1) )</f>
        <v>3.9896530793215278E-3</v>
      </c>
      <c r="E29">
        <f xml:space="preserve"> _xlfn.XLOOKUP($A29,sfeso4051!$A:$A,sfeso4051!$B:$B,,1)
 + ( $A29 - _xlfn.XLOOKUP($A29,sfeso4051!$A:$A,sfeso4051!$A:$A,,1) )
   / ( _xlfn.XLOOKUP($A29,sfeso4051!$A:$A,sfeso4051!$A:$A,,-1)
       - _xlfn.XLOOKUP($A29,sfeso4051!$A:$A,sfeso4051!$A:$A,,1) )
   * ( _xlfn.XLOOKUP($A29,sfeso4051!$A:$A,sfeso4051!$B:$B,,-1)
       - _xlfn.XLOOKUP($A29,sfeso4051!$A:$A,sfeso4051!$B:$B,,1) )</f>
        <v>-8.1655458110473575E-3</v>
      </c>
      <c r="F29">
        <f xml:space="preserve"> _xlfn.XLOOKUP($A29,sdbt029!$A:$A,sdbt029!$B:$B,,1)
 + ( $A29 - _xlfn.XLOOKUP($A29,sdbt029!$A:$A,sdbt029!$A:$A,,1) )
   / ( _xlfn.XLOOKUP($A29,sdbt029!$A:$A,sdbt029!$A:$A,,-1)
       - _xlfn.XLOOKUP($A29,sdbt029!$A:$A,sdbt029!$A:$A,,1) )
   * ( _xlfn.XLOOKUP($A29,sdbt029!$A:$A,sdbt029!$B:$B,,-1)
       - _xlfn.XLOOKUP($A29,sdbt029!$A:$A,sdbt029!$B:$B,,1) )</f>
        <v>-6.4774168116508865E-2</v>
      </c>
      <c r="G29">
        <f xml:space="preserve"> _xlfn.XLOOKUP($A29,sdbs034!$A:$A,sdbs034!$B:$B,,1)
 + ( $A29 - _xlfn.XLOOKUP($A29,sdbs034!$A:$A,sdbs034!$A:$A,,1) )
   / ( _xlfn.XLOOKUP($A29,sdbs034!$A:$A,sdbs034!$A:$A,,-1)
       - _xlfn.XLOOKUP($A29,sdbs034!$A:$A,sdbs034!$A:$A,,1) )
   * ( _xlfn.XLOOKUP($A29,sdbs034!$A:$A,sdbs034!$B:$B,,-1)
       - _xlfn.XLOOKUP($A29,sdbs034!$A:$A,sdbs034!$B:$B,,1) )</f>
        <v>-1.2601191761185217E-2</v>
      </c>
      <c r="H29">
        <f xml:space="preserve"> _xlfn.XLOOKUP($A29,sdbso042!$A:$A,sdbso042!$B:$B,,1)
 + ( $A29 - _xlfn.XLOOKUP($A29,sdbso042!$A:$A,sdbso042!$A:$A,,1) )
   / ( _xlfn.XLOOKUP($A29,sdbso042!$A:$A,sdbso042!$A:$A,,-1)
       - _xlfn.XLOOKUP($A29,sdbso042!$A:$A,sdbso042!$A:$A,,1) )
   * ( _xlfn.XLOOKUP($A29,sdbso042!$A:$A,sdbso042!$B:$B,,-1)
       - _xlfn.XLOOKUP($A29,sdbso042!$A:$A,sdbso042!$B:$B,,1) )</f>
        <v>-2.2825078163621483E-2</v>
      </c>
      <c r="J29" s="1">
        <v>2475.2376999999997</v>
      </c>
      <c r="K29" s="1">
        <v>1.0382579999999999</v>
      </c>
      <c r="L29">
        <v>0.90814373479756927</v>
      </c>
      <c r="M29">
        <v>0.1710676073484462</v>
      </c>
      <c r="N29">
        <v>2.2830010228551766E-2</v>
      </c>
      <c r="O29">
        <v>1.4773520194950127</v>
      </c>
      <c r="P29">
        <v>1.3160771906955548</v>
      </c>
      <c r="Q29">
        <v>6.5230333738836723</v>
      </c>
      <c r="Y29">
        <f t="shared" si="1"/>
        <v>1.032023429779332</v>
      </c>
      <c r="Z29" s="6">
        <f t="shared" si="2"/>
        <v>3.8869865836438587E-5</v>
      </c>
      <c r="AK29" s="1">
        <v>2435.0940999999998</v>
      </c>
    </row>
    <row r="30" spans="1:37" x14ac:dyDescent="0.2">
      <c r="A30" s="1">
        <f t="shared" si="0"/>
        <v>2434.0441999999998</v>
      </c>
      <c r="B30" s="1">
        <v>-1.8926467999999998E-2</v>
      </c>
      <c r="C30" t="e">
        <f xml:space="preserve"> _xlfn.XLOOKUP($A30,DibenzoThiophene!$A:$A,DibenzoThiophene!$B:$B,,1)
 + ( $A30 - _xlfn.XLOOKUP($A30,DibenzoThiophene!$A:$A,DibenzoThiophene!$A:$A,,1) )
   / ( _xlfn.XLOOKUP($A30,DibenzoThiophene!$A:$A,DibenzoThiophene!$A:$A,,-1)
       - _xlfn.XLOOKUP($A30,DibenzoThiophene!$A:$A,DibenzoThiophene!$A:$A,,1) )
   * ( _xlfn.XLOOKUP($A30,DibenzoThiophene!$A:$A,DibenzoThiophene!$B:$B,,-1)
       - _xlfn.XLOOKUP($A30,DibenzoThiophene!$A:$A,DibenzoThiophene!$B:$B,,1) )</f>
        <v>#N/A</v>
      </c>
      <c r="D30">
        <f xml:space="preserve"> _xlfn.XLOOKUP($A30,Sulfone!$A:$A,Sulfone!$B:$B,,1)
 + ( $A30 - _xlfn.XLOOKUP($A30,Sulfone!$A:$A,Sulfone!$A:$A,,1) )
   / ( _xlfn.XLOOKUP($A30,Sulfone!$A:$A,Sulfone!$A:$A,,-1)
       - _xlfn.XLOOKUP($A30,Sulfone!$A:$A,Sulfone!$A:$A,,1) )
   * ( _xlfn.XLOOKUP($A30,Sulfone!$A:$A,Sulfone!$B:$B,,-1)
       - _xlfn.XLOOKUP($A30,Sulfone!$A:$A,Sulfone!$B:$B,,1) )</f>
        <v>4.1589754756849277E-3</v>
      </c>
      <c r="E30">
        <f xml:space="preserve"> _xlfn.XLOOKUP($A30,sfeso4051!$A:$A,sfeso4051!$B:$B,,1)
 + ( $A30 - _xlfn.XLOOKUP($A30,sfeso4051!$A:$A,sfeso4051!$A:$A,,1) )
   / ( _xlfn.XLOOKUP($A30,sfeso4051!$A:$A,sfeso4051!$A:$A,,-1)
       - _xlfn.XLOOKUP($A30,sfeso4051!$A:$A,sfeso4051!$A:$A,,1) )
   * ( _xlfn.XLOOKUP($A30,sfeso4051!$A:$A,sfeso4051!$B:$B,,-1)
       - _xlfn.XLOOKUP($A30,sfeso4051!$A:$A,sfeso4051!$B:$B,,1) )</f>
        <v>-8.5429443876392595E-3</v>
      </c>
      <c r="F30">
        <f xml:space="preserve"> _xlfn.XLOOKUP($A30,sdbt029!$A:$A,sdbt029!$B:$B,,1)
 + ( $A30 - _xlfn.XLOOKUP($A30,sdbt029!$A:$A,sdbt029!$A:$A,,1) )
   / ( _xlfn.XLOOKUP($A30,sdbt029!$A:$A,sdbt029!$A:$A,,-1)
       - _xlfn.XLOOKUP($A30,sdbt029!$A:$A,sdbt029!$A:$A,,1) )
   * ( _xlfn.XLOOKUP($A30,sdbt029!$A:$A,sdbt029!$B:$B,,-1)
       - _xlfn.XLOOKUP($A30,sdbt029!$A:$A,sdbt029!$B:$B,,1) )</f>
        <v>-6.4228074639089153E-2</v>
      </c>
      <c r="G30">
        <f xml:space="preserve"> _xlfn.XLOOKUP($A30,sdbs034!$A:$A,sdbs034!$B:$B,,1)
 + ( $A30 - _xlfn.XLOOKUP($A30,sdbs034!$A:$A,sdbs034!$A:$A,,1) )
   / ( _xlfn.XLOOKUP($A30,sdbs034!$A:$A,sdbs034!$A:$A,,-1)
       - _xlfn.XLOOKUP($A30,sdbs034!$A:$A,sdbs034!$A:$A,,1) )
   * ( _xlfn.XLOOKUP($A30,sdbs034!$A:$A,sdbs034!$B:$B,,-1)
       - _xlfn.XLOOKUP($A30,sdbs034!$A:$A,sdbs034!$B:$B,,1) )</f>
        <v>-1.2390724160754785E-2</v>
      </c>
      <c r="H30">
        <f xml:space="preserve"> _xlfn.XLOOKUP($A30,sdbso042!$A:$A,sdbso042!$B:$B,,1)
 + ( $A30 - _xlfn.XLOOKUP($A30,sdbso042!$A:$A,sdbso042!$A:$A,,1) )
   / ( _xlfn.XLOOKUP($A30,sdbso042!$A:$A,sdbso042!$A:$A,,-1)
       - _xlfn.XLOOKUP($A30,sdbso042!$A:$A,sdbso042!$A:$A,,1) )
   * ( _xlfn.XLOOKUP($A30,sdbso042!$A:$A,sdbso042!$B:$B,,-1)
       - _xlfn.XLOOKUP($A30,sdbso042!$A:$A,sdbso042!$B:$B,,1) )</f>
        <v>-2.1925827738334881E-2</v>
      </c>
      <c r="J30" s="1">
        <v>2475.4376999999999</v>
      </c>
      <c r="K30" s="1">
        <v>1.0362682999999999</v>
      </c>
      <c r="L30">
        <v>0.91243799016864424</v>
      </c>
      <c r="M30">
        <v>0.19031633379488735</v>
      </c>
      <c r="N30">
        <v>2.7441857532482555E-2</v>
      </c>
      <c r="O30">
        <v>1.4627937441946084</v>
      </c>
      <c r="P30">
        <v>1.3209583521474753</v>
      </c>
      <c r="Q30">
        <v>6.0549096980497676</v>
      </c>
      <c r="Y30">
        <f t="shared" si="1"/>
        <v>1.0221050579314117</v>
      </c>
      <c r="Z30" s="6">
        <f t="shared" si="2"/>
        <v>2.0059742589342687E-4</v>
      </c>
      <c r="AK30" s="1">
        <v>2435.3442</v>
      </c>
    </row>
    <row r="31" spans="1:37" x14ac:dyDescent="0.2">
      <c r="A31" s="1">
        <f t="shared" si="0"/>
        <v>2434.2943</v>
      </c>
      <c r="B31" s="1">
        <v>3.8434066000000002E-4</v>
      </c>
      <c r="C31" t="e">
        <f xml:space="preserve"> _xlfn.XLOOKUP($A31,DibenzoThiophene!$A:$A,DibenzoThiophene!$B:$B,,1)
 + ( $A31 - _xlfn.XLOOKUP($A31,DibenzoThiophene!$A:$A,DibenzoThiophene!$A:$A,,1) )
   / ( _xlfn.XLOOKUP($A31,DibenzoThiophene!$A:$A,DibenzoThiophene!$A:$A,,-1)
       - _xlfn.XLOOKUP($A31,DibenzoThiophene!$A:$A,DibenzoThiophene!$A:$A,,1) )
   * ( _xlfn.XLOOKUP($A31,DibenzoThiophene!$A:$A,DibenzoThiophene!$B:$B,,-1)
       - _xlfn.XLOOKUP($A31,DibenzoThiophene!$A:$A,DibenzoThiophene!$B:$B,,1) )</f>
        <v>#N/A</v>
      </c>
      <c r="D31">
        <f xml:space="preserve"> _xlfn.XLOOKUP($A31,Sulfone!$A:$A,Sulfone!$B:$B,,1)
 + ( $A31 - _xlfn.XLOOKUP($A31,Sulfone!$A:$A,Sulfone!$A:$A,,1) )
   / ( _xlfn.XLOOKUP($A31,Sulfone!$A:$A,Sulfone!$A:$A,,-1)
       - _xlfn.XLOOKUP($A31,Sulfone!$A:$A,Sulfone!$A:$A,,1) )
   * ( _xlfn.XLOOKUP($A31,Sulfone!$A:$A,Sulfone!$B:$B,,-1)
       - _xlfn.XLOOKUP($A31,Sulfone!$A:$A,Sulfone!$B:$B,,1) )</f>
        <v>4.3282978720483268E-3</v>
      </c>
      <c r="E31">
        <f xml:space="preserve"> _xlfn.XLOOKUP($A31,sfeso4051!$A:$A,sfeso4051!$B:$B,,1)
 + ( $A31 - _xlfn.XLOOKUP($A31,sfeso4051!$A:$A,sfeso4051!$A:$A,,1) )
   / ( _xlfn.XLOOKUP($A31,sfeso4051!$A:$A,sfeso4051!$A:$A,,-1)
       - _xlfn.XLOOKUP($A31,sfeso4051!$A:$A,sfeso4051!$A:$A,,1) )
   * ( _xlfn.XLOOKUP($A31,sfeso4051!$A:$A,sfeso4051!$B:$B,,-1)
       - _xlfn.XLOOKUP($A31,sfeso4051!$A:$A,sfeso4051!$B:$B,,1) )</f>
        <v>-8.9203429642311597E-3</v>
      </c>
      <c r="F31">
        <f xml:space="preserve"> _xlfn.XLOOKUP($A31,sdbt029!$A:$A,sdbt029!$B:$B,,1)
 + ( $A31 - _xlfn.XLOOKUP($A31,sdbt029!$A:$A,sdbt029!$A:$A,,1) )
   / ( _xlfn.XLOOKUP($A31,sdbt029!$A:$A,sdbt029!$A:$A,,-1)
       - _xlfn.XLOOKUP($A31,sdbt029!$A:$A,sdbt029!$A:$A,,1) )
   * ( _xlfn.XLOOKUP($A31,sdbt029!$A:$A,sdbt029!$B:$B,,-1)
       - _xlfn.XLOOKUP($A31,sdbt029!$A:$A,sdbt029!$B:$B,,1) )</f>
        <v>-6.3681981161669454E-2</v>
      </c>
      <c r="G31">
        <f xml:space="preserve"> _xlfn.XLOOKUP($A31,sdbs034!$A:$A,sdbs034!$B:$B,,1)
 + ( $A31 - _xlfn.XLOOKUP($A31,sdbs034!$A:$A,sdbs034!$A:$A,,1) )
   / ( _xlfn.XLOOKUP($A31,sdbs034!$A:$A,sdbs034!$A:$A,,-1)
       - _xlfn.XLOOKUP($A31,sdbs034!$A:$A,sdbs034!$A:$A,,1) )
   * ( _xlfn.XLOOKUP($A31,sdbs034!$A:$A,sdbs034!$B:$B,,-1)
       - _xlfn.XLOOKUP($A31,sdbs034!$A:$A,sdbs034!$B:$B,,1) )</f>
        <v>-1.2180256560324352E-2</v>
      </c>
      <c r="H31">
        <f xml:space="preserve"> _xlfn.XLOOKUP($A31,sdbso042!$A:$A,sdbso042!$B:$B,,1)
 + ( $A31 - _xlfn.XLOOKUP($A31,sdbso042!$A:$A,sdbso042!$A:$A,,1) )
   / ( _xlfn.XLOOKUP($A31,sdbso042!$A:$A,sdbso042!$A:$A,,-1)
       - _xlfn.XLOOKUP($A31,sdbso042!$A:$A,sdbso042!$A:$A,,1) )
   * ( _xlfn.XLOOKUP($A31,sdbso042!$A:$A,sdbso042!$B:$B,,-1)
       - _xlfn.XLOOKUP($A31,sdbso042!$A:$A,sdbso042!$B:$B,,1) )</f>
        <v>-2.1026577313048279E-2</v>
      </c>
      <c r="J31" s="1">
        <v>2475.6378</v>
      </c>
      <c r="K31" s="1">
        <v>0.99962496000000001</v>
      </c>
      <c r="L31">
        <v>1.0022444839113254</v>
      </c>
      <c r="M31">
        <v>0.21652612413206504</v>
      </c>
      <c r="N31">
        <v>2.9401303041899893E-2</v>
      </c>
      <c r="O31">
        <v>1.4578244619186105</v>
      </c>
      <c r="P31">
        <v>1.3114480846351355</v>
      </c>
      <c r="Q31">
        <v>5.1411495137488723</v>
      </c>
      <c r="Y31">
        <f t="shared" si="1"/>
        <v>1.0050779130284548</v>
      </c>
      <c r="Z31" s="6">
        <f t="shared" si="2"/>
        <v>2.9734696730534727E-5</v>
      </c>
      <c r="AK31" s="1">
        <v>2435.5943000000002</v>
      </c>
    </row>
    <row r="32" spans="1:37" x14ac:dyDescent="0.2">
      <c r="A32" s="1">
        <f t="shared" si="0"/>
        <v>2434.5443999999998</v>
      </c>
      <c r="B32" s="1">
        <v>-7.8770564000000003E-4</v>
      </c>
      <c r="C32" t="e">
        <f xml:space="preserve"> _xlfn.XLOOKUP($A32,DibenzoThiophene!$A:$A,DibenzoThiophene!$B:$B,,1)
 + ( $A32 - _xlfn.XLOOKUP($A32,DibenzoThiophene!$A:$A,DibenzoThiophene!$A:$A,,1) )
   / ( _xlfn.XLOOKUP($A32,DibenzoThiophene!$A:$A,DibenzoThiophene!$A:$A,,-1)
       - _xlfn.XLOOKUP($A32,DibenzoThiophene!$A:$A,DibenzoThiophene!$A:$A,,1) )
   * ( _xlfn.XLOOKUP($A32,DibenzoThiophene!$A:$A,DibenzoThiophene!$B:$B,,-1)
       - _xlfn.XLOOKUP($A32,DibenzoThiophene!$A:$A,DibenzoThiophene!$B:$B,,1) )</f>
        <v>#N/A</v>
      </c>
      <c r="D32">
        <f xml:space="preserve"> _xlfn.XLOOKUP($A32,Sulfone!$A:$A,Sulfone!$B:$B,,1)
 + ( $A32 - _xlfn.XLOOKUP($A32,Sulfone!$A:$A,Sulfone!$A:$A,,1) )
   / ( _xlfn.XLOOKUP($A32,Sulfone!$A:$A,Sulfone!$A:$A,,-1)
       - _xlfn.XLOOKUP($A32,Sulfone!$A:$A,Sulfone!$A:$A,,1) )
   * ( _xlfn.XLOOKUP($A32,Sulfone!$A:$A,Sulfone!$B:$B,,-1)
       - _xlfn.XLOOKUP($A32,Sulfone!$A:$A,Sulfone!$B:$B,,1) )</f>
        <v>4.497620268411418E-3</v>
      </c>
      <c r="E32">
        <f xml:space="preserve"> _xlfn.XLOOKUP($A32,sfeso4051!$A:$A,sfeso4051!$B:$B,,1)
 + ( $A32 - _xlfn.XLOOKUP($A32,sfeso4051!$A:$A,sfeso4051!$A:$A,,1) )
   / ( _xlfn.XLOOKUP($A32,sfeso4051!$A:$A,sfeso4051!$A:$A,,-1)
       - _xlfn.XLOOKUP($A32,sfeso4051!$A:$A,sfeso4051!$A:$A,,1) )
   * ( _xlfn.XLOOKUP($A32,sfeso4051!$A:$A,sfeso4051!$B:$B,,-1)
       - _xlfn.XLOOKUP($A32,sfeso4051!$A:$A,sfeso4051!$B:$B,,1) )</f>
        <v>-9.2977415408223747E-3</v>
      </c>
      <c r="F32">
        <f xml:space="preserve"> _xlfn.XLOOKUP($A32,sdbt029!$A:$A,sdbt029!$B:$B,,1)
 + ( $A32 - _xlfn.XLOOKUP($A32,sdbt029!$A:$A,sdbt029!$A:$A,,1) )
   / ( _xlfn.XLOOKUP($A32,sdbt029!$A:$A,sdbt029!$A:$A,,-1)
       - _xlfn.XLOOKUP($A32,sdbt029!$A:$A,sdbt029!$A:$A,,1) )
   * ( _xlfn.XLOOKUP($A32,sdbt029!$A:$A,sdbt029!$B:$B,,-1)
       - _xlfn.XLOOKUP($A32,sdbt029!$A:$A,sdbt029!$B:$B,,1) )</f>
        <v>-6.3135887684250755E-2</v>
      </c>
      <c r="G32">
        <f xml:space="preserve"> _xlfn.XLOOKUP($A32,sdbs034!$A:$A,sdbs034!$B:$B,,1)
 + ( $A32 - _xlfn.XLOOKUP($A32,sdbs034!$A:$A,sdbs034!$A:$A,,1) )
   / ( _xlfn.XLOOKUP($A32,sdbs034!$A:$A,sdbs034!$A:$A,,-1)
       - _xlfn.XLOOKUP($A32,sdbs034!$A:$A,sdbs034!$A:$A,,1) )
   * ( _xlfn.XLOOKUP($A32,sdbs034!$A:$A,sdbs034!$B:$B,,-1)
       - _xlfn.XLOOKUP($A32,sdbs034!$A:$A,sdbs034!$B:$B,,1) )</f>
        <v>-1.1969788959894301E-2</v>
      </c>
      <c r="H32">
        <f xml:space="preserve"> _xlfn.XLOOKUP($A32,sdbso042!$A:$A,sdbso042!$B:$B,,1)
 + ( $A32 - _xlfn.XLOOKUP($A32,sdbso042!$A:$A,sdbso042!$A:$A,,1) )
   / ( _xlfn.XLOOKUP($A32,sdbso042!$A:$A,sdbso042!$A:$A,,-1)
       - _xlfn.XLOOKUP($A32,sdbso042!$A:$A,sdbso042!$A:$A,,1) )
   * ( _xlfn.XLOOKUP($A32,sdbso042!$A:$A,sdbso042!$B:$B,,-1)
       - _xlfn.XLOOKUP($A32,sdbso042!$A:$A,sdbso042!$B:$B,,1) )</f>
        <v>-2.0127326887763312E-2</v>
      </c>
      <c r="J32" s="1">
        <v>2475.8379</v>
      </c>
      <c r="K32" s="1">
        <v>0.97212511999999995</v>
      </c>
      <c r="L32">
        <v>1.1044573804756892</v>
      </c>
      <c r="M32">
        <v>0.2458990523277822</v>
      </c>
      <c r="N32">
        <v>3.3454705464892223E-2</v>
      </c>
      <c r="O32">
        <v>1.4650673137281076</v>
      </c>
      <c r="P32">
        <v>1.2939527368557331</v>
      </c>
      <c r="Q32">
        <v>4.123839069061364</v>
      </c>
      <c r="Y32">
        <f t="shared" si="1"/>
        <v>0.98524555259062896</v>
      </c>
      <c r="Z32" s="6">
        <f t="shared" si="2"/>
        <v>1.7214575136523976E-4</v>
      </c>
      <c r="AK32" s="1">
        <v>2435.8444</v>
      </c>
    </row>
    <row r="33" spans="1:37" x14ac:dyDescent="0.2">
      <c r="A33" s="1">
        <f t="shared" si="0"/>
        <v>2434.7945</v>
      </c>
      <c r="B33" s="1">
        <v>8.1005651999999997E-3</v>
      </c>
      <c r="C33" t="e">
        <f xml:space="preserve"> _xlfn.XLOOKUP($A33,DibenzoThiophene!$A:$A,DibenzoThiophene!$B:$B,,1)
 + ( $A33 - _xlfn.XLOOKUP($A33,DibenzoThiophene!$A:$A,DibenzoThiophene!$A:$A,,1) )
   / ( _xlfn.XLOOKUP($A33,DibenzoThiophene!$A:$A,DibenzoThiophene!$A:$A,,-1)
       - _xlfn.XLOOKUP($A33,DibenzoThiophene!$A:$A,DibenzoThiophene!$A:$A,,1) )
   * ( _xlfn.XLOOKUP($A33,DibenzoThiophene!$A:$A,DibenzoThiophene!$B:$B,,-1)
       - _xlfn.XLOOKUP($A33,DibenzoThiophene!$A:$A,DibenzoThiophene!$B:$B,,1) )</f>
        <v>#N/A</v>
      </c>
      <c r="D33">
        <f xml:space="preserve"> _xlfn.XLOOKUP($A33,Sulfone!$A:$A,Sulfone!$B:$B,,1)
 + ( $A33 - _xlfn.XLOOKUP($A33,Sulfone!$A:$A,Sulfone!$A:$A,,1) )
   / ( _xlfn.XLOOKUP($A33,Sulfone!$A:$A,Sulfone!$A:$A,,-1)
       - _xlfn.XLOOKUP($A33,Sulfone!$A:$A,Sulfone!$A:$A,,1) )
   * ( _xlfn.XLOOKUP($A33,Sulfone!$A:$A,Sulfone!$B:$B,,-1)
       - _xlfn.XLOOKUP($A33,Sulfone!$A:$A,Sulfone!$B:$B,,1) )</f>
        <v>4.6669426647748171E-3</v>
      </c>
      <c r="E33">
        <f xml:space="preserve"> _xlfn.XLOOKUP($A33,sfeso4051!$A:$A,sfeso4051!$B:$B,,1)
 + ( $A33 - _xlfn.XLOOKUP($A33,sfeso4051!$A:$A,sfeso4051!$A:$A,,1) )
   / ( _xlfn.XLOOKUP($A33,sfeso4051!$A:$A,sfeso4051!$A:$A,,-1)
       - _xlfn.XLOOKUP($A33,sfeso4051!$A:$A,sfeso4051!$A:$A,,1) )
   * ( _xlfn.XLOOKUP($A33,sfeso4051!$A:$A,sfeso4051!$B:$B,,-1)
       - _xlfn.XLOOKUP($A33,sfeso4051!$A:$A,sfeso4051!$B:$B,,1) )</f>
        <v>-9.6751401174142767E-3</v>
      </c>
      <c r="F33">
        <f xml:space="preserve"> _xlfn.XLOOKUP($A33,sdbt029!$A:$A,sdbt029!$B:$B,,1)
 + ( $A33 - _xlfn.XLOOKUP($A33,sdbt029!$A:$A,sdbt029!$A:$A,,1) )
   / ( _xlfn.XLOOKUP($A33,sdbt029!$A:$A,sdbt029!$A:$A,,-1)
       - _xlfn.XLOOKUP($A33,sdbt029!$A:$A,sdbt029!$A:$A,,1) )
   * ( _xlfn.XLOOKUP($A33,sdbt029!$A:$A,sdbt029!$B:$B,,-1)
       - _xlfn.XLOOKUP($A33,sdbt029!$A:$A,sdbt029!$B:$B,,1) )</f>
        <v>-6.2589794206831043E-2</v>
      </c>
      <c r="G33">
        <f xml:space="preserve"> _xlfn.XLOOKUP($A33,sdbs034!$A:$A,sdbs034!$B:$B,,1)
 + ( $A33 - _xlfn.XLOOKUP($A33,sdbs034!$A:$A,sdbs034!$A:$A,,1) )
   / ( _xlfn.XLOOKUP($A33,sdbs034!$A:$A,sdbs034!$A:$A,,-1)
       - _xlfn.XLOOKUP($A33,sdbs034!$A:$A,sdbs034!$A:$A,,1) )
   * ( _xlfn.XLOOKUP($A33,sdbs034!$A:$A,sdbs034!$B:$B,,-1)
       - _xlfn.XLOOKUP($A33,sdbs034!$A:$A,sdbs034!$B:$B,,1) )</f>
        <v>-1.175932135946387E-2</v>
      </c>
      <c r="H33">
        <f xml:space="preserve"> _xlfn.XLOOKUP($A33,sdbso042!$A:$A,sdbso042!$B:$B,,1)
 + ( $A33 - _xlfn.XLOOKUP($A33,sdbso042!$A:$A,sdbso042!$A:$A,,1) )
   / ( _xlfn.XLOOKUP($A33,sdbso042!$A:$A,sdbso042!$A:$A,,-1)
       - _xlfn.XLOOKUP($A33,sdbso042!$A:$A,sdbso042!$A:$A,,1) )
   * ( _xlfn.XLOOKUP($A33,sdbso042!$A:$A,sdbso042!$B:$B,,-1)
       - _xlfn.XLOOKUP($A33,sdbso042!$A:$A,sdbso042!$B:$B,,1) )</f>
        <v>-1.922807646247671E-2</v>
      </c>
      <c r="J33" s="1">
        <v>2476.038</v>
      </c>
      <c r="K33" s="1">
        <v>0.94701623999999995</v>
      </c>
      <c r="L33">
        <v>1.1909719406045329</v>
      </c>
      <c r="M33">
        <v>0.29493024577670746</v>
      </c>
      <c r="N33">
        <v>3.5723311714824811E-2</v>
      </c>
      <c r="O33">
        <v>1.4600032846100197</v>
      </c>
      <c r="P33">
        <v>1.267399991764071</v>
      </c>
      <c r="Q33">
        <v>3.2052596854176922</v>
      </c>
      <c r="Y33">
        <f t="shared" si="1"/>
        <v>0.96257775613019847</v>
      </c>
      <c r="Z33" s="6">
        <f t="shared" si="2"/>
        <v>2.421607842704286E-4</v>
      </c>
      <c r="AK33" s="1">
        <v>2436.0945000000002</v>
      </c>
    </row>
    <row r="34" spans="1:37" x14ac:dyDescent="0.2">
      <c r="A34" s="1">
        <f t="shared" si="0"/>
        <v>2435.0445999999997</v>
      </c>
      <c r="B34" s="1">
        <v>-1.7136216000000001E-5</v>
      </c>
      <c r="C34" t="e">
        <f xml:space="preserve"> _xlfn.XLOOKUP($A34,DibenzoThiophene!$A:$A,DibenzoThiophene!$B:$B,,1)
 + ( $A34 - _xlfn.XLOOKUP($A34,DibenzoThiophene!$A:$A,DibenzoThiophene!$A:$A,,1) )
   / ( _xlfn.XLOOKUP($A34,DibenzoThiophene!$A:$A,DibenzoThiophene!$A:$A,,-1)
       - _xlfn.XLOOKUP($A34,DibenzoThiophene!$A:$A,DibenzoThiophene!$A:$A,,1) )
   * ( _xlfn.XLOOKUP($A34,DibenzoThiophene!$A:$A,DibenzoThiophene!$B:$B,,-1)
       - _xlfn.XLOOKUP($A34,DibenzoThiophene!$A:$A,DibenzoThiophene!$B:$B,,1) )</f>
        <v>#N/A</v>
      </c>
      <c r="D34">
        <f xml:space="preserve"> _xlfn.XLOOKUP($A34,Sulfone!$A:$A,Sulfone!$B:$B,,1)
 + ( $A34 - _xlfn.XLOOKUP($A34,Sulfone!$A:$A,Sulfone!$A:$A,,1) )
   / ( _xlfn.XLOOKUP($A34,Sulfone!$A:$A,Sulfone!$A:$A,,-1)
       - _xlfn.XLOOKUP($A34,Sulfone!$A:$A,Sulfone!$A:$A,,1) )
   * ( _xlfn.XLOOKUP($A34,Sulfone!$A:$A,Sulfone!$B:$B,,-1)
       - _xlfn.XLOOKUP($A34,Sulfone!$A:$A,Sulfone!$B:$B,,1) )</f>
        <v>4.8362650611379092E-3</v>
      </c>
      <c r="E34">
        <f xml:space="preserve"> _xlfn.XLOOKUP($A34,sfeso4051!$A:$A,sfeso4051!$B:$B,,1)
 + ( $A34 - _xlfn.XLOOKUP($A34,sfeso4051!$A:$A,sfeso4051!$A:$A,,1) )
   / ( _xlfn.XLOOKUP($A34,sfeso4051!$A:$A,sfeso4051!$A:$A,,-1)
       - _xlfn.XLOOKUP($A34,sfeso4051!$A:$A,sfeso4051!$A:$A,,1) )
   * ( _xlfn.XLOOKUP($A34,sfeso4051!$A:$A,sfeso4051!$B:$B,,-1)
       - _xlfn.XLOOKUP($A34,sfeso4051!$A:$A,sfeso4051!$B:$B,,1) )</f>
        <v>-9.8586732328122643E-3</v>
      </c>
      <c r="F34">
        <f xml:space="preserve"> _xlfn.XLOOKUP($A34,sdbt029!$A:$A,sdbt029!$B:$B,,1)
 + ( $A34 - _xlfn.XLOOKUP($A34,sdbt029!$A:$A,sdbt029!$A:$A,,1) )
   / ( _xlfn.XLOOKUP($A34,sdbt029!$A:$A,sdbt029!$A:$A,,-1)
       - _xlfn.XLOOKUP($A34,sdbt029!$A:$A,sdbt029!$A:$A,,1) )
   * ( _xlfn.XLOOKUP($A34,sdbt029!$A:$A,sdbt029!$B:$B,,-1)
       - _xlfn.XLOOKUP($A34,sdbt029!$A:$A,sdbt029!$B:$B,,1) )</f>
        <v>-6.1806117316003772E-2</v>
      </c>
      <c r="G34">
        <f xml:space="preserve"> _xlfn.XLOOKUP($A34,sdbs034!$A:$A,sdbs034!$B:$B,,1)
 + ( $A34 - _xlfn.XLOOKUP($A34,sdbs034!$A:$A,sdbs034!$A:$A,,1) )
   / ( _xlfn.XLOOKUP($A34,sdbs034!$A:$A,sdbs034!$A:$A,,-1)
       - _xlfn.XLOOKUP($A34,sdbs034!$A:$A,sdbs034!$A:$A,,1) )
   * ( _xlfn.XLOOKUP($A34,sdbs034!$A:$A,sdbs034!$B:$B,,-1)
       - _xlfn.XLOOKUP($A34,sdbs034!$A:$A,sdbs034!$B:$B,,1) )</f>
        <v>-1.1465979362612403E-2</v>
      </c>
      <c r="H34">
        <f xml:space="preserve"> _xlfn.XLOOKUP($A34,sdbso042!$A:$A,sdbso042!$B:$B,,1)
 + ( $A34 - _xlfn.XLOOKUP($A34,sdbso042!$A:$A,sdbso042!$A:$A,,1) )
   / ( _xlfn.XLOOKUP($A34,sdbso042!$A:$A,sdbso042!$A:$A,,-1)
       - _xlfn.XLOOKUP($A34,sdbso042!$A:$A,sdbso042!$A:$A,,1) )
   * ( _xlfn.XLOOKUP($A34,sdbso042!$A:$A,sdbso042!$B:$B,,-1)
       - _xlfn.XLOOKUP($A34,sdbso042!$A:$A,sdbso042!$B:$B,,1) )</f>
        <v>-1.7999565829267573E-2</v>
      </c>
      <c r="J34" s="1">
        <v>2476.2379999999998</v>
      </c>
      <c r="K34" s="1">
        <v>0.93152877000000001</v>
      </c>
      <c r="L34">
        <v>1.1708471373427392</v>
      </c>
      <c r="M34">
        <v>0.3544971333902765</v>
      </c>
      <c r="N34">
        <v>4.0323604342162839E-2</v>
      </c>
      <c r="O34">
        <v>1.4462752239026502</v>
      </c>
      <c r="P34">
        <v>1.2483423192646739</v>
      </c>
      <c r="Q34">
        <v>2.4572055662961816</v>
      </c>
      <c r="Y34">
        <f t="shared" ref="Y34:Y65" si="3">$S$2*L34 + $T$2*M34 + $U$2*N34 + $V$2*O34 + $W$2*P34 + $X$2*Q34</f>
        <v>0.93558040618716898</v>
      </c>
      <c r="Z34" s="6">
        <f t="shared" ref="Z34:Z65" si="4">(Y34 - K34)^2</f>
        <v>1.6415755793177125E-5</v>
      </c>
      <c r="AK34" s="1">
        <v>2436.3445999999999</v>
      </c>
    </row>
    <row r="35" spans="1:37" x14ac:dyDescent="0.2">
      <c r="A35" s="1">
        <f t="shared" si="0"/>
        <v>2435.2947999999997</v>
      </c>
      <c r="B35" s="1">
        <v>1.3755228E-3</v>
      </c>
      <c r="C35" t="e">
        <f xml:space="preserve"> _xlfn.XLOOKUP($A35,DibenzoThiophene!$A:$A,DibenzoThiophene!$B:$B,,1)
 + ( $A35 - _xlfn.XLOOKUP($A35,DibenzoThiophene!$A:$A,DibenzoThiophene!$A:$A,,1) )
   / ( _xlfn.XLOOKUP($A35,DibenzoThiophene!$A:$A,DibenzoThiophene!$A:$A,,-1)
       - _xlfn.XLOOKUP($A35,DibenzoThiophene!$A:$A,DibenzoThiophene!$A:$A,,1) )
   * ( _xlfn.XLOOKUP($A35,DibenzoThiophene!$A:$A,DibenzoThiophene!$B:$B,,-1)
       - _xlfn.XLOOKUP($A35,DibenzoThiophene!$A:$A,DibenzoThiophene!$B:$B,,1) )</f>
        <v>#N/A</v>
      </c>
      <c r="D35">
        <f xml:space="preserve"> _xlfn.XLOOKUP($A35,Sulfone!$A:$A,Sulfone!$B:$B,,1)
 + ( $A35 - _xlfn.XLOOKUP($A35,Sulfone!$A:$A,Sulfone!$A:$A,,1) )
   / ( _xlfn.XLOOKUP($A35,Sulfone!$A:$A,Sulfone!$A:$A,,-1)
       - _xlfn.XLOOKUP($A35,Sulfone!$A:$A,Sulfone!$A:$A,,1) )
   * ( _xlfn.XLOOKUP($A35,Sulfone!$A:$A,Sulfone!$B:$B,,-1)
       - _xlfn.XLOOKUP($A35,Sulfone!$A:$A,Sulfone!$B:$B,,1) )</f>
        <v>5.0056551593789314E-3</v>
      </c>
      <c r="E35">
        <f xml:space="preserve"> _xlfn.XLOOKUP($A35,sfeso4051!$A:$A,sfeso4051!$B:$B,,1)
 + ( $A35 - _xlfn.XLOOKUP($A35,sfeso4051!$A:$A,sfeso4051!$A:$A,,1) )
   / ( _xlfn.XLOOKUP($A35,sfeso4051!$A:$A,sfeso4051!$A:$A,,-1)
       - _xlfn.XLOOKUP($A35,sfeso4051!$A:$A,sfeso4051!$A:$A,,1) )
   * ( _xlfn.XLOOKUP($A35,sfeso4051!$A:$A,sfeso4051!$B:$B,,-1)
       - _xlfn.XLOOKUP($A35,sfeso4051!$A:$A,sfeso4051!$B:$B,,1) )</f>
        <v>-9.1659416318897111E-3</v>
      </c>
      <c r="F35">
        <f xml:space="preserve"> _xlfn.XLOOKUP($A35,sdbt029!$A:$A,sdbt029!$B:$B,,1)
 + ( $A35 - _xlfn.XLOOKUP($A35,sdbt029!$A:$A,sdbt029!$A:$A,,1) )
   / ( _xlfn.XLOOKUP($A35,sdbt029!$A:$A,sdbt029!$A:$A,,-1)
       - _xlfn.XLOOKUP($A35,sdbt029!$A:$A,sdbt029!$A:$A,,1) )
   * ( _xlfn.XLOOKUP($A35,sdbt029!$A:$A,sdbt029!$B:$B,,-1)
       - _xlfn.XLOOKUP($A35,sdbt029!$A:$A,sdbt029!$B:$B,,1) )</f>
        <v>-5.9948168903467929E-2</v>
      </c>
      <c r="G35">
        <f xml:space="preserve"> _xlfn.XLOOKUP($A35,sdbs034!$A:$A,sdbs034!$B:$B,,1)
 + ( $A35 - _xlfn.XLOOKUP($A35,sdbs034!$A:$A,sdbs034!$A:$A,,1) )
   / ( _xlfn.XLOOKUP($A35,sdbs034!$A:$A,sdbs034!$A:$A,,-1)
       - _xlfn.XLOOKUP($A35,sdbs034!$A:$A,sdbs034!$A:$A,,1) )
   * ( _xlfn.XLOOKUP($A35,sdbs034!$A:$A,sdbs034!$B:$B,,-1)
       - _xlfn.XLOOKUP($A35,sdbs034!$A:$A,sdbs034!$B:$B,,1) )</f>
        <v>-1.0797899497930405E-2</v>
      </c>
      <c r="H35">
        <f xml:space="preserve"> _xlfn.XLOOKUP($A35,sdbso042!$A:$A,sdbso042!$B:$B,,1)
 + ( $A35 - _xlfn.XLOOKUP($A35,sdbso042!$A:$A,sdbso042!$A:$A,,1) )
   / ( _xlfn.XLOOKUP($A35,sdbso042!$A:$A,sdbso042!$A:$A,,-1)
       - _xlfn.XLOOKUP($A35,sdbso042!$A:$A,sdbso042!$A:$A,,1) )
   * ( _xlfn.XLOOKUP($A35,sdbso042!$A:$A,sdbso042!$B:$B,,-1)
       - _xlfn.XLOOKUP($A35,sdbso042!$A:$A,sdbso042!$B:$B,,1) )</f>
        <v>-1.5282195388165649E-2</v>
      </c>
      <c r="J35" s="1">
        <v>2476.4380999999998</v>
      </c>
      <c r="K35" s="1">
        <v>0.93543841000000005</v>
      </c>
      <c r="L35">
        <v>1.0786265567607525</v>
      </c>
      <c r="M35">
        <v>0.44156576768013339</v>
      </c>
      <c r="N35">
        <v>4.5511146916949075E-2</v>
      </c>
      <c r="O35">
        <v>1.4165427625261036</v>
      </c>
      <c r="P35">
        <v>1.2291223223363472</v>
      </c>
      <c r="Q35">
        <v>1.924562642237031</v>
      </c>
      <c r="Y35">
        <f t="shared" si="3"/>
        <v>0.90672223779270789</v>
      </c>
      <c r="Z35" s="6">
        <f t="shared" si="4"/>
        <v>8.246185462388591E-4</v>
      </c>
      <c r="AK35" s="1">
        <v>2436.5947999999999</v>
      </c>
    </row>
    <row r="36" spans="1:37" x14ac:dyDescent="0.2">
      <c r="A36" s="1">
        <f t="shared" si="0"/>
        <v>2435.5448999999999</v>
      </c>
      <c r="B36" s="1">
        <v>-3.5637734999999999E-3</v>
      </c>
      <c r="C36" t="e">
        <f xml:space="preserve"> _xlfn.XLOOKUP($A36,DibenzoThiophene!$A:$A,DibenzoThiophene!$B:$B,,1)
 + ( $A36 - _xlfn.XLOOKUP($A36,DibenzoThiophene!$A:$A,DibenzoThiophene!$A:$A,,1) )
   / ( _xlfn.XLOOKUP($A36,DibenzoThiophene!$A:$A,DibenzoThiophene!$A:$A,,-1)
       - _xlfn.XLOOKUP($A36,DibenzoThiophene!$A:$A,DibenzoThiophene!$A:$A,,1) )
   * ( _xlfn.XLOOKUP($A36,DibenzoThiophene!$A:$A,DibenzoThiophene!$B:$B,,-1)
       - _xlfn.XLOOKUP($A36,DibenzoThiophene!$A:$A,DibenzoThiophene!$B:$B,,1) )</f>
        <v>#N/A</v>
      </c>
      <c r="D36">
        <f xml:space="preserve"> _xlfn.XLOOKUP($A36,Sulfone!$A:$A,Sulfone!$B:$B,,1)
 + ( $A36 - _xlfn.XLOOKUP($A36,Sulfone!$A:$A,Sulfone!$A:$A,,1) )
   / ( _xlfn.XLOOKUP($A36,Sulfone!$A:$A,Sulfone!$A:$A,,-1)
       - _xlfn.XLOOKUP($A36,Sulfone!$A:$A,Sulfone!$A:$A,,1) )
   * ( _xlfn.XLOOKUP($A36,Sulfone!$A:$A,Sulfone!$B:$B,,-1)
       - _xlfn.XLOOKUP($A36,Sulfone!$A:$A,Sulfone!$B:$B,,1) )</f>
        <v>5.1749775557423314E-3</v>
      </c>
      <c r="E36">
        <f xml:space="preserve"> _xlfn.XLOOKUP($A36,sfeso4051!$A:$A,sfeso4051!$B:$B,,1)
 + ( $A36 - _xlfn.XLOOKUP($A36,sfeso4051!$A:$A,sfeso4051!$A:$A,,1) )
   / ( _xlfn.XLOOKUP($A36,sfeso4051!$A:$A,sfeso4051!$A:$A,,-1)
       - _xlfn.XLOOKUP($A36,sfeso4051!$A:$A,sfeso4051!$A:$A,,1) )
   * ( _xlfn.XLOOKUP($A36,sfeso4051!$A:$A,sfeso4051!$B:$B,,-1)
       - _xlfn.XLOOKUP($A36,sfeso4051!$A:$A,sfeso4051!$B:$B,,1) )</f>
        <v>-8.4734869021099134E-3</v>
      </c>
      <c r="F36">
        <f xml:space="preserve"> _xlfn.XLOOKUP($A36,sdbt029!$A:$A,sdbt029!$B:$B,,1)
 + ( $A36 - _xlfn.XLOOKUP($A36,sdbt029!$A:$A,sdbt029!$A:$A,,1) )
   / ( _xlfn.XLOOKUP($A36,sdbt029!$A:$A,sdbt029!$A:$A,,-1)
       - _xlfn.XLOOKUP($A36,sdbt029!$A:$A,sdbt029!$A:$A,,1) )
   * ( _xlfn.XLOOKUP($A36,sdbt029!$A:$A,sdbt029!$B:$B,,-1)
       - _xlfn.XLOOKUP($A36,sdbt029!$A:$A,sdbt029!$B:$B,,1) )</f>
        <v>-5.8090963076226985E-2</v>
      </c>
      <c r="G36">
        <f xml:space="preserve"> _xlfn.XLOOKUP($A36,sdbs034!$A:$A,sdbs034!$B:$B,,1)
 + ( $A36 - _xlfn.XLOOKUP($A36,sdbs034!$A:$A,sdbs034!$A:$A,,1) )
   / ( _xlfn.XLOOKUP($A36,sdbs034!$A:$A,sdbs034!$A:$A,,-1)
       - _xlfn.XLOOKUP($A36,sdbs034!$A:$A,sdbs034!$A:$A,,1) )
   * ( _xlfn.XLOOKUP($A36,sdbs034!$A:$A,sdbs034!$B:$B,,-1)
       - _xlfn.XLOOKUP($A36,sdbs034!$A:$A,sdbs034!$B:$B,,1) )</f>
        <v>-1.0130086651578942E-2</v>
      </c>
      <c r="H36">
        <f xml:space="preserve"> _xlfn.XLOOKUP($A36,sdbso042!$A:$A,sdbso042!$B:$B,,1)
 + ( $A36 - _xlfn.XLOOKUP($A36,sdbso042!$A:$A,sdbso042!$A:$A,,1) )
   / ( _xlfn.XLOOKUP($A36,sdbso042!$A:$A,sdbso042!$A:$A,,-1)
       - _xlfn.XLOOKUP($A36,sdbso042!$A:$A,sdbso042!$A:$A,,1) )
   * ( _xlfn.XLOOKUP($A36,sdbso042!$A:$A,sdbso042!$B:$B,,-1)
       - _xlfn.XLOOKUP($A36,sdbso042!$A:$A,sdbso042!$B:$B,,1) )</f>
        <v>-1.256591102637397E-2</v>
      </c>
      <c r="J36" s="1">
        <v>2476.6381999999999</v>
      </c>
      <c r="K36" s="1">
        <v>0.95310760000000005</v>
      </c>
      <c r="L36">
        <v>1.0127329310619051</v>
      </c>
      <c r="M36">
        <v>0.58429354743705875</v>
      </c>
      <c r="N36">
        <v>5.4667456871485783E-2</v>
      </c>
      <c r="O36">
        <v>1.394336520916045</v>
      </c>
      <c r="P36">
        <v>1.217915754006067</v>
      </c>
      <c r="Q36">
        <v>1.6342720266933388</v>
      </c>
      <c r="Y36">
        <f t="shared" si="3"/>
        <v>0.89736380060209164</v>
      </c>
      <c r="Z36" s="6">
        <f t="shared" si="4"/>
        <v>3.1073711713142543E-3</v>
      </c>
      <c r="AK36" s="1">
        <v>2436.8449000000001</v>
      </c>
    </row>
    <row r="37" spans="1:37" x14ac:dyDescent="0.2">
      <c r="A37" s="1">
        <f t="shared" si="0"/>
        <v>2435.7949999999996</v>
      </c>
      <c r="B37" s="1">
        <v>-8.0124383000000003E-4</v>
      </c>
      <c r="C37" t="e">
        <f xml:space="preserve"> _xlfn.XLOOKUP($A37,DibenzoThiophene!$A:$A,DibenzoThiophene!$B:$B,,1)
 + ( $A37 - _xlfn.XLOOKUP($A37,DibenzoThiophene!$A:$A,DibenzoThiophene!$A:$A,,1) )
   / ( _xlfn.XLOOKUP($A37,DibenzoThiophene!$A:$A,DibenzoThiophene!$A:$A,,-1)
       - _xlfn.XLOOKUP($A37,DibenzoThiophene!$A:$A,DibenzoThiophene!$A:$A,,1) )
   * ( _xlfn.XLOOKUP($A37,DibenzoThiophene!$A:$A,DibenzoThiophene!$B:$B,,-1)
       - _xlfn.XLOOKUP($A37,DibenzoThiophene!$A:$A,DibenzoThiophene!$B:$B,,1) )</f>
        <v>#N/A</v>
      </c>
      <c r="D37">
        <f xml:space="preserve"> _xlfn.XLOOKUP($A37,Sulfone!$A:$A,Sulfone!$B:$B,,1)
 + ( $A37 - _xlfn.XLOOKUP($A37,Sulfone!$A:$A,Sulfone!$A:$A,,1) )
   / ( _xlfn.XLOOKUP($A37,Sulfone!$A:$A,Sulfone!$A:$A,,-1)
       - _xlfn.XLOOKUP($A37,Sulfone!$A:$A,Sulfone!$A:$A,,1) )
   * ( _xlfn.XLOOKUP($A37,Sulfone!$A:$A,Sulfone!$B:$B,,-1)
       - _xlfn.XLOOKUP($A37,Sulfone!$A:$A,Sulfone!$B:$B,,1) )</f>
        <v>5.3442999521054226E-3</v>
      </c>
      <c r="E37">
        <f xml:space="preserve"> _xlfn.XLOOKUP($A37,sfeso4051!$A:$A,sfeso4051!$B:$B,,1)
 + ( $A37 - _xlfn.XLOOKUP($A37,sfeso4051!$A:$A,sfeso4051!$A:$A,,1) )
   / ( _xlfn.XLOOKUP($A37,sfeso4051!$A:$A,sfeso4051!$A:$A,,-1)
       - _xlfn.XLOOKUP($A37,sfeso4051!$A:$A,sfeso4051!$A:$A,,1) )
   * ( _xlfn.XLOOKUP($A37,sfeso4051!$A:$A,sfeso4051!$B:$B,,-1)
       - _xlfn.XLOOKUP($A37,sfeso4051!$A:$A,sfeso4051!$B:$B,,1) )</f>
        <v>-7.7810321723313751E-3</v>
      </c>
      <c r="F37">
        <f xml:space="preserve"> _xlfn.XLOOKUP($A37,sdbt029!$A:$A,sdbt029!$B:$B,,1)
 + ( $A37 - _xlfn.XLOOKUP($A37,sdbt029!$A:$A,sdbt029!$A:$A,,1) )
   / ( _xlfn.XLOOKUP($A37,sdbt029!$A:$A,sdbt029!$A:$A,,-1)
       - _xlfn.XLOOKUP($A37,sdbt029!$A:$A,sdbt029!$A:$A,,1) )
   * ( _xlfn.XLOOKUP($A37,sdbt029!$A:$A,sdbt029!$B:$B,,-1)
       - _xlfn.XLOOKUP($A37,sdbt029!$A:$A,sdbt029!$B:$B,,1) )</f>
        <v>-5.6233757248989422E-2</v>
      </c>
      <c r="G37">
        <f xml:space="preserve"> _xlfn.XLOOKUP($A37,sdbs034!$A:$A,sdbs034!$B:$B,,1)
 + ( $A37 - _xlfn.XLOOKUP($A37,sdbs034!$A:$A,sdbs034!$A:$A,,1) )
   / ( _xlfn.XLOOKUP($A37,sdbs034!$A:$A,sdbs034!$A:$A,,-1)
       - _xlfn.XLOOKUP($A37,sdbs034!$A:$A,sdbs034!$A:$A,,1) )
   * ( _xlfn.XLOOKUP($A37,sdbs034!$A:$A,sdbs034!$B:$B,,-1)
       - _xlfn.XLOOKUP($A37,sdbs034!$A:$A,sdbs034!$B:$B,,1) )</f>
        <v>-9.462273805228693E-3</v>
      </c>
      <c r="H37">
        <f xml:space="preserve"> _xlfn.XLOOKUP($A37,sdbso042!$A:$A,sdbso042!$B:$B,,1)
 + ( $A37 - _xlfn.XLOOKUP($A37,sdbso042!$A:$A,sdbso042!$A:$A,,1) )
   / ( _xlfn.XLOOKUP($A37,sdbso042!$A:$A,sdbso042!$A:$A,,-1)
       - _xlfn.XLOOKUP($A37,sdbso042!$A:$A,sdbso042!$A:$A,,1) )
   * ( _xlfn.XLOOKUP($A37,sdbso042!$A:$A,sdbso042!$B:$B,,-1)
       - _xlfn.XLOOKUP($A37,sdbso042!$A:$A,sdbso042!$B:$B,,1) )</f>
        <v>-9.8496266645872344E-3</v>
      </c>
      <c r="J37" s="1">
        <v>2476.8382999999999</v>
      </c>
      <c r="K37" s="1">
        <v>0.93462613000000005</v>
      </c>
      <c r="L37">
        <v>0.95189402850580374</v>
      </c>
      <c r="M37">
        <v>0.81670908962375</v>
      </c>
      <c r="N37">
        <v>6.1004315736679214E-2</v>
      </c>
      <c r="O37">
        <v>1.3758589830728163</v>
      </c>
      <c r="P37">
        <v>1.2083816396060343</v>
      </c>
      <c r="Q37">
        <v>1.5214365992274121</v>
      </c>
      <c r="Y37">
        <f t="shared" si="3"/>
        <v>0.90218821906199953</v>
      </c>
      <c r="Z37" s="6">
        <f t="shared" si="4"/>
        <v>1.052218066021654E-3</v>
      </c>
      <c r="AK37" s="1">
        <v>2437.0949999999998</v>
      </c>
    </row>
    <row r="38" spans="1:37" x14ac:dyDescent="0.2">
      <c r="A38" s="1">
        <f t="shared" si="0"/>
        <v>2436.0450999999998</v>
      </c>
      <c r="B38" s="1">
        <v>-7.0846399999999997E-3</v>
      </c>
      <c r="C38" t="e">
        <f xml:space="preserve"> _xlfn.XLOOKUP($A38,DibenzoThiophene!$A:$A,DibenzoThiophene!$B:$B,,1)
 + ( $A38 - _xlfn.XLOOKUP($A38,DibenzoThiophene!$A:$A,DibenzoThiophene!$A:$A,,1) )
   / ( _xlfn.XLOOKUP($A38,DibenzoThiophene!$A:$A,DibenzoThiophene!$A:$A,,-1)
       - _xlfn.XLOOKUP($A38,DibenzoThiophene!$A:$A,DibenzoThiophene!$A:$A,,1) )
   * ( _xlfn.XLOOKUP($A38,DibenzoThiophene!$A:$A,DibenzoThiophene!$B:$B,,-1)
       - _xlfn.XLOOKUP($A38,DibenzoThiophene!$A:$A,DibenzoThiophene!$B:$B,,1) )</f>
        <v>#N/A</v>
      </c>
      <c r="D38">
        <f xml:space="preserve"> _xlfn.XLOOKUP($A38,Sulfone!$A:$A,Sulfone!$B:$B,,1)
 + ( $A38 - _xlfn.XLOOKUP($A38,Sulfone!$A:$A,Sulfone!$A:$A,,1) )
   / ( _xlfn.XLOOKUP($A38,Sulfone!$A:$A,Sulfone!$A:$A,,-1)
       - _xlfn.XLOOKUP($A38,Sulfone!$A:$A,Sulfone!$A:$A,,1) )
   * ( _xlfn.XLOOKUP($A38,Sulfone!$A:$A,Sulfone!$B:$B,,-1)
       - _xlfn.XLOOKUP($A38,Sulfone!$A:$A,Sulfone!$B:$B,,1) )</f>
        <v>5.5136223484688216E-3</v>
      </c>
      <c r="E38">
        <f xml:space="preserve"> _xlfn.XLOOKUP($A38,sfeso4051!$A:$A,sfeso4051!$B:$B,,1)
 + ( $A38 - _xlfn.XLOOKUP($A38,sfeso4051!$A:$A,sfeso4051!$A:$A,,1) )
   / ( _xlfn.XLOOKUP($A38,sfeso4051!$A:$A,sfeso4051!$A:$A,,-1)
       - _xlfn.XLOOKUP($A38,sfeso4051!$A:$A,sfeso4051!$A:$A,,1) )
   * ( _xlfn.XLOOKUP($A38,sfeso4051!$A:$A,sfeso4051!$B:$B,,-1)
       - _xlfn.XLOOKUP($A38,sfeso4051!$A:$A,sfeso4051!$B:$B,,1) )</f>
        <v>-7.0885774425515774E-3</v>
      </c>
      <c r="F38">
        <f xml:space="preserve"> _xlfn.XLOOKUP($A38,sdbt029!$A:$A,sdbt029!$B:$B,,1)
 + ( $A38 - _xlfn.XLOOKUP($A38,sdbt029!$A:$A,sdbt029!$A:$A,,1) )
   / ( _xlfn.XLOOKUP($A38,sdbt029!$A:$A,sdbt029!$A:$A,,-1)
       - _xlfn.XLOOKUP($A38,sdbt029!$A:$A,sdbt029!$A:$A,,1) )
   * ( _xlfn.XLOOKUP($A38,sdbt029!$A:$A,sdbt029!$B:$B,,-1)
       - _xlfn.XLOOKUP($A38,sdbt029!$A:$A,sdbt029!$B:$B,,1) )</f>
        <v>-5.4376551421748479E-2</v>
      </c>
      <c r="G38">
        <f xml:space="preserve"> _xlfn.XLOOKUP($A38,sdbs034!$A:$A,sdbs034!$B:$B,,1)
 + ( $A38 - _xlfn.XLOOKUP($A38,sdbs034!$A:$A,sdbs034!$A:$A,,1) )
   / ( _xlfn.XLOOKUP($A38,sdbs034!$A:$A,sdbs034!$A:$A,,-1)
       - _xlfn.XLOOKUP($A38,sdbs034!$A:$A,sdbs034!$A:$A,,1) )
   * ( _xlfn.XLOOKUP($A38,sdbs034!$A:$A,sdbs034!$B:$B,,-1)
       - _xlfn.XLOOKUP($A38,sdbs034!$A:$A,sdbs034!$B:$B,,1) )</f>
        <v>-8.7944609588772298E-3</v>
      </c>
      <c r="H38">
        <f xml:space="preserve"> _xlfn.XLOOKUP($A38,sdbso042!$A:$A,sdbso042!$B:$B,,1)
 + ( $A38 - _xlfn.XLOOKUP($A38,sdbso042!$A:$A,sdbso042!$A:$A,,1) )
   / ( _xlfn.XLOOKUP($A38,sdbso042!$A:$A,sdbso042!$A:$A,,-1)
       - _xlfn.XLOOKUP($A38,sdbso042!$A:$A,sdbso042!$A:$A,,1) )
   * ( _xlfn.XLOOKUP($A38,sdbso042!$A:$A,sdbso042!$B:$B,,-1)
       - _xlfn.XLOOKUP($A38,sdbso042!$A:$A,sdbso042!$B:$B,,1) )</f>
        <v>-7.1333423027955551E-3</v>
      </c>
      <c r="J38" s="1">
        <v>2477.0382999999997</v>
      </c>
      <c r="K38" s="1">
        <v>0.91792680000000004</v>
      </c>
      <c r="L38">
        <v>0.88197185568633241</v>
      </c>
      <c r="M38">
        <v>1.1741201118055529</v>
      </c>
      <c r="N38">
        <v>7.3048687193240841E-2</v>
      </c>
      <c r="O38">
        <v>1.3718591429116229</v>
      </c>
      <c r="P38">
        <v>1.2069618208773236</v>
      </c>
      <c r="Q38">
        <v>1.4903480521924632</v>
      </c>
      <c r="Y38">
        <f t="shared" si="3"/>
        <v>0.92507170111882087</v>
      </c>
      <c r="Z38" s="6">
        <f t="shared" si="4"/>
        <v>5.1049611997727051E-5</v>
      </c>
      <c r="AK38" s="1">
        <v>2437.3451</v>
      </c>
    </row>
    <row r="39" spans="1:37" x14ac:dyDescent="0.2">
      <c r="A39" s="1">
        <f t="shared" si="0"/>
        <v>2436.2952</v>
      </c>
      <c r="B39" s="1">
        <v>1.6615392E-2</v>
      </c>
      <c r="C39" t="e">
        <f xml:space="preserve"> _xlfn.XLOOKUP($A39,DibenzoThiophene!$A:$A,DibenzoThiophene!$B:$B,,1)
 + ( $A39 - _xlfn.XLOOKUP($A39,DibenzoThiophene!$A:$A,DibenzoThiophene!$A:$A,,1) )
   / ( _xlfn.XLOOKUP($A39,DibenzoThiophene!$A:$A,DibenzoThiophene!$A:$A,,-1)
       - _xlfn.XLOOKUP($A39,DibenzoThiophene!$A:$A,DibenzoThiophene!$A:$A,,1) )
   * ( _xlfn.XLOOKUP($A39,DibenzoThiophene!$A:$A,DibenzoThiophene!$B:$B,,-1)
       - _xlfn.XLOOKUP($A39,DibenzoThiophene!$A:$A,DibenzoThiophene!$B:$B,,1) )</f>
        <v>#N/A</v>
      </c>
      <c r="D39">
        <f xml:space="preserve"> _xlfn.XLOOKUP($A39,Sulfone!$A:$A,Sulfone!$B:$B,,1)
 + ( $A39 - _xlfn.XLOOKUP($A39,Sulfone!$A:$A,Sulfone!$A:$A,,1) )
   / ( _xlfn.XLOOKUP($A39,Sulfone!$A:$A,Sulfone!$A:$A,,-1)
       - _xlfn.XLOOKUP($A39,Sulfone!$A:$A,Sulfone!$A:$A,,1) )
   * ( _xlfn.XLOOKUP($A39,Sulfone!$A:$A,Sulfone!$B:$B,,-1)
       - _xlfn.XLOOKUP($A39,Sulfone!$A:$A,Sulfone!$B:$B,,1) )</f>
        <v>5.6829447448322207E-3</v>
      </c>
      <c r="E39">
        <f xml:space="preserve"> _xlfn.XLOOKUP($A39,sfeso4051!$A:$A,sfeso4051!$B:$B,,1)
 + ( $A39 - _xlfn.XLOOKUP($A39,sfeso4051!$A:$A,sfeso4051!$A:$A,,1) )
   / ( _xlfn.XLOOKUP($A39,sfeso4051!$A:$A,sfeso4051!$A:$A,,-1)
       - _xlfn.XLOOKUP($A39,sfeso4051!$A:$A,sfeso4051!$A:$A,,1) )
   * ( _xlfn.XLOOKUP($A39,sfeso4051!$A:$A,sfeso4051!$B:$B,,-1)
       - _xlfn.XLOOKUP($A39,sfeso4051!$A:$A,sfeso4051!$B:$B,,1) )</f>
        <v>-6.3961227127717797E-3</v>
      </c>
      <c r="F39">
        <f xml:space="preserve"> _xlfn.XLOOKUP($A39,sdbt029!$A:$A,sdbt029!$B:$B,,1)
 + ( $A39 - _xlfn.XLOOKUP($A39,sdbt029!$A:$A,sdbt029!$A:$A,,1) )
   / ( _xlfn.XLOOKUP($A39,sdbt029!$A:$A,sdbt029!$A:$A,,-1)
       - _xlfn.XLOOKUP($A39,sdbt029!$A:$A,sdbt029!$A:$A,,1) )
   * ( _xlfn.XLOOKUP($A39,sdbt029!$A:$A,sdbt029!$B:$B,,-1)
       - _xlfn.XLOOKUP($A39,sdbt029!$A:$A,sdbt029!$B:$B,,1) )</f>
        <v>-5.2519345594507542E-2</v>
      </c>
      <c r="G39">
        <f xml:space="preserve"> _xlfn.XLOOKUP($A39,sdbs034!$A:$A,sdbs034!$B:$B,,1)
 + ( $A39 - _xlfn.XLOOKUP($A39,sdbs034!$A:$A,sdbs034!$A:$A,,1) )
   / ( _xlfn.XLOOKUP($A39,sdbs034!$A:$A,sdbs034!$A:$A,,-1)
       - _xlfn.XLOOKUP($A39,sdbs034!$A:$A,sdbs034!$A:$A,,1) )
   * ( _xlfn.XLOOKUP($A39,sdbs034!$A:$A,sdbs034!$B:$B,,-1)
       - _xlfn.XLOOKUP($A39,sdbs034!$A:$A,sdbs034!$B:$B,,1) )</f>
        <v>-8.1266481125257667E-3</v>
      </c>
      <c r="H39">
        <f xml:space="preserve"> _xlfn.XLOOKUP($A39,sdbso042!$A:$A,sdbso042!$B:$B,,1)
 + ( $A39 - _xlfn.XLOOKUP($A39,sdbso042!$A:$A,sdbso042!$A:$A,,1) )
   / ( _xlfn.XLOOKUP($A39,sdbso042!$A:$A,sdbso042!$A:$A,,-1)
       - _xlfn.XLOOKUP($A39,sdbso042!$A:$A,sdbso042!$A:$A,,1) )
   * ( _xlfn.XLOOKUP($A39,sdbso042!$A:$A,sdbso042!$B:$B,,-1)
       - _xlfn.XLOOKUP($A39,sdbso042!$A:$A,sdbso042!$B:$B,,1) )</f>
        <v>-4.4170579410038793E-3</v>
      </c>
      <c r="J39" s="1">
        <v>2477.2383999999997</v>
      </c>
      <c r="K39" s="1">
        <v>0.94740603999999995</v>
      </c>
      <c r="L39">
        <v>0.86089881079938813</v>
      </c>
      <c r="M39">
        <v>1.7385946738171747</v>
      </c>
      <c r="N39">
        <v>8.7690430754529938E-2</v>
      </c>
      <c r="O39">
        <v>1.3789275636395288</v>
      </c>
      <c r="P39">
        <v>1.207993067250968</v>
      </c>
      <c r="Q39">
        <v>1.5022878539637519</v>
      </c>
      <c r="Y39">
        <f t="shared" si="3"/>
        <v>0.97571454709241967</v>
      </c>
      <c r="Z39" s="6">
        <f t="shared" si="4"/>
        <v>8.013715738015777E-4</v>
      </c>
      <c r="AK39" s="1">
        <v>2437.5952000000002</v>
      </c>
    </row>
    <row r="40" spans="1:37" x14ac:dyDescent="0.2">
      <c r="A40" s="1">
        <f t="shared" si="0"/>
        <v>2436.5452999999998</v>
      </c>
      <c r="B40" s="1">
        <v>5.4336245000000003E-3</v>
      </c>
      <c r="C40" t="e">
        <f xml:space="preserve"> _xlfn.XLOOKUP($A40,DibenzoThiophene!$A:$A,DibenzoThiophene!$B:$B,,1)
 + ( $A40 - _xlfn.XLOOKUP($A40,DibenzoThiophene!$A:$A,DibenzoThiophene!$A:$A,,1) )
   / ( _xlfn.XLOOKUP($A40,DibenzoThiophene!$A:$A,DibenzoThiophene!$A:$A,,-1)
       - _xlfn.XLOOKUP($A40,DibenzoThiophene!$A:$A,DibenzoThiophene!$A:$A,,1) )
   * ( _xlfn.XLOOKUP($A40,DibenzoThiophene!$A:$A,DibenzoThiophene!$B:$B,,-1)
       - _xlfn.XLOOKUP($A40,DibenzoThiophene!$A:$A,DibenzoThiophene!$B:$B,,1) )</f>
        <v>#N/A</v>
      </c>
      <c r="D40">
        <f xml:space="preserve"> _xlfn.XLOOKUP($A40,Sulfone!$A:$A,Sulfone!$B:$B,,1)
 + ( $A40 - _xlfn.XLOOKUP($A40,Sulfone!$A:$A,Sulfone!$A:$A,,1) )
   / ( _xlfn.XLOOKUP($A40,Sulfone!$A:$A,Sulfone!$A:$A,,-1)
       - _xlfn.XLOOKUP($A40,Sulfone!$A:$A,Sulfone!$A:$A,,1) )
   * ( _xlfn.XLOOKUP($A40,Sulfone!$A:$A,Sulfone!$B:$B,,-1)
       - _xlfn.XLOOKUP($A40,Sulfone!$A:$A,Sulfone!$B:$B,,1) )</f>
        <v>5.8522671411953128E-3</v>
      </c>
      <c r="E40">
        <f xml:space="preserve"> _xlfn.XLOOKUP($A40,sfeso4051!$A:$A,sfeso4051!$B:$B,,1)
 + ( $A40 - _xlfn.XLOOKUP($A40,sfeso4051!$A:$A,sfeso4051!$A:$A,,1) )
   / ( _xlfn.XLOOKUP($A40,sfeso4051!$A:$A,sfeso4051!$A:$A,,-1)
       - _xlfn.XLOOKUP($A40,sfeso4051!$A:$A,sfeso4051!$A:$A,,1) )
   * ( _xlfn.XLOOKUP($A40,sfeso4051!$A:$A,sfeso4051!$B:$B,,-1)
       - _xlfn.XLOOKUP($A40,sfeso4051!$A:$A,sfeso4051!$B:$B,,1) )</f>
        <v>-5.7036679829932414E-3</v>
      </c>
      <c r="F40">
        <f xml:space="preserve"> _xlfn.XLOOKUP($A40,sdbt029!$A:$A,sdbt029!$B:$B,,1)
 + ( $A40 - _xlfn.XLOOKUP($A40,sdbt029!$A:$A,sdbt029!$A:$A,,1) )
   / ( _xlfn.XLOOKUP($A40,sdbt029!$A:$A,sdbt029!$A:$A,,-1)
       - _xlfn.XLOOKUP($A40,sdbt029!$A:$A,sdbt029!$A:$A,,1) )
   * ( _xlfn.XLOOKUP($A40,sdbt029!$A:$A,sdbt029!$B:$B,,-1)
       - _xlfn.XLOOKUP($A40,sdbt029!$A:$A,sdbt029!$B:$B,,1) )</f>
        <v>-5.0662139767269979E-2</v>
      </c>
      <c r="G40">
        <f xml:space="preserve"> _xlfn.XLOOKUP($A40,sdbs034!$A:$A,sdbs034!$B:$B,,1)
 + ( $A40 - _xlfn.XLOOKUP($A40,sdbs034!$A:$A,sdbs034!$A:$A,,1) )
   / ( _xlfn.XLOOKUP($A40,sdbs034!$A:$A,sdbs034!$A:$A,,-1)
       - _xlfn.XLOOKUP($A40,sdbs034!$A:$A,sdbs034!$A:$A,,1) )
   * ( _xlfn.XLOOKUP($A40,sdbs034!$A:$A,sdbs034!$B:$B,,-1)
       - _xlfn.XLOOKUP($A40,sdbs034!$A:$A,sdbs034!$B:$B,,1) )</f>
        <v>-7.4588352661755179E-3</v>
      </c>
      <c r="H40">
        <f xml:space="preserve"> _xlfn.XLOOKUP($A40,sdbso042!$A:$A,sdbso042!$B:$B,,1)
 + ( $A40 - _xlfn.XLOOKUP($A40,sdbso042!$A:$A,sdbso042!$A:$A,,1) )
   / ( _xlfn.XLOOKUP($A40,sdbso042!$A:$A,sdbso042!$A:$A,,-1)
       - _xlfn.XLOOKUP($A40,sdbso042!$A:$A,sdbso042!$A:$A,,1) )
   * ( _xlfn.XLOOKUP($A40,sdbso042!$A:$A,sdbso042!$B:$B,,-1)
       - _xlfn.XLOOKUP($A40,sdbso042!$A:$A,sdbso042!$B:$B,,1) )</f>
        <v>-1.7007735792171404E-3</v>
      </c>
      <c r="J40" s="1">
        <v>2477.4384999999997</v>
      </c>
      <c r="K40" s="1">
        <v>0.94872721999999998</v>
      </c>
      <c r="L40">
        <v>0.86330232545995278</v>
      </c>
      <c r="M40">
        <v>2.4969406545502717</v>
      </c>
      <c r="N40">
        <v>0.10889023948390154</v>
      </c>
      <c r="O40">
        <v>1.3765149991687167</v>
      </c>
      <c r="P40">
        <v>1.2118842928188789</v>
      </c>
      <c r="Q40">
        <v>1.5353666118187463</v>
      </c>
      <c r="Y40">
        <f t="shared" si="3"/>
        <v>1.0476716223104667</v>
      </c>
      <c r="Z40" s="6">
        <f t="shared" si="4"/>
        <v>9.7899947485754982E-3</v>
      </c>
      <c r="AK40" s="1">
        <v>2437.8453</v>
      </c>
    </row>
    <row r="41" spans="1:37" x14ac:dyDescent="0.2">
      <c r="A41" s="1">
        <f t="shared" si="0"/>
        <v>2436.7954999999997</v>
      </c>
      <c r="B41" s="1">
        <v>2.5941850000000002E-3</v>
      </c>
      <c r="C41" t="e">
        <f xml:space="preserve"> _xlfn.XLOOKUP($A41,DibenzoThiophene!$A:$A,DibenzoThiophene!$B:$B,,1)
 + ( $A41 - _xlfn.XLOOKUP($A41,DibenzoThiophene!$A:$A,DibenzoThiophene!$A:$A,,1) )
   / ( _xlfn.XLOOKUP($A41,DibenzoThiophene!$A:$A,DibenzoThiophene!$A:$A,,-1)
       - _xlfn.XLOOKUP($A41,DibenzoThiophene!$A:$A,DibenzoThiophene!$A:$A,,1) )
   * ( _xlfn.XLOOKUP($A41,DibenzoThiophene!$A:$A,DibenzoThiophene!$B:$B,,-1)
       - _xlfn.XLOOKUP($A41,DibenzoThiophene!$A:$A,DibenzoThiophene!$B:$B,,1) )</f>
        <v>#N/A</v>
      </c>
      <c r="D41">
        <f xml:space="preserve"> _xlfn.XLOOKUP($A41,Sulfone!$A:$A,Sulfone!$B:$B,,1)
 + ( $A41 - _xlfn.XLOOKUP($A41,Sulfone!$A:$A,Sulfone!$A:$A,,1) )
   / ( _xlfn.XLOOKUP($A41,Sulfone!$A:$A,Sulfone!$A:$A,,-1)
       - _xlfn.XLOOKUP($A41,Sulfone!$A:$A,Sulfone!$A:$A,,1) )
   * ( _xlfn.XLOOKUP($A41,Sulfone!$A:$A,Sulfone!$B:$B,,-1)
       - _xlfn.XLOOKUP($A41,Sulfone!$A:$A,Sulfone!$B:$B,,1) )</f>
        <v>6.021657239436335E-3</v>
      </c>
      <c r="E41">
        <f xml:space="preserve"> _xlfn.XLOOKUP($A41,sfeso4051!$A:$A,sfeso4051!$B:$B,,1)
 + ( $A41 - _xlfn.XLOOKUP($A41,sfeso4051!$A:$A,sfeso4051!$A:$A,,1) )
   / ( _xlfn.XLOOKUP($A41,sfeso4051!$A:$A,sfeso4051!$A:$A,,-1)
       - _xlfn.XLOOKUP($A41,sfeso4051!$A:$A,sfeso4051!$A:$A,,1) )
   * ( _xlfn.XLOOKUP($A41,sfeso4051!$A:$A,sfeso4051!$B:$B,,-1)
       - _xlfn.XLOOKUP($A41,sfeso4051!$A:$A,sfeso4051!$B:$B,,1) )</f>
        <v>-5.0109363820706881E-3</v>
      </c>
      <c r="F41">
        <f xml:space="preserve"> _xlfn.XLOOKUP($A41,sdbt029!$A:$A,sdbt029!$B:$B,,1)
 + ( $A41 - _xlfn.XLOOKUP($A41,sdbt029!$A:$A,sdbt029!$A:$A,,1) )
   / ( _xlfn.XLOOKUP($A41,sdbt029!$A:$A,sdbt029!$A:$A,,-1)
       - _xlfn.XLOOKUP($A41,sdbt029!$A:$A,sdbt029!$A:$A,,1) )
   * ( _xlfn.XLOOKUP($A41,sdbt029!$A:$A,sdbt029!$B:$B,,-1)
       - _xlfn.XLOOKUP($A41,sdbt029!$A:$A,sdbt029!$B:$B,,1) )</f>
        <v>-4.8804191354734128E-2</v>
      </c>
      <c r="G41">
        <f xml:space="preserve"> _xlfn.XLOOKUP($A41,sdbs034!$A:$A,sdbs034!$B:$B,,1)
 + ( $A41 - _xlfn.XLOOKUP($A41,sdbs034!$A:$A,sdbs034!$A:$A,,1) )
   / ( _xlfn.XLOOKUP($A41,sdbs034!$A:$A,sdbs034!$A:$A,,-1)
       - _xlfn.XLOOKUP($A41,sdbs034!$A:$A,sdbs034!$A:$A,,1) )
   * ( _xlfn.XLOOKUP($A41,sdbs034!$A:$A,sdbs034!$B:$B,,-1)
       - _xlfn.XLOOKUP($A41,sdbs034!$A:$A,sdbs034!$B:$B,,1) )</f>
        <v>-6.7907554014935197E-3</v>
      </c>
      <c r="H41">
        <f xml:space="preserve"> _xlfn.XLOOKUP($A41,sdbso042!$A:$A,sdbso042!$B:$B,,1)
 + ( $A41 - _xlfn.XLOOKUP($A41,sdbso042!$A:$A,sdbso042!$A:$A,,1) )
   / ( _xlfn.XLOOKUP($A41,sdbso042!$A:$A,sdbso042!$A:$A,,-1)
       - _xlfn.XLOOKUP($A41,sdbso042!$A:$A,sdbso042!$A:$A,,1) )
   * ( _xlfn.XLOOKUP($A41,sdbso042!$A:$A,sdbso042!$B:$B,,-1)
       - _xlfn.XLOOKUP($A41,sdbso042!$A:$A,sdbso042!$B:$B,,1) )</f>
        <v>1.0165968618847856E-3</v>
      </c>
      <c r="J41" s="1">
        <v>2477.6385</v>
      </c>
      <c r="K41" s="1">
        <v>0.95945568999999997</v>
      </c>
      <c r="L41">
        <v>0.85057385099447536</v>
      </c>
      <c r="M41">
        <v>3.3706360474370443</v>
      </c>
      <c r="N41">
        <v>0.12966423493003568</v>
      </c>
      <c r="O41">
        <v>1.3694131190533545</v>
      </c>
      <c r="P41">
        <v>1.2163896010586739</v>
      </c>
      <c r="Q41">
        <v>1.5499472399442071</v>
      </c>
      <c r="Y41">
        <f t="shared" si="3"/>
        <v>1.1271247672302493</v>
      </c>
      <c r="Z41" s="6">
        <f t="shared" si="4"/>
        <v>2.8112919459243331E-2</v>
      </c>
      <c r="AK41" s="1">
        <v>2438.0954999999999</v>
      </c>
    </row>
    <row r="42" spans="1:37" x14ac:dyDescent="0.2">
      <c r="A42" s="1">
        <f t="shared" si="0"/>
        <v>2437.0455999999999</v>
      </c>
      <c r="B42" s="1">
        <v>-1.2959462E-2</v>
      </c>
      <c r="C42" t="e">
        <f xml:space="preserve"> _xlfn.XLOOKUP($A42,DibenzoThiophene!$A:$A,DibenzoThiophene!$B:$B,,1)
 + ( $A42 - _xlfn.XLOOKUP($A42,DibenzoThiophene!$A:$A,DibenzoThiophene!$A:$A,,1) )
   / ( _xlfn.XLOOKUP($A42,DibenzoThiophene!$A:$A,DibenzoThiophene!$A:$A,,-1)
       - _xlfn.XLOOKUP($A42,DibenzoThiophene!$A:$A,DibenzoThiophene!$A:$A,,1) )
   * ( _xlfn.XLOOKUP($A42,DibenzoThiophene!$A:$A,DibenzoThiophene!$B:$B,,-1)
       - _xlfn.XLOOKUP($A42,DibenzoThiophene!$A:$A,DibenzoThiophene!$B:$B,,1) )</f>
        <v>#N/A</v>
      </c>
      <c r="D42">
        <f xml:space="preserve"> _xlfn.XLOOKUP($A42,Sulfone!$A:$A,Sulfone!$B:$B,,1)
 + ( $A42 - _xlfn.XLOOKUP($A42,Sulfone!$A:$A,Sulfone!$A:$A,,1) )
   / ( _xlfn.XLOOKUP($A42,Sulfone!$A:$A,Sulfone!$A:$A,,-1)
       - _xlfn.XLOOKUP($A42,Sulfone!$A:$A,Sulfone!$A:$A,,1) )
   * ( _xlfn.XLOOKUP($A42,Sulfone!$A:$A,Sulfone!$B:$B,,-1)
       - _xlfn.XLOOKUP($A42,Sulfone!$A:$A,Sulfone!$B:$B,,1) )</f>
        <v>6.2110052045814095E-3</v>
      </c>
      <c r="E42">
        <f xml:space="preserve"> _xlfn.XLOOKUP($A42,sfeso4051!$A:$A,sfeso4051!$B:$B,,1)
 + ( $A42 - _xlfn.XLOOKUP($A42,sfeso4051!$A:$A,sfeso4051!$A:$A,,1) )
   / ( _xlfn.XLOOKUP($A42,sfeso4051!$A:$A,sfeso4051!$A:$A,,-1)
       - _xlfn.XLOOKUP($A42,sfeso4051!$A:$A,sfeso4051!$A:$A,,1) )
   * ( _xlfn.XLOOKUP($A42,sfeso4051!$A:$A,sfeso4051!$B:$B,,-1)
       - _xlfn.XLOOKUP($A42,sfeso4051!$A:$A,sfeso4051!$B:$B,,1) )</f>
        <v>-4.3184816522908905E-3</v>
      </c>
      <c r="F42">
        <f xml:space="preserve"> _xlfn.XLOOKUP($A42,sdbt029!$A:$A,sdbt029!$B:$B,,1)
 + ( $A42 - _xlfn.XLOOKUP($A42,sdbt029!$A:$A,sdbt029!$A:$A,,1) )
   / ( _xlfn.XLOOKUP($A42,sdbt029!$A:$A,sdbt029!$A:$A,,-1)
       - _xlfn.XLOOKUP($A42,sdbt029!$A:$A,sdbt029!$A:$A,,1) )
   * ( _xlfn.XLOOKUP($A42,sdbt029!$A:$A,sdbt029!$B:$B,,-1)
       - _xlfn.XLOOKUP($A42,sdbt029!$A:$A,sdbt029!$B:$B,,1) )</f>
        <v>-4.6946985527493185E-2</v>
      </c>
      <c r="G42">
        <f xml:space="preserve"> _xlfn.XLOOKUP($A42,sdbs034!$A:$A,sdbs034!$B:$B,,1)
 + ( $A42 - _xlfn.XLOOKUP($A42,sdbs034!$A:$A,sdbs034!$A:$A,,1) )
   / ( _xlfn.XLOOKUP($A42,sdbs034!$A:$A,sdbs034!$A:$A,,-1)
       - _xlfn.XLOOKUP($A42,sdbs034!$A:$A,sdbs034!$A:$A,,1) )
   * ( _xlfn.XLOOKUP($A42,sdbs034!$A:$A,sdbs034!$B:$B,,-1)
       - _xlfn.XLOOKUP($A42,sdbs034!$A:$A,sdbs034!$B:$B,,1) )</f>
        <v>-6.1229425551420566E-3</v>
      </c>
      <c r="H42">
        <f xml:space="preserve"> _xlfn.XLOOKUP($A42,sdbso042!$A:$A,sdbso042!$B:$B,,1)
 + ( $A42 - _xlfn.XLOOKUP($A42,sdbso042!$A:$A,sdbso042!$A:$A,,1) )
   / ( _xlfn.XLOOKUP($A42,sdbso042!$A:$A,sdbso042!$A:$A,,-1)
       - _xlfn.XLOOKUP($A42,sdbso042!$A:$A,sdbso042!$A:$A,,1) )
   * ( _xlfn.XLOOKUP($A42,sdbso042!$A:$A,sdbso042!$B:$B,,-1)
       - _xlfn.XLOOKUP($A42,sdbso042!$A:$A,sdbso042!$B:$B,,1) )</f>
        <v>3.7328812236764632E-3</v>
      </c>
      <c r="J42" s="1">
        <v>2477.8386</v>
      </c>
      <c r="K42" s="1">
        <v>0.96497913000000002</v>
      </c>
      <c r="L42">
        <v>0.84901406811151348</v>
      </c>
      <c r="M42">
        <v>4.2127974918606794</v>
      </c>
      <c r="N42">
        <v>0.15265290978439211</v>
      </c>
      <c r="O42">
        <v>1.3507549450791811</v>
      </c>
      <c r="P42">
        <v>1.2185842907879056</v>
      </c>
      <c r="Q42">
        <v>1.5877726179283842</v>
      </c>
      <c r="Y42">
        <f t="shared" si="3"/>
        <v>1.2037304987313033</v>
      </c>
      <c r="Z42" s="6">
        <f t="shared" si="4"/>
        <v>5.7002216071070762E-2</v>
      </c>
      <c r="AK42" s="1">
        <v>2438.3456000000001</v>
      </c>
    </row>
    <row r="43" spans="1:37" x14ac:dyDescent="0.2">
      <c r="A43" s="1">
        <f t="shared" si="0"/>
        <v>2437.2956999999997</v>
      </c>
      <c r="B43" s="1">
        <v>-9.3345768000000005E-4</v>
      </c>
      <c r="C43" t="e">
        <f xml:space="preserve"> _xlfn.XLOOKUP($A43,DibenzoThiophene!$A:$A,DibenzoThiophene!$B:$B,,1)
 + ( $A43 - _xlfn.XLOOKUP($A43,DibenzoThiophene!$A:$A,DibenzoThiophene!$A:$A,,1) )
   / ( _xlfn.XLOOKUP($A43,DibenzoThiophene!$A:$A,DibenzoThiophene!$A:$A,,-1)
       - _xlfn.XLOOKUP($A43,DibenzoThiophene!$A:$A,DibenzoThiophene!$A:$A,,1) )
   * ( _xlfn.XLOOKUP($A43,DibenzoThiophene!$A:$A,DibenzoThiophene!$B:$B,,-1)
       - _xlfn.XLOOKUP($A43,DibenzoThiophene!$A:$A,DibenzoThiophene!$B:$B,,1) )</f>
        <v>#N/A</v>
      </c>
      <c r="D43">
        <f xml:space="preserve"> _xlfn.XLOOKUP($A43,Sulfone!$A:$A,Sulfone!$B:$B,,1)
 + ( $A43 - _xlfn.XLOOKUP($A43,Sulfone!$A:$A,Sulfone!$A:$A,,1) )
   / ( _xlfn.XLOOKUP($A43,Sulfone!$A:$A,Sulfone!$A:$A,,-1)
       - _xlfn.XLOOKUP($A43,Sulfone!$A:$A,Sulfone!$A:$A,,1) )
   * ( _xlfn.XLOOKUP($A43,Sulfone!$A:$A,Sulfone!$B:$B,,-1)
       - _xlfn.XLOOKUP($A43,Sulfone!$A:$A,Sulfone!$B:$B,,1) )</f>
        <v>6.5001169994694033E-3</v>
      </c>
      <c r="E43">
        <f xml:space="preserve"> _xlfn.XLOOKUP($A43,sfeso4051!$A:$A,sfeso4051!$B:$B,,1)
 + ( $A43 - _xlfn.XLOOKUP($A43,sfeso4051!$A:$A,sfeso4051!$A:$A,,1) )
   / ( _xlfn.XLOOKUP($A43,sfeso4051!$A:$A,sfeso4051!$A:$A,,-1)
       - _xlfn.XLOOKUP($A43,sfeso4051!$A:$A,sfeso4051!$A:$A,,1) )
   * ( _xlfn.XLOOKUP($A43,sfeso4051!$A:$A,sfeso4051!$B:$B,,-1)
       - _xlfn.XLOOKUP($A43,sfeso4051!$A:$A,sfeso4051!$B:$B,,1) )</f>
        <v>-3.6260269225123522E-3</v>
      </c>
      <c r="F43">
        <f xml:space="preserve"> _xlfn.XLOOKUP($A43,sdbt029!$A:$A,sdbt029!$B:$B,,1)
 + ( $A43 - _xlfn.XLOOKUP($A43,sdbt029!$A:$A,sdbt029!$A:$A,,1) )
   / ( _xlfn.XLOOKUP($A43,sdbt029!$A:$A,sdbt029!$A:$A,,-1)
       - _xlfn.XLOOKUP($A43,sdbt029!$A:$A,sdbt029!$A:$A,,1) )
   * ( _xlfn.XLOOKUP($A43,sdbt029!$A:$A,sdbt029!$B:$B,,-1)
       - _xlfn.XLOOKUP($A43,sdbt029!$A:$A,sdbt029!$B:$B,,1) )</f>
        <v>-4.5089779700255621E-2</v>
      </c>
      <c r="G43">
        <f xml:space="preserve"> _xlfn.XLOOKUP($A43,sdbs034!$A:$A,sdbs034!$B:$B,,1)
 + ( $A43 - _xlfn.XLOOKUP($A43,sdbs034!$A:$A,sdbs034!$A:$A,,1) )
   / ( _xlfn.XLOOKUP($A43,sdbs034!$A:$A,sdbs034!$A:$A,,-1)
       - _xlfn.XLOOKUP($A43,sdbs034!$A:$A,sdbs034!$A:$A,,1) )
   * ( _xlfn.XLOOKUP($A43,sdbs034!$A:$A,sdbs034!$B:$B,,-1)
       - _xlfn.XLOOKUP($A43,sdbs034!$A:$A,sdbs034!$B:$B,,1) )</f>
        <v>-5.4551297087918078E-3</v>
      </c>
      <c r="H43">
        <f xml:space="preserve"> _xlfn.XLOOKUP($A43,sdbso042!$A:$A,sdbso042!$B:$B,,1)
 + ( $A43 - _xlfn.XLOOKUP($A43,sdbso042!$A:$A,sdbso042!$A:$A,,1) )
   / ( _xlfn.XLOOKUP($A43,sdbso042!$A:$A,sdbso042!$A:$A,,-1)
       - _xlfn.XLOOKUP($A43,sdbso042!$A:$A,sdbso042!$A:$A,,1) )
   * ( _xlfn.XLOOKUP($A43,sdbso042!$A:$A,sdbso042!$B:$B,,-1)
       - _xlfn.XLOOKUP($A43,sdbso042!$A:$A,sdbso042!$B:$B,,1) )</f>
        <v>6.4491655854632011E-3</v>
      </c>
      <c r="J43" s="1">
        <v>2478.0386999999996</v>
      </c>
      <c r="K43" s="1">
        <v>1.0229265000000001</v>
      </c>
      <c r="L43">
        <v>0.87252732327967586</v>
      </c>
      <c r="M43">
        <v>4.8945993545875419</v>
      </c>
      <c r="N43">
        <v>0.17712302210363284</v>
      </c>
      <c r="O43">
        <v>1.3417690633717589</v>
      </c>
      <c r="P43">
        <v>1.2227819324930413</v>
      </c>
      <c r="Q43">
        <v>1.6106434650355481</v>
      </c>
      <c r="Y43">
        <f t="shared" si="3"/>
        <v>1.2709389279102059</v>
      </c>
      <c r="Z43" s="6">
        <f t="shared" si="4"/>
        <v>6.1510164397915047E-2</v>
      </c>
      <c r="AK43" s="1">
        <v>2438.5956999999999</v>
      </c>
    </row>
    <row r="44" spans="1:37" x14ac:dyDescent="0.2">
      <c r="A44" s="1">
        <f t="shared" si="0"/>
        <v>2437.5457999999999</v>
      </c>
      <c r="B44" s="1">
        <v>-1.1501459E-2</v>
      </c>
      <c r="C44" t="e">
        <f xml:space="preserve"> _xlfn.XLOOKUP($A44,DibenzoThiophene!$A:$A,DibenzoThiophene!$B:$B,,1)
 + ( $A44 - _xlfn.XLOOKUP($A44,DibenzoThiophene!$A:$A,DibenzoThiophene!$A:$A,,1) )
   / ( _xlfn.XLOOKUP($A44,DibenzoThiophene!$A:$A,DibenzoThiophene!$A:$A,,-1)
       - _xlfn.XLOOKUP($A44,DibenzoThiophene!$A:$A,DibenzoThiophene!$A:$A,,1) )
   * ( _xlfn.XLOOKUP($A44,DibenzoThiophene!$A:$A,DibenzoThiophene!$B:$B,,-1)
       - _xlfn.XLOOKUP($A44,DibenzoThiophene!$A:$A,DibenzoThiophene!$B:$B,,1) )</f>
        <v>#N/A</v>
      </c>
      <c r="D44">
        <f xml:space="preserve"> _xlfn.XLOOKUP($A44,Sulfone!$A:$A,Sulfone!$B:$B,,1)
 + ( $A44 - _xlfn.XLOOKUP($A44,Sulfone!$A:$A,Sulfone!$A:$A,,1) )
   / ( _xlfn.XLOOKUP($A44,Sulfone!$A:$A,Sulfone!$A:$A,,-1)
       - _xlfn.XLOOKUP($A44,Sulfone!$A:$A,Sulfone!$A:$A,,1) )
   * ( _xlfn.XLOOKUP($A44,Sulfone!$A:$A,Sulfone!$B:$B,,-1)
       - _xlfn.XLOOKUP($A44,Sulfone!$A:$A,Sulfone!$B:$B,,1) )</f>
        <v>6.7892287943579219E-3</v>
      </c>
      <c r="E44">
        <f xml:space="preserve"> _xlfn.XLOOKUP($A44,sfeso4051!$A:$A,sfeso4051!$B:$B,,1)
 + ( $A44 - _xlfn.XLOOKUP($A44,sfeso4051!$A:$A,sfeso4051!$A:$A,,1) )
   / ( _xlfn.XLOOKUP($A44,sfeso4051!$A:$A,sfeso4051!$A:$A,,-1)
       - _xlfn.XLOOKUP($A44,sfeso4051!$A:$A,sfeso4051!$A:$A,,1) )
   * ( _xlfn.XLOOKUP($A44,sfeso4051!$A:$A,sfeso4051!$B:$B,,-1)
       - _xlfn.XLOOKUP($A44,sfeso4051!$A:$A,sfeso4051!$B:$B,,1) )</f>
        <v>-2.9335721927325545E-3</v>
      </c>
      <c r="F44">
        <f xml:space="preserve"> _xlfn.XLOOKUP($A44,sdbt029!$A:$A,sdbt029!$B:$B,,1)
 + ( $A44 - _xlfn.XLOOKUP($A44,sdbt029!$A:$A,sdbt029!$A:$A,,1) )
   / ( _xlfn.XLOOKUP($A44,sdbt029!$A:$A,sdbt029!$A:$A,,-1)
       - _xlfn.XLOOKUP($A44,sdbt029!$A:$A,sdbt029!$A:$A,,1) )
   * ( _xlfn.XLOOKUP($A44,sdbt029!$A:$A,sdbt029!$B:$B,,-1)
       - _xlfn.XLOOKUP($A44,sdbt029!$A:$A,sdbt029!$B:$B,,1) )</f>
        <v>-4.3232573873014685E-2</v>
      </c>
      <c r="G44">
        <f xml:space="preserve"> _xlfn.XLOOKUP($A44,sdbs034!$A:$A,sdbs034!$B:$B,,1)
 + ( $A44 - _xlfn.XLOOKUP($A44,sdbs034!$A:$A,sdbs034!$A:$A,,1) )
   / ( _xlfn.XLOOKUP($A44,sdbs034!$A:$A,sdbs034!$A:$A,,-1)
       - _xlfn.XLOOKUP($A44,sdbs034!$A:$A,sdbs034!$A:$A,,1) )
   * ( _xlfn.XLOOKUP($A44,sdbs034!$A:$A,sdbs034!$B:$B,,-1)
       - _xlfn.XLOOKUP($A44,sdbs034!$A:$A,sdbs034!$B:$B,,1) )</f>
        <v>-4.7873168624403446E-3</v>
      </c>
      <c r="H44">
        <f xml:space="preserve"> _xlfn.XLOOKUP($A44,sdbso042!$A:$A,sdbso042!$B:$B,,1)
 + ( $A44 - _xlfn.XLOOKUP($A44,sdbso042!$A:$A,sdbso042!$A:$A,,1) )
   / ( _xlfn.XLOOKUP($A44,sdbso042!$A:$A,sdbso042!$A:$A,,-1)
       - _xlfn.XLOOKUP($A44,sdbso042!$A:$A,sdbso042!$A:$A,,1) )
   * ( _xlfn.XLOOKUP($A44,sdbso042!$A:$A,sdbso042!$B:$B,,-1)
       - _xlfn.XLOOKUP($A44,sdbso042!$A:$A,sdbso042!$B:$B,,1) )</f>
        <v>9.1654499472548778E-3</v>
      </c>
      <c r="J44" s="1">
        <v>2478.2387999999996</v>
      </c>
      <c r="K44" s="1">
        <v>1.0444178</v>
      </c>
      <c r="L44">
        <v>0.9114117425036049</v>
      </c>
      <c r="M44">
        <v>5.3669679233515888</v>
      </c>
      <c r="N44">
        <v>0.20541509485676604</v>
      </c>
      <c r="O44">
        <v>1.3310748943575661</v>
      </c>
      <c r="P44">
        <v>1.2286747896596553</v>
      </c>
      <c r="Q44">
        <v>1.6239543401406116</v>
      </c>
      <c r="Y44">
        <f t="shared" si="3"/>
        <v>1.3223052984609176</v>
      </c>
      <c r="Z44" s="6">
        <f t="shared" si="4"/>
        <v>7.7221461800866503E-2</v>
      </c>
      <c r="AK44" s="1">
        <v>2438.8458000000001</v>
      </c>
    </row>
    <row r="45" spans="1:37" x14ac:dyDescent="0.2">
      <c r="A45" s="1">
        <f t="shared" si="0"/>
        <v>2437.7958999999996</v>
      </c>
      <c r="B45" s="1">
        <v>1.1460224999999999E-2</v>
      </c>
      <c r="C45" t="e">
        <f xml:space="preserve"> _xlfn.XLOOKUP($A45,DibenzoThiophene!$A:$A,DibenzoThiophene!$B:$B,,1)
 + ( $A45 - _xlfn.XLOOKUP($A45,DibenzoThiophene!$A:$A,DibenzoThiophene!$A:$A,,1) )
   / ( _xlfn.XLOOKUP($A45,DibenzoThiophene!$A:$A,DibenzoThiophene!$A:$A,,-1)
       - _xlfn.XLOOKUP($A45,DibenzoThiophene!$A:$A,DibenzoThiophene!$A:$A,,1) )
   * ( _xlfn.XLOOKUP($A45,DibenzoThiophene!$A:$A,DibenzoThiophene!$B:$B,,-1)
       - _xlfn.XLOOKUP($A45,DibenzoThiophene!$A:$A,DibenzoThiophene!$B:$B,,1) )</f>
        <v>#N/A</v>
      </c>
      <c r="D45">
        <f xml:space="preserve"> _xlfn.XLOOKUP($A45,Sulfone!$A:$A,Sulfone!$B:$B,,1)
 + ( $A45 - _xlfn.XLOOKUP($A45,Sulfone!$A:$A,Sulfone!$A:$A,,1) )
   / ( _xlfn.XLOOKUP($A45,Sulfone!$A:$A,Sulfone!$A:$A,,-1)
       - _xlfn.XLOOKUP($A45,Sulfone!$A:$A,Sulfone!$A:$A,,1) )
   * ( _xlfn.XLOOKUP($A45,Sulfone!$A:$A,Sulfone!$B:$B,,-1)
       - _xlfn.XLOOKUP($A45,Sulfone!$A:$A,Sulfone!$B:$B,,1) )</f>
        <v>7.0783405892459158E-3</v>
      </c>
      <c r="E45">
        <f xml:space="preserve"> _xlfn.XLOOKUP($A45,sfeso4051!$A:$A,sfeso4051!$B:$B,,1)
 + ( $A45 - _xlfn.XLOOKUP($A45,sfeso4051!$A:$A,sfeso4051!$A:$A,,1) )
   / ( _xlfn.XLOOKUP($A45,sfeso4051!$A:$A,sfeso4051!$A:$A,,-1)
       - _xlfn.XLOOKUP($A45,sfeso4051!$A:$A,sfeso4051!$A:$A,,1) )
   * ( _xlfn.XLOOKUP($A45,sfeso4051!$A:$A,sfeso4051!$B:$B,,-1)
       - _xlfn.XLOOKUP($A45,sfeso4051!$A:$A,sfeso4051!$B:$B,,1) )</f>
        <v>-2.2411174629540162E-3</v>
      </c>
      <c r="F45">
        <f xml:space="preserve"> _xlfn.XLOOKUP($A45,sdbt029!$A:$A,sdbt029!$B:$B,,1)
 + ( $A45 - _xlfn.XLOOKUP($A45,sdbt029!$A:$A,sdbt029!$A:$A,,1) )
   / ( _xlfn.XLOOKUP($A45,sdbt029!$A:$A,sdbt029!$A:$A,,-1)
       - _xlfn.XLOOKUP($A45,sdbt029!$A:$A,sdbt029!$A:$A,,1) )
   * ( _xlfn.XLOOKUP($A45,sdbt029!$A:$A,sdbt029!$B:$B,,-1)
       - _xlfn.XLOOKUP($A45,sdbt029!$A:$A,sdbt029!$B:$B,,1) )</f>
        <v>-4.1375368045777114E-2</v>
      </c>
      <c r="G45">
        <f xml:space="preserve"> _xlfn.XLOOKUP($A45,sdbs034!$A:$A,sdbs034!$B:$B,,1)
 + ( $A45 - _xlfn.XLOOKUP($A45,sdbs034!$A:$A,sdbs034!$A:$A,,1) )
   / ( _xlfn.XLOOKUP($A45,sdbs034!$A:$A,sdbs034!$A:$A,,-1)
       - _xlfn.XLOOKUP($A45,sdbs034!$A:$A,sdbs034!$A:$A,,1) )
   * ( _xlfn.XLOOKUP($A45,sdbs034!$A:$A,sdbs034!$B:$B,,-1)
       - _xlfn.XLOOKUP($A45,sdbs034!$A:$A,sdbs034!$B:$B,,1) )</f>
        <v>-4.1195040160900958E-3</v>
      </c>
      <c r="H45">
        <f xml:space="preserve"> _xlfn.XLOOKUP($A45,sdbso042!$A:$A,sdbso042!$B:$B,,1)
 + ( $A45 - _xlfn.XLOOKUP($A45,sdbso042!$A:$A,sdbso042!$A:$A,,1) )
   / ( _xlfn.XLOOKUP($A45,sdbso042!$A:$A,sdbso042!$A:$A,,-1)
       - _xlfn.XLOOKUP($A45,sdbso042!$A:$A,sdbso042!$A:$A,,1) )
   * ( _xlfn.XLOOKUP($A45,sdbso042!$A:$A,sdbso042!$B:$B,,-1)
       - _xlfn.XLOOKUP($A45,sdbso042!$A:$A,sdbso042!$B:$B,,1) )</f>
        <v>1.1881734309041617E-2</v>
      </c>
      <c r="J45" s="1">
        <v>2478.4387999999999</v>
      </c>
      <c r="K45" s="1">
        <v>1.0694553</v>
      </c>
      <c r="L45">
        <v>0.98169446389865489</v>
      </c>
      <c r="M45">
        <v>5.5691427215180784</v>
      </c>
      <c r="N45">
        <v>0.23349501677970649</v>
      </c>
      <c r="O45">
        <v>1.3204340210059349</v>
      </c>
      <c r="P45">
        <v>1.2301846244971235</v>
      </c>
      <c r="Q45">
        <v>1.6025124870622944</v>
      </c>
      <c r="Y45">
        <f t="shared" si="3"/>
        <v>1.3507820009067102</v>
      </c>
      <c r="Z45" s="6">
        <f t="shared" si="4"/>
        <v>7.9144712643053575E-2</v>
      </c>
      <c r="AK45" s="1">
        <v>2439.0958999999998</v>
      </c>
    </row>
    <row r="46" spans="1:37" x14ac:dyDescent="0.2">
      <c r="A46" s="1">
        <f t="shared" si="0"/>
        <v>2438.0459999999998</v>
      </c>
      <c r="B46" s="1">
        <v>7.1289444E-3</v>
      </c>
      <c r="C46" t="e">
        <f xml:space="preserve"> _xlfn.XLOOKUP($A46,DibenzoThiophene!$A:$A,DibenzoThiophene!$B:$B,,1)
 + ( $A46 - _xlfn.XLOOKUP($A46,DibenzoThiophene!$A:$A,DibenzoThiophene!$A:$A,,1) )
   / ( _xlfn.XLOOKUP($A46,DibenzoThiophene!$A:$A,DibenzoThiophene!$A:$A,,-1)
       - _xlfn.XLOOKUP($A46,DibenzoThiophene!$A:$A,DibenzoThiophene!$A:$A,,1) )
   * ( _xlfn.XLOOKUP($A46,DibenzoThiophene!$A:$A,DibenzoThiophene!$B:$B,,-1)
       - _xlfn.XLOOKUP($A46,DibenzoThiophene!$A:$A,DibenzoThiophene!$B:$B,,1) )</f>
        <v>#N/A</v>
      </c>
      <c r="D46">
        <f xml:space="preserve"> _xlfn.XLOOKUP($A46,Sulfone!$A:$A,Sulfone!$B:$B,,1)
 + ( $A46 - _xlfn.XLOOKUP($A46,Sulfone!$A:$A,Sulfone!$A:$A,,1) )
   / ( _xlfn.XLOOKUP($A46,Sulfone!$A:$A,Sulfone!$A:$A,,-1)
       - _xlfn.XLOOKUP($A46,Sulfone!$A:$A,Sulfone!$A:$A,,1) )
   * ( _xlfn.XLOOKUP($A46,Sulfone!$A:$A,Sulfone!$B:$B,,-1)
       - _xlfn.XLOOKUP($A46,Sulfone!$A:$A,Sulfone!$B:$B,,1) )</f>
        <v>7.3674523841344352E-3</v>
      </c>
      <c r="E46">
        <f xml:space="preserve"> _xlfn.XLOOKUP($A46,sfeso4051!$A:$A,sfeso4051!$B:$B,,1)
 + ( $A46 - _xlfn.XLOOKUP($A46,sfeso4051!$A:$A,sfeso4051!$A:$A,,1) )
   / ( _xlfn.XLOOKUP($A46,sfeso4051!$A:$A,sfeso4051!$A:$A,,-1)
       - _xlfn.XLOOKUP($A46,sfeso4051!$A:$A,sfeso4051!$A:$A,,1) )
   * ( _xlfn.XLOOKUP($A46,sfeso4051!$A:$A,sfeso4051!$B:$B,,-1)
       - _xlfn.XLOOKUP($A46,sfeso4051!$A:$A,sfeso4051!$B:$B,,1) )</f>
        <v>-1.7056999324245106E-3</v>
      </c>
      <c r="F46">
        <f xml:space="preserve"> _xlfn.XLOOKUP($A46,sdbt029!$A:$A,sdbt029!$B:$B,,1)
 + ( $A46 - _xlfn.XLOOKUP($A46,sdbt029!$A:$A,sdbt029!$A:$A,,1) )
   / ( _xlfn.XLOOKUP($A46,sdbt029!$A:$A,sdbt029!$A:$A,,-1)
       - _xlfn.XLOOKUP($A46,sdbt029!$A:$A,sdbt029!$A:$A,,1) )
   * ( _xlfn.XLOOKUP($A46,sdbt029!$A:$A,sdbt029!$B:$B,,-1)
       - _xlfn.XLOOKUP($A46,sdbt029!$A:$A,sdbt029!$B:$B,,1) )</f>
        <v>-3.9838075208134496E-2</v>
      </c>
      <c r="G46">
        <f xml:space="preserve"> _xlfn.XLOOKUP($A46,sdbs034!$A:$A,sdbs034!$B:$B,,1)
 + ( $A46 - _xlfn.XLOOKUP($A46,sdbs034!$A:$A,sdbs034!$A:$A,,1) )
   / ( _xlfn.XLOOKUP($A46,sdbs034!$A:$A,sdbs034!$A:$A,,-1)
       - _xlfn.XLOOKUP($A46,sdbs034!$A:$A,sdbs034!$A:$A,,1) )
   * ( _xlfn.XLOOKUP($A46,sdbs034!$A:$A,sdbs034!$B:$B,,-1)
       - _xlfn.XLOOKUP($A46,sdbs034!$A:$A,sdbs034!$B:$B,,1) )</f>
        <v>-3.5527494250899541E-3</v>
      </c>
      <c r="H46">
        <f xml:space="preserve"> _xlfn.XLOOKUP($A46,sdbso042!$A:$A,sdbso042!$B:$B,,1)
 + ( $A46 - _xlfn.XLOOKUP($A46,sdbso042!$A:$A,sdbso042!$A:$A,,1) )
   / ( _xlfn.XLOOKUP($A46,sdbso042!$A:$A,sdbso042!$A:$A,,-1)
       - _xlfn.XLOOKUP($A46,sdbso042!$A:$A,sdbso042!$A:$A,,1) )
   * ( _xlfn.XLOOKUP($A46,sdbso042!$A:$A,sdbso042!$B:$B,,-1)
       - _xlfn.XLOOKUP($A46,sdbso042!$A:$A,sdbso042!$B:$B,,1) )</f>
        <v>1.4492339278881231E-2</v>
      </c>
      <c r="J46" s="1">
        <v>2478.6388999999999</v>
      </c>
      <c r="K46" s="1">
        <v>1.1027988</v>
      </c>
      <c r="L46">
        <v>1.0848173774925121</v>
      </c>
      <c r="M46">
        <v>5.5208629078968707</v>
      </c>
      <c r="N46">
        <v>0.27235028073189199</v>
      </c>
      <c r="O46">
        <v>1.3155115093609693</v>
      </c>
      <c r="P46">
        <v>1.2315212639955686</v>
      </c>
      <c r="Q46">
        <v>1.5663438170331259</v>
      </c>
      <c r="Y46">
        <f t="shared" si="3"/>
        <v>1.3627208851668053</v>
      </c>
      <c r="Z46" s="6">
        <f t="shared" si="4"/>
        <v>6.755949035746002E-2</v>
      </c>
      <c r="AK46" s="1">
        <v>2439.346</v>
      </c>
    </row>
    <row r="47" spans="1:37" x14ac:dyDescent="0.2">
      <c r="A47" s="1">
        <f t="shared" si="0"/>
        <v>2438.2961999999998</v>
      </c>
      <c r="B47" s="1">
        <v>-3.6585175000000002E-3</v>
      </c>
      <c r="C47" t="e">
        <f xml:space="preserve"> _xlfn.XLOOKUP($A47,DibenzoThiophene!$A:$A,DibenzoThiophene!$B:$B,,1)
 + ( $A47 - _xlfn.XLOOKUP($A47,DibenzoThiophene!$A:$A,DibenzoThiophene!$A:$A,,1) )
   / ( _xlfn.XLOOKUP($A47,DibenzoThiophene!$A:$A,DibenzoThiophene!$A:$A,,-1)
       - _xlfn.XLOOKUP($A47,DibenzoThiophene!$A:$A,DibenzoThiophene!$A:$A,,1) )
   * ( _xlfn.XLOOKUP($A47,DibenzoThiophene!$A:$A,DibenzoThiophene!$B:$B,,-1)
       - _xlfn.XLOOKUP($A47,DibenzoThiophene!$A:$A,DibenzoThiophene!$B:$B,,1) )</f>
        <v>#N/A</v>
      </c>
      <c r="D47">
        <f xml:space="preserve"> _xlfn.XLOOKUP($A47,Sulfone!$A:$A,Sulfone!$B:$B,,1)
 + ( $A47 - _xlfn.XLOOKUP($A47,Sulfone!$A:$A,Sulfone!$A:$A,,1) )
   / ( _xlfn.XLOOKUP($A47,Sulfone!$A:$A,Sulfone!$A:$A,,-1)
       - _xlfn.XLOOKUP($A47,Sulfone!$A:$A,Sulfone!$A:$A,,1) )
   * ( _xlfn.XLOOKUP($A47,Sulfone!$A:$A,Sulfone!$B:$B,,-1)
       - _xlfn.XLOOKUP($A47,Sulfone!$A:$A,Sulfone!$B:$B,,1) )</f>
        <v>7.656679777501227E-3</v>
      </c>
      <c r="E47">
        <f xml:space="preserve"> _xlfn.XLOOKUP($A47,sfeso4051!$A:$A,sfeso4051!$B:$B,,1)
 + ( $A47 - _xlfn.XLOOKUP($A47,sfeso4051!$A:$A,sfeso4051!$A:$A,,1) )
   / ( _xlfn.XLOOKUP($A47,sfeso4051!$A:$A,sfeso4051!$A:$A,,-1)
       - _xlfn.XLOOKUP($A47,sfeso4051!$A:$A,sfeso4051!$A:$A,,1) )
   * ( _xlfn.XLOOKUP($A47,sfeso4051!$A:$A,sfeso4051!$B:$B,,-1)
       - _xlfn.XLOOKUP($A47,sfeso4051!$A:$A,sfeso4051!$B:$B,,1) )</f>
        <v>-1.8822317662894696E-3</v>
      </c>
      <c r="F47">
        <f xml:space="preserve"> _xlfn.XLOOKUP($A47,sdbt029!$A:$A,sdbt029!$B:$B,,1)
 + ( $A47 - _xlfn.XLOOKUP($A47,sdbt029!$A:$A,sdbt029!$A:$A,,1) )
   / ( _xlfn.XLOOKUP($A47,sdbt029!$A:$A,sdbt029!$A:$A,,-1)
       - _xlfn.XLOOKUP($A47,sdbt029!$A:$A,sdbt029!$A:$A,,1) )
   * ( _xlfn.XLOOKUP($A47,sdbt029!$A:$A,sdbt029!$B:$B,,-1)
       - _xlfn.XLOOKUP($A47,sdbt029!$A:$A,sdbt029!$B:$B,,1) )</f>
        <v>-3.9750972592002297E-2</v>
      </c>
      <c r="G47">
        <f xml:space="preserve"> _xlfn.XLOOKUP($A47,sdbs034!$A:$A,sdbs034!$B:$B,,1)
 + ( $A47 - _xlfn.XLOOKUP($A47,sdbs034!$A:$A,sdbs034!$A:$A,,1) )
   / ( _xlfn.XLOOKUP($A47,sdbs034!$A:$A,sdbs034!$A:$A,,-1)
       - _xlfn.XLOOKUP($A47,sdbs034!$A:$A,sdbs034!$A:$A,,1) )
   * ( _xlfn.XLOOKUP($A47,sdbs034!$A:$A,sdbs034!$B:$B,,-1)
       - _xlfn.XLOOKUP($A47,sdbs034!$A:$A,sdbs034!$B:$B,,1) )</f>
        <v>-3.4440672482151042E-3</v>
      </c>
      <c r="H47">
        <f xml:space="preserve"> _xlfn.XLOOKUP($A47,sdbso042!$A:$A,sdbso042!$B:$B,,1)
 + ( $A47 - _xlfn.XLOOKUP($A47,sdbso042!$A:$A,sdbso042!$A:$A,,1) )
   / ( _xlfn.XLOOKUP($A47,sdbso042!$A:$A,sdbso042!$A:$A,,-1)
       - _xlfn.XLOOKUP($A47,sdbso042!$A:$A,sdbso042!$A:$A,,1) )
   * ( _xlfn.XLOOKUP($A47,sdbso042!$A:$A,sdbso042!$B:$B,,-1)
       - _xlfn.XLOOKUP($A47,sdbso042!$A:$A,sdbso042!$B:$B,,1) )</f>
        <v>1.6624732200815295E-2</v>
      </c>
      <c r="J47" s="1">
        <v>2478.8389999999999</v>
      </c>
      <c r="K47" s="1">
        <v>1.1845614</v>
      </c>
      <c r="L47">
        <v>1.1913950864354306</v>
      </c>
      <c r="M47">
        <v>5.2709779398482919</v>
      </c>
      <c r="N47">
        <v>0.31508993126786411</v>
      </c>
      <c r="O47">
        <v>1.3140051015769836</v>
      </c>
      <c r="P47">
        <v>1.2316227666622284</v>
      </c>
      <c r="Q47">
        <v>1.519424134066085</v>
      </c>
      <c r="Y47">
        <f t="shared" si="3"/>
        <v>1.3574592321889887</v>
      </c>
      <c r="Z47" s="6">
        <f t="shared" si="4"/>
        <v>2.9893660375651693E-2</v>
      </c>
      <c r="AK47" s="1">
        <v>2439.5962</v>
      </c>
    </row>
    <row r="48" spans="1:37" x14ac:dyDescent="0.2">
      <c r="A48" s="1">
        <f t="shared" si="0"/>
        <v>2438.5463</v>
      </c>
      <c r="B48" s="1">
        <v>9.1491433000000007E-3</v>
      </c>
      <c r="C48" t="e">
        <f xml:space="preserve"> _xlfn.XLOOKUP($A48,DibenzoThiophene!$A:$A,DibenzoThiophene!$B:$B,,1)
 + ( $A48 - _xlfn.XLOOKUP($A48,DibenzoThiophene!$A:$A,DibenzoThiophene!$A:$A,,1) )
   / ( _xlfn.XLOOKUP($A48,DibenzoThiophene!$A:$A,DibenzoThiophene!$A:$A,,-1)
       - _xlfn.XLOOKUP($A48,DibenzoThiophene!$A:$A,DibenzoThiophene!$A:$A,,1) )
   * ( _xlfn.XLOOKUP($A48,DibenzoThiophene!$A:$A,DibenzoThiophene!$B:$B,,-1)
       - _xlfn.XLOOKUP($A48,DibenzoThiophene!$A:$A,DibenzoThiophene!$B:$B,,1) )</f>
        <v>#N/A</v>
      </c>
      <c r="D48">
        <f xml:space="preserve"> _xlfn.XLOOKUP($A48,Sulfone!$A:$A,Sulfone!$B:$B,,1)
 + ( $A48 - _xlfn.XLOOKUP($A48,Sulfone!$A:$A,Sulfone!$A:$A,,1) )
   / ( _xlfn.XLOOKUP($A48,Sulfone!$A:$A,Sulfone!$A:$A,,-1)
       - _xlfn.XLOOKUP($A48,Sulfone!$A:$A,Sulfone!$A:$A,,1) )
   * ( _xlfn.XLOOKUP($A48,Sulfone!$A:$A,Sulfone!$B:$B,,-1)
       - _xlfn.XLOOKUP($A48,Sulfone!$A:$A,Sulfone!$B:$B,,1) )</f>
        <v>7.9457915723897456E-3</v>
      </c>
      <c r="E48">
        <f xml:space="preserve"> _xlfn.XLOOKUP($A48,sfeso4051!$A:$A,sfeso4051!$B:$B,,1)
 + ( $A48 - _xlfn.XLOOKUP($A48,sfeso4051!$A:$A,sfeso4051!$A:$A,,1) )
   / ( _xlfn.XLOOKUP($A48,sfeso4051!$A:$A,sfeso4051!$A:$A,,-1)
       - _xlfn.XLOOKUP($A48,sfeso4051!$A:$A,sfeso4051!$A:$A,,1) )
   * ( _xlfn.XLOOKUP($A48,sfeso4051!$A:$A,sfeso4051!$B:$B,,-1)
       - _xlfn.XLOOKUP($A48,sfeso4051!$A:$A,sfeso4051!$B:$B,,1) )</f>
        <v>-2.0586930438660916E-3</v>
      </c>
      <c r="F48">
        <f xml:space="preserve"> _xlfn.XLOOKUP($A48,sdbt029!$A:$A,sdbt029!$B:$B,,1)
 + ( $A48 - _xlfn.XLOOKUP($A48,sdbt029!$A:$A,sdbt029!$A:$A,,1) )
   / ( _xlfn.XLOOKUP($A48,sdbt029!$A:$A,sdbt029!$A:$A,,-1)
       - _xlfn.XLOOKUP($A48,sdbt029!$A:$A,sdbt029!$A:$A,,1) )
   * ( _xlfn.XLOOKUP($A48,sdbt029!$A:$A,sdbt029!$B:$B,,-1)
       - _xlfn.XLOOKUP($A48,sdbt029!$A:$A,sdbt029!$B:$B,,1) )</f>
        <v>-3.966390478906591E-2</v>
      </c>
      <c r="G48">
        <f xml:space="preserve"> _xlfn.XLOOKUP($A48,sdbs034!$A:$A,sdbs034!$B:$B,,1)
 + ( $A48 - _xlfn.XLOOKUP($A48,sdbs034!$A:$A,sdbs034!$A:$A,,1) )
   / ( _xlfn.XLOOKUP($A48,sdbs034!$A:$A,sdbs034!$A:$A,,-1)
       - _xlfn.XLOOKUP($A48,sdbs034!$A:$A,sdbs034!$A:$A,,1) )
   * ( _xlfn.XLOOKUP($A48,sdbs034!$A:$A,sdbs034!$B:$B,,-1)
       - _xlfn.XLOOKUP($A48,sdbs034!$A:$A,sdbs034!$B:$B,,1) )</f>
        <v>-3.335428509460398E-3</v>
      </c>
      <c r="H48">
        <f xml:space="preserve"> _xlfn.XLOOKUP($A48,sdbso042!$A:$A,sdbso042!$B:$B,,1)
 + ( $A48 - _xlfn.XLOOKUP($A48,sdbso042!$A:$A,sdbso042!$A:$A,,1) )
   / ( _xlfn.XLOOKUP($A48,sdbso042!$A:$A,sdbso042!$A:$A,,-1)
       - _xlfn.XLOOKUP($A48,sdbso042!$A:$A,sdbso042!$A:$A,,1) )
   * ( _xlfn.XLOOKUP($A48,sdbso042!$A:$A,sdbso042!$B:$B,,-1)
       - _xlfn.XLOOKUP($A48,sdbso042!$A:$A,sdbso042!$B:$B,,1) )</f>
        <v>1.8756272847403013E-2</v>
      </c>
      <c r="J48" s="1">
        <v>2479.0389999999998</v>
      </c>
      <c r="K48" s="1">
        <v>1.2325865</v>
      </c>
      <c r="L48">
        <v>1.2750600288220393</v>
      </c>
      <c r="M48">
        <v>4.8908077532967313</v>
      </c>
      <c r="N48">
        <v>0.37057089325560733</v>
      </c>
      <c r="O48">
        <v>1.3129149560390305</v>
      </c>
      <c r="P48">
        <v>1.2353139048519848</v>
      </c>
      <c r="Q48">
        <v>1.4737414359096097</v>
      </c>
      <c r="Y48">
        <f t="shared" si="3"/>
        <v>1.3413647140239353</v>
      </c>
      <c r="Z48" s="6">
        <f t="shared" si="4"/>
        <v>1.183269984623707E-2</v>
      </c>
      <c r="AK48" s="1">
        <v>2439.8463000000002</v>
      </c>
    </row>
    <row r="49" spans="1:37" x14ac:dyDescent="0.2">
      <c r="A49" s="1">
        <f t="shared" si="0"/>
        <v>2438.7963999999997</v>
      </c>
      <c r="B49" s="1">
        <v>1.4619975E-3</v>
      </c>
      <c r="C49" t="e">
        <f xml:space="preserve"> _xlfn.XLOOKUP($A49,DibenzoThiophene!$A:$A,DibenzoThiophene!$B:$B,,1)
 + ( $A49 - _xlfn.XLOOKUP($A49,DibenzoThiophene!$A:$A,DibenzoThiophene!$A:$A,,1) )
   / ( _xlfn.XLOOKUP($A49,DibenzoThiophene!$A:$A,DibenzoThiophene!$A:$A,,-1)
       - _xlfn.XLOOKUP($A49,DibenzoThiophene!$A:$A,DibenzoThiophene!$A:$A,,1) )
   * ( _xlfn.XLOOKUP($A49,DibenzoThiophene!$A:$A,DibenzoThiophene!$B:$B,,-1)
       - _xlfn.XLOOKUP($A49,DibenzoThiophene!$A:$A,DibenzoThiophene!$B:$B,,1) )</f>
        <v>#N/A</v>
      </c>
      <c r="D49">
        <f xml:space="preserve"> _xlfn.XLOOKUP($A49,Sulfone!$A:$A,Sulfone!$B:$B,,1)
 + ( $A49 - _xlfn.XLOOKUP($A49,Sulfone!$A:$A,Sulfone!$A:$A,,1) )
   / ( _xlfn.XLOOKUP($A49,Sulfone!$A:$A,Sulfone!$A:$A,,-1)
       - _xlfn.XLOOKUP($A49,Sulfone!$A:$A,Sulfone!$A:$A,,1) )
   * ( _xlfn.XLOOKUP($A49,Sulfone!$A:$A,Sulfone!$B:$B,,-1)
       - _xlfn.XLOOKUP($A49,Sulfone!$A:$A,Sulfone!$B:$B,,1) )</f>
        <v>8.2349033672777395E-3</v>
      </c>
      <c r="E49">
        <f xml:space="preserve"> _xlfn.XLOOKUP($A49,sfeso4051!$A:$A,sfeso4051!$B:$B,,1)
 + ( $A49 - _xlfn.XLOOKUP($A49,sfeso4051!$A:$A,sfeso4051!$A:$A,,1) )
   / ( _xlfn.XLOOKUP($A49,sfeso4051!$A:$A,sfeso4051!$A:$A,,-1)
       - _xlfn.XLOOKUP($A49,sfeso4051!$A:$A,sfeso4051!$A:$A,,1) )
   * ( _xlfn.XLOOKUP($A49,sfeso4051!$A:$A,sfeso4051!$B:$B,,-1)
       - _xlfn.XLOOKUP($A49,sfeso4051!$A:$A,sfeso4051!$B:$B,,1) )</f>
        <v>-2.2351543214423931E-3</v>
      </c>
      <c r="F49">
        <f xml:space="preserve"> _xlfn.XLOOKUP($A49,sdbt029!$A:$A,sdbt029!$B:$B,,1)
 + ( $A49 - _xlfn.XLOOKUP($A49,sdbt029!$A:$A,sdbt029!$A:$A,,1) )
   / ( _xlfn.XLOOKUP($A49,sdbt029!$A:$A,sdbt029!$A:$A,,-1)
       - _xlfn.XLOOKUP($A49,sdbt029!$A:$A,sdbt029!$A:$A,,1) )
   * ( _xlfn.XLOOKUP($A49,sdbt029!$A:$A,sdbt029!$B:$B,,-1)
       - _xlfn.XLOOKUP($A49,sdbt029!$A:$A,sdbt029!$B:$B,,1) )</f>
        <v>-3.9576836986129675E-2</v>
      </c>
      <c r="G49">
        <f xml:space="preserve"> _xlfn.XLOOKUP($A49,sdbs034!$A:$A,sdbs034!$B:$B,,1)
 + ( $A49 - _xlfn.XLOOKUP($A49,sdbs034!$A:$A,sdbs034!$A:$A,,1) )
   / ( _xlfn.XLOOKUP($A49,sdbs034!$A:$A,sdbs034!$A:$A,,-1)
       - _xlfn.XLOOKUP($A49,sdbs034!$A:$A,sdbs034!$A:$A,,1) )
   * ( _xlfn.XLOOKUP($A49,sdbs034!$A:$A,sdbs034!$B:$B,,-1)
       - _xlfn.XLOOKUP($A49,sdbs034!$A:$A,sdbs034!$B:$B,,1) )</f>
        <v>-3.2267897707058892E-3</v>
      </c>
      <c r="H49">
        <f xml:space="preserve"> _xlfn.XLOOKUP($A49,sdbso042!$A:$A,sdbso042!$B:$B,,1)
 + ( $A49 - _xlfn.XLOOKUP($A49,sdbso042!$A:$A,sdbso042!$A:$A,,1) )
   / ( _xlfn.XLOOKUP($A49,sdbso042!$A:$A,sdbso042!$A:$A,,-1)
       - _xlfn.XLOOKUP($A49,sdbso042!$A:$A,sdbso042!$A:$A,,1) )
   * ( _xlfn.XLOOKUP($A49,sdbso042!$A:$A,sdbso042!$B:$B,,-1)
       - _xlfn.XLOOKUP($A49,sdbso042!$A:$A,sdbso042!$B:$B,,1) )</f>
        <v>2.088781349398686E-2</v>
      </c>
      <c r="J49" s="1">
        <v>2479.2390999999998</v>
      </c>
      <c r="K49" s="1">
        <v>1.35398</v>
      </c>
      <c r="L49">
        <v>1.3269923652859201</v>
      </c>
      <c r="M49">
        <v>4.5263977698796172</v>
      </c>
      <c r="N49">
        <v>0.43184174581162205</v>
      </c>
      <c r="O49">
        <v>1.3071286099309849</v>
      </c>
      <c r="P49">
        <v>1.2338473204203377</v>
      </c>
      <c r="Q49">
        <v>1.4317291519173525</v>
      </c>
      <c r="Y49">
        <f t="shared" si="3"/>
        <v>1.3211031358551146</v>
      </c>
      <c r="Z49" s="6">
        <f t="shared" si="4"/>
        <v>1.0808881960012466E-3</v>
      </c>
      <c r="AK49" s="1">
        <v>2440.0963999999999</v>
      </c>
    </row>
    <row r="50" spans="1:37" x14ac:dyDescent="0.2">
      <c r="A50" s="1">
        <f t="shared" si="0"/>
        <v>2439.0464999999999</v>
      </c>
      <c r="B50" s="1">
        <v>-2.0657062000000001E-3</v>
      </c>
      <c r="C50" t="e">
        <f xml:space="preserve"> _xlfn.XLOOKUP($A50,DibenzoThiophene!$A:$A,DibenzoThiophene!$B:$B,,1)
 + ( $A50 - _xlfn.XLOOKUP($A50,DibenzoThiophene!$A:$A,DibenzoThiophene!$A:$A,,1) )
   / ( _xlfn.XLOOKUP($A50,DibenzoThiophene!$A:$A,DibenzoThiophene!$A:$A,,-1)
       - _xlfn.XLOOKUP($A50,DibenzoThiophene!$A:$A,DibenzoThiophene!$A:$A,,1) )
   * ( _xlfn.XLOOKUP($A50,DibenzoThiophene!$A:$A,DibenzoThiophene!$B:$B,,-1)
       - _xlfn.XLOOKUP($A50,DibenzoThiophene!$A:$A,DibenzoThiophene!$B:$B,,1) )</f>
        <v>#N/A</v>
      </c>
      <c r="D50">
        <f xml:space="preserve"> _xlfn.XLOOKUP($A50,Sulfone!$A:$A,Sulfone!$B:$B,,1)
 + ( $A50 - _xlfn.XLOOKUP($A50,Sulfone!$A:$A,Sulfone!$A:$A,,1) )
   / ( _xlfn.XLOOKUP($A50,Sulfone!$A:$A,Sulfone!$A:$A,,-1)
       - _xlfn.XLOOKUP($A50,Sulfone!$A:$A,Sulfone!$A:$A,,1) )
   * ( _xlfn.XLOOKUP($A50,Sulfone!$A:$A,Sulfone!$B:$B,,-1)
       - _xlfn.XLOOKUP($A50,Sulfone!$A:$A,Sulfone!$B:$B,,1) )</f>
        <v>8.524015162166259E-3</v>
      </c>
      <c r="E50">
        <f xml:space="preserve"> _xlfn.XLOOKUP($A50,sfeso4051!$A:$A,sfeso4051!$B:$B,,1)
 + ( $A50 - _xlfn.XLOOKUP($A50,sfeso4051!$A:$A,sfeso4051!$A:$A,,1) )
   / ( _xlfn.XLOOKUP($A50,sfeso4051!$A:$A,sfeso4051!$A:$A,,-1)
       - _xlfn.XLOOKUP($A50,sfeso4051!$A:$A,sfeso4051!$A:$A,,1) )
   * ( _xlfn.XLOOKUP($A50,sfeso4051!$A:$A,sfeso4051!$B:$B,,-1)
       - _xlfn.XLOOKUP($A50,sfeso4051!$A:$A,sfeso4051!$B:$B,,1) )</f>
        <v>-2.4116155990190156E-3</v>
      </c>
      <c r="F50">
        <f xml:space="preserve"> _xlfn.XLOOKUP($A50,sdbt029!$A:$A,sdbt029!$B:$B,,1)
 + ( $A50 - _xlfn.XLOOKUP($A50,sdbt029!$A:$A,sdbt029!$A:$A,,1) )
   / ( _xlfn.XLOOKUP($A50,sdbt029!$A:$A,sdbt029!$A:$A,,-1)
       - _xlfn.XLOOKUP($A50,sdbt029!$A:$A,sdbt029!$A:$A,,1) )
   * ( _xlfn.XLOOKUP($A50,sdbt029!$A:$A,sdbt029!$B:$B,,-1)
       - _xlfn.XLOOKUP($A50,sdbt029!$A:$A,sdbt029!$B:$B,,1) )</f>
        <v>-3.9489769183193281E-2</v>
      </c>
      <c r="G50">
        <f xml:space="preserve"> _xlfn.XLOOKUP($A50,sdbs034!$A:$A,sdbs034!$B:$B,,1)
 + ( $A50 - _xlfn.XLOOKUP($A50,sdbs034!$A:$A,sdbs034!$A:$A,,1) )
   / ( _xlfn.XLOOKUP($A50,sdbs034!$A:$A,sdbs034!$A:$A,,-1)
       - _xlfn.XLOOKUP($A50,sdbs034!$A:$A,sdbs034!$A:$A,,1) )
   * ( _xlfn.XLOOKUP($A50,sdbs034!$A:$A,sdbs034!$B:$B,,-1)
       - _xlfn.XLOOKUP($A50,sdbs034!$A:$A,sdbs034!$B:$B,,1) )</f>
        <v>-3.1181510319511826E-3</v>
      </c>
      <c r="H50">
        <f xml:space="preserve"> _xlfn.XLOOKUP($A50,sdbso042!$A:$A,sdbso042!$B:$B,,1)
 + ( $A50 - _xlfn.XLOOKUP($A50,sdbso042!$A:$A,sdbso042!$A:$A,,1) )
   / ( _xlfn.XLOOKUP($A50,sdbso042!$A:$A,sdbso042!$A:$A,,-1)
       - _xlfn.XLOOKUP($A50,sdbso042!$A:$A,sdbso042!$A:$A,,1) )
   * ( _xlfn.XLOOKUP($A50,sdbso042!$A:$A,sdbso042!$B:$B,,-1)
       - _xlfn.XLOOKUP($A50,sdbso042!$A:$A,sdbso042!$B:$B,,1) )</f>
        <v>2.3019354140574582E-2</v>
      </c>
      <c r="J50" s="1">
        <v>2479.4391999999998</v>
      </c>
      <c r="K50" s="1">
        <v>1.4318712</v>
      </c>
      <c r="L50">
        <v>1.393926745440869</v>
      </c>
      <c r="M50">
        <v>4.2507020885284366</v>
      </c>
      <c r="N50">
        <v>0.51222143392371089</v>
      </c>
      <c r="O50">
        <v>1.304381077372061</v>
      </c>
      <c r="P50">
        <v>1.2363788415563246</v>
      </c>
      <c r="Q50">
        <v>1.4032531632903698</v>
      </c>
      <c r="Y50">
        <f t="shared" si="3"/>
        <v>1.3153339682650353</v>
      </c>
      <c r="Z50" s="6">
        <f t="shared" si="4"/>
        <v>1.3580926380448855E-2</v>
      </c>
      <c r="AK50" s="1">
        <v>2440.3465000000001</v>
      </c>
    </row>
    <row r="51" spans="1:37" x14ac:dyDescent="0.2">
      <c r="A51" s="1">
        <f t="shared" si="0"/>
        <v>2439.2965999999997</v>
      </c>
      <c r="B51" s="1">
        <v>4.5625898999999996E-3</v>
      </c>
      <c r="C51" t="e">
        <f xml:space="preserve"> _xlfn.XLOOKUP($A51,DibenzoThiophene!$A:$A,DibenzoThiophene!$B:$B,,1)
 + ( $A51 - _xlfn.XLOOKUP($A51,DibenzoThiophene!$A:$A,DibenzoThiophene!$A:$A,,1) )
   / ( _xlfn.XLOOKUP($A51,DibenzoThiophene!$A:$A,DibenzoThiophene!$A:$A,,-1)
       - _xlfn.XLOOKUP($A51,DibenzoThiophene!$A:$A,DibenzoThiophene!$A:$A,,1) )
   * ( _xlfn.XLOOKUP($A51,DibenzoThiophene!$A:$A,DibenzoThiophene!$B:$B,,-1)
       - _xlfn.XLOOKUP($A51,DibenzoThiophene!$A:$A,DibenzoThiophene!$B:$B,,1) )</f>
        <v>#N/A</v>
      </c>
      <c r="D51">
        <f xml:space="preserve"> _xlfn.XLOOKUP($A51,Sulfone!$A:$A,Sulfone!$B:$B,,1)
 + ( $A51 - _xlfn.XLOOKUP($A51,Sulfone!$A:$A,Sulfone!$A:$A,,1) )
   / ( _xlfn.XLOOKUP($A51,Sulfone!$A:$A,Sulfone!$A:$A,,-1)
       - _xlfn.XLOOKUP($A51,Sulfone!$A:$A,Sulfone!$A:$A,,1) )
   * ( _xlfn.XLOOKUP($A51,Sulfone!$A:$A,Sulfone!$B:$B,,-1)
       - _xlfn.XLOOKUP($A51,Sulfone!$A:$A,Sulfone!$B:$B,,1) )</f>
        <v>8.8131269570542528E-3</v>
      </c>
      <c r="E51">
        <f xml:space="preserve"> _xlfn.XLOOKUP($A51,sfeso4051!$A:$A,sfeso4051!$B:$B,,1)
 + ( $A51 - _xlfn.XLOOKUP($A51,sfeso4051!$A:$A,sfeso4051!$A:$A,,1) )
   / ( _xlfn.XLOOKUP($A51,sfeso4051!$A:$A,sfeso4051!$A:$A,,-1)
       - _xlfn.XLOOKUP($A51,sfeso4051!$A:$A,sfeso4051!$A:$A,,1) )
   * ( _xlfn.XLOOKUP($A51,sfeso4051!$A:$A,sfeso4051!$B:$B,,-1)
       - _xlfn.XLOOKUP($A51,sfeso4051!$A:$A,sfeso4051!$B:$B,,1) )</f>
        <v>-2.5880768765953167E-3</v>
      </c>
      <c r="F51">
        <f xml:space="preserve"> _xlfn.XLOOKUP($A51,sdbt029!$A:$A,sdbt029!$B:$B,,1)
 + ( $A51 - _xlfn.XLOOKUP($A51,sdbt029!$A:$A,sdbt029!$A:$A,,1) )
   / ( _xlfn.XLOOKUP($A51,sdbt029!$A:$A,sdbt029!$A:$A,,-1)
       - _xlfn.XLOOKUP($A51,sdbt029!$A:$A,sdbt029!$A:$A,,1) )
   * ( _xlfn.XLOOKUP($A51,sdbt029!$A:$A,sdbt029!$B:$B,,-1)
       - _xlfn.XLOOKUP($A51,sdbt029!$A:$A,sdbt029!$B:$B,,1) )</f>
        <v>-3.9402701380257053E-2</v>
      </c>
      <c r="G51">
        <f xml:space="preserve"> _xlfn.XLOOKUP($A51,sdbs034!$A:$A,sdbs034!$B:$B,,1)
 + ( $A51 - _xlfn.XLOOKUP($A51,sdbs034!$A:$A,sdbs034!$A:$A,,1) )
   / ( _xlfn.XLOOKUP($A51,sdbs034!$A:$A,sdbs034!$A:$A,,-1)
       - _xlfn.XLOOKUP($A51,sdbs034!$A:$A,sdbs034!$A:$A,,1) )
   * ( _xlfn.XLOOKUP($A51,sdbs034!$A:$A,sdbs034!$B:$B,,-1)
       - _xlfn.XLOOKUP($A51,sdbs034!$A:$A,sdbs034!$B:$B,,1) )</f>
        <v>-3.0095122931966742E-3</v>
      </c>
      <c r="H51">
        <f xml:space="preserve"> _xlfn.XLOOKUP($A51,sdbso042!$A:$A,sdbso042!$B:$B,,1)
 + ( $A51 - _xlfn.XLOOKUP($A51,sdbso042!$A:$A,sdbso042!$A:$A,,1) )
   / ( _xlfn.XLOOKUP($A51,sdbso042!$A:$A,sdbso042!$A:$A,,-1)
       - _xlfn.XLOOKUP($A51,sdbso042!$A:$A,sdbso042!$A:$A,,1) )
   * ( _xlfn.XLOOKUP($A51,sdbso042!$A:$A,sdbso042!$B:$B,,-1)
       - _xlfn.XLOOKUP($A51,sdbso042!$A:$A,sdbso042!$B:$B,,1) )</f>
        <v>2.5150894787158429E-2</v>
      </c>
      <c r="J51" s="1">
        <v>2479.6392999999998</v>
      </c>
      <c r="K51" s="1">
        <v>1.5851440000000001</v>
      </c>
      <c r="L51">
        <v>1.4087546672097646</v>
      </c>
      <c r="M51">
        <v>4.0518762253917044</v>
      </c>
      <c r="N51">
        <v>0.63342037097515003</v>
      </c>
      <c r="O51">
        <v>1.2948307217616626</v>
      </c>
      <c r="P51">
        <v>1.239389354968343</v>
      </c>
      <c r="Q51">
        <v>1.384611623504683</v>
      </c>
      <c r="Y51">
        <f t="shared" si="3"/>
        <v>1.315328088919913</v>
      </c>
      <c r="Z51" s="6">
        <f t="shared" si="4"/>
        <v>7.2800625871977456E-2</v>
      </c>
      <c r="AK51" s="1">
        <v>2440.5965999999999</v>
      </c>
    </row>
    <row r="52" spans="1:37" x14ac:dyDescent="0.2">
      <c r="A52" s="1">
        <f t="shared" si="0"/>
        <v>2439.5466999999999</v>
      </c>
      <c r="B52" s="1">
        <v>3.7972536999999998E-3</v>
      </c>
      <c r="C52" t="e">
        <f xml:space="preserve"> _xlfn.XLOOKUP($A52,DibenzoThiophene!$A:$A,DibenzoThiophene!$B:$B,,1)
 + ( $A52 - _xlfn.XLOOKUP($A52,DibenzoThiophene!$A:$A,DibenzoThiophene!$A:$A,,1) )
   / ( _xlfn.XLOOKUP($A52,DibenzoThiophene!$A:$A,DibenzoThiophene!$A:$A,,-1)
       - _xlfn.XLOOKUP($A52,DibenzoThiophene!$A:$A,DibenzoThiophene!$A:$A,,1) )
   * ( _xlfn.XLOOKUP($A52,DibenzoThiophene!$A:$A,DibenzoThiophene!$B:$B,,-1)
       - _xlfn.XLOOKUP($A52,DibenzoThiophene!$A:$A,DibenzoThiophene!$B:$B,,1) )</f>
        <v>#N/A</v>
      </c>
      <c r="D52">
        <f xml:space="preserve"> _xlfn.XLOOKUP($A52,Sulfone!$A:$A,Sulfone!$B:$B,,1)
 + ( $A52 - _xlfn.XLOOKUP($A52,Sulfone!$A:$A,Sulfone!$A:$A,,1) )
   / ( _xlfn.XLOOKUP($A52,Sulfone!$A:$A,Sulfone!$A:$A,,-1)
       - _xlfn.XLOOKUP($A52,Sulfone!$A:$A,Sulfone!$A:$A,,1) )
   * ( _xlfn.XLOOKUP($A52,Sulfone!$A:$A,Sulfone!$B:$B,,-1)
       - _xlfn.XLOOKUP($A52,Sulfone!$A:$A,Sulfone!$B:$B,,1) )</f>
        <v>9.1022387519427705E-3</v>
      </c>
      <c r="E52">
        <f xml:space="preserve"> _xlfn.XLOOKUP($A52,sfeso4051!$A:$A,sfeso4051!$B:$B,,1)
 + ( $A52 - _xlfn.XLOOKUP($A52,sfeso4051!$A:$A,sfeso4051!$A:$A,,1) )
   / ( _xlfn.XLOOKUP($A52,sfeso4051!$A:$A,sfeso4051!$A:$A,,-1)
       - _xlfn.XLOOKUP($A52,sfeso4051!$A:$A,sfeso4051!$A:$A,,1) )
   * ( _xlfn.XLOOKUP($A52,sfeso4051!$A:$A,sfeso4051!$B:$B,,-1)
       - _xlfn.XLOOKUP($A52,sfeso4051!$A:$A,sfeso4051!$B:$B,,1) )</f>
        <v>-2.7645381541719386E-3</v>
      </c>
      <c r="F52">
        <f xml:space="preserve"> _xlfn.XLOOKUP($A52,sdbt029!$A:$A,sdbt029!$B:$B,,1)
 + ( $A52 - _xlfn.XLOOKUP($A52,sdbt029!$A:$A,sdbt029!$A:$A,,1) )
   / ( _xlfn.XLOOKUP($A52,sdbt029!$A:$A,sdbt029!$A:$A,,-1)
       - _xlfn.XLOOKUP($A52,sdbt029!$A:$A,sdbt029!$A:$A,,1) )
   * ( _xlfn.XLOOKUP($A52,sdbt029!$A:$A,sdbt029!$B:$B,,-1)
       - _xlfn.XLOOKUP($A52,sdbt029!$A:$A,sdbt029!$B:$B,,1) )</f>
        <v>-3.9315633577320659E-2</v>
      </c>
      <c r="G52">
        <f xml:space="preserve"> _xlfn.XLOOKUP($A52,sdbs034!$A:$A,sdbs034!$B:$B,,1)
 + ( $A52 - _xlfn.XLOOKUP($A52,sdbs034!$A:$A,sdbs034!$A:$A,,1) )
   / ( _xlfn.XLOOKUP($A52,sdbs034!$A:$A,sdbs034!$A:$A,,-1)
       - _xlfn.XLOOKUP($A52,sdbs034!$A:$A,sdbs034!$A:$A,,1) )
   * ( _xlfn.XLOOKUP($A52,sdbs034!$A:$A,sdbs034!$B:$B,,-1)
       - _xlfn.XLOOKUP($A52,sdbs034!$A:$A,sdbs034!$B:$B,,1) )</f>
        <v>-2.900873554441968E-3</v>
      </c>
      <c r="H52">
        <f xml:space="preserve"> _xlfn.XLOOKUP($A52,sdbso042!$A:$A,sdbso042!$B:$B,,1)
 + ( $A52 - _xlfn.XLOOKUP($A52,sdbso042!$A:$A,sdbso042!$A:$A,,1) )
   / ( _xlfn.XLOOKUP($A52,sdbso042!$A:$A,sdbso042!$A:$A,,-1)
       - _xlfn.XLOOKUP($A52,sdbso042!$A:$A,sdbso042!$A:$A,,1) )
   * ( _xlfn.XLOOKUP($A52,sdbso042!$A:$A,sdbso042!$B:$B,,-1)
       - _xlfn.XLOOKUP($A52,sdbso042!$A:$A,sdbso042!$B:$B,,1) )</f>
        <v>2.7282435433746147E-2</v>
      </c>
      <c r="J52" s="1">
        <v>2479.8392999999996</v>
      </c>
      <c r="K52" s="1">
        <v>1.6643507</v>
      </c>
      <c r="L52">
        <v>1.414894569196723</v>
      </c>
      <c r="M52">
        <v>3.8430780669692464</v>
      </c>
      <c r="N52">
        <v>0.82159437733976148</v>
      </c>
      <c r="O52">
        <v>1.2811003013065927</v>
      </c>
      <c r="P52">
        <v>1.2423614195058315</v>
      </c>
      <c r="Q52">
        <v>1.3874928587483624</v>
      </c>
      <c r="Y52">
        <f t="shared" si="3"/>
        <v>1.3224213740607831</v>
      </c>
      <c r="Z52" s="6">
        <f t="shared" si="4"/>
        <v>0.11691566393724721</v>
      </c>
      <c r="AK52" s="1">
        <v>2440.8467000000001</v>
      </c>
    </row>
    <row r="53" spans="1:37" x14ac:dyDescent="0.2">
      <c r="A53" s="1">
        <f t="shared" si="0"/>
        <v>2439.7967999999996</v>
      </c>
      <c r="B53" s="1">
        <v>-1.4991134999999999E-2</v>
      </c>
      <c r="C53" t="e">
        <f xml:space="preserve"> _xlfn.XLOOKUP($A53,DibenzoThiophene!$A:$A,DibenzoThiophene!$B:$B,,1)
 + ( $A53 - _xlfn.XLOOKUP($A53,DibenzoThiophene!$A:$A,DibenzoThiophene!$A:$A,,1) )
   / ( _xlfn.XLOOKUP($A53,DibenzoThiophene!$A:$A,DibenzoThiophene!$A:$A,,-1)
       - _xlfn.XLOOKUP($A53,DibenzoThiophene!$A:$A,DibenzoThiophene!$A:$A,,1) )
   * ( _xlfn.XLOOKUP($A53,DibenzoThiophene!$A:$A,DibenzoThiophene!$B:$B,,-1)
       - _xlfn.XLOOKUP($A53,DibenzoThiophene!$A:$A,DibenzoThiophene!$B:$B,,1) )</f>
        <v>#N/A</v>
      </c>
      <c r="D53">
        <f xml:space="preserve"> _xlfn.XLOOKUP($A53,Sulfone!$A:$A,Sulfone!$B:$B,,1)
 + ( $A53 - _xlfn.XLOOKUP($A53,Sulfone!$A:$A,Sulfone!$A:$A,,1) )
   / ( _xlfn.XLOOKUP($A53,Sulfone!$A:$A,Sulfone!$A:$A,,-1)
       - _xlfn.XLOOKUP($A53,Sulfone!$A:$A,Sulfone!$A:$A,,1) )
   * ( _xlfn.XLOOKUP($A53,Sulfone!$A:$A,Sulfone!$B:$B,,-1)
       - _xlfn.XLOOKUP($A53,Sulfone!$A:$A,Sulfone!$B:$B,,1) )</f>
        <v>9.3913505468307644E-3</v>
      </c>
      <c r="E53">
        <f xml:space="preserve"> _xlfn.XLOOKUP($A53,sfeso4051!$A:$A,sfeso4051!$B:$B,,1)
 + ( $A53 - _xlfn.XLOOKUP($A53,sfeso4051!$A:$A,sfeso4051!$A:$A,,1) )
   / ( _xlfn.XLOOKUP($A53,sfeso4051!$A:$A,sfeso4051!$A:$A,,-1)
       - _xlfn.XLOOKUP($A53,sfeso4051!$A:$A,sfeso4051!$A:$A,,1) )
   * ( _xlfn.XLOOKUP($A53,sfeso4051!$A:$A,sfeso4051!$B:$B,,-1)
       - _xlfn.XLOOKUP($A53,sfeso4051!$A:$A,sfeso4051!$B:$B,,1) )</f>
        <v>-2.9409994317482402E-3</v>
      </c>
      <c r="F53">
        <f xml:space="preserve"> _xlfn.XLOOKUP($A53,sdbt029!$A:$A,sdbt029!$B:$B,,1)
 + ( $A53 - _xlfn.XLOOKUP($A53,sdbt029!$A:$A,sdbt029!$A:$A,,1) )
   / ( _xlfn.XLOOKUP($A53,sdbt029!$A:$A,sdbt029!$A:$A,,-1)
       - _xlfn.XLOOKUP($A53,sdbt029!$A:$A,sdbt029!$A:$A,,1) )
   * ( _xlfn.XLOOKUP($A53,sdbt029!$A:$A,sdbt029!$B:$B,,-1)
       - _xlfn.XLOOKUP($A53,sdbt029!$A:$A,sdbt029!$B:$B,,1) )</f>
        <v>-3.9228565774384425E-2</v>
      </c>
      <c r="G53">
        <f xml:space="preserve"> _xlfn.XLOOKUP($A53,sdbs034!$A:$A,sdbs034!$B:$B,,1)
 + ( $A53 - _xlfn.XLOOKUP($A53,sdbs034!$A:$A,sdbs034!$A:$A,,1) )
   / ( _xlfn.XLOOKUP($A53,sdbs034!$A:$A,sdbs034!$A:$A,,-1)
       - _xlfn.XLOOKUP($A53,sdbs034!$A:$A,sdbs034!$A:$A,,1) )
   * ( _xlfn.XLOOKUP($A53,sdbs034!$A:$A,sdbs034!$B:$B,,-1)
       - _xlfn.XLOOKUP($A53,sdbs034!$A:$A,sdbs034!$B:$B,,1) )</f>
        <v>-2.7922348156874596E-3</v>
      </c>
      <c r="H53">
        <f xml:space="preserve"> _xlfn.XLOOKUP($A53,sdbso042!$A:$A,sdbso042!$B:$B,,1)
 + ( $A53 - _xlfn.XLOOKUP($A53,sdbso042!$A:$A,sdbso042!$A:$A,,1) )
   / ( _xlfn.XLOOKUP($A53,sdbso042!$A:$A,sdbso042!$A:$A,,-1)
       - _xlfn.XLOOKUP($A53,sdbso042!$A:$A,sdbso042!$A:$A,,1) )
   * ( _xlfn.XLOOKUP($A53,sdbso042!$A:$A,sdbso042!$B:$B,,-1)
       - _xlfn.XLOOKUP($A53,sdbso042!$A:$A,sdbso042!$B:$B,,1) )</f>
        <v>2.9413976080329994E-2</v>
      </c>
      <c r="J53" s="1">
        <v>2480.0393999999997</v>
      </c>
      <c r="K53" s="1">
        <v>1.772634</v>
      </c>
      <c r="L53">
        <v>1.3908723687687663</v>
      </c>
      <c r="M53">
        <v>3.5678758944015505</v>
      </c>
      <c r="N53">
        <v>1.1005366028213268</v>
      </c>
      <c r="O53">
        <v>1.2738654522341042</v>
      </c>
      <c r="P53">
        <v>1.247033988515198</v>
      </c>
      <c r="Q53">
        <v>1.3851926304571132</v>
      </c>
      <c r="Y53">
        <f t="shared" si="3"/>
        <v>1.3335482101878762</v>
      </c>
      <c r="Z53" s="6">
        <f t="shared" si="4"/>
        <v>0.19279633081493663</v>
      </c>
      <c r="AK53" s="1">
        <v>2441.0967999999998</v>
      </c>
    </row>
    <row r="54" spans="1:37" x14ac:dyDescent="0.2">
      <c r="A54" s="1">
        <f t="shared" si="0"/>
        <v>2440.047</v>
      </c>
      <c r="B54" s="1">
        <v>1.0473517E-2</v>
      </c>
      <c r="C54" t="e">
        <f xml:space="preserve"> _xlfn.XLOOKUP($A54,DibenzoThiophene!$A:$A,DibenzoThiophene!$B:$B,,1)
 + ( $A54 - _xlfn.XLOOKUP($A54,DibenzoThiophene!$A:$A,DibenzoThiophene!$A:$A,,1) )
   / ( _xlfn.XLOOKUP($A54,DibenzoThiophene!$A:$A,DibenzoThiophene!$A:$A,,-1)
       - _xlfn.XLOOKUP($A54,DibenzoThiophene!$A:$A,DibenzoThiophene!$A:$A,,1) )
   * ( _xlfn.XLOOKUP($A54,DibenzoThiophene!$A:$A,DibenzoThiophene!$B:$B,,-1)
       - _xlfn.XLOOKUP($A54,DibenzoThiophene!$A:$A,DibenzoThiophene!$B:$B,,1) )</f>
        <v>#N/A</v>
      </c>
      <c r="D54">
        <f xml:space="preserve"> _xlfn.XLOOKUP($A54,Sulfone!$A:$A,Sulfone!$B:$B,,1)
 + ( $A54 - _xlfn.XLOOKUP($A54,Sulfone!$A:$A,Sulfone!$A:$A,,1) )
   / ( _xlfn.XLOOKUP($A54,Sulfone!$A:$A,Sulfone!$A:$A,,-1)
       - _xlfn.XLOOKUP($A54,Sulfone!$A:$A,Sulfone!$A:$A,,1) )
   * ( _xlfn.XLOOKUP($A54,Sulfone!$A:$A,Sulfone!$B:$B,,-1)
       - _xlfn.XLOOKUP($A54,Sulfone!$A:$A,Sulfone!$B:$B,,1) )</f>
        <v>9.6805779401980818E-3</v>
      </c>
      <c r="E54">
        <f xml:space="preserve"> _xlfn.XLOOKUP($A54,sfeso4051!$A:$A,sfeso4051!$B:$B,,1)
 + ( $A54 - _xlfn.XLOOKUP($A54,sfeso4051!$A:$A,sfeso4051!$A:$A,,1) )
   / ( _xlfn.XLOOKUP($A54,sfeso4051!$A:$A,sfeso4051!$A:$A,,-1)
       - _xlfn.XLOOKUP($A54,sfeso4051!$A:$A,sfeso4051!$A:$A,,1) )
   * ( _xlfn.XLOOKUP($A54,sfeso4051!$A:$A,sfeso4051!$B:$B,,-1)
       - _xlfn.XLOOKUP($A54,sfeso4051!$A:$A,sfeso4051!$B:$B,,1) )</f>
        <v>-3.1175312656135201E-3</v>
      </c>
      <c r="F54">
        <f xml:space="preserve"> _xlfn.XLOOKUP($A54,sdbt029!$A:$A,sdbt029!$B:$B,,1)
 + ( $A54 - _xlfn.XLOOKUP($A54,sdbt029!$A:$A,sdbt029!$A:$A,,1) )
   / ( _xlfn.XLOOKUP($A54,sdbt029!$A:$A,sdbt029!$A:$A,,-1)
       - _xlfn.XLOOKUP($A54,sdbt029!$A:$A,sdbt029!$A:$A,,1) )
   * ( _xlfn.XLOOKUP($A54,sdbt029!$A:$A,sdbt029!$B:$B,,-1)
       - _xlfn.XLOOKUP($A54,sdbt029!$A:$A,sdbt029!$B:$B,,1) )</f>
        <v>-3.9141463158252066E-2</v>
      </c>
      <c r="G54">
        <f xml:space="preserve"> _xlfn.XLOOKUP($A54,sdbs034!$A:$A,sdbs034!$B:$B,,1)
 + ( $A54 - _xlfn.XLOOKUP($A54,sdbs034!$A:$A,sdbs034!$A:$A,,1) )
   / ( _xlfn.XLOOKUP($A54,sdbs034!$A:$A,sdbs034!$A:$A,,-1)
       - _xlfn.XLOOKUP($A54,sdbs034!$A:$A,sdbs034!$A:$A,,1) )
   * ( _xlfn.XLOOKUP($A54,sdbs034!$A:$A,sdbs034!$B:$B,,-1)
       - _xlfn.XLOOKUP($A54,sdbs034!$A:$A,sdbs034!$B:$B,,1) )</f>
        <v>-2.6835526388124115E-3</v>
      </c>
      <c r="H54">
        <f xml:space="preserve"> _xlfn.XLOOKUP($A54,sdbso042!$A:$A,sdbso042!$B:$B,,1)
 + ( $A54 - _xlfn.XLOOKUP($A54,sdbso042!$A:$A,sdbso042!$A:$A,,1) )
   / ( _xlfn.XLOOKUP($A54,sdbso042!$A:$A,sdbso042!$A:$A,,-1)
       - _xlfn.XLOOKUP($A54,sdbso042!$A:$A,sdbso042!$A:$A,,1) )
   * ( _xlfn.XLOOKUP($A54,sdbso042!$A:$A,sdbso042!$B:$B,,-1)
       - _xlfn.XLOOKUP($A54,sdbso042!$A:$A,sdbso042!$B:$B,,1) )</f>
        <v>3.1546369002267934E-2</v>
      </c>
      <c r="J54" s="1">
        <v>2480.2394999999997</v>
      </c>
      <c r="K54" s="1">
        <v>1.8478878999999999</v>
      </c>
      <c r="L54">
        <v>1.3794794841302733</v>
      </c>
      <c r="M54">
        <v>3.1993747412111442</v>
      </c>
      <c r="N54">
        <v>1.5013052207613566</v>
      </c>
      <c r="O54">
        <v>1.2629950986777885</v>
      </c>
      <c r="P54">
        <v>1.2530551169253787</v>
      </c>
      <c r="Q54">
        <v>1.3955809644216455</v>
      </c>
      <c r="Y54">
        <f t="shared" si="3"/>
        <v>1.3546319531236388</v>
      </c>
      <c r="Z54" s="6">
        <f t="shared" si="4"/>
        <v>0.24330142912889555</v>
      </c>
      <c r="AK54" s="1">
        <v>2441.3470000000002</v>
      </c>
    </row>
    <row r="55" spans="1:37" x14ac:dyDescent="0.2">
      <c r="A55" s="1">
        <f t="shared" si="0"/>
        <v>2440.2970999999998</v>
      </c>
      <c r="B55" s="1">
        <v>8.8170091999999999E-3</v>
      </c>
      <c r="C55" t="e">
        <f xml:space="preserve"> _xlfn.XLOOKUP($A55,DibenzoThiophene!$A:$A,DibenzoThiophene!$B:$B,,1)
 + ( $A55 - _xlfn.XLOOKUP($A55,DibenzoThiophene!$A:$A,DibenzoThiophene!$A:$A,,1) )
   / ( _xlfn.XLOOKUP($A55,DibenzoThiophene!$A:$A,DibenzoThiophene!$A:$A,,-1)
       - _xlfn.XLOOKUP($A55,DibenzoThiophene!$A:$A,DibenzoThiophene!$A:$A,,1) )
   * ( _xlfn.XLOOKUP($A55,DibenzoThiophene!$A:$A,DibenzoThiophene!$B:$B,,-1)
       - _xlfn.XLOOKUP($A55,DibenzoThiophene!$A:$A,DibenzoThiophene!$B:$B,,1) )</f>
        <v>#N/A</v>
      </c>
      <c r="D55">
        <f xml:space="preserve"> _xlfn.XLOOKUP($A55,Sulfone!$A:$A,Sulfone!$B:$B,,1)
 + ( $A55 - _xlfn.XLOOKUP($A55,Sulfone!$A:$A,Sulfone!$A:$A,,1) )
   / ( _xlfn.XLOOKUP($A55,Sulfone!$A:$A,Sulfone!$A:$A,,-1)
       - _xlfn.XLOOKUP($A55,Sulfone!$A:$A,Sulfone!$A:$A,,1) )
   * ( _xlfn.XLOOKUP($A55,Sulfone!$A:$A,Sulfone!$B:$B,,-1)
       - _xlfn.XLOOKUP($A55,Sulfone!$A:$A,Sulfone!$B:$B,,1) )</f>
        <v>9.9696897350860757E-3</v>
      </c>
      <c r="E55">
        <f xml:space="preserve"> _xlfn.XLOOKUP($A55,sfeso4051!$A:$A,sfeso4051!$B:$B,,1)
 + ( $A55 - _xlfn.XLOOKUP($A55,sfeso4051!$A:$A,sfeso4051!$A:$A,,1) )
   / ( _xlfn.XLOOKUP($A55,sfeso4051!$A:$A,sfeso4051!$A:$A,,-1)
       - _xlfn.XLOOKUP($A55,sfeso4051!$A:$A,sfeso4051!$A:$A,,1) )
   * ( _xlfn.XLOOKUP($A55,sfeso4051!$A:$A,sfeso4051!$B:$B,,-1)
       - _xlfn.XLOOKUP($A55,sfeso4051!$A:$A,sfeso4051!$B:$B,,1) )</f>
        <v>-3.2939925431898216E-3</v>
      </c>
      <c r="F55">
        <f xml:space="preserve"> _xlfn.XLOOKUP($A55,sdbt029!$A:$A,sdbt029!$B:$B,,1)
 + ( $A55 - _xlfn.XLOOKUP($A55,sdbt029!$A:$A,sdbt029!$A:$A,,1) )
   / ( _xlfn.XLOOKUP($A55,sdbt029!$A:$A,sdbt029!$A:$A,,-1)
       - _xlfn.XLOOKUP($A55,sdbt029!$A:$A,sdbt029!$A:$A,,1) )
   * ( _xlfn.XLOOKUP($A55,sdbt029!$A:$A,sdbt029!$B:$B,,-1)
       - _xlfn.XLOOKUP($A55,sdbt029!$A:$A,sdbt029!$B:$B,,1) )</f>
        <v>-3.9054395355315831E-2</v>
      </c>
      <c r="G55">
        <f xml:space="preserve"> _xlfn.XLOOKUP($A55,sdbs034!$A:$A,sdbs034!$B:$B,,1)
 + ( $A55 - _xlfn.XLOOKUP($A55,sdbs034!$A:$A,sdbs034!$A:$A,,1) )
   / ( _xlfn.XLOOKUP($A55,sdbs034!$A:$A,sdbs034!$A:$A,,-1)
       - _xlfn.XLOOKUP($A55,sdbs034!$A:$A,sdbs034!$A:$A,,1) )
   * ( _xlfn.XLOOKUP($A55,sdbs034!$A:$A,sdbs034!$B:$B,,-1)
       - _xlfn.XLOOKUP($A55,sdbs034!$A:$A,sdbs034!$B:$B,,1) )</f>
        <v>-2.5749139000579031E-3</v>
      </c>
      <c r="H55">
        <f xml:space="preserve"> _xlfn.XLOOKUP($A55,sdbso042!$A:$A,sdbso042!$B:$B,,1)
 + ( $A55 - _xlfn.XLOOKUP($A55,sdbso042!$A:$A,sdbso042!$A:$A,,1) )
   / ( _xlfn.XLOOKUP($A55,sdbso042!$A:$A,sdbso042!$A:$A,,-1)
       - _xlfn.XLOOKUP($A55,sdbso042!$A:$A,sdbso042!$A:$A,,1) )
   * ( _xlfn.XLOOKUP($A55,sdbso042!$A:$A,sdbso042!$B:$B,,-1)
       - _xlfn.XLOOKUP($A55,sdbso042!$A:$A,sdbso042!$B:$B,,1) )</f>
        <v>3.3677909648851777E-2</v>
      </c>
      <c r="J55" s="1">
        <v>2480.4395999999997</v>
      </c>
      <c r="K55" s="1">
        <v>1.9055678</v>
      </c>
      <c r="L55">
        <v>1.3145367844412783</v>
      </c>
      <c r="M55">
        <v>2.7839154730262341</v>
      </c>
      <c r="N55">
        <v>2.050239542465798</v>
      </c>
      <c r="O55">
        <v>1.2551205319728207</v>
      </c>
      <c r="P55">
        <v>1.253237243856351</v>
      </c>
      <c r="Q55">
        <v>1.4017926463614823</v>
      </c>
      <c r="Y55">
        <f t="shared" si="3"/>
        <v>1.3828005251881885</v>
      </c>
      <c r="Z55" s="6">
        <f t="shared" si="4"/>
        <v>0.27328562361416808</v>
      </c>
      <c r="AK55" s="1">
        <v>2441.5971</v>
      </c>
    </row>
    <row r="56" spans="1:37" x14ac:dyDescent="0.2">
      <c r="A56" s="1">
        <f t="shared" si="0"/>
        <v>2440.5472</v>
      </c>
      <c r="B56" s="1">
        <v>5.4494768000000002E-3</v>
      </c>
      <c r="C56" t="e">
        <f xml:space="preserve"> _xlfn.XLOOKUP($A56,DibenzoThiophene!$A:$A,DibenzoThiophene!$B:$B,,1)
 + ( $A56 - _xlfn.XLOOKUP($A56,DibenzoThiophene!$A:$A,DibenzoThiophene!$A:$A,,1) )
   / ( _xlfn.XLOOKUP($A56,DibenzoThiophene!$A:$A,DibenzoThiophene!$A:$A,,-1)
       - _xlfn.XLOOKUP($A56,DibenzoThiophene!$A:$A,DibenzoThiophene!$A:$A,,1) )
   * ( _xlfn.XLOOKUP($A56,DibenzoThiophene!$A:$A,DibenzoThiophene!$B:$B,,-1)
       - _xlfn.XLOOKUP($A56,DibenzoThiophene!$A:$A,DibenzoThiophene!$B:$B,,1) )</f>
        <v>#N/A</v>
      </c>
      <c r="D56">
        <f xml:space="preserve"> _xlfn.XLOOKUP($A56,Sulfone!$A:$A,Sulfone!$B:$B,,1)
 + ( $A56 - _xlfn.XLOOKUP($A56,Sulfone!$A:$A,Sulfone!$A:$A,,1) )
   / ( _xlfn.XLOOKUP($A56,Sulfone!$A:$A,Sulfone!$A:$A,,-1)
       - _xlfn.XLOOKUP($A56,Sulfone!$A:$A,Sulfone!$A:$A,,1) )
   * ( _xlfn.XLOOKUP($A56,Sulfone!$A:$A,Sulfone!$B:$B,,-1)
       - _xlfn.XLOOKUP($A56,Sulfone!$A:$A,Sulfone!$B:$B,,1) )</f>
        <v>1.0258801529974595E-2</v>
      </c>
      <c r="E56">
        <f xml:space="preserve"> _xlfn.XLOOKUP($A56,sfeso4051!$A:$A,sfeso4051!$B:$B,,1)
 + ( $A56 - _xlfn.XLOOKUP($A56,sfeso4051!$A:$A,sfeso4051!$A:$A,,1) )
   / ( _xlfn.XLOOKUP($A56,sfeso4051!$A:$A,sfeso4051!$A:$A,,-1)
       - _xlfn.XLOOKUP($A56,sfeso4051!$A:$A,sfeso4051!$A:$A,,1) )
   * ( _xlfn.XLOOKUP($A56,sfeso4051!$A:$A,sfeso4051!$B:$B,,-1)
       - _xlfn.XLOOKUP($A56,sfeso4051!$A:$A,sfeso4051!$B:$B,,1) )</f>
        <v>-3.4704538207664436E-3</v>
      </c>
      <c r="F56">
        <f xml:space="preserve"> _xlfn.XLOOKUP($A56,sdbt029!$A:$A,sdbt029!$B:$B,,1)
 + ( $A56 - _xlfn.XLOOKUP($A56,sdbt029!$A:$A,sdbt029!$A:$A,,1) )
   / ( _xlfn.XLOOKUP($A56,sdbt029!$A:$A,sdbt029!$A:$A,,-1)
       - _xlfn.XLOOKUP($A56,sdbt029!$A:$A,sdbt029!$A:$A,,1) )
   * ( _xlfn.XLOOKUP($A56,sdbt029!$A:$A,sdbt029!$B:$B,,-1)
       - _xlfn.XLOOKUP($A56,sdbt029!$A:$A,sdbt029!$B:$B,,1) )</f>
        <v>-3.8967327552379444E-2</v>
      </c>
      <c r="G56">
        <f xml:space="preserve"> _xlfn.XLOOKUP($A56,sdbs034!$A:$A,sdbs034!$B:$B,,1)
 + ( $A56 - _xlfn.XLOOKUP($A56,sdbs034!$A:$A,sdbs034!$A:$A,,1) )
   / ( _xlfn.XLOOKUP($A56,sdbs034!$A:$A,sdbs034!$A:$A,,-1)
       - _xlfn.XLOOKUP($A56,sdbs034!$A:$A,sdbs034!$A:$A,,1) )
   * ( _xlfn.XLOOKUP($A56,sdbs034!$A:$A,sdbs034!$B:$B,,-1)
       - _xlfn.XLOOKUP($A56,sdbs034!$A:$A,sdbs034!$B:$B,,1) )</f>
        <v>-2.4662751613031969E-3</v>
      </c>
      <c r="H56">
        <f xml:space="preserve"> _xlfn.XLOOKUP($A56,sdbso042!$A:$A,sdbso042!$B:$B,,1)
 + ( $A56 - _xlfn.XLOOKUP($A56,sdbso042!$A:$A,sdbso042!$A:$A,,1) )
   / ( _xlfn.XLOOKUP($A56,sdbso042!$A:$A,sdbso042!$A:$A,,-1)
       - _xlfn.XLOOKUP($A56,sdbso042!$A:$A,sdbso042!$A:$A,,1) )
   * ( _xlfn.XLOOKUP($A56,sdbso042!$A:$A,sdbso042!$B:$B,,-1)
       - _xlfn.XLOOKUP($A56,sdbso042!$A:$A,sdbso042!$B:$B,,1) )</f>
        <v>3.5809450295439499E-2</v>
      </c>
      <c r="J56" s="1">
        <v>2480.6396</v>
      </c>
      <c r="K56" s="1">
        <v>1.8644726</v>
      </c>
      <c r="L56">
        <v>1.2575381629000351</v>
      </c>
      <c r="M56">
        <v>2.3739015057556569</v>
      </c>
      <c r="N56">
        <v>2.8523957988246336</v>
      </c>
      <c r="O56">
        <v>1.2473129057759109</v>
      </c>
      <c r="P56">
        <v>1.2558944855598055</v>
      </c>
      <c r="Q56">
        <v>1.3955092160305509</v>
      </c>
      <c r="Y56">
        <f t="shared" si="3"/>
        <v>1.4467048148086634</v>
      </c>
      <c r="Z56" s="6">
        <f t="shared" si="4"/>
        <v>0.17452992234367479</v>
      </c>
      <c r="AK56" s="1">
        <v>2441.8472000000002</v>
      </c>
    </row>
    <row r="57" spans="1:37" x14ac:dyDescent="0.2">
      <c r="A57" s="1">
        <f t="shared" si="0"/>
        <v>2440.7972999999997</v>
      </c>
      <c r="B57" s="1">
        <v>3.7716669000000002E-3</v>
      </c>
      <c r="C57" t="e">
        <f xml:space="preserve"> _xlfn.XLOOKUP($A57,DibenzoThiophene!$A:$A,DibenzoThiophene!$B:$B,,1)
 + ( $A57 - _xlfn.XLOOKUP($A57,DibenzoThiophene!$A:$A,DibenzoThiophene!$A:$A,,1) )
   / ( _xlfn.XLOOKUP($A57,DibenzoThiophene!$A:$A,DibenzoThiophene!$A:$A,,-1)
       - _xlfn.XLOOKUP($A57,DibenzoThiophene!$A:$A,DibenzoThiophene!$A:$A,,1) )
   * ( _xlfn.XLOOKUP($A57,DibenzoThiophene!$A:$A,DibenzoThiophene!$B:$B,,-1)
       - _xlfn.XLOOKUP($A57,DibenzoThiophene!$A:$A,DibenzoThiophene!$B:$B,,1) )</f>
        <v>#N/A</v>
      </c>
      <c r="D57">
        <f xml:space="preserve"> _xlfn.XLOOKUP($A57,Sulfone!$A:$A,Sulfone!$B:$B,,1)
 + ( $A57 - _xlfn.XLOOKUP($A57,Sulfone!$A:$A,Sulfone!$A:$A,,1) )
   / ( _xlfn.XLOOKUP($A57,Sulfone!$A:$A,Sulfone!$A:$A,,-1)
       - _xlfn.XLOOKUP($A57,Sulfone!$A:$A,Sulfone!$A:$A,,1) )
   * ( _xlfn.XLOOKUP($A57,Sulfone!$A:$A,Sulfone!$B:$B,,-1)
       - _xlfn.XLOOKUP($A57,Sulfone!$A:$A,Sulfone!$B:$B,,1) )</f>
        <v>1.0547913324862589E-2</v>
      </c>
      <c r="E57">
        <f xml:space="preserve"> _xlfn.XLOOKUP($A57,sfeso4051!$A:$A,sfeso4051!$B:$B,,1)
 + ( $A57 - _xlfn.XLOOKUP($A57,sfeso4051!$A:$A,sfeso4051!$A:$A,,1) )
   / ( _xlfn.XLOOKUP($A57,sfeso4051!$A:$A,sfeso4051!$A:$A,,-1)
       - _xlfn.XLOOKUP($A57,sfeso4051!$A:$A,sfeso4051!$A:$A,,1) )
   * ( _xlfn.XLOOKUP($A57,sfeso4051!$A:$A,sfeso4051!$B:$B,,-1)
       - _xlfn.XLOOKUP($A57,sfeso4051!$A:$A,sfeso4051!$B:$B,,1) )</f>
        <v>-3.6469150983427451E-3</v>
      </c>
      <c r="F57">
        <f xml:space="preserve"> _xlfn.XLOOKUP($A57,sdbt029!$A:$A,sdbt029!$B:$B,,1)
 + ( $A57 - _xlfn.XLOOKUP($A57,sdbt029!$A:$A,sdbt029!$A:$A,,1) )
   / ( _xlfn.XLOOKUP($A57,sdbt029!$A:$A,sdbt029!$A:$A,,-1)
       - _xlfn.XLOOKUP($A57,sdbt029!$A:$A,sdbt029!$A:$A,,1) )
   * ( _xlfn.XLOOKUP($A57,sdbt029!$A:$A,sdbt029!$B:$B,,-1)
       - _xlfn.XLOOKUP($A57,sdbt029!$A:$A,sdbt029!$B:$B,,1) )</f>
        <v>-3.8880259749443209E-2</v>
      </c>
      <c r="G57">
        <f xml:space="preserve"> _xlfn.XLOOKUP($A57,sdbs034!$A:$A,sdbs034!$B:$B,,1)
 + ( $A57 - _xlfn.XLOOKUP($A57,sdbs034!$A:$A,sdbs034!$A:$A,,1) )
   / ( _xlfn.XLOOKUP($A57,sdbs034!$A:$A,sdbs034!$A:$A,,-1)
       - _xlfn.XLOOKUP($A57,sdbs034!$A:$A,sdbs034!$A:$A,,1) )
   * ( _xlfn.XLOOKUP($A57,sdbs034!$A:$A,sdbs034!$B:$B,,-1)
       - _xlfn.XLOOKUP($A57,sdbs034!$A:$A,sdbs034!$B:$B,,1) )</f>
        <v>-2.3576364225486881E-3</v>
      </c>
      <c r="H57">
        <f xml:space="preserve"> _xlfn.XLOOKUP($A57,sdbso042!$A:$A,sdbso042!$B:$B,,1)
 + ( $A57 - _xlfn.XLOOKUP($A57,sdbso042!$A:$A,sdbso042!$A:$A,,1) )
   / ( _xlfn.XLOOKUP($A57,sdbso042!$A:$A,sdbso042!$A:$A,,-1)
       - _xlfn.XLOOKUP($A57,sdbso042!$A:$A,sdbso042!$A:$A,,1) )
   * ( _xlfn.XLOOKUP($A57,sdbso042!$A:$A,sdbso042!$B:$B,,-1)
       - _xlfn.XLOOKUP($A57,sdbso042!$A:$A,sdbso042!$B:$B,,1) )</f>
        <v>3.7940990942023342E-2</v>
      </c>
      <c r="J57" s="1">
        <v>2480.8397</v>
      </c>
      <c r="K57" s="1">
        <v>1.9098913</v>
      </c>
      <c r="L57">
        <v>1.2212414199999999</v>
      </c>
      <c r="M57">
        <v>2.0043715494022356</v>
      </c>
      <c r="N57">
        <v>4.0417639206078082</v>
      </c>
      <c r="O57">
        <v>1.2385656982782114</v>
      </c>
      <c r="P57">
        <v>1.2590573844856492</v>
      </c>
      <c r="Q57">
        <v>1.3854831242471264</v>
      </c>
      <c r="Y57">
        <f t="shared" si="3"/>
        <v>1.5680063906642021</v>
      </c>
      <c r="Z57" s="6">
        <f t="shared" si="4"/>
        <v>0.11688529123154671</v>
      </c>
      <c r="AK57" s="1">
        <v>2442.0972999999999</v>
      </c>
    </row>
    <row r="58" spans="1:37" x14ac:dyDescent="0.2">
      <c r="A58" s="1">
        <f t="shared" si="0"/>
        <v>2441.0473999999999</v>
      </c>
      <c r="B58" s="1">
        <v>-8.8771152000000006E-3</v>
      </c>
      <c r="C58" t="e">
        <f xml:space="preserve"> _xlfn.XLOOKUP($A58,DibenzoThiophene!$A:$A,DibenzoThiophene!$B:$B,,1)
 + ( $A58 - _xlfn.XLOOKUP($A58,DibenzoThiophene!$A:$A,DibenzoThiophene!$A:$A,,1) )
   / ( _xlfn.XLOOKUP($A58,DibenzoThiophene!$A:$A,DibenzoThiophene!$A:$A,,-1)
       - _xlfn.XLOOKUP($A58,DibenzoThiophene!$A:$A,DibenzoThiophene!$A:$A,,1) )
   * ( _xlfn.XLOOKUP($A58,DibenzoThiophene!$A:$A,DibenzoThiophene!$B:$B,,-1)
       - _xlfn.XLOOKUP($A58,DibenzoThiophene!$A:$A,DibenzoThiophene!$B:$B,,1) )</f>
        <v>#N/A</v>
      </c>
      <c r="D58">
        <f xml:space="preserve"> _xlfn.XLOOKUP($A58,Sulfone!$A:$A,Sulfone!$B:$B,,1)
 + ( $A58 - _xlfn.XLOOKUP($A58,Sulfone!$A:$A,Sulfone!$A:$A,,1) )
   / ( _xlfn.XLOOKUP($A58,Sulfone!$A:$A,Sulfone!$A:$A,,-1)
       - _xlfn.XLOOKUP($A58,Sulfone!$A:$A,Sulfone!$A:$A,,1) )
   * ( _xlfn.XLOOKUP($A58,Sulfone!$A:$A,Sulfone!$B:$B,,-1)
       - _xlfn.XLOOKUP($A58,Sulfone!$A:$A,Sulfone!$B:$B,,1) )</f>
        <v>1.0837025119751107E-2</v>
      </c>
      <c r="E58">
        <f xml:space="preserve"> _xlfn.XLOOKUP($A58,sfeso4051!$A:$A,sfeso4051!$B:$B,,1)
 + ( $A58 - _xlfn.XLOOKUP($A58,sfeso4051!$A:$A,sfeso4051!$A:$A,,1) )
   / ( _xlfn.XLOOKUP($A58,sfeso4051!$A:$A,sfeso4051!$A:$A,,-1)
       - _xlfn.XLOOKUP($A58,sfeso4051!$A:$A,sfeso4051!$A:$A,,1) )
   * ( _xlfn.XLOOKUP($A58,sfeso4051!$A:$A,sfeso4051!$B:$B,,-1)
       - _xlfn.XLOOKUP($A58,sfeso4051!$A:$A,sfeso4051!$B:$B,,1) )</f>
        <v>-3.7705528891604436E-3</v>
      </c>
      <c r="F58">
        <f xml:space="preserve"> _xlfn.XLOOKUP($A58,sdbt029!$A:$A,sdbt029!$B:$B,,1)
 + ( $A58 - _xlfn.XLOOKUP($A58,sdbt029!$A:$A,sdbt029!$A:$A,,1) )
   / ( _xlfn.XLOOKUP($A58,sdbt029!$A:$A,sdbt029!$A:$A,,-1)
       - _xlfn.XLOOKUP($A58,sdbt029!$A:$A,sdbt029!$A:$A,,1) )
   * ( _xlfn.XLOOKUP($A58,sdbt029!$A:$A,sdbt029!$B:$B,,-1)
       - _xlfn.XLOOKUP($A58,sdbt029!$A:$A,sdbt029!$B:$B,,1) )</f>
        <v>-3.8291495690080717E-2</v>
      </c>
      <c r="G58">
        <f xml:space="preserve"> _xlfn.XLOOKUP($A58,sdbs034!$A:$A,sdbs034!$B:$B,,1)
 + ( $A58 - _xlfn.XLOOKUP($A58,sdbs034!$A:$A,sdbs034!$A:$A,,1) )
   / ( _xlfn.XLOOKUP($A58,sdbs034!$A:$A,sdbs034!$A:$A,,-1)
       - _xlfn.XLOOKUP($A58,sdbs034!$A:$A,sdbs034!$A:$A,,1) )
   * ( _xlfn.XLOOKUP($A58,sdbs034!$A:$A,sdbs034!$B:$B,,-1)
       - _xlfn.XLOOKUP($A58,sdbs034!$A:$A,sdbs034!$B:$B,,1) )</f>
        <v>-2.2434343181986427E-3</v>
      </c>
      <c r="H58">
        <f xml:space="preserve"> _xlfn.XLOOKUP($A58,sdbso042!$A:$A,sdbso042!$B:$B,,1)
 + ( $A58 - _xlfn.XLOOKUP($A58,sdbso042!$A:$A,sdbso042!$A:$A,,1) )
   / ( _xlfn.XLOOKUP($A58,sdbso042!$A:$A,sdbso042!$A:$A,,-1)
       - _xlfn.XLOOKUP($A58,sdbso042!$A:$A,sdbso042!$A:$A,,1) )
   * ( _xlfn.XLOOKUP($A58,sdbso042!$A:$A,sdbso042!$B:$B,,-1)
       - _xlfn.XLOOKUP($A58,sdbso042!$A:$A,sdbso042!$B:$B,,1) )</f>
        <v>4.1348355798528746E-2</v>
      </c>
      <c r="J58" s="1">
        <v>2481.0398</v>
      </c>
      <c r="K58" s="1">
        <v>1.9534438000000001</v>
      </c>
      <c r="L58">
        <v>1.1787626256871231</v>
      </c>
      <c r="M58">
        <v>1.7002298530793325</v>
      </c>
      <c r="N58">
        <v>5.6078591275620226</v>
      </c>
      <c r="O58">
        <v>1.2353818156158991</v>
      </c>
      <c r="P58">
        <v>1.265640837636034</v>
      </c>
      <c r="Q58">
        <v>1.3771123085254209</v>
      </c>
      <c r="Y58">
        <f t="shared" si="3"/>
        <v>1.7464971349815674</v>
      </c>
      <c r="Z58" s="6">
        <f t="shared" si="4"/>
        <v>4.2826922162251362E-2</v>
      </c>
      <c r="AK58" s="1">
        <v>2442.3474000000001</v>
      </c>
    </row>
    <row r="59" spans="1:37" x14ac:dyDescent="0.2">
      <c r="A59" s="1">
        <f t="shared" si="0"/>
        <v>2441.2974999999997</v>
      </c>
      <c r="B59" s="1">
        <v>4.0660061000000001E-3</v>
      </c>
      <c r="C59" t="e">
        <f xml:space="preserve"> _xlfn.XLOOKUP($A59,DibenzoThiophene!$A:$A,DibenzoThiophene!$B:$B,,1)
 + ( $A59 - _xlfn.XLOOKUP($A59,DibenzoThiophene!$A:$A,DibenzoThiophene!$A:$A,,1) )
   / ( _xlfn.XLOOKUP($A59,DibenzoThiophene!$A:$A,DibenzoThiophene!$A:$A,,-1)
       - _xlfn.XLOOKUP($A59,DibenzoThiophene!$A:$A,DibenzoThiophene!$A:$A,,1) )
   * ( _xlfn.XLOOKUP($A59,DibenzoThiophene!$A:$A,DibenzoThiophene!$B:$B,,-1)
       - _xlfn.XLOOKUP($A59,DibenzoThiophene!$A:$A,DibenzoThiophene!$B:$B,,1) )</f>
        <v>#N/A</v>
      </c>
      <c r="D59">
        <f xml:space="preserve"> _xlfn.XLOOKUP($A59,Sulfone!$A:$A,Sulfone!$B:$B,,1)
 + ( $A59 - _xlfn.XLOOKUP($A59,Sulfone!$A:$A,Sulfone!$A:$A,,1) )
   / ( _xlfn.XLOOKUP($A59,Sulfone!$A:$A,Sulfone!$A:$A,,-1)
       - _xlfn.XLOOKUP($A59,Sulfone!$A:$A,Sulfone!$A:$A,,1) )
   * ( _xlfn.XLOOKUP($A59,Sulfone!$A:$A,Sulfone!$B:$B,,-1)
       - _xlfn.XLOOKUP($A59,Sulfone!$A:$A,Sulfone!$B:$B,,1) )</f>
        <v>1.1126136914639101E-2</v>
      </c>
      <c r="E59">
        <f xml:space="preserve"> _xlfn.XLOOKUP($A59,sfeso4051!$A:$A,sfeso4051!$B:$B,,1)
 + ( $A59 - _xlfn.XLOOKUP($A59,sfeso4051!$A:$A,sfeso4051!$A:$A,,1) )
   / ( _xlfn.XLOOKUP($A59,sfeso4051!$A:$A,sfeso4051!$A:$A,,-1)
       - _xlfn.XLOOKUP($A59,sfeso4051!$A:$A,sfeso4051!$A:$A,,1) )
   * ( _xlfn.XLOOKUP($A59,sfeso4051!$A:$A,sfeso4051!$B:$B,,-1)
       - _xlfn.XLOOKUP($A59,sfeso4051!$A:$A,sfeso4051!$B:$B,,1) )</f>
        <v>-3.659565210287318E-3</v>
      </c>
      <c r="F59">
        <f xml:space="preserve"> _xlfn.XLOOKUP($A59,sdbt029!$A:$A,sdbt029!$B:$B,,1)
 + ( $A59 - _xlfn.XLOOKUP($A59,sdbt029!$A:$A,sdbt029!$A:$A,,1) )
   / ( _xlfn.XLOOKUP($A59,sdbt029!$A:$A,sdbt029!$A:$A,,-1)
       - _xlfn.XLOOKUP($A59,sdbt029!$A:$A,sdbt029!$A:$A,,1) )
   * ( _xlfn.XLOOKUP($A59,sdbt029!$A:$A,sdbt029!$B:$B,,-1)
       - _xlfn.XLOOKUP($A59,sdbt029!$A:$A,sdbt029!$B:$B,,1) )</f>
        <v>-3.547435317582482E-2</v>
      </c>
      <c r="G59">
        <f xml:space="preserve"> _xlfn.XLOOKUP($A59,sdbs034!$A:$A,sdbs034!$B:$B,,1)
 + ( $A59 - _xlfn.XLOOKUP($A59,sdbs034!$A:$A,sdbs034!$A:$A,,1) )
   / ( _xlfn.XLOOKUP($A59,sdbs034!$A:$A,sdbs034!$A:$A,,-1)
       - _xlfn.XLOOKUP($A59,sdbs034!$A:$A,sdbs034!$A:$A,,1) )
   * ( _xlfn.XLOOKUP($A59,sdbs034!$A:$A,sdbs034!$B:$B,,-1)
       - _xlfn.XLOOKUP($A59,sdbs034!$A:$A,sdbs034!$B:$B,,1) )</f>
        <v>-2.1045214772814863E-3</v>
      </c>
      <c r="H59">
        <f xml:space="preserve"> _xlfn.XLOOKUP($A59,sdbso042!$A:$A,sdbso042!$B:$B,,1)
 + ( $A59 - _xlfn.XLOOKUP($A59,sdbso042!$A:$A,sdbso042!$A:$A,,1) )
   / ( _xlfn.XLOOKUP($A59,sdbso042!$A:$A,sdbso042!$A:$A,,-1)
       - _xlfn.XLOOKUP($A59,sdbso042!$A:$A,sdbso042!$A:$A,,1) )
   * ( _xlfn.XLOOKUP($A59,sdbso042!$A:$A,sdbso042!$B:$B,,-1)
       - _xlfn.XLOOKUP($A59,sdbso042!$A:$A,sdbso042!$B:$B,,1) )</f>
        <v>5.0422534280200132E-2</v>
      </c>
      <c r="J59" s="1">
        <v>2481.2397999999998</v>
      </c>
      <c r="K59" s="1">
        <v>1.9865912999999999</v>
      </c>
      <c r="L59">
        <v>1.1511347196401747</v>
      </c>
      <c r="M59">
        <v>1.4638773254917747</v>
      </c>
      <c r="N59">
        <v>7.2677219672491571</v>
      </c>
      <c r="O59">
        <v>1.2296441099648252</v>
      </c>
      <c r="P59">
        <v>1.2782510324648935</v>
      </c>
      <c r="Q59">
        <v>1.3704043806907948</v>
      </c>
      <c r="Y59">
        <f t="shared" si="3"/>
        <v>1.9474054051079819</v>
      </c>
      <c r="Z59" s="6">
        <f t="shared" si="4"/>
        <v>1.5355343584882877E-3</v>
      </c>
      <c r="AK59" s="1">
        <v>2442.5974999999999</v>
      </c>
    </row>
    <row r="60" spans="1:37" x14ac:dyDescent="0.2">
      <c r="A60" s="1">
        <f t="shared" si="0"/>
        <v>2441.5476999999996</v>
      </c>
      <c r="B60" s="1">
        <v>6.4725677999999997E-3</v>
      </c>
      <c r="C60" t="e">
        <f xml:space="preserve"> _xlfn.XLOOKUP($A60,DibenzoThiophene!$A:$A,DibenzoThiophene!$B:$B,,1)
 + ( $A60 - _xlfn.XLOOKUP($A60,DibenzoThiophene!$A:$A,DibenzoThiophene!$A:$A,,1) )
   / ( _xlfn.XLOOKUP($A60,DibenzoThiophene!$A:$A,DibenzoThiophene!$A:$A,,-1)
       - _xlfn.XLOOKUP($A60,DibenzoThiophene!$A:$A,DibenzoThiophene!$A:$A,,1) )
   * ( _xlfn.XLOOKUP($A60,DibenzoThiophene!$A:$A,DibenzoThiophene!$B:$B,,-1)
       - _xlfn.XLOOKUP($A60,DibenzoThiophene!$A:$A,DibenzoThiophene!$B:$B,,1) )</f>
        <v>#N/A</v>
      </c>
      <c r="D60">
        <f xml:space="preserve"> _xlfn.XLOOKUP($A60,Sulfone!$A:$A,Sulfone!$B:$B,,1)
 + ( $A60 - _xlfn.XLOOKUP($A60,Sulfone!$A:$A,Sulfone!$A:$A,,1) )
   / ( _xlfn.XLOOKUP($A60,Sulfone!$A:$A,Sulfone!$A:$A,,-1)
       - _xlfn.XLOOKUP($A60,Sulfone!$A:$A,Sulfone!$A:$A,,1) )
   * ( _xlfn.XLOOKUP($A60,Sulfone!$A:$A,Sulfone!$B:$B,,-1)
       - _xlfn.XLOOKUP($A60,Sulfone!$A:$A,Sulfone!$B:$B,,1) )</f>
        <v>1.1415364308005892E-2</v>
      </c>
      <c r="E60">
        <f xml:space="preserve"> _xlfn.XLOOKUP($A60,sfeso4051!$A:$A,sfeso4051!$B:$B,,1)
 + ( $A60 - _xlfn.XLOOKUP($A60,sfeso4051!$A:$A,sfeso4051!$A:$A,,1) )
   / ( _xlfn.XLOOKUP($A60,sfeso4051!$A:$A,sfeso4051!$A:$A,,-1)
       - _xlfn.XLOOKUP($A60,sfeso4051!$A:$A,sfeso4051!$A:$A,,1) )
   * ( _xlfn.XLOOKUP($A60,sfeso4051!$A:$A,sfeso4051!$B:$B,,-1)
       - _xlfn.XLOOKUP($A60,sfeso4051!$A:$A,sfeso4051!$B:$B,,1) )</f>
        <v>-3.5485331540934819E-3</v>
      </c>
      <c r="F60">
        <f xml:space="preserve"> _xlfn.XLOOKUP($A60,sdbt029!$A:$A,sdbt029!$B:$B,,1)
 + ( $A60 - _xlfn.XLOOKUP($A60,sdbt029!$A:$A,sdbt029!$A:$A,,1) )
   / ( _xlfn.XLOOKUP($A60,sdbt029!$A:$A,sdbt029!$A:$A,,-1)
       - _xlfn.XLOOKUP($A60,sdbt029!$A:$A,sdbt029!$A:$A,,1) )
   * ( _xlfn.XLOOKUP($A60,sdbt029!$A:$A,sdbt029!$B:$B,,-1)
       - _xlfn.XLOOKUP($A60,sdbt029!$A:$A,sdbt029!$B:$B,,1) )</f>
        <v>-3.2656084255123514E-2</v>
      </c>
      <c r="G60">
        <f xml:space="preserve"> _xlfn.XLOOKUP($A60,sdbs034!$A:$A,sdbs034!$B:$B,,1)
 + ( $A60 - _xlfn.XLOOKUP($A60,sdbs034!$A:$A,sdbs034!$A:$A,,1) )
   / ( _xlfn.XLOOKUP($A60,sdbs034!$A:$A,sdbs034!$A:$A,,-1)
       - _xlfn.XLOOKUP($A60,sdbs034!$A:$A,sdbs034!$A:$A,,1) )
   * ( _xlfn.XLOOKUP($A60,sdbs034!$A:$A,sdbs034!$B:$B,,-1)
       - _xlfn.XLOOKUP($A60,sdbs034!$A:$A,sdbs034!$B:$B,,1) )</f>
        <v>-1.9655530934450179E-3</v>
      </c>
      <c r="H60">
        <f xml:space="preserve"> _xlfn.XLOOKUP($A60,sdbso042!$A:$A,sdbso042!$B:$B,,1)
 + ( $A60 - _xlfn.XLOOKUP($A60,sdbso042!$A:$A,sdbso042!$A:$A,,1) )
   / ( _xlfn.XLOOKUP($A60,sdbso042!$A:$A,sdbso042!$A:$A,,-1)
       - _xlfn.XLOOKUP($A60,sdbso042!$A:$A,sdbso042!$A:$A,,1) )
   * ( _xlfn.XLOOKUP($A60,sdbso042!$A:$A,sdbso042!$B:$B,,-1)
       - _xlfn.XLOOKUP($A60,sdbso042!$A:$A,sdbso042!$B:$B,,1) )</f>
        <v>5.9500340981983493E-2</v>
      </c>
      <c r="J60" s="1">
        <v>2481.4398999999999</v>
      </c>
      <c r="K60" s="1">
        <v>2.0092324000000001</v>
      </c>
      <c r="L60">
        <v>1.1782466839160712</v>
      </c>
      <c r="M60">
        <v>1.3065390662531999</v>
      </c>
      <c r="N60">
        <v>8.5496380873936371</v>
      </c>
      <c r="O60">
        <v>1.2296683232487648</v>
      </c>
      <c r="P60">
        <v>1.295236425833203</v>
      </c>
      <c r="Q60">
        <v>1.3579660993252543</v>
      </c>
      <c r="Y60">
        <f t="shared" si="3"/>
        <v>2.1138005627841974</v>
      </c>
      <c r="Z60" s="6">
        <f t="shared" si="4"/>
        <v>1.0934500668062371E-2</v>
      </c>
      <c r="AK60" s="1">
        <v>2442.8476999999998</v>
      </c>
    </row>
    <row r="61" spans="1:37" x14ac:dyDescent="0.2">
      <c r="A61" s="1">
        <f t="shared" si="0"/>
        <v>2441.7977999999998</v>
      </c>
      <c r="B61" s="1">
        <v>-1.4360987E-3</v>
      </c>
      <c r="C61" t="e">
        <f xml:space="preserve"> _xlfn.XLOOKUP($A61,DibenzoThiophene!$A:$A,DibenzoThiophene!$B:$B,,1)
 + ( $A61 - _xlfn.XLOOKUP($A61,DibenzoThiophene!$A:$A,DibenzoThiophene!$A:$A,,1) )
   / ( _xlfn.XLOOKUP($A61,DibenzoThiophene!$A:$A,DibenzoThiophene!$A:$A,,-1)
       - _xlfn.XLOOKUP($A61,DibenzoThiophene!$A:$A,DibenzoThiophene!$A:$A,,1) )
   * ( _xlfn.XLOOKUP($A61,DibenzoThiophene!$A:$A,DibenzoThiophene!$B:$B,,-1)
       - _xlfn.XLOOKUP($A61,DibenzoThiophene!$A:$A,DibenzoThiophene!$B:$B,,1) )</f>
        <v>#N/A</v>
      </c>
      <c r="D61">
        <f xml:space="preserve"> _xlfn.XLOOKUP($A61,Sulfone!$A:$A,Sulfone!$B:$B,,1)
 + ( $A61 - _xlfn.XLOOKUP($A61,Sulfone!$A:$A,Sulfone!$A:$A,,1) )
   / ( _xlfn.XLOOKUP($A61,Sulfone!$A:$A,Sulfone!$A:$A,,-1)
       - _xlfn.XLOOKUP($A61,Sulfone!$A:$A,Sulfone!$A:$A,,1) )
   * ( _xlfn.XLOOKUP($A61,Sulfone!$A:$A,Sulfone!$B:$B,,-1)
       - _xlfn.XLOOKUP($A61,Sulfone!$A:$A,Sulfone!$B:$B,,1) )</f>
        <v>1.1704476102894412E-2</v>
      </c>
      <c r="E61">
        <f xml:space="preserve"> _xlfn.XLOOKUP($A61,sfeso4051!$A:$A,sfeso4051!$B:$B,,1)
 + ( $A61 - _xlfn.XLOOKUP($A61,sfeso4051!$A:$A,sfeso4051!$A:$A,,1) )
   / ( _xlfn.XLOOKUP($A61,sfeso4051!$A:$A,sfeso4051!$A:$A,,-1)
       - _xlfn.XLOOKUP($A61,sfeso4051!$A:$A,sfeso4051!$A:$A,,1) )
   * ( _xlfn.XLOOKUP($A61,sfeso4051!$A:$A,sfeso4051!$B:$B,,-1)
       - _xlfn.XLOOKUP($A61,sfeso4051!$A:$A,sfeso4051!$B:$B,,1) )</f>
        <v>-3.4375454752201546E-3</v>
      </c>
      <c r="F61">
        <f xml:space="preserve"> _xlfn.XLOOKUP($A61,sdbt029!$A:$A,sdbt029!$B:$B,,1)
 + ( $A61 - _xlfn.XLOOKUP($A61,sdbt029!$A:$A,sdbt029!$A:$A,,1) )
   / ( _xlfn.XLOOKUP($A61,sdbt029!$A:$A,sdbt029!$A:$A,,-1)
       - _xlfn.XLOOKUP($A61,sdbt029!$A:$A,sdbt029!$A:$A,,1) )
   * ( _xlfn.XLOOKUP($A61,sdbt029!$A:$A,sdbt029!$B:$B,,-1)
       - _xlfn.XLOOKUP($A61,sdbt029!$A:$A,sdbt029!$B:$B,,1) )</f>
        <v>-2.983894174086249E-2</v>
      </c>
      <c r="G61">
        <f xml:space="preserve"> _xlfn.XLOOKUP($A61,sdbs034!$A:$A,sdbs034!$B:$B,,1)
 + ( $A61 - _xlfn.XLOOKUP($A61,sdbs034!$A:$A,sdbs034!$A:$A,,1) )
   / ( _xlfn.XLOOKUP($A61,sdbs034!$A:$A,sdbs034!$A:$A,,-1)
       - _xlfn.XLOOKUP($A61,sdbs034!$A:$A,sdbs034!$A:$A,,1) )
   * ( _xlfn.XLOOKUP($A61,sdbs034!$A:$A,sdbs034!$B:$B,,-1)
       - _xlfn.XLOOKUP($A61,sdbs034!$A:$A,sdbs034!$B:$B,,1) )</f>
        <v>-1.8266402525276089E-3</v>
      </c>
      <c r="H61">
        <f xml:space="preserve"> _xlfn.XLOOKUP($A61,sdbso042!$A:$A,sdbso042!$B:$B,,1)
 + ( $A61 - _xlfn.XLOOKUP($A61,sdbso042!$A:$A,sdbso042!$A:$A,,1) )
   / ( _xlfn.XLOOKUP($A61,sdbso042!$A:$A,sdbso042!$A:$A,,-1)
       - _xlfn.XLOOKUP($A61,sdbso042!$A:$A,sdbso042!$A:$A,,1) )
   * ( _xlfn.XLOOKUP($A61,sdbso042!$A:$A,sdbso042!$B:$B,,-1)
       - _xlfn.XLOOKUP($A61,sdbso042!$A:$A,sdbso042!$B:$B,,1) )</f>
        <v>6.857451946367138E-2</v>
      </c>
      <c r="J61" s="1">
        <v>2481.64</v>
      </c>
      <c r="K61" s="1">
        <v>2.0404239</v>
      </c>
      <c r="L61">
        <v>1.2034044835664339</v>
      </c>
      <c r="M61">
        <v>1.1970350692272518</v>
      </c>
      <c r="N61">
        <v>9.1237536471829745</v>
      </c>
      <c r="O61">
        <v>1.2257210783797539</v>
      </c>
      <c r="P61">
        <v>1.3051704786229479</v>
      </c>
      <c r="Q61">
        <v>1.3426389977438273</v>
      </c>
      <c r="Y61">
        <f t="shared" si="3"/>
        <v>2.1866544935862446</v>
      </c>
      <c r="Z61" s="6">
        <f t="shared" si="4"/>
        <v>2.1383386500585466E-2</v>
      </c>
      <c r="AK61" s="1">
        <v>2443.0978</v>
      </c>
    </row>
    <row r="62" spans="1:37" x14ac:dyDescent="0.2">
      <c r="A62" s="1">
        <f t="shared" si="0"/>
        <v>2442.0479</v>
      </c>
      <c r="B62" s="1">
        <v>1.6791806999999999E-4</v>
      </c>
      <c r="C62" t="e">
        <f xml:space="preserve"> _xlfn.XLOOKUP($A62,DibenzoThiophene!$A:$A,DibenzoThiophene!$B:$B,,1)
 + ( $A62 - _xlfn.XLOOKUP($A62,DibenzoThiophene!$A:$A,DibenzoThiophene!$A:$A,,1) )
   / ( _xlfn.XLOOKUP($A62,DibenzoThiophene!$A:$A,DibenzoThiophene!$A:$A,,-1)
       - _xlfn.XLOOKUP($A62,DibenzoThiophene!$A:$A,DibenzoThiophene!$A:$A,,1) )
   * ( _xlfn.XLOOKUP($A62,DibenzoThiophene!$A:$A,DibenzoThiophene!$B:$B,,-1)
       - _xlfn.XLOOKUP($A62,DibenzoThiophene!$A:$A,DibenzoThiophene!$B:$B,,1) )</f>
        <v>#N/A</v>
      </c>
      <c r="D62">
        <f xml:space="preserve"> _xlfn.XLOOKUP($A62,Sulfone!$A:$A,Sulfone!$B:$B,,1)
 + ( $A62 - _xlfn.XLOOKUP($A62,Sulfone!$A:$A,Sulfone!$A:$A,,1) )
   / ( _xlfn.XLOOKUP($A62,Sulfone!$A:$A,Sulfone!$A:$A,,-1)
       - _xlfn.XLOOKUP($A62,Sulfone!$A:$A,Sulfone!$A:$A,,1) )
   * ( _xlfn.XLOOKUP($A62,Sulfone!$A:$A,Sulfone!$B:$B,,-1)
       - _xlfn.XLOOKUP($A62,Sulfone!$A:$A,Sulfone!$B:$B,,1) )</f>
        <v>1.1837985902565764E-2</v>
      </c>
      <c r="E62">
        <f xml:space="preserve"> _xlfn.XLOOKUP($A62,sfeso4051!$A:$A,sfeso4051!$B:$B,,1)
 + ( $A62 - _xlfn.XLOOKUP($A62,sfeso4051!$A:$A,sfeso4051!$A:$A,,1) )
   / ( _xlfn.XLOOKUP($A62,sfeso4051!$A:$A,sfeso4051!$A:$A,,-1)
       - _xlfn.XLOOKUP($A62,sfeso4051!$A:$A,sfeso4051!$A:$A,,1) )
   * ( _xlfn.XLOOKUP($A62,sfeso4051!$A:$A,sfeso4051!$B:$B,,-1)
       - _xlfn.XLOOKUP($A62,sfeso4051!$A:$A,sfeso4051!$B:$B,,1) )</f>
        <v>-3.3265577963468274E-3</v>
      </c>
      <c r="F62">
        <f xml:space="preserve"> _xlfn.XLOOKUP($A62,sdbt029!$A:$A,sdbt029!$B:$B,,1)
 + ( $A62 - _xlfn.XLOOKUP($A62,sdbt029!$A:$A,sdbt029!$A:$A,,1) )
   / ( _xlfn.XLOOKUP($A62,sdbt029!$A:$A,sdbt029!$A:$A,,-1)
       - _xlfn.XLOOKUP($A62,sdbt029!$A:$A,sdbt029!$A:$A,,1) )
   * ( _xlfn.XLOOKUP($A62,sdbt029!$A:$A,sdbt029!$B:$B,,-1)
       - _xlfn.XLOOKUP($A62,sdbt029!$A:$A,sdbt029!$B:$B,,1) )</f>
        <v>-2.7021799226601466E-2</v>
      </c>
      <c r="G62">
        <f xml:space="preserve"> _xlfn.XLOOKUP($A62,sdbs034!$A:$A,sdbs034!$B:$B,,1)
 + ( $A62 - _xlfn.XLOOKUP($A62,sdbs034!$A:$A,sdbs034!$A:$A,,1) )
   / ( _xlfn.XLOOKUP($A62,sdbs034!$A:$A,sdbs034!$A:$A,,-1)
       - _xlfn.XLOOKUP($A62,sdbs034!$A:$A,sdbs034!$A:$A,,1) )
   * ( _xlfn.XLOOKUP($A62,sdbs034!$A:$A,sdbs034!$B:$B,,-1)
       - _xlfn.XLOOKUP($A62,sdbs034!$A:$A,sdbs034!$B:$B,,1) )</f>
        <v>-1.6877274116101997E-3</v>
      </c>
      <c r="H62">
        <f xml:space="preserve"> _xlfn.XLOOKUP($A62,sdbso042!$A:$A,sdbso042!$B:$B,,1)
 + ( $A62 - _xlfn.XLOOKUP($A62,sdbso042!$A:$A,sdbso042!$A:$A,,1) )
   / ( _xlfn.XLOOKUP($A62,sdbso042!$A:$A,sdbso042!$A:$A,,-1)
       - _xlfn.XLOOKUP($A62,sdbso042!$A:$A,sdbso042!$A:$A,,1) )
   * ( _xlfn.XLOOKUP($A62,sdbso042!$A:$A,sdbso042!$B:$B,,-1)
       - _xlfn.XLOOKUP($A62,sdbso042!$A:$A,sdbso042!$B:$B,,1) )</f>
        <v>7.7648697945359266E-2</v>
      </c>
      <c r="J62" s="1">
        <v>2481.8400999999999</v>
      </c>
      <c r="K62" s="1">
        <v>2.0134772000000001</v>
      </c>
      <c r="L62">
        <v>1.2057732430354482</v>
      </c>
      <c r="M62">
        <v>1.1316367431518488</v>
      </c>
      <c r="N62">
        <v>8.9638867519493548</v>
      </c>
      <c r="O62">
        <v>1.218830539971872</v>
      </c>
      <c r="P62">
        <v>1.3110196395932507</v>
      </c>
      <c r="Q62">
        <v>1.3310706771608676</v>
      </c>
      <c r="Y62">
        <f t="shared" si="3"/>
        <v>2.1612809097115186</v>
      </c>
      <c r="Z62" s="6">
        <f t="shared" si="4"/>
        <v>2.1845936604486849E-2</v>
      </c>
      <c r="AK62" s="1">
        <v>2443.3479000000002</v>
      </c>
    </row>
    <row r="63" spans="1:37" x14ac:dyDescent="0.2">
      <c r="A63" s="1">
        <f t="shared" si="0"/>
        <v>2442.2979999999998</v>
      </c>
      <c r="B63" s="1">
        <v>-5.6869501999999995E-4</v>
      </c>
      <c r="C63" t="e">
        <f xml:space="preserve"> _xlfn.XLOOKUP($A63,DibenzoThiophene!$A:$A,DibenzoThiophene!$B:$B,,1)
 + ( $A63 - _xlfn.XLOOKUP($A63,DibenzoThiophene!$A:$A,DibenzoThiophene!$A:$A,,1) )
   / ( _xlfn.XLOOKUP($A63,DibenzoThiophene!$A:$A,DibenzoThiophene!$A:$A,,-1)
       - _xlfn.XLOOKUP($A63,DibenzoThiophene!$A:$A,DibenzoThiophene!$A:$A,,1) )
   * ( _xlfn.XLOOKUP($A63,DibenzoThiophene!$A:$A,DibenzoThiophene!$B:$B,,-1)
       - _xlfn.XLOOKUP($A63,DibenzoThiophene!$A:$A,DibenzoThiophene!$B:$B,,1) )</f>
        <v>#N/A</v>
      </c>
      <c r="D63">
        <f xml:space="preserve"> _xlfn.XLOOKUP($A63,Sulfone!$A:$A,Sulfone!$B:$B,,1)
 + ( $A63 - _xlfn.XLOOKUP($A63,Sulfone!$A:$A,Sulfone!$A:$A,,1) )
   / ( _xlfn.XLOOKUP($A63,Sulfone!$A:$A,Sulfone!$A:$A,,-1)
       - _xlfn.XLOOKUP($A63,Sulfone!$A:$A,Sulfone!$A:$A,,1) )
   * ( _xlfn.XLOOKUP($A63,Sulfone!$A:$A,Sulfone!$B:$B,,-1)
       - _xlfn.XLOOKUP($A63,Sulfone!$A:$A,Sulfone!$B:$B,,1) )</f>
        <v>1.1360278800825855E-2</v>
      </c>
      <c r="E63">
        <f xml:space="preserve"> _xlfn.XLOOKUP($A63,sfeso4051!$A:$A,sfeso4051!$B:$B,,1)
 + ( $A63 - _xlfn.XLOOKUP($A63,sfeso4051!$A:$A,sfeso4051!$A:$A,,1) )
   / ( _xlfn.XLOOKUP($A63,sfeso4051!$A:$A,sfeso4051!$A:$A,,-1)
       - _xlfn.XLOOKUP($A63,sfeso4051!$A:$A,sfeso4051!$A:$A,,1) )
   * ( _xlfn.XLOOKUP($A63,sfeso4051!$A:$A,sfeso4051!$B:$B,,-1)
       - _xlfn.XLOOKUP($A63,sfeso4051!$A:$A,sfeso4051!$B:$B,,1) )</f>
        <v>-3.2155701174737018E-3</v>
      </c>
      <c r="F63">
        <f xml:space="preserve"> _xlfn.XLOOKUP($A63,sdbt029!$A:$A,sdbt029!$B:$B,,1)
 + ( $A63 - _xlfn.XLOOKUP($A63,sdbt029!$A:$A,sdbt029!$A:$A,,1) )
   / ( _xlfn.XLOOKUP($A63,sdbt029!$A:$A,sdbt029!$A:$A,,-1)
       - _xlfn.XLOOKUP($A63,sdbt029!$A:$A,sdbt029!$A:$A,,1) )
   * ( _xlfn.XLOOKUP($A63,sdbt029!$A:$A,sdbt029!$B:$B,,-1)
       - _xlfn.XLOOKUP($A63,sdbt029!$A:$A,sdbt029!$B:$B,,1) )</f>
        <v>-2.4204656712345562E-2</v>
      </c>
      <c r="G63">
        <f xml:space="preserve"> _xlfn.XLOOKUP($A63,sdbs034!$A:$A,sdbs034!$B:$B,,1)
 + ( $A63 - _xlfn.XLOOKUP($A63,sdbs034!$A:$A,sdbs034!$A:$A,,1) )
   / ( _xlfn.XLOOKUP($A63,sdbs034!$A:$A,sdbs034!$A:$A,,-1)
       - _xlfn.XLOOKUP($A63,sdbs034!$A:$A,sdbs034!$A:$A,,1) )
   * ( _xlfn.XLOOKUP($A63,sdbs034!$A:$A,sdbs034!$B:$B,,-1)
       - _xlfn.XLOOKUP($A63,sdbs034!$A:$A,sdbs034!$B:$B,,1) )</f>
        <v>-1.5488145706930431E-3</v>
      </c>
      <c r="H63">
        <f xml:space="preserve"> _xlfn.XLOOKUP($A63,sdbso042!$A:$A,sdbso042!$B:$B,,1)
 + ( $A63 - _xlfn.XLOOKUP($A63,sdbso042!$A:$A,sdbso042!$A:$A,,1) )
   / ( _xlfn.XLOOKUP($A63,sdbso042!$A:$A,sdbso042!$A:$A,,-1)
       - _xlfn.XLOOKUP($A63,sdbso042!$A:$A,sdbso042!$A:$A,,1) )
   * ( _xlfn.XLOOKUP($A63,sdbso042!$A:$A,sdbso042!$B:$B,,-1)
       - _xlfn.XLOOKUP($A63,sdbso042!$A:$A,sdbso042!$B:$B,,1) )</f>
        <v>8.6722876427030665E-2</v>
      </c>
      <c r="J63" s="1">
        <v>2482.0400999999997</v>
      </c>
      <c r="K63" s="1">
        <v>1.8983726999999999</v>
      </c>
      <c r="L63">
        <v>1.214500813323361</v>
      </c>
      <c r="M63">
        <v>1.0921655733871591</v>
      </c>
      <c r="N63">
        <v>8.2287133641060812</v>
      </c>
      <c r="O63">
        <v>1.2099777330230244</v>
      </c>
      <c r="P63">
        <v>1.3038500969579703</v>
      </c>
      <c r="Q63">
        <v>1.3180974054210912</v>
      </c>
      <c r="Y63">
        <f t="shared" si="3"/>
        <v>2.0567820975472748</v>
      </c>
      <c r="Z63" s="6">
        <f t="shared" si="4"/>
        <v>2.5093537231290583E-2</v>
      </c>
      <c r="AK63" s="1">
        <v>2443.598</v>
      </c>
    </row>
    <row r="64" spans="1:37" x14ac:dyDescent="0.2">
      <c r="A64" s="1">
        <f t="shared" si="0"/>
        <v>2442.5481</v>
      </c>
      <c r="B64" s="1">
        <v>9.9729498000000003E-3</v>
      </c>
      <c r="C64" t="e">
        <f xml:space="preserve"> _xlfn.XLOOKUP($A64,DibenzoThiophene!$A:$A,DibenzoThiophene!$B:$B,,1)
 + ( $A64 - _xlfn.XLOOKUP($A64,DibenzoThiophene!$A:$A,DibenzoThiophene!$A:$A,,1) )
   / ( _xlfn.XLOOKUP($A64,DibenzoThiophene!$A:$A,DibenzoThiophene!$A:$A,,-1)
       - _xlfn.XLOOKUP($A64,DibenzoThiophene!$A:$A,DibenzoThiophene!$A:$A,,1) )
   * ( _xlfn.XLOOKUP($A64,DibenzoThiophene!$A:$A,DibenzoThiophene!$B:$B,,-1)
       - _xlfn.XLOOKUP($A64,DibenzoThiophene!$A:$A,DibenzoThiophene!$B:$B,,1) )</f>
        <v>#N/A</v>
      </c>
      <c r="D64">
        <f xml:space="preserve"> _xlfn.XLOOKUP($A64,Sulfone!$A:$A,Sulfone!$B:$B,,1)
 + ( $A64 - _xlfn.XLOOKUP($A64,Sulfone!$A:$A,Sulfone!$A:$A,,1) )
   / ( _xlfn.XLOOKUP($A64,Sulfone!$A:$A,Sulfone!$A:$A,,-1)
       - _xlfn.XLOOKUP($A64,Sulfone!$A:$A,Sulfone!$A:$A,,1) )
   * ( _xlfn.XLOOKUP($A64,Sulfone!$A:$A,Sulfone!$B:$B,,-1)
       - _xlfn.XLOOKUP($A64,Sulfone!$A:$A,Sulfone!$B:$B,,1) )</f>
        <v>1.0882571699085075E-2</v>
      </c>
      <c r="E64">
        <f xml:space="preserve"> _xlfn.XLOOKUP($A64,sfeso4051!$A:$A,sfeso4051!$B:$B,,1)
 + ( $A64 - _xlfn.XLOOKUP($A64,sfeso4051!$A:$A,sfeso4051!$A:$A,,1) )
   / ( _xlfn.XLOOKUP($A64,sfeso4051!$A:$A,sfeso4051!$A:$A,,-1)
       - _xlfn.XLOOKUP($A64,sfeso4051!$A:$A,sfeso4051!$A:$A,,1) )
   * ( _xlfn.XLOOKUP($A64,sfeso4051!$A:$A,sfeso4051!$B:$B,,-1)
       - _xlfn.XLOOKUP($A64,sfeso4051!$A:$A,sfeso4051!$B:$B,,1) )</f>
        <v>-3.1045824386003746E-3</v>
      </c>
      <c r="F64">
        <f xml:space="preserve"> _xlfn.XLOOKUP($A64,sdbt029!$A:$A,sdbt029!$B:$B,,1)
 + ( $A64 - _xlfn.XLOOKUP($A64,sdbt029!$A:$A,sdbt029!$A:$A,,1) )
   / ( _xlfn.XLOOKUP($A64,sdbt029!$A:$A,sdbt029!$A:$A,,-1)
       - _xlfn.XLOOKUP($A64,sdbt029!$A:$A,sdbt029!$A:$A,,1) )
   * ( _xlfn.XLOOKUP($A64,sdbt029!$A:$A,sdbt029!$B:$B,,-1)
       - _xlfn.XLOOKUP($A64,sdbt029!$A:$A,sdbt029!$B:$B,,1) )</f>
        <v>-2.1387514198084538E-2</v>
      </c>
      <c r="G64">
        <f xml:space="preserve"> _xlfn.XLOOKUP($A64,sdbs034!$A:$A,sdbs034!$B:$B,,1)
 + ( $A64 - _xlfn.XLOOKUP($A64,sdbs034!$A:$A,sdbs034!$A:$A,,1) )
   / ( _xlfn.XLOOKUP($A64,sdbs034!$A:$A,sdbs034!$A:$A,,-1)
       - _xlfn.XLOOKUP($A64,sdbs034!$A:$A,sdbs034!$A:$A,,1) )
   * ( _xlfn.XLOOKUP($A64,sdbs034!$A:$A,sdbs034!$B:$B,,-1)
       - _xlfn.XLOOKUP($A64,sdbs034!$A:$A,sdbs034!$B:$B,,1) )</f>
        <v>-1.4099017297756343E-3</v>
      </c>
      <c r="H64">
        <f xml:space="preserve"> _xlfn.XLOOKUP($A64,sdbso042!$A:$A,sdbso042!$B:$B,,1)
 + ( $A64 - _xlfn.XLOOKUP($A64,sdbso042!$A:$A,sdbso042!$A:$A,,1) )
   / ( _xlfn.XLOOKUP($A64,sdbso042!$A:$A,sdbso042!$A:$A,,-1)
       - _xlfn.XLOOKUP($A64,sdbso042!$A:$A,sdbso042!$A:$A,,1) )
   * ( _xlfn.XLOOKUP($A64,sdbso042!$A:$A,sdbso042!$B:$B,,-1)
       - _xlfn.XLOOKUP($A64,sdbso042!$A:$A,sdbso042!$B:$B,,1) )</f>
        <v>9.5797054908718537E-2</v>
      </c>
      <c r="J64" s="1">
        <v>2482.2401999999997</v>
      </c>
      <c r="K64" s="1">
        <v>1.7770067000000001</v>
      </c>
      <c r="L64">
        <v>1.2009774465070384</v>
      </c>
      <c r="M64">
        <v>1.0794133448440439</v>
      </c>
      <c r="N64">
        <v>7.1029929807210941</v>
      </c>
      <c r="O64">
        <v>1.1920291754898682</v>
      </c>
      <c r="P64">
        <v>1.2836758415464289</v>
      </c>
      <c r="Q64">
        <v>1.3072763854986231</v>
      </c>
      <c r="Y64">
        <f t="shared" si="3"/>
        <v>1.893693460471966</v>
      </c>
      <c r="Z64" s="6">
        <f t="shared" si="4"/>
        <v>1.3615800069441946E-2</v>
      </c>
      <c r="AK64" s="1">
        <v>2443.8481000000002</v>
      </c>
    </row>
    <row r="65" spans="1:37" x14ac:dyDescent="0.2">
      <c r="A65" s="1">
        <f t="shared" si="0"/>
        <v>2442.7981999999997</v>
      </c>
      <c r="B65" s="1">
        <v>2.1130537000000001E-2</v>
      </c>
      <c r="C65" t="e">
        <f xml:space="preserve"> _xlfn.XLOOKUP($A65,DibenzoThiophene!$A:$A,DibenzoThiophene!$B:$B,,1)
 + ( $A65 - _xlfn.XLOOKUP($A65,DibenzoThiophene!$A:$A,DibenzoThiophene!$A:$A,,1) )
   / ( _xlfn.XLOOKUP($A65,DibenzoThiophene!$A:$A,DibenzoThiophene!$A:$A,,-1)
       - _xlfn.XLOOKUP($A65,DibenzoThiophene!$A:$A,DibenzoThiophene!$A:$A,,1) )
   * ( _xlfn.XLOOKUP($A65,DibenzoThiophene!$A:$A,DibenzoThiophene!$B:$B,,-1)
       - _xlfn.XLOOKUP($A65,DibenzoThiophene!$A:$A,DibenzoThiophene!$B:$B,,1) )</f>
        <v>#N/A</v>
      </c>
      <c r="D65">
        <f xml:space="preserve"> _xlfn.XLOOKUP($A65,Sulfone!$A:$A,Sulfone!$B:$B,,1)
 + ( $A65 - _xlfn.XLOOKUP($A65,Sulfone!$A:$A,Sulfone!$A:$A,,1) )
   / ( _xlfn.XLOOKUP($A65,Sulfone!$A:$A,Sulfone!$A:$A,,-1)
       - _xlfn.XLOOKUP($A65,Sulfone!$A:$A,Sulfone!$A:$A,,1) )
   * ( _xlfn.XLOOKUP($A65,Sulfone!$A:$A,Sulfone!$B:$B,,-1)
       - _xlfn.XLOOKUP($A65,Sulfone!$A:$A,Sulfone!$B:$B,,1) )</f>
        <v>1.0404864597345164E-2</v>
      </c>
      <c r="E65">
        <f xml:space="preserve"> _xlfn.XLOOKUP($A65,sfeso4051!$A:$A,sfeso4051!$B:$B,,1)
 + ( $A65 - _xlfn.XLOOKUP($A65,sfeso4051!$A:$A,sfeso4051!$A:$A,,1) )
   / ( _xlfn.XLOOKUP($A65,sfeso4051!$A:$A,sfeso4051!$A:$A,,-1)
       - _xlfn.XLOOKUP($A65,sfeso4051!$A:$A,sfeso4051!$A:$A,,1) )
   * ( _xlfn.XLOOKUP($A65,sfeso4051!$A:$A,sfeso4051!$B:$B,,-1)
       - _xlfn.XLOOKUP($A65,sfeso4051!$A:$A,sfeso4051!$B:$B,,1) )</f>
        <v>-2.9935947597272495E-3</v>
      </c>
      <c r="F65">
        <f xml:space="preserve"> _xlfn.XLOOKUP($A65,sdbt029!$A:$A,sdbt029!$B:$B,,1)
 + ( $A65 - _xlfn.XLOOKUP($A65,sdbt029!$A:$A,sdbt029!$A:$A,,1) )
   / ( _xlfn.XLOOKUP($A65,sdbt029!$A:$A,sdbt029!$A:$A,,-1)
       - _xlfn.XLOOKUP($A65,sdbt029!$A:$A,sdbt029!$A:$A,,1) )
   * ( _xlfn.XLOOKUP($A65,sdbt029!$A:$A,sdbt029!$B:$B,,-1)
       - _xlfn.XLOOKUP($A65,sdbt029!$A:$A,sdbt029!$B:$B,,1) )</f>
        <v>-1.8570371683828638E-2</v>
      </c>
      <c r="G65">
        <f xml:space="preserve"> _xlfn.XLOOKUP($A65,sdbs034!$A:$A,sdbs034!$B:$B,,1)
 + ( $A65 - _xlfn.XLOOKUP($A65,sdbs034!$A:$A,sdbs034!$A:$A,,1) )
   / ( _xlfn.XLOOKUP($A65,sdbs034!$A:$A,sdbs034!$A:$A,,-1)
       - _xlfn.XLOOKUP($A65,sdbs034!$A:$A,sdbs034!$A:$A,,1) )
   * ( _xlfn.XLOOKUP($A65,sdbs034!$A:$A,sdbs034!$B:$B,,-1)
       - _xlfn.XLOOKUP($A65,sdbs034!$A:$A,sdbs034!$B:$B,,1) )</f>
        <v>-1.2709888888584775E-3</v>
      </c>
      <c r="H65">
        <f xml:space="preserve"> _xlfn.XLOOKUP($A65,sdbso042!$A:$A,sdbso042!$B:$B,,1)
 + ( $A65 - _xlfn.XLOOKUP($A65,sdbso042!$A:$A,sdbso042!$A:$A,,1) )
   / ( _xlfn.XLOOKUP($A65,sdbso042!$A:$A,sdbso042!$A:$A,,-1)
       - _xlfn.XLOOKUP($A65,sdbso042!$A:$A,sdbso042!$A:$A,,1) )
   * ( _xlfn.XLOOKUP($A65,sdbso042!$A:$A,sdbso042!$B:$B,,-1)
       - _xlfn.XLOOKUP($A65,sdbso042!$A:$A,sdbso042!$B:$B,,1) )</f>
        <v>0.10487123339038992</v>
      </c>
      <c r="J65" s="1">
        <v>2482.4402999999998</v>
      </c>
      <c r="K65" s="1">
        <v>1.6022651000000001</v>
      </c>
      <c r="L65">
        <v>1.1754615703346807</v>
      </c>
      <c r="M65">
        <v>1.0825169799026337</v>
      </c>
      <c r="N65">
        <v>5.839659010253424</v>
      </c>
      <c r="O65">
        <v>1.1709681155749276</v>
      </c>
      <c r="P65">
        <v>1.2610185665757894</v>
      </c>
      <c r="Q65">
        <v>1.2954845170475748</v>
      </c>
      <c r="Y65">
        <f t="shared" si="3"/>
        <v>1.7108847290104714</v>
      </c>
      <c r="Z65" s="6">
        <f t="shared" si="4"/>
        <v>1.1798223806372415E-2</v>
      </c>
      <c r="AK65" s="1">
        <v>2444.0981999999999</v>
      </c>
    </row>
    <row r="66" spans="1:37" x14ac:dyDescent="0.2">
      <c r="A66" s="1">
        <f t="shared" si="0"/>
        <v>2443.0483999999997</v>
      </c>
      <c r="B66" s="1">
        <v>-2.409919E-3</v>
      </c>
      <c r="C66" t="e">
        <f xml:space="preserve"> _xlfn.XLOOKUP($A66,DibenzoThiophene!$A:$A,DibenzoThiophene!$B:$B,,1)
 + ( $A66 - _xlfn.XLOOKUP($A66,DibenzoThiophene!$A:$A,DibenzoThiophene!$A:$A,,1) )
   / ( _xlfn.XLOOKUP($A66,DibenzoThiophene!$A:$A,DibenzoThiophene!$A:$A,,-1)
       - _xlfn.XLOOKUP($A66,DibenzoThiophene!$A:$A,DibenzoThiophene!$A:$A,,1) )
   * ( _xlfn.XLOOKUP($A66,DibenzoThiophene!$A:$A,DibenzoThiophene!$B:$B,,-1)
       - _xlfn.XLOOKUP($A66,DibenzoThiophene!$A:$A,DibenzoThiophene!$B:$B,,1) )</f>
        <v>#N/A</v>
      </c>
      <c r="D66">
        <f xml:space="preserve"> _xlfn.XLOOKUP($A66,Sulfone!$A:$A,Sulfone!$B:$B,,1)
 + ( $A66 - _xlfn.XLOOKUP($A66,Sulfone!$A:$A,Sulfone!$A:$A,,1) )
   / ( _xlfn.XLOOKUP($A66,Sulfone!$A:$A,Sulfone!$A:$A,,-1)
       - _xlfn.XLOOKUP($A66,Sulfone!$A:$A,Sulfone!$A:$A,,1) )
   * ( _xlfn.XLOOKUP($A66,Sulfone!$A:$A,Sulfone!$B:$B,,-1)
       - _xlfn.XLOOKUP($A66,Sulfone!$A:$A,Sulfone!$B:$B,,1) )</f>
        <v>9.9269664891667476E-3</v>
      </c>
      <c r="E66">
        <f xml:space="preserve"> _xlfn.XLOOKUP($A66,sfeso4051!$A:$A,sfeso4051!$B:$B,,1)
 + ( $A66 - _xlfn.XLOOKUP($A66,sfeso4051!$A:$A,sfeso4051!$A:$A,,1) )
   / ( _xlfn.XLOOKUP($A66,sfeso4051!$A:$A,sfeso4051!$A:$A,,-1)
       - _xlfn.XLOOKUP($A66,sfeso4051!$A:$A,sfeso4051!$A:$A,,1) )
   * ( _xlfn.XLOOKUP($A66,sfeso4051!$A:$A,sfeso4051!$B:$B,,-1)
       - _xlfn.XLOOKUP($A66,sfeso4051!$A:$A,sfeso4051!$B:$B,,1) )</f>
        <v>-2.8825627035334129E-3</v>
      </c>
      <c r="F66">
        <f xml:space="preserve"> _xlfn.XLOOKUP($A66,sdbt029!$A:$A,sdbt029!$B:$B,,1)
 + ( $A66 - _xlfn.XLOOKUP($A66,sdbt029!$A:$A,sdbt029!$A:$A,,1) )
   / ( _xlfn.XLOOKUP($A66,sdbt029!$A:$A,sdbt029!$A:$A,,-1)
       - _xlfn.XLOOKUP($A66,sdbt029!$A:$A,sdbt029!$A:$A,,1) )
   * ( _xlfn.XLOOKUP($A66,sdbt029!$A:$A,sdbt029!$B:$B,,-1)
       - _xlfn.XLOOKUP($A66,sdbt029!$A:$A,sdbt029!$B:$B,,1) )</f>
        <v>-1.5752102763127333E-2</v>
      </c>
      <c r="G66">
        <f xml:space="preserve"> _xlfn.XLOOKUP($A66,sdbs034!$A:$A,sdbs034!$B:$B,,1)
 + ( $A66 - _xlfn.XLOOKUP($A66,sdbs034!$A:$A,sdbs034!$A:$A,,1) )
   / ( _xlfn.XLOOKUP($A66,sdbs034!$A:$A,sdbs034!$A:$A,,-1)
       - _xlfn.XLOOKUP($A66,sdbs034!$A:$A,sdbs034!$A:$A,,1) )
   * ( _xlfn.XLOOKUP($A66,sdbs034!$A:$A,sdbs034!$B:$B,,-1)
       - _xlfn.XLOOKUP($A66,sdbs034!$A:$A,sdbs034!$B:$B,,1) )</f>
        <v>-1.1320205050220095E-3</v>
      </c>
      <c r="H66">
        <f xml:space="preserve"> _xlfn.XLOOKUP($A66,sdbso042!$A:$A,sdbso042!$B:$B,,1)
 + ( $A66 - _xlfn.XLOOKUP($A66,sdbso042!$A:$A,sdbso042!$A:$A,,1) )
   / ( _xlfn.XLOOKUP($A66,sdbso042!$A:$A,sdbso042!$A:$A,,-1)
       - _xlfn.XLOOKUP($A66,sdbso042!$A:$A,sdbso042!$A:$A,,1) )
   * ( _xlfn.XLOOKUP($A66,sdbso042!$A:$A,sdbso042!$B:$B,,-1)
       - _xlfn.XLOOKUP($A66,sdbso042!$A:$A,sdbso042!$B:$B,,1) )</f>
        <v>0.11394904009217328</v>
      </c>
      <c r="J66" s="1">
        <v>2482.6403</v>
      </c>
      <c r="K66" s="1">
        <v>1.5084249000000001</v>
      </c>
      <c r="L66">
        <v>1.1806313396311205</v>
      </c>
      <c r="M66">
        <v>1.0918760945756889</v>
      </c>
      <c r="N66">
        <v>4.6348264626423958</v>
      </c>
      <c r="O66">
        <v>1.1554377209468329</v>
      </c>
      <c r="P66">
        <v>1.2364062514230234</v>
      </c>
      <c r="Q66">
        <v>1.2858402677163243</v>
      </c>
      <c r="Y66">
        <f t="shared" ref="Y66:Y71" si="5">$S$2*L66 + $T$2*M66 + $U$2*N66 + $V$2*O66 + $W$2*P66 + $X$2*Q66</f>
        <v>1.5398665584005038</v>
      </c>
      <c r="Z66" s="6">
        <f t="shared" ref="Z66:Z71" si="6">(Y66 - K66)^2</f>
        <v>9.8857788297396654E-4</v>
      </c>
      <c r="AK66" s="1">
        <v>2444.3483999999999</v>
      </c>
    </row>
    <row r="67" spans="1:37" x14ac:dyDescent="0.2">
      <c r="A67" s="1">
        <f t="shared" ref="A67:A130" si="7">AK67-1.3</f>
        <v>2443.2984999999999</v>
      </c>
      <c r="B67" s="1">
        <v>-9.6655400999999998E-3</v>
      </c>
      <c r="C67" t="e">
        <f xml:space="preserve"> _xlfn.XLOOKUP($A67,DibenzoThiophene!$A:$A,DibenzoThiophene!$B:$B,,1)
 + ( $A67 - _xlfn.XLOOKUP($A67,DibenzoThiophene!$A:$A,DibenzoThiophene!$A:$A,,1) )
   / ( _xlfn.XLOOKUP($A67,DibenzoThiophene!$A:$A,DibenzoThiophene!$A:$A,,-1)
       - _xlfn.XLOOKUP($A67,DibenzoThiophene!$A:$A,DibenzoThiophene!$A:$A,,1) )
   * ( _xlfn.XLOOKUP($A67,DibenzoThiophene!$A:$A,DibenzoThiophene!$B:$B,,-1)
       - _xlfn.XLOOKUP($A67,DibenzoThiophene!$A:$A,DibenzoThiophene!$B:$B,,1) )</f>
        <v>#N/A</v>
      </c>
      <c r="D67">
        <f xml:space="preserve"> _xlfn.XLOOKUP($A67,Sulfone!$A:$A,Sulfone!$B:$B,,1)
 + ( $A67 - _xlfn.XLOOKUP($A67,Sulfone!$A:$A,Sulfone!$A:$A,,1) )
   / ( _xlfn.XLOOKUP($A67,Sulfone!$A:$A,Sulfone!$A:$A,,-1)
       - _xlfn.XLOOKUP($A67,Sulfone!$A:$A,Sulfone!$A:$A,,1) )
   * ( _xlfn.XLOOKUP($A67,Sulfone!$A:$A,Sulfone!$B:$B,,-1)
       - _xlfn.XLOOKUP($A67,Sulfone!$A:$A,Sulfone!$B:$B,,1) )</f>
        <v>9.4492593874259696E-3</v>
      </c>
      <c r="E67">
        <f xml:space="preserve"> _xlfn.XLOOKUP($A67,sfeso4051!$A:$A,sfeso4051!$B:$B,,1)
 + ( $A67 - _xlfn.XLOOKUP($A67,sfeso4051!$A:$A,sfeso4051!$A:$A,,1) )
   / ( _xlfn.XLOOKUP($A67,sfeso4051!$A:$A,sfeso4051!$A:$A,,-1)
       - _xlfn.XLOOKUP($A67,sfeso4051!$A:$A,sfeso4051!$A:$A,,1) )
   * ( _xlfn.XLOOKUP($A67,sfeso4051!$A:$A,sfeso4051!$B:$B,,-1)
       - _xlfn.XLOOKUP($A67,sfeso4051!$A:$A,sfeso4051!$B:$B,,1) )</f>
        <v>-2.7715750246600857E-3</v>
      </c>
      <c r="F67">
        <f xml:space="preserve"> _xlfn.XLOOKUP($A67,sdbt029!$A:$A,sdbt029!$B:$B,,1)
 + ( $A67 - _xlfn.XLOOKUP($A67,sdbt029!$A:$A,sdbt029!$A:$A,,1) )
   / ( _xlfn.XLOOKUP($A67,sdbt029!$A:$A,sdbt029!$A:$A,,-1)
       - _xlfn.XLOOKUP($A67,sdbt029!$A:$A,sdbt029!$A:$A,,1) )
   * ( _xlfn.XLOOKUP($A67,sdbt029!$A:$A,sdbt029!$B:$B,,-1)
       - _xlfn.XLOOKUP($A67,sdbt029!$A:$A,sdbt029!$B:$B,,1) )</f>
        <v>-1.2934960248866308E-2</v>
      </c>
      <c r="G67">
        <f xml:space="preserve"> _xlfn.XLOOKUP($A67,sdbs034!$A:$A,sdbs034!$B:$B,,1)
 + ( $A67 - _xlfn.XLOOKUP($A67,sdbs034!$A:$A,sdbs034!$A:$A,,1) )
   / ( _xlfn.XLOOKUP($A67,sdbs034!$A:$A,sdbs034!$A:$A,,-1)
       - _xlfn.XLOOKUP($A67,sdbs034!$A:$A,sdbs034!$A:$A,,1) )
   * ( _xlfn.XLOOKUP($A67,sdbs034!$A:$A,sdbs034!$B:$B,,-1)
       - _xlfn.XLOOKUP($A67,sdbs034!$A:$A,sdbs034!$B:$B,,1) )</f>
        <v>-9.9310766410460032E-4</v>
      </c>
      <c r="H67">
        <f xml:space="preserve"> _xlfn.XLOOKUP($A67,sdbso042!$A:$A,sdbso042!$B:$B,,1)
 + ( $A67 - _xlfn.XLOOKUP($A67,sdbso042!$A:$A,sdbso042!$A:$A,,1) )
   / ( _xlfn.XLOOKUP($A67,sdbso042!$A:$A,sdbso042!$A:$A,,-1)
       - _xlfn.XLOOKUP($A67,sdbso042!$A:$A,sdbso042!$A:$A,,1) )
   * ( _xlfn.XLOOKUP($A67,sdbso042!$A:$A,sdbso042!$B:$B,,-1)
       - _xlfn.XLOOKUP($A67,sdbso042!$A:$A,sdbso042!$B:$B,,1) )</f>
        <v>0.12302321857386117</v>
      </c>
      <c r="J67" s="1">
        <v>2482.8404</v>
      </c>
      <c r="K67" s="1">
        <v>1.3404377000000001</v>
      </c>
      <c r="L67">
        <v>1.1982505950149689</v>
      </c>
      <c r="M67">
        <v>1.10515743039843</v>
      </c>
      <c r="N67">
        <v>3.6027276141084981</v>
      </c>
      <c r="O67">
        <v>1.1396795262245036</v>
      </c>
      <c r="P67">
        <v>1.2155478060312155</v>
      </c>
      <c r="Q67">
        <v>1.2790606279342178</v>
      </c>
      <c r="Y67">
        <f t="shared" si="5"/>
        <v>1.3952175256576329</v>
      </c>
      <c r="Z67" s="6">
        <f t="shared" si="6"/>
        <v>3.0008292990806496E-3</v>
      </c>
      <c r="AK67" s="1">
        <v>2444.5985000000001</v>
      </c>
    </row>
    <row r="68" spans="1:37" x14ac:dyDescent="0.2">
      <c r="A68" s="1">
        <f t="shared" si="7"/>
        <v>2443.5485999999996</v>
      </c>
      <c r="B68" s="1">
        <v>1.084135E-2</v>
      </c>
      <c r="C68" t="e">
        <f xml:space="preserve"> _xlfn.XLOOKUP($A68,DibenzoThiophene!$A:$A,DibenzoThiophene!$B:$B,,1)
 + ( $A68 - _xlfn.XLOOKUP($A68,DibenzoThiophene!$A:$A,DibenzoThiophene!$A:$A,,1) )
   / ( _xlfn.XLOOKUP($A68,DibenzoThiophene!$A:$A,DibenzoThiophene!$A:$A,,-1)
       - _xlfn.XLOOKUP($A68,DibenzoThiophene!$A:$A,DibenzoThiophene!$A:$A,,1) )
   * ( _xlfn.XLOOKUP($A68,DibenzoThiophene!$A:$A,DibenzoThiophene!$B:$B,,-1)
       - _xlfn.XLOOKUP($A68,DibenzoThiophene!$A:$A,DibenzoThiophene!$B:$B,,1) )</f>
        <v>#N/A</v>
      </c>
      <c r="D68">
        <f xml:space="preserve"> _xlfn.XLOOKUP($A68,Sulfone!$A:$A,Sulfone!$B:$B,,1)
 + ( $A68 - _xlfn.XLOOKUP($A68,Sulfone!$A:$A,Sulfone!$A:$A,,1) )
   / ( _xlfn.XLOOKUP($A68,Sulfone!$A:$A,Sulfone!$A:$A,,-1)
       - _xlfn.XLOOKUP($A68,Sulfone!$A:$A,Sulfone!$A:$A,,1) )
   * ( _xlfn.XLOOKUP($A68,Sulfone!$A:$A,Sulfone!$B:$B,,-1)
       - _xlfn.XLOOKUP($A68,Sulfone!$A:$A,Sulfone!$B:$B,,1) )</f>
        <v>8.9715522856860571E-3</v>
      </c>
      <c r="E68">
        <f xml:space="preserve"> _xlfn.XLOOKUP($A68,sfeso4051!$A:$A,sfeso4051!$B:$B,,1)
 + ( $A68 - _xlfn.XLOOKUP($A68,sfeso4051!$A:$A,sfeso4051!$A:$A,,1) )
   / ( _xlfn.XLOOKUP($A68,sfeso4051!$A:$A,sfeso4051!$A:$A,,-1)
       - _xlfn.XLOOKUP($A68,sfeso4051!$A:$A,sfeso4051!$A:$A,,1) )
   * ( _xlfn.XLOOKUP($A68,sfeso4051!$A:$A,sfeso4051!$B:$B,,-1)
       - _xlfn.XLOOKUP($A68,sfeso4051!$A:$A,sfeso4051!$B:$B,,1) )</f>
        <v>-2.6605873457869605E-3</v>
      </c>
      <c r="F68">
        <f xml:space="preserve"> _xlfn.XLOOKUP($A68,sdbt029!$A:$A,sdbt029!$B:$B,,1)
 + ( $A68 - _xlfn.XLOOKUP($A68,sdbt029!$A:$A,sdbt029!$A:$A,,1) )
   / ( _xlfn.XLOOKUP($A68,sdbt029!$A:$A,sdbt029!$A:$A,,-1)
       - _xlfn.XLOOKUP($A68,sdbt029!$A:$A,sdbt029!$A:$A,,1) )
   * ( _xlfn.XLOOKUP($A68,sdbt029!$A:$A,sdbt029!$B:$B,,-1)
       - _xlfn.XLOOKUP($A68,sdbt029!$A:$A,sdbt029!$B:$B,,1) )</f>
        <v>-1.0117817734610407E-2</v>
      </c>
      <c r="G68">
        <f xml:space="preserve"> _xlfn.XLOOKUP($A68,sdbs034!$A:$A,sdbs034!$B:$B,,1)
 + ( $A68 - _xlfn.XLOOKUP($A68,sdbs034!$A:$A,sdbs034!$A:$A,,1) )
   / ( _xlfn.XLOOKUP($A68,sdbs034!$A:$A,sdbs034!$A:$A,,-1)
       - _xlfn.XLOOKUP($A68,sdbs034!$A:$A,sdbs034!$A:$A,,1) )
   * ( _xlfn.XLOOKUP($A68,sdbs034!$A:$A,sdbs034!$B:$B,,-1)
       - _xlfn.XLOOKUP($A68,sdbs034!$A:$A,sdbs034!$B:$B,,1) )</f>
        <v>-8.5419482318744384E-4</v>
      </c>
      <c r="H68">
        <f xml:space="preserve"> _xlfn.XLOOKUP($A68,sdbso042!$A:$A,sdbso042!$B:$B,,1)
 + ( $A68 - _xlfn.XLOOKUP($A68,sdbso042!$A:$A,sdbso042!$A:$A,,1) )
   / ( _xlfn.XLOOKUP($A68,sdbso042!$A:$A,sdbso042!$A:$A,,-1)
       - _xlfn.XLOOKUP($A68,sdbso042!$A:$A,sdbso042!$A:$A,,1) )
   * ( _xlfn.XLOOKUP($A68,sdbso042!$A:$A,sdbso042!$B:$B,,-1)
       - _xlfn.XLOOKUP($A68,sdbso042!$A:$A,sdbso042!$B:$B,,1) )</f>
        <v>0.13209739705553256</v>
      </c>
      <c r="J68" s="1">
        <v>2483.0404999999996</v>
      </c>
      <c r="K68" s="1">
        <v>1.2688390000000001</v>
      </c>
      <c r="L68">
        <v>1.2206387775784915</v>
      </c>
      <c r="M68">
        <v>1.1231559194730949</v>
      </c>
      <c r="N68">
        <v>2.7913540677914526</v>
      </c>
      <c r="O68">
        <v>1.1198232595789501</v>
      </c>
      <c r="P68">
        <v>1.1971214553660081</v>
      </c>
      <c r="Q68">
        <v>1.2809762530890865</v>
      </c>
      <c r="Y68">
        <f t="shared" si="5"/>
        <v>1.281638185614185</v>
      </c>
      <c r="Z68" s="6">
        <f t="shared" si="6"/>
        <v>1.6381915238635811E-4</v>
      </c>
      <c r="AK68" s="1">
        <v>2444.8485999999998</v>
      </c>
    </row>
    <row r="69" spans="1:37" x14ac:dyDescent="0.2">
      <c r="A69" s="1">
        <f t="shared" si="7"/>
        <v>2443.7986999999998</v>
      </c>
      <c r="B69" s="1">
        <v>8.0358765000000003E-4</v>
      </c>
      <c r="C69" t="e">
        <f xml:space="preserve"> _xlfn.XLOOKUP($A69,DibenzoThiophene!$A:$A,DibenzoThiophene!$B:$B,,1)
 + ( $A69 - _xlfn.XLOOKUP($A69,DibenzoThiophene!$A:$A,DibenzoThiophene!$A:$A,,1) )
   / ( _xlfn.XLOOKUP($A69,DibenzoThiophene!$A:$A,DibenzoThiophene!$A:$A,,-1)
       - _xlfn.XLOOKUP($A69,DibenzoThiophene!$A:$A,DibenzoThiophene!$A:$A,,1) )
   * ( _xlfn.XLOOKUP($A69,DibenzoThiophene!$A:$A,DibenzoThiophene!$B:$B,,-1)
       - _xlfn.XLOOKUP($A69,DibenzoThiophene!$A:$A,DibenzoThiophene!$B:$B,,1) )</f>
        <v>#N/A</v>
      </c>
      <c r="D69">
        <f xml:space="preserve"> _xlfn.XLOOKUP($A69,Sulfone!$A:$A,Sulfone!$B:$B,,1)
 + ( $A69 - _xlfn.XLOOKUP($A69,Sulfone!$A:$A,Sulfone!$A:$A,,1) )
   / ( _xlfn.XLOOKUP($A69,Sulfone!$A:$A,Sulfone!$A:$A,,-1)
       - _xlfn.XLOOKUP($A69,Sulfone!$A:$A,Sulfone!$A:$A,,1) )
   * ( _xlfn.XLOOKUP($A69,Sulfone!$A:$A,Sulfone!$B:$B,,-1)
       - _xlfn.XLOOKUP($A69,Sulfone!$A:$A,Sulfone!$B:$B,,1) )</f>
        <v>8.493845183945279E-3</v>
      </c>
      <c r="E69">
        <f xml:space="preserve"> _xlfn.XLOOKUP($A69,sfeso4051!$A:$A,sfeso4051!$B:$B,,1)
 + ( $A69 - _xlfn.XLOOKUP($A69,sfeso4051!$A:$A,sfeso4051!$A:$A,,1) )
   / ( _xlfn.XLOOKUP($A69,sfeso4051!$A:$A,sfeso4051!$A:$A,,-1)
       - _xlfn.XLOOKUP($A69,sfeso4051!$A:$A,sfeso4051!$A:$A,,1) )
   * ( _xlfn.XLOOKUP($A69,sfeso4051!$A:$A,sfeso4051!$B:$B,,-1)
       - _xlfn.XLOOKUP($A69,sfeso4051!$A:$A,sfeso4051!$B:$B,,1) )</f>
        <v>-2.5495996669136333E-3</v>
      </c>
      <c r="F69">
        <f xml:space="preserve"> _xlfn.XLOOKUP($A69,sdbt029!$A:$A,sdbt029!$B:$B,,1)
 + ( $A69 - _xlfn.XLOOKUP($A69,sdbt029!$A:$A,sdbt029!$A:$A,,1) )
   / ( _xlfn.XLOOKUP($A69,sdbt029!$A:$A,sdbt029!$A:$A,,-1)
       - _xlfn.XLOOKUP($A69,sdbt029!$A:$A,sdbt029!$A:$A,,1) )
   * ( _xlfn.XLOOKUP($A69,sdbt029!$A:$A,sdbt029!$B:$B,,-1)
       - _xlfn.XLOOKUP($A69,sdbt029!$A:$A,sdbt029!$B:$B,,1) )</f>
        <v>-7.3006752203493832E-3</v>
      </c>
      <c r="G69">
        <f xml:space="preserve"> _xlfn.XLOOKUP($A69,sdbs034!$A:$A,sdbs034!$B:$B,,1)
 + ( $A69 - _xlfn.XLOOKUP($A69,sdbs034!$A:$A,sdbs034!$A:$A,,1) )
   / ( _xlfn.XLOOKUP($A69,sdbs034!$A:$A,sdbs034!$A:$A,,-1)
       - _xlfn.XLOOKUP($A69,sdbs034!$A:$A,sdbs034!$A:$A,,1) )
   * ( _xlfn.XLOOKUP($A69,sdbs034!$A:$A,sdbs034!$B:$B,,-1)
       - _xlfn.XLOOKUP($A69,sdbs034!$A:$A,sdbs034!$B:$B,,1) )</f>
        <v>-7.1528198227003474E-4</v>
      </c>
      <c r="H69">
        <f xml:space="preserve"> _xlfn.XLOOKUP($A69,sdbso042!$A:$A,sdbso042!$B:$B,,1)
 + ( $A69 - _xlfn.XLOOKUP($A69,sdbso042!$A:$A,sdbso042!$A:$A,,1) )
   / ( _xlfn.XLOOKUP($A69,sdbso042!$A:$A,sdbso042!$A:$A,,-1)
       - _xlfn.XLOOKUP($A69,sdbso042!$A:$A,sdbso042!$A:$A,,1) )
   * ( _xlfn.XLOOKUP($A69,sdbso042!$A:$A,sdbso042!$B:$B,,-1)
       - _xlfn.XLOOKUP($A69,sdbso042!$A:$A,sdbso042!$B:$B,,1) )</f>
        <v>0.14117157553722046</v>
      </c>
      <c r="J69" s="1">
        <v>2483.2405999999996</v>
      </c>
      <c r="K69" s="1">
        <v>1.2165912999999999</v>
      </c>
      <c r="L69">
        <v>1.210911643447955</v>
      </c>
      <c r="M69">
        <v>1.1452833597866334</v>
      </c>
      <c r="N69">
        <v>2.1854820747851038</v>
      </c>
      <c r="O69">
        <v>1.105778198085424</v>
      </c>
      <c r="P69">
        <v>1.1852606386429174</v>
      </c>
      <c r="Q69">
        <v>1.2773377067957246</v>
      </c>
      <c r="Y69">
        <f t="shared" si="5"/>
        <v>1.1952476514816861</v>
      </c>
      <c r="Z69" s="6">
        <f t="shared" si="6"/>
        <v>4.5555133207332012E-4</v>
      </c>
      <c r="AK69" s="1">
        <v>2445.0987</v>
      </c>
    </row>
    <row r="70" spans="1:37" x14ac:dyDescent="0.2">
      <c r="A70" s="1">
        <f t="shared" si="7"/>
        <v>2444.0488</v>
      </c>
      <c r="B70" s="1">
        <v>8.1485036000000007E-3</v>
      </c>
      <c r="C70" t="e">
        <f xml:space="preserve"> _xlfn.XLOOKUP($A70,DibenzoThiophene!$A:$A,DibenzoThiophene!$B:$B,,1)
 + ( $A70 - _xlfn.XLOOKUP($A70,DibenzoThiophene!$A:$A,DibenzoThiophene!$A:$A,,1) )
   / ( _xlfn.XLOOKUP($A70,DibenzoThiophene!$A:$A,DibenzoThiophene!$A:$A,,-1)
       - _xlfn.XLOOKUP($A70,DibenzoThiophene!$A:$A,DibenzoThiophene!$A:$A,,1) )
   * ( _xlfn.XLOOKUP($A70,DibenzoThiophene!$A:$A,DibenzoThiophene!$B:$B,,-1)
       - _xlfn.XLOOKUP($A70,DibenzoThiophene!$A:$A,DibenzoThiophene!$B:$B,,1) )</f>
        <v>#N/A</v>
      </c>
      <c r="D70">
        <f xml:space="preserve"> _xlfn.XLOOKUP($A70,Sulfone!$A:$A,Sulfone!$B:$B,,1)
 + ( $A70 - _xlfn.XLOOKUP($A70,Sulfone!$A:$A,Sulfone!$A:$A,,1) )
   / ( _xlfn.XLOOKUP($A70,Sulfone!$A:$A,Sulfone!$A:$A,,-1)
       - _xlfn.XLOOKUP($A70,Sulfone!$A:$A,Sulfone!$A:$A,,1) )
   * ( _xlfn.XLOOKUP($A70,Sulfone!$A:$A,Sulfone!$B:$B,,-1)
       - _xlfn.XLOOKUP($A70,Sulfone!$A:$A,Sulfone!$B:$B,,1) )</f>
        <v>8.0161380822045009E-3</v>
      </c>
      <c r="E70">
        <f xml:space="preserve"> _xlfn.XLOOKUP($A70,sfeso4051!$A:$A,sfeso4051!$B:$B,,1)
 + ( $A70 - _xlfn.XLOOKUP($A70,sfeso4051!$A:$A,sfeso4051!$A:$A,,1) )
   / ( _xlfn.XLOOKUP($A70,sfeso4051!$A:$A,sfeso4051!$A:$A,,-1)
       - _xlfn.XLOOKUP($A70,sfeso4051!$A:$A,sfeso4051!$A:$A,,1) )
   * ( _xlfn.XLOOKUP($A70,sfeso4051!$A:$A,sfeso4051!$B:$B,,-1)
       - _xlfn.XLOOKUP($A70,sfeso4051!$A:$A,sfeso4051!$B:$B,,1) )</f>
        <v>-2.3843945970386071E-3</v>
      </c>
      <c r="F70">
        <f xml:space="preserve"> _xlfn.XLOOKUP($A70,sdbt029!$A:$A,sdbt029!$B:$B,,1)
 + ( $A70 - _xlfn.XLOOKUP($A70,sdbt029!$A:$A,sdbt029!$A:$A,,1) )
   / ( _xlfn.XLOOKUP($A70,sdbt029!$A:$A,sdbt029!$A:$A,,-1)
       - _xlfn.XLOOKUP($A70,sdbt029!$A:$A,sdbt029!$A:$A,,1) )
   * ( _xlfn.XLOOKUP($A70,sdbt029!$A:$A,sdbt029!$B:$B,,-1)
       - _xlfn.XLOOKUP($A70,sdbt029!$A:$A,sdbt029!$B:$B,,1) )</f>
        <v>-5.5879749550919039E-3</v>
      </c>
      <c r="G70">
        <f xml:space="preserve"> _xlfn.XLOOKUP($A70,sdbs034!$A:$A,sdbs034!$B:$B,,1)
 + ( $A70 - _xlfn.XLOOKUP($A70,sdbs034!$A:$A,sdbs034!$A:$A,,1) )
   / ( _xlfn.XLOOKUP($A70,sdbs034!$A:$A,sdbs034!$A:$A,,-1)
       - _xlfn.XLOOKUP($A70,sdbs034!$A:$A,sdbs034!$A:$A,,1) )
   * ( _xlfn.XLOOKUP($A70,sdbs034!$A:$A,sdbs034!$B:$B,,-1)
       - _xlfn.XLOOKUP($A70,sdbs034!$A:$A,sdbs034!$B:$B,,1) )</f>
        <v>-4.3183234915270159E-4</v>
      </c>
      <c r="H70">
        <f xml:space="preserve"> _xlfn.XLOOKUP($A70,sdbso042!$A:$A,sdbso042!$B:$B,,1)
 + ( $A70 - _xlfn.XLOOKUP($A70,sdbso042!$A:$A,sdbso042!$A:$A,,1) )
   / ( _xlfn.XLOOKUP($A70,sdbso042!$A:$A,sdbso042!$A:$A,,-1)
       - _xlfn.XLOOKUP($A70,sdbso042!$A:$A,sdbso042!$A:$A,,1) )
   * ( _xlfn.XLOOKUP($A70,sdbso042!$A:$A,sdbso042!$B:$B,,-1)
       - _xlfn.XLOOKUP($A70,sdbso042!$A:$A,sdbso042!$B:$B,,1) )</f>
        <v>0.14614695823760204</v>
      </c>
      <c r="J70" s="1">
        <v>2483.4405999999999</v>
      </c>
      <c r="K70" s="1">
        <v>1.1537834</v>
      </c>
      <c r="L70">
        <v>1.1944360586329068</v>
      </c>
      <c r="M70">
        <v>1.1659732604071644</v>
      </c>
      <c r="N70">
        <v>1.7392290046006957</v>
      </c>
      <c r="O70">
        <v>1.0988527580478207</v>
      </c>
      <c r="P70">
        <v>1.1766283775027719</v>
      </c>
      <c r="Q70">
        <v>1.2817861403746249</v>
      </c>
      <c r="Y70">
        <f t="shared" si="5"/>
        <v>1.1315588510696382</v>
      </c>
      <c r="Z70" s="6">
        <f t="shared" si="6"/>
        <v>4.939305751580482E-4</v>
      </c>
      <c r="AK70" s="1">
        <v>2445.3488000000002</v>
      </c>
    </row>
    <row r="71" spans="1:37" x14ac:dyDescent="0.2">
      <c r="A71" s="1">
        <f t="shared" si="7"/>
        <v>2444.2988999999998</v>
      </c>
      <c r="B71" s="1">
        <v>-5.0073972999999999E-3</v>
      </c>
      <c r="C71" t="e">
        <f xml:space="preserve"> _xlfn.XLOOKUP($A71,DibenzoThiophene!$A:$A,DibenzoThiophene!$B:$B,,1)
 + ( $A71 - _xlfn.XLOOKUP($A71,DibenzoThiophene!$A:$A,DibenzoThiophene!$A:$A,,1) )
   / ( _xlfn.XLOOKUP($A71,DibenzoThiophene!$A:$A,DibenzoThiophene!$A:$A,,-1)
       - _xlfn.XLOOKUP($A71,DibenzoThiophene!$A:$A,DibenzoThiophene!$A:$A,,1) )
   * ( _xlfn.XLOOKUP($A71,DibenzoThiophene!$A:$A,DibenzoThiophene!$B:$B,,-1)
       - _xlfn.XLOOKUP($A71,DibenzoThiophene!$A:$A,DibenzoThiophene!$B:$B,,1) )</f>
        <v>#N/A</v>
      </c>
      <c r="D71">
        <f xml:space="preserve"> _xlfn.XLOOKUP($A71,Sulfone!$A:$A,Sulfone!$B:$B,,1)
 + ( $A71 - _xlfn.XLOOKUP($A71,Sulfone!$A:$A,Sulfone!$A:$A,,1) )
   / ( _xlfn.XLOOKUP($A71,Sulfone!$A:$A,Sulfone!$A:$A,,-1)
       - _xlfn.XLOOKUP($A71,Sulfone!$A:$A,Sulfone!$A:$A,,1) )
   * ( _xlfn.XLOOKUP($A71,Sulfone!$A:$A,Sulfone!$B:$B,,-1)
       - _xlfn.XLOOKUP($A71,Sulfone!$A:$A,Sulfone!$B:$B,,1) )</f>
        <v>7.5384309804645902E-3</v>
      </c>
      <c r="E71">
        <f xml:space="preserve"> _xlfn.XLOOKUP($A71,sfeso4051!$A:$A,sfeso4051!$B:$B,,1)
 + ( $A71 - _xlfn.XLOOKUP($A71,sfeso4051!$A:$A,sfeso4051!$A:$A,,1) )
   / ( _xlfn.XLOOKUP($A71,sfeso4051!$A:$A,sfeso4051!$A:$A,,-1)
       - _xlfn.XLOOKUP($A71,sfeso4051!$A:$A,sfeso4051!$A:$A,,1) )
   * ( _xlfn.XLOOKUP($A71,sfeso4051!$A:$A,sfeso4051!$B:$B,,-1)
       - _xlfn.XLOOKUP($A71,sfeso4051!$A:$A,sfeso4051!$B:$B,,1) )</f>
        <v>-1.9893136960945387E-3</v>
      </c>
      <c r="F71">
        <f xml:space="preserve"> _xlfn.XLOOKUP($A71,sdbt029!$A:$A,sdbt029!$B:$B,,1)
 + ( $A71 - _xlfn.XLOOKUP($A71,sdbt029!$A:$A,sdbt029!$A:$A,,1) )
   / ( _xlfn.XLOOKUP($A71,sdbt029!$A:$A,sdbt029!$A:$A,,-1)
       - _xlfn.XLOOKUP($A71,sdbt029!$A:$A,sdbt029!$A:$A,,1) )
   * ( _xlfn.XLOOKUP($A71,sdbt029!$A:$A,sdbt029!$B:$B,,-1)
       - _xlfn.XLOOKUP($A71,sdbt029!$A:$A,sdbt029!$B:$B,,1) )</f>
        <v>-8.5579895008440557E-3</v>
      </c>
      <c r="G71">
        <f xml:space="preserve"> _xlfn.XLOOKUP($A71,sdbs034!$A:$A,sdbs034!$B:$B,,1)
 + ( $A71 - _xlfn.XLOOKUP($A71,sdbs034!$A:$A,sdbs034!$A:$A,,1) )
   / ( _xlfn.XLOOKUP($A71,sdbs034!$A:$A,sdbs034!$A:$A,,-1)
       - _xlfn.XLOOKUP($A71,sdbs034!$A:$A,sdbs034!$A:$A,,1) )
   * ( _xlfn.XLOOKUP($A71,sdbs034!$A:$A,sdbs034!$B:$B,,-1)
       - _xlfn.XLOOKUP($A71,sdbs034!$A:$A,sdbs034!$B:$B,,1) )</f>
        <v>4.6443753615983165E-4</v>
      </c>
      <c r="H71">
        <f xml:space="preserve"> _xlfn.XLOOKUP($A71,sdbso042!$A:$A,sdbso042!$B:$B,,1)
 + ( $A71 - _xlfn.XLOOKUP($A71,sdbso042!$A:$A,sdbso042!$A:$A,,1) )
   / ( _xlfn.XLOOKUP($A71,sdbso042!$A:$A,sdbso042!$A:$A,,-1)
       - _xlfn.XLOOKUP($A71,sdbso042!$A:$A,sdbso042!$A:$A,,1) )
   * ( _xlfn.XLOOKUP($A71,sdbso042!$A:$A,sdbso042!$B:$B,,-1)
       - _xlfn.XLOOKUP($A71,sdbso042!$A:$A,sdbso042!$B:$B,,1) )</f>
        <v>0.13374389337339546</v>
      </c>
      <c r="J71" s="1">
        <v>2483.6406999999999</v>
      </c>
      <c r="K71" s="1">
        <v>1.1088526999999999</v>
      </c>
      <c r="L71">
        <v>1.1799949689895519</v>
      </c>
      <c r="M71">
        <v>1.1875610213944323</v>
      </c>
      <c r="N71">
        <v>1.4240612138326765</v>
      </c>
      <c r="O71">
        <v>1.090795352241807</v>
      </c>
      <c r="P71">
        <v>1.1674319318271116</v>
      </c>
      <c r="Q71">
        <v>1.28625074895653</v>
      </c>
      <c r="Y71">
        <f t="shared" si="5"/>
        <v>1.0852272713176574</v>
      </c>
      <c r="Z71" s="6">
        <f t="shared" si="6"/>
        <v>5.5816088042445256E-4</v>
      </c>
      <c r="AK71" s="1">
        <v>2445.5989</v>
      </c>
    </row>
    <row r="72" spans="1:37" x14ac:dyDescent="0.2">
      <c r="A72" s="1">
        <f t="shared" si="7"/>
        <v>2444.5490999999997</v>
      </c>
      <c r="B72" s="1">
        <v>5.1605912E-3</v>
      </c>
      <c r="C72" t="e">
        <f xml:space="preserve"> _xlfn.XLOOKUP($A72,DibenzoThiophene!$A:$A,DibenzoThiophene!$B:$B,,1)
 + ( $A72 - _xlfn.XLOOKUP($A72,DibenzoThiophene!$A:$A,DibenzoThiophene!$A:$A,,1) )
   / ( _xlfn.XLOOKUP($A72,DibenzoThiophene!$A:$A,DibenzoThiophene!$A:$A,,-1)
       - _xlfn.XLOOKUP($A72,DibenzoThiophene!$A:$A,DibenzoThiophene!$A:$A,,1) )
   * ( _xlfn.XLOOKUP($A72,DibenzoThiophene!$A:$A,DibenzoThiophene!$B:$B,,-1)
       - _xlfn.XLOOKUP($A72,DibenzoThiophene!$A:$A,DibenzoThiophene!$B:$B,,1) )</f>
        <v>#N/A</v>
      </c>
      <c r="D72">
        <f xml:space="preserve"> _xlfn.XLOOKUP($A72,Sulfone!$A:$A,Sulfone!$B:$B,,1)
 + ( $A72 - _xlfn.XLOOKUP($A72,Sulfone!$A:$A,Sulfone!$A:$A,,1) )
   / ( _xlfn.XLOOKUP($A72,Sulfone!$A:$A,Sulfone!$A:$A,,-1)
       - _xlfn.XLOOKUP($A72,Sulfone!$A:$A,Sulfone!$A:$A,,1) )
   * ( _xlfn.XLOOKUP($A72,Sulfone!$A:$A,Sulfone!$B:$B,,-1)
       - _xlfn.XLOOKUP($A72,Sulfone!$A:$A,Sulfone!$B:$B,,1) )</f>
        <v>7.0605328722861734E-3</v>
      </c>
      <c r="E72">
        <f xml:space="preserve"> _xlfn.XLOOKUP($A72,sfeso4051!$A:$A,sfeso4051!$B:$B,,1)
 + ( $A72 - _xlfn.XLOOKUP($A72,sfeso4051!$A:$A,sfeso4051!$A:$A,,1) )
   / ( _xlfn.XLOOKUP($A72,sfeso4051!$A:$A,sfeso4051!$A:$A,,-1)
       - _xlfn.XLOOKUP($A72,sfeso4051!$A:$A,sfeso4051!$A:$A,,1) )
   * ( _xlfn.XLOOKUP($A72,sfeso4051!$A:$A,sfeso4051!$B:$B,,-1)
       - _xlfn.XLOOKUP($A72,sfeso4051!$A:$A,sfeso4051!$B:$B,,1) )</f>
        <v>-1.5940748259774418E-3</v>
      </c>
      <c r="F72">
        <f xml:space="preserve"> _xlfn.XLOOKUP($A72,sdbt029!$A:$A,sdbt029!$B:$B,,1)
 + ( $A72 - _xlfn.XLOOKUP($A72,sdbt029!$A:$A,sdbt029!$A:$A,,1) )
   / ( _xlfn.XLOOKUP($A72,sdbt029!$A:$A,sdbt029!$A:$A,,-1)
       - _xlfn.XLOOKUP($A72,sdbt029!$A:$A,sdbt029!$A:$A,,1) )
   * ( _xlfn.XLOOKUP($A72,sdbt029!$A:$A,sdbt029!$B:$B,,-1)
       - _xlfn.XLOOKUP($A72,sdbt029!$A:$A,sdbt029!$B:$B,,1) )</f>
        <v>-1.1529191577404594E-2</v>
      </c>
      <c r="G72">
        <f xml:space="preserve"> _xlfn.XLOOKUP($A72,sdbs034!$A:$A,sdbs034!$B:$B,,1)
 + ( $A72 - _xlfn.XLOOKUP($A72,sdbs034!$A:$A,sdbs034!$A:$A,,1) )
   / ( _xlfn.XLOOKUP($A72,sdbs034!$A:$A,sdbs034!$A:$A,,-1)
       - _xlfn.XLOOKUP($A72,sdbs034!$A:$A,sdbs034!$A:$A,,1) )
   * ( _xlfn.XLOOKUP($A72,sdbs034!$A:$A,sdbs034!$B:$B,,-1)
       - _xlfn.XLOOKUP($A72,sdbs034!$A:$A,sdbs034!$B:$B,,1) )</f>
        <v>1.3610657860813717E-3</v>
      </c>
      <c r="H72">
        <f xml:space="preserve"> _xlfn.XLOOKUP($A72,sdbso042!$A:$A,sdbso042!$B:$B,,1)
 + ( $A72 - _xlfn.XLOOKUP($A72,sdbso042!$A:$A,sdbso042!$A:$A,,1) )
   / ( _xlfn.XLOOKUP($A72,sdbso042!$A:$A,sdbso042!$A:$A,,-1)
       - _xlfn.XLOOKUP($A72,sdbso042!$A:$A,sdbso042!$A:$A,,1) )
   * ( _xlfn.XLOOKUP($A72,sdbso042!$A:$A,sdbso042!$B:$B,,-1)
       - _xlfn.XLOOKUP($A72,sdbso042!$A:$A,sdbso042!$B:$B,,1) )</f>
        <v>0.12133586926693006</v>
      </c>
      <c r="J72" s="1">
        <v>2483.8407999999999</v>
      </c>
      <c r="K72" s="1">
        <v>1.1168437</v>
      </c>
      <c r="L72">
        <v>1.1569342740169146</v>
      </c>
      <c r="M72">
        <v>1.21145500325112</v>
      </c>
      <c r="N72">
        <v>1.2045749946073783</v>
      </c>
      <c r="O72">
        <v>1.0888622003221193</v>
      </c>
      <c r="P72">
        <v>1.1610324687937679</v>
      </c>
      <c r="Q72">
        <v>1.2940658028405763</v>
      </c>
      <c r="Y72">
        <f t="shared" ref="Y72:Y73" si="8">$S$2*L72 + $T$2*M72 + $U$2*N72 + $V$2*O72 + $W$2*P72 + $X$2*Q72</f>
        <v>1.0527856836807641</v>
      </c>
      <c r="Z72" s="6">
        <f t="shared" ref="Z72:Z73" si="9">(Y72 - K72)^2</f>
        <v>4.1034294547554941E-3</v>
      </c>
      <c r="AK72" s="1">
        <v>2445.8490999999999</v>
      </c>
    </row>
    <row r="73" spans="1:37" x14ac:dyDescent="0.2">
      <c r="A73" s="1">
        <f t="shared" si="7"/>
        <v>2444.7991999999999</v>
      </c>
      <c r="B73" s="1">
        <v>1.5021385E-2</v>
      </c>
      <c r="C73" t="e">
        <f xml:space="preserve"> _xlfn.XLOOKUP($A73,DibenzoThiophene!$A:$A,DibenzoThiophene!$B:$B,,1)
 + ( $A73 - _xlfn.XLOOKUP($A73,DibenzoThiophene!$A:$A,DibenzoThiophene!$A:$A,,1) )
   / ( _xlfn.XLOOKUP($A73,DibenzoThiophene!$A:$A,DibenzoThiophene!$A:$A,,-1)
       - _xlfn.XLOOKUP($A73,DibenzoThiophene!$A:$A,DibenzoThiophene!$A:$A,,1) )
   * ( _xlfn.XLOOKUP($A73,DibenzoThiophene!$A:$A,DibenzoThiophene!$B:$B,,-1)
       - _xlfn.XLOOKUP($A73,DibenzoThiophene!$A:$A,DibenzoThiophene!$B:$B,,1) )</f>
        <v>#N/A</v>
      </c>
      <c r="D73">
        <f xml:space="preserve"> _xlfn.XLOOKUP($A73,Sulfone!$A:$A,Sulfone!$B:$B,,1)
 + ( $A73 - _xlfn.XLOOKUP($A73,Sulfone!$A:$A,Sulfone!$A:$A,,1) )
   / ( _xlfn.XLOOKUP($A73,Sulfone!$A:$A,Sulfone!$A:$A,,-1)
       - _xlfn.XLOOKUP($A73,Sulfone!$A:$A,Sulfone!$A:$A,,1) )
   * ( _xlfn.XLOOKUP($A73,Sulfone!$A:$A,Sulfone!$B:$B,,-1)
       - _xlfn.XLOOKUP($A73,Sulfone!$A:$A,Sulfone!$B:$B,,1) )</f>
        <v>6.5828257705453936E-3</v>
      </c>
      <c r="E73">
        <f xml:space="preserve"> _xlfn.XLOOKUP($A73,sfeso4051!$A:$A,sfeso4051!$B:$B,,1)
 + ( $A73 - _xlfn.XLOOKUP($A73,sfeso4051!$A:$A,sfeso4051!$A:$A,,1) )
   / ( _xlfn.XLOOKUP($A73,sfeso4051!$A:$A,sfeso4051!$A:$A,,-1)
       - _xlfn.XLOOKUP($A73,sfeso4051!$A:$A,sfeso4051!$A:$A,,1) )
   * ( _xlfn.XLOOKUP($A73,sfeso4051!$A:$A,sfeso4051!$B:$B,,-1)
       - _xlfn.XLOOKUP($A73,sfeso4051!$A:$A,sfeso4051!$B:$B,,1) )</f>
        <v>-1.1989939250326553E-3</v>
      </c>
      <c r="F73">
        <f xml:space="preserve"> _xlfn.XLOOKUP($A73,sdbt029!$A:$A,sdbt029!$B:$B,,1)
 + ( $A73 - _xlfn.XLOOKUP($A73,sdbt029!$A:$A,sdbt029!$A:$A,,1) )
   / ( _xlfn.XLOOKUP($A73,sdbt029!$A:$A,sdbt029!$A:$A,,-1)
       - _xlfn.XLOOKUP($A73,sdbt029!$A:$A,sdbt029!$A:$A,,1) )
   * ( _xlfn.XLOOKUP($A73,sdbt029!$A:$A,sdbt029!$B:$B,,-1)
       - _xlfn.XLOOKUP($A73,sdbt029!$A:$A,sdbt029!$B:$B,,1) )</f>
        <v>-1.4499206123162148E-2</v>
      </c>
      <c r="G73">
        <f xml:space="preserve"> _xlfn.XLOOKUP($A73,sdbs034!$A:$A,sdbs034!$B:$B,,1)
 + ( $A73 - _xlfn.XLOOKUP($A73,sdbs034!$A:$A,sdbs034!$A:$A,,1) )
   / ( _xlfn.XLOOKUP($A73,sdbs034!$A:$A,sdbs034!$A:$A,,-1)
       - _xlfn.XLOOKUP($A73,sdbs034!$A:$A,sdbs034!$A:$A,,1) )
   * ( _xlfn.XLOOKUP($A73,sdbs034!$A:$A,sdbs034!$B:$B,,-1)
       - _xlfn.XLOOKUP($A73,sdbs034!$A:$A,sdbs034!$B:$B,,1) )</f>
        <v>2.2573356713955339E-3</v>
      </c>
      <c r="H73">
        <f xml:space="preserve"> _xlfn.XLOOKUP($A73,sdbso042!$A:$A,sdbso042!$B:$B,,1)
 + ( $A73 - _xlfn.XLOOKUP($A73,sdbso042!$A:$A,sdbso042!$A:$A,,1) )
   / ( _xlfn.XLOOKUP($A73,sdbso042!$A:$A,sdbso042!$A:$A,,-1)
       - _xlfn.XLOOKUP($A73,sdbso042!$A:$A,sdbso042!$A:$A,,1) )
   * ( _xlfn.XLOOKUP($A73,sdbso042!$A:$A,sdbso042!$B:$B,,-1)
       - _xlfn.XLOOKUP($A73,sdbso042!$A:$A,sdbso042!$B:$B,,1) )</f>
        <v>0.10893280440270094</v>
      </c>
      <c r="J73" s="1">
        <v>2484.0409</v>
      </c>
      <c r="K73" s="1">
        <v>1.1006444</v>
      </c>
      <c r="L73">
        <v>1.1348344028372275</v>
      </c>
      <c r="M73">
        <v>1.2320150916006287</v>
      </c>
      <c r="N73">
        <v>1.0527319926638179</v>
      </c>
      <c r="O73">
        <v>1.08864809762301</v>
      </c>
      <c r="P73">
        <v>1.159651295284335</v>
      </c>
      <c r="Q73">
        <v>1.3170600662562604</v>
      </c>
      <c r="Y73">
        <f t="shared" si="8"/>
        <v>1.0318798170484815</v>
      </c>
      <c r="Z73" s="6">
        <f t="shared" si="9"/>
        <v>4.7285678684962605E-3</v>
      </c>
      <c r="AK73" s="1">
        <v>2446.0992000000001</v>
      </c>
    </row>
    <row r="74" spans="1:37" x14ac:dyDescent="0.2">
      <c r="A74" s="1">
        <f t="shared" si="7"/>
        <v>2445.0492999999997</v>
      </c>
      <c r="B74" s="1">
        <v>6.7629672999999996E-3</v>
      </c>
      <c r="C74" t="e">
        <f xml:space="preserve"> _xlfn.XLOOKUP($A74,DibenzoThiophene!$A:$A,DibenzoThiophene!$B:$B,,1)
 + ( $A74 - _xlfn.XLOOKUP($A74,DibenzoThiophene!$A:$A,DibenzoThiophene!$A:$A,,1) )
   / ( _xlfn.XLOOKUP($A74,DibenzoThiophene!$A:$A,DibenzoThiophene!$A:$A,,-1)
       - _xlfn.XLOOKUP($A74,DibenzoThiophene!$A:$A,DibenzoThiophene!$A:$A,,1) )
   * ( _xlfn.XLOOKUP($A74,DibenzoThiophene!$A:$A,DibenzoThiophene!$B:$B,,-1)
       - _xlfn.XLOOKUP($A74,DibenzoThiophene!$A:$A,DibenzoThiophene!$B:$B,,1) )</f>
        <v>#N/A</v>
      </c>
      <c r="D74">
        <f xml:space="preserve"> _xlfn.XLOOKUP($A74,Sulfone!$A:$A,Sulfone!$B:$B,,1)
 + ( $A74 - _xlfn.XLOOKUP($A74,Sulfone!$A:$A,Sulfone!$A:$A,,1) )
   / ( _xlfn.XLOOKUP($A74,Sulfone!$A:$A,Sulfone!$A:$A,,-1)
       - _xlfn.XLOOKUP($A74,Sulfone!$A:$A,Sulfone!$A:$A,,1) )
   * ( _xlfn.XLOOKUP($A74,Sulfone!$A:$A,Sulfone!$B:$B,,-1)
       - _xlfn.XLOOKUP($A74,Sulfone!$A:$A,Sulfone!$B:$B,,1) )</f>
        <v>6.1051186688054846E-3</v>
      </c>
      <c r="E74">
        <f xml:space="preserve"> _xlfn.XLOOKUP($A74,sfeso4051!$A:$A,sfeso4051!$B:$B,,1)
 + ( $A74 - _xlfn.XLOOKUP($A74,sfeso4051!$A:$A,sfeso4051!$A:$A,,1) )
   / ( _xlfn.XLOOKUP($A74,sfeso4051!$A:$A,sfeso4051!$A:$A,,-1)
       - _xlfn.XLOOKUP($A74,sfeso4051!$A:$A,sfeso4051!$A:$A,,1) )
   * ( _xlfn.XLOOKUP($A74,sfeso4051!$A:$A,sfeso4051!$B:$B,,-1)
       - _xlfn.XLOOKUP($A74,sfeso4051!$A:$A,sfeso4051!$B:$B,,1) )</f>
        <v>-8.0391302408858688E-4</v>
      </c>
      <c r="F74">
        <f xml:space="preserve"> _xlfn.XLOOKUP($A74,sdbt029!$A:$A,sdbt029!$B:$B,,1)
 + ( $A74 - _xlfn.XLOOKUP($A74,sdbt029!$A:$A,sdbt029!$A:$A,,1) )
   / ( _xlfn.XLOOKUP($A74,sdbt029!$A:$A,sdbt029!$A:$A,,-1)
       - _xlfn.XLOOKUP($A74,sdbt029!$A:$A,sdbt029!$A:$A,,1) )
   * ( _xlfn.XLOOKUP($A74,sdbt029!$A:$A,sdbt029!$B:$B,,-1)
       - _xlfn.XLOOKUP($A74,sdbt029!$A:$A,sdbt029!$B:$B,,1) )</f>
        <v>-1.74692206689143E-2</v>
      </c>
      <c r="G74">
        <f xml:space="preserve"> _xlfn.XLOOKUP($A74,sdbs034!$A:$A,sdbs034!$B:$B,,1)
 + ( $A74 - _xlfn.XLOOKUP($A74,sdbs034!$A:$A,sdbs034!$A:$A,,1) )
   / ( _xlfn.XLOOKUP($A74,sdbs034!$A:$A,sdbs034!$A:$A,,-1)
       - _xlfn.XLOOKUP($A74,sdbs034!$A:$A,sdbs034!$A:$A,,1) )
   * ( _xlfn.XLOOKUP($A74,sdbs034!$A:$A,sdbs034!$B:$B,,-1)
       - _xlfn.XLOOKUP($A74,sdbs034!$A:$A,sdbs034!$B:$B,,1) )</f>
        <v>3.1536055567080662E-3</v>
      </c>
      <c r="H74">
        <f xml:space="preserve"> _xlfn.XLOOKUP($A74,sdbso042!$A:$A,sdbso042!$B:$B,,1)
 + ( $A74 - _xlfn.XLOOKUP($A74,sdbso042!$A:$A,sdbso042!$A:$A,,1) )
   / ( _xlfn.XLOOKUP($A74,sdbso042!$A:$A,sdbso042!$A:$A,,-1)
       - _xlfn.XLOOKUP($A74,sdbso042!$A:$A,sdbso042!$A:$A,,1) )
   * ( _xlfn.XLOOKUP($A74,sdbso042!$A:$A,sdbso042!$B:$B,,-1)
       - _xlfn.XLOOKUP($A74,sdbso042!$A:$A,sdbso042!$B:$B,,1) )</f>
        <v>9.6529739538494364E-2</v>
      </c>
      <c r="J74" s="1"/>
      <c r="K74" s="1"/>
      <c r="Y74">
        <f t="shared" ref="Y74:Y105" si="10">$S$2*L74 + $T$2*M74 + $U$2*N74 + $V$2*O74 + $W$2*P74 + $X$2*Q74</f>
        <v>0</v>
      </c>
      <c r="Z74" s="6">
        <f t="shared" ref="Z74:Z105" si="11">(Y74 - K74)^2</f>
        <v>0</v>
      </c>
      <c r="AK74" s="1">
        <v>2446.3492999999999</v>
      </c>
    </row>
    <row r="75" spans="1:37" x14ac:dyDescent="0.2">
      <c r="A75" s="1">
        <f t="shared" si="7"/>
        <v>2445.2993999999999</v>
      </c>
      <c r="B75" s="1">
        <v>1.1286643000000001E-2</v>
      </c>
      <c r="C75" t="e">
        <f xml:space="preserve"> _xlfn.XLOOKUP($A75,DibenzoThiophene!$A:$A,DibenzoThiophene!$B:$B,,1)
 + ( $A75 - _xlfn.XLOOKUP($A75,DibenzoThiophene!$A:$A,DibenzoThiophene!$A:$A,,1) )
   / ( _xlfn.XLOOKUP($A75,DibenzoThiophene!$A:$A,DibenzoThiophene!$A:$A,,-1)
       - _xlfn.XLOOKUP($A75,DibenzoThiophene!$A:$A,DibenzoThiophene!$A:$A,,1) )
   * ( _xlfn.XLOOKUP($A75,DibenzoThiophene!$A:$A,DibenzoThiophene!$B:$B,,-1)
       - _xlfn.XLOOKUP($A75,DibenzoThiophene!$A:$A,DibenzoThiophene!$B:$B,,1) )</f>
        <v>#N/A</v>
      </c>
      <c r="D75">
        <f xml:space="preserve"> _xlfn.XLOOKUP($A75,Sulfone!$A:$A,Sulfone!$B:$B,,1)
 + ( $A75 - _xlfn.XLOOKUP($A75,Sulfone!$A:$A,Sulfone!$A:$A,,1) )
   / ( _xlfn.XLOOKUP($A75,Sulfone!$A:$A,Sulfone!$A:$A,,-1)
       - _xlfn.XLOOKUP($A75,Sulfone!$A:$A,Sulfone!$A:$A,,1) )
   * ( _xlfn.XLOOKUP($A75,Sulfone!$A:$A,Sulfone!$B:$B,,-1)
       - _xlfn.XLOOKUP($A75,Sulfone!$A:$A,Sulfone!$B:$B,,1) )</f>
        <v>5.6274115670647048E-3</v>
      </c>
      <c r="E75">
        <f xml:space="preserve"> _xlfn.XLOOKUP($A75,sfeso4051!$A:$A,sfeso4051!$B:$B,,1)
 + ( $A75 - _xlfn.XLOOKUP($A75,sfeso4051!$A:$A,sfeso4051!$A:$A,,1) )
   / ( _xlfn.XLOOKUP($A75,sfeso4051!$A:$A,sfeso4051!$A:$A,,-1)
       - _xlfn.XLOOKUP($A75,sfeso4051!$A:$A,sfeso4051!$A:$A,,1) )
   * ( _xlfn.XLOOKUP($A75,sfeso4051!$A:$A,sfeso4051!$B:$B,,-1)
       - _xlfn.XLOOKUP($A75,sfeso4051!$A:$A,sfeso4051!$B:$B,,1) )</f>
        <v>-4.0883212314380031E-4</v>
      </c>
      <c r="F75">
        <f xml:space="preserve"> _xlfn.XLOOKUP($A75,sdbt029!$A:$A,sdbt029!$B:$B,,1)
 + ( $A75 - _xlfn.XLOOKUP($A75,sdbt029!$A:$A,sdbt029!$A:$A,,1) )
   / ( _xlfn.XLOOKUP($A75,sdbt029!$A:$A,sdbt029!$A:$A,,-1)
       - _xlfn.XLOOKUP($A75,sdbt029!$A:$A,sdbt029!$A:$A,,1) )
   * ( _xlfn.XLOOKUP($A75,sdbt029!$A:$A,sdbt029!$B:$B,,-1)
       - _xlfn.XLOOKUP($A75,sdbt029!$A:$A,sdbt029!$B:$B,,1) )</f>
        <v>-2.043923521467185E-2</v>
      </c>
      <c r="G75">
        <f xml:space="preserve"> _xlfn.XLOOKUP($A75,sdbs034!$A:$A,sdbs034!$B:$B,,1)
 + ( $A75 - _xlfn.XLOOKUP($A75,sdbs034!$A:$A,sdbs034!$A:$A,,1) )
   / ( _xlfn.XLOOKUP($A75,sdbs034!$A:$A,sdbs034!$A:$A,,-1)
       - _xlfn.XLOOKUP($A75,sdbs034!$A:$A,sdbs034!$A:$A,,1) )
   * ( _xlfn.XLOOKUP($A75,sdbs034!$A:$A,sdbs034!$B:$B,,-1)
       - _xlfn.XLOOKUP($A75,sdbs034!$A:$A,sdbs034!$B:$B,,1) )</f>
        <v>4.0498754420222275E-3</v>
      </c>
      <c r="H75">
        <f xml:space="preserve"> _xlfn.XLOOKUP($A75,sdbso042!$A:$A,sdbso042!$B:$B,,1)
 + ( $A75 - _xlfn.XLOOKUP($A75,sdbso042!$A:$A,sdbso042!$A:$A,,1) )
   / ( _xlfn.XLOOKUP($A75,sdbso042!$A:$A,sdbso042!$A:$A,,-1)
       - _xlfn.XLOOKUP($A75,sdbso042!$A:$A,sdbso042!$A:$A,,1) )
   * ( _xlfn.XLOOKUP($A75,sdbso042!$A:$A,sdbso042!$B:$B,,-1)
       - _xlfn.XLOOKUP($A75,sdbso042!$A:$A,sdbso042!$B:$B,,1) )</f>
        <v>8.4126674674265225E-2</v>
      </c>
      <c r="J75" s="1"/>
      <c r="K75" s="1"/>
      <c r="Y75">
        <f t="shared" si="10"/>
        <v>0</v>
      </c>
      <c r="Z75" s="6">
        <f t="shared" si="11"/>
        <v>0</v>
      </c>
      <c r="AK75" s="1">
        <v>2446.5994000000001</v>
      </c>
    </row>
    <row r="76" spans="1:37" x14ac:dyDescent="0.2">
      <c r="A76" s="1">
        <f t="shared" si="7"/>
        <v>2445.5494999999996</v>
      </c>
      <c r="B76" s="1">
        <v>-5.1861803E-3</v>
      </c>
      <c r="C76" t="e">
        <f xml:space="preserve"> _xlfn.XLOOKUP($A76,DibenzoThiophene!$A:$A,DibenzoThiophene!$B:$B,,1)
 + ( $A76 - _xlfn.XLOOKUP($A76,DibenzoThiophene!$A:$A,DibenzoThiophene!$A:$A,,1) )
   / ( _xlfn.XLOOKUP($A76,DibenzoThiophene!$A:$A,DibenzoThiophene!$A:$A,,-1)
       - _xlfn.XLOOKUP($A76,DibenzoThiophene!$A:$A,DibenzoThiophene!$A:$A,,1) )
   * ( _xlfn.XLOOKUP($A76,DibenzoThiophene!$A:$A,DibenzoThiophene!$B:$B,,-1)
       - _xlfn.XLOOKUP($A76,DibenzoThiophene!$A:$A,DibenzoThiophene!$B:$B,,1) )</f>
        <v>#N/A</v>
      </c>
      <c r="D76">
        <f xml:space="preserve"> _xlfn.XLOOKUP($A76,Sulfone!$A:$A,Sulfone!$B:$B,,1)
 + ( $A76 - _xlfn.XLOOKUP($A76,Sulfone!$A:$A,Sulfone!$A:$A,,1) )
   / ( _xlfn.XLOOKUP($A76,Sulfone!$A:$A,Sulfone!$A:$A,,-1)
       - _xlfn.XLOOKUP($A76,Sulfone!$A:$A,Sulfone!$A:$A,,1) )
   * ( _xlfn.XLOOKUP($A76,Sulfone!$A:$A,Sulfone!$B:$B,,-1)
       - _xlfn.XLOOKUP($A76,Sulfone!$A:$A,Sulfone!$B:$B,,1) )</f>
        <v>5.1497044653247949E-3</v>
      </c>
      <c r="E76">
        <f xml:space="preserve"> _xlfn.XLOOKUP($A76,sfeso4051!$A:$A,sfeso4051!$B:$B,,1)
 + ( $A76 - _xlfn.XLOOKUP($A76,sfeso4051!$A:$A,sfeso4051!$A:$A,,1) )
   / ( _xlfn.XLOOKUP($A76,sfeso4051!$A:$A,sfeso4051!$A:$A,,-1)
       - _xlfn.XLOOKUP($A76,sfeso4051!$A:$A,sfeso4051!$A:$A,,1) )
   * ( _xlfn.XLOOKUP($A76,sfeso4051!$A:$A,sfeso4051!$B:$B,,-1)
       - _xlfn.XLOOKUP($A76,sfeso4051!$A:$A,sfeso4051!$B:$B,,1) )</f>
        <v>-1.3751222199731919E-5</v>
      </c>
      <c r="F76">
        <f xml:space="preserve"> _xlfn.XLOOKUP($A76,sdbt029!$A:$A,sdbt029!$B:$B,,1)
 + ( $A76 - _xlfn.XLOOKUP($A76,sdbt029!$A:$A,sdbt029!$A:$A,,1) )
   / ( _xlfn.XLOOKUP($A76,sdbt029!$A:$A,sdbt029!$A:$A,,-1)
       - _xlfn.XLOOKUP($A76,sdbt029!$A:$A,sdbt029!$A:$A,,1) )
   * ( _xlfn.XLOOKUP($A76,sdbt029!$A:$A,sdbt029!$B:$B,,-1)
       - _xlfn.XLOOKUP($A76,sdbt029!$A:$A,sdbt029!$B:$B,,1) )</f>
        <v>-2.3409249760424005E-2</v>
      </c>
      <c r="G76">
        <f xml:space="preserve"> _xlfn.XLOOKUP($A76,sdbs034!$A:$A,sdbs034!$B:$B,,1)
 + ( $A76 - _xlfn.XLOOKUP($A76,sdbs034!$A:$A,sdbs034!$A:$A,,1) )
   / ( _xlfn.XLOOKUP($A76,sdbs034!$A:$A,sdbs034!$A:$A,,-1)
       - _xlfn.XLOOKUP($A76,sdbs034!$A:$A,sdbs034!$A:$A,,1) )
   * ( _xlfn.XLOOKUP($A76,sdbs034!$A:$A,sdbs034!$B:$B,,-1)
       - _xlfn.XLOOKUP($A76,sdbs034!$A:$A,sdbs034!$B:$B,,1) )</f>
        <v>4.9461453273347607E-3</v>
      </c>
      <c r="H76">
        <f xml:space="preserve"> _xlfn.XLOOKUP($A76,sdbso042!$A:$A,sdbso042!$B:$B,,1)
 + ( $A76 - _xlfn.XLOOKUP($A76,sdbso042!$A:$A,sdbso042!$A:$A,,1) )
   / ( _xlfn.XLOOKUP($A76,sdbso042!$A:$A,sdbso042!$A:$A,,-1)
       - _xlfn.XLOOKUP($A76,sdbso042!$A:$A,sdbso042!$A:$A,,1) )
   * ( _xlfn.XLOOKUP($A76,sdbso042!$A:$A,sdbso042!$B:$B,,-1)
       - _xlfn.XLOOKUP($A76,sdbso042!$A:$A,sdbso042!$B:$B,,1) )</f>
        <v>7.1723609810058653E-2</v>
      </c>
      <c r="J76" s="1"/>
      <c r="K76" s="1"/>
      <c r="Y76">
        <f t="shared" si="10"/>
        <v>0</v>
      </c>
      <c r="Z76" s="6">
        <f t="shared" si="11"/>
        <v>0</v>
      </c>
      <c r="AK76" s="1">
        <v>2446.8494999999998</v>
      </c>
    </row>
    <row r="77" spans="1:37" x14ac:dyDescent="0.2">
      <c r="A77" s="1">
        <f t="shared" si="7"/>
        <v>2445.7995999999998</v>
      </c>
      <c r="B77" s="1">
        <v>1.0309558E-2</v>
      </c>
      <c r="C77" t="e">
        <f xml:space="preserve"> _xlfn.XLOOKUP($A77,DibenzoThiophene!$A:$A,DibenzoThiophene!$B:$B,,1)
 + ( $A77 - _xlfn.XLOOKUP($A77,DibenzoThiophene!$A:$A,DibenzoThiophene!$A:$A,,1) )
   / ( _xlfn.XLOOKUP($A77,DibenzoThiophene!$A:$A,DibenzoThiophene!$A:$A,,-1)
       - _xlfn.XLOOKUP($A77,DibenzoThiophene!$A:$A,DibenzoThiophene!$A:$A,,1) )
   * ( _xlfn.XLOOKUP($A77,DibenzoThiophene!$A:$A,DibenzoThiophene!$B:$B,,-1)
       - _xlfn.XLOOKUP($A77,DibenzoThiophene!$A:$A,DibenzoThiophene!$B:$B,,1) )</f>
        <v>#N/A</v>
      </c>
      <c r="D77">
        <f xml:space="preserve"> _xlfn.XLOOKUP($A77,Sulfone!$A:$A,Sulfone!$B:$B,,1)
 + ( $A77 - _xlfn.XLOOKUP($A77,Sulfone!$A:$A,Sulfone!$A:$A,,1) )
   / ( _xlfn.XLOOKUP($A77,Sulfone!$A:$A,Sulfone!$A:$A,,-1)
       - _xlfn.XLOOKUP($A77,Sulfone!$A:$A,Sulfone!$A:$A,,1) )
   * ( _xlfn.XLOOKUP($A77,Sulfone!$A:$A,Sulfone!$B:$B,,-1)
       - _xlfn.XLOOKUP($A77,Sulfone!$A:$A,Sulfone!$B:$B,,1) )</f>
        <v>4.671997363584016E-3</v>
      </c>
      <c r="E77">
        <f xml:space="preserve"> _xlfn.XLOOKUP($A77,sfeso4051!$A:$A,sfeso4051!$B:$B,,1)
 + ( $A77 - _xlfn.XLOOKUP($A77,sfeso4051!$A:$A,sfeso4051!$A:$A,,1) )
   / ( _xlfn.XLOOKUP($A77,sfeso4051!$A:$A,sfeso4051!$A:$A,,-1)
       - _xlfn.XLOOKUP($A77,sfeso4051!$A:$A,sfeso4051!$A:$A,,1) )
   * ( _xlfn.XLOOKUP($A77,sfeso4051!$A:$A,sfeso4051!$B:$B,,-1)
       - _xlfn.XLOOKUP($A77,sfeso4051!$A:$A,sfeso4051!$B:$B,,1) )</f>
        <v>3.813296787450553E-4</v>
      </c>
      <c r="F77">
        <f xml:space="preserve"> _xlfn.XLOOKUP($A77,sdbt029!$A:$A,sdbt029!$B:$B,,1)
 + ( $A77 - _xlfn.XLOOKUP($A77,sdbt029!$A:$A,sdbt029!$A:$A,,1) )
   / ( _xlfn.XLOOKUP($A77,sdbt029!$A:$A,sdbt029!$A:$A,,-1)
       - _xlfn.XLOOKUP($A77,sdbt029!$A:$A,sdbt029!$A:$A,,1) )
   * ( _xlfn.XLOOKUP($A77,sdbt029!$A:$A,sdbt029!$B:$B,,-1)
       - _xlfn.XLOOKUP($A77,sdbt029!$A:$A,sdbt029!$B:$B,,1) )</f>
        <v>-2.6379264306181559E-2</v>
      </c>
      <c r="G77">
        <f xml:space="preserve"> _xlfn.XLOOKUP($A77,sdbs034!$A:$A,sdbs034!$B:$B,,1)
 + ( $A77 - _xlfn.XLOOKUP($A77,sdbs034!$A:$A,sdbs034!$A:$A,,1) )
   / ( _xlfn.XLOOKUP($A77,sdbs034!$A:$A,sdbs034!$A:$A,,-1)
       - _xlfn.XLOOKUP($A77,sdbs034!$A:$A,sdbs034!$A:$A,,1) )
   * ( _xlfn.XLOOKUP($A77,sdbs034!$A:$A,sdbs034!$B:$B,,-1)
       - _xlfn.XLOOKUP($A77,sdbs034!$A:$A,sdbs034!$B:$B,,1) )</f>
        <v>5.8424152126489229E-3</v>
      </c>
      <c r="H77">
        <f xml:space="preserve"> _xlfn.XLOOKUP($A77,sdbso042!$A:$A,sdbso042!$B:$B,,1)
 + ( $A77 - _xlfn.XLOOKUP($A77,sdbso042!$A:$A,sdbso042!$A:$A,,1) )
   / ( _xlfn.XLOOKUP($A77,sdbso042!$A:$A,sdbso042!$A:$A,,-1)
       - _xlfn.XLOOKUP($A77,sdbso042!$A:$A,sdbso042!$A:$A,,1) )
   * ( _xlfn.XLOOKUP($A77,sdbso042!$A:$A,sdbso042!$B:$B,,-1)
       - _xlfn.XLOOKUP($A77,sdbso042!$A:$A,sdbso042!$B:$B,,1) )</f>
        <v>5.9320544945829522E-2</v>
      </c>
      <c r="J77" s="1"/>
      <c r="K77" s="1"/>
      <c r="Y77">
        <f t="shared" si="10"/>
        <v>0</v>
      </c>
      <c r="Z77" s="6">
        <f t="shared" si="11"/>
        <v>0</v>
      </c>
      <c r="AK77" s="1">
        <v>2447.0996</v>
      </c>
    </row>
    <row r="78" spans="1:37" x14ac:dyDescent="0.2">
      <c r="A78" s="1">
        <f t="shared" si="7"/>
        <v>2446.0497999999998</v>
      </c>
      <c r="B78" s="1">
        <v>1.8016252E-2</v>
      </c>
      <c r="C78" t="e">
        <f xml:space="preserve"> _xlfn.XLOOKUP($A78,DibenzoThiophene!$A:$A,DibenzoThiophene!$B:$B,,1)
 + ( $A78 - _xlfn.XLOOKUP($A78,DibenzoThiophene!$A:$A,DibenzoThiophene!$A:$A,,1) )
   / ( _xlfn.XLOOKUP($A78,DibenzoThiophene!$A:$A,DibenzoThiophene!$A:$A,,-1)
       - _xlfn.XLOOKUP($A78,DibenzoThiophene!$A:$A,DibenzoThiophene!$A:$A,,1) )
   * ( _xlfn.XLOOKUP($A78,DibenzoThiophene!$A:$A,DibenzoThiophene!$B:$B,,-1)
       - _xlfn.XLOOKUP($A78,DibenzoThiophene!$A:$A,DibenzoThiophene!$B:$B,,1) )</f>
        <v>#N/A</v>
      </c>
      <c r="D78">
        <f xml:space="preserve"> _xlfn.XLOOKUP($A78,Sulfone!$A:$A,Sulfone!$B:$B,,1)
 + ( $A78 - _xlfn.XLOOKUP($A78,Sulfone!$A:$A,Sulfone!$A:$A,,1) )
   / ( _xlfn.XLOOKUP($A78,Sulfone!$A:$A,Sulfone!$A:$A,,-1)
       - _xlfn.XLOOKUP($A78,Sulfone!$A:$A,Sulfone!$A:$A,,1) )
   * ( _xlfn.XLOOKUP($A78,Sulfone!$A:$A,Sulfone!$B:$B,,-1)
       - _xlfn.XLOOKUP($A78,Sulfone!$A:$A,Sulfone!$B:$B,,1) )</f>
        <v>4.1940992554055983E-3</v>
      </c>
      <c r="E78">
        <f xml:space="preserve"> _xlfn.XLOOKUP($A78,sfeso4051!$A:$A,sfeso4051!$B:$B,,1)
 + ( $A78 - _xlfn.XLOOKUP($A78,sfeso4051!$A:$A,sfeso4051!$A:$A,,1) )
   / ( _xlfn.XLOOKUP($A78,sfeso4051!$A:$A,sfeso4051!$A:$A,,-1)
       - _xlfn.XLOOKUP($A78,sfeso4051!$A:$A,sfeso4051!$A:$A,,1) )
   * ( _xlfn.XLOOKUP($A78,sfeso4051!$A:$A,sfeso4051!$B:$B,,-1)
       - _xlfn.XLOOKUP($A78,sfeso4051!$A:$A,sfeso4051!$B:$B,,1) )</f>
        <v>7.7656854886215174E-4</v>
      </c>
      <c r="F78">
        <f xml:space="preserve"> _xlfn.XLOOKUP($A78,sdbt029!$A:$A,sdbt029!$B:$B,,1)
 + ( $A78 - _xlfn.XLOOKUP($A78,sdbt029!$A:$A,sdbt029!$A:$A,,1) )
   / ( _xlfn.XLOOKUP($A78,sdbt029!$A:$A,sdbt029!$A:$A,,-1)
       - _xlfn.XLOOKUP($A78,sdbt029!$A:$A,sdbt029!$A:$A,,1) )
   * ( _xlfn.XLOOKUP($A78,sdbt029!$A:$A,sdbt029!$B:$B,,-1)
       - _xlfn.XLOOKUP($A78,sdbt029!$A:$A,sdbt029!$B:$B,,1) )</f>
        <v>-2.935046638274209E-2</v>
      </c>
      <c r="G78">
        <f xml:space="preserve"> _xlfn.XLOOKUP($A78,sdbs034!$A:$A,sdbs034!$B:$B,,1)
 + ( $A78 - _xlfn.XLOOKUP($A78,sdbs034!$A:$A,sdbs034!$A:$A,,1) )
   / ( _xlfn.XLOOKUP($A78,sdbs034!$A:$A,sdbs034!$A:$A,,-1)
       - _xlfn.XLOOKUP($A78,sdbs034!$A:$A,sdbs034!$A:$A,,1) )
   * ( _xlfn.XLOOKUP($A78,sdbs034!$A:$A,sdbs034!$B:$B,,-1)
       - _xlfn.XLOOKUP($A78,sdbs034!$A:$A,sdbs034!$B:$B,,1) )</f>
        <v>6.7390434625704621E-3</v>
      </c>
      <c r="H78">
        <f xml:space="preserve"> _xlfn.XLOOKUP($A78,sdbso042!$A:$A,sdbso042!$B:$B,,1)
 + ( $A78 - _xlfn.XLOOKUP($A78,sdbso042!$A:$A,sdbso042!$A:$A,,1) )
   / ( _xlfn.XLOOKUP($A78,sdbso042!$A:$A,sdbso042!$A:$A,,-1)
       - _xlfn.XLOOKUP($A78,sdbso042!$A:$A,sdbso042!$A:$A,,1) )
   * ( _xlfn.XLOOKUP($A78,sdbso042!$A:$A,sdbso042!$B:$B,,-1)
       - _xlfn.XLOOKUP($A78,sdbso042!$A:$A,sdbso042!$B:$B,,1) )</f>
        <v>4.6912520839364126E-2</v>
      </c>
      <c r="J78" s="1"/>
      <c r="K78" s="1"/>
      <c r="Y78">
        <f t="shared" si="10"/>
        <v>0</v>
      </c>
      <c r="Z78" s="6">
        <f t="shared" si="11"/>
        <v>0</v>
      </c>
      <c r="AK78" s="1">
        <v>2447.3498</v>
      </c>
    </row>
    <row r="79" spans="1:37" x14ac:dyDescent="0.2">
      <c r="A79" s="1">
        <f t="shared" si="7"/>
        <v>2446.2999</v>
      </c>
      <c r="B79" s="1">
        <v>4.9179556999999997E-3</v>
      </c>
      <c r="C79" t="e">
        <f xml:space="preserve"> _xlfn.XLOOKUP($A79,DibenzoThiophene!$A:$A,DibenzoThiophene!$B:$B,,1)
 + ( $A79 - _xlfn.XLOOKUP($A79,DibenzoThiophene!$A:$A,DibenzoThiophene!$A:$A,,1) )
   / ( _xlfn.XLOOKUP($A79,DibenzoThiophene!$A:$A,DibenzoThiophene!$A:$A,,-1)
       - _xlfn.XLOOKUP($A79,DibenzoThiophene!$A:$A,DibenzoThiophene!$A:$A,,1) )
   * ( _xlfn.XLOOKUP($A79,DibenzoThiophene!$A:$A,DibenzoThiophene!$B:$B,,-1)
       - _xlfn.XLOOKUP($A79,DibenzoThiophene!$A:$A,DibenzoThiophene!$B:$B,,1) )</f>
        <v>#N/A</v>
      </c>
      <c r="D79">
        <f xml:space="preserve"> _xlfn.XLOOKUP($A79,Sulfone!$A:$A,Sulfone!$B:$B,,1)
 + ( $A79 - _xlfn.XLOOKUP($A79,Sulfone!$A:$A,Sulfone!$A:$A,,1) )
   / ( _xlfn.XLOOKUP($A79,Sulfone!$A:$A,Sulfone!$A:$A,,-1)
       - _xlfn.XLOOKUP($A79,Sulfone!$A:$A,Sulfone!$A:$A,,1) )
   * ( _xlfn.XLOOKUP($A79,Sulfone!$A:$A,Sulfone!$B:$B,,-1)
       - _xlfn.XLOOKUP($A79,Sulfone!$A:$A,Sulfone!$B:$B,,1) )</f>
        <v>3.7163921536648198E-3</v>
      </c>
      <c r="E79">
        <f xml:space="preserve"> _xlfn.XLOOKUP($A79,sfeso4051!$A:$A,sfeso4051!$B:$B,,1)
 + ( $A79 - _xlfn.XLOOKUP($A79,sfeso4051!$A:$A,sfeso4051!$A:$A,,1) )
   / ( _xlfn.XLOOKUP($A79,sfeso4051!$A:$A,sfeso4051!$A:$A,,-1)
       - _xlfn.XLOOKUP($A79,sfeso4051!$A:$A,sfeso4051!$A:$A,,1) )
   * ( _xlfn.XLOOKUP($A79,sfeso4051!$A:$A,sfeso4051!$B:$B,,-1)
       - _xlfn.XLOOKUP($A79,sfeso4051!$A:$A,sfeso4051!$B:$B,,1) )</f>
        <v>1.1716494498069387E-3</v>
      </c>
      <c r="F79">
        <f xml:space="preserve"> _xlfn.XLOOKUP($A79,sdbt029!$A:$A,sdbt029!$B:$B,,1)
 + ( $A79 - _xlfn.XLOOKUP($A79,sdbt029!$A:$A,sdbt029!$A:$A,,1) )
   / ( _xlfn.XLOOKUP($A79,sdbt029!$A:$A,sdbt029!$A:$A,,-1)
       - _xlfn.XLOOKUP($A79,sdbt029!$A:$A,sdbt029!$A:$A,,1) )
   * ( _xlfn.XLOOKUP($A79,sdbt029!$A:$A,sdbt029!$B:$B,,-1)
       - _xlfn.XLOOKUP($A79,sdbt029!$A:$A,sdbt029!$B:$B,,1) )</f>
        <v>-3.2320480928499644E-2</v>
      </c>
      <c r="G79">
        <f xml:space="preserve"> _xlfn.XLOOKUP($A79,sdbs034!$A:$A,sdbs034!$B:$B,,1)
 + ( $A79 - _xlfn.XLOOKUP($A79,sdbs034!$A:$A,sdbs034!$A:$A,,1) )
   / ( _xlfn.XLOOKUP($A79,sdbs034!$A:$A,sdbs034!$A:$A,,-1)
       - _xlfn.XLOOKUP($A79,sdbs034!$A:$A,sdbs034!$A:$A,,1) )
   * ( _xlfn.XLOOKUP($A79,sdbs034!$A:$A,sdbs034!$B:$B,,-1)
       - _xlfn.XLOOKUP($A79,sdbs034!$A:$A,sdbs034!$B:$B,,1) )</f>
        <v>7.6353133478846251E-3</v>
      </c>
      <c r="H79">
        <f xml:space="preserve"> _xlfn.XLOOKUP($A79,sdbso042!$A:$A,sdbso042!$B:$B,,1)
 + ( $A79 - _xlfn.XLOOKUP($A79,sdbso042!$A:$A,sdbso042!$A:$A,,1) )
   / ( _xlfn.XLOOKUP($A79,sdbso042!$A:$A,sdbso042!$A:$A,,-1)
       - _xlfn.XLOOKUP($A79,sdbso042!$A:$A,sdbso042!$A:$A,,1) )
   * ( _xlfn.XLOOKUP($A79,sdbso042!$A:$A,sdbso042!$B:$B,,-1)
       - _xlfn.XLOOKUP($A79,sdbso042!$A:$A,sdbso042!$B:$B,,1) )</f>
        <v>3.4509455975134988E-2</v>
      </c>
      <c r="J79" s="1"/>
      <c r="K79" s="1"/>
      <c r="Y79">
        <f t="shared" si="10"/>
        <v>0</v>
      </c>
      <c r="Z79" s="6">
        <f t="shared" si="11"/>
        <v>0</v>
      </c>
      <c r="AK79" s="1">
        <v>2447.5999000000002</v>
      </c>
    </row>
    <row r="80" spans="1:37" x14ac:dyDescent="0.2">
      <c r="A80" s="1">
        <f t="shared" si="7"/>
        <v>2446.5499999999997</v>
      </c>
      <c r="B80" s="1">
        <v>2.963589E-3</v>
      </c>
      <c r="C80" t="e">
        <f xml:space="preserve"> _xlfn.XLOOKUP($A80,DibenzoThiophene!$A:$A,DibenzoThiophene!$B:$B,,1)
 + ( $A80 - _xlfn.XLOOKUP($A80,DibenzoThiophene!$A:$A,DibenzoThiophene!$A:$A,,1) )
   / ( _xlfn.XLOOKUP($A80,DibenzoThiophene!$A:$A,DibenzoThiophene!$A:$A,,-1)
       - _xlfn.XLOOKUP($A80,DibenzoThiophene!$A:$A,DibenzoThiophene!$A:$A,,1) )
   * ( _xlfn.XLOOKUP($A80,DibenzoThiophene!$A:$A,DibenzoThiophene!$B:$B,,-1)
       - _xlfn.XLOOKUP($A80,DibenzoThiophene!$A:$A,DibenzoThiophene!$B:$B,,1) )</f>
        <v>#N/A</v>
      </c>
      <c r="D80">
        <f xml:space="preserve"> _xlfn.XLOOKUP($A80,Sulfone!$A:$A,Sulfone!$B:$B,,1)
 + ( $A80 - _xlfn.XLOOKUP($A80,Sulfone!$A:$A,Sulfone!$A:$A,,1) )
   / ( _xlfn.XLOOKUP($A80,Sulfone!$A:$A,Sulfone!$A:$A,,-1)
       - _xlfn.XLOOKUP($A80,Sulfone!$A:$A,Sulfone!$A:$A,,1) )
   * ( _xlfn.XLOOKUP($A80,Sulfone!$A:$A,Sulfone!$B:$B,,-1)
       - _xlfn.XLOOKUP($A80,Sulfone!$A:$A,Sulfone!$B:$B,,1) )</f>
        <v>3.2386850519249095E-3</v>
      </c>
      <c r="E80">
        <f xml:space="preserve"> _xlfn.XLOOKUP($A80,sfeso4051!$A:$A,sfeso4051!$B:$B,,1)
 + ( $A80 - _xlfn.XLOOKUP($A80,sfeso4051!$A:$A,sfeso4051!$A:$A,,1) )
   / ( _xlfn.XLOOKUP($A80,sfeso4051!$A:$A,sfeso4051!$A:$A,,-1)
       - _xlfn.XLOOKUP($A80,sfeso4051!$A:$A,sfeso4051!$A:$A,,1) )
   * ( _xlfn.XLOOKUP($A80,sfeso4051!$A:$A,sfeso4051!$B:$B,,-1)
       - _xlfn.XLOOKUP($A80,sfeso4051!$A:$A,sfeso4051!$B:$B,,1) )</f>
        <v>1.5667303507510071E-3</v>
      </c>
      <c r="F80">
        <f xml:space="preserve"> _xlfn.XLOOKUP($A80,sdbt029!$A:$A,sdbt029!$B:$B,,1)
 + ( $A80 - _xlfn.XLOOKUP($A80,sdbt029!$A:$A,sdbt029!$A:$A,,1) )
   / ( _xlfn.XLOOKUP($A80,sdbt029!$A:$A,sdbt029!$A:$A,,-1)
       - _xlfn.XLOOKUP($A80,sdbt029!$A:$A,sdbt029!$A:$A,,1) )
   * ( _xlfn.XLOOKUP($A80,sdbt029!$A:$A,sdbt029!$B:$B,,-1)
       - _xlfn.XLOOKUP($A80,sdbt029!$A:$A,sdbt029!$B:$B,,1) )</f>
        <v>-3.5290495474251796E-2</v>
      </c>
      <c r="G80">
        <f xml:space="preserve"> _xlfn.XLOOKUP($A80,sdbs034!$A:$A,sdbs034!$B:$B,,1)
 + ( $A80 - _xlfn.XLOOKUP($A80,sdbs034!$A:$A,sdbs034!$A:$A,,1) )
   / ( _xlfn.XLOOKUP($A80,sdbs034!$A:$A,sdbs034!$A:$A,,-1)
       - _xlfn.XLOOKUP($A80,sdbs034!$A:$A,sdbs034!$A:$A,,1) )
   * ( _xlfn.XLOOKUP($A80,sdbs034!$A:$A,sdbs034!$B:$B,,-1)
       - _xlfn.XLOOKUP($A80,sdbs034!$A:$A,sdbs034!$B:$B,,1) )</f>
        <v>8.5315832331971566E-3</v>
      </c>
      <c r="H80">
        <f xml:space="preserve"> _xlfn.XLOOKUP($A80,sdbso042!$A:$A,sdbso042!$B:$B,,1)
 + ( $A80 - _xlfn.XLOOKUP($A80,sdbso042!$A:$A,sdbso042!$A:$A,,1) )
   / ( _xlfn.XLOOKUP($A80,sdbso042!$A:$A,sdbso042!$A:$A,,-1)
       - _xlfn.XLOOKUP($A80,sdbso042!$A:$A,sdbso042!$A:$A,,1) )
   * ( _xlfn.XLOOKUP($A80,sdbso042!$A:$A,sdbso042!$B:$B,,-1)
       - _xlfn.XLOOKUP($A80,sdbso042!$A:$A,sdbso042!$B:$B,,1) )</f>
        <v>2.2106391110928408E-2</v>
      </c>
      <c r="Y80">
        <f t="shared" si="10"/>
        <v>0</v>
      </c>
      <c r="Z80" s="6">
        <f t="shared" si="11"/>
        <v>0</v>
      </c>
      <c r="AK80" s="1">
        <v>2447.85</v>
      </c>
    </row>
    <row r="81" spans="1:37" x14ac:dyDescent="0.2">
      <c r="A81" s="1">
        <f t="shared" si="7"/>
        <v>2446.8000999999999</v>
      </c>
      <c r="B81" s="1">
        <v>-4.9690447999999998E-4</v>
      </c>
      <c r="C81" t="e">
        <f xml:space="preserve"> _xlfn.XLOOKUP($A81,DibenzoThiophene!$A:$A,DibenzoThiophene!$B:$B,,1)
 + ( $A81 - _xlfn.XLOOKUP($A81,DibenzoThiophene!$A:$A,DibenzoThiophene!$A:$A,,1) )
   / ( _xlfn.XLOOKUP($A81,DibenzoThiophene!$A:$A,DibenzoThiophene!$A:$A,,-1)
       - _xlfn.XLOOKUP($A81,DibenzoThiophene!$A:$A,DibenzoThiophene!$A:$A,,1) )
   * ( _xlfn.XLOOKUP($A81,DibenzoThiophene!$A:$A,DibenzoThiophene!$B:$B,,-1)
       - _xlfn.XLOOKUP($A81,DibenzoThiophene!$A:$A,DibenzoThiophene!$B:$B,,1) )</f>
        <v>#N/A</v>
      </c>
      <c r="D81">
        <f xml:space="preserve"> _xlfn.XLOOKUP($A81,Sulfone!$A:$A,Sulfone!$B:$B,,1)
 + ( $A81 - _xlfn.XLOOKUP($A81,Sulfone!$A:$A,Sulfone!$A:$A,,1) )
   / ( _xlfn.XLOOKUP($A81,Sulfone!$A:$A,Sulfone!$A:$A,,-1)
       - _xlfn.XLOOKUP($A81,Sulfone!$A:$A,Sulfone!$A:$A,,1) )
   * ( _xlfn.XLOOKUP($A81,Sulfone!$A:$A,Sulfone!$B:$B,,-1)
       - _xlfn.XLOOKUP($A81,Sulfone!$A:$A,Sulfone!$B:$B,,1) )</f>
        <v>2.760977950184131E-3</v>
      </c>
      <c r="E81">
        <f xml:space="preserve"> _xlfn.XLOOKUP($A81,sfeso4051!$A:$A,sfeso4051!$B:$B,,1)
 + ( $A81 - _xlfn.XLOOKUP($A81,sfeso4051!$A:$A,sfeso4051!$A:$A,,1) )
   / ( _xlfn.XLOOKUP($A81,sfeso4051!$A:$A,sfeso4051!$A:$A,,-1)
       - _xlfn.XLOOKUP($A81,sfeso4051!$A:$A,sfeso4051!$A:$A,,1) )
   * ( _xlfn.XLOOKUP($A81,sfeso4051!$A:$A,sfeso4051!$B:$B,,-1)
       - _xlfn.XLOOKUP($A81,sfeso4051!$A:$A,sfeso4051!$B:$B,,1) )</f>
        <v>1.9618112516957939E-3</v>
      </c>
      <c r="F81">
        <f xml:space="preserve"> _xlfn.XLOOKUP($A81,sdbt029!$A:$A,sdbt029!$B:$B,,1)
 + ( $A81 - _xlfn.XLOOKUP($A81,sdbt029!$A:$A,sdbt029!$A:$A,,1) )
   / ( _xlfn.XLOOKUP($A81,sdbt029!$A:$A,sdbt029!$A:$A,,-1)
       - _xlfn.XLOOKUP($A81,sdbt029!$A:$A,sdbt029!$A:$A,,1) )
   * ( _xlfn.XLOOKUP($A81,sdbt029!$A:$A,sdbt029!$B:$B,,-1)
       - _xlfn.XLOOKUP($A81,sdbt029!$A:$A,sdbt029!$B:$B,,1) )</f>
        <v>-3.8260510020009353E-2</v>
      </c>
      <c r="G81">
        <f xml:space="preserve"> _xlfn.XLOOKUP($A81,sdbs034!$A:$A,sdbs034!$B:$B,,1)
 + ( $A81 - _xlfn.XLOOKUP($A81,sdbs034!$A:$A,sdbs034!$A:$A,,1) )
   / ( _xlfn.XLOOKUP($A81,sdbs034!$A:$A,sdbs034!$A:$A,,-1)
       - _xlfn.XLOOKUP($A81,sdbs034!$A:$A,sdbs034!$A:$A,,1) )
   * ( _xlfn.XLOOKUP($A81,sdbs034!$A:$A,sdbs034!$B:$B,,-1)
       - _xlfn.XLOOKUP($A81,sdbs034!$A:$A,sdbs034!$B:$B,,1) )</f>
        <v>9.4278531185113187E-3</v>
      </c>
      <c r="H81">
        <f xml:space="preserve"> _xlfn.XLOOKUP($A81,sdbso042!$A:$A,sdbso042!$B:$B,,1)
 + ( $A81 - _xlfn.XLOOKUP($A81,sdbso042!$A:$A,sdbso042!$A:$A,,1) )
   / ( _xlfn.XLOOKUP($A81,sdbso042!$A:$A,sdbso042!$A:$A,,-1)
       - _xlfn.XLOOKUP($A81,sdbso042!$A:$A,sdbso042!$A:$A,,1) )
   * ( _xlfn.XLOOKUP($A81,sdbso042!$A:$A,sdbso042!$B:$B,,-1)
       - _xlfn.XLOOKUP($A81,sdbso042!$A:$A,sdbso042!$B:$B,,1) )</f>
        <v>9.703326246699279E-3</v>
      </c>
      <c r="Y81">
        <f t="shared" si="10"/>
        <v>0</v>
      </c>
      <c r="Z81" s="6">
        <f t="shared" si="11"/>
        <v>0</v>
      </c>
      <c r="AK81" s="1">
        <v>2448.1001000000001</v>
      </c>
    </row>
    <row r="82" spans="1:37" x14ac:dyDescent="0.2">
      <c r="A82" s="1">
        <f t="shared" si="7"/>
        <v>2447.0501999999997</v>
      </c>
      <c r="B82" s="1">
        <v>-5.0500262999999997E-3</v>
      </c>
      <c r="C82" t="e">
        <f xml:space="preserve"> _xlfn.XLOOKUP($A82,DibenzoThiophene!$A:$A,DibenzoThiophene!$B:$B,,1)
 + ( $A82 - _xlfn.XLOOKUP($A82,DibenzoThiophene!$A:$A,DibenzoThiophene!$A:$A,,1) )
   / ( _xlfn.XLOOKUP($A82,DibenzoThiophene!$A:$A,DibenzoThiophene!$A:$A,,-1)
       - _xlfn.XLOOKUP($A82,DibenzoThiophene!$A:$A,DibenzoThiophene!$A:$A,,1) )
   * ( _xlfn.XLOOKUP($A82,DibenzoThiophene!$A:$A,DibenzoThiophene!$B:$B,,-1)
       - _xlfn.XLOOKUP($A82,DibenzoThiophene!$A:$A,DibenzoThiophene!$B:$B,,1) )</f>
        <v>#N/A</v>
      </c>
      <c r="D82">
        <f xml:space="preserve"> _xlfn.XLOOKUP($A82,Sulfone!$A:$A,Sulfone!$B:$B,,1)
 + ( $A82 - _xlfn.XLOOKUP($A82,Sulfone!$A:$A,Sulfone!$A:$A,,1) )
   / ( _xlfn.XLOOKUP($A82,Sulfone!$A:$A,Sulfone!$A:$A,,-1)
       - _xlfn.XLOOKUP($A82,Sulfone!$A:$A,Sulfone!$A:$A,,1) )
   * ( _xlfn.XLOOKUP($A82,Sulfone!$A:$A,Sulfone!$B:$B,,-1)
       - _xlfn.XLOOKUP($A82,Sulfone!$A:$A,Sulfone!$B:$B,,1) )</f>
        <v>2.3585647297795962E-3</v>
      </c>
      <c r="E82">
        <f xml:space="preserve"> _xlfn.XLOOKUP($A82,sfeso4051!$A:$A,sfeso4051!$B:$B,,1)
 + ( $A82 - _xlfn.XLOOKUP($A82,sfeso4051!$A:$A,sfeso4051!$A:$A,,1) )
   / ( _xlfn.XLOOKUP($A82,sfeso4051!$A:$A,sfeso4051!$A:$A,,-1)
       - _xlfn.XLOOKUP($A82,sfeso4051!$A:$A,sfeso4051!$A:$A,,1) )
   * ( _xlfn.XLOOKUP($A82,sfeso4051!$A:$A,sfeso4051!$B:$B,,-1)
       - _xlfn.XLOOKUP($A82,sfeso4051!$A:$A,sfeso4051!$B:$B,,1) )</f>
        <v>2.4560235659708742E-3</v>
      </c>
      <c r="F82">
        <f xml:space="preserve"> _xlfn.XLOOKUP($A82,sdbt029!$A:$A,sdbt029!$B:$B,,1)
 + ( $A82 - _xlfn.XLOOKUP($A82,sdbt029!$A:$A,sdbt029!$A:$A,,1) )
   / ( _xlfn.XLOOKUP($A82,sdbt029!$A:$A,sdbt029!$A:$A,,-1)
       - _xlfn.XLOOKUP($A82,sdbt029!$A:$A,sdbt029!$A:$A,,1) )
   * ( _xlfn.XLOOKUP($A82,sdbt029!$A:$A,sdbt029!$B:$B,,-1)
       - _xlfn.XLOOKUP($A82,sdbt029!$A:$A,sdbt029!$B:$B,,1) )</f>
        <v>-4.0438319444339392E-2</v>
      </c>
      <c r="G82">
        <f xml:space="preserve"> _xlfn.XLOOKUP($A82,sdbs034!$A:$A,sdbs034!$B:$B,,1)
 + ( $A82 - _xlfn.XLOOKUP($A82,sdbs034!$A:$A,sdbs034!$A:$A,,1) )
   / ( _xlfn.XLOOKUP($A82,sdbs034!$A:$A,sdbs034!$A:$A,,-1)
       - _xlfn.XLOOKUP($A82,sdbs034!$A:$A,sdbs034!$A:$A,,1) )
   * ( _xlfn.XLOOKUP($A82,sdbs034!$A:$A,sdbs034!$B:$B,,-1)
       - _xlfn.XLOOKUP($A82,sdbs034!$A:$A,sdbs034!$B:$B,,1) )</f>
        <v>1.0284712019356762E-2</v>
      </c>
      <c r="H82">
        <f xml:space="preserve"> _xlfn.XLOOKUP($A82,sdbso042!$A:$A,sdbso042!$B:$B,,1)
 + ( $A82 - _xlfn.XLOOKUP($A82,sdbso042!$A:$A,sdbso042!$A:$A,,1) )
   / ( _xlfn.XLOOKUP($A82,sdbso042!$A:$A,sdbso042!$A:$A,,-1)
       - _xlfn.XLOOKUP($A82,sdbso042!$A:$A,sdbso042!$A:$A,,1) )
   * ( _xlfn.XLOOKUP($A82,sdbso042!$A:$A,sdbso042!$B:$B,,-1)
       - _xlfn.XLOOKUP($A82,sdbso042!$A:$A,sdbso042!$B:$B,,1) )</f>
        <v>6.7353760112428759E-5</v>
      </c>
      <c r="Y82">
        <f t="shared" si="10"/>
        <v>0</v>
      </c>
      <c r="Z82" s="6">
        <f t="shared" si="11"/>
        <v>0</v>
      </c>
      <c r="AK82" s="1">
        <v>2448.3501999999999</v>
      </c>
    </row>
    <row r="83" spans="1:37" x14ac:dyDescent="0.2">
      <c r="A83" s="1">
        <f t="shared" si="7"/>
        <v>2447.3002999999999</v>
      </c>
      <c r="B83" s="1">
        <v>1.7432168000000001E-2</v>
      </c>
      <c r="C83" t="e">
        <f xml:space="preserve"> _xlfn.XLOOKUP($A83,DibenzoThiophene!$A:$A,DibenzoThiophene!$B:$B,,1)
 + ( $A83 - _xlfn.XLOOKUP($A83,DibenzoThiophene!$A:$A,DibenzoThiophene!$A:$A,,1) )
   / ( _xlfn.XLOOKUP($A83,DibenzoThiophene!$A:$A,DibenzoThiophene!$A:$A,,-1)
       - _xlfn.XLOOKUP($A83,DibenzoThiophene!$A:$A,DibenzoThiophene!$A:$A,,1) )
   * ( _xlfn.XLOOKUP($A83,DibenzoThiophene!$A:$A,DibenzoThiophene!$B:$B,,-1)
       - _xlfn.XLOOKUP($A83,DibenzoThiophene!$A:$A,DibenzoThiophene!$B:$B,,1) )</f>
        <v>#N/A</v>
      </c>
      <c r="D83">
        <f xml:space="preserve"> _xlfn.XLOOKUP($A83,Sulfone!$A:$A,Sulfone!$B:$B,,1)
 + ( $A83 - _xlfn.XLOOKUP($A83,Sulfone!$A:$A,Sulfone!$A:$A,,1) )
   / ( _xlfn.XLOOKUP($A83,Sulfone!$A:$A,Sulfone!$A:$A,,-1)
       - _xlfn.XLOOKUP($A83,Sulfone!$A:$A,Sulfone!$A:$A,,1) )
   * ( _xlfn.XLOOKUP($A83,Sulfone!$A:$A,Sulfone!$B:$B,,-1)
       - _xlfn.XLOOKUP($A83,Sulfone!$A:$A,Sulfone!$B:$B,,1) )</f>
        <v>2.2524976462375786E-3</v>
      </c>
      <c r="E83">
        <f xml:space="preserve"> _xlfn.XLOOKUP($A83,sfeso4051!$A:$A,sfeso4051!$B:$B,,1)
 + ( $A83 - _xlfn.XLOOKUP($A83,sfeso4051!$A:$A,sfeso4051!$A:$A,,1) )
   / ( _xlfn.XLOOKUP($A83,sfeso4051!$A:$A,sfeso4051!$A:$A,,-1)
       - _xlfn.XLOOKUP($A83,sfeso4051!$A:$A,sfeso4051!$A:$A,,1) )
   * ( _xlfn.XLOOKUP($A83,sfeso4051!$A:$A,sfeso4051!$B:$B,,-1)
       - _xlfn.XLOOKUP($A83,sfeso4051!$A:$A,sfeso4051!$B:$B,,1) )</f>
        <v>3.3404031934656624E-3</v>
      </c>
      <c r="F83">
        <f xml:space="preserve"> _xlfn.XLOOKUP($A83,sdbt029!$A:$A,sdbt029!$B:$B,,1)
 + ( $A83 - _xlfn.XLOOKUP($A83,sdbt029!$A:$A,sdbt029!$A:$A,,1) )
   / ( _xlfn.XLOOKUP($A83,sdbt029!$A:$A,sdbt029!$A:$A,,-1)
       - _xlfn.XLOOKUP($A83,sdbt029!$A:$A,sdbt029!$A:$A,,1) )
   * ( _xlfn.XLOOKUP($A83,sdbt029!$A:$A,sdbt029!$B:$B,,-1)
       - _xlfn.XLOOKUP($A83,sdbt029!$A:$A,sdbt029!$B:$B,,1) )</f>
        <v>-3.9498120829068943E-2</v>
      </c>
      <c r="G83">
        <f xml:space="preserve"> _xlfn.XLOOKUP($A83,sdbs034!$A:$A,sdbs034!$B:$B,,1)
 + ( $A83 - _xlfn.XLOOKUP($A83,sdbs034!$A:$A,sdbs034!$A:$A,,1) )
   / ( _xlfn.XLOOKUP($A83,sdbs034!$A:$A,sdbs034!$A:$A,,-1)
       - _xlfn.XLOOKUP($A83,sdbs034!$A:$A,sdbs034!$A:$A,,1) )
   * ( _xlfn.XLOOKUP($A83,sdbs034!$A:$A,sdbs034!$B:$B,,-1)
       - _xlfn.XLOOKUP($A83,sdbs034!$A:$A,sdbs034!$B:$B,,1) )</f>
        <v>1.0986454823255897E-2</v>
      </c>
      <c r="H83">
        <f xml:space="preserve"> _xlfn.XLOOKUP($A83,sdbso042!$A:$A,sdbso042!$B:$B,,1)
 + ( $A83 - _xlfn.XLOOKUP($A83,sdbso042!$A:$A,sdbso042!$A:$A,,1) )
   / ( _xlfn.XLOOKUP($A83,sdbso042!$A:$A,sdbso042!$A:$A,,-1)
       - _xlfn.XLOOKUP($A83,sdbso042!$A:$A,sdbso042!$A:$A,,1) )
   * ( _xlfn.XLOOKUP($A83,sdbso042!$A:$A,sdbso042!$B:$B,,-1)
       - _xlfn.XLOOKUP($A83,sdbso042!$A:$A,sdbso042!$B:$B,,1) )</f>
        <v>1.3222680482090528E-3</v>
      </c>
      <c r="Y83">
        <f t="shared" si="10"/>
        <v>0</v>
      </c>
      <c r="Z83" s="6">
        <f t="shared" si="11"/>
        <v>0</v>
      </c>
      <c r="AK83" s="1">
        <v>2448.6003000000001</v>
      </c>
    </row>
    <row r="84" spans="1:37" x14ac:dyDescent="0.2">
      <c r="A84" s="1">
        <f t="shared" si="7"/>
        <v>2447.5504999999998</v>
      </c>
      <c r="B84" s="1">
        <v>7.1331416999999998E-3</v>
      </c>
      <c r="C84" t="e">
        <f xml:space="preserve"> _xlfn.XLOOKUP($A84,DibenzoThiophene!$A:$A,DibenzoThiophene!$B:$B,,1)
 + ( $A84 - _xlfn.XLOOKUP($A84,DibenzoThiophene!$A:$A,DibenzoThiophene!$A:$A,,1) )
   / ( _xlfn.XLOOKUP($A84,DibenzoThiophene!$A:$A,DibenzoThiophene!$A:$A,,-1)
       - _xlfn.XLOOKUP($A84,DibenzoThiophene!$A:$A,DibenzoThiophene!$A:$A,,1) )
   * ( _xlfn.XLOOKUP($A84,DibenzoThiophene!$A:$A,DibenzoThiophene!$B:$B,,-1)
       - _xlfn.XLOOKUP($A84,DibenzoThiophene!$A:$A,DibenzoThiophene!$B:$B,,1) )</f>
        <v>#N/A</v>
      </c>
      <c r="D84">
        <f xml:space="preserve"> _xlfn.XLOOKUP($A84,Sulfone!$A:$A,Sulfone!$B:$B,,1)
 + ( $A84 - _xlfn.XLOOKUP($A84,Sulfone!$A:$A,Sulfone!$A:$A,,1) )
   / ( _xlfn.XLOOKUP($A84,Sulfone!$A:$A,Sulfone!$A:$A,,-1)
       - _xlfn.XLOOKUP($A84,Sulfone!$A:$A,Sulfone!$A:$A,,1) )
   * ( _xlfn.XLOOKUP($A84,Sulfone!$A:$A,Sulfone!$B:$B,,-1)
       - _xlfn.XLOOKUP($A84,Sulfone!$A:$A,Sulfone!$B:$B,,1) )</f>
        <v>2.1463881528261996E-3</v>
      </c>
      <c r="E84">
        <f xml:space="preserve"> _xlfn.XLOOKUP($A84,sfeso4051!$A:$A,sfeso4051!$B:$B,,1)
 + ( $A84 - _xlfn.XLOOKUP($A84,sfeso4051!$A:$A,sfeso4051!$A:$A,,1) )
   / ( _xlfn.XLOOKUP($A84,sfeso4051!$A:$A,sfeso4051!$A:$A,,-1)
       - _xlfn.XLOOKUP($A84,sfeso4051!$A:$A,sfeso4051!$A:$A,,1) )
   * ( _xlfn.XLOOKUP($A84,sfeso4051!$A:$A,sfeso4051!$B:$B,,-1)
       - _xlfn.XLOOKUP($A84,sfeso4051!$A:$A,sfeso4051!$B:$B,,1) )</f>
        <v>4.2251364313663931E-3</v>
      </c>
      <c r="F84">
        <f xml:space="preserve"> _xlfn.XLOOKUP($A84,sdbt029!$A:$A,sdbt029!$B:$B,,1)
 + ( $A84 - _xlfn.XLOOKUP($A84,sdbt029!$A:$A,sdbt029!$A:$A,,1) )
   / ( _xlfn.XLOOKUP($A84,sdbt029!$A:$A,sdbt029!$A:$A,,-1)
       - _xlfn.XLOOKUP($A84,sdbt029!$A:$A,sdbt029!$A:$A,,1) )
   * ( _xlfn.XLOOKUP($A84,sdbt029!$A:$A,sdbt029!$B:$B,,-1)
       - _xlfn.XLOOKUP($A84,sdbt029!$A:$A,sdbt029!$B:$B,,1) )</f>
        <v>-3.8557546284724964E-2</v>
      </c>
      <c r="G84">
        <f xml:space="preserve"> _xlfn.XLOOKUP($A84,sdbs034!$A:$A,sdbs034!$B:$B,,1)
 + ( $A84 - _xlfn.XLOOKUP($A84,sdbs034!$A:$A,sdbs034!$A:$A,,1) )
   / ( _xlfn.XLOOKUP($A84,sdbs034!$A:$A,sdbs034!$A:$A,,-1)
       - _xlfn.XLOOKUP($A84,sdbs034!$A:$A,sdbs034!$A:$A,,1) )
   * ( _xlfn.XLOOKUP($A84,sdbs034!$A:$A,sdbs034!$B:$B,,-1)
       - _xlfn.XLOOKUP($A84,sdbs034!$A:$A,sdbs034!$B:$B,,1) )</f>
        <v>1.1688478212041928E-2</v>
      </c>
      <c r="H84">
        <f xml:space="preserve"> _xlfn.XLOOKUP($A84,sdbso042!$A:$A,sdbso042!$B:$B,,1)
 + ( $A84 - _xlfn.XLOOKUP($A84,sdbso042!$A:$A,sdbso042!$A:$A,,1) )
   / ( _xlfn.XLOOKUP($A84,sdbso042!$A:$A,sdbso042!$A:$A,,-1)
       - _xlfn.XLOOKUP($A84,sdbso042!$A:$A,sdbso042!$A:$A,,1) )
   * ( _xlfn.XLOOKUP($A84,sdbso042!$A:$A,sdbso042!$B:$B,,-1)
       - _xlfn.XLOOKUP($A84,sdbso042!$A:$A,sdbso042!$B:$B,,1) )</f>
        <v>2.5776841013136452E-3</v>
      </c>
      <c r="Y84">
        <f t="shared" si="10"/>
        <v>0</v>
      </c>
      <c r="Z84" s="6">
        <f t="shared" si="11"/>
        <v>0</v>
      </c>
      <c r="AK84" s="1">
        <v>2448.8505</v>
      </c>
    </row>
    <row r="85" spans="1:37" x14ac:dyDescent="0.2">
      <c r="A85" s="1">
        <f t="shared" si="7"/>
        <v>2447.8006</v>
      </c>
      <c r="B85" s="1">
        <v>-1.3068247000000001E-3</v>
      </c>
      <c r="C85" t="e">
        <f xml:space="preserve"> _xlfn.XLOOKUP($A85,DibenzoThiophene!$A:$A,DibenzoThiophene!$B:$B,,1)
 + ( $A85 - _xlfn.XLOOKUP($A85,DibenzoThiophene!$A:$A,DibenzoThiophene!$A:$A,,1) )
   / ( _xlfn.XLOOKUP($A85,DibenzoThiophene!$A:$A,DibenzoThiophene!$A:$A,,-1)
       - _xlfn.XLOOKUP($A85,DibenzoThiophene!$A:$A,DibenzoThiophene!$A:$A,,1) )
   * ( _xlfn.XLOOKUP($A85,DibenzoThiophene!$A:$A,DibenzoThiophene!$B:$B,,-1)
       - _xlfn.XLOOKUP($A85,DibenzoThiophene!$A:$A,DibenzoThiophene!$B:$B,,1) )</f>
        <v>#N/A</v>
      </c>
      <c r="D85">
        <f xml:space="preserve"> _xlfn.XLOOKUP($A85,Sulfone!$A:$A,Sulfone!$B:$B,,1)
 + ( $A85 - _xlfn.XLOOKUP($A85,Sulfone!$A:$A,Sulfone!$A:$A,,1) )
   / ( _xlfn.XLOOKUP($A85,Sulfone!$A:$A,Sulfone!$A:$A,,-1)
       - _xlfn.XLOOKUP($A85,Sulfone!$A:$A,Sulfone!$A:$A,,1) )
   * ( _xlfn.XLOOKUP($A85,Sulfone!$A:$A,Sulfone!$B:$B,,-1)
       - _xlfn.XLOOKUP($A85,Sulfone!$A:$A,Sulfone!$B:$B,,1) )</f>
        <v>2.040321069284182E-3</v>
      </c>
      <c r="E85">
        <f xml:space="preserve"> _xlfn.XLOOKUP($A85,sfeso4051!$A:$A,sfeso4051!$B:$B,,1)
 + ( $A85 - _xlfn.XLOOKUP($A85,sfeso4051!$A:$A,sfeso4051!$A:$A,,1) )
   / ( _xlfn.XLOOKUP($A85,sfeso4051!$A:$A,sfeso4051!$A:$A,,-1)
       - _xlfn.XLOOKUP($A85,sfeso4051!$A:$A,sfeso4051!$A:$A,,1) )
   * ( _xlfn.XLOOKUP($A85,sfeso4051!$A:$A,sfeso4051!$B:$B,,-1)
       - _xlfn.XLOOKUP($A85,sfeso4051!$A:$A,sfeso4051!$B:$B,,1) )</f>
        <v>5.1095160588611821E-3</v>
      </c>
      <c r="F85">
        <f xml:space="preserve"> _xlfn.XLOOKUP($A85,sdbt029!$A:$A,sdbt029!$B:$B,,1)
 + ( $A85 - _xlfn.XLOOKUP($A85,sdbt029!$A:$A,sdbt029!$A:$A,,1) )
   / ( _xlfn.XLOOKUP($A85,sdbt029!$A:$A,sdbt029!$A:$A,,-1)
       - _xlfn.XLOOKUP($A85,sdbt029!$A:$A,sdbt029!$A:$A,,1) )
   * ( _xlfn.XLOOKUP($A85,sdbt029!$A:$A,sdbt029!$B:$B,,-1)
       - _xlfn.XLOOKUP($A85,sdbt029!$A:$A,sdbt029!$B:$B,,1) )</f>
        <v>-3.7617347669454515E-2</v>
      </c>
      <c r="G85">
        <f xml:space="preserve"> _xlfn.XLOOKUP($A85,sdbs034!$A:$A,sdbs034!$B:$B,,1)
 + ( $A85 - _xlfn.XLOOKUP($A85,sdbs034!$A:$A,sdbs034!$A:$A,,1) )
   / ( _xlfn.XLOOKUP($A85,sdbs034!$A:$A,sdbs034!$A:$A,,-1)
       - _xlfn.XLOOKUP($A85,sdbs034!$A:$A,sdbs034!$A:$A,,1) )
   * ( _xlfn.XLOOKUP($A85,sdbs034!$A:$A,sdbs034!$B:$B,,-1)
       - _xlfn.XLOOKUP($A85,sdbs034!$A:$A,sdbs034!$B:$B,,1) )</f>
        <v>1.2390221015941063E-2</v>
      </c>
      <c r="H85">
        <f xml:space="preserve"> _xlfn.XLOOKUP($A85,sdbso042!$A:$A,sdbso042!$B:$B,,1)
 + ( $A85 - _xlfn.XLOOKUP($A85,sdbso042!$A:$A,sdbso042!$A:$A,,1) )
   / ( _xlfn.XLOOKUP($A85,sdbso042!$A:$A,sdbso042!$A:$A,,-1)
       - _xlfn.XLOOKUP($A85,sdbso042!$A:$A,sdbso042!$A:$A,,1) )
   * ( _xlfn.XLOOKUP($A85,sdbso042!$A:$A,sdbso042!$B:$B,,-1)
       - _xlfn.XLOOKUP($A85,sdbso042!$A:$A,sdbso042!$B:$B,,1) )</f>
        <v>3.832598389410271E-3</v>
      </c>
      <c r="Y85">
        <f t="shared" si="10"/>
        <v>0</v>
      </c>
      <c r="Z85" s="6">
        <f t="shared" si="11"/>
        <v>0</v>
      </c>
      <c r="AK85" s="1">
        <v>2449.1006000000002</v>
      </c>
    </row>
    <row r="86" spans="1:37" x14ac:dyDescent="0.2">
      <c r="A86" s="1">
        <f t="shared" si="7"/>
        <v>2448.0506999999998</v>
      </c>
      <c r="B86" s="1">
        <v>1.3265949000000001E-2</v>
      </c>
      <c r="C86" t="e">
        <f xml:space="preserve"> _xlfn.XLOOKUP($A86,DibenzoThiophene!$A:$A,DibenzoThiophene!$B:$B,,1)
 + ( $A86 - _xlfn.XLOOKUP($A86,DibenzoThiophene!$A:$A,DibenzoThiophene!$A:$A,,1) )
   / ( _xlfn.XLOOKUP($A86,DibenzoThiophene!$A:$A,DibenzoThiophene!$A:$A,,-1)
       - _xlfn.XLOOKUP($A86,DibenzoThiophene!$A:$A,DibenzoThiophene!$A:$A,,1) )
   * ( _xlfn.XLOOKUP($A86,DibenzoThiophene!$A:$A,DibenzoThiophene!$B:$B,,-1)
       - _xlfn.XLOOKUP($A86,DibenzoThiophene!$A:$A,DibenzoThiophene!$B:$B,,1) )</f>
        <v>#N/A</v>
      </c>
      <c r="D86">
        <f xml:space="preserve"> _xlfn.XLOOKUP($A86,Sulfone!$A:$A,Sulfone!$B:$B,,1)
 + ( $A86 - _xlfn.XLOOKUP($A86,Sulfone!$A:$A,Sulfone!$A:$A,,1) )
   / ( _xlfn.XLOOKUP($A86,Sulfone!$A:$A,Sulfone!$A:$A,,-1)
       - _xlfn.XLOOKUP($A86,Sulfone!$A:$A,Sulfone!$A:$A,,1) )
   * ( _xlfn.XLOOKUP($A86,Sulfone!$A:$A,Sulfone!$B:$B,,-1)
       - _xlfn.XLOOKUP($A86,Sulfone!$A:$A,Sulfone!$B:$B,,1) )</f>
        <v>1.9342539857423572E-3</v>
      </c>
      <c r="E86">
        <f xml:space="preserve"> _xlfn.XLOOKUP($A86,sfeso4051!$A:$A,sfeso4051!$B:$B,,1)
 + ( $A86 - _xlfn.XLOOKUP($A86,sfeso4051!$A:$A,sfeso4051!$A:$A,,1) )
   / ( _xlfn.XLOOKUP($A86,sfeso4051!$A:$A,sfeso4051!$A:$A,,-1)
       - _xlfn.XLOOKUP($A86,sfeso4051!$A:$A,sfeso4051!$A:$A,,1) )
   * ( _xlfn.XLOOKUP($A86,sfeso4051!$A:$A,sfeso4051!$B:$B,,-1)
       - _xlfn.XLOOKUP($A86,sfeso4051!$A:$A,sfeso4051!$B:$B,,1) )</f>
        <v>5.9938956863543622E-3</v>
      </c>
      <c r="F86">
        <f xml:space="preserve"> _xlfn.XLOOKUP($A86,sdbt029!$A:$A,sdbt029!$B:$B,,1)
 + ( $A86 - _xlfn.XLOOKUP($A86,sdbt029!$A:$A,sdbt029!$A:$A,,1) )
   / ( _xlfn.XLOOKUP($A86,sdbt029!$A:$A,sdbt029!$A:$A,,-1)
       - _xlfn.XLOOKUP($A86,sdbt029!$A:$A,sdbt029!$A:$A,,1) )
   * ( _xlfn.XLOOKUP($A86,sdbt029!$A:$A,sdbt029!$B:$B,,-1)
       - _xlfn.XLOOKUP($A86,sdbt029!$A:$A,sdbt029!$B:$B,,1) )</f>
        <v>-3.6677149054185773E-2</v>
      </c>
      <c r="G86">
        <f xml:space="preserve"> _xlfn.XLOOKUP($A86,sdbs034!$A:$A,sdbs034!$B:$B,,1)
 + ( $A86 - _xlfn.XLOOKUP($A86,sdbs034!$A:$A,sdbs034!$A:$A,,1) )
   / ( _xlfn.XLOOKUP($A86,sdbs034!$A:$A,sdbs034!$A:$A,,-1)
       - _xlfn.XLOOKUP($A86,sdbs034!$A:$A,sdbs034!$A:$A,,1) )
   * ( _xlfn.XLOOKUP($A86,sdbs034!$A:$A,sdbs034!$B:$B,,-1)
       - _xlfn.XLOOKUP($A86,sdbs034!$A:$A,sdbs034!$B:$B,,1) )</f>
        <v>1.3091963819838921E-2</v>
      </c>
      <c r="H86">
        <f xml:space="preserve"> _xlfn.XLOOKUP($A86,sdbso042!$A:$A,sdbso042!$B:$B,,1)
 + ( $A86 - _xlfn.XLOOKUP($A86,sdbso042!$A:$A,sdbso042!$A:$A,,1) )
   / ( _xlfn.XLOOKUP($A86,sdbso042!$A:$A,sdbso042!$A:$A,,-1)
       - _xlfn.XLOOKUP($A86,sdbso042!$A:$A,sdbso042!$A:$A,,1) )
   * ( _xlfn.XLOOKUP($A86,sdbso042!$A:$A,sdbso042!$B:$B,,-1)
       - _xlfn.XLOOKUP($A86,sdbso042!$A:$A,sdbso042!$B:$B,,1) )</f>
        <v>5.0875126775046121E-3</v>
      </c>
      <c r="Y86">
        <f t="shared" si="10"/>
        <v>0</v>
      </c>
      <c r="Z86" s="6">
        <f t="shared" si="11"/>
        <v>0</v>
      </c>
      <c r="AK86" s="1">
        <v>2449.3507</v>
      </c>
    </row>
    <row r="87" spans="1:37" x14ac:dyDescent="0.2">
      <c r="A87" s="1">
        <f t="shared" si="7"/>
        <v>2448.3008</v>
      </c>
      <c r="B87" s="1">
        <v>2.4689118000000001E-3</v>
      </c>
      <c r="C87" t="e">
        <f xml:space="preserve"> _xlfn.XLOOKUP($A87,DibenzoThiophene!$A:$A,DibenzoThiophene!$B:$B,,1)
 + ( $A87 - _xlfn.XLOOKUP($A87,DibenzoThiophene!$A:$A,DibenzoThiophene!$A:$A,,1) )
   / ( _xlfn.XLOOKUP($A87,DibenzoThiophene!$A:$A,DibenzoThiophene!$A:$A,,-1)
       - _xlfn.XLOOKUP($A87,DibenzoThiophene!$A:$A,DibenzoThiophene!$A:$A,,1) )
   * ( _xlfn.XLOOKUP($A87,DibenzoThiophene!$A:$A,DibenzoThiophene!$B:$B,,-1)
       - _xlfn.XLOOKUP($A87,DibenzoThiophene!$A:$A,DibenzoThiophene!$B:$B,,1) )</f>
        <v>#N/A</v>
      </c>
      <c r="D87">
        <f xml:space="preserve"> _xlfn.XLOOKUP($A87,Sulfone!$A:$A,Sulfone!$B:$B,,1)
 + ( $A87 - _xlfn.XLOOKUP($A87,Sulfone!$A:$A,Sulfone!$A:$A,,1) )
   / ( _xlfn.XLOOKUP($A87,Sulfone!$A:$A,Sulfone!$A:$A,,-1)
       - _xlfn.XLOOKUP($A87,Sulfone!$A:$A,Sulfone!$A:$A,,1) )
   * ( _xlfn.XLOOKUP($A87,Sulfone!$A:$A,Sulfone!$B:$B,,-1)
       - _xlfn.XLOOKUP($A87,Sulfone!$A:$A,Sulfone!$B:$B,,1) )</f>
        <v>1.8281869022003395E-3</v>
      </c>
      <c r="E87">
        <f xml:space="preserve"> _xlfn.XLOOKUP($A87,sfeso4051!$A:$A,sfeso4051!$B:$B,,1)
 + ( $A87 - _xlfn.XLOOKUP($A87,sfeso4051!$A:$A,sfeso4051!$A:$A,,1) )
   / ( _xlfn.XLOOKUP($A87,sfeso4051!$A:$A,sfeso4051!$A:$A,,-1)
       - _xlfn.XLOOKUP($A87,sfeso4051!$A:$A,sfeso4051!$A:$A,,1) )
   * ( _xlfn.XLOOKUP($A87,sfeso4051!$A:$A,sfeso4051!$B:$B,,-1)
       - _xlfn.XLOOKUP($A87,sfeso4051!$A:$A,sfeso4051!$B:$B,,1) )</f>
        <v>6.8782753138491495E-3</v>
      </c>
      <c r="F87">
        <f xml:space="preserve"> _xlfn.XLOOKUP($A87,sdbt029!$A:$A,sdbt029!$B:$B,,1)
 + ( $A87 - _xlfn.XLOOKUP($A87,sdbt029!$A:$A,sdbt029!$A:$A,,1) )
   / ( _xlfn.XLOOKUP($A87,sdbt029!$A:$A,sdbt029!$A:$A,,-1)
       - _xlfn.XLOOKUP($A87,sdbt029!$A:$A,sdbt029!$A:$A,,1) )
   * ( _xlfn.XLOOKUP($A87,sdbt029!$A:$A,sdbt029!$B:$B,,-1)
       - _xlfn.XLOOKUP($A87,sdbt029!$A:$A,sdbt029!$B:$B,,1) )</f>
        <v>-3.5736950438915331E-2</v>
      </c>
      <c r="G87">
        <f xml:space="preserve"> _xlfn.XLOOKUP($A87,sdbs034!$A:$A,sdbs034!$B:$B,,1)
 + ( $A87 - _xlfn.XLOOKUP($A87,sdbs034!$A:$A,sdbs034!$A:$A,,1) )
   / ( _xlfn.XLOOKUP($A87,sdbs034!$A:$A,sdbs034!$A:$A,,-1)
       - _xlfn.XLOOKUP($A87,sdbs034!$A:$A,sdbs034!$A:$A,,1) )
   * ( _xlfn.XLOOKUP($A87,sdbs034!$A:$A,sdbs034!$B:$B,,-1)
       - _xlfn.XLOOKUP($A87,sdbs034!$A:$A,sdbs034!$B:$B,,1) )</f>
        <v>1.3793706623738055E-2</v>
      </c>
      <c r="H87">
        <f xml:space="preserve"> _xlfn.XLOOKUP($A87,sdbso042!$A:$A,sdbso042!$B:$B,,1)
 + ( $A87 - _xlfn.XLOOKUP($A87,sdbso042!$A:$A,sdbso042!$A:$A,,1) )
   / ( _xlfn.XLOOKUP($A87,sdbso042!$A:$A,sdbso042!$A:$A,,-1)
       - _xlfn.XLOOKUP($A87,sdbso042!$A:$A,sdbso042!$A:$A,,1) )
   * ( _xlfn.XLOOKUP($A87,sdbso042!$A:$A,sdbso042!$B:$B,,-1)
       - _xlfn.XLOOKUP($A87,sdbso042!$A:$A,sdbso042!$B:$B,,1) )</f>
        <v>6.3424269656012361E-3</v>
      </c>
      <c r="Y87">
        <f t="shared" si="10"/>
        <v>0</v>
      </c>
      <c r="Z87" s="6">
        <f t="shared" si="11"/>
        <v>0</v>
      </c>
      <c r="AK87" s="1">
        <v>2449.6008000000002</v>
      </c>
    </row>
    <row r="88" spans="1:37" x14ac:dyDescent="0.2">
      <c r="A88" s="1">
        <f t="shared" si="7"/>
        <v>2448.5508999999997</v>
      </c>
      <c r="B88" s="1">
        <v>7.6912185999999999E-3</v>
      </c>
      <c r="C88" t="e">
        <f xml:space="preserve"> _xlfn.XLOOKUP($A88,DibenzoThiophene!$A:$A,DibenzoThiophene!$B:$B,,1)
 + ( $A88 - _xlfn.XLOOKUP($A88,DibenzoThiophene!$A:$A,DibenzoThiophene!$A:$A,,1) )
   / ( _xlfn.XLOOKUP($A88,DibenzoThiophene!$A:$A,DibenzoThiophene!$A:$A,,-1)
       - _xlfn.XLOOKUP($A88,DibenzoThiophene!$A:$A,DibenzoThiophene!$A:$A,,1) )
   * ( _xlfn.XLOOKUP($A88,DibenzoThiophene!$A:$A,DibenzoThiophene!$B:$B,,-1)
       - _xlfn.XLOOKUP($A88,DibenzoThiophene!$A:$A,DibenzoThiophene!$B:$B,,1) )</f>
        <v>#N/A</v>
      </c>
      <c r="D88">
        <f xml:space="preserve"> _xlfn.XLOOKUP($A88,Sulfone!$A:$A,Sulfone!$B:$B,,1)
 + ( $A88 - _xlfn.XLOOKUP($A88,Sulfone!$A:$A,Sulfone!$A:$A,,1) )
   / ( _xlfn.XLOOKUP($A88,Sulfone!$A:$A,Sulfone!$A:$A,,-1)
       - _xlfn.XLOOKUP($A88,Sulfone!$A:$A,Sulfone!$A:$A,,1) )
   * ( _xlfn.XLOOKUP($A88,Sulfone!$A:$A,Sulfone!$B:$B,,-1)
       - _xlfn.XLOOKUP($A88,Sulfone!$A:$A,Sulfone!$B:$B,,1) )</f>
        <v>1.7221198186585151E-3</v>
      </c>
      <c r="E88">
        <f xml:space="preserve"> _xlfn.XLOOKUP($A88,sfeso4051!$A:$A,sfeso4051!$B:$B,,1)
 + ( $A88 - _xlfn.XLOOKUP($A88,sfeso4051!$A:$A,sfeso4051!$A:$A,,1) )
   / ( _xlfn.XLOOKUP($A88,sfeso4051!$A:$A,sfeso4051!$A:$A,,-1)
       - _xlfn.XLOOKUP($A88,sfeso4051!$A:$A,sfeso4051!$A:$A,,1) )
   * ( _xlfn.XLOOKUP($A88,sfeso4051!$A:$A,sfeso4051!$B:$B,,-1)
       - _xlfn.XLOOKUP($A88,sfeso4051!$A:$A,sfeso4051!$B:$B,,1) )</f>
        <v>7.7626549413423304E-3</v>
      </c>
      <c r="F88">
        <f xml:space="preserve"> _xlfn.XLOOKUP($A88,sdbt029!$A:$A,sdbt029!$B:$B,,1)
 + ( $A88 - _xlfn.XLOOKUP($A88,sdbt029!$A:$A,sdbt029!$A:$A,,1) )
   / ( _xlfn.XLOOKUP($A88,sdbt029!$A:$A,sdbt029!$A:$A,,-1)
       - _xlfn.XLOOKUP($A88,sdbt029!$A:$A,sdbt029!$A:$A,,1) )
   * ( _xlfn.XLOOKUP($A88,sdbt029!$A:$A,sdbt029!$B:$B,,-1)
       - _xlfn.XLOOKUP($A88,sdbt029!$A:$A,sdbt029!$B:$B,,1) )</f>
        <v>-3.4796751823646589E-2</v>
      </c>
      <c r="G88">
        <f xml:space="preserve"> _xlfn.XLOOKUP($A88,sdbs034!$A:$A,sdbs034!$B:$B,,1)
 + ( $A88 - _xlfn.XLOOKUP($A88,sdbs034!$A:$A,sdbs034!$A:$A,,1) )
   / ( _xlfn.XLOOKUP($A88,sdbs034!$A:$A,sdbs034!$A:$A,,-1)
       - _xlfn.XLOOKUP($A88,sdbs034!$A:$A,sdbs034!$A:$A,,1) )
   * ( _xlfn.XLOOKUP($A88,sdbs034!$A:$A,sdbs034!$B:$B,,-1)
       - _xlfn.XLOOKUP($A88,sdbs034!$A:$A,sdbs034!$B:$B,,1) )</f>
        <v>1.4495449427635913E-2</v>
      </c>
      <c r="H88">
        <f xml:space="preserve"> _xlfn.XLOOKUP($A88,sdbso042!$A:$A,sdbso042!$B:$B,,1)
 + ( $A88 - _xlfn.XLOOKUP($A88,sdbso042!$A:$A,sdbso042!$A:$A,,1) )
   / ( _xlfn.XLOOKUP($A88,sdbso042!$A:$A,sdbso042!$A:$A,,-1)
       - _xlfn.XLOOKUP($A88,sdbso042!$A:$A,sdbso042!$A:$A,,1) )
   * ( _xlfn.XLOOKUP($A88,sdbso042!$A:$A,sdbso042!$B:$B,,-1)
       - _xlfn.XLOOKUP($A88,sdbso042!$A:$A,sdbso042!$B:$B,,1) )</f>
        <v>7.5973412536955789E-3</v>
      </c>
      <c r="Y88">
        <f t="shared" si="10"/>
        <v>0</v>
      </c>
      <c r="Z88" s="6">
        <f t="shared" si="11"/>
        <v>0</v>
      </c>
      <c r="AK88" s="1">
        <v>2449.8508999999999</v>
      </c>
    </row>
    <row r="89" spans="1:37" x14ac:dyDescent="0.2">
      <c r="A89" s="1">
        <f t="shared" si="7"/>
        <v>2448.8009999999999</v>
      </c>
      <c r="B89" s="1">
        <v>4.1711999999999999E-3</v>
      </c>
      <c r="C89" t="e">
        <f xml:space="preserve"> _xlfn.XLOOKUP($A89,DibenzoThiophene!$A:$A,DibenzoThiophene!$B:$B,,1)
 + ( $A89 - _xlfn.XLOOKUP($A89,DibenzoThiophene!$A:$A,DibenzoThiophene!$A:$A,,1) )
   / ( _xlfn.XLOOKUP($A89,DibenzoThiophene!$A:$A,DibenzoThiophene!$A:$A,,-1)
       - _xlfn.XLOOKUP($A89,DibenzoThiophene!$A:$A,DibenzoThiophene!$A:$A,,1) )
   * ( _xlfn.XLOOKUP($A89,DibenzoThiophene!$A:$A,DibenzoThiophene!$B:$B,,-1)
       - _xlfn.XLOOKUP($A89,DibenzoThiophene!$A:$A,DibenzoThiophene!$B:$B,,1) )</f>
        <v>#N/A</v>
      </c>
      <c r="D89">
        <f xml:space="preserve"> _xlfn.XLOOKUP($A89,Sulfone!$A:$A,Sulfone!$B:$B,,1)
 + ( $A89 - _xlfn.XLOOKUP($A89,Sulfone!$A:$A,Sulfone!$A:$A,,1) )
   / ( _xlfn.XLOOKUP($A89,Sulfone!$A:$A,Sulfone!$A:$A,,-1)
       - _xlfn.XLOOKUP($A89,Sulfone!$A:$A,Sulfone!$A:$A,,1) )
   * ( _xlfn.XLOOKUP($A89,Sulfone!$A:$A,Sulfone!$B:$B,,-1)
       - _xlfn.XLOOKUP($A89,Sulfone!$A:$A,Sulfone!$B:$B,,1) )</f>
        <v>1.6160527351164974E-3</v>
      </c>
      <c r="E89">
        <f xml:space="preserve"> _xlfn.XLOOKUP($A89,sfeso4051!$A:$A,sfeso4051!$B:$B,,1)
 + ( $A89 - _xlfn.XLOOKUP($A89,sfeso4051!$A:$A,sfeso4051!$A:$A,,1) )
   / ( _xlfn.XLOOKUP($A89,sfeso4051!$A:$A,sfeso4051!$A:$A,,-1)
       - _xlfn.XLOOKUP($A89,sfeso4051!$A:$A,sfeso4051!$A:$A,,1) )
   * ( _xlfn.XLOOKUP($A89,sfeso4051!$A:$A,sfeso4051!$B:$B,,-1)
       - _xlfn.XLOOKUP($A89,sfeso4051!$A:$A,sfeso4051!$B:$B,,1) )</f>
        <v>8.6470345688371177E-3</v>
      </c>
      <c r="F89">
        <f xml:space="preserve"> _xlfn.XLOOKUP($A89,sdbt029!$A:$A,sdbt029!$B:$B,,1)
 + ( $A89 - _xlfn.XLOOKUP($A89,sdbt029!$A:$A,sdbt029!$A:$A,,1) )
   / ( _xlfn.XLOOKUP($A89,sdbt029!$A:$A,sdbt029!$A:$A,,-1)
       - _xlfn.XLOOKUP($A89,sdbt029!$A:$A,sdbt029!$A:$A,,1) )
   * ( _xlfn.XLOOKUP($A89,sdbt029!$A:$A,sdbt029!$B:$B,,-1)
       - _xlfn.XLOOKUP($A89,sdbt029!$A:$A,sdbt029!$B:$B,,1) )</f>
        <v>-3.385655320837614E-2</v>
      </c>
      <c r="G89">
        <f xml:space="preserve"> _xlfn.XLOOKUP($A89,sdbs034!$A:$A,sdbs034!$B:$B,,1)
 + ( $A89 - _xlfn.XLOOKUP($A89,sdbs034!$A:$A,sdbs034!$A:$A,,1) )
   / ( _xlfn.XLOOKUP($A89,sdbs034!$A:$A,sdbs034!$A:$A,,-1)
       - _xlfn.XLOOKUP($A89,sdbs034!$A:$A,sdbs034!$A:$A,,1) )
   * ( _xlfn.XLOOKUP($A89,sdbs034!$A:$A,sdbs034!$B:$B,,-1)
       - _xlfn.XLOOKUP($A89,sdbs034!$A:$A,sdbs034!$B:$B,,1) )</f>
        <v>1.5197192231535048E-2</v>
      </c>
      <c r="H89">
        <f xml:space="preserve"> _xlfn.XLOOKUP($A89,sdbso042!$A:$A,sdbso042!$B:$B,,1)
 + ( $A89 - _xlfn.XLOOKUP($A89,sdbso042!$A:$A,sdbso042!$A:$A,,1) )
   / ( _xlfn.XLOOKUP($A89,sdbso042!$A:$A,sdbso042!$A:$A,,-1)
       - _xlfn.XLOOKUP($A89,sdbso042!$A:$A,sdbso042!$A:$A,,1) )
   * ( _xlfn.XLOOKUP($A89,sdbso042!$A:$A,sdbso042!$B:$B,,-1)
       - _xlfn.XLOOKUP($A89,sdbso042!$A:$A,sdbso042!$B:$B,,1) )</f>
        <v>8.852255541792203E-3</v>
      </c>
      <c r="Y89">
        <f t="shared" si="10"/>
        <v>0</v>
      </c>
      <c r="Z89" s="6">
        <f t="shared" si="11"/>
        <v>0</v>
      </c>
      <c r="AK89" s="1">
        <v>2450.1010000000001</v>
      </c>
    </row>
    <row r="90" spans="1:37" x14ac:dyDescent="0.2">
      <c r="A90" s="1">
        <f t="shared" si="7"/>
        <v>2449.0511999999999</v>
      </c>
      <c r="B90" s="1">
        <v>7.7437100999999996E-3</v>
      </c>
      <c r="C90" t="e">
        <f xml:space="preserve"> _xlfn.XLOOKUP($A90,DibenzoThiophene!$A:$A,DibenzoThiophene!$B:$B,,1)
 + ( $A90 - _xlfn.XLOOKUP($A90,DibenzoThiophene!$A:$A,DibenzoThiophene!$A:$A,,1) )
   / ( _xlfn.XLOOKUP($A90,DibenzoThiophene!$A:$A,DibenzoThiophene!$A:$A,,-1)
       - _xlfn.XLOOKUP($A90,DibenzoThiophene!$A:$A,DibenzoThiophene!$A:$A,,1) )
   * ( _xlfn.XLOOKUP($A90,DibenzoThiophene!$A:$A,DibenzoThiophene!$B:$B,,-1)
       - _xlfn.XLOOKUP($A90,DibenzoThiophene!$A:$A,DibenzoThiophene!$B:$B,,1) )</f>
        <v>#N/A</v>
      </c>
      <c r="D90">
        <f xml:space="preserve"> _xlfn.XLOOKUP($A90,Sulfone!$A:$A,Sulfone!$B:$B,,1)
 + ( $A90 - _xlfn.XLOOKUP($A90,Sulfone!$A:$A,Sulfone!$A:$A,,1) )
   / ( _xlfn.XLOOKUP($A90,Sulfone!$A:$A,Sulfone!$A:$A,,-1)
       - _xlfn.XLOOKUP($A90,Sulfone!$A:$A,Sulfone!$A:$A,,1) )
   * ( _xlfn.XLOOKUP($A90,Sulfone!$A:$A,Sulfone!$B:$B,,-1)
       - _xlfn.XLOOKUP($A90,Sulfone!$A:$A,Sulfone!$B:$B,,1) )</f>
        <v>1.5099432417051179E-3</v>
      </c>
      <c r="E90">
        <f xml:space="preserve"> _xlfn.XLOOKUP($A90,sfeso4051!$A:$A,sfeso4051!$B:$B,,1)
 + ( $A90 - _xlfn.XLOOKUP($A90,sfeso4051!$A:$A,sfeso4051!$A:$A,,1) )
   / ( _xlfn.XLOOKUP($A90,sfeso4051!$A:$A,sfeso4051!$A:$A,,-1)
       - _xlfn.XLOOKUP($A90,sfeso4051!$A:$A,sfeso4051!$A:$A,,1) )
   * ( _xlfn.XLOOKUP($A90,sfeso4051!$A:$A,sfeso4051!$B:$B,,-1)
       - _xlfn.XLOOKUP($A90,sfeso4051!$A:$A,sfeso4051!$B:$B,,1) )</f>
        <v>9.5317678067378484E-3</v>
      </c>
      <c r="F90">
        <f xml:space="preserve"> _xlfn.XLOOKUP($A90,sdbt029!$A:$A,sdbt029!$B:$B,,1)
 + ( $A90 - _xlfn.XLOOKUP($A90,sdbt029!$A:$A,sdbt029!$A:$A,,1) )
   / ( _xlfn.XLOOKUP($A90,sdbt029!$A:$A,sdbt029!$A:$A,,-1)
       - _xlfn.XLOOKUP($A90,sdbt029!$A:$A,sdbt029!$A:$A,,1) )
   * ( _xlfn.XLOOKUP($A90,sdbt029!$A:$A,sdbt029!$B:$B,,-1)
       - _xlfn.XLOOKUP($A90,sdbt029!$A:$A,sdbt029!$B:$B,,1) )</f>
        <v>-3.2915978664032161E-2</v>
      </c>
      <c r="G90">
        <f xml:space="preserve"> _xlfn.XLOOKUP($A90,sdbs034!$A:$A,sdbs034!$B:$B,,1)
 + ( $A90 - _xlfn.XLOOKUP($A90,sdbs034!$A:$A,sdbs034!$A:$A,,1) )
   / ( _xlfn.XLOOKUP($A90,sdbs034!$A:$A,sdbs034!$A:$A,,-1)
       - _xlfn.XLOOKUP($A90,sdbs034!$A:$A,sdbs034!$A:$A,,1) )
   * ( _xlfn.XLOOKUP($A90,sdbs034!$A:$A,sdbs034!$B:$B,,-1)
       - _xlfn.XLOOKUP($A90,sdbs034!$A:$A,sdbs034!$B:$B,,1) )</f>
        <v>1.589921562032108E-2</v>
      </c>
      <c r="H90">
        <f xml:space="preserve"> _xlfn.XLOOKUP($A90,sdbso042!$A:$A,sdbso042!$B:$B,,1)
 + ( $A90 - _xlfn.XLOOKUP($A90,sdbso042!$A:$A,sdbso042!$A:$A,,1) )
   / ( _xlfn.XLOOKUP($A90,sdbso042!$A:$A,sdbso042!$A:$A,,-1)
       - _xlfn.XLOOKUP($A90,sdbso042!$A:$A,sdbso042!$A:$A,,1) )
   * ( _xlfn.XLOOKUP($A90,sdbso042!$A:$A,sdbso042!$B:$B,,-1)
       - _xlfn.XLOOKUP($A90,sdbso042!$A:$A,sdbso042!$B:$B,,1) )</f>
        <v>1.0107671594896794E-2</v>
      </c>
      <c r="Y90">
        <f t="shared" si="10"/>
        <v>0</v>
      </c>
      <c r="Z90" s="6">
        <f t="shared" si="11"/>
        <v>0</v>
      </c>
      <c r="AK90" s="1">
        <v>2450.3512000000001</v>
      </c>
    </row>
    <row r="91" spans="1:37" x14ac:dyDescent="0.2">
      <c r="A91" s="1">
        <f t="shared" si="7"/>
        <v>2449.3012999999996</v>
      </c>
      <c r="B91" s="1">
        <v>1.6838807000000001E-2</v>
      </c>
      <c r="C91" t="e">
        <f xml:space="preserve"> _xlfn.XLOOKUP($A91,DibenzoThiophene!$A:$A,DibenzoThiophene!$B:$B,,1)
 + ( $A91 - _xlfn.XLOOKUP($A91,DibenzoThiophene!$A:$A,DibenzoThiophene!$A:$A,,1) )
   / ( _xlfn.XLOOKUP($A91,DibenzoThiophene!$A:$A,DibenzoThiophene!$A:$A,,-1)
       - _xlfn.XLOOKUP($A91,DibenzoThiophene!$A:$A,DibenzoThiophene!$A:$A,,1) )
   * ( _xlfn.XLOOKUP($A91,DibenzoThiophene!$A:$A,DibenzoThiophene!$B:$B,,-1)
       - _xlfn.XLOOKUP($A91,DibenzoThiophene!$A:$A,DibenzoThiophene!$B:$B,,1) )</f>
        <v>#N/A</v>
      </c>
      <c r="D91">
        <f xml:space="preserve"> _xlfn.XLOOKUP($A91,Sulfone!$A:$A,Sulfone!$B:$B,,1)
 + ( $A91 - _xlfn.XLOOKUP($A91,Sulfone!$A:$A,Sulfone!$A:$A,,1) )
   / ( _xlfn.XLOOKUP($A91,Sulfone!$A:$A,Sulfone!$A:$A,,-1)
       - _xlfn.XLOOKUP($A91,Sulfone!$A:$A,Sulfone!$A:$A,,1) )
   * ( _xlfn.XLOOKUP($A91,Sulfone!$A:$A,Sulfone!$B:$B,,-1)
       - _xlfn.XLOOKUP($A91,Sulfone!$A:$A,Sulfone!$B:$B,,1) )</f>
        <v>1.4038761581632935E-3</v>
      </c>
      <c r="E91">
        <f xml:space="preserve"> _xlfn.XLOOKUP($A91,sfeso4051!$A:$A,sfeso4051!$B:$B,,1)
 + ( $A91 - _xlfn.XLOOKUP($A91,sfeso4051!$A:$A,sfeso4051!$A:$A,,1) )
   / ( _xlfn.XLOOKUP($A91,sfeso4051!$A:$A,sfeso4051!$A:$A,,-1)
       - _xlfn.XLOOKUP($A91,sfeso4051!$A:$A,sfeso4051!$A:$A,,1) )
   * ( _xlfn.XLOOKUP($A91,sfeso4051!$A:$A,sfeso4051!$B:$B,,-1)
       - _xlfn.XLOOKUP($A91,sfeso4051!$A:$A,sfeso4051!$B:$B,,1) )</f>
        <v>1.0416147434231028E-2</v>
      </c>
      <c r="F91">
        <f xml:space="preserve"> _xlfn.XLOOKUP($A91,sdbt029!$A:$A,sdbt029!$B:$B,,1)
 + ( $A91 - _xlfn.XLOOKUP($A91,sdbt029!$A:$A,sdbt029!$A:$A,,1) )
   / ( _xlfn.XLOOKUP($A91,sdbt029!$A:$A,sdbt029!$A:$A,,-1)
       - _xlfn.XLOOKUP($A91,sdbt029!$A:$A,sdbt029!$A:$A,,1) )
   * ( _xlfn.XLOOKUP($A91,sdbt029!$A:$A,sdbt029!$B:$B,,-1)
       - _xlfn.XLOOKUP($A91,sdbt029!$A:$A,sdbt029!$B:$B,,1) )</f>
        <v>-3.1975780048763426E-2</v>
      </c>
      <c r="G91">
        <f xml:space="preserve"> _xlfn.XLOOKUP($A91,sdbs034!$A:$A,sdbs034!$B:$B,,1)
 + ( $A91 - _xlfn.XLOOKUP($A91,sdbs034!$A:$A,sdbs034!$A:$A,,1) )
   / ( _xlfn.XLOOKUP($A91,sdbs034!$A:$A,sdbs034!$A:$A,,-1)
       - _xlfn.XLOOKUP($A91,sdbs034!$A:$A,sdbs034!$A:$A,,1) )
   * ( _xlfn.XLOOKUP($A91,sdbs034!$A:$A,sdbs034!$B:$B,,-1)
       - _xlfn.XLOOKUP($A91,sdbs034!$A:$A,sdbs034!$B:$B,,1) )</f>
        <v>1.6600958424218937E-2</v>
      </c>
      <c r="H91">
        <f xml:space="preserve"> _xlfn.XLOOKUP($A91,sdbso042!$A:$A,sdbso042!$B:$B,,1)
 + ( $A91 - _xlfn.XLOOKUP($A91,sdbso042!$A:$A,sdbso042!$A:$A,,1) )
   / ( _xlfn.XLOOKUP($A91,sdbso042!$A:$A,sdbso042!$A:$A,,-1)
       - _xlfn.XLOOKUP($A91,sdbso042!$A:$A,sdbso042!$A:$A,,1) )
   * ( _xlfn.XLOOKUP($A91,sdbso042!$A:$A,sdbso042!$B:$B,,-1)
       - _xlfn.XLOOKUP($A91,sdbso042!$A:$A,sdbso042!$B:$B,,1) )</f>
        <v>1.1362585882991138E-2</v>
      </c>
      <c r="Y91">
        <f t="shared" si="10"/>
        <v>0</v>
      </c>
      <c r="Z91" s="6">
        <f t="shared" si="11"/>
        <v>0</v>
      </c>
      <c r="AK91" s="1">
        <v>2450.6012999999998</v>
      </c>
    </row>
    <row r="92" spans="1:37" x14ac:dyDescent="0.2">
      <c r="A92" s="1">
        <f t="shared" si="7"/>
        <v>2449.5513999999998</v>
      </c>
      <c r="B92" s="1">
        <v>1.5676287E-3</v>
      </c>
      <c r="C92" t="e">
        <f xml:space="preserve"> _xlfn.XLOOKUP($A92,DibenzoThiophene!$A:$A,DibenzoThiophene!$B:$B,,1)
 + ( $A92 - _xlfn.XLOOKUP($A92,DibenzoThiophene!$A:$A,DibenzoThiophene!$A:$A,,1) )
   / ( _xlfn.XLOOKUP($A92,DibenzoThiophene!$A:$A,DibenzoThiophene!$A:$A,,-1)
       - _xlfn.XLOOKUP($A92,DibenzoThiophene!$A:$A,DibenzoThiophene!$A:$A,,1) )
   * ( _xlfn.XLOOKUP($A92,DibenzoThiophene!$A:$A,DibenzoThiophene!$B:$B,,-1)
       - _xlfn.XLOOKUP($A92,DibenzoThiophene!$A:$A,DibenzoThiophene!$B:$B,,1) )</f>
        <v>#N/A</v>
      </c>
      <c r="D92">
        <f xml:space="preserve"> _xlfn.XLOOKUP($A92,Sulfone!$A:$A,Sulfone!$B:$B,,1)
 + ( $A92 - _xlfn.XLOOKUP($A92,Sulfone!$A:$A,Sulfone!$A:$A,,1) )
   / ( _xlfn.XLOOKUP($A92,Sulfone!$A:$A,Sulfone!$A:$A,,-1)
       - _xlfn.XLOOKUP($A92,Sulfone!$A:$A,Sulfone!$A:$A,,1) )
   * ( _xlfn.XLOOKUP($A92,Sulfone!$A:$A,Sulfone!$B:$B,,-1)
       - _xlfn.XLOOKUP($A92,Sulfone!$A:$A,Sulfone!$B:$B,,1) )</f>
        <v>1.2978090746212758E-3</v>
      </c>
      <c r="E92">
        <f xml:space="preserve"> _xlfn.XLOOKUP($A92,sfeso4051!$A:$A,sfeso4051!$B:$B,,1)
 + ( $A92 - _xlfn.XLOOKUP($A92,sfeso4051!$A:$A,sfeso4051!$A:$A,,1) )
   / ( _xlfn.XLOOKUP($A92,sfeso4051!$A:$A,sfeso4051!$A:$A,,-1)
       - _xlfn.XLOOKUP($A92,sfeso4051!$A:$A,sfeso4051!$A:$A,,1) )
   * ( _xlfn.XLOOKUP($A92,sfeso4051!$A:$A,sfeso4051!$B:$B,,-1)
       - _xlfn.XLOOKUP($A92,sfeso4051!$A:$A,sfeso4051!$B:$B,,1) )</f>
        <v>1.1300527061725817E-2</v>
      </c>
      <c r="F92">
        <f xml:space="preserve"> _xlfn.XLOOKUP($A92,sdbt029!$A:$A,sdbt029!$B:$B,,1)
 + ( $A92 - _xlfn.XLOOKUP($A92,sdbt029!$A:$A,sdbt029!$A:$A,,1) )
   / ( _xlfn.XLOOKUP($A92,sdbt029!$A:$A,sdbt029!$A:$A,,-1)
       - _xlfn.XLOOKUP($A92,sdbt029!$A:$A,sdbt029!$A:$A,,1) )
   * ( _xlfn.XLOOKUP($A92,sdbt029!$A:$A,sdbt029!$B:$B,,-1)
       - _xlfn.XLOOKUP($A92,sdbt029!$A:$A,sdbt029!$B:$B,,1) )</f>
        <v>-3.1035581433492977E-2</v>
      </c>
      <c r="G92">
        <f xml:space="preserve"> _xlfn.XLOOKUP($A92,sdbs034!$A:$A,sdbs034!$B:$B,,1)
 + ( $A92 - _xlfn.XLOOKUP($A92,sdbs034!$A:$A,sdbs034!$A:$A,,1) )
   / ( _xlfn.XLOOKUP($A92,sdbs034!$A:$A,sdbs034!$A:$A,,-1)
       - _xlfn.XLOOKUP($A92,sdbs034!$A:$A,sdbs034!$A:$A,,1) )
   * ( _xlfn.XLOOKUP($A92,sdbs034!$A:$A,sdbs034!$B:$B,,-1)
       - _xlfn.XLOOKUP($A92,sdbs034!$A:$A,sdbs034!$B:$B,,1) )</f>
        <v>1.7302701228118073E-2</v>
      </c>
      <c r="H92">
        <f xml:space="preserve"> _xlfn.XLOOKUP($A92,sdbso042!$A:$A,sdbso042!$B:$B,,1)
 + ( $A92 - _xlfn.XLOOKUP($A92,sdbso042!$A:$A,sdbso042!$A:$A,,1) )
   / ( _xlfn.XLOOKUP($A92,sdbso042!$A:$A,sdbso042!$A:$A,,-1)
       - _xlfn.XLOOKUP($A92,sdbso042!$A:$A,sdbso042!$A:$A,,1) )
   * ( _xlfn.XLOOKUP($A92,sdbso042!$A:$A,sdbso042!$B:$B,,-1)
       - _xlfn.XLOOKUP($A92,sdbso042!$A:$A,sdbso042!$B:$B,,1) )</f>
        <v>1.2617500171087762E-2</v>
      </c>
      <c r="Y92">
        <f t="shared" si="10"/>
        <v>0</v>
      </c>
      <c r="Z92" s="6">
        <f t="shared" si="11"/>
        <v>0</v>
      </c>
      <c r="AK92" s="1">
        <v>2450.8514</v>
      </c>
    </row>
    <row r="93" spans="1:37" x14ac:dyDescent="0.2">
      <c r="A93" s="1">
        <f t="shared" si="7"/>
        <v>2449.8015</v>
      </c>
      <c r="B93" s="1">
        <v>8.4717260000000006E-3</v>
      </c>
      <c r="C93" t="e">
        <f xml:space="preserve"> _xlfn.XLOOKUP($A93,DibenzoThiophene!$A:$A,DibenzoThiophene!$B:$B,,1)
 + ( $A93 - _xlfn.XLOOKUP($A93,DibenzoThiophene!$A:$A,DibenzoThiophene!$A:$A,,1) )
   / ( _xlfn.XLOOKUP($A93,DibenzoThiophene!$A:$A,DibenzoThiophene!$A:$A,,-1)
       - _xlfn.XLOOKUP($A93,DibenzoThiophene!$A:$A,DibenzoThiophene!$A:$A,,1) )
   * ( _xlfn.XLOOKUP($A93,DibenzoThiophene!$A:$A,DibenzoThiophene!$B:$B,,-1)
       - _xlfn.XLOOKUP($A93,DibenzoThiophene!$A:$A,DibenzoThiophene!$B:$B,,1) )</f>
        <v>#N/A</v>
      </c>
      <c r="D93">
        <f xml:space="preserve"> _xlfn.XLOOKUP($A93,Sulfone!$A:$A,Sulfone!$B:$B,,1)
 + ( $A93 - _xlfn.XLOOKUP($A93,Sulfone!$A:$A,Sulfone!$A:$A,,1) )
   / ( _xlfn.XLOOKUP($A93,Sulfone!$A:$A,Sulfone!$A:$A,,-1)
       - _xlfn.XLOOKUP($A93,Sulfone!$A:$A,Sulfone!$A:$A,,1) )
   * ( _xlfn.XLOOKUP($A93,Sulfone!$A:$A,Sulfone!$B:$B,,-1)
       - _xlfn.XLOOKUP($A93,Sulfone!$A:$A,Sulfone!$B:$B,,1) )</f>
        <v>1.1917419910792582E-3</v>
      </c>
      <c r="E93">
        <f xml:space="preserve"> _xlfn.XLOOKUP($A93,sfeso4051!$A:$A,sfeso4051!$B:$B,,1)
 + ( $A93 - _xlfn.XLOOKUP($A93,sfeso4051!$A:$A,sfeso4051!$A:$A,,1) )
   / ( _xlfn.XLOOKUP($A93,sfeso4051!$A:$A,sfeso4051!$A:$A,,-1)
       - _xlfn.XLOOKUP($A93,sfeso4051!$A:$A,sfeso4051!$A:$A,,1) )
   * ( _xlfn.XLOOKUP($A93,sfeso4051!$A:$A,sfeso4051!$B:$B,,-1)
       - _xlfn.XLOOKUP($A93,sfeso4051!$A:$A,sfeso4051!$B:$B,,1) )</f>
        <v>1.2184906689220605E-2</v>
      </c>
      <c r="F93">
        <f xml:space="preserve"> _xlfn.XLOOKUP($A93,sdbt029!$A:$A,sdbt029!$B:$B,,1)
 + ( $A93 - _xlfn.XLOOKUP($A93,sdbt029!$A:$A,sdbt029!$A:$A,,1) )
   / ( _xlfn.XLOOKUP($A93,sdbt029!$A:$A,sdbt029!$A:$A,,-1)
       - _xlfn.XLOOKUP($A93,sdbt029!$A:$A,sdbt029!$A:$A,,1) )
   * ( _xlfn.XLOOKUP($A93,sdbt029!$A:$A,sdbt029!$B:$B,,-1)
       - _xlfn.XLOOKUP($A93,sdbt029!$A:$A,sdbt029!$B:$B,,1) )</f>
        <v>-3.0095382818222528E-2</v>
      </c>
      <c r="G93">
        <f xml:space="preserve"> _xlfn.XLOOKUP($A93,sdbs034!$A:$A,sdbs034!$B:$B,,1)
 + ( $A93 - _xlfn.XLOOKUP($A93,sdbs034!$A:$A,sdbs034!$A:$A,,1) )
   / ( _xlfn.XLOOKUP($A93,sdbs034!$A:$A,sdbs034!$A:$A,,-1)
       - _xlfn.XLOOKUP($A93,sdbs034!$A:$A,sdbs034!$A:$A,,1) )
   * ( _xlfn.XLOOKUP($A93,sdbs034!$A:$A,sdbs034!$B:$B,,-1)
       - _xlfn.XLOOKUP($A93,sdbs034!$A:$A,sdbs034!$B:$B,,1) )</f>
        <v>1.8004444032017206E-2</v>
      </c>
      <c r="H93">
        <f xml:space="preserve"> _xlfn.XLOOKUP($A93,sdbso042!$A:$A,sdbso042!$B:$B,,1)
 + ( $A93 - _xlfn.XLOOKUP($A93,sdbso042!$A:$A,sdbso042!$A:$A,,1) )
   / ( _xlfn.XLOOKUP($A93,sdbso042!$A:$A,sdbso042!$A:$A,,-1)
       - _xlfn.XLOOKUP($A93,sdbso042!$A:$A,sdbso042!$A:$A,,1) )
   * ( _xlfn.XLOOKUP($A93,sdbso042!$A:$A,sdbso042!$B:$B,,-1)
       - _xlfn.XLOOKUP($A93,sdbso042!$A:$A,sdbso042!$B:$B,,1) )</f>
        <v>1.3872414459184386E-2</v>
      </c>
      <c r="Y93">
        <f t="shared" si="10"/>
        <v>0</v>
      </c>
      <c r="Z93" s="6">
        <f t="shared" si="11"/>
        <v>0</v>
      </c>
      <c r="AK93" s="1">
        <v>2451.1015000000002</v>
      </c>
    </row>
    <row r="94" spans="1:37" x14ac:dyDescent="0.2">
      <c r="A94" s="1">
        <f t="shared" si="7"/>
        <v>2450.0515999999998</v>
      </c>
      <c r="B94" s="1">
        <v>8.2372139999999996E-3</v>
      </c>
      <c r="C94" t="e">
        <f xml:space="preserve"> _xlfn.XLOOKUP($A94,DibenzoThiophene!$A:$A,DibenzoThiophene!$B:$B,,1)
 + ( $A94 - _xlfn.XLOOKUP($A94,DibenzoThiophene!$A:$A,DibenzoThiophene!$A:$A,,1) )
   / ( _xlfn.XLOOKUP($A94,DibenzoThiophene!$A:$A,DibenzoThiophene!$A:$A,,-1)
       - _xlfn.XLOOKUP($A94,DibenzoThiophene!$A:$A,DibenzoThiophene!$A:$A,,1) )
   * ( _xlfn.XLOOKUP($A94,DibenzoThiophene!$A:$A,DibenzoThiophene!$B:$B,,-1)
       - _xlfn.XLOOKUP($A94,DibenzoThiophene!$A:$A,DibenzoThiophene!$B:$B,,1) )</f>
        <v>#N/A</v>
      </c>
      <c r="D94">
        <f xml:space="preserve"> _xlfn.XLOOKUP($A94,Sulfone!$A:$A,Sulfone!$B:$B,,1)
 + ( $A94 - _xlfn.XLOOKUP($A94,Sulfone!$A:$A,Sulfone!$A:$A,,1) )
   / ( _xlfn.XLOOKUP($A94,Sulfone!$A:$A,Sulfone!$A:$A,,-1)
       - _xlfn.XLOOKUP($A94,Sulfone!$A:$A,Sulfone!$A:$A,,1) )
   * ( _xlfn.XLOOKUP($A94,Sulfone!$A:$A,Sulfone!$B:$B,,-1)
       - _xlfn.XLOOKUP($A94,Sulfone!$A:$A,Sulfone!$B:$B,,1) )</f>
        <v>1.0856749075374337E-3</v>
      </c>
      <c r="E94">
        <f xml:space="preserve"> _xlfn.XLOOKUP($A94,sfeso4051!$A:$A,sfeso4051!$B:$B,,1)
 + ( $A94 - _xlfn.XLOOKUP($A94,sfeso4051!$A:$A,sfeso4051!$A:$A,,1) )
   / ( _xlfn.XLOOKUP($A94,sfeso4051!$A:$A,sfeso4051!$A:$A,,-1)
       - _xlfn.XLOOKUP($A94,sfeso4051!$A:$A,sfeso4051!$A:$A,,1) )
   * ( _xlfn.XLOOKUP($A94,sfeso4051!$A:$A,sfeso4051!$B:$B,,-1)
       - _xlfn.XLOOKUP($A94,sfeso4051!$A:$A,sfeso4051!$B:$B,,1) )</f>
        <v>1.2657852756537712E-2</v>
      </c>
      <c r="F94">
        <f xml:space="preserve"> _xlfn.XLOOKUP($A94,sdbt029!$A:$A,sdbt029!$B:$B,,1)
 + ( $A94 - _xlfn.XLOOKUP($A94,sdbt029!$A:$A,sdbt029!$A:$A,,1) )
   / ( _xlfn.XLOOKUP($A94,sdbt029!$A:$A,sdbt029!$A:$A,,-1)
       - _xlfn.XLOOKUP($A94,sdbt029!$A:$A,sdbt029!$A:$A,,1) )
   * ( _xlfn.XLOOKUP($A94,sdbt029!$A:$A,sdbt029!$B:$B,,-1)
       - _xlfn.XLOOKUP($A94,sdbt029!$A:$A,sdbt029!$B:$B,,1) )</f>
        <v>-2.9710604841503181E-2</v>
      </c>
      <c r="G94">
        <f xml:space="preserve"> _xlfn.XLOOKUP($A94,sdbs034!$A:$A,sdbs034!$B:$B,,1)
 + ( $A94 - _xlfn.XLOOKUP($A94,sdbs034!$A:$A,sdbs034!$A:$A,,1) )
   / ( _xlfn.XLOOKUP($A94,sdbs034!$A:$A,sdbs034!$A:$A,,-1)
       - _xlfn.XLOOKUP($A94,sdbs034!$A:$A,sdbs034!$A:$A,,1) )
   * ( _xlfn.XLOOKUP($A94,sdbs034!$A:$A,sdbs034!$B:$B,,-1)
       - _xlfn.XLOOKUP($A94,sdbs034!$A:$A,sdbs034!$B:$B,,1) )</f>
        <v>1.8499300141372153E-2</v>
      </c>
      <c r="H94">
        <f xml:space="preserve"> _xlfn.XLOOKUP($A94,sdbso042!$A:$A,sdbso042!$B:$B,,1)
 + ( $A94 - _xlfn.XLOOKUP($A94,sdbso042!$A:$A,sdbso042!$A:$A,,1) )
   / ( _xlfn.XLOOKUP($A94,sdbso042!$A:$A,sdbso042!$A:$A,,-1)
       - _xlfn.XLOOKUP($A94,sdbso042!$A:$A,sdbso042!$A:$A,,1) )
   * ( _xlfn.XLOOKUP($A94,sdbso042!$A:$A,sdbso042!$B:$B,,-1)
       - _xlfn.XLOOKUP($A94,sdbso042!$A:$A,sdbso042!$B:$B,,1) )</f>
        <v>1.4680115805685925E-2</v>
      </c>
      <c r="Y94">
        <f t="shared" si="10"/>
        <v>0</v>
      </c>
      <c r="Z94" s="6">
        <f t="shared" si="11"/>
        <v>0</v>
      </c>
      <c r="AK94" s="1">
        <v>2451.3516</v>
      </c>
    </row>
    <row r="95" spans="1:37" x14ac:dyDescent="0.2">
      <c r="A95" s="1">
        <f t="shared" si="7"/>
        <v>2450.3017</v>
      </c>
      <c r="B95" s="1">
        <v>1.2148037E-2</v>
      </c>
      <c r="C95" t="e">
        <f xml:space="preserve"> _xlfn.XLOOKUP($A95,DibenzoThiophene!$A:$A,DibenzoThiophene!$B:$B,,1)
 + ( $A95 - _xlfn.XLOOKUP($A95,DibenzoThiophene!$A:$A,DibenzoThiophene!$A:$A,,1) )
   / ( _xlfn.XLOOKUP($A95,DibenzoThiophene!$A:$A,DibenzoThiophene!$A:$A,,-1)
       - _xlfn.XLOOKUP($A95,DibenzoThiophene!$A:$A,DibenzoThiophene!$A:$A,,1) )
   * ( _xlfn.XLOOKUP($A95,DibenzoThiophene!$A:$A,DibenzoThiophene!$B:$B,,-1)
       - _xlfn.XLOOKUP($A95,DibenzoThiophene!$A:$A,DibenzoThiophene!$B:$B,,1) )</f>
        <v>#N/A</v>
      </c>
      <c r="D95">
        <f xml:space="preserve"> _xlfn.XLOOKUP($A95,Sulfone!$A:$A,Sulfone!$B:$B,,1)
 + ( $A95 - _xlfn.XLOOKUP($A95,Sulfone!$A:$A,Sulfone!$A:$A,,1) )
   / ( _xlfn.XLOOKUP($A95,Sulfone!$A:$A,Sulfone!$A:$A,,-1)
       - _xlfn.XLOOKUP($A95,Sulfone!$A:$A,Sulfone!$A:$A,,1) )
   * ( _xlfn.XLOOKUP($A95,Sulfone!$A:$A,Sulfone!$B:$B,,-1)
       - _xlfn.XLOOKUP($A95,Sulfone!$A:$A,Sulfone!$B:$B,,1) )</f>
        <v>9.7960782399541613E-4</v>
      </c>
      <c r="E95">
        <f xml:space="preserve"> _xlfn.XLOOKUP($A95,sfeso4051!$A:$A,sfeso4051!$B:$B,,1)
 + ( $A95 - _xlfn.XLOOKUP($A95,sfeso4051!$A:$A,sfeso4051!$A:$A,,1) )
   / ( _xlfn.XLOOKUP($A95,sfeso4051!$A:$A,sfeso4051!$A:$A,,-1)
       - _xlfn.XLOOKUP($A95,sfeso4051!$A:$A,sfeso4051!$A:$A,,1) )
   * ( _xlfn.XLOOKUP($A95,sfeso4051!$A:$A,sfeso4051!$B:$B,,-1)
       - _xlfn.XLOOKUP($A95,sfeso4051!$A:$A,sfeso4051!$B:$B,,1) )</f>
        <v>1.1668947596111133E-2</v>
      </c>
      <c r="F95">
        <f xml:space="preserve"> _xlfn.XLOOKUP($A95,sdbt029!$A:$A,sdbt029!$B:$B,,1)
 + ( $A95 - _xlfn.XLOOKUP($A95,sdbt029!$A:$A,sdbt029!$A:$A,,1) )
   / ( _xlfn.XLOOKUP($A95,sdbt029!$A:$A,sdbt029!$A:$A,,-1)
       - _xlfn.XLOOKUP($A95,sdbt029!$A:$A,sdbt029!$A:$A,,1) )
   * ( _xlfn.XLOOKUP($A95,sdbt029!$A:$A,sdbt029!$B:$B,,-1)
       - _xlfn.XLOOKUP($A95,sdbt029!$A:$A,sdbt029!$B:$B,,1) )</f>
        <v>-3.1299273906951051E-2</v>
      </c>
      <c r="G95">
        <f xml:space="preserve"> _xlfn.XLOOKUP($A95,sdbs034!$A:$A,sdbs034!$B:$B,,1)
 + ( $A95 - _xlfn.XLOOKUP($A95,sdbs034!$A:$A,sdbs034!$A:$A,,1) )
   / ( _xlfn.XLOOKUP($A95,sdbs034!$A:$A,sdbs034!$A:$A,,-1)
       - _xlfn.XLOOKUP($A95,sdbs034!$A:$A,sdbs034!$A:$A,,1) )
   * ( _xlfn.XLOOKUP($A95,sdbs034!$A:$A,sdbs034!$B:$B,,-1)
       - _xlfn.XLOOKUP($A95,sdbs034!$A:$A,sdbs034!$B:$B,,1) )</f>
        <v>1.8259073851780917E-2</v>
      </c>
      <c r="H95">
        <f xml:space="preserve"> _xlfn.XLOOKUP($A95,sdbso042!$A:$A,sdbso042!$B:$B,,1)
 + ( $A95 - _xlfn.XLOOKUP($A95,sdbso042!$A:$A,sdbso042!$A:$A,,1) )
   / ( _xlfn.XLOOKUP($A95,sdbso042!$A:$A,sdbso042!$A:$A,,-1)
       - _xlfn.XLOOKUP($A95,sdbso042!$A:$A,sdbso042!$A:$A,,1) )
   * ( _xlfn.XLOOKUP($A95,sdbso042!$A:$A,sdbso042!$B:$B,,-1)
       - _xlfn.XLOOKUP($A95,sdbso042!$A:$A,sdbso042!$B:$B,,1) )</f>
        <v>1.3898839365712505E-2</v>
      </c>
      <c r="Y95">
        <f t="shared" si="10"/>
        <v>0</v>
      </c>
      <c r="Z95" s="6">
        <f t="shared" si="11"/>
        <v>0</v>
      </c>
      <c r="AK95" s="1">
        <v>2451.6017000000002</v>
      </c>
    </row>
    <row r="96" spans="1:37" x14ac:dyDescent="0.2">
      <c r="A96" s="1">
        <f t="shared" si="7"/>
        <v>2450.5518999999999</v>
      </c>
      <c r="B96" s="1">
        <v>1.2227462999999999E-2</v>
      </c>
      <c r="C96" t="e">
        <f xml:space="preserve"> _xlfn.XLOOKUP($A96,DibenzoThiophene!$A:$A,DibenzoThiophene!$B:$B,,1)
 + ( $A96 - _xlfn.XLOOKUP($A96,DibenzoThiophene!$A:$A,DibenzoThiophene!$A:$A,,1) )
   / ( _xlfn.XLOOKUP($A96,DibenzoThiophene!$A:$A,DibenzoThiophene!$A:$A,,-1)
       - _xlfn.XLOOKUP($A96,DibenzoThiophene!$A:$A,DibenzoThiophene!$A:$A,,1) )
   * ( _xlfn.XLOOKUP($A96,DibenzoThiophene!$A:$A,DibenzoThiophene!$B:$B,,-1)
       - _xlfn.XLOOKUP($A96,DibenzoThiophene!$A:$A,DibenzoThiophene!$B:$B,,1) )</f>
        <v>#N/A</v>
      </c>
      <c r="D96">
        <f xml:space="preserve"> _xlfn.XLOOKUP($A96,Sulfone!$A:$A,Sulfone!$B:$B,,1)
 + ( $A96 - _xlfn.XLOOKUP($A96,Sulfone!$A:$A,Sulfone!$A:$A,,1) )
   / ( _xlfn.XLOOKUP($A96,Sulfone!$A:$A,Sulfone!$A:$A,,-1)
       - _xlfn.XLOOKUP($A96,Sulfone!$A:$A,Sulfone!$A:$A,,1) )
   * ( _xlfn.XLOOKUP($A96,Sulfone!$A:$A,Sulfone!$B:$B,,-1)
       - _xlfn.XLOOKUP($A96,Sulfone!$A:$A,Sulfone!$B:$B,,1) )</f>
        <v>8.7349833058403671E-4</v>
      </c>
      <c r="E96">
        <f xml:space="preserve"> _xlfn.XLOOKUP($A96,sfeso4051!$A:$A,sfeso4051!$B:$B,,1)
 + ( $A96 - _xlfn.XLOOKUP($A96,sfeso4051!$A:$A,sfeso4051!$A:$A,,1) )
   / ( _xlfn.XLOOKUP($A96,sfeso4051!$A:$A,sfeso4051!$A:$A,,-1)
       - _xlfn.XLOOKUP($A96,sfeso4051!$A:$A,sfeso4051!$A:$A,,1) )
   * ( _xlfn.XLOOKUP($A96,sfeso4051!$A:$A,sfeso4051!$B:$B,,-1)
       - _xlfn.XLOOKUP($A96,sfeso4051!$A:$A,sfeso4051!$B:$B,,1) )</f>
        <v>1.0679647031782945E-2</v>
      </c>
      <c r="F96">
        <f xml:space="preserve"> _xlfn.XLOOKUP($A96,sdbt029!$A:$A,sdbt029!$B:$B,,1)
 + ( $A96 - _xlfn.XLOOKUP($A96,sdbt029!$A:$A,sdbt029!$A:$A,,1) )
   / ( _xlfn.XLOOKUP($A96,sdbt029!$A:$A,sdbt029!$A:$A,,-1)
       - _xlfn.XLOOKUP($A96,sdbt029!$A:$A,sdbt029!$A:$A,,1) )
   * ( _xlfn.XLOOKUP($A96,sdbt029!$A:$A,sdbt029!$B:$B,,-1)
       - _xlfn.XLOOKUP($A96,sdbt029!$A:$A,sdbt029!$B:$B,,1) )</f>
        <v>-3.2888578185938079E-2</v>
      </c>
      <c r="G96">
        <f xml:space="preserve"> _xlfn.XLOOKUP($A96,sdbs034!$A:$A,sdbs034!$B:$B,,1)
 + ( $A96 - _xlfn.XLOOKUP($A96,sdbs034!$A:$A,sdbs034!$A:$A,,1) )
   / ( _xlfn.XLOOKUP($A96,sdbs034!$A:$A,sdbs034!$A:$A,,-1)
       - _xlfn.XLOOKUP($A96,sdbs034!$A:$A,sdbs034!$A:$A,,1) )
   * ( _xlfn.XLOOKUP($A96,sdbs034!$A:$A,sdbs034!$B:$B,,-1)
       - _xlfn.XLOOKUP($A96,sdbs034!$A:$A,sdbs034!$B:$B,,1) )</f>
        <v>1.8018751510094928E-2</v>
      </c>
      <c r="H96">
        <f xml:space="preserve"> _xlfn.XLOOKUP($A96,sdbso042!$A:$A,sdbso042!$B:$B,,1)
 + ( $A96 - _xlfn.XLOOKUP($A96,sdbso042!$A:$A,sdbso042!$A:$A,,1) )
   / ( _xlfn.XLOOKUP($A96,sdbso042!$A:$A,sdbso042!$A:$A,,-1)
       - _xlfn.XLOOKUP($A96,sdbso042!$A:$A,sdbso042!$A:$A,,1) )
   * ( _xlfn.XLOOKUP($A96,sdbso042!$A:$A,sdbso042!$B:$B,,-1)
       - _xlfn.XLOOKUP($A96,sdbso042!$A:$A,sdbso042!$B:$B,,1) )</f>
        <v>1.3117250540118136E-2</v>
      </c>
      <c r="Y96">
        <f t="shared" si="10"/>
        <v>0</v>
      </c>
      <c r="Z96" s="6">
        <f t="shared" si="11"/>
        <v>0</v>
      </c>
      <c r="AK96" s="1">
        <v>2451.8519000000001</v>
      </c>
    </row>
    <row r="97" spans="1:37" x14ac:dyDescent="0.2">
      <c r="A97" s="1">
        <f t="shared" si="7"/>
        <v>2450.8019999999997</v>
      </c>
      <c r="B97" s="1">
        <v>-2.6553359999999999E-3</v>
      </c>
      <c r="C97" t="e">
        <f xml:space="preserve"> _xlfn.XLOOKUP($A97,DibenzoThiophene!$A:$A,DibenzoThiophene!$B:$B,,1)
 + ( $A97 - _xlfn.XLOOKUP($A97,DibenzoThiophene!$A:$A,DibenzoThiophene!$A:$A,,1) )
   / ( _xlfn.XLOOKUP($A97,DibenzoThiophene!$A:$A,DibenzoThiophene!$A:$A,,-1)
       - _xlfn.XLOOKUP($A97,DibenzoThiophene!$A:$A,DibenzoThiophene!$A:$A,,1) )
   * ( _xlfn.XLOOKUP($A97,DibenzoThiophene!$A:$A,DibenzoThiophene!$B:$B,,-1)
       - _xlfn.XLOOKUP($A97,DibenzoThiophene!$A:$A,DibenzoThiophene!$B:$B,,1) )</f>
        <v>#N/A</v>
      </c>
      <c r="D97">
        <f xml:space="preserve"> _xlfn.XLOOKUP($A97,Sulfone!$A:$A,Sulfone!$B:$B,,1)
 + ( $A97 - _xlfn.XLOOKUP($A97,Sulfone!$A:$A,Sulfone!$A:$A,,1) )
   / ( _xlfn.XLOOKUP($A97,Sulfone!$A:$A,Sulfone!$A:$A,,-1)
       - _xlfn.XLOOKUP($A97,Sulfone!$A:$A,Sulfone!$A:$A,,1) )
   * ( _xlfn.XLOOKUP($A97,Sulfone!$A:$A,Sulfone!$B:$B,,-1)
       - _xlfn.XLOOKUP($A97,Sulfone!$A:$A,Sulfone!$B:$B,,1) )</f>
        <v>7.6743124704221205E-4</v>
      </c>
      <c r="E97">
        <f xml:space="preserve"> _xlfn.XLOOKUP($A97,sfeso4051!$A:$A,sfeso4051!$B:$B,,1)
 + ( $A97 - _xlfn.XLOOKUP($A97,sfeso4051!$A:$A,sfeso4051!$A:$A,,1) )
   / ( _xlfn.XLOOKUP($A97,sfeso4051!$A:$A,sfeso4051!$A:$A,,-1)
       - _xlfn.XLOOKUP($A97,sfeso4051!$A:$A,sfeso4051!$A:$A,,1) )
   * ( _xlfn.XLOOKUP($A97,sfeso4051!$A:$A,sfeso4051!$B:$B,,-1)
       - _xlfn.XLOOKUP($A97,sfeso4051!$A:$A,sfeso4051!$B:$B,,1) )</f>
        <v>9.690741871358162E-3</v>
      </c>
      <c r="F97">
        <f xml:space="preserve"> _xlfn.XLOOKUP($A97,sdbt029!$A:$A,sdbt029!$B:$B,,1)
 + ( $A97 - _xlfn.XLOOKUP($A97,sdbt029!$A:$A,sdbt029!$A:$A,,1) )
   / ( _xlfn.XLOOKUP($A97,sdbt029!$A:$A,sdbt029!$A:$A,,-1)
       - _xlfn.XLOOKUP($A97,sdbt029!$A:$A,sdbt029!$A:$A,,1) )
   * ( _xlfn.XLOOKUP($A97,sdbt029!$A:$A,sdbt029!$B:$B,,-1)
       - _xlfn.XLOOKUP($A97,sdbt029!$A:$A,sdbt029!$B:$B,,1) )</f>
        <v>-3.4477247251383056E-2</v>
      </c>
      <c r="G97">
        <f xml:space="preserve"> _xlfn.XLOOKUP($A97,sdbs034!$A:$A,sdbs034!$B:$B,,1)
 + ( $A97 - _xlfn.XLOOKUP($A97,sdbs034!$A:$A,sdbs034!$A:$A,,1) )
   / ( _xlfn.XLOOKUP($A97,sdbs034!$A:$A,sdbs034!$A:$A,,-1)
       - _xlfn.XLOOKUP($A97,sdbs034!$A:$A,sdbs034!$A:$A,,1) )
   * ( _xlfn.XLOOKUP($A97,sdbs034!$A:$A,sdbs034!$B:$B,,-1)
       - _xlfn.XLOOKUP($A97,sdbs034!$A:$A,sdbs034!$B:$B,,1) )</f>
        <v>1.7778525220504129E-2</v>
      </c>
      <c r="H97">
        <f xml:space="preserve"> _xlfn.XLOOKUP($A97,sdbso042!$A:$A,sdbso042!$B:$B,,1)
 + ( $A97 - _xlfn.XLOOKUP($A97,sdbso042!$A:$A,sdbso042!$A:$A,,1) )
   / ( _xlfn.XLOOKUP($A97,sdbso042!$A:$A,sdbso042!$A:$A,,-1)
       - _xlfn.XLOOKUP($A97,sdbso042!$A:$A,sdbso042!$A:$A,,1) )
   * ( _xlfn.XLOOKUP($A97,sdbso042!$A:$A,sdbso042!$B:$B,,-1)
       - _xlfn.XLOOKUP($A97,sdbso042!$A:$A,sdbso042!$B:$B,,1) )</f>
        <v>1.2335974100146139E-2</v>
      </c>
      <c r="Y97">
        <f t="shared" si="10"/>
        <v>0</v>
      </c>
      <c r="Z97" s="6">
        <f t="shared" si="11"/>
        <v>0</v>
      </c>
      <c r="AK97" s="1">
        <v>2452.1019999999999</v>
      </c>
    </row>
    <row r="98" spans="1:37" x14ac:dyDescent="0.2">
      <c r="A98" s="1">
        <f t="shared" si="7"/>
        <v>2451.0520999999999</v>
      </c>
      <c r="B98" s="1">
        <v>5.9153818E-4</v>
      </c>
      <c r="C98" t="e">
        <f xml:space="preserve"> _xlfn.XLOOKUP($A98,DibenzoThiophene!$A:$A,DibenzoThiophene!$B:$B,,1)
 + ( $A98 - _xlfn.XLOOKUP($A98,DibenzoThiophene!$A:$A,DibenzoThiophene!$A:$A,,1) )
   / ( _xlfn.XLOOKUP($A98,DibenzoThiophene!$A:$A,DibenzoThiophene!$A:$A,,-1)
       - _xlfn.XLOOKUP($A98,DibenzoThiophene!$A:$A,DibenzoThiophene!$A:$A,,1) )
   * ( _xlfn.XLOOKUP($A98,DibenzoThiophene!$A:$A,DibenzoThiophene!$B:$B,,-1)
       - _xlfn.XLOOKUP($A98,DibenzoThiophene!$A:$A,DibenzoThiophene!$B:$B,,1) )</f>
        <v>#N/A</v>
      </c>
      <c r="D98">
        <f xml:space="preserve"> _xlfn.XLOOKUP($A98,Sulfone!$A:$A,Sulfone!$B:$B,,1)
 + ( $A98 - _xlfn.XLOOKUP($A98,Sulfone!$A:$A,Sulfone!$A:$A,,1) )
   / ( _xlfn.XLOOKUP($A98,Sulfone!$A:$A,Sulfone!$A:$A,,-1)
       - _xlfn.XLOOKUP($A98,Sulfone!$A:$A,Sulfone!$A:$A,,1) )
   * ( _xlfn.XLOOKUP($A98,Sulfone!$A:$A,Sulfone!$B:$B,,-1)
       - _xlfn.XLOOKUP($A98,Sulfone!$A:$A,Sulfone!$B:$B,,1) )</f>
        <v>6.6136416350019451E-4</v>
      </c>
      <c r="E98">
        <f xml:space="preserve"> _xlfn.XLOOKUP($A98,sfeso4051!$A:$A,sfeso4051!$B:$B,,1)
 + ( $A98 - _xlfn.XLOOKUP($A98,sfeso4051!$A:$A,sfeso4051!$A:$A,,1) )
   / ( _xlfn.XLOOKUP($A98,sfeso4051!$A:$A,sfeso4051!$A:$A,,-1)
       - _xlfn.XLOOKUP($A98,sfeso4051!$A:$A,sfeso4051!$A:$A,,1) )
   * ( _xlfn.XLOOKUP($A98,sfeso4051!$A:$A,sfeso4051!$B:$B,,-1)
       - _xlfn.XLOOKUP($A98,sfeso4051!$A:$A,sfeso4051!$B:$B,,1) )</f>
        <v>8.7018367109315837E-3</v>
      </c>
      <c r="F98">
        <f xml:space="preserve"> _xlfn.XLOOKUP($A98,sdbt029!$A:$A,sdbt029!$B:$B,,1)
 + ( $A98 - _xlfn.XLOOKUP($A98,sdbt029!$A:$A,sdbt029!$A:$A,,1) )
   / ( _xlfn.XLOOKUP($A98,sdbt029!$A:$A,sdbt029!$A:$A,,-1)
       - _xlfn.XLOOKUP($A98,sdbt029!$A:$A,sdbt029!$A:$A,,1) )
   * ( _xlfn.XLOOKUP($A98,sdbt029!$A:$A,sdbt029!$B:$B,,-1)
       - _xlfn.XLOOKUP($A98,sdbt029!$A:$A,sdbt029!$B:$B,,1) )</f>
        <v>-3.6065916316830926E-2</v>
      </c>
      <c r="G98">
        <f xml:space="preserve"> _xlfn.XLOOKUP($A98,sdbs034!$A:$A,sdbs034!$B:$B,,1)
 + ( $A98 - _xlfn.XLOOKUP($A98,sdbs034!$A:$A,sdbs034!$A:$A,,1) )
   / ( _xlfn.XLOOKUP($A98,sdbs034!$A:$A,sdbs034!$A:$A,,-1)
       - _xlfn.XLOOKUP($A98,sdbs034!$A:$A,sdbs034!$A:$A,,1) )
   * ( _xlfn.XLOOKUP($A98,sdbs034!$A:$A,sdbs034!$B:$B,,-1)
       - _xlfn.XLOOKUP($A98,sdbs034!$A:$A,sdbs034!$B:$B,,1) )</f>
        <v>1.7538298930912893E-2</v>
      </c>
      <c r="H98">
        <f xml:space="preserve"> _xlfn.XLOOKUP($A98,sdbso042!$A:$A,sdbso042!$B:$B,,1)
 + ( $A98 - _xlfn.XLOOKUP($A98,sdbso042!$A:$A,sdbso042!$A:$A,,1) )
   / ( _xlfn.XLOOKUP($A98,sdbso042!$A:$A,sdbso042!$A:$A,,-1)
       - _xlfn.XLOOKUP($A98,sdbso042!$A:$A,sdbso042!$A:$A,,1) )
   * ( _xlfn.XLOOKUP($A98,sdbso042!$A:$A,sdbso042!$B:$B,,-1)
       - _xlfn.XLOOKUP($A98,sdbso042!$A:$A,sdbso042!$B:$B,,1) )</f>
        <v>1.1554697660172721E-2</v>
      </c>
      <c r="Y98">
        <f t="shared" si="10"/>
        <v>0</v>
      </c>
      <c r="Z98" s="6">
        <f t="shared" si="11"/>
        <v>0</v>
      </c>
      <c r="AK98" s="1">
        <v>2452.3521000000001</v>
      </c>
    </row>
    <row r="99" spans="1:37" x14ac:dyDescent="0.2">
      <c r="A99" s="1">
        <f t="shared" si="7"/>
        <v>2451.3021999999996</v>
      </c>
      <c r="B99" s="1">
        <v>6.8060680999999998E-3</v>
      </c>
      <c r="C99" t="e">
        <f xml:space="preserve"> _xlfn.XLOOKUP($A99,DibenzoThiophene!$A:$A,DibenzoThiophene!$B:$B,,1)
 + ( $A99 - _xlfn.XLOOKUP($A99,DibenzoThiophene!$A:$A,DibenzoThiophene!$A:$A,,1) )
   / ( _xlfn.XLOOKUP($A99,DibenzoThiophene!$A:$A,DibenzoThiophene!$A:$A,,-1)
       - _xlfn.XLOOKUP($A99,DibenzoThiophene!$A:$A,DibenzoThiophene!$A:$A,,1) )
   * ( _xlfn.XLOOKUP($A99,DibenzoThiophene!$A:$A,DibenzoThiophene!$B:$B,,-1)
       - _xlfn.XLOOKUP($A99,DibenzoThiophene!$A:$A,DibenzoThiophene!$B:$B,,1) )</f>
        <v>#N/A</v>
      </c>
      <c r="D99">
        <f xml:space="preserve"> _xlfn.XLOOKUP($A99,Sulfone!$A:$A,Sulfone!$B:$B,,1)
 + ( $A99 - _xlfn.XLOOKUP($A99,Sulfone!$A:$A,Sulfone!$A:$A,,1) )
   / ( _xlfn.XLOOKUP($A99,Sulfone!$A:$A,Sulfone!$A:$A,,-1)
       - _xlfn.XLOOKUP($A99,Sulfone!$A:$A,Sulfone!$A:$A,,1) )
   * ( _xlfn.XLOOKUP($A99,Sulfone!$A:$A,Sulfone!$B:$B,,-1)
       - _xlfn.XLOOKUP($A99,Sulfone!$A:$A,Sulfone!$B:$B,,1) )</f>
        <v>5.5529707995836985E-4</v>
      </c>
      <c r="E99">
        <f xml:space="preserve"> _xlfn.XLOOKUP($A99,sfeso4051!$A:$A,sfeso4051!$B:$B,,1)
 + ( $A99 - _xlfn.XLOOKUP($A99,sfeso4051!$A:$A,sfeso4051!$A:$A,,1) )
   / ( _xlfn.XLOOKUP($A99,sfeso4051!$A:$A,sfeso4051!$A:$A,,-1)
       - _xlfn.XLOOKUP($A99,sfeso4051!$A:$A,sfeso4051!$A:$A,,1) )
   * ( _xlfn.XLOOKUP($A99,sfeso4051!$A:$A,sfeso4051!$B:$B,,-1)
       - _xlfn.XLOOKUP($A99,sfeso4051!$A:$A,sfeso4051!$B:$B,,1) )</f>
        <v>7.7129315505068035E-3</v>
      </c>
      <c r="F99">
        <f xml:space="preserve"> _xlfn.XLOOKUP($A99,sdbt029!$A:$A,sdbt029!$B:$B,,1)
 + ( $A99 - _xlfn.XLOOKUP($A99,sdbt029!$A:$A,sdbt029!$A:$A,,1) )
   / ( _xlfn.XLOOKUP($A99,sdbt029!$A:$A,sdbt029!$A:$A,,-1)
       - _xlfn.XLOOKUP($A99,sdbt029!$A:$A,sdbt029!$A:$A,,1) )
   * ( _xlfn.XLOOKUP($A99,sdbt029!$A:$A,sdbt029!$B:$B,,-1)
       - _xlfn.XLOOKUP($A99,sdbt029!$A:$A,sdbt029!$B:$B,,1) )</f>
        <v>-3.765458538227591E-2</v>
      </c>
      <c r="G99">
        <f xml:space="preserve"> _xlfn.XLOOKUP($A99,sdbs034!$A:$A,sdbs034!$B:$B,,1)
 + ( $A99 - _xlfn.XLOOKUP($A99,sdbs034!$A:$A,sdbs034!$A:$A,,1) )
   / ( _xlfn.XLOOKUP($A99,sdbs034!$A:$A,sdbs034!$A:$A,,-1)
       - _xlfn.XLOOKUP($A99,sdbs034!$A:$A,sdbs034!$A:$A,,1) )
   * ( _xlfn.XLOOKUP($A99,sdbs034!$A:$A,sdbs034!$B:$B,,-1)
       - _xlfn.XLOOKUP($A99,sdbs034!$A:$A,sdbs034!$B:$B,,1) )</f>
        <v>1.7298072641322097E-2</v>
      </c>
      <c r="H99">
        <f xml:space="preserve"> _xlfn.XLOOKUP($A99,sdbso042!$A:$A,sdbso042!$B:$B,,1)
 + ( $A99 - _xlfn.XLOOKUP($A99,sdbso042!$A:$A,sdbso042!$A:$A,,1) )
   / ( _xlfn.XLOOKUP($A99,sdbso042!$A:$A,sdbso042!$A:$A,,-1)
       - _xlfn.XLOOKUP($A99,sdbso042!$A:$A,sdbso042!$A:$A,,1) )
   * ( _xlfn.XLOOKUP($A99,sdbso042!$A:$A,sdbso042!$B:$B,,-1)
       - _xlfn.XLOOKUP($A99,sdbso042!$A:$A,sdbso042!$B:$B,,1) )</f>
        <v>1.0773421220200726E-2</v>
      </c>
      <c r="J99" s="1"/>
      <c r="K99" s="1"/>
      <c r="Y99">
        <f t="shared" si="10"/>
        <v>0</v>
      </c>
      <c r="Z99" s="6">
        <f t="shared" si="11"/>
        <v>0</v>
      </c>
      <c r="AK99" s="1">
        <v>2452.6021999999998</v>
      </c>
    </row>
    <row r="100" spans="1:37" x14ac:dyDescent="0.2">
      <c r="A100" s="1">
        <f t="shared" si="7"/>
        <v>2451.5522999999998</v>
      </c>
      <c r="B100" s="1">
        <v>1.2886072E-2</v>
      </c>
      <c r="C100" t="e">
        <f xml:space="preserve"> _xlfn.XLOOKUP($A100,DibenzoThiophene!$A:$A,DibenzoThiophene!$B:$B,,1)
 + ( $A100 - _xlfn.XLOOKUP($A100,DibenzoThiophene!$A:$A,DibenzoThiophene!$A:$A,,1) )
   / ( _xlfn.XLOOKUP($A100,DibenzoThiophene!$A:$A,DibenzoThiophene!$A:$A,,-1)
       - _xlfn.XLOOKUP($A100,DibenzoThiophene!$A:$A,DibenzoThiophene!$A:$A,,1) )
   * ( _xlfn.XLOOKUP($A100,DibenzoThiophene!$A:$A,DibenzoThiophene!$B:$B,,-1)
       - _xlfn.XLOOKUP($A100,DibenzoThiophene!$A:$A,DibenzoThiophene!$B:$B,,1) )</f>
        <v>#N/A</v>
      </c>
      <c r="D100">
        <f xml:space="preserve"> _xlfn.XLOOKUP($A100,Sulfone!$A:$A,Sulfone!$B:$B,,1)
 + ( $A100 - _xlfn.XLOOKUP($A100,Sulfone!$A:$A,Sulfone!$A:$A,,1) )
   / ( _xlfn.XLOOKUP($A100,Sulfone!$A:$A,Sulfone!$A:$A,,-1)
       - _xlfn.XLOOKUP($A100,Sulfone!$A:$A,Sulfone!$A:$A,,1) )
   * ( _xlfn.XLOOKUP($A100,Sulfone!$A:$A,Sulfone!$B:$B,,-1)
       - _xlfn.XLOOKUP($A100,Sulfone!$A:$A,Sulfone!$B:$B,,1) )</f>
        <v>4.4922999641635231E-4</v>
      </c>
      <c r="E100">
        <f xml:space="preserve"> _xlfn.XLOOKUP($A100,sfeso4051!$A:$A,sfeso4051!$B:$B,,1)
 + ( $A100 - _xlfn.XLOOKUP($A100,sfeso4051!$A:$A,sfeso4051!$A:$A,,1) )
   / ( _xlfn.XLOOKUP($A100,sfeso4051!$A:$A,sfeso4051!$A:$A,,-1)
       - _xlfn.XLOOKUP($A100,sfeso4051!$A:$A,sfeso4051!$A:$A,,1) )
   * ( _xlfn.XLOOKUP($A100,sfeso4051!$A:$A,sfeso4051!$B:$B,,-1)
       - _xlfn.XLOOKUP($A100,sfeso4051!$A:$A,sfeso4051!$B:$B,,1) )</f>
        <v>6.7240263900802243E-3</v>
      </c>
      <c r="F100">
        <f xml:space="preserve"> _xlfn.XLOOKUP($A100,sdbt029!$A:$A,sdbt029!$B:$B,,1)
 + ( $A100 - _xlfn.XLOOKUP($A100,sdbt029!$A:$A,sdbt029!$A:$A,,1) )
   / ( _xlfn.XLOOKUP($A100,sdbt029!$A:$A,sdbt029!$A:$A,,-1)
       - _xlfn.XLOOKUP($A100,sdbt029!$A:$A,sdbt029!$A:$A,,1) )
   * ( _xlfn.XLOOKUP($A100,sdbt029!$A:$A,sdbt029!$B:$B,,-1)
       - _xlfn.XLOOKUP($A100,sdbt029!$A:$A,sdbt029!$B:$B,,1) )</f>
        <v>-3.924325444772378E-2</v>
      </c>
      <c r="G100">
        <f xml:space="preserve"> _xlfn.XLOOKUP($A100,sdbs034!$A:$A,sdbs034!$B:$B,,1)
 + ( $A100 - _xlfn.XLOOKUP($A100,sdbs034!$A:$A,sdbs034!$A:$A,,1) )
   / ( _xlfn.XLOOKUP($A100,sdbs034!$A:$A,sdbs034!$A:$A,,-1)
       - _xlfn.XLOOKUP($A100,sdbs034!$A:$A,sdbs034!$A:$A,,1) )
   * ( _xlfn.XLOOKUP($A100,sdbs034!$A:$A,sdbs034!$B:$B,,-1)
       - _xlfn.XLOOKUP($A100,sdbs034!$A:$A,sdbs034!$B:$B,,1) )</f>
        <v>1.7057846351730861E-2</v>
      </c>
      <c r="H100">
        <f xml:space="preserve"> _xlfn.XLOOKUP($A100,sdbso042!$A:$A,sdbso042!$B:$B,,1)
 + ( $A100 - _xlfn.XLOOKUP($A100,sdbso042!$A:$A,sdbso042!$A:$A,,1) )
   / ( _xlfn.XLOOKUP($A100,sdbso042!$A:$A,sdbso042!$A:$A,,-1)
       - _xlfn.XLOOKUP($A100,sdbso042!$A:$A,sdbso042!$A:$A,,1) )
   * ( _xlfn.XLOOKUP($A100,sdbso042!$A:$A,sdbso042!$B:$B,,-1)
       - _xlfn.XLOOKUP($A100,sdbso042!$A:$A,sdbso042!$B:$B,,1) )</f>
        <v>9.9921447802273078E-3</v>
      </c>
      <c r="J100" s="1"/>
      <c r="K100" s="1"/>
      <c r="Y100">
        <f t="shared" si="10"/>
        <v>0</v>
      </c>
      <c r="Z100" s="6">
        <f t="shared" si="11"/>
        <v>0</v>
      </c>
      <c r="AK100" s="1">
        <v>2452.8523</v>
      </c>
    </row>
    <row r="101" spans="1:37" x14ac:dyDescent="0.2">
      <c r="A101" s="1">
        <f t="shared" si="7"/>
        <v>2451.8024</v>
      </c>
      <c r="B101" s="1">
        <v>4.6057867000000004E-3</v>
      </c>
      <c r="C101" t="e">
        <f xml:space="preserve"> _xlfn.XLOOKUP($A101,DibenzoThiophene!$A:$A,DibenzoThiophene!$B:$B,,1)
 + ( $A101 - _xlfn.XLOOKUP($A101,DibenzoThiophene!$A:$A,DibenzoThiophene!$A:$A,,1) )
   / ( _xlfn.XLOOKUP($A101,DibenzoThiophene!$A:$A,DibenzoThiophene!$A:$A,,-1)
       - _xlfn.XLOOKUP($A101,DibenzoThiophene!$A:$A,DibenzoThiophene!$A:$A,,1) )
   * ( _xlfn.XLOOKUP($A101,DibenzoThiophene!$A:$A,DibenzoThiophene!$B:$B,,-1)
       - _xlfn.XLOOKUP($A101,DibenzoThiophene!$A:$A,DibenzoThiophene!$B:$B,,1) )</f>
        <v>#N/A</v>
      </c>
      <c r="D101">
        <f xml:space="preserve"> _xlfn.XLOOKUP($A101,Sulfone!$A:$A,Sulfone!$B:$B,,1)
 + ( $A101 - _xlfn.XLOOKUP($A101,Sulfone!$A:$A,Sulfone!$A:$A,,1) )
   / ( _xlfn.XLOOKUP($A101,Sulfone!$A:$A,Sulfone!$A:$A,,-1)
       - _xlfn.XLOOKUP($A101,Sulfone!$A:$A,Sulfone!$A:$A,,1) )
   * ( _xlfn.XLOOKUP($A101,Sulfone!$A:$A,Sulfone!$B:$B,,-1)
       - _xlfn.XLOOKUP($A101,Sulfone!$A:$A,Sulfone!$B:$B,,1) )</f>
        <v>3.4316291287433482E-4</v>
      </c>
      <c r="E101">
        <f xml:space="preserve"> _xlfn.XLOOKUP($A101,sfeso4051!$A:$A,sfeso4051!$B:$B,,1)
 + ( $A101 - _xlfn.XLOOKUP($A101,sfeso4051!$A:$A,sfeso4051!$A:$A,,1) )
   / ( _xlfn.XLOOKUP($A101,sfeso4051!$A:$A,sfeso4051!$A:$A,,-1)
       - _xlfn.XLOOKUP($A101,sfeso4051!$A:$A,sfeso4051!$A:$A,,1) )
   * ( _xlfn.XLOOKUP($A101,sfeso4051!$A:$A,sfeso4051!$B:$B,,-1)
       - _xlfn.XLOOKUP($A101,sfeso4051!$A:$A,sfeso4051!$B:$B,,1) )</f>
        <v>5.7351212296536461E-3</v>
      </c>
      <c r="F101">
        <f xml:space="preserve"> _xlfn.XLOOKUP($A101,sdbt029!$A:$A,sdbt029!$B:$B,,1)
 + ( $A101 - _xlfn.XLOOKUP($A101,sdbt029!$A:$A,sdbt029!$A:$A,,1) )
   / ( _xlfn.XLOOKUP($A101,sdbt029!$A:$A,sdbt029!$A:$A,,-1)
       - _xlfn.XLOOKUP($A101,sdbt029!$A:$A,sdbt029!$A:$A,,1) )
   * ( _xlfn.XLOOKUP($A101,sdbt029!$A:$A,sdbt029!$B:$B,,-1)
       - _xlfn.XLOOKUP($A101,sdbt029!$A:$A,sdbt029!$B:$B,,1) )</f>
        <v>-4.083192351317165E-2</v>
      </c>
      <c r="G101">
        <f xml:space="preserve"> _xlfn.XLOOKUP($A101,sdbs034!$A:$A,sdbs034!$B:$B,,1)
 + ( $A101 - _xlfn.XLOOKUP($A101,sdbs034!$A:$A,sdbs034!$A:$A,,1) )
   / ( _xlfn.XLOOKUP($A101,sdbs034!$A:$A,sdbs034!$A:$A,,-1)
       - _xlfn.XLOOKUP($A101,sdbs034!$A:$A,sdbs034!$A:$A,,1) )
   * ( _xlfn.XLOOKUP($A101,sdbs034!$A:$A,sdbs034!$B:$B,,-1)
       - _xlfn.XLOOKUP($A101,sdbs034!$A:$A,sdbs034!$B:$B,,1) )</f>
        <v>1.6817620062139625E-2</v>
      </c>
      <c r="H101">
        <f xml:space="preserve"> _xlfn.XLOOKUP($A101,sdbso042!$A:$A,sdbso042!$B:$B,,1)
 + ( $A101 - _xlfn.XLOOKUP($A101,sdbso042!$A:$A,sdbso042!$A:$A,,1) )
   / ( _xlfn.XLOOKUP($A101,sdbso042!$A:$A,sdbso042!$A:$A,,-1)
       - _xlfn.XLOOKUP($A101,sdbso042!$A:$A,sdbso042!$A:$A,,1) )
   * ( _xlfn.XLOOKUP($A101,sdbso042!$A:$A,sdbso042!$B:$B,,-1)
       - _xlfn.XLOOKUP($A101,sdbso042!$A:$A,sdbso042!$B:$B,,1) )</f>
        <v>9.2108683402538898E-3</v>
      </c>
      <c r="J101" s="1"/>
      <c r="K101" s="1"/>
      <c r="Y101">
        <f t="shared" si="10"/>
        <v>0</v>
      </c>
      <c r="Z101" s="6">
        <f t="shared" si="11"/>
        <v>0</v>
      </c>
      <c r="AK101" s="1">
        <v>2453.1024000000002</v>
      </c>
    </row>
    <row r="102" spans="1:37" x14ac:dyDescent="0.2">
      <c r="A102" s="1">
        <f t="shared" si="7"/>
        <v>2452.0524999999998</v>
      </c>
      <c r="B102" s="1">
        <v>6.4160683000000001E-4</v>
      </c>
      <c r="C102" t="e">
        <f xml:space="preserve"> _xlfn.XLOOKUP($A102,DibenzoThiophene!$A:$A,DibenzoThiophene!$B:$B,,1)
 + ( $A102 - _xlfn.XLOOKUP($A102,DibenzoThiophene!$A:$A,DibenzoThiophene!$A:$A,,1) )
   / ( _xlfn.XLOOKUP($A102,DibenzoThiophene!$A:$A,DibenzoThiophene!$A:$A,,-1)
       - _xlfn.XLOOKUP($A102,DibenzoThiophene!$A:$A,DibenzoThiophene!$A:$A,,1) )
   * ( _xlfn.XLOOKUP($A102,DibenzoThiophene!$A:$A,DibenzoThiophene!$B:$B,,-1)
       - _xlfn.XLOOKUP($A102,DibenzoThiophene!$A:$A,DibenzoThiophene!$B:$B,,1) )</f>
        <v>#N/A</v>
      </c>
      <c r="D102">
        <f xml:space="preserve"> _xlfn.XLOOKUP($A102,Sulfone!$A:$A,Sulfone!$B:$B,,1)
 + ( $A102 - _xlfn.XLOOKUP($A102,Sulfone!$A:$A,Sulfone!$A:$A,,1) )
   / ( _xlfn.XLOOKUP($A102,Sulfone!$A:$A,Sulfone!$A:$A,,-1)
       - _xlfn.XLOOKUP($A102,Sulfone!$A:$A,Sulfone!$A:$A,,1) )
   * ( _xlfn.XLOOKUP($A102,Sulfone!$A:$A,Sulfone!$B:$B,,-1)
       - _xlfn.XLOOKUP($A102,Sulfone!$A:$A,Sulfone!$B:$B,,1) )</f>
        <v>2.6671792157969328E-4</v>
      </c>
      <c r="E102">
        <f xml:space="preserve"> _xlfn.XLOOKUP($A102,sfeso4051!$A:$A,sfeso4051!$B:$B,,1)
 + ( $A102 - _xlfn.XLOOKUP($A102,sfeso4051!$A:$A,sfeso4051!$A:$A,,1) )
   / ( _xlfn.XLOOKUP($A102,sfeso4051!$A:$A,sfeso4051!$A:$A,,-1)
       - _xlfn.XLOOKUP($A102,sfeso4051!$A:$A,sfeso4051!$A:$A,,1) )
   * ( _xlfn.XLOOKUP($A102,sfeso4051!$A:$A,sfeso4051!$B:$B,,-1)
       - _xlfn.XLOOKUP($A102,sfeso4051!$A:$A,sfeso4051!$B:$B,,1) )</f>
        <v>5.9960266038073294E-3</v>
      </c>
      <c r="F102">
        <f xml:space="preserve"> _xlfn.XLOOKUP($A102,sdbt029!$A:$A,sdbt029!$B:$B,,1)
 + ( $A102 - _xlfn.XLOOKUP($A102,sdbt029!$A:$A,sdbt029!$A:$A,,1) )
   / ( _xlfn.XLOOKUP($A102,sdbt029!$A:$A,sdbt029!$A:$A,,-1)
       - _xlfn.XLOOKUP($A102,sdbt029!$A:$A,sdbt029!$A:$A,,1) )
   * ( _xlfn.XLOOKUP($A102,sdbt029!$A:$A,sdbt029!$B:$B,,-1)
       - _xlfn.XLOOKUP($A102,sdbt029!$A:$A,sdbt029!$B:$B,,1) )</f>
        <v>-4.337082281671234E-2</v>
      </c>
      <c r="G102">
        <f xml:space="preserve"> _xlfn.XLOOKUP($A102,sdbs034!$A:$A,sdbs034!$B:$B,,1)
 + ( $A102 - _xlfn.XLOOKUP($A102,sdbs034!$A:$A,sdbs034!$A:$A,,1) )
   / ( _xlfn.XLOOKUP($A102,sdbs034!$A:$A,sdbs034!$A:$A,,-1)
       - _xlfn.XLOOKUP($A102,sdbs034!$A:$A,sdbs034!$A:$A,,1) )
   * ( _xlfn.XLOOKUP($A102,sdbs034!$A:$A,sdbs034!$B:$B,,-1)
       - _xlfn.XLOOKUP($A102,sdbs034!$A:$A,sdbs034!$B:$B,,1) )</f>
        <v>1.6464379847769189E-2</v>
      </c>
      <c r="H102">
        <f xml:space="preserve"> _xlfn.XLOOKUP($A102,sdbso042!$A:$A,sdbso042!$B:$B,,1)
 + ( $A102 - _xlfn.XLOOKUP($A102,sdbso042!$A:$A,sdbso042!$A:$A,,1) )
   / ( _xlfn.XLOOKUP($A102,sdbso042!$A:$A,sdbso042!$A:$A,,-1)
       - _xlfn.XLOOKUP($A102,sdbso042!$A:$A,sdbso042!$A:$A,,1) )
   * ( _xlfn.XLOOKUP($A102,sdbso042!$A:$A,sdbso042!$B:$B,,-1)
       - _xlfn.XLOOKUP($A102,sdbso042!$A:$A,sdbso042!$B:$B,,1) )</f>
        <v>7.6603910642065419E-3</v>
      </c>
      <c r="J102" s="1"/>
      <c r="K102" s="1"/>
      <c r="Y102">
        <f t="shared" si="10"/>
        <v>0</v>
      </c>
      <c r="Z102" s="6">
        <f t="shared" si="11"/>
        <v>0</v>
      </c>
      <c r="AK102" s="1">
        <v>2453.3525</v>
      </c>
    </row>
    <row r="103" spans="1:37" x14ac:dyDescent="0.2">
      <c r="A103" s="1">
        <f t="shared" si="7"/>
        <v>2452.3026999999997</v>
      </c>
      <c r="B103" s="1">
        <v>1.6651468999999999E-2</v>
      </c>
      <c r="C103" t="e">
        <f xml:space="preserve"> _xlfn.XLOOKUP($A103,DibenzoThiophene!$A:$A,DibenzoThiophene!$B:$B,,1)
 + ( $A103 - _xlfn.XLOOKUP($A103,DibenzoThiophene!$A:$A,DibenzoThiophene!$A:$A,,1) )
   / ( _xlfn.XLOOKUP($A103,DibenzoThiophene!$A:$A,DibenzoThiophene!$A:$A,,-1)
       - _xlfn.XLOOKUP($A103,DibenzoThiophene!$A:$A,DibenzoThiophene!$A:$A,,1) )
   * ( _xlfn.XLOOKUP($A103,DibenzoThiophene!$A:$A,DibenzoThiophene!$B:$B,,-1)
       - _xlfn.XLOOKUP($A103,DibenzoThiophene!$A:$A,DibenzoThiophene!$B:$B,,1) )</f>
        <v>#N/A</v>
      </c>
      <c r="D103">
        <f xml:space="preserve"> _xlfn.XLOOKUP($A103,Sulfone!$A:$A,Sulfone!$B:$B,,1)
 + ( $A103 - _xlfn.XLOOKUP($A103,Sulfone!$A:$A,Sulfone!$A:$A,,1) )
   / ( _xlfn.XLOOKUP($A103,Sulfone!$A:$A,Sulfone!$A:$A,,-1)
       - _xlfn.XLOOKUP($A103,Sulfone!$A:$A,Sulfone!$A:$A,,1) )
   * ( _xlfn.XLOOKUP($A103,Sulfone!$A:$A,Sulfone!$B:$B,,-1)
       - _xlfn.XLOOKUP($A103,Sulfone!$A:$A,Sulfone!$B:$B,,1) )</f>
        <v>3.0934307557458095E-4</v>
      </c>
      <c r="E103">
        <f xml:space="preserve"> _xlfn.XLOOKUP($A103,sfeso4051!$A:$A,sfeso4051!$B:$B,,1)
 + ( $A103 - _xlfn.XLOOKUP($A103,sfeso4051!$A:$A,sfeso4051!$A:$A,,1) )
   / ( _xlfn.XLOOKUP($A103,sfeso4051!$A:$A,sfeso4051!$A:$A,,-1)
       - _xlfn.XLOOKUP($A103,sfeso4051!$A:$A,sfeso4051!$A:$A,,1) )
   * ( _xlfn.XLOOKUP($A103,sfeso4051!$A:$A,sfeso4051!$B:$B,,-1)
       - _xlfn.XLOOKUP($A103,sfeso4051!$A:$A,sfeso4051!$B:$B,,1) )</f>
        <v>6.5515750813909864E-3</v>
      </c>
      <c r="F103">
        <f xml:space="preserve"> _xlfn.XLOOKUP($A103,sdbt029!$A:$A,sdbt029!$B:$B,,1)
 + ( $A103 - _xlfn.XLOOKUP($A103,sdbt029!$A:$A,sdbt029!$A:$A,,1) )
   / ( _xlfn.XLOOKUP($A103,sdbt029!$A:$A,sdbt029!$A:$A,,-1)
       - _xlfn.XLOOKUP($A103,sdbt029!$A:$A,sdbt029!$A:$A,,1) )
   * ( _xlfn.XLOOKUP($A103,sdbt029!$A:$A,sdbt029!$B:$B,,-1)
       - _xlfn.XLOOKUP($A103,sdbt029!$A:$A,sdbt029!$B:$B,,1) )</f>
        <v>-4.6541470757852421E-2</v>
      </c>
      <c r="G103">
        <f xml:space="preserve"> _xlfn.XLOOKUP($A103,sdbs034!$A:$A,sdbs034!$B:$B,,1)
 + ( $A103 - _xlfn.XLOOKUP($A103,sdbs034!$A:$A,sdbs034!$A:$A,,1) )
   / ( _xlfn.XLOOKUP($A103,sdbs034!$A:$A,sdbs034!$A:$A,,-1)
       - _xlfn.XLOOKUP($A103,sdbs034!$A:$A,sdbs034!$A:$A,,1) )
   * ( _xlfn.XLOOKUP($A103,sdbs034!$A:$A,sdbs034!$B:$B,,-1)
       - _xlfn.XLOOKUP($A103,sdbs034!$A:$A,sdbs034!$B:$B,,1) )</f>
        <v>1.7519943986603413E-2</v>
      </c>
      <c r="H103">
        <f xml:space="preserve"> _xlfn.XLOOKUP($A103,sdbso042!$A:$A,sdbso042!$B:$B,,1)
 + ( $A103 - _xlfn.XLOOKUP($A103,sdbso042!$A:$A,sdbso042!$A:$A,,1) )
   / ( _xlfn.XLOOKUP($A103,sdbso042!$A:$A,sdbso042!$A:$A,,-1)
       - _xlfn.XLOOKUP($A103,sdbso042!$A:$A,sdbso042!$A:$A,,1) )
   * ( _xlfn.XLOOKUP($A103,sdbso042!$A:$A,sdbso042!$B:$B,,-1)
       - _xlfn.XLOOKUP($A103,sdbso042!$A:$A,sdbso042!$B:$B,,1) )</f>
        <v>9.3381827118695039E-4</v>
      </c>
      <c r="J103" s="1"/>
      <c r="K103" s="1"/>
      <c r="Y103">
        <f t="shared" si="10"/>
        <v>0</v>
      </c>
      <c r="Z103" s="6">
        <f t="shared" si="11"/>
        <v>0</v>
      </c>
      <c r="AK103" s="1">
        <v>2453.6026999999999</v>
      </c>
    </row>
    <row r="104" spans="1:37" x14ac:dyDescent="0.2">
      <c r="A104" s="1">
        <f t="shared" si="7"/>
        <v>2452.5527999999999</v>
      </c>
      <c r="B104" s="1">
        <v>8.8780636999999992E-3</v>
      </c>
      <c r="C104" t="e">
        <f xml:space="preserve"> _xlfn.XLOOKUP($A104,DibenzoThiophene!$A:$A,DibenzoThiophene!$B:$B,,1)
 + ( $A104 - _xlfn.XLOOKUP($A104,DibenzoThiophene!$A:$A,DibenzoThiophene!$A:$A,,1) )
   / ( _xlfn.XLOOKUP($A104,DibenzoThiophene!$A:$A,DibenzoThiophene!$A:$A,,-1)
       - _xlfn.XLOOKUP($A104,DibenzoThiophene!$A:$A,DibenzoThiophene!$A:$A,,1) )
   * ( _xlfn.XLOOKUP($A104,DibenzoThiophene!$A:$A,DibenzoThiophene!$B:$B,,-1)
       - _xlfn.XLOOKUP($A104,DibenzoThiophene!$A:$A,DibenzoThiophene!$B:$B,,1) )</f>
        <v>#N/A</v>
      </c>
      <c r="D104">
        <f xml:space="preserve"> _xlfn.XLOOKUP($A104,Sulfone!$A:$A,Sulfone!$B:$B,,1)
 + ( $A104 - _xlfn.XLOOKUP($A104,Sulfone!$A:$A,Sulfone!$A:$A,,1) )
   / ( _xlfn.XLOOKUP($A104,Sulfone!$A:$A,Sulfone!$A:$A,,-1)
       - _xlfn.XLOOKUP($A104,Sulfone!$A:$A,Sulfone!$A:$A,,1) )
   * ( _xlfn.XLOOKUP($A104,Sulfone!$A:$A,Sulfone!$B:$B,,-1)
       - _xlfn.XLOOKUP($A104,Sulfone!$A:$A,Sulfone!$B:$B,,1) )</f>
        <v>3.519511931370596E-4</v>
      </c>
      <c r="E104">
        <f xml:space="preserve"> _xlfn.XLOOKUP($A104,sfeso4051!$A:$A,sfeso4051!$B:$B,,1)
 + ( $A104 - _xlfn.XLOOKUP($A104,sfeso4051!$A:$A,sfeso4051!$A:$A,,1) )
   / ( _xlfn.XLOOKUP($A104,sfeso4051!$A:$A,sfeso4051!$A:$A,,-1)
       - _xlfn.XLOOKUP($A104,sfeso4051!$A:$A,sfeso4051!$A:$A,,1) )
   * ( _xlfn.XLOOKUP($A104,sfeso4051!$A:$A,sfeso4051!$B:$B,,-1)
       - _xlfn.XLOOKUP($A104,sfeso4051!$A:$A,sfeso4051!$B:$B,,1) )</f>
        <v>3.2336244623042284E-3</v>
      </c>
      <c r="F104">
        <f xml:space="preserve"> _xlfn.XLOOKUP($A104,sdbt029!$A:$A,sdbt029!$B:$B,,1)
 + ( $A104 - _xlfn.XLOOKUP($A104,sdbt029!$A:$A,sdbt029!$A:$A,,1) )
   / ( _xlfn.XLOOKUP($A104,sdbt029!$A:$A,sdbt029!$A:$A,,-1)
       - _xlfn.XLOOKUP($A104,sdbt029!$A:$A,sdbt029!$A:$A,,1) )
   * ( _xlfn.XLOOKUP($A104,sdbt029!$A:$A,sdbt029!$B:$B,,-1)
       - _xlfn.XLOOKUP($A104,sdbt029!$A:$A,sdbt029!$B:$B,,1) )</f>
        <v>-4.341913690352793E-2</v>
      </c>
      <c r="G104">
        <f xml:space="preserve"> _xlfn.XLOOKUP($A104,sdbs034!$A:$A,sdbs034!$B:$B,,1)
 + ( $A104 - _xlfn.XLOOKUP($A104,sdbs034!$A:$A,sdbs034!$A:$A,,1) )
   / ( _xlfn.XLOOKUP($A104,sdbs034!$A:$A,sdbs034!$A:$A,,-1)
       - _xlfn.XLOOKUP($A104,sdbs034!$A:$A,sdbs034!$A:$A,,1) )
   * ( _xlfn.XLOOKUP($A104,sdbs034!$A:$A,sdbs034!$B:$B,,-1)
       - _xlfn.XLOOKUP($A104,sdbs034!$A:$A,sdbs034!$B:$B,,1) )</f>
        <v>1.7510040684589813E-2</v>
      </c>
      <c r="H104">
        <f xml:space="preserve"> _xlfn.XLOOKUP($A104,sdbso042!$A:$A,sdbso042!$B:$B,,1)
 + ( $A104 - _xlfn.XLOOKUP($A104,sdbso042!$A:$A,sdbso042!$A:$A,,1) )
   / ( _xlfn.XLOOKUP($A104,sdbso042!$A:$A,sdbso042!$A:$A,,-1)
       - _xlfn.XLOOKUP($A104,sdbso042!$A:$A,sdbso042!$A:$A,,1) )
   * ( _xlfn.XLOOKUP($A104,sdbso042!$A:$A,sdbso042!$B:$B,,-1)
       - _xlfn.XLOOKUP($A104,sdbso042!$A:$A,sdbso042!$B:$B,,1) )</f>
        <v>5.2935979934906272E-4</v>
      </c>
      <c r="J104" s="1"/>
      <c r="K104" s="1"/>
      <c r="Y104">
        <f t="shared" si="10"/>
        <v>0</v>
      </c>
      <c r="Z104" s="6">
        <f t="shared" si="11"/>
        <v>0</v>
      </c>
      <c r="AK104" s="1">
        <v>2453.8528000000001</v>
      </c>
    </row>
    <row r="105" spans="1:37" x14ac:dyDescent="0.2">
      <c r="A105" s="1">
        <f t="shared" si="7"/>
        <v>2452.8028999999997</v>
      </c>
      <c r="B105" s="1">
        <v>1.3583387000000001E-2</v>
      </c>
      <c r="C105" t="e">
        <f xml:space="preserve"> _xlfn.XLOOKUP($A105,DibenzoThiophene!$A:$A,DibenzoThiophene!$B:$B,,1)
 + ( $A105 - _xlfn.XLOOKUP($A105,DibenzoThiophene!$A:$A,DibenzoThiophene!$A:$A,,1) )
   / ( _xlfn.XLOOKUP($A105,DibenzoThiophene!$A:$A,DibenzoThiophene!$A:$A,,-1)
       - _xlfn.XLOOKUP($A105,DibenzoThiophene!$A:$A,DibenzoThiophene!$A:$A,,1) )
   * ( _xlfn.XLOOKUP($A105,DibenzoThiophene!$A:$A,DibenzoThiophene!$B:$B,,-1)
       - _xlfn.XLOOKUP($A105,DibenzoThiophene!$A:$A,DibenzoThiophene!$B:$B,,1) )</f>
        <v>#N/A</v>
      </c>
      <c r="D105">
        <f xml:space="preserve"> _xlfn.XLOOKUP($A105,Sulfone!$A:$A,Sulfone!$B:$B,,1)
 + ( $A105 - _xlfn.XLOOKUP($A105,Sulfone!$A:$A,Sulfone!$A:$A,,1) )
   / ( _xlfn.XLOOKUP($A105,Sulfone!$A:$A,Sulfone!$A:$A,,-1)
       - _xlfn.XLOOKUP($A105,Sulfone!$A:$A,Sulfone!$A:$A,,1) )
   * ( _xlfn.XLOOKUP($A105,Sulfone!$A:$A,Sulfone!$B:$B,,-1)
       - _xlfn.XLOOKUP($A105,Sulfone!$A:$A,Sulfone!$B:$B,,1) )</f>
        <v>3.9455931069946084E-4</v>
      </c>
      <c r="E105">
        <f xml:space="preserve"> _xlfn.XLOOKUP($A105,sfeso4051!$A:$A,sfeso4051!$B:$B,,1)
 + ( $A105 - _xlfn.XLOOKUP($A105,sfeso4051!$A:$A,sfeso4051!$A:$A,,1) )
   / ( _xlfn.XLOOKUP($A105,sfeso4051!$A:$A,sfeso4051!$A:$A,,-1)
       - _xlfn.XLOOKUP($A105,sfeso4051!$A:$A,sfeso4051!$A:$A,,1) )
   * ( _xlfn.XLOOKUP($A105,sfeso4051!$A:$A,sfeso4051!$B:$B,,-1)
       - _xlfn.XLOOKUP($A105,sfeso4051!$A:$A,sfeso4051!$B:$B,,1) )</f>
        <v>3.2519468320704611E-3</v>
      </c>
      <c r="F105">
        <f xml:space="preserve"> _xlfn.XLOOKUP($A105,sdbt029!$A:$A,sdbt029!$B:$B,,1)
 + ( $A105 - _xlfn.XLOOKUP($A105,sdbt029!$A:$A,sdbt029!$A:$A,,1) )
   / ( _xlfn.XLOOKUP($A105,sdbt029!$A:$A,sdbt029!$A:$A,,-1)
       - _xlfn.XLOOKUP($A105,sdbt029!$A:$A,sdbt029!$A:$A,,1) )
   * ( _xlfn.XLOOKUP($A105,sdbt029!$A:$A,sdbt029!$B:$B,,-1)
       - _xlfn.XLOOKUP($A105,sdbt029!$A:$A,sdbt029!$B:$B,,1) )</f>
        <v>-4.0341705095377899E-2</v>
      </c>
      <c r="G105">
        <f xml:space="preserve"> _xlfn.XLOOKUP($A105,sdbs034!$A:$A,sdbs034!$B:$B,,1)
 + ( $A105 - _xlfn.XLOOKUP($A105,sdbs034!$A:$A,sdbs034!$A:$A,,1) )
   / ( _xlfn.XLOOKUP($A105,sdbs034!$A:$A,sdbs034!$A:$A,,-1)
       - _xlfn.XLOOKUP($A105,sdbs034!$A:$A,sdbs034!$A:$A,,1) )
   * ( _xlfn.XLOOKUP($A105,sdbs034!$A:$A,sdbs034!$B:$B,,-1)
       - _xlfn.XLOOKUP($A105,sdbs034!$A:$A,sdbs034!$B:$B,,1) )</f>
        <v>2.3680424191378929E-2</v>
      </c>
      <c r="H105">
        <f xml:space="preserve"> _xlfn.XLOOKUP($A105,sdbso042!$A:$A,sdbso042!$B:$B,,1)
 + ( $A105 - _xlfn.XLOOKUP($A105,sdbso042!$A:$A,sdbso042!$A:$A,,1) )
   / ( _xlfn.XLOOKUP($A105,sdbso042!$A:$A,sdbso042!$A:$A,,-1)
       - _xlfn.XLOOKUP($A105,sdbso042!$A:$A,sdbso042!$A:$A,,1) )
   * ( _xlfn.XLOOKUP($A105,sdbso042!$A:$A,sdbso042!$B:$B,,-1)
       - _xlfn.XLOOKUP($A105,sdbso042!$A:$A,sdbso042!$B:$B,,1) )</f>
        <v>1.6280755107251266E-3</v>
      </c>
      <c r="J105" s="1"/>
      <c r="K105" s="1"/>
      <c r="Y105">
        <f t="shared" si="10"/>
        <v>0</v>
      </c>
      <c r="Z105" s="6">
        <f t="shared" si="11"/>
        <v>0</v>
      </c>
      <c r="AK105" s="1">
        <v>2454.1028999999999</v>
      </c>
    </row>
    <row r="106" spans="1:37" x14ac:dyDescent="0.2">
      <c r="A106" s="1">
        <f t="shared" si="7"/>
        <v>2453.0529999999999</v>
      </c>
      <c r="B106" s="1">
        <v>8.2279149999999997E-4</v>
      </c>
      <c r="C106" t="e">
        <f xml:space="preserve"> _xlfn.XLOOKUP($A106,DibenzoThiophene!$A:$A,DibenzoThiophene!$B:$B,,1)
 + ( $A106 - _xlfn.XLOOKUP($A106,DibenzoThiophene!$A:$A,DibenzoThiophene!$A:$A,,1) )
   / ( _xlfn.XLOOKUP($A106,DibenzoThiophene!$A:$A,DibenzoThiophene!$A:$A,,-1)
       - _xlfn.XLOOKUP($A106,DibenzoThiophene!$A:$A,DibenzoThiophene!$A:$A,,1) )
   * ( _xlfn.XLOOKUP($A106,DibenzoThiophene!$A:$A,DibenzoThiophene!$B:$B,,-1)
       - _xlfn.XLOOKUP($A106,DibenzoThiophene!$A:$A,DibenzoThiophene!$B:$B,,1) )</f>
        <v>#N/A</v>
      </c>
      <c r="D106">
        <f xml:space="preserve"> _xlfn.XLOOKUP($A106,Sulfone!$A:$A,Sulfone!$B:$B,,1)
 + ( $A106 - _xlfn.XLOOKUP($A106,Sulfone!$A:$A,Sulfone!$A:$A,,1) )
   / ( _xlfn.XLOOKUP($A106,Sulfone!$A:$A,Sulfone!$A:$A,,-1)
       - _xlfn.XLOOKUP($A106,Sulfone!$A:$A,Sulfone!$A:$A,,1) )
   * ( _xlfn.XLOOKUP($A106,Sulfone!$A:$A,Sulfone!$B:$B,,-1)
       - _xlfn.XLOOKUP($A106,Sulfone!$A:$A,Sulfone!$B:$B,,1) )</f>
        <v>4.130868799629286E-4</v>
      </c>
      <c r="E106">
        <f xml:space="preserve"> _xlfn.XLOOKUP($A106,sfeso4051!$A:$A,sfeso4051!$B:$B,,1)
 + ( $A106 - _xlfn.XLOOKUP($A106,sfeso4051!$A:$A,sfeso4051!$A:$A,,1) )
   / ( _xlfn.XLOOKUP($A106,sfeso4051!$A:$A,sfeso4051!$A:$A,,-1)
       - _xlfn.XLOOKUP($A106,sfeso4051!$A:$A,sfeso4051!$A:$A,,1) )
   * ( _xlfn.XLOOKUP($A106,sfeso4051!$A:$A,sfeso4051!$B:$B,,-1)
       - _xlfn.XLOOKUP($A106,sfeso4051!$A:$A,sfeso4051!$B:$B,,1) )</f>
        <v>1.2338983468805562E-3</v>
      </c>
      <c r="F106">
        <f xml:space="preserve"> _xlfn.XLOOKUP($A106,sdbt029!$A:$A,sdbt029!$B:$B,,1)
 + ( $A106 - _xlfn.XLOOKUP($A106,sdbt029!$A:$A,sdbt029!$A:$A,,1) )
   / ( _xlfn.XLOOKUP($A106,sdbt029!$A:$A,sdbt029!$A:$A,,-1)
       - _xlfn.XLOOKUP($A106,sdbt029!$A:$A,sdbt029!$A:$A,,1) )
   * ( _xlfn.XLOOKUP($A106,sdbt029!$A:$A,sdbt029!$B:$B,,-1)
       - _xlfn.XLOOKUP($A106,sdbt029!$A:$A,sdbt029!$B:$B,,1) )</f>
        <v>-4.6264347696740329E-2</v>
      </c>
      <c r="G106">
        <f xml:space="preserve"> _xlfn.XLOOKUP($A106,sdbs034!$A:$A,sdbs034!$B:$B,,1)
 + ( $A106 - _xlfn.XLOOKUP($A106,sdbs034!$A:$A,sdbs034!$A:$A,,1) )
   / ( _xlfn.XLOOKUP($A106,sdbs034!$A:$A,sdbs034!$A:$A,,-1)
       - _xlfn.XLOOKUP($A106,sdbs034!$A:$A,sdbs034!$A:$A,,1) )
   * ( _xlfn.XLOOKUP($A106,sdbs034!$A:$A,sdbs034!$B:$B,,-1)
       - _xlfn.XLOOKUP($A106,sdbs034!$A:$A,sdbs034!$B:$B,,1) )</f>
        <v>2.2442298998063152E-2</v>
      </c>
      <c r="H106">
        <f xml:space="preserve"> _xlfn.XLOOKUP($A106,sdbso042!$A:$A,sdbso042!$B:$B,,1)
 + ( $A106 - _xlfn.XLOOKUP($A106,sdbso042!$A:$A,sdbso042!$A:$A,,1) )
   / ( _xlfn.XLOOKUP($A106,sdbso042!$A:$A,sdbso042!$A:$A,,-1)
       - _xlfn.XLOOKUP($A106,sdbso042!$A:$A,sdbso042!$A:$A,,1) )
   * ( _xlfn.XLOOKUP($A106,sdbso042!$A:$A,sdbso042!$B:$B,,-1)
       - _xlfn.XLOOKUP($A106,sdbso042!$A:$A,sdbso042!$B:$B,,1) )</f>
        <v>2.6694871416617751E-3</v>
      </c>
      <c r="J106" s="1"/>
      <c r="K106" s="1"/>
      <c r="Y106">
        <f t="shared" ref="Y106:Y137" si="12">$S$2*L106 + $T$2*M106 + $U$2*N106 + $V$2*O106 + $W$2*P106 + $X$2*Q106</f>
        <v>0</v>
      </c>
      <c r="Z106" s="6">
        <f t="shared" ref="Z106:Z137" si="13">(Y106 - K106)^2</f>
        <v>0</v>
      </c>
      <c r="AK106" s="1">
        <v>2454.3530000000001</v>
      </c>
    </row>
    <row r="107" spans="1:37" x14ac:dyDescent="0.2">
      <c r="A107" s="1">
        <f t="shared" si="7"/>
        <v>2453.3030999999996</v>
      </c>
      <c r="B107" s="1">
        <v>2.1957743999999999E-3</v>
      </c>
      <c r="C107" t="e">
        <f xml:space="preserve"> _xlfn.XLOOKUP($A107,DibenzoThiophene!$A:$A,DibenzoThiophene!$B:$B,,1)
 + ( $A107 - _xlfn.XLOOKUP($A107,DibenzoThiophene!$A:$A,DibenzoThiophene!$A:$A,,1) )
   / ( _xlfn.XLOOKUP($A107,DibenzoThiophene!$A:$A,DibenzoThiophene!$A:$A,,-1)
       - _xlfn.XLOOKUP($A107,DibenzoThiophene!$A:$A,DibenzoThiophene!$A:$A,,1) )
   * ( _xlfn.XLOOKUP($A107,DibenzoThiophene!$A:$A,DibenzoThiophene!$B:$B,,-1)
       - _xlfn.XLOOKUP($A107,DibenzoThiophene!$A:$A,DibenzoThiophene!$B:$B,,1) )</f>
        <v>#N/A</v>
      </c>
      <c r="D107">
        <f xml:space="preserve"> _xlfn.XLOOKUP($A107,Sulfone!$A:$A,Sulfone!$B:$B,,1)
 + ( $A107 - _xlfn.XLOOKUP($A107,Sulfone!$A:$A,Sulfone!$A:$A,,1) )
   / ( _xlfn.XLOOKUP($A107,Sulfone!$A:$A,Sulfone!$A:$A,,-1)
       - _xlfn.XLOOKUP($A107,Sulfone!$A:$A,Sulfone!$A:$A,,1) )
   * ( _xlfn.XLOOKUP($A107,Sulfone!$A:$A,Sulfone!$B:$B,,-1)
       - _xlfn.XLOOKUP($A107,Sulfone!$A:$A,Sulfone!$B:$B,,1) )</f>
        <v>3.4165324161521994E-4</v>
      </c>
      <c r="E107">
        <f xml:space="preserve"> _xlfn.XLOOKUP($A107,sfeso4051!$A:$A,sfeso4051!$B:$B,,1)
 + ( $A107 - _xlfn.XLOOKUP($A107,sfeso4051!$A:$A,sfeso4051!$A:$A,,1) )
   / ( _xlfn.XLOOKUP($A107,sfeso4051!$A:$A,sfeso4051!$A:$A,,-1)
       - _xlfn.XLOOKUP($A107,sfeso4051!$A:$A,sfeso4051!$A:$A,,1) )
   * ( _xlfn.XLOOKUP($A107,sfeso4051!$A:$A,sfeso4051!$B:$B,,-1)
       - _xlfn.XLOOKUP($A107,sfeso4051!$A:$A,sfeso4051!$B:$B,,1) )</f>
        <v>8.5455333422246337E-4</v>
      </c>
      <c r="F107">
        <f xml:space="preserve"> _xlfn.XLOOKUP($A107,sdbt029!$A:$A,sdbt029!$B:$B,,1)
 + ( $A107 - _xlfn.XLOOKUP($A107,sdbt029!$A:$A,sdbt029!$A:$A,,1) )
   / ( _xlfn.XLOOKUP($A107,sdbt029!$A:$A,sdbt029!$A:$A,,-1)
       - _xlfn.XLOOKUP($A107,sdbt029!$A:$A,sdbt029!$A:$A,,1) )
   * ( _xlfn.XLOOKUP($A107,sdbt029!$A:$A,sdbt029!$B:$B,,-1)
       - _xlfn.XLOOKUP($A107,sdbt029!$A:$A,sdbt029!$B:$B,,1) )</f>
        <v>-4.8766613460799822E-2</v>
      </c>
      <c r="G107">
        <f xml:space="preserve"> _xlfn.XLOOKUP($A107,sdbs034!$A:$A,sdbs034!$B:$B,,1)
 + ( $A107 - _xlfn.XLOOKUP($A107,sdbs034!$A:$A,sdbs034!$A:$A,,1) )
   / ( _xlfn.XLOOKUP($A107,sdbs034!$A:$A,sdbs034!$A:$A,,-1)
       - _xlfn.XLOOKUP($A107,sdbs034!$A:$A,sdbs034!$A:$A,,1) )
   * ( _xlfn.XLOOKUP($A107,sdbs034!$A:$A,sdbs034!$B:$B,,-1)
       - _xlfn.XLOOKUP($A107,sdbs034!$A:$A,sdbs034!$B:$B,,1) )</f>
        <v>2.2383435457913017E-2</v>
      </c>
      <c r="H107">
        <f xml:space="preserve"> _xlfn.XLOOKUP($A107,sdbso042!$A:$A,sdbso042!$B:$B,,1)
 + ( $A107 - _xlfn.XLOOKUP($A107,sdbso042!$A:$A,sdbso042!$A:$A,,1) )
   / ( _xlfn.XLOOKUP($A107,sdbso042!$A:$A,sdbso042!$A:$A,,-1)
       - _xlfn.XLOOKUP($A107,sdbso042!$A:$A,sdbso042!$A:$A,,1) )
   * ( _xlfn.XLOOKUP($A107,sdbso042!$A:$A,sdbso042!$B:$B,,-1)
       - _xlfn.XLOOKUP($A107,sdbso042!$A:$A,sdbso042!$B:$B,,1) )</f>
        <v>-4.9433214364616998E-3</v>
      </c>
      <c r="J107" s="1"/>
      <c r="K107" s="1"/>
      <c r="Y107">
        <f t="shared" si="12"/>
        <v>0</v>
      </c>
      <c r="Z107" s="6">
        <f t="shared" si="13"/>
        <v>0</v>
      </c>
      <c r="AK107" s="1">
        <v>2454.6030999999998</v>
      </c>
    </row>
    <row r="108" spans="1:37" x14ac:dyDescent="0.2">
      <c r="A108" s="1">
        <f t="shared" si="7"/>
        <v>2453.5531999999998</v>
      </c>
      <c r="B108" s="1">
        <v>1.9419591999999999E-2</v>
      </c>
      <c r="C108" t="e">
        <f xml:space="preserve"> _xlfn.XLOOKUP($A108,DibenzoThiophene!$A:$A,DibenzoThiophene!$B:$B,,1)
 + ( $A108 - _xlfn.XLOOKUP($A108,DibenzoThiophene!$A:$A,DibenzoThiophene!$A:$A,,1) )
   / ( _xlfn.XLOOKUP($A108,DibenzoThiophene!$A:$A,DibenzoThiophene!$A:$A,,-1)
       - _xlfn.XLOOKUP($A108,DibenzoThiophene!$A:$A,DibenzoThiophene!$A:$A,,1) )
   * ( _xlfn.XLOOKUP($A108,DibenzoThiophene!$A:$A,DibenzoThiophene!$B:$B,,-1)
       - _xlfn.XLOOKUP($A108,DibenzoThiophene!$A:$A,DibenzoThiophene!$B:$B,,1) )</f>
        <v>#N/A</v>
      </c>
      <c r="D108">
        <f xml:space="preserve"> _xlfn.XLOOKUP($A108,Sulfone!$A:$A,Sulfone!$B:$B,,1)
 + ( $A108 - _xlfn.XLOOKUP($A108,Sulfone!$A:$A,Sulfone!$A:$A,,1) )
   / ( _xlfn.XLOOKUP($A108,Sulfone!$A:$A,Sulfone!$A:$A,,-1)
       - _xlfn.XLOOKUP($A108,Sulfone!$A:$A,Sulfone!$A:$A,,1) )
   * ( _xlfn.XLOOKUP($A108,Sulfone!$A:$A,Sulfone!$B:$B,,-1)
       - _xlfn.XLOOKUP($A108,Sulfone!$A:$A,Sulfone!$B:$B,,1) )</f>
        <v>2.702196032673814E-4</v>
      </c>
      <c r="E108">
        <f xml:space="preserve"> _xlfn.XLOOKUP($A108,sfeso4051!$A:$A,sfeso4051!$B:$B,,1)
 + ( $A108 - _xlfn.XLOOKUP($A108,sfeso4051!$A:$A,sfeso4051!$A:$A,,1) )
   / ( _xlfn.XLOOKUP($A108,sfeso4051!$A:$A,sfeso4051!$A:$A,,-1)
       - _xlfn.XLOOKUP($A108,sfeso4051!$A:$A,sfeso4051!$A:$A,,1) )
   * ( _xlfn.XLOOKUP($A108,sfeso4051!$A:$A,sfeso4051!$B:$B,,-1)
       - _xlfn.XLOOKUP($A108,sfeso4051!$A:$A,sfeso4051!$B:$B,,1) )</f>
        <v>-3.3024658105702868E-3</v>
      </c>
      <c r="F108">
        <f xml:space="preserve"> _xlfn.XLOOKUP($A108,sdbt029!$A:$A,sdbt029!$B:$B,,1)
 + ( $A108 - _xlfn.XLOOKUP($A108,sdbt029!$A:$A,sdbt029!$A:$A,,1) )
   / ( _xlfn.XLOOKUP($A108,sdbt029!$A:$A,sdbt029!$A:$A,,-1)
       - _xlfn.XLOOKUP($A108,sdbt029!$A:$A,sdbt029!$A:$A,,1) )
   * ( _xlfn.XLOOKUP($A108,sdbt029!$A:$A,sdbt029!$B:$B,,-1)
       - _xlfn.XLOOKUP($A108,sdbt029!$A:$A,sdbt029!$B:$B,,1) )</f>
        <v>-4.8803342511991581E-2</v>
      </c>
      <c r="G108">
        <f xml:space="preserve"> _xlfn.XLOOKUP($A108,sdbs034!$A:$A,sdbs034!$B:$B,,1)
 + ( $A108 - _xlfn.XLOOKUP($A108,sdbs034!$A:$A,sdbs034!$A:$A,,1) )
   / ( _xlfn.XLOOKUP($A108,sdbs034!$A:$A,sdbs034!$A:$A,,-1)
       - _xlfn.XLOOKUP($A108,sdbs034!$A:$A,sdbs034!$A:$A,,1) )
   * ( _xlfn.XLOOKUP($A108,sdbs034!$A:$A,sdbs034!$B:$B,,-1)
       - _xlfn.XLOOKUP($A108,sdbs034!$A:$A,sdbs034!$B:$B,,1) )</f>
        <v>2.3836503295204748E-2</v>
      </c>
      <c r="H108">
        <f xml:space="preserve"> _xlfn.XLOOKUP($A108,sdbso042!$A:$A,sdbso042!$B:$B,,1)
 + ( $A108 - _xlfn.XLOOKUP($A108,sdbso042!$A:$A,sdbso042!$A:$A,,1) )
   / ( _xlfn.XLOOKUP($A108,sdbso042!$A:$A,sdbso042!$A:$A,,-1)
       - _xlfn.XLOOKUP($A108,sdbso042!$A:$A,sdbso042!$A:$A,,1) )
   * ( _xlfn.XLOOKUP($A108,sdbso042!$A:$A,sdbso042!$B:$B,,-1)
       - _xlfn.XLOOKUP($A108,sdbso042!$A:$A,sdbso042!$B:$B,,1) )</f>
        <v>-6.5842953575520422E-3</v>
      </c>
      <c r="J108" s="1"/>
      <c r="K108" s="1"/>
      <c r="Y108">
        <f t="shared" si="12"/>
        <v>0</v>
      </c>
      <c r="Z108" s="6">
        <f t="shared" si="13"/>
        <v>0</v>
      </c>
      <c r="AK108" s="1">
        <v>2454.8532</v>
      </c>
    </row>
    <row r="109" spans="1:37" x14ac:dyDescent="0.2">
      <c r="A109" s="1">
        <f t="shared" si="7"/>
        <v>2453.8033999999998</v>
      </c>
      <c r="B109" s="1">
        <v>1.2940115E-2</v>
      </c>
      <c r="C109" t="e">
        <f xml:space="preserve"> _xlfn.XLOOKUP($A109,DibenzoThiophene!$A:$A,DibenzoThiophene!$B:$B,,1)
 + ( $A109 - _xlfn.XLOOKUP($A109,DibenzoThiophene!$A:$A,DibenzoThiophene!$A:$A,,1) )
   / ( _xlfn.XLOOKUP($A109,DibenzoThiophene!$A:$A,DibenzoThiophene!$A:$A,,-1)
       - _xlfn.XLOOKUP($A109,DibenzoThiophene!$A:$A,DibenzoThiophene!$A:$A,,1) )
   * ( _xlfn.XLOOKUP($A109,DibenzoThiophene!$A:$A,DibenzoThiophene!$B:$B,,-1)
       - _xlfn.XLOOKUP($A109,DibenzoThiophene!$A:$A,DibenzoThiophene!$B:$B,,1) )</f>
        <v>#N/A</v>
      </c>
      <c r="D109">
        <f xml:space="preserve"> _xlfn.XLOOKUP($A109,Sulfone!$A:$A,Sulfone!$B:$B,,1)
 + ( $A109 - _xlfn.XLOOKUP($A109,Sulfone!$A:$A,Sulfone!$A:$A,,1) )
   / ( _xlfn.XLOOKUP($A109,Sulfone!$A:$A,Sulfone!$A:$A,,-1)
       - _xlfn.XLOOKUP($A109,Sulfone!$A:$A,Sulfone!$A:$A,,1) )
   * ( _xlfn.XLOOKUP($A109,Sulfone!$A:$A,Sulfone!$B:$B,,-1)
       - _xlfn.XLOOKUP($A109,Sulfone!$A:$A,Sulfone!$B:$B,,1) )</f>
        <v>1.9875740288908809E-4</v>
      </c>
      <c r="E109">
        <f xml:space="preserve"> _xlfn.XLOOKUP($A109,sfeso4051!$A:$A,sfeso4051!$B:$B,,1)
 + ( $A109 - _xlfn.XLOOKUP($A109,sfeso4051!$A:$A,sfeso4051!$A:$A,,1) )
   / ( _xlfn.XLOOKUP($A109,sfeso4051!$A:$A,sfeso4051!$A:$A,,-1)
       - _xlfn.XLOOKUP($A109,sfeso4051!$A:$A,sfeso4051!$A:$A,,1) )
   * ( _xlfn.XLOOKUP($A109,sfeso4051!$A:$A,sfeso4051!$B:$B,,-1)
       - _xlfn.XLOOKUP($A109,sfeso4051!$A:$A,sfeso4051!$B:$B,,1) )</f>
        <v>-9.0235719931741837E-4</v>
      </c>
      <c r="F109">
        <f xml:space="preserve"> _xlfn.XLOOKUP($A109,sdbt029!$A:$A,sdbt029!$B:$B,,1)
 + ( $A109 - _xlfn.XLOOKUP($A109,sdbt029!$A:$A,sdbt029!$A:$A,,1) )
   / ( _xlfn.XLOOKUP($A109,sdbt029!$A:$A,sdbt029!$A:$A,,-1)
       - _xlfn.XLOOKUP($A109,sdbt029!$A:$A,sdbt029!$A:$A,,1) )
   * ( _xlfn.XLOOKUP($A109,sdbt029!$A:$A,sdbt029!$B:$B,,-1)
       - _xlfn.XLOOKUP($A109,sdbt029!$A:$A,sdbt029!$B:$B,,1) )</f>
        <v>-4.7651427514011205E-2</v>
      </c>
      <c r="G109">
        <f xml:space="preserve"> _xlfn.XLOOKUP($A109,sdbs034!$A:$A,sdbs034!$B:$B,,1)
 + ( $A109 - _xlfn.XLOOKUP($A109,sdbs034!$A:$A,sdbs034!$A:$A,,1) )
   / ( _xlfn.XLOOKUP($A109,sdbs034!$A:$A,sdbs034!$A:$A,,-1)
       - _xlfn.XLOOKUP($A109,sdbs034!$A:$A,sdbs034!$A:$A,,1) )
   * ( _xlfn.XLOOKUP($A109,sdbs034!$A:$A,sdbs034!$B:$B,,-1)
       - _xlfn.XLOOKUP($A109,sdbs034!$A:$A,sdbs034!$B:$B,,1) )</f>
        <v>2.9368824317254381E-2</v>
      </c>
      <c r="H109">
        <f xml:space="preserve"> _xlfn.XLOOKUP($A109,sdbso042!$A:$A,sdbso042!$B:$B,,1)
 + ( $A109 - _xlfn.XLOOKUP($A109,sdbso042!$A:$A,sdbso042!$A:$A,,1) )
   / ( _xlfn.XLOOKUP($A109,sdbso042!$A:$A,sdbso042!$A:$A,,-1)
       - _xlfn.XLOOKUP($A109,sdbso042!$A:$A,sdbso042!$A:$A,,1) )
   * ( _xlfn.XLOOKUP($A109,sdbso042!$A:$A,sdbso042!$B:$B,,-1)
       - _xlfn.XLOOKUP($A109,sdbso042!$A:$A,sdbso042!$B:$B,,1) )</f>
        <v>-7.0980494233549123E-3</v>
      </c>
      <c r="J109" s="1"/>
      <c r="K109" s="1"/>
      <c r="Y109">
        <f t="shared" si="12"/>
        <v>0</v>
      </c>
      <c r="Z109" s="6">
        <f t="shared" si="13"/>
        <v>0</v>
      </c>
      <c r="AK109" s="1">
        <v>2455.1034</v>
      </c>
    </row>
    <row r="110" spans="1:37" x14ac:dyDescent="0.2">
      <c r="A110" s="1">
        <f t="shared" si="7"/>
        <v>2454.0535</v>
      </c>
      <c r="B110" s="1">
        <v>1.4946717E-2</v>
      </c>
      <c r="C110" t="e">
        <f xml:space="preserve"> _xlfn.XLOOKUP($A110,DibenzoThiophene!$A:$A,DibenzoThiophene!$B:$B,,1)
 + ( $A110 - _xlfn.XLOOKUP($A110,DibenzoThiophene!$A:$A,DibenzoThiophene!$A:$A,,1) )
   / ( _xlfn.XLOOKUP($A110,DibenzoThiophene!$A:$A,DibenzoThiophene!$A:$A,,-1)
       - _xlfn.XLOOKUP($A110,DibenzoThiophene!$A:$A,DibenzoThiophene!$A:$A,,1) )
   * ( _xlfn.XLOOKUP($A110,DibenzoThiophene!$A:$A,DibenzoThiophene!$B:$B,,-1)
       - _xlfn.XLOOKUP($A110,DibenzoThiophene!$A:$A,DibenzoThiophene!$B:$B,,1) )</f>
        <v>#N/A</v>
      </c>
      <c r="D110">
        <f xml:space="preserve"> _xlfn.XLOOKUP($A110,Sulfone!$A:$A,Sulfone!$B:$B,,1)
 + ( $A110 - _xlfn.XLOOKUP($A110,Sulfone!$A:$A,Sulfone!$A:$A,,1) )
   / ( _xlfn.XLOOKUP($A110,Sulfone!$A:$A,Sulfone!$A:$A,,-1)
       - _xlfn.XLOOKUP($A110,Sulfone!$A:$A,Sulfone!$A:$A,,1) )
   * ( _xlfn.XLOOKUP($A110,Sulfone!$A:$A,Sulfone!$B:$B,,-1)
       - _xlfn.XLOOKUP($A110,Sulfone!$A:$A,Sulfone!$B:$B,,1) )</f>
        <v>1.5905287724270639E-4</v>
      </c>
      <c r="E110">
        <f xml:space="preserve"> _xlfn.XLOOKUP($A110,sfeso4051!$A:$A,sfeso4051!$B:$B,,1)
 + ( $A110 - _xlfn.XLOOKUP($A110,sfeso4051!$A:$A,sfeso4051!$A:$A,,1) )
   / ( _xlfn.XLOOKUP($A110,sfeso4051!$A:$A,sfeso4051!$A:$A,,-1)
       - _xlfn.XLOOKUP($A110,sfeso4051!$A:$A,sfeso4051!$A:$A,,1) )
   * ( _xlfn.XLOOKUP($A110,sfeso4051!$A:$A,sfeso4051!$B:$B,,-1)
       - _xlfn.XLOOKUP($A110,sfeso4051!$A:$A,sfeso4051!$B:$B,,1) )</f>
        <v>-4.0979377529812419E-3</v>
      </c>
      <c r="F110">
        <f xml:space="preserve"> _xlfn.XLOOKUP($A110,sdbt029!$A:$A,sdbt029!$B:$B,,1)
 + ( $A110 - _xlfn.XLOOKUP($A110,sdbt029!$A:$A,sdbt029!$A:$A,,1) )
   / ( _xlfn.XLOOKUP($A110,sdbt029!$A:$A,sdbt029!$A:$A,,-1)
       - _xlfn.XLOOKUP($A110,sdbt029!$A:$A,sdbt029!$A:$A,,1) )
   * ( _xlfn.XLOOKUP($A110,sdbt029!$A:$A,sdbt029!$B:$B,,-1)
       - _xlfn.XLOOKUP($A110,sdbt029!$A:$A,sdbt029!$B:$B,,1) )</f>
        <v>-3.9166561114173021E-2</v>
      </c>
      <c r="G110">
        <f xml:space="preserve"> _xlfn.XLOOKUP($A110,sdbs034!$A:$A,sdbs034!$B:$B,,1)
 + ( $A110 - _xlfn.XLOOKUP($A110,sdbs034!$A:$A,sdbs034!$A:$A,,1) )
   / ( _xlfn.XLOOKUP($A110,sdbs034!$A:$A,sdbs034!$A:$A,,-1)
       - _xlfn.XLOOKUP($A110,sdbs034!$A:$A,sdbs034!$A:$A,,1) )
   * ( _xlfn.XLOOKUP($A110,sdbs034!$A:$A,sdbs034!$B:$B,,-1)
       - _xlfn.XLOOKUP($A110,sdbs034!$A:$A,sdbs034!$B:$B,,1) )</f>
        <v>2.8718725545674118E-2</v>
      </c>
      <c r="H110">
        <f xml:space="preserve"> _xlfn.XLOOKUP($A110,sdbso042!$A:$A,sdbso042!$B:$B,,1)
 + ( $A110 - _xlfn.XLOOKUP($A110,sdbso042!$A:$A,sdbso042!$A:$A,,1) )
   / ( _xlfn.XLOOKUP($A110,sdbso042!$A:$A,sdbso042!$A:$A,,-1)
       - _xlfn.XLOOKUP($A110,sdbso042!$A:$A,sdbso042!$A:$A,,1) )
   * ( _xlfn.XLOOKUP($A110,sdbso042!$A:$A,sdbso042!$B:$B,,-1)
       - _xlfn.XLOOKUP($A110,sdbso042!$A:$A,sdbso042!$B:$B,,1) )</f>
        <v>-1.2508602584304963E-2</v>
      </c>
      <c r="J110" s="1"/>
      <c r="K110" s="1"/>
      <c r="Y110">
        <f t="shared" si="12"/>
        <v>0</v>
      </c>
      <c r="Z110" s="6">
        <f t="shared" si="13"/>
        <v>0</v>
      </c>
      <c r="AK110" s="1">
        <v>2455.3535000000002</v>
      </c>
    </row>
    <row r="111" spans="1:37" x14ac:dyDescent="0.2">
      <c r="A111" s="1">
        <f t="shared" si="7"/>
        <v>2454.3035999999997</v>
      </c>
      <c r="B111" s="1">
        <v>9.4315683999999997E-3</v>
      </c>
      <c r="C111" t="e">
        <f xml:space="preserve"> _xlfn.XLOOKUP($A111,DibenzoThiophene!$A:$A,DibenzoThiophene!$B:$B,,1)
 + ( $A111 - _xlfn.XLOOKUP($A111,DibenzoThiophene!$A:$A,DibenzoThiophene!$A:$A,,1) )
   / ( _xlfn.XLOOKUP($A111,DibenzoThiophene!$A:$A,DibenzoThiophene!$A:$A,,-1)
       - _xlfn.XLOOKUP($A111,DibenzoThiophene!$A:$A,DibenzoThiophene!$A:$A,,1) )
   * ( _xlfn.XLOOKUP($A111,DibenzoThiophene!$A:$A,DibenzoThiophene!$B:$B,,-1)
       - _xlfn.XLOOKUP($A111,DibenzoThiophene!$A:$A,DibenzoThiophene!$B:$B,,1) )</f>
        <v>#N/A</v>
      </c>
      <c r="D111">
        <f xml:space="preserve"> _xlfn.XLOOKUP($A111,Sulfone!$A:$A,Sulfone!$B:$B,,1)
 + ( $A111 - _xlfn.XLOOKUP($A111,Sulfone!$A:$A,Sulfone!$A:$A,,1) )
   / ( _xlfn.XLOOKUP($A111,Sulfone!$A:$A,Sulfone!$A:$A,,-1)
       - _xlfn.XLOOKUP($A111,Sulfone!$A:$A,Sulfone!$A:$A,,1) )
   * ( _xlfn.XLOOKUP($A111,Sulfone!$A:$A,Sulfone!$B:$B,,-1)
       - _xlfn.XLOOKUP($A111,Sulfone!$A:$A,Sulfone!$B:$B,,1) )</f>
        <v>2.3394878133642705E-4</v>
      </c>
      <c r="E111">
        <f xml:space="preserve"> _xlfn.XLOOKUP($A111,sfeso4051!$A:$A,sfeso4051!$B:$B,,1)
 + ( $A111 - _xlfn.XLOOKUP($A111,sfeso4051!$A:$A,sfeso4051!$A:$A,,1) )
   / ( _xlfn.XLOOKUP($A111,sfeso4051!$A:$A,sfeso4051!$A:$A,,-1)
       - _xlfn.XLOOKUP($A111,sfeso4051!$A:$A,sfeso4051!$A:$A,,1) )
   * ( _xlfn.XLOOKUP($A111,sfeso4051!$A:$A,sfeso4051!$B:$B,,-1)
       - _xlfn.XLOOKUP($A111,sfeso4051!$A:$A,sfeso4051!$B:$B,,1) )</f>
        <v>-2.0908152497514276E-3</v>
      </c>
      <c r="F111">
        <f xml:space="preserve"> _xlfn.XLOOKUP($A111,sdbt029!$A:$A,sdbt029!$B:$B,,1)
 + ( $A111 - _xlfn.XLOOKUP($A111,sdbt029!$A:$A,sdbt029!$A:$A,,1) )
   / ( _xlfn.XLOOKUP($A111,sdbt029!$A:$A,sdbt029!$A:$A,,-1)
       - _xlfn.XLOOKUP($A111,sdbt029!$A:$A,sdbt029!$A:$A,,1) )
   * ( _xlfn.XLOOKUP($A111,sdbt029!$A:$A,sdbt029!$B:$B,,-1)
       - _xlfn.XLOOKUP($A111,sdbt029!$A:$A,sdbt029!$B:$B,,1) )</f>
        <v>-4.375780760881863E-2</v>
      </c>
      <c r="G111">
        <f xml:space="preserve"> _xlfn.XLOOKUP($A111,sdbs034!$A:$A,sdbs034!$B:$B,,1)
 + ( $A111 - _xlfn.XLOOKUP($A111,sdbs034!$A:$A,sdbs034!$A:$A,,1) )
   / ( _xlfn.XLOOKUP($A111,sdbs034!$A:$A,sdbs034!$A:$A,,-1)
       - _xlfn.XLOOKUP($A111,sdbs034!$A:$A,sdbs034!$A:$A,,1) )
   * ( _xlfn.XLOOKUP($A111,sdbs034!$A:$A,sdbs034!$B:$B,,-1)
       - _xlfn.XLOOKUP($A111,sdbs034!$A:$A,sdbs034!$B:$B,,1) )</f>
        <v>2.8780179302979388E-2</v>
      </c>
      <c r="H111">
        <f xml:space="preserve"> _xlfn.XLOOKUP($A111,sdbso042!$A:$A,sdbso042!$B:$B,,1)
 + ( $A111 - _xlfn.XLOOKUP($A111,sdbso042!$A:$A,sdbso042!$A:$A,,1) )
   / ( _xlfn.XLOOKUP($A111,sdbso042!$A:$A,sdbso042!$A:$A,,-1)
       - _xlfn.XLOOKUP($A111,sdbso042!$A:$A,sdbso042!$A:$A,,1) )
   * ( _xlfn.XLOOKUP($A111,sdbso042!$A:$A,sdbso042!$B:$B,,-1)
       - _xlfn.XLOOKUP($A111,sdbso042!$A:$A,sdbso042!$B:$B,,1) )</f>
        <v>-1.1530991880750945E-2</v>
      </c>
      <c r="J111" s="1"/>
      <c r="K111" s="1"/>
      <c r="Y111">
        <f t="shared" si="12"/>
        <v>0</v>
      </c>
      <c r="Z111" s="6">
        <f t="shared" si="13"/>
        <v>0</v>
      </c>
      <c r="AK111" s="1">
        <v>2455.6035999999999</v>
      </c>
    </row>
    <row r="112" spans="1:37" x14ac:dyDescent="0.2">
      <c r="A112" s="1">
        <f t="shared" si="7"/>
        <v>2454.5536999999999</v>
      </c>
      <c r="B112" s="1">
        <v>1.0636774E-2</v>
      </c>
      <c r="C112" t="e">
        <f xml:space="preserve"> _xlfn.XLOOKUP($A112,DibenzoThiophene!$A:$A,DibenzoThiophene!$B:$B,,1)
 + ( $A112 - _xlfn.XLOOKUP($A112,DibenzoThiophene!$A:$A,DibenzoThiophene!$A:$A,,1) )
   / ( _xlfn.XLOOKUP($A112,DibenzoThiophene!$A:$A,DibenzoThiophene!$A:$A,,-1)
       - _xlfn.XLOOKUP($A112,DibenzoThiophene!$A:$A,DibenzoThiophene!$A:$A,,1) )
   * ( _xlfn.XLOOKUP($A112,DibenzoThiophene!$A:$A,DibenzoThiophene!$B:$B,,-1)
       - _xlfn.XLOOKUP($A112,DibenzoThiophene!$A:$A,DibenzoThiophene!$B:$B,,1) )</f>
        <v>#N/A</v>
      </c>
      <c r="D112">
        <f xml:space="preserve"> _xlfn.XLOOKUP($A112,Sulfone!$A:$A,Sulfone!$B:$B,,1)
 + ( $A112 - _xlfn.XLOOKUP($A112,Sulfone!$A:$A,Sulfone!$A:$A,,1) )
   / ( _xlfn.XLOOKUP($A112,Sulfone!$A:$A,Sulfone!$A:$A,,-1)
       - _xlfn.XLOOKUP($A112,Sulfone!$A:$A,Sulfone!$A:$A,,1) )
   * ( _xlfn.XLOOKUP($A112,Sulfone!$A:$A,Sulfone!$B:$B,,-1)
       - _xlfn.XLOOKUP($A112,Sulfone!$A:$A,Sulfone!$B:$B,,1) )</f>
        <v>3.0884468543028389E-4</v>
      </c>
      <c r="E112">
        <f xml:space="preserve"> _xlfn.XLOOKUP($A112,sfeso4051!$A:$A,sfeso4051!$B:$B,,1)
 + ( $A112 - _xlfn.XLOOKUP($A112,sfeso4051!$A:$A,sfeso4051!$A:$A,,1) )
   / ( _xlfn.XLOOKUP($A112,sfeso4051!$A:$A,sfeso4051!$A:$A,,-1)
       - _xlfn.XLOOKUP($A112,sfeso4051!$A:$A,sfeso4051!$A:$A,,1) )
   * ( _xlfn.XLOOKUP($A112,sfeso4051!$A:$A,sfeso4051!$B:$B,,-1)
       - _xlfn.XLOOKUP($A112,sfeso4051!$A:$A,sfeso4051!$B:$B,,1) )</f>
        <v>-3.2927694020199912E-3</v>
      </c>
      <c r="F112">
        <f xml:space="preserve"> _xlfn.XLOOKUP($A112,sdbt029!$A:$A,sdbt029!$B:$B,,1)
 + ( $A112 - _xlfn.XLOOKUP($A112,sdbt029!$A:$A,sdbt029!$A:$A,,1) )
   / ( _xlfn.XLOOKUP($A112,sdbt029!$A:$A,sdbt029!$A:$A,,-1)
       - _xlfn.XLOOKUP($A112,sdbt029!$A:$A,sdbt029!$A:$A,,1) )
   * ( _xlfn.XLOOKUP($A112,sdbt029!$A:$A,sdbt029!$B:$B,,-1)
       - _xlfn.XLOOKUP($A112,sdbt029!$A:$A,sdbt029!$B:$B,,1) )</f>
        <v>-4.6935765300901149E-2</v>
      </c>
      <c r="G112">
        <f xml:space="preserve"> _xlfn.XLOOKUP($A112,sdbs034!$A:$A,sdbs034!$B:$B,,1)
 + ( $A112 - _xlfn.XLOOKUP($A112,sdbs034!$A:$A,sdbs034!$A:$A,,1) )
   / ( _xlfn.XLOOKUP($A112,sdbs034!$A:$A,sdbs034!$A:$A,,-1)
       - _xlfn.XLOOKUP($A112,sdbs034!$A:$A,sdbs034!$A:$A,,1) )
   * ( _xlfn.XLOOKUP($A112,sdbs034!$A:$A,sdbs034!$B:$B,,-1)
       - _xlfn.XLOOKUP($A112,sdbs034!$A:$A,sdbs034!$B:$B,,1) )</f>
        <v>2.8315242434980736E-2</v>
      </c>
      <c r="H112">
        <f xml:space="preserve"> _xlfn.XLOOKUP($A112,sdbso042!$A:$A,sdbso042!$B:$B,,1)
 + ( $A112 - _xlfn.XLOOKUP($A112,sdbso042!$A:$A,sdbso042!$A:$A,,1) )
   / ( _xlfn.XLOOKUP($A112,sdbso042!$A:$A,sdbso042!$A:$A,,-1)
       - _xlfn.XLOOKUP($A112,sdbso042!$A:$A,sdbso042!$A:$A,,1) )
   * ( _xlfn.XLOOKUP($A112,sdbso042!$A:$A,sdbso042!$B:$B,,-1)
       - _xlfn.XLOOKUP($A112,sdbso042!$A:$A,sdbso042!$B:$B,,1) )</f>
        <v>-1.5227273252881233E-2</v>
      </c>
      <c r="J112" s="1"/>
      <c r="K112" s="1"/>
      <c r="Y112">
        <f t="shared" si="12"/>
        <v>0</v>
      </c>
      <c r="Z112" s="6">
        <f t="shared" si="13"/>
        <v>0</v>
      </c>
      <c r="AK112" s="1">
        <v>2455.8537000000001</v>
      </c>
    </row>
    <row r="113" spans="1:37" x14ac:dyDescent="0.2">
      <c r="A113" s="1">
        <f t="shared" si="7"/>
        <v>2454.8037999999997</v>
      </c>
      <c r="B113" s="1">
        <v>1.3030854999999999E-2</v>
      </c>
      <c r="C113" t="e">
        <f xml:space="preserve"> _xlfn.XLOOKUP($A113,DibenzoThiophene!$A:$A,DibenzoThiophene!$B:$B,,1)
 + ( $A113 - _xlfn.XLOOKUP($A113,DibenzoThiophene!$A:$A,DibenzoThiophene!$A:$A,,1) )
   / ( _xlfn.XLOOKUP($A113,DibenzoThiophene!$A:$A,DibenzoThiophene!$A:$A,,-1)
       - _xlfn.XLOOKUP($A113,DibenzoThiophene!$A:$A,DibenzoThiophene!$A:$A,,1) )
   * ( _xlfn.XLOOKUP($A113,DibenzoThiophene!$A:$A,DibenzoThiophene!$B:$B,,-1)
       - _xlfn.XLOOKUP($A113,DibenzoThiophene!$A:$A,DibenzoThiophene!$B:$B,,1) )</f>
        <v>#N/A</v>
      </c>
      <c r="D113">
        <f xml:space="preserve"> _xlfn.XLOOKUP($A113,Sulfone!$A:$A,Sulfone!$B:$B,,1)
 + ( $A113 - _xlfn.XLOOKUP($A113,Sulfone!$A:$A,Sulfone!$A:$A,,1) )
   / ( _xlfn.XLOOKUP($A113,Sulfone!$A:$A,Sulfone!$A:$A,,-1)
       - _xlfn.XLOOKUP($A113,Sulfone!$A:$A,Sulfone!$A:$A,,1) )
   * ( _xlfn.XLOOKUP($A113,Sulfone!$A:$A,Sulfone!$B:$B,,-1)
       - _xlfn.XLOOKUP($A113,Sulfone!$A:$A,Sulfone!$B:$B,,1) )</f>
        <v>3.8374058952400463E-4</v>
      </c>
      <c r="E113">
        <f xml:space="preserve"> _xlfn.XLOOKUP($A113,sfeso4051!$A:$A,sfeso4051!$B:$B,,1)
 + ( $A113 - _xlfn.XLOOKUP($A113,sfeso4051!$A:$A,sfeso4051!$A:$A,,1) )
   / ( _xlfn.XLOOKUP($A113,sfeso4051!$A:$A,sfeso4051!$A:$A,,-1)
       - _xlfn.XLOOKUP($A113,sfeso4051!$A:$A,sfeso4051!$A:$A,,1) )
   * ( _xlfn.XLOOKUP($A113,sfeso4051!$A:$A,sfeso4051!$B:$B,,-1)
       - _xlfn.XLOOKUP($A113,sfeso4051!$A:$A,sfeso4051!$B:$B,,1) )</f>
        <v>-3.1698000239747419E-3</v>
      </c>
      <c r="F113">
        <f xml:space="preserve"> _xlfn.XLOOKUP($A113,sdbt029!$A:$A,sdbt029!$B:$B,,1)
 + ( $A113 - _xlfn.XLOOKUP($A113,sdbt029!$A:$A,sdbt029!$A:$A,,1) )
   / ( _xlfn.XLOOKUP($A113,sdbt029!$A:$A,sdbt029!$A:$A,,-1)
       - _xlfn.XLOOKUP($A113,sdbt029!$A:$A,sdbt029!$A:$A,,1) )
   * ( _xlfn.XLOOKUP($A113,sdbt029!$A:$A,sdbt029!$B:$B,,-1)
       - _xlfn.XLOOKUP($A113,sdbt029!$A:$A,sdbt029!$B:$B,,1) )</f>
        <v>-4.6733732159138279E-2</v>
      </c>
      <c r="G113">
        <f xml:space="preserve"> _xlfn.XLOOKUP($A113,sdbs034!$A:$A,sdbs034!$B:$B,,1)
 + ( $A113 - _xlfn.XLOOKUP($A113,sdbs034!$A:$A,sdbs034!$A:$A,,1) )
   / ( _xlfn.XLOOKUP($A113,sdbs034!$A:$A,sdbs034!$A:$A,,-1)
       - _xlfn.XLOOKUP($A113,sdbs034!$A:$A,sdbs034!$A:$A,,1) )
   * ( _xlfn.XLOOKUP($A113,sdbs034!$A:$A,sdbs034!$B:$B,,-1)
       - _xlfn.XLOOKUP($A113,sdbs034!$A:$A,sdbs034!$B:$B,,1) )</f>
        <v>3.2507344250823848E-2</v>
      </c>
      <c r="H113">
        <f xml:space="preserve"> _xlfn.XLOOKUP($A113,sdbso042!$A:$A,sdbso042!$B:$B,,1)
 + ( $A113 - _xlfn.XLOOKUP($A113,sdbso042!$A:$A,sdbso042!$A:$A,,1) )
   / ( _xlfn.XLOOKUP($A113,sdbso042!$A:$A,sdbso042!$A:$A,,-1)
       - _xlfn.XLOOKUP($A113,sdbso042!$A:$A,sdbso042!$A:$A,,1) )
   * ( _xlfn.XLOOKUP($A113,sdbso042!$A:$A,sdbso042!$B:$B,,-1)
       - _xlfn.XLOOKUP($A113,sdbso042!$A:$A,sdbso042!$B:$B,,1) )</f>
        <v>-8.9657686077842629E-3</v>
      </c>
      <c r="J113" s="1"/>
      <c r="K113" s="1"/>
      <c r="Y113">
        <f t="shared" si="12"/>
        <v>0</v>
      </c>
      <c r="Z113" s="6">
        <f t="shared" si="13"/>
        <v>0</v>
      </c>
      <c r="AK113" s="1">
        <v>2456.1037999999999</v>
      </c>
    </row>
    <row r="114" spans="1:37" x14ac:dyDescent="0.2">
      <c r="A114" s="1">
        <f t="shared" si="7"/>
        <v>2455.0538999999999</v>
      </c>
      <c r="B114" s="1">
        <v>1.2602614E-2</v>
      </c>
      <c r="C114" t="e">
        <f xml:space="preserve"> _xlfn.XLOOKUP($A114,DibenzoThiophene!$A:$A,DibenzoThiophene!$B:$B,,1)
 + ( $A114 - _xlfn.XLOOKUP($A114,DibenzoThiophene!$A:$A,DibenzoThiophene!$A:$A,,1) )
   / ( _xlfn.XLOOKUP($A114,DibenzoThiophene!$A:$A,DibenzoThiophene!$A:$A,,-1)
       - _xlfn.XLOOKUP($A114,DibenzoThiophene!$A:$A,DibenzoThiophene!$A:$A,,1) )
   * ( _xlfn.XLOOKUP($A114,DibenzoThiophene!$A:$A,DibenzoThiophene!$B:$B,,-1)
       - _xlfn.XLOOKUP($A114,DibenzoThiophene!$A:$A,DibenzoThiophene!$B:$B,,1) )</f>
        <v>#N/A</v>
      </c>
      <c r="D114">
        <f xml:space="preserve"> _xlfn.XLOOKUP($A114,Sulfone!$A:$A,Sulfone!$B:$B,,1)
 + ( $A114 - _xlfn.XLOOKUP($A114,Sulfone!$A:$A,Sulfone!$A:$A,,1) )
   / ( _xlfn.XLOOKUP($A114,Sulfone!$A:$A,Sulfone!$A:$A,,-1)
       - _xlfn.XLOOKUP($A114,Sulfone!$A:$A,Sulfone!$A:$A,,1) )
   * ( _xlfn.XLOOKUP($A114,Sulfone!$A:$A,Sulfone!$B:$B,,-1)
       - _xlfn.XLOOKUP($A114,Sulfone!$A:$A,Sulfone!$B:$B,,1) )</f>
        <v>-7.4352223257706865E-4</v>
      </c>
      <c r="E114">
        <f xml:space="preserve"> _xlfn.XLOOKUP($A114,sfeso4051!$A:$A,sfeso4051!$B:$B,,1)
 + ( $A114 - _xlfn.XLOOKUP($A114,sfeso4051!$A:$A,sfeso4051!$A:$A,,1) )
   / ( _xlfn.XLOOKUP($A114,sfeso4051!$A:$A,sfeso4051!$A:$A,,-1)
       - _xlfn.XLOOKUP($A114,sfeso4051!$A:$A,sfeso4051!$A:$A,,1) )
   * ( _xlfn.XLOOKUP($A114,sfeso4051!$A:$A,sfeso4051!$B:$B,,-1)
       - _xlfn.XLOOKUP($A114,sfeso4051!$A:$A,sfeso4051!$B:$B,,1) )</f>
        <v>-6.7795576957809175E-3</v>
      </c>
      <c r="F114">
        <f xml:space="preserve"> _xlfn.XLOOKUP($A114,sdbt029!$A:$A,sdbt029!$B:$B,,1)
 + ( $A114 - _xlfn.XLOOKUP($A114,sdbt029!$A:$A,sdbt029!$A:$A,,1) )
   / ( _xlfn.XLOOKUP($A114,sdbt029!$A:$A,sdbt029!$A:$A,,-1)
       - _xlfn.XLOOKUP($A114,sdbt029!$A:$A,sdbt029!$A:$A,,1) )
   * ( _xlfn.XLOOKUP($A114,sdbt029!$A:$A,sdbt029!$B:$B,,-1)
       - _xlfn.XLOOKUP($A114,sdbt029!$A:$A,sdbt029!$B:$B,,1) )</f>
        <v>-3.7024135384164866E-2</v>
      </c>
      <c r="G114">
        <f xml:space="preserve"> _xlfn.XLOOKUP($A114,sdbs034!$A:$A,sdbs034!$B:$B,,1)
 + ( $A114 - _xlfn.XLOOKUP($A114,sdbs034!$A:$A,sdbs034!$A:$A,,1) )
   / ( _xlfn.XLOOKUP($A114,sdbs034!$A:$A,sdbs034!$A:$A,,-1)
       - _xlfn.XLOOKUP($A114,sdbs034!$A:$A,sdbs034!$A:$A,,1) )
   * ( _xlfn.XLOOKUP($A114,sdbs034!$A:$A,sdbs034!$B:$B,,-1)
       - _xlfn.XLOOKUP($A114,sdbs034!$A:$A,sdbs034!$B:$B,,1) )</f>
        <v>3.4037224689287889E-2</v>
      </c>
      <c r="H114">
        <f xml:space="preserve"> _xlfn.XLOOKUP($A114,sdbso042!$A:$A,sdbso042!$B:$B,,1)
 + ( $A114 - _xlfn.XLOOKUP($A114,sdbso042!$A:$A,sdbso042!$A:$A,,1) )
   / ( _xlfn.XLOOKUP($A114,sdbso042!$A:$A,sdbso042!$A:$A,,-1)
       - _xlfn.XLOOKUP($A114,sdbso042!$A:$A,sdbso042!$A:$A,,1) )
   * ( _xlfn.XLOOKUP($A114,sdbso042!$A:$A,sdbso042!$B:$B,,-1)
       - _xlfn.XLOOKUP($A114,sdbso042!$A:$A,sdbso042!$B:$B,,1) )</f>
        <v>-2.3332032831837272E-2</v>
      </c>
      <c r="J114" s="1"/>
      <c r="K114" s="1"/>
      <c r="Y114">
        <f t="shared" si="12"/>
        <v>0</v>
      </c>
      <c r="Z114" s="6">
        <f t="shared" si="13"/>
        <v>0</v>
      </c>
      <c r="AK114" s="1">
        <v>2456.3539000000001</v>
      </c>
    </row>
    <row r="115" spans="1:37" x14ac:dyDescent="0.2">
      <c r="A115" s="1">
        <f t="shared" si="7"/>
        <v>2455.3040999999998</v>
      </c>
      <c r="B115" s="1">
        <v>4.0993860999999996E-3</v>
      </c>
      <c r="C115" t="e">
        <f xml:space="preserve"> _xlfn.XLOOKUP($A115,DibenzoThiophene!$A:$A,DibenzoThiophene!$B:$B,,1)
 + ( $A115 - _xlfn.XLOOKUP($A115,DibenzoThiophene!$A:$A,DibenzoThiophene!$A:$A,,1) )
   / ( _xlfn.XLOOKUP($A115,DibenzoThiophene!$A:$A,DibenzoThiophene!$A:$A,,-1)
       - _xlfn.XLOOKUP($A115,DibenzoThiophene!$A:$A,DibenzoThiophene!$A:$A,,1) )
   * ( _xlfn.XLOOKUP($A115,DibenzoThiophene!$A:$A,DibenzoThiophene!$B:$B,,-1)
       - _xlfn.XLOOKUP($A115,DibenzoThiophene!$A:$A,DibenzoThiophene!$B:$B,,1) )</f>
        <v>#N/A</v>
      </c>
      <c r="D115">
        <f xml:space="preserve"> _xlfn.XLOOKUP($A115,Sulfone!$A:$A,Sulfone!$B:$B,,1)
 + ( $A115 - _xlfn.XLOOKUP($A115,Sulfone!$A:$A,Sulfone!$A:$A,,1) )
   / ( _xlfn.XLOOKUP($A115,Sulfone!$A:$A,Sulfone!$A:$A,,-1)
       - _xlfn.XLOOKUP($A115,Sulfone!$A:$A,Sulfone!$A:$A,,1) )
   * ( _xlfn.XLOOKUP($A115,Sulfone!$A:$A,Sulfone!$B:$B,,-1)
       - _xlfn.XLOOKUP($A115,Sulfone!$A:$A,Sulfone!$B:$B,,1) )</f>
        <v>-6.2416946458443111E-3</v>
      </c>
      <c r="E115">
        <f xml:space="preserve"> _xlfn.XLOOKUP($A115,sfeso4051!$A:$A,sfeso4051!$B:$B,,1)
 + ( $A115 - _xlfn.XLOOKUP($A115,sfeso4051!$A:$A,sfeso4051!$A:$A,,1) )
   / ( _xlfn.XLOOKUP($A115,sfeso4051!$A:$A,sfeso4051!$A:$A,,-1)
       - _xlfn.XLOOKUP($A115,sfeso4051!$A:$A,sfeso4051!$A:$A,,1) )
   * ( _xlfn.XLOOKUP($A115,sfeso4051!$A:$A,sfeso4051!$B:$B,,-1)
       - _xlfn.XLOOKUP($A115,sfeso4051!$A:$A,sfeso4051!$B:$B,,1) )</f>
        <v>-5.5935043777537909E-3</v>
      </c>
      <c r="F115">
        <f xml:space="preserve"> _xlfn.XLOOKUP($A115,sdbt029!$A:$A,sdbt029!$B:$B,,1)
 + ( $A115 - _xlfn.XLOOKUP($A115,sdbt029!$A:$A,sdbt029!$A:$A,,1) )
   / ( _xlfn.XLOOKUP($A115,sdbt029!$A:$A,sdbt029!$A:$A,,-1)
       - _xlfn.XLOOKUP($A115,sdbt029!$A:$A,sdbt029!$A:$A,,1) )
   * ( _xlfn.XLOOKUP($A115,sdbt029!$A:$A,sdbt029!$B:$B,,-1)
       - _xlfn.XLOOKUP($A115,sdbt029!$A:$A,sdbt029!$B:$B,,1) )</f>
        <v>-2.0454677080537012E-2</v>
      </c>
      <c r="G115">
        <f xml:space="preserve"> _xlfn.XLOOKUP($A115,sdbs034!$A:$A,sdbs034!$B:$B,,1)
 + ( $A115 - _xlfn.XLOOKUP($A115,sdbs034!$A:$A,sdbs034!$A:$A,,1) )
   / ( _xlfn.XLOOKUP($A115,sdbs034!$A:$A,sdbs034!$A:$A,,-1)
       - _xlfn.XLOOKUP($A115,sdbs034!$A:$A,sdbs034!$A:$A,,1) )
   * ( _xlfn.XLOOKUP($A115,sdbs034!$A:$A,sdbs034!$B:$B,,-1)
       - _xlfn.XLOOKUP($A115,sdbs034!$A:$A,sdbs034!$B:$B,,1) )</f>
        <v>3.6112867481311921E-2</v>
      </c>
      <c r="H115">
        <f xml:space="preserve"> _xlfn.XLOOKUP($A115,sdbso042!$A:$A,sdbso042!$B:$B,,1)
 + ( $A115 - _xlfn.XLOOKUP($A115,sdbso042!$A:$A,sdbso042!$A:$A,,1) )
   / ( _xlfn.XLOOKUP($A115,sdbso042!$A:$A,sdbso042!$A:$A,,-1)
       - _xlfn.XLOOKUP($A115,sdbso042!$A:$A,sdbso042!$A:$A,,1) )
   * ( _xlfn.XLOOKUP($A115,sdbso042!$A:$A,sdbso042!$B:$B,,-1)
       - _xlfn.XLOOKUP($A115,sdbso042!$A:$A,sdbso042!$B:$B,,1) )</f>
        <v>-2.1167091661981219E-2</v>
      </c>
      <c r="J115" s="1"/>
      <c r="K115" s="1"/>
      <c r="Y115">
        <f t="shared" si="12"/>
        <v>0</v>
      </c>
      <c r="Z115" s="6">
        <f t="shared" si="13"/>
        <v>0</v>
      </c>
      <c r="AK115" s="1">
        <v>2456.6041</v>
      </c>
    </row>
    <row r="116" spans="1:37" x14ac:dyDescent="0.2">
      <c r="A116" s="1">
        <f t="shared" si="7"/>
        <v>2455.5542</v>
      </c>
      <c r="B116" s="1">
        <v>1.8425123000000002E-2</v>
      </c>
      <c r="C116" t="e">
        <f xml:space="preserve"> _xlfn.XLOOKUP($A116,DibenzoThiophene!$A:$A,DibenzoThiophene!$B:$B,,1)
 + ( $A116 - _xlfn.XLOOKUP($A116,DibenzoThiophene!$A:$A,DibenzoThiophene!$A:$A,,1) )
   / ( _xlfn.XLOOKUP($A116,DibenzoThiophene!$A:$A,DibenzoThiophene!$A:$A,,-1)
       - _xlfn.XLOOKUP($A116,DibenzoThiophene!$A:$A,DibenzoThiophene!$A:$A,,1) )
   * ( _xlfn.XLOOKUP($A116,DibenzoThiophene!$A:$A,DibenzoThiophene!$B:$B,,-1)
       - _xlfn.XLOOKUP($A116,DibenzoThiophene!$A:$A,DibenzoThiophene!$B:$B,,1) )</f>
        <v>#N/A</v>
      </c>
      <c r="D116">
        <f xml:space="preserve"> _xlfn.XLOOKUP($A116,Sulfone!$A:$A,Sulfone!$B:$B,,1)
 + ( $A116 - _xlfn.XLOOKUP($A116,Sulfone!$A:$A,Sulfone!$A:$A,,1) )
   / ( _xlfn.XLOOKUP($A116,Sulfone!$A:$A,Sulfone!$A:$A,,-1)
       - _xlfn.XLOOKUP($A116,Sulfone!$A:$A,Sulfone!$A:$A,,1) )
   * ( _xlfn.XLOOKUP($A116,Sulfone!$A:$A,Sulfone!$B:$B,,-1)
       - _xlfn.XLOOKUP($A116,Sulfone!$A:$A,Sulfone!$B:$B,,1) )</f>
        <v>-1.1737669548160558E-2</v>
      </c>
      <c r="E116">
        <f xml:space="preserve"> _xlfn.XLOOKUP($A116,sfeso4051!$A:$A,sfeso4051!$B:$B,,1)
 + ( $A116 - _xlfn.XLOOKUP($A116,sfeso4051!$A:$A,sfeso4051!$A:$A,,1) )
   / ( _xlfn.XLOOKUP($A116,sfeso4051!$A:$A,sfeso4051!$A:$A,,-1)
       - _xlfn.XLOOKUP($A116,sfeso4051!$A:$A,sfeso4051!$A:$A,,1) )
   * ( _xlfn.XLOOKUP($A116,sfeso4051!$A:$A,sfeso4051!$B:$B,,-1)
       - _xlfn.XLOOKUP($A116,sfeso4051!$A:$A,sfeso4051!$B:$B,,1) )</f>
        <v>-6.8616426708321412E-4</v>
      </c>
      <c r="F116">
        <f xml:space="preserve"> _xlfn.XLOOKUP($A116,sdbt029!$A:$A,sdbt029!$B:$B,,1)
 + ( $A116 - _xlfn.XLOOKUP($A116,sdbt029!$A:$A,sdbt029!$A:$A,,1) )
   / ( _xlfn.XLOOKUP($A116,sdbt029!$A:$A,sdbt029!$A:$A,,-1)
       - _xlfn.XLOOKUP($A116,sdbt029!$A:$A,sdbt029!$A:$A,,1) )
   * ( _xlfn.XLOOKUP($A116,sdbt029!$A:$A,sdbt029!$B:$B,,-1)
       - _xlfn.XLOOKUP($A116,sdbt029!$A:$A,sdbt029!$B:$B,,1) )</f>
        <v>-2.0892389062077327E-2</v>
      </c>
      <c r="G116">
        <f xml:space="preserve"> _xlfn.XLOOKUP($A116,sdbs034!$A:$A,sdbs034!$B:$B,,1)
 + ( $A116 - _xlfn.XLOOKUP($A116,sdbs034!$A:$A,sdbs034!$A:$A,,1) )
   / ( _xlfn.XLOOKUP($A116,sdbs034!$A:$A,sdbs034!$A:$A,,-1)
       - _xlfn.XLOOKUP($A116,sdbs034!$A:$A,sdbs034!$A:$A,,1) )
   * ( _xlfn.XLOOKUP($A116,sdbs034!$A:$A,sdbs034!$B:$B,,-1)
       - _xlfn.XLOOKUP($A116,sdbs034!$A:$A,sdbs034!$B:$B,,1) )</f>
        <v>3.7253603827399437E-2</v>
      </c>
      <c r="H116">
        <f xml:space="preserve"> _xlfn.XLOOKUP($A116,sdbso042!$A:$A,sdbso042!$B:$B,,1)
 + ( $A116 - _xlfn.XLOOKUP($A116,sdbso042!$A:$A,sdbso042!$A:$A,,1) )
   / ( _xlfn.XLOOKUP($A116,sdbso042!$A:$A,sdbso042!$A:$A,,-1)
       - _xlfn.XLOOKUP($A116,sdbso042!$A:$A,sdbso042!$A:$A,,1) )
   * ( _xlfn.XLOOKUP($A116,sdbso042!$A:$A,sdbso042!$B:$B,,-1)
       - _xlfn.XLOOKUP($A116,sdbso042!$A:$A,sdbso042!$B:$B,,1) )</f>
        <v>-3.2362093591913318E-2</v>
      </c>
      <c r="J116" s="1"/>
      <c r="K116" s="1"/>
      <c r="Y116">
        <f t="shared" si="12"/>
        <v>0</v>
      </c>
      <c r="Z116" s="6">
        <f t="shared" si="13"/>
        <v>0</v>
      </c>
      <c r="AK116" s="1">
        <v>2456.8542000000002</v>
      </c>
    </row>
    <row r="117" spans="1:37" x14ac:dyDescent="0.2">
      <c r="A117" s="1">
        <f t="shared" si="7"/>
        <v>2455.8042999999998</v>
      </c>
      <c r="B117" s="1">
        <v>1.4995807E-2</v>
      </c>
      <c r="C117" t="e">
        <f xml:space="preserve"> _xlfn.XLOOKUP($A117,DibenzoThiophene!$A:$A,DibenzoThiophene!$B:$B,,1)
 + ( $A117 - _xlfn.XLOOKUP($A117,DibenzoThiophene!$A:$A,DibenzoThiophene!$A:$A,,1) )
   / ( _xlfn.XLOOKUP($A117,DibenzoThiophene!$A:$A,DibenzoThiophene!$A:$A,,-1)
       - _xlfn.XLOOKUP($A117,DibenzoThiophene!$A:$A,DibenzoThiophene!$A:$A,,1) )
   * ( _xlfn.XLOOKUP($A117,DibenzoThiophene!$A:$A,DibenzoThiophene!$B:$B,,-1)
       - _xlfn.XLOOKUP($A117,DibenzoThiophene!$A:$A,DibenzoThiophene!$B:$B,,1) )</f>
        <v>#N/A</v>
      </c>
      <c r="D117">
        <f xml:space="preserve"> _xlfn.XLOOKUP($A117,Sulfone!$A:$A,Sulfone!$B:$B,,1)
 + ( $A117 - _xlfn.XLOOKUP($A117,Sulfone!$A:$A,Sulfone!$A:$A,,1) )
   / ( _xlfn.XLOOKUP($A117,Sulfone!$A:$A,Sulfone!$A:$A,,-1)
       - _xlfn.XLOOKUP($A117,Sulfone!$A:$A,Sulfone!$A:$A,,1) )
   * ( _xlfn.XLOOKUP($A117,Sulfone!$A:$A,Sulfone!$B:$B,,-1)
       - _xlfn.XLOOKUP($A117,Sulfone!$A:$A,Sulfone!$B:$B,,1) )</f>
        <v>-1.7233644450466813E-2</v>
      </c>
      <c r="E117">
        <f xml:space="preserve"> _xlfn.XLOOKUP($A117,sfeso4051!$A:$A,sfeso4051!$B:$B,,1)
 + ( $A117 - _xlfn.XLOOKUP($A117,sfeso4051!$A:$A,sfeso4051!$A:$A,,1) )
   / ( _xlfn.XLOOKUP($A117,sfeso4051!$A:$A,sfeso4051!$A:$A,,-1)
       - _xlfn.XLOOKUP($A117,sfeso4051!$A:$A,sfeso4051!$A:$A,,1) )
   * ( _xlfn.XLOOKUP($A117,sfeso4051!$A:$A,sfeso4051!$B:$B,,-1)
       - _xlfn.XLOOKUP($A117,sfeso4051!$A:$A,sfeso4051!$B:$B,,1) )</f>
        <v>2.348084793158382E-2</v>
      </c>
      <c r="F117">
        <f xml:space="preserve"> _xlfn.XLOOKUP($A117,sdbt029!$A:$A,sdbt029!$B:$B,,1)
 + ( $A117 - _xlfn.XLOOKUP($A117,sdbt029!$A:$A,sdbt029!$A:$A,,1) )
   / ( _xlfn.XLOOKUP($A117,sdbt029!$A:$A,sdbt029!$A:$A,,-1)
       - _xlfn.XLOOKUP($A117,sdbt029!$A:$A,sdbt029!$A:$A,,1) )
   * ( _xlfn.XLOOKUP($A117,sdbt029!$A:$A,sdbt029!$B:$B,,-1)
       - _xlfn.XLOOKUP($A117,sdbt029!$A:$A,sdbt029!$B:$B,,1) )</f>
        <v>-7.9963674160022091E-3</v>
      </c>
      <c r="G117">
        <f xml:space="preserve"> _xlfn.XLOOKUP($A117,sdbs034!$A:$A,sdbs034!$B:$B,,1)
 + ( $A117 - _xlfn.XLOOKUP($A117,sdbs034!$A:$A,sdbs034!$A:$A,,1) )
   / ( _xlfn.XLOOKUP($A117,sdbs034!$A:$A,sdbs034!$A:$A,,-1)
       - _xlfn.XLOOKUP($A117,sdbs034!$A:$A,sdbs034!$A:$A,,1) )
   * ( _xlfn.XLOOKUP($A117,sdbs034!$A:$A,sdbs034!$B:$B,,-1)
       - _xlfn.XLOOKUP($A117,sdbs034!$A:$A,sdbs034!$B:$B,,1) )</f>
        <v>3.7851974064517603E-2</v>
      </c>
      <c r="H117">
        <f xml:space="preserve"> _xlfn.XLOOKUP($A117,sdbso042!$A:$A,sdbso042!$B:$B,,1)
 + ( $A117 - _xlfn.XLOOKUP($A117,sdbso042!$A:$A,sdbso042!$A:$A,,1) )
   / ( _xlfn.XLOOKUP($A117,sdbso042!$A:$A,sdbso042!$A:$A,,-1)
       - _xlfn.XLOOKUP($A117,sdbso042!$A:$A,sdbso042!$A:$A,,1) )
   * ( _xlfn.XLOOKUP($A117,sdbso042!$A:$A,sdbso042!$B:$B,,-1)
       - _xlfn.XLOOKUP($A117,sdbso042!$A:$A,sdbso042!$B:$B,,1) )</f>
        <v>-8.7790048816700175E-2</v>
      </c>
      <c r="J117" s="1"/>
      <c r="K117" s="1"/>
      <c r="Y117">
        <f t="shared" si="12"/>
        <v>0</v>
      </c>
      <c r="Z117" s="6">
        <f t="shared" si="13"/>
        <v>0</v>
      </c>
      <c r="AK117" s="1">
        <v>2457.1043</v>
      </c>
    </row>
    <row r="118" spans="1:37" x14ac:dyDescent="0.2">
      <c r="A118" s="1">
        <f t="shared" si="7"/>
        <v>2456.0544</v>
      </c>
      <c r="B118" s="1">
        <v>1.8934459000000001E-2</v>
      </c>
      <c r="C118" t="e">
        <f xml:space="preserve"> _xlfn.XLOOKUP($A118,DibenzoThiophene!$A:$A,DibenzoThiophene!$B:$B,,1)
 + ( $A118 - _xlfn.XLOOKUP($A118,DibenzoThiophene!$A:$A,DibenzoThiophene!$A:$A,,1) )
   / ( _xlfn.XLOOKUP($A118,DibenzoThiophene!$A:$A,DibenzoThiophene!$A:$A,,-1)
       - _xlfn.XLOOKUP($A118,DibenzoThiophene!$A:$A,DibenzoThiophene!$A:$A,,1) )
   * ( _xlfn.XLOOKUP($A118,DibenzoThiophene!$A:$A,DibenzoThiophene!$B:$B,,-1)
       - _xlfn.XLOOKUP($A118,DibenzoThiophene!$A:$A,DibenzoThiophene!$B:$B,,1) )</f>
        <v>#N/A</v>
      </c>
      <c r="D118">
        <f xml:space="preserve"> _xlfn.XLOOKUP($A118,Sulfone!$A:$A,Sulfone!$B:$B,,1)
 + ( $A118 - _xlfn.XLOOKUP($A118,Sulfone!$A:$A,Sulfone!$A:$A,,1) )
   / ( _xlfn.XLOOKUP($A118,Sulfone!$A:$A,Sulfone!$A:$A,,-1)
       - _xlfn.XLOOKUP($A118,Sulfone!$A:$A,Sulfone!$A:$A,,1) )
   * ( _xlfn.XLOOKUP($A118,Sulfone!$A:$A,Sulfone!$B:$B,,-1)
       - _xlfn.XLOOKUP($A118,Sulfone!$A:$A,Sulfone!$B:$B,,1) )</f>
        <v>-2.0471914463393345E-2</v>
      </c>
      <c r="E118">
        <f xml:space="preserve"> _xlfn.XLOOKUP($A118,sfeso4051!$A:$A,sfeso4051!$B:$B,,1)
 + ( $A118 - _xlfn.XLOOKUP($A118,sfeso4051!$A:$A,sfeso4051!$A:$A,,1) )
   / ( _xlfn.XLOOKUP($A118,sfeso4051!$A:$A,sfeso4051!$A:$A,,-1)
       - _xlfn.XLOOKUP($A118,sfeso4051!$A:$A,sfeso4051!$A:$A,,1) )
   * ( _xlfn.XLOOKUP($A118,sfeso4051!$A:$A,sfeso4051!$B:$B,,-1)
       - _xlfn.XLOOKUP($A118,sfeso4051!$A:$A,sfeso4051!$B:$B,,1) )</f>
        <v>4.7289828074528077E-2</v>
      </c>
      <c r="F118">
        <f xml:space="preserve"> _xlfn.XLOOKUP($A118,sdbt029!$A:$A,sdbt029!$B:$B,,1)
 + ( $A118 - _xlfn.XLOOKUP($A118,sdbt029!$A:$A,sdbt029!$A:$A,,1) )
   / ( _xlfn.XLOOKUP($A118,sdbt029!$A:$A,sdbt029!$A:$A,,-1)
       - _xlfn.XLOOKUP($A118,sdbt029!$A:$A,sdbt029!$A:$A,,1) )
   * ( _xlfn.XLOOKUP($A118,sdbt029!$A:$A,sdbt029!$B:$B,,-1)
       - _xlfn.XLOOKUP($A118,sdbt029!$A:$A,sdbt029!$B:$B,,1) )</f>
        <v>3.8303942394037192E-2</v>
      </c>
      <c r="G118">
        <f xml:space="preserve"> _xlfn.XLOOKUP($A118,sdbs034!$A:$A,sdbs034!$B:$B,,1)
 + ( $A118 - _xlfn.XLOOKUP($A118,sdbs034!$A:$A,sdbs034!$A:$A,,1) )
   / ( _xlfn.XLOOKUP($A118,sdbs034!$A:$A,sdbs034!$A:$A,,-1)
       - _xlfn.XLOOKUP($A118,sdbs034!$A:$A,sdbs034!$A:$A,,1) )
   * ( _xlfn.XLOOKUP($A118,sdbs034!$A:$A,sdbs034!$B:$B,,-1)
       - _xlfn.XLOOKUP($A118,sdbs034!$A:$A,sdbs034!$B:$B,,1) )</f>
        <v>3.6419710083692942E-2</v>
      </c>
      <c r="H118">
        <f xml:space="preserve"> _xlfn.XLOOKUP($A118,sdbso042!$A:$A,sdbso042!$B:$B,,1)
 + ( $A118 - _xlfn.XLOOKUP($A118,sdbso042!$A:$A,sdbso042!$A:$A,,1) )
   / ( _xlfn.XLOOKUP($A118,sdbso042!$A:$A,sdbso042!$A:$A,,-1)
       - _xlfn.XLOOKUP($A118,sdbso042!$A:$A,sdbso042!$A:$A,,1) )
   * ( _xlfn.XLOOKUP($A118,sdbso042!$A:$A,sdbso042!$B:$B,,-1)
       - _xlfn.XLOOKUP($A118,sdbso042!$A:$A,sdbso042!$B:$B,,1) )</f>
        <v>-0.16492744401809462</v>
      </c>
      <c r="J118" s="1"/>
      <c r="K118" s="1"/>
      <c r="Y118">
        <f t="shared" si="12"/>
        <v>0</v>
      </c>
      <c r="Z118" s="6">
        <f t="shared" si="13"/>
        <v>0</v>
      </c>
      <c r="AK118" s="1">
        <v>2457.3544000000002</v>
      </c>
    </row>
    <row r="119" spans="1:37" x14ac:dyDescent="0.2">
      <c r="A119" s="1">
        <f t="shared" si="7"/>
        <v>2456.3044999999997</v>
      </c>
      <c r="B119" s="1">
        <v>1.4409038000000001E-2</v>
      </c>
      <c r="C119" t="e">
        <f xml:space="preserve"> _xlfn.XLOOKUP($A119,DibenzoThiophene!$A:$A,DibenzoThiophene!$B:$B,,1)
 + ( $A119 - _xlfn.XLOOKUP($A119,DibenzoThiophene!$A:$A,DibenzoThiophene!$A:$A,,1) )
   / ( _xlfn.XLOOKUP($A119,DibenzoThiophene!$A:$A,DibenzoThiophene!$A:$A,,-1)
       - _xlfn.XLOOKUP($A119,DibenzoThiophene!$A:$A,DibenzoThiophene!$A:$A,,1) )
   * ( _xlfn.XLOOKUP($A119,DibenzoThiophene!$A:$A,DibenzoThiophene!$B:$B,,-1)
       - _xlfn.XLOOKUP($A119,DibenzoThiophene!$A:$A,DibenzoThiophene!$B:$B,,1) )</f>
        <v>#N/A</v>
      </c>
      <c r="D119">
        <f xml:space="preserve"> _xlfn.XLOOKUP($A119,Sulfone!$A:$A,Sulfone!$B:$B,,1)
 + ( $A119 - _xlfn.XLOOKUP($A119,Sulfone!$A:$A,Sulfone!$A:$A,,1) )
   / ( _xlfn.XLOOKUP($A119,Sulfone!$A:$A,Sulfone!$A:$A,,-1)
       - _xlfn.XLOOKUP($A119,Sulfone!$A:$A,Sulfone!$A:$A,,1) )
   * ( _xlfn.XLOOKUP($A119,Sulfone!$A:$A,Sulfone!$B:$B,,-1)
       - _xlfn.XLOOKUP($A119,Sulfone!$A:$A,Sulfone!$B:$B,,1) )</f>
        <v>-1.5161152660746626E-2</v>
      </c>
      <c r="E119">
        <f xml:space="preserve"> _xlfn.XLOOKUP($A119,sfeso4051!$A:$A,sfeso4051!$B:$B,,1)
 + ( $A119 - _xlfn.XLOOKUP($A119,sfeso4051!$A:$A,sfeso4051!$A:$A,,1) )
   / ( _xlfn.XLOOKUP($A119,sfeso4051!$A:$A,sfeso4051!$A:$A,,-1)
       - _xlfn.XLOOKUP($A119,sfeso4051!$A:$A,sfeso4051!$A:$A,,1) )
   * ( _xlfn.XLOOKUP($A119,sfeso4051!$A:$A,sfeso4051!$B:$B,,-1)
       - _xlfn.XLOOKUP($A119,sfeso4051!$A:$A,sfeso4051!$B:$B,,1) )</f>
        <v>4.8119818893075872E-2</v>
      </c>
      <c r="F119">
        <f xml:space="preserve"> _xlfn.XLOOKUP($A119,sdbt029!$A:$A,sdbt029!$B:$B,,1)
 + ( $A119 - _xlfn.XLOOKUP($A119,sdbt029!$A:$A,sdbt029!$A:$A,,1) )
   / ( _xlfn.XLOOKUP($A119,sdbt029!$A:$A,sdbt029!$A:$A,,-1)
       - _xlfn.XLOOKUP($A119,sdbt029!$A:$A,sdbt029!$A:$A,,1) )
   * ( _xlfn.XLOOKUP($A119,sdbt029!$A:$A,sdbt029!$B:$B,,-1)
       - _xlfn.XLOOKUP($A119,sdbt029!$A:$A,sdbt029!$B:$B,,1) )</f>
        <v>4.7993505032597528E-2</v>
      </c>
      <c r="G119">
        <f xml:space="preserve"> _xlfn.XLOOKUP($A119,sdbs034!$A:$A,sdbs034!$B:$B,,1)
 + ( $A119 - _xlfn.XLOOKUP($A119,sdbs034!$A:$A,sdbs034!$A:$A,,1) )
   / ( _xlfn.XLOOKUP($A119,sdbs034!$A:$A,sdbs034!$A:$A,,-1)
       - _xlfn.XLOOKUP($A119,sdbs034!$A:$A,sdbs034!$A:$A,,1) )
   * ( _xlfn.XLOOKUP($A119,sdbs034!$A:$A,sdbs034!$B:$B,,-1)
       - _xlfn.XLOOKUP($A119,sdbs034!$A:$A,sdbs034!$B:$B,,1) )</f>
        <v>4.2891980710361953E-2</v>
      </c>
      <c r="H119">
        <f xml:space="preserve"> _xlfn.XLOOKUP($A119,sdbso042!$A:$A,sdbso042!$B:$B,,1)
 + ( $A119 - _xlfn.XLOOKUP($A119,sdbso042!$A:$A,sdbso042!$A:$A,,1) )
   / ( _xlfn.XLOOKUP($A119,sdbso042!$A:$A,sdbso042!$A:$A,,-1)
       - _xlfn.XLOOKUP($A119,sdbso042!$A:$A,sdbso042!$A:$A,,1) )
   * ( _xlfn.XLOOKUP($A119,sdbso042!$A:$A,sdbso042!$B:$B,,-1)
       - _xlfn.XLOOKUP($A119,sdbso042!$A:$A,sdbso042!$B:$B,,1) )</f>
        <v>-0.15955544149281453</v>
      </c>
      <c r="J119" s="1"/>
      <c r="K119" s="1"/>
      <c r="Y119">
        <f t="shared" si="12"/>
        <v>0</v>
      </c>
      <c r="Z119" s="6">
        <f t="shared" si="13"/>
        <v>0</v>
      </c>
      <c r="AK119" s="1">
        <v>2457.6044999999999</v>
      </c>
    </row>
    <row r="120" spans="1:37" x14ac:dyDescent="0.2">
      <c r="A120" s="1">
        <f t="shared" si="7"/>
        <v>2456.5545999999999</v>
      </c>
      <c r="B120" s="1">
        <v>2.1837501E-3</v>
      </c>
      <c r="C120" t="e">
        <f xml:space="preserve"> _xlfn.XLOOKUP($A120,DibenzoThiophene!$A:$A,DibenzoThiophene!$B:$B,,1)
 + ( $A120 - _xlfn.XLOOKUP($A120,DibenzoThiophene!$A:$A,DibenzoThiophene!$A:$A,,1) )
   / ( _xlfn.XLOOKUP($A120,DibenzoThiophene!$A:$A,DibenzoThiophene!$A:$A,,-1)
       - _xlfn.XLOOKUP($A120,DibenzoThiophene!$A:$A,DibenzoThiophene!$A:$A,,1) )
   * ( _xlfn.XLOOKUP($A120,DibenzoThiophene!$A:$A,DibenzoThiophene!$B:$B,,-1)
       - _xlfn.XLOOKUP($A120,DibenzoThiophene!$A:$A,DibenzoThiophene!$B:$B,,1) )</f>
        <v>#N/A</v>
      </c>
      <c r="D120">
        <f xml:space="preserve"> _xlfn.XLOOKUP($A120,Sulfone!$A:$A,Sulfone!$B:$B,,1)
 + ( $A120 - _xlfn.XLOOKUP($A120,Sulfone!$A:$A,Sulfone!$A:$A,,1) )
   / ( _xlfn.XLOOKUP($A120,Sulfone!$A:$A,Sulfone!$A:$A,,-1)
       - _xlfn.XLOOKUP($A120,Sulfone!$A:$A,Sulfone!$A:$A,,1) )
   * ( _xlfn.XLOOKUP($A120,Sulfone!$A:$A,Sulfone!$B:$B,,-1)
       - _xlfn.XLOOKUP($A120,Sulfone!$A:$A,Sulfone!$B:$B,,1) )</f>
        <v>-9.8503908580902556E-3</v>
      </c>
      <c r="E120">
        <f xml:space="preserve"> _xlfn.XLOOKUP($A120,sfeso4051!$A:$A,sfeso4051!$B:$B,,1)
 + ( $A120 - _xlfn.XLOOKUP($A120,sfeso4051!$A:$A,sfeso4051!$A:$A,,1) )
   / ( _xlfn.XLOOKUP($A120,sfeso4051!$A:$A,sfeso4051!$A:$A,,-1)
       - _xlfn.XLOOKUP($A120,sfeso4051!$A:$A,sfeso4051!$A:$A,,1) )
   * ( _xlfn.XLOOKUP($A120,sfeso4051!$A:$A,sfeso4051!$B:$B,,-1)
       - _xlfn.XLOOKUP($A120,sfeso4051!$A:$A,sfeso4051!$B:$B,,1) )</f>
        <v>2.0393171659239075E-2</v>
      </c>
      <c r="F120">
        <f xml:space="preserve"> _xlfn.XLOOKUP($A120,sdbt029!$A:$A,sdbt029!$B:$B,,1)
 + ( $A120 - _xlfn.XLOOKUP($A120,sdbt029!$A:$A,sdbt029!$A:$A,,1) )
   / ( _xlfn.XLOOKUP($A120,sdbt029!$A:$A,sdbt029!$A:$A,,-1)
       - _xlfn.XLOOKUP($A120,sdbt029!$A:$A,sdbt029!$A:$A,,1) )
   * ( _xlfn.XLOOKUP($A120,sdbt029!$A:$A,sdbt029!$B:$B,,-1)
       - _xlfn.XLOOKUP($A120,sdbt029!$A:$A,sdbt029!$B:$B,,1) )</f>
        <v>1.3071980110138404E-2</v>
      </c>
      <c r="G120">
        <f xml:space="preserve"> _xlfn.XLOOKUP($A120,sdbs034!$A:$A,sdbs034!$B:$B,,1)
 + ( $A120 - _xlfn.XLOOKUP($A120,sdbs034!$A:$A,sdbs034!$A:$A,,1) )
   / ( _xlfn.XLOOKUP($A120,sdbs034!$A:$A,sdbs034!$A:$A,,-1)
       - _xlfn.XLOOKUP($A120,sdbs034!$A:$A,sdbs034!$A:$A,,1) )
   * ( _xlfn.XLOOKUP($A120,sdbs034!$A:$A,sdbs034!$B:$B,,-1)
       - _xlfn.XLOOKUP($A120,sdbs034!$A:$A,sdbs034!$B:$B,,1) )</f>
        <v>4.5873821037560526E-2</v>
      </c>
      <c r="H120">
        <f xml:space="preserve"> _xlfn.XLOOKUP($A120,sdbso042!$A:$A,sdbso042!$B:$B,,1)
 + ( $A120 - _xlfn.XLOOKUP($A120,sdbso042!$A:$A,sdbso042!$A:$A,,1) )
   / ( _xlfn.XLOOKUP($A120,sdbso042!$A:$A,sdbso042!$A:$A,,-1)
       - _xlfn.XLOOKUP($A120,sdbso042!$A:$A,sdbso042!$A:$A,,1) )
   * ( _xlfn.XLOOKUP($A120,sdbso042!$A:$A,sdbso042!$B:$B,,-1)
       - _xlfn.XLOOKUP($A120,sdbso042!$A:$A,sdbso042!$B:$B,,1) )</f>
        <v>-7.242692079265807E-2</v>
      </c>
      <c r="J120" s="1"/>
      <c r="K120" s="1"/>
      <c r="Y120">
        <f t="shared" si="12"/>
        <v>0</v>
      </c>
      <c r="Z120" s="6">
        <f t="shared" si="13"/>
        <v>0</v>
      </c>
      <c r="AK120" s="1">
        <v>2457.8546000000001</v>
      </c>
    </row>
    <row r="121" spans="1:37" x14ac:dyDescent="0.2">
      <c r="A121" s="1">
        <f t="shared" si="7"/>
        <v>2456.8047999999999</v>
      </c>
      <c r="B121" s="1">
        <v>6.1725596000000004E-3</v>
      </c>
      <c r="C121" t="e">
        <f xml:space="preserve"> _xlfn.XLOOKUP($A121,DibenzoThiophene!$A:$A,DibenzoThiophene!$B:$B,,1)
 + ( $A121 - _xlfn.XLOOKUP($A121,DibenzoThiophene!$A:$A,DibenzoThiophene!$A:$A,,1) )
   / ( _xlfn.XLOOKUP($A121,DibenzoThiophene!$A:$A,DibenzoThiophene!$A:$A,,-1)
       - _xlfn.XLOOKUP($A121,DibenzoThiophene!$A:$A,DibenzoThiophene!$A:$A,,1) )
   * ( _xlfn.XLOOKUP($A121,DibenzoThiophene!$A:$A,DibenzoThiophene!$B:$B,,-1)
       - _xlfn.XLOOKUP($A121,DibenzoThiophene!$A:$A,DibenzoThiophene!$B:$B,,1) )</f>
        <v>#N/A</v>
      </c>
      <c r="D121">
        <f xml:space="preserve"> _xlfn.XLOOKUP($A121,Sulfone!$A:$A,Sulfone!$B:$B,,1)
 + ( $A121 - _xlfn.XLOOKUP($A121,Sulfone!$A:$A,Sulfone!$A:$A,,1) )
   / ( _xlfn.XLOOKUP($A121,Sulfone!$A:$A,Sulfone!$A:$A,,-1)
       - _xlfn.XLOOKUP($A121,Sulfone!$A:$A,Sulfone!$A:$A,,1) )
   * ( _xlfn.XLOOKUP($A121,Sulfone!$A:$A,Sulfone!$B:$B,,-1)
       - _xlfn.XLOOKUP($A121,Sulfone!$A:$A,Sulfone!$B:$B,,1) )</f>
        <v>-4.53750560010032E-3</v>
      </c>
      <c r="E121">
        <f xml:space="preserve"> _xlfn.XLOOKUP($A121,sfeso4051!$A:$A,sfeso4051!$B:$B,,1)
 + ( $A121 - _xlfn.XLOOKUP($A121,sfeso4051!$A:$A,sfeso4051!$A:$A,,1) )
   / ( _xlfn.XLOOKUP($A121,sfeso4051!$A:$A,sfeso4051!$A:$A,,-1)
       - _xlfn.XLOOKUP($A121,sfeso4051!$A:$A,sfeso4051!$A:$A,,1) )
   * ( _xlfn.XLOOKUP($A121,sfeso4051!$A:$A,sfeso4051!$B:$B,,-1)
       - _xlfn.XLOOKUP($A121,sfeso4051!$A:$A,sfeso4051!$B:$B,,1) )</f>
        <v>-5.2060958803303199E-3</v>
      </c>
      <c r="F121">
        <f xml:space="preserve"> _xlfn.XLOOKUP($A121,sdbt029!$A:$A,sdbt029!$B:$B,,1)
 + ( $A121 - _xlfn.XLOOKUP($A121,sdbt029!$A:$A,sdbt029!$A:$A,,1) )
   / ( _xlfn.XLOOKUP($A121,sdbt029!$A:$A,sdbt029!$A:$A,,-1)
       - _xlfn.XLOOKUP($A121,sdbt029!$A:$A,sdbt029!$A:$A,,1) )
   * ( _xlfn.XLOOKUP($A121,sdbt029!$A:$A,sdbt029!$B:$B,,-1)
       - _xlfn.XLOOKUP($A121,sdbt029!$A:$A,sdbt029!$B:$B,,1) )</f>
        <v>-2.3619142681422928E-3</v>
      </c>
      <c r="G121">
        <f xml:space="preserve"> _xlfn.XLOOKUP($A121,sdbs034!$A:$A,sdbs034!$B:$B,,1)
 + ( $A121 - _xlfn.XLOOKUP($A121,sdbs034!$A:$A,sdbs034!$A:$A,,1) )
   / ( _xlfn.XLOOKUP($A121,sdbs034!$A:$A,sdbs034!$A:$A,,-1)
       - _xlfn.XLOOKUP($A121,sdbs034!$A:$A,sdbs034!$A:$A,,1) )
   * ( _xlfn.XLOOKUP($A121,sdbs034!$A:$A,sdbs034!$B:$B,,-1)
       - _xlfn.XLOOKUP($A121,sdbs034!$A:$A,sdbs034!$B:$B,,1) )</f>
        <v>4.8723170227863301E-2</v>
      </c>
      <c r="H121">
        <f xml:space="preserve"> _xlfn.XLOOKUP($A121,sdbso042!$A:$A,sdbso042!$B:$B,,1)
 + ( $A121 - _xlfn.XLOOKUP($A121,sdbso042!$A:$A,sdbso042!$A:$A,,1) )
   / ( _xlfn.XLOOKUP($A121,sdbso042!$A:$A,sdbso042!$A:$A,,-1)
       - _xlfn.XLOOKUP($A121,sdbso042!$A:$A,sdbso042!$A:$A,,1) )
   * ( _xlfn.XLOOKUP($A121,sdbso042!$A:$A,sdbso042!$B:$B,,-1)
       - _xlfn.XLOOKUP($A121,sdbso042!$A:$A,sdbso042!$B:$B,,1) )</f>
        <v>-1.2116491044032177E-2</v>
      </c>
      <c r="J121" s="1"/>
      <c r="K121" s="1"/>
      <c r="Y121">
        <f t="shared" si="12"/>
        <v>0</v>
      </c>
      <c r="Z121" s="6">
        <f t="shared" si="13"/>
        <v>0</v>
      </c>
      <c r="AK121" s="1">
        <v>2458.1048000000001</v>
      </c>
    </row>
    <row r="122" spans="1:37" x14ac:dyDescent="0.2">
      <c r="A122" s="1">
        <f t="shared" si="7"/>
        <v>2457.0548999999996</v>
      </c>
      <c r="B122" s="1">
        <v>4.6214938000000002E-3</v>
      </c>
      <c r="C122" t="e">
        <f xml:space="preserve"> _xlfn.XLOOKUP($A122,DibenzoThiophene!$A:$A,DibenzoThiophene!$B:$B,,1)
 + ( $A122 - _xlfn.XLOOKUP($A122,DibenzoThiophene!$A:$A,DibenzoThiophene!$A:$A,,1) )
   / ( _xlfn.XLOOKUP($A122,DibenzoThiophene!$A:$A,DibenzoThiophene!$A:$A,,-1)
       - _xlfn.XLOOKUP($A122,DibenzoThiophene!$A:$A,DibenzoThiophene!$A:$A,,1) )
   * ( _xlfn.XLOOKUP($A122,DibenzoThiophene!$A:$A,DibenzoThiophene!$B:$B,,-1)
       - _xlfn.XLOOKUP($A122,DibenzoThiophene!$A:$A,DibenzoThiophene!$B:$B,,1) )</f>
        <v>#N/A</v>
      </c>
      <c r="D122">
        <f xml:space="preserve"> _xlfn.XLOOKUP($A122,Sulfone!$A:$A,Sulfone!$B:$B,,1)
 + ( $A122 - _xlfn.XLOOKUP($A122,Sulfone!$A:$A,Sulfone!$A:$A,,1) )
   / ( _xlfn.XLOOKUP($A122,Sulfone!$A:$A,Sulfone!$A:$A,,-1)
       - _xlfn.XLOOKUP($A122,Sulfone!$A:$A,Sulfone!$A:$A,,1) )
   * ( _xlfn.XLOOKUP($A122,Sulfone!$A:$A,Sulfone!$B:$B,,-1)
       - _xlfn.XLOOKUP($A122,Sulfone!$A:$A,Sulfone!$B:$B,,1) )</f>
        <v>-4.1310732031542779E-4</v>
      </c>
      <c r="E122">
        <f xml:space="preserve"> _xlfn.XLOOKUP($A122,sfeso4051!$A:$A,sfeso4051!$B:$B,,1)
 + ( $A122 - _xlfn.XLOOKUP($A122,sfeso4051!$A:$A,sfeso4051!$A:$A,,1) )
   / ( _xlfn.XLOOKUP($A122,sfeso4051!$A:$A,sfeso4051!$A:$A,,-1)
       - _xlfn.XLOOKUP($A122,sfeso4051!$A:$A,sfeso4051!$A:$A,,1) )
   * ( _xlfn.XLOOKUP($A122,sfeso4051!$A:$A,sfeso4051!$B:$B,,-1)
       - _xlfn.XLOOKUP($A122,sfeso4051!$A:$A,sfeso4051!$B:$B,,1) )</f>
        <v>-3.3561835717497816E-3</v>
      </c>
      <c r="F122">
        <f xml:space="preserve"> _xlfn.XLOOKUP($A122,sdbt029!$A:$A,sdbt029!$B:$B,,1)
 + ( $A122 - _xlfn.XLOOKUP($A122,sdbt029!$A:$A,sdbt029!$A:$A,,1) )
   / ( _xlfn.XLOOKUP($A122,sdbt029!$A:$A,sdbt029!$A:$A,,-1)
       - _xlfn.XLOOKUP($A122,sdbt029!$A:$A,sdbt029!$A:$A,,1) )
   * ( _xlfn.XLOOKUP($A122,sdbt029!$A:$A,sdbt029!$B:$B,,-1)
       - _xlfn.XLOOKUP($A122,sdbt029!$A:$A,sdbt029!$B:$B,,1) )</f>
        <v>-8.7461792758439967E-3</v>
      </c>
      <c r="G122">
        <f xml:space="preserve"> _xlfn.XLOOKUP($A122,sdbs034!$A:$A,sdbs034!$B:$B,,1)
 + ( $A122 - _xlfn.XLOOKUP($A122,sdbs034!$A:$A,sdbs034!$A:$A,,1) )
   / ( _xlfn.XLOOKUP($A122,sdbs034!$A:$A,sdbs034!$A:$A,,-1)
       - _xlfn.XLOOKUP($A122,sdbs034!$A:$A,sdbs034!$A:$A,,1) )
   * ( _xlfn.XLOOKUP($A122,sdbs034!$A:$A,sdbs034!$B:$B,,-1)
       - _xlfn.XLOOKUP($A122,sdbs034!$A:$A,sdbs034!$B:$B,,1) )</f>
        <v>4.8565068311364479E-2</v>
      </c>
      <c r="H122">
        <f xml:space="preserve"> _xlfn.XLOOKUP($A122,sdbso042!$A:$A,sdbso042!$B:$B,,1)
 + ( $A122 - _xlfn.XLOOKUP($A122,sdbso042!$A:$A,sdbso042!$A:$A,,1) )
   / ( _xlfn.XLOOKUP($A122,sdbso042!$A:$A,sdbso042!$A:$A,,-1)
       - _xlfn.XLOOKUP($A122,sdbso042!$A:$A,sdbso042!$A:$A,,1) )
   * ( _xlfn.XLOOKUP($A122,sdbso042!$A:$A,sdbso042!$B:$B,,-1)
       - _xlfn.XLOOKUP($A122,sdbso042!$A:$A,sdbso042!$B:$B,,1) )</f>
        <v>-2.4475532936882594E-2</v>
      </c>
      <c r="J122" s="1"/>
      <c r="K122" s="1"/>
      <c r="Y122">
        <f t="shared" si="12"/>
        <v>0</v>
      </c>
      <c r="Z122" s="6">
        <f t="shared" si="13"/>
        <v>0</v>
      </c>
      <c r="AK122" s="1">
        <v>2458.3548999999998</v>
      </c>
    </row>
    <row r="123" spans="1:37" x14ac:dyDescent="0.2">
      <c r="A123" s="1">
        <f t="shared" si="7"/>
        <v>2457.3049999999998</v>
      </c>
      <c r="B123" s="1">
        <v>9.4236029999999991E-3</v>
      </c>
      <c r="C123" t="e">
        <f xml:space="preserve"> _xlfn.XLOOKUP($A123,DibenzoThiophene!$A:$A,DibenzoThiophene!$B:$B,,1)
 + ( $A123 - _xlfn.XLOOKUP($A123,DibenzoThiophene!$A:$A,DibenzoThiophene!$A:$A,,1) )
   / ( _xlfn.XLOOKUP($A123,DibenzoThiophene!$A:$A,DibenzoThiophene!$A:$A,,-1)
       - _xlfn.XLOOKUP($A123,DibenzoThiophene!$A:$A,DibenzoThiophene!$A:$A,,1) )
   * ( _xlfn.XLOOKUP($A123,DibenzoThiophene!$A:$A,DibenzoThiophene!$B:$B,,-1)
       - _xlfn.XLOOKUP($A123,DibenzoThiophene!$A:$A,DibenzoThiophene!$B:$B,,1) )</f>
        <v>#N/A</v>
      </c>
      <c r="D123">
        <f xml:space="preserve"> _xlfn.XLOOKUP($A123,Sulfone!$A:$A,Sulfone!$B:$B,,1)
 + ( $A123 - _xlfn.XLOOKUP($A123,Sulfone!$A:$A,Sulfone!$A:$A,,1) )
   / ( _xlfn.XLOOKUP($A123,Sulfone!$A:$A,Sulfone!$A:$A,,-1)
       - _xlfn.XLOOKUP($A123,Sulfone!$A:$A,Sulfone!$A:$A,,1) )
   * ( _xlfn.XLOOKUP($A123,Sulfone!$A:$A,Sulfone!$B:$B,,-1)
       - _xlfn.XLOOKUP($A123,Sulfone!$A:$A,Sulfone!$B:$B,,1) )</f>
        <v>-3.2059238838736445E-4</v>
      </c>
      <c r="E123">
        <f xml:space="preserve"> _xlfn.XLOOKUP($A123,sfeso4051!$A:$A,sfeso4051!$B:$B,,1)
 + ( $A123 - _xlfn.XLOOKUP($A123,sfeso4051!$A:$A,sfeso4051!$A:$A,,1) )
   / ( _xlfn.XLOOKUP($A123,sfeso4051!$A:$A,sfeso4051!$A:$A,,-1)
       - _xlfn.XLOOKUP($A123,sfeso4051!$A:$A,sfeso4051!$A:$A,,1) )
   * ( _xlfn.XLOOKUP($A123,sfeso4051!$A:$A,sfeso4051!$B:$B,,-1)
       - _xlfn.XLOOKUP($A123,sfeso4051!$A:$A,sfeso4051!$B:$B,,1) )</f>
        <v>-5.350024588354557E-3</v>
      </c>
      <c r="F123">
        <f xml:space="preserve"> _xlfn.XLOOKUP($A123,sdbt029!$A:$A,sdbt029!$B:$B,,1)
 + ( $A123 - _xlfn.XLOOKUP($A123,sdbt029!$A:$A,sdbt029!$A:$A,,1) )
   / ( _xlfn.XLOOKUP($A123,sdbt029!$A:$A,sdbt029!$A:$A,,-1)
       - _xlfn.XLOOKUP($A123,sdbt029!$A:$A,sdbt029!$A:$A,,1) )
   * ( _xlfn.XLOOKUP($A123,sdbt029!$A:$A,sdbt029!$B:$B,,-1)
       - _xlfn.XLOOKUP($A123,sdbt029!$A:$A,sdbt029!$B:$B,,1) )</f>
        <v>-9.289820387604961E-3</v>
      </c>
      <c r="G123">
        <f xml:space="preserve"> _xlfn.XLOOKUP($A123,sdbs034!$A:$A,sdbs034!$B:$B,,1)
 + ( $A123 - _xlfn.XLOOKUP($A123,sdbs034!$A:$A,sdbs034!$A:$A,,1) )
   / ( _xlfn.XLOOKUP($A123,sdbs034!$A:$A,sdbs034!$A:$A,,-1)
       - _xlfn.XLOOKUP($A123,sdbs034!$A:$A,sdbs034!$A:$A,,1) )
   * ( _xlfn.XLOOKUP($A123,sdbs034!$A:$A,sdbs034!$B:$B,,-1)
       - _xlfn.XLOOKUP($A123,sdbs034!$A:$A,sdbs034!$B:$B,,1) )</f>
        <v>5.0523564144329555E-2</v>
      </c>
      <c r="H123">
        <f xml:space="preserve"> _xlfn.XLOOKUP($A123,sdbso042!$A:$A,sdbso042!$B:$B,,1)
 + ( $A123 - _xlfn.XLOOKUP($A123,sdbso042!$A:$A,sdbso042!$A:$A,,1) )
   / ( _xlfn.XLOOKUP($A123,sdbso042!$A:$A,sdbso042!$A:$A,,-1)
       - _xlfn.XLOOKUP($A123,sdbso042!$A:$A,sdbso042!$A:$A,,1) )
   * ( _xlfn.XLOOKUP($A123,sdbso042!$A:$A,sdbso042!$B:$B,,-1)
       - _xlfn.XLOOKUP($A123,sdbso042!$A:$A,sdbso042!$B:$B,,1) )</f>
        <v>-2.3225758872793028E-2</v>
      </c>
      <c r="J123" s="1"/>
      <c r="K123" s="1"/>
      <c r="Y123">
        <f t="shared" si="12"/>
        <v>0</v>
      </c>
      <c r="Z123" s="6">
        <f t="shared" si="13"/>
        <v>0</v>
      </c>
      <c r="AK123" s="1">
        <v>2458.605</v>
      </c>
    </row>
    <row r="124" spans="1:37" x14ac:dyDescent="0.2">
      <c r="A124" s="1">
        <f t="shared" si="7"/>
        <v>2457.5551</v>
      </c>
      <c r="B124" s="1">
        <v>7.3605149000000004E-4</v>
      </c>
      <c r="C124" t="e">
        <f xml:space="preserve"> _xlfn.XLOOKUP($A124,DibenzoThiophene!$A:$A,DibenzoThiophene!$B:$B,,1)
 + ( $A124 - _xlfn.XLOOKUP($A124,DibenzoThiophene!$A:$A,DibenzoThiophene!$A:$A,,1) )
   / ( _xlfn.XLOOKUP($A124,DibenzoThiophene!$A:$A,DibenzoThiophene!$A:$A,,-1)
       - _xlfn.XLOOKUP($A124,DibenzoThiophene!$A:$A,DibenzoThiophene!$A:$A,,1) )
   * ( _xlfn.XLOOKUP($A124,DibenzoThiophene!$A:$A,DibenzoThiophene!$B:$B,,-1)
       - _xlfn.XLOOKUP($A124,DibenzoThiophene!$A:$A,DibenzoThiophene!$B:$B,,1) )</f>
        <v>#N/A</v>
      </c>
      <c r="D124">
        <f xml:space="preserve"> _xlfn.XLOOKUP($A124,Sulfone!$A:$A,Sulfone!$B:$B,,1)
 + ( $A124 - _xlfn.XLOOKUP($A124,Sulfone!$A:$A,Sulfone!$A:$A,,1) )
   / ( _xlfn.XLOOKUP($A124,Sulfone!$A:$A,Sulfone!$A:$A,,-1)
       - _xlfn.XLOOKUP($A124,Sulfone!$A:$A,Sulfone!$A:$A,,1) )
   * ( _xlfn.XLOOKUP($A124,Sulfone!$A:$A,Sulfone!$B:$B,,-1)
       - _xlfn.XLOOKUP($A124,Sulfone!$A:$A,Sulfone!$B:$B,,1) )</f>
        <v>-2.2807745645930111E-4</v>
      </c>
      <c r="E124">
        <f xml:space="preserve"> _xlfn.XLOOKUP($A124,sfeso4051!$A:$A,sfeso4051!$B:$B,,1)
 + ( $A124 - _xlfn.XLOOKUP($A124,sfeso4051!$A:$A,sfeso4051!$A:$A,,1) )
   / ( _xlfn.XLOOKUP($A124,sfeso4051!$A:$A,sfeso4051!$A:$A,,-1)
       - _xlfn.XLOOKUP($A124,sfeso4051!$A:$A,sfeso4051!$A:$A,,1) )
   * ( _xlfn.XLOOKUP($A124,sfeso4051!$A:$A,sfeso4051!$B:$B,,-1)
       - _xlfn.XLOOKUP($A124,sfeso4051!$A:$A,sfeso4051!$B:$B,,1) )</f>
        <v>-4.2574365503231871E-3</v>
      </c>
      <c r="F124">
        <f xml:space="preserve"> _xlfn.XLOOKUP($A124,sdbt029!$A:$A,sdbt029!$B:$B,,1)
 + ( $A124 - _xlfn.XLOOKUP($A124,sdbt029!$A:$A,sdbt029!$A:$A,,1) )
   / ( _xlfn.XLOOKUP($A124,sdbt029!$A:$A,sdbt029!$A:$A,,-1)
       - _xlfn.XLOOKUP($A124,sdbt029!$A:$A,sdbt029!$A:$A,,1) )
   * ( _xlfn.XLOOKUP($A124,sdbt029!$A:$A,sdbt029!$B:$B,,-1)
       - _xlfn.XLOOKUP($A124,sdbt029!$A:$A,sdbt029!$B:$B,,1) )</f>
        <v>-4.5224384081814315E-3</v>
      </c>
      <c r="G124">
        <f xml:space="preserve"> _xlfn.XLOOKUP($A124,sdbs034!$A:$A,sdbs034!$B:$B,,1)
 + ( $A124 - _xlfn.XLOOKUP($A124,sdbs034!$A:$A,sdbs034!$A:$A,,1) )
   / ( _xlfn.XLOOKUP($A124,sdbs034!$A:$A,sdbs034!$A:$A,,-1)
       - _xlfn.XLOOKUP($A124,sdbs034!$A:$A,sdbs034!$A:$A,,1) )
   * ( _xlfn.XLOOKUP($A124,sdbs034!$A:$A,sdbs034!$B:$B,,-1)
       - _xlfn.XLOOKUP($A124,sdbs034!$A:$A,sdbs034!$B:$B,,1) )</f>
        <v>5.3726202215668158E-2</v>
      </c>
      <c r="H124">
        <f xml:space="preserve"> _xlfn.XLOOKUP($A124,sdbso042!$A:$A,sdbso042!$B:$B,,1)
 + ( $A124 - _xlfn.XLOOKUP($A124,sdbso042!$A:$A,sdbso042!$A:$A,,1) )
   / ( _xlfn.XLOOKUP($A124,sdbso042!$A:$A,sdbso042!$A:$A,,-1)
       - _xlfn.XLOOKUP($A124,sdbso042!$A:$A,sdbso042!$A:$A,,1) )
   * ( _xlfn.XLOOKUP($A124,sdbso042!$A:$A,sdbso042!$B:$B,,-1)
       - _xlfn.XLOOKUP($A124,sdbso042!$A:$A,sdbso042!$B:$B,,1) )</f>
        <v>-1.4384256003667661E-2</v>
      </c>
      <c r="J124" s="1"/>
      <c r="K124" s="1"/>
      <c r="Y124">
        <f t="shared" si="12"/>
        <v>0</v>
      </c>
      <c r="Z124" s="6">
        <f t="shared" si="13"/>
        <v>0</v>
      </c>
      <c r="AK124" s="1">
        <v>2458.8551000000002</v>
      </c>
    </row>
    <row r="125" spans="1:37" x14ac:dyDescent="0.2">
      <c r="A125" s="1">
        <f t="shared" si="7"/>
        <v>2457.8051999999998</v>
      </c>
      <c r="B125" s="1">
        <v>1.1002592E-2</v>
      </c>
      <c r="C125" t="e">
        <f xml:space="preserve"> _xlfn.XLOOKUP($A125,DibenzoThiophene!$A:$A,DibenzoThiophene!$B:$B,,1)
 + ( $A125 - _xlfn.XLOOKUP($A125,DibenzoThiophene!$A:$A,DibenzoThiophene!$A:$A,,1) )
   / ( _xlfn.XLOOKUP($A125,DibenzoThiophene!$A:$A,DibenzoThiophene!$A:$A,,-1)
       - _xlfn.XLOOKUP($A125,DibenzoThiophene!$A:$A,DibenzoThiophene!$A:$A,,1) )
   * ( _xlfn.XLOOKUP($A125,DibenzoThiophene!$A:$A,DibenzoThiophene!$B:$B,,-1)
       - _xlfn.XLOOKUP($A125,DibenzoThiophene!$A:$A,DibenzoThiophene!$B:$B,,1) )</f>
        <v>#N/A</v>
      </c>
      <c r="D125">
        <f xml:space="preserve"> _xlfn.XLOOKUP($A125,Sulfone!$A:$A,Sulfone!$B:$B,,1)
 + ( $A125 - _xlfn.XLOOKUP($A125,Sulfone!$A:$A,Sulfone!$A:$A,,1) )
   / ( _xlfn.XLOOKUP($A125,Sulfone!$A:$A,Sulfone!$A:$A,,-1)
       - _xlfn.XLOOKUP($A125,Sulfone!$A:$A,Sulfone!$A:$A,,1) )
   * ( _xlfn.XLOOKUP($A125,Sulfone!$A:$A,Sulfone!$B:$B,,-1)
       - _xlfn.XLOOKUP($A125,Sulfone!$A:$A,Sulfone!$B:$B,,1) )</f>
        <v>-1.3556252453140593E-4</v>
      </c>
      <c r="E125">
        <f xml:space="preserve"> _xlfn.XLOOKUP($A125,sfeso4051!$A:$A,sfeso4051!$B:$B,,1)
 + ( $A125 - _xlfn.XLOOKUP($A125,sfeso4051!$A:$A,sfeso4051!$A:$A,,1) )
   / ( _xlfn.XLOOKUP($A125,sfeso4051!$A:$A,sfeso4051!$A:$A,,-1)
       - _xlfn.XLOOKUP($A125,sfeso4051!$A:$A,sfeso4051!$A:$A,,1) )
   * ( _xlfn.XLOOKUP($A125,sfeso4051!$A:$A,sfeso4051!$B:$B,,-1)
       - _xlfn.XLOOKUP($A125,sfeso4051!$A:$A,sfeso4051!$B:$B,,1) )</f>
        <v>-4.7890479201252584E-3</v>
      </c>
      <c r="F125">
        <f xml:space="preserve"> _xlfn.XLOOKUP($A125,sdbt029!$A:$A,sdbt029!$B:$B,,1)
 + ( $A125 - _xlfn.XLOOKUP($A125,sdbt029!$A:$A,sdbt029!$A:$A,,1) )
   / ( _xlfn.XLOOKUP($A125,sdbt029!$A:$A,sdbt029!$A:$A,,-1)
       - _xlfn.XLOOKUP($A125,sdbt029!$A:$A,sdbt029!$A:$A,,1) )
   * ( _xlfn.XLOOKUP($A125,sdbt029!$A:$A,sdbt029!$B:$B,,-1)
       - _xlfn.XLOOKUP($A125,sdbt029!$A:$A,sdbt029!$B:$B,,1) )</f>
        <v>-2.6490001912908697E-3</v>
      </c>
      <c r="G125">
        <f xml:space="preserve"> _xlfn.XLOOKUP($A125,sdbs034!$A:$A,sdbs034!$B:$B,,1)
 + ( $A125 - _xlfn.XLOOKUP($A125,sdbs034!$A:$A,sdbs034!$A:$A,,1) )
   / ( _xlfn.XLOOKUP($A125,sdbs034!$A:$A,sdbs034!$A:$A,,-1)
       - _xlfn.XLOOKUP($A125,sdbs034!$A:$A,sdbs034!$A:$A,,1) )
   * ( _xlfn.XLOOKUP($A125,sdbs034!$A:$A,sdbs034!$B:$B,,-1)
       - _xlfn.XLOOKUP($A125,sdbs034!$A:$A,sdbs034!$B:$B,,1) )</f>
        <v>5.5838849871873236E-2</v>
      </c>
      <c r="H125">
        <f xml:space="preserve"> _xlfn.XLOOKUP($A125,sdbso042!$A:$A,sdbso042!$B:$B,,1)
 + ( $A125 - _xlfn.XLOOKUP($A125,sdbso042!$A:$A,sdbso042!$A:$A,,1) )
   / ( _xlfn.XLOOKUP($A125,sdbso042!$A:$A,sdbso042!$A:$A,,-1)
       - _xlfn.XLOOKUP($A125,sdbso042!$A:$A,sdbso042!$A:$A,,1) )
   * ( _xlfn.XLOOKUP($A125,sdbso042!$A:$A,sdbso042!$B:$B,,-1)
       - _xlfn.XLOOKUP($A125,sdbso042!$A:$A,sdbso042!$B:$B,,1) )</f>
        <v>-8.1056700244998871E-3</v>
      </c>
      <c r="J125" s="1"/>
      <c r="K125" s="1"/>
      <c r="Y125">
        <f t="shared" si="12"/>
        <v>0</v>
      </c>
      <c r="Z125" s="6">
        <f t="shared" si="13"/>
        <v>0</v>
      </c>
      <c r="AK125" s="1">
        <v>2459.1052</v>
      </c>
    </row>
    <row r="126" spans="1:37" x14ac:dyDescent="0.2">
      <c r="A126" s="1">
        <f t="shared" si="7"/>
        <v>2458.0553</v>
      </c>
      <c r="B126" s="1">
        <v>-9.6459470000000002E-3</v>
      </c>
      <c r="C126" t="e">
        <f xml:space="preserve"> _xlfn.XLOOKUP($A126,DibenzoThiophene!$A:$A,DibenzoThiophene!$B:$B,,1)
 + ( $A126 - _xlfn.XLOOKUP($A126,DibenzoThiophene!$A:$A,DibenzoThiophene!$A:$A,,1) )
   / ( _xlfn.XLOOKUP($A126,DibenzoThiophene!$A:$A,DibenzoThiophene!$A:$A,,-1)
       - _xlfn.XLOOKUP($A126,DibenzoThiophene!$A:$A,DibenzoThiophene!$A:$A,,1) )
   * ( _xlfn.XLOOKUP($A126,DibenzoThiophene!$A:$A,DibenzoThiophene!$B:$B,,-1)
       - _xlfn.XLOOKUP($A126,DibenzoThiophene!$A:$A,DibenzoThiophene!$B:$B,,1) )</f>
        <v>#N/A</v>
      </c>
      <c r="D126">
        <f xml:space="preserve"> _xlfn.XLOOKUP($A126,Sulfone!$A:$A,Sulfone!$B:$B,,1)
 + ( $A126 - _xlfn.XLOOKUP($A126,Sulfone!$A:$A,Sulfone!$A:$A,,1) )
   / ( _xlfn.XLOOKUP($A126,Sulfone!$A:$A,Sulfone!$A:$A,,-1)
       - _xlfn.XLOOKUP($A126,Sulfone!$A:$A,Sulfone!$A:$A,,1) )
   * ( _xlfn.XLOOKUP($A126,Sulfone!$A:$A,Sulfone!$B:$B,,-1)
       - _xlfn.XLOOKUP($A126,Sulfone!$A:$A,Sulfone!$B:$B,,1) )</f>
        <v>-1.0380532696338454E-4</v>
      </c>
      <c r="E126">
        <f xml:space="preserve"> _xlfn.XLOOKUP($A126,sfeso4051!$A:$A,sfeso4051!$B:$B,,1)
 + ( $A126 - _xlfn.XLOOKUP($A126,sfeso4051!$A:$A,sfeso4051!$A:$A,,1) )
   / ( _xlfn.XLOOKUP($A126,sfeso4051!$A:$A,sfeso4051!$A:$A,,-1)
       - _xlfn.XLOOKUP($A126,sfeso4051!$A:$A,sfeso4051!$A:$A,,1) )
   * ( _xlfn.XLOOKUP($A126,sfeso4051!$A:$A,sfeso4051!$B:$B,,-1)
       - _xlfn.XLOOKUP($A126,sfeso4051!$A:$A,sfeso4051!$B:$B,,1) )</f>
        <v>-4.9738733963668917E-3</v>
      </c>
      <c r="F126">
        <f xml:space="preserve"> _xlfn.XLOOKUP($A126,sdbt029!$A:$A,sdbt029!$B:$B,,1)
 + ( $A126 - _xlfn.XLOOKUP($A126,sdbt029!$A:$A,sdbt029!$A:$A,,1) )
   / ( _xlfn.XLOOKUP($A126,sdbt029!$A:$A,sdbt029!$A:$A,,-1)
       - _xlfn.XLOOKUP($A126,sdbt029!$A:$A,sdbt029!$A:$A,,1) )
   * ( _xlfn.XLOOKUP($A126,sdbt029!$A:$A,sdbt029!$B:$B,,-1)
       - _xlfn.XLOOKUP($A126,sdbt029!$A:$A,sdbt029!$B:$B,,1) )</f>
        <v>-3.0438884105989166E-3</v>
      </c>
      <c r="G126">
        <f xml:space="preserve"> _xlfn.XLOOKUP($A126,sdbs034!$A:$A,sdbs034!$B:$B,,1)
 + ( $A126 - _xlfn.XLOOKUP($A126,sdbs034!$A:$A,sdbs034!$A:$A,,1) )
   / ( _xlfn.XLOOKUP($A126,sdbs034!$A:$A,sdbs034!$A:$A,,-1)
       - _xlfn.XLOOKUP($A126,sdbs034!$A:$A,sdbs034!$A:$A,,1) )
   * ( _xlfn.XLOOKUP($A126,sdbs034!$A:$A,sdbs034!$B:$B,,-1)
       - _xlfn.XLOOKUP($A126,sdbs034!$A:$A,sdbs034!$B:$B,,1) )</f>
        <v>5.6996994817195473E-2</v>
      </c>
      <c r="H126">
        <f xml:space="preserve"> _xlfn.XLOOKUP($A126,sdbso042!$A:$A,sdbso042!$B:$B,,1)
 + ( $A126 - _xlfn.XLOOKUP($A126,sdbso042!$A:$A,sdbso042!$A:$A,,1) )
   / ( _xlfn.XLOOKUP($A126,sdbso042!$A:$A,sdbso042!$A:$A,,-1)
       - _xlfn.XLOOKUP($A126,sdbso042!$A:$A,sdbso042!$A:$A,,1) )
   * ( _xlfn.XLOOKUP($A126,sdbso042!$A:$A,sdbso042!$B:$B,,-1)
       - _xlfn.XLOOKUP($A126,sdbso042!$A:$A,sdbso042!$B:$B,,1) )</f>
        <v>-4.860351545207608E-3</v>
      </c>
      <c r="J126" s="1"/>
      <c r="K126" s="1"/>
      <c r="Y126">
        <f t="shared" si="12"/>
        <v>0</v>
      </c>
      <c r="Z126" s="6">
        <f t="shared" si="13"/>
        <v>0</v>
      </c>
      <c r="AK126" s="1">
        <v>2459.3553000000002</v>
      </c>
    </row>
    <row r="127" spans="1:37" x14ac:dyDescent="0.2">
      <c r="A127" s="1">
        <f t="shared" si="7"/>
        <v>2458.3054999999999</v>
      </c>
      <c r="B127" s="1">
        <v>8.9500479000000008E-3</v>
      </c>
      <c r="C127" t="e">
        <f xml:space="preserve"> _xlfn.XLOOKUP($A127,DibenzoThiophene!$A:$A,DibenzoThiophene!$B:$B,,1)
 + ( $A127 - _xlfn.XLOOKUP($A127,DibenzoThiophene!$A:$A,DibenzoThiophene!$A:$A,,1) )
   / ( _xlfn.XLOOKUP($A127,DibenzoThiophene!$A:$A,DibenzoThiophene!$A:$A,,-1)
       - _xlfn.XLOOKUP($A127,DibenzoThiophene!$A:$A,DibenzoThiophene!$A:$A,,1) )
   * ( _xlfn.XLOOKUP($A127,DibenzoThiophene!$A:$A,DibenzoThiophene!$B:$B,,-1)
       - _xlfn.XLOOKUP($A127,DibenzoThiophene!$A:$A,DibenzoThiophene!$B:$B,,1) )</f>
        <v>#N/A</v>
      </c>
      <c r="D127">
        <f xml:space="preserve"> _xlfn.XLOOKUP($A127,Sulfone!$A:$A,Sulfone!$B:$B,,1)
 + ( $A127 - _xlfn.XLOOKUP($A127,Sulfone!$A:$A,Sulfone!$A:$A,,1) )
   / ( _xlfn.XLOOKUP($A127,Sulfone!$A:$A,Sulfone!$A:$A,,-1)
       - _xlfn.XLOOKUP($A127,Sulfone!$A:$A,Sulfone!$A:$A,,1) )
   * ( _xlfn.XLOOKUP($A127,Sulfone!$A:$A,Sulfone!$B:$B,,-1)
       - _xlfn.XLOOKUP($A127,Sulfone!$A:$A,Sulfone!$B:$B,,1) )</f>
        <v>-3.0415485158356988E-4</v>
      </c>
      <c r="E127">
        <f xml:space="preserve"> _xlfn.XLOOKUP($A127,sfeso4051!$A:$A,sfeso4051!$B:$B,,1)
 + ( $A127 - _xlfn.XLOOKUP($A127,sfeso4051!$A:$A,sfeso4051!$A:$A,,1) )
   / ( _xlfn.XLOOKUP($A127,sfeso4051!$A:$A,sfeso4051!$A:$A,,-1)
       - _xlfn.XLOOKUP($A127,sfeso4051!$A:$A,sfeso4051!$A:$A,,1) )
   * ( _xlfn.XLOOKUP($A127,sfeso4051!$A:$A,sfeso4051!$B:$B,,-1)
       - _xlfn.XLOOKUP($A127,sfeso4051!$A:$A,sfeso4051!$B:$B,,1) )</f>
        <v>-5.5527243852173443E-3</v>
      </c>
      <c r="F127">
        <f xml:space="preserve"> _xlfn.XLOOKUP($A127,sdbt029!$A:$A,sdbt029!$B:$B,,1)
 + ( $A127 - _xlfn.XLOOKUP($A127,sdbt029!$A:$A,sdbt029!$A:$A,,1) )
   / ( _xlfn.XLOOKUP($A127,sdbt029!$A:$A,sdbt029!$A:$A,,-1)
       - _xlfn.XLOOKUP($A127,sdbt029!$A:$A,sdbt029!$A:$A,,1) )
   * ( _xlfn.XLOOKUP($A127,sdbt029!$A:$A,sdbt029!$B:$B,,-1)
       - _xlfn.XLOOKUP($A127,sdbt029!$A:$A,sdbt029!$B:$B,,1) )</f>
        <v>2.5544377581718774E-3</v>
      </c>
      <c r="G127">
        <f xml:space="preserve"> _xlfn.XLOOKUP($A127,sdbs034!$A:$A,sdbs034!$B:$B,,1)
 + ( $A127 - _xlfn.XLOOKUP($A127,sdbs034!$A:$A,sdbs034!$A:$A,,1) )
   / ( _xlfn.XLOOKUP($A127,sdbs034!$A:$A,sdbs034!$A:$A,,-1)
       - _xlfn.XLOOKUP($A127,sdbs034!$A:$A,sdbs034!$A:$A,,1) )
   * ( _xlfn.XLOOKUP($A127,sdbs034!$A:$A,sdbs034!$B:$B,,-1)
       - _xlfn.XLOOKUP($A127,sdbs034!$A:$A,sdbs034!$B:$B,,1) )</f>
        <v>5.9587719453970019E-2</v>
      </c>
      <c r="H127">
        <f xml:space="preserve"> _xlfn.XLOOKUP($A127,sdbso042!$A:$A,sdbso042!$B:$B,,1)
 + ( $A127 - _xlfn.XLOOKUP($A127,sdbso042!$A:$A,sdbso042!$A:$A,,1) )
   / ( _xlfn.XLOOKUP($A127,sdbso042!$A:$A,sdbso042!$A:$A,,-1)
       - _xlfn.XLOOKUP($A127,sdbso042!$A:$A,sdbso042!$A:$A,,1) )
   * ( _xlfn.XLOOKUP($A127,sdbso042!$A:$A,sdbso042!$B:$B,,-1)
       - _xlfn.XLOOKUP($A127,sdbso042!$A:$A,sdbso042!$B:$B,,1) )</f>
        <v>-4.7404640841490027E-3</v>
      </c>
      <c r="J127" s="1"/>
      <c r="K127" s="1"/>
      <c r="Y127">
        <f t="shared" si="12"/>
        <v>0</v>
      </c>
      <c r="Z127" s="6">
        <f t="shared" si="13"/>
        <v>0</v>
      </c>
      <c r="AK127" s="1">
        <v>2459.6055000000001</v>
      </c>
    </row>
    <row r="128" spans="1:37" x14ac:dyDescent="0.2">
      <c r="A128" s="1">
        <f t="shared" si="7"/>
        <v>2458.5555999999997</v>
      </c>
      <c r="B128" s="1">
        <v>8.7542421000000002E-3</v>
      </c>
      <c r="C128" t="e">
        <f xml:space="preserve"> _xlfn.XLOOKUP($A128,DibenzoThiophene!$A:$A,DibenzoThiophene!$B:$B,,1)
 + ( $A128 - _xlfn.XLOOKUP($A128,DibenzoThiophene!$A:$A,DibenzoThiophene!$A:$A,,1) )
   / ( _xlfn.XLOOKUP($A128,DibenzoThiophene!$A:$A,DibenzoThiophene!$A:$A,,-1)
       - _xlfn.XLOOKUP($A128,DibenzoThiophene!$A:$A,DibenzoThiophene!$A:$A,,1) )
   * ( _xlfn.XLOOKUP($A128,DibenzoThiophene!$A:$A,DibenzoThiophene!$B:$B,,-1)
       - _xlfn.XLOOKUP($A128,DibenzoThiophene!$A:$A,DibenzoThiophene!$B:$B,,1) )</f>
        <v>#N/A</v>
      </c>
      <c r="D128">
        <f xml:space="preserve"> _xlfn.XLOOKUP($A128,Sulfone!$A:$A,Sulfone!$B:$B,,1)
 + ( $A128 - _xlfn.XLOOKUP($A128,Sulfone!$A:$A,Sulfone!$A:$A,,1) )
   / ( _xlfn.XLOOKUP($A128,Sulfone!$A:$A,Sulfone!$A:$A,,-1)
       - _xlfn.XLOOKUP($A128,Sulfone!$A:$A,Sulfone!$A:$A,,1) )
   * ( _xlfn.XLOOKUP($A128,Sulfone!$A:$A,Sulfone!$B:$B,,-1)
       - _xlfn.XLOOKUP($A128,Sulfone!$A:$A,Sulfone!$B:$B,,1) )</f>
        <v>-5.0442430045434463E-4</v>
      </c>
      <c r="E128">
        <f xml:space="preserve"> _xlfn.XLOOKUP($A128,sfeso4051!$A:$A,sfeso4051!$B:$B,,1)
 + ( $A128 - _xlfn.XLOOKUP($A128,sfeso4051!$A:$A,sfeso4051!$A:$A,,1) )
   / ( _xlfn.XLOOKUP($A128,sfeso4051!$A:$A,sfeso4051!$A:$A,,-1)
       - _xlfn.XLOOKUP($A128,sfeso4051!$A:$A,sfeso4051!$A:$A,,1) )
   * ( _xlfn.XLOOKUP($A128,sfeso4051!$A:$A,sfeso4051!$B:$B,,-1)
       - _xlfn.XLOOKUP($A128,sfeso4051!$A:$A,sfeso4051!$B:$B,,1) )</f>
        <v>-5.396872192447378E-3</v>
      </c>
      <c r="F128">
        <f xml:space="preserve"> _xlfn.XLOOKUP($A128,sdbt029!$A:$A,sdbt029!$B:$B,,1)
 + ( $A128 - _xlfn.XLOOKUP($A128,sdbt029!$A:$A,sdbt029!$A:$A,,1) )
   / ( _xlfn.XLOOKUP($A128,sdbt029!$A:$A,sdbt029!$A:$A,,-1)
       - _xlfn.XLOOKUP($A128,sdbt029!$A:$A,sdbt029!$A:$A,,1) )
   * ( _xlfn.XLOOKUP($A128,sdbt029!$A:$A,sdbt029!$B:$B,,-1)
       - _xlfn.XLOOKUP($A128,sdbt029!$A:$A,sdbt029!$B:$B,,1) )</f>
        <v>2.9255040453494124E-3</v>
      </c>
      <c r="G128">
        <f xml:space="preserve"> _xlfn.XLOOKUP($A128,sdbs034!$A:$A,sdbs034!$B:$B,,1)
 + ( $A128 - _xlfn.XLOOKUP($A128,sdbs034!$A:$A,sdbs034!$A:$A,,1) )
   / ( _xlfn.XLOOKUP($A128,sdbs034!$A:$A,sdbs034!$A:$A,,-1)
       - _xlfn.XLOOKUP($A128,sdbs034!$A:$A,sdbs034!$A:$A,,1) )
   * ( _xlfn.XLOOKUP($A128,sdbs034!$A:$A,sdbs034!$B:$B,,-1)
       - _xlfn.XLOOKUP($A128,sdbs034!$A:$A,sdbs034!$B:$B,,1) )</f>
        <v>5.9547320010925282E-2</v>
      </c>
      <c r="H128">
        <f xml:space="preserve"> _xlfn.XLOOKUP($A128,sdbso042!$A:$A,sdbso042!$B:$B,,1)
 + ( $A128 - _xlfn.XLOOKUP($A128,sdbso042!$A:$A,sdbso042!$A:$A,,1) )
   / ( _xlfn.XLOOKUP($A128,sdbso042!$A:$A,sdbso042!$A:$A,,-1)
       - _xlfn.XLOOKUP($A128,sdbso042!$A:$A,sdbso042!$A:$A,,1) )
   * ( _xlfn.XLOOKUP($A128,sdbso042!$A:$A,sdbso042!$B:$B,,-1)
       - _xlfn.XLOOKUP($A128,sdbso042!$A:$A,sdbso042!$B:$B,,1) )</f>
        <v>-2.9336912483768581E-3</v>
      </c>
      <c r="J128" s="1"/>
      <c r="K128" s="1"/>
      <c r="Y128">
        <f t="shared" si="12"/>
        <v>0</v>
      </c>
      <c r="Z128" s="6">
        <f t="shared" si="13"/>
        <v>0</v>
      </c>
      <c r="AK128" s="1">
        <v>2459.8555999999999</v>
      </c>
    </row>
    <row r="129" spans="1:37" x14ac:dyDescent="0.2">
      <c r="A129" s="1">
        <f t="shared" si="7"/>
        <v>2458.8056999999999</v>
      </c>
      <c r="B129" s="1">
        <v>6.1089797999999999E-3</v>
      </c>
      <c r="C129" t="e">
        <f xml:space="preserve"> _xlfn.XLOOKUP($A129,DibenzoThiophene!$A:$A,DibenzoThiophene!$B:$B,,1)
 + ( $A129 - _xlfn.XLOOKUP($A129,DibenzoThiophene!$A:$A,DibenzoThiophene!$A:$A,,1) )
   / ( _xlfn.XLOOKUP($A129,DibenzoThiophene!$A:$A,DibenzoThiophene!$A:$A,,-1)
       - _xlfn.XLOOKUP($A129,DibenzoThiophene!$A:$A,DibenzoThiophene!$A:$A,,1) )
   * ( _xlfn.XLOOKUP($A129,DibenzoThiophene!$A:$A,DibenzoThiophene!$B:$B,,-1)
       - _xlfn.XLOOKUP($A129,DibenzoThiophene!$A:$A,DibenzoThiophene!$B:$B,,1) )</f>
        <v>#N/A</v>
      </c>
      <c r="D129">
        <f xml:space="preserve"> _xlfn.XLOOKUP($A129,Sulfone!$A:$A,Sulfone!$B:$B,,1)
 + ( $A129 - _xlfn.XLOOKUP($A129,Sulfone!$A:$A,Sulfone!$A:$A,,1) )
   / ( _xlfn.XLOOKUP($A129,Sulfone!$A:$A,Sulfone!$A:$A,,-1)
       - _xlfn.XLOOKUP($A129,Sulfone!$A:$A,Sulfone!$A:$A,,1) )
   * ( _xlfn.XLOOKUP($A129,Sulfone!$A:$A,Sulfone!$B:$B,,-1)
       - _xlfn.XLOOKUP($A129,Sulfone!$A:$A,Sulfone!$B:$B,,1) )</f>
        <v>-7.0469374932548355E-4</v>
      </c>
      <c r="E129">
        <f xml:space="preserve"> _xlfn.XLOOKUP($A129,sfeso4051!$A:$A,sfeso4051!$B:$B,,1)
 + ( $A129 - _xlfn.XLOOKUP($A129,sfeso4051!$A:$A,sfeso4051!$A:$A,,1) )
   / ( _xlfn.XLOOKUP($A129,sfeso4051!$A:$A,sfeso4051!$A:$A,,-1)
       - _xlfn.XLOOKUP($A129,sfeso4051!$A:$A,sfeso4051!$A:$A,,1) )
   * ( _xlfn.XLOOKUP($A129,sfeso4051!$A:$A,sfeso4051!$B:$B,,-1)
       - _xlfn.XLOOKUP($A129,sfeso4051!$A:$A,sfeso4051!$B:$B,,1) )</f>
        <v>-6.6335214688479196E-3</v>
      </c>
      <c r="F129">
        <f xml:space="preserve"> _xlfn.XLOOKUP($A129,sdbt029!$A:$A,sdbt029!$B:$B,,1)
 + ( $A129 - _xlfn.XLOOKUP($A129,sdbt029!$A:$A,sdbt029!$A:$A,,1) )
   / ( _xlfn.XLOOKUP($A129,sdbt029!$A:$A,sdbt029!$A:$A,,-1)
       - _xlfn.XLOOKUP($A129,sdbt029!$A:$A,sdbt029!$A:$A,,1) )
   * ( _xlfn.XLOOKUP($A129,sdbt029!$A:$A,sdbt029!$B:$B,,-1)
       - _xlfn.XLOOKUP($A129,sdbt029!$A:$A,sdbt029!$B:$B,,1) )</f>
        <v>-1.0294430437919212E-3</v>
      </c>
      <c r="G129">
        <f xml:space="preserve"> _xlfn.XLOOKUP($A129,sdbs034!$A:$A,sdbs034!$B:$B,,1)
 + ( $A129 - _xlfn.XLOOKUP($A129,sdbs034!$A:$A,sdbs034!$A:$A,,1) )
   / ( _xlfn.XLOOKUP($A129,sdbs034!$A:$A,sdbs034!$A:$A,,-1)
       - _xlfn.XLOOKUP($A129,sdbs034!$A:$A,sdbs034!$A:$A,,1) )
   * ( _xlfn.XLOOKUP($A129,sdbs034!$A:$A,sdbs034!$B:$B,,-1)
       - _xlfn.XLOOKUP($A129,sdbs034!$A:$A,sdbs034!$B:$B,,1) )</f>
        <v>6.0910929201168501E-2</v>
      </c>
      <c r="H129">
        <f xml:space="preserve"> _xlfn.XLOOKUP($A129,sdbso042!$A:$A,sdbso042!$B:$B,,1)
 + ( $A129 - _xlfn.XLOOKUP($A129,sdbso042!$A:$A,sdbso042!$A:$A,,1) )
   / ( _xlfn.XLOOKUP($A129,sdbso042!$A:$A,sdbso042!$A:$A,,-1)
       - _xlfn.XLOOKUP($A129,sdbso042!$A:$A,sdbso042!$A:$A,,1) )
   * ( _xlfn.XLOOKUP($A129,sdbso042!$A:$A,sdbso042!$B:$B,,-1)
       - _xlfn.XLOOKUP($A129,sdbso042!$A:$A,sdbso042!$B:$B,,1) )</f>
        <v>-1.1970554421130633E-2</v>
      </c>
      <c r="J129" s="1"/>
      <c r="K129" s="1"/>
      <c r="Y129">
        <f t="shared" si="12"/>
        <v>0</v>
      </c>
      <c r="Z129" s="6">
        <f t="shared" si="13"/>
        <v>0</v>
      </c>
      <c r="AK129" s="1">
        <v>2460.1057000000001</v>
      </c>
    </row>
    <row r="130" spans="1:37" x14ac:dyDescent="0.2">
      <c r="A130" s="1">
        <f t="shared" si="7"/>
        <v>2459.0557999999996</v>
      </c>
      <c r="B130" s="1">
        <v>3.7884008999999998E-3</v>
      </c>
      <c r="C130" t="e">
        <f xml:space="preserve"> _xlfn.XLOOKUP($A130,DibenzoThiophene!$A:$A,DibenzoThiophene!$B:$B,,1)
 + ( $A130 - _xlfn.XLOOKUP($A130,DibenzoThiophene!$A:$A,DibenzoThiophene!$A:$A,,1) )
   / ( _xlfn.XLOOKUP($A130,DibenzoThiophene!$A:$A,DibenzoThiophene!$A:$A,,-1)
       - _xlfn.XLOOKUP($A130,DibenzoThiophene!$A:$A,DibenzoThiophene!$A:$A,,1) )
   * ( _xlfn.XLOOKUP($A130,DibenzoThiophene!$A:$A,DibenzoThiophene!$B:$B,,-1)
       - _xlfn.XLOOKUP($A130,DibenzoThiophene!$A:$A,DibenzoThiophene!$B:$B,,1) )</f>
        <v>#N/A</v>
      </c>
      <c r="D130">
        <f xml:space="preserve"> _xlfn.XLOOKUP($A130,Sulfone!$A:$A,Sulfone!$B:$B,,1)
 + ( $A130 - _xlfn.XLOOKUP($A130,Sulfone!$A:$A,Sulfone!$A:$A,,1) )
   / ( _xlfn.XLOOKUP($A130,Sulfone!$A:$A,Sulfone!$A:$A,,-1)
       - _xlfn.XLOOKUP($A130,Sulfone!$A:$A,Sulfone!$A:$A,,1) )
   * ( _xlfn.XLOOKUP($A130,Sulfone!$A:$A,Sulfone!$B:$B,,-1)
       - _xlfn.XLOOKUP($A130,Sulfone!$A:$A,Sulfone!$B:$B,,1) )</f>
        <v>-9.3830336632823026E-4</v>
      </c>
      <c r="E130">
        <f xml:space="preserve"> _xlfn.XLOOKUP($A130,sfeso4051!$A:$A,sfeso4051!$B:$B,,1)
 + ( $A130 - _xlfn.XLOOKUP($A130,sfeso4051!$A:$A,sfeso4051!$A:$A,,1) )
   / ( _xlfn.XLOOKUP($A130,sfeso4051!$A:$A,sfeso4051!$A:$A,,-1)
       - _xlfn.XLOOKUP($A130,sfeso4051!$A:$A,sfeso4051!$A:$A,,1) )
   * ( _xlfn.XLOOKUP($A130,sfeso4051!$A:$A,sfeso4051!$B:$B,,-1)
       - _xlfn.XLOOKUP($A130,sfeso4051!$A:$A,sfeso4051!$B:$B,,1) )</f>
        <v>-4.1096723194865752E-3</v>
      </c>
      <c r="F130">
        <f xml:space="preserve"> _xlfn.XLOOKUP($A130,sdbt029!$A:$A,sdbt029!$B:$B,,1)
 + ( $A130 - _xlfn.XLOOKUP($A130,sdbt029!$A:$A,sdbt029!$A:$A,,1) )
   / ( _xlfn.XLOOKUP($A130,sdbt029!$A:$A,sdbt029!$A:$A,,-1)
       - _xlfn.XLOOKUP($A130,sdbt029!$A:$A,sdbt029!$A:$A,,1) )
   * ( _xlfn.XLOOKUP($A130,sdbt029!$A:$A,sdbt029!$B:$B,,-1)
       - _xlfn.XLOOKUP($A130,sdbt029!$A:$A,sdbt029!$B:$B,,1) )</f>
        <v>1.6515496296937065E-3</v>
      </c>
      <c r="G130">
        <f xml:space="preserve"> _xlfn.XLOOKUP($A130,sdbs034!$A:$A,sdbs034!$B:$B,,1)
 + ( $A130 - _xlfn.XLOOKUP($A130,sdbs034!$A:$A,sdbs034!$A:$A,,1) )
   / ( _xlfn.XLOOKUP($A130,sdbs034!$A:$A,sdbs034!$A:$A,,-1)
       - _xlfn.XLOOKUP($A130,sdbs034!$A:$A,sdbs034!$A:$A,,1) )
   * ( _xlfn.XLOOKUP($A130,sdbs034!$A:$A,sdbs034!$B:$B,,-1)
       - _xlfn.XLOOKUP($A130,sdbs034!$A:$A,sdbs034!$B:$B,,1) )</f>
        <v>6.1259597395168307E-2</v>
      </c>
      <c r="H130">
        <f xml:space="preserve"> _xlfn.XLOOKUP($A130,sdbso042!$A:$A,sdbso042!$B:$B,,1)
 + ( $A130 - _xlfn.XLOOKUP($A130,sdbso042!$A:$A,sdbso042!$A:$A,,1) )
   / ( _xlfn.XLOOKUP($A130,sdbso042!$A:$A,sdbso042!$A:$A,,-1)
       - _xlfn.XLOOKUP($A130,sdbso042!$A:$A,sdbso042!$A:$A,,1) )
   * ( _xlfn.XLOOKUP($A130,sdbso042!$A:$A,sdbso042!$B:$B,,-1)
       - _xlfn.XLOOKUP($A130,sdbso042!$A:$A,sdbso042!$B:$B,,1) )</f>
        <v>-7.8646047801367858E-3</v>
      </c>
      <c r="J130" s="1"/>
      <c r="K130" s="1"/>
      <c r="Y130">
        <f t="shared" si="12"/>
        <v>0</v>
      </c>
      <c r="Z130" s="6">
        <f t="shared" si="13"/>
        <v>0</v>
      </c>
      <c r="AK130" s="1">
        <v>2460.3557999999998</v>
      </c>
    </row>
    <row r="131" spans="1:37" x14ac:dyDescent="0.2">
      <c r="A131" s="1">
        <f t="shared" ref="A131:A194" si="14">AK131-1.3</f>
        <v>2459.3058999999998</v>
      </c>
      <c r="B131" s="1">
        <v>5.5677236000000003E-3</v>
      </c>
      <c r="C131" t="e">
        <f xml:space="preserve"> _xlfn.XLOOKUP($A131,DibenzoThiophene!$A:$A,DibenzoThiophene!$B:$B,,1)
 + ( $A131 - _xlfn.XLOOKUP($A131,DibenzoThiophene!$A:$A,DibenzoThiophene!$A:$A,,1) )
   / ( _xlfn.XLOOKUP($A131,DibenzoThiophene!$A:$A,DibenzoThiophene!$A:$A,,-1)
       - _xlfn.XLOOKUP($A131,DibenzoThiophene!$A:$A,DibenzoThiophene!$A:$A,,1) )
   * ( _xlfn.XLOOKUP($A131,DibenzoThiophene!$A:$A,DibenzoThiophene!$B:$B,,-1)
       - _xlfn.XLOOKUP($A131,DibenzoThiophene!$A:$A,DibenzoThiophene!$B:$B,,1) )</f>
        <v>#N/A</v>
      </c>
      <c r="D131">
        <f xml:space="preserve"> _xlfn.XLOOKUP($A131,Sulfone!$A:$A,Sulfone!$B:$B,,1)
 + ( $A131 - _xlfn.XLOOKUP($A131,Sulfone!$A:$A,Sulfone!$A:$A,,1) )
   / ( _xlfn.XLOOKUP($A131,Sulfone!$A:$A,Sulfone!$A:$A,,-1)
       - _xlfn.XLOOKUP($A131,Sulfone!$A:$A,Sulfone!$A:$A,,1) )
   * ( _xlfn.XLOOKUP($A131,Sulfone!$A:$A,Sulfone!$B:$B,,-1)
       - _xlfn.XLOOKUP($A131,Sulfone!$A:$A,Sulfone!$B:$B,,1) )</f>
        <v>-1.2947514263602306E-3</v>
      </c>
      <c r="E131">
        <f xml:space="preserve"> _xlfn.XLOOKUP($A131,sfeso4051!$A:$A,sfeso4051!$B:$B,,1)
 + ( $A131 - _xlfn.XLOOKUP($A131,sfeso4051!$A:$A,sfeso4051!$A:$A,,1) )
   / ( _xlfn.XLOOKUP($A131,sfeso4051!$A:$A,sfeso4051!$A:$A,,-1)
       - _xlfn.XLOOKUP($A131,sfeso4051!$A:$A,sfeso4051!$A:$A,,1) )
   * ( _xlfn.XLOOKUP($A131,sfeso4051!$A:$A,sfeso4051!$B:$B,,-1)
       - _xlfn.XLOOKUP($A131,sfeso4051!$A:$A,sfeso4051!$B:$B,,1) )</f>
        <v>-4.436713730126508E-3</v>
      </c>
      <c r="F131">
        <f xml:space="preserve"> _xlfn.XLOOKUP($A131,sdbt029!$A:$A,sdbt029!$B:$B,,1)
 + ( $A131 - _xlfn.XLOOKUP($A131,sdbt029!$A:$A,sdbt029!$A:$A,,1) )
   / ( _xlfn.XLOOKUP($A131,sdbt029!$A:$A,sdbt029!$A:$A,,-1)
       - _xlfn.XLOOKUP($A131,sdbt029!$A:$A,sdbt029!$A:$A,,1) )
   * ( _xlfn.XLOOKUP($A131,sdbt029!$A:$A,sdbt029!$B:$B,,-1)
       - _xlfn.XLOOKUP($A131,sdbt029!$A:$A,sdbt029!$B:$B,,1) )</f>
        <v>5.7056088565025096E-3</v>
      </c>
      <c r="G131">
        <f xml:space="preserve"> _xlfn.XLOOKUP($A131,sdbs034!$A:$A,sdbs034!$B:$B,,1)
 + ( $A131 - _xlfn.XLOOKUP($A131,sdbs034!$A:$A,sdbs034!$A:$A,,1) )
   / ( _xlfn.XLOOKUP($A131,sdbs034!$A:$A,sdbs034!$A:$A,,-1)
       - _xlfn.XLOOKUP($A131,sdbs034!$A:$A,sdbs034!$A:$A,,1) )
   * ( _xlfn.XLOOKUP($A131,sdbs034!$A:$A,sdbs034!$B:$B,,-1)
       - _xlfn.XLOOKUP($A131,sdbs034!$A:$A,sdbs034!$B:$B,,1) )</f>
        <v>6.3635816586287544E-2</v>
      </c>
      <c r="H131">
        <f xml:space="preserve"> _xlfn.XLOOKUP($A131,sdbso042!$A:$A,sdbso042!$B:$B,,1)
 + ( $A131 - _xlfn.XLOOKUP($A131,sdbso042!$A:$A,sdbso042!$A:$A,,1) )
   / ( _xlfn.XLOOKUP($A131,sdbso042!$A:$A,sdbso042!$A:$A,,-1)
       - _xlfn.XLOOKUP($A131,sdbso042!$A:$A,sdbso042!$A:$A,,1) )
   * ( _xlfn.XLOOKUP($A131,sdbso042!$A:$A,sdbso042!$B:$B,,-1)
       - _xlfn.XLOOKUP($A131,sdbso042!$A:$A,sdbso042!$B:$B,,1) )</f>
        <v>-2.4282348498759084E-3</v>
      </c>
      <c r="J131" s="1"/>
      <c r="K131" s="1"/>
      <c r="Y131">
        <f t="shared" si="12"/>
        <v>0</v>
      </c>
      <c r="Z131" s="6">
        <f t="shared" si="13"/>
        <v>0</v>
      </c>
      <c r="AK131" s="1">
        <v>2460.6059</v>
      </c>
    </row>
    <row r="132" spans="1:37" x14ac:dyDescent="0.2">
      <c r="A132" s="1">
        <f t="shared" si="14"/>
        <v>2459.556</v>
      </c>
      <c r="B132" s="1">
        <v>2.1256944999999999E-2</v>
      </c>
      <c r="C132" t="e">
        <f xml:space="preserve"> _xlfn.XLOOKUP($A132,DibenzoThiophene!$A:$A,DibenzoThiophene!$B:$B,,1)
 + ( $A132 - _xlfn.XLOOKUP($A132,DibenzoThiophene!$A:$A,DibenzoThiophene!$A:$A,,1) )
   / ( _xlfn.XLOOKUP($A132,DibenzoThiophene!$A:$A,DibenzoThiophene!$A:$A,,-1)
       - _xlfn.XLOOKUP($A132,DibenzoThiophene!$A:$A,DibenzoThiophene!$A:$A,,1) )
   * ( _xlfn.XLOOKUP($A132,DibenzoThiophene!$A:$A,DibenzoThiophene!$B:$B,,-1)
       - _xlfn.XLOOKUP($A132,DibenzoThiophene!$A:$A,DibenzoThiophene!$B:$B,,1) )</f>
        <v>#N/A</v>
      </c>
      <c r="D132">
        <f xml:space="preserve"> _xlfn.XLOOKUP($A132,Sulfone!$A:$A,Sulfone!$B:$B,,1)
 + ( $A132 - _xlfn.XLOOKUP($A132,Sulfone!$A:$A,Sulfone!$A:$A,,1) )
   / ( _xlfn.XLOOKUP($A132,Sulfone!$A:$A,Sulfone!$A:$A,,-1)
       - _xlfn.XLOOKUP($A132,Sulfone!$A:$A,Sulfone!$A:$A,,1) )
   * ( _xlfn.XLOOKUP($A132,Sulfone!$A:$A,Sulfone!$B:$B,,-1)
       - _xlfn.XLOOKUP($A132,Sulfone!$A:$A,Sulfone!$B:$B,,1) )</f>
        <v>-1.6511994863922306E-3</v>
      </c>
      <c r="E132">
        <f xml:space="preserve"> _xlfn.XLOOKUP($A132,sfeso4051!$A:$A,sfeso4051!$B:$B,,1)
 + ( $A132 - _xlfn.XLOOKUP($A132,sfeso4051!$A:$A,sfeso4051!$A:$A,,1) )
   / ( _xlfn.XLOOKUP($A132,sfeso4051!$A:$A,sfeso4051!$A:$A,,-1)
       - _xlfn.XLOOKUP($A132,sfeso4051!$A:$A,sfeso4051!$A:$A,,1) )
   * ( _xlfn.XLOOKUP($A132,sfeso4051!$A:$A,sfeso4051!$B:$B,,-1)
       - _xlfn.XLOOKUP($A132,sfeso4051!$A:$A,sfeso4051!$B:$B,,1) )</f>
        <v>-6.14479400815754E-3</v>
      </c>
      <c r="F132">
        <f xml:space="preserve"> _xlfn.XLOOKUP($A132,sdbt029!$A:$A,sdbt029!$B:$B,,1)
 + ( $A132 - _xlfn.XLOOKUP($A132,sdbt029!$A:$A,sdbt029!$A:$A,,1) )
   / ( _xlfn.XLOOKUP($A132,sdbt029!$A:$A,sdbt029!$A:$A,,-1)
       - _xlfn.XLOOKUP($A132,sdbt029!$A:$A,sdbt029!$A:$A,,1) )
   * ( _xlfn.XLOOKUP($A132,sdbt029!$A:$A,sdbt029!$B:$B,,-1)
       - _xlfn.XLOOKUP($A132,sdbt029!$A:$A,sdbt029!$B:$B,,1) )</f>
        <v>3.4459054847348139E-3</v>
      </c>
      <c r="G132">
        <f xml:space="preserve"> _xlfn.XLOOKUP($A132,sdbs034!$A:$A,sdbs034!$B:$B,,1)
 + ( $A132 - _xlfn.XLOOKUP($A132,sdbs034!$A:$A,sdbs034!$A:$A,,1) )
   / ( _xlfn.XLOOKUP($A132,sdbs034!$A:$A,sdbs034!$A:$A,,-1)
       - _xlfn.XLOOKUP($A132,sdbs034!$A:$A,sdbs034!$A:$A,,1) )
   * ( _xlfn.XLOOKUP($A132,sdbs034!$A:$A,sdbs034!$B:$B,,-1)
       - _xlfn.XLOOKUP($A132,sdbs034!$A:$A,sdbs034!$B:$B,,1) )</f>
        <v>6.3729398912681909E-2</v>
      </c>
      <c r="H132">
        <f xml:space="preserve"> _xlfn.XLOOKUP($A132,sdbso042!$A:$A,sdbso042!$B:$B,,1)
 + ( $A132 - _xlfn.XLOOKUP($A132,sdbso042!$A:$A,sdbso042!$A:$A,,1) )
   / ( _xlfn.XLOOKUP($A132,sdbso042!$A:$A,sdbso042!$A:$A,,-1)
       - _xlfn.XLOOKUP($A132,sdbso042!$A:$A,sdbso042!$A:$A,,1) )
   * ( _xlfn.XLOOKUP($A132,sdbso042!$A:$A,sdbso042!$B:$B,,-1)
       - _xlfn.XLOOKUP($A132,sdbso042!$A:$A,sdbso042!$B:$B,,1) )</f>
        <v>-1.9476637857611108E-3</v>
      </c>
      <c r="J132" s="1"/>
      <c r="K132" s="1"/>
      <c r="Y132">
        <f t="shared" si="12"/>
        <v>0</v>
      </c>
      <c r="Z132" s="6">
        <f t="shared" si="13"/>
        <v>0</v>
      </c>
      <c r="AK132" s="1">
        <v>2460.8560000000002</v>
      </c>
    </row>
    <row r="133" spans="1:37" x14ac:dyDescent="0.2">
      <c r="A133" s="1">
        <f t="shared" si="14"/>
        <v>2459.8062</v>
      </c>
      <c r="B133" s="1">
        <v>1.5381437E-2</v>
      </c>
      <c r="C133" t="e">
        <f xml:space="preserve"> _xlfn.XLOOKUP($A133,DibenzoThiophene!$A:$A,DibenzoThiophene!$B:$B,,1)
 + ( $A133 - _xlfn.XLOOKUP($A133,DibenzoThiophene!$A:$A,DibenzoThiophene!$A:$A,,1) )
   / ( _xlfn.XLOOKUP($A133,DibenzoThiophene!$A:$A,DibenzoThiophene!$A:$A,,-1)
       - _xlfn.XLOOKUP($A133,DibenzoThiophene!$A:$A,DibenzoThiophene!$A:$A,,1) )
   * ( _xlfn.XLOOKUP($A133,DibenzoThiophene!$A:$A,DibenzoThiophene!$B:$B,,-1)
       - _xlfn.XLOOKUP($A133,DibenzoThiophene!$A:$A,DibenzoThiophene!$B:$B,,1) )</f>
        <v>#N/A</v>
      </c>
      <c r="D133">
        <f xml:space="preserve"> _xlfn.XLOOKUP($A133,Sulfone!$A:$A,Sulfone!$B:$B,,1)
 + ( $A133 - _xlfn.XLOOKUP($A133,Sulfone!$A:$A,Sulfone!$A:$A,,1) )
   / ( _xlfn.XLOOKUP($A133,Sulfone!$A:$A,Sulfone!$A:$A,,-1)
       - _xlfn.XLOOKUP($A133,Sulfone!$A:$A,Sulfone!$A:$A,,1) )
   * ( _xlfn.XLOOKUP($A133,Sulfone!$A:$A,Sulfone!$B:$B,,-1)
       - _xlfn.XLOOKUP($A133,Sulfone!$A:$A,Sulfone!$B:$B,,1) )</f>
        <v>-2.0077900686389979E-3</v>
      </c>
      <c r="E133">
        <f xml:space="preserve"> _xlfn.XLOOKUP($A133,sfeso4051!$A:$A,sfeso4051!$B:$B,,1)
 + ( $A133 - _xlfn.XLOOKUP($A133,sfeso4051!$A:$A,sfeso4051!$A:$A,,1) )
   / ( _xlfn.XLOOKUP($A133,sfeso4051!$A:$A,sfeso4051!$A:$A,,-1)
       - _xlfn.XLOOKUP($A133,sfeso4051!$A:$A,sfeso4051!$A:$A,,1) )
   * ( _xlfn.XLOOKUP($A133,sfeso4051!$A:$A,sfeso4051!$B:$B,,-1)
       - _xlfn.XLOOKUP($A133,sfeso4051!$A:$A,sfeso4051!$B:$B,,1) )</f>
        <v>-5.4443144501088499E-3</v>
      </c>
      <c r="F133">
        <f xml:space="preserve"> _xlfn.XLOOKUP($A133,sdbt029!$A:$A,sdbt029!$B:$B,,1)
 + ( $A133 - _xlfn.XLOOKUP($A133,sdbt029!$A:$A,sdbt029!$A:$A,,1) )
   / ( _xlfn.XLOOKUP($A133,sdbt029!$A:$A,sdbt029!$A:$A,,-1)
       - _xlfn.XLOOKUP($A133,sdbt029!$A:$A,sdbt029!$A:$A,,1) )
   * ( _xlfn.XLOOKUP($A133,sdbt029!$A:$A,sdbt029!$B:$B,,-1)
       - _xlfn.XLOOKUP($A133,sdbt029!$A:$A,sdbt029!$B:$B,,1) )</f>
        <v>9.9888552091206076E-3</v>
      </c>
      <c r="G133">
        <f xml:space="preserve"> _xlfn.XLOOKUP($A133,sdbs034!$A:$A,sdbs034!$B:$B,,1)
 + ( $A133 - _xlfn.XLOOKUP($A133,sdbs034!$A:$A,sdbs034!$A:$A,,1) )
   / ( _xlfn.XLOOKUP($A133,sdbs034!$A:$A,sdbs034!$A:$A,,-1)
       - _xlfn.XLOOKUP($A133,sdbs034!$A:$A,sdbs034!$A:$A,,1) )
   * ( _xlfn.XLOOKUP($A133,sdbs034!$A:$A,sdbs034!$B:$B,,-1)
       - _xlfn.XLOOKUP($A133,sdbs034!$A:$A,sdbs034!$B:$B,,1) )</f>
        <v>6.5623906667376802E-2</v>
      </c>
      <c r="H133">
        <f xml:space="preserve"> _xlfn.XLOOKUP($A133,sdbso042!$A:$A,sdbso042!$B:$B,,1)
 + ( $A133 - _xlfn.XLOOKUP($A133,sdbso042!$A:$A,sdbso042!$A:$A,,1) )
   / ( _xlfn.XLOOKUP($A133,sdbso042!$A:$A,sdbso042!$A:$A,,-1)
       - _xlfn.XLOOKUP($A133,sdbso042!$A:$A,sdbso042!$A:$A,,1) )
   * ( _xlfn.XLOOKUP($A133,sdbso042!$A:$A,sdbso042!$B:$B,,-1)
       - _xlfn.XLOOKUP($A133,sdbso042!$A:$A,sdbso042!$B:$B,,1) )</f>
        <v>5.8559172494535624E-4</v>
      </c>
      <c r="J133" s="1"/>
      <c r="K133" s="1"/>
      <c r="Y133">
        <f t="shared" si="12"/>
        <v>0</v>
      </c>
      <c r="Z133" s="6">
        <f t="shared" si="13"/>
        <v>0</v>
      </c>
      <c r="AK133" s="1">
        <v>2461.1062000000002</v>
      </c>
    </row>
    <row r="134" spans="1:37" x14ac:dyDescent="0.2">
      <c r="A134" s="1">
        <f t="shared" si="14"/>
        <v>2460.0562999999997</v>
      </c>
      <c r="B134" s="1">
        <v>1.1566526000000001E-2</v>
      </c>
      <c r="C134" t="e">
        <f xml:space="preserve"> _xlfn.XLOOKUP($A134,DibenzoThiophene!$A:$A,DibenzoThiophene!$B:$B,,1)
 + ( $A134 - _xlfn.XLOOKUP($A134,DibenzoThiophene!$A:$A,DibenzoThiophene!$A:$A,,1) )
   / ( _xlfn.XLOOKUP($A134,DibenzoThiophene!$A:$A,DibenzoThiophene!$A:$A,,-1)
       - _xlfn.XLOOKUP($A134,DibenzoThiophene!$A:$A,DibenzoThiophene!$A:$A,,1) )
   * ( _xlfn.XLOOKUP($A134,DibenzoThiophene!$A:$A,DibenzoThiophene!$B:$B,,-1)
       - _xlfn.XLOOKUP($A134,DibenzoThiophene!$A:$A,DibenzoThiophene!$B:$B,,1) )</f>
        <v>#N/A</v>
      </c>
      <c r="D134">
        <f xml:space="preserve"> _xlfn.XLOOKUP($A134,Sulfone!$A:$A,Sulfone!$B:$B,,1)
 + ( $A134 - _xlfn.XLOOKUP($A134,Sulfone!$A:$A,Sulfone!$A:$A,,1) )
   / ( _xlfn.XLOOKUP($A134,Sulfone!$A:$A,Sulfone!$A:$A,,-1)
       - _xlfn.XLOOKUP($A134,Sulfone!$A:$A,Sulfone!$A:$A,,1) )
   * ( _xlfn.XLOOKUP($A134,Sulfone!$A:$A,Sulfone!$B:$B,,-1)
       - _xlfn.XLOOKUP($A134,Sulfone!$A:$A,Sulfone!$B:$B,,1) )</f>
        <v>-2.2649935384311936E-3</v>
      </c>
      <c r="E134">
        <f xml:space="preserve"> _xlfn.XLOOKUP($A134,sfeso4051!$A:$A,sfeso4051!$B:$B,,1)
 + ( $A134 - _xlfn.XLOOKUP($A134,sfeso4051!$A:$A,sfeso4051!$A:$A,,1) )
   / ( _xlfn.XLOOKUP($A134,sfeso4051!$A:$A,sfeso4051!$A:$A,,-1)
       - _xlfn.XLOOKUP($A134,sfeso4051!$A:$A,sfeso4051!$A:$A,,1) )
   * ( _xlfn.XLOOKUP($A134,sfeso4051!$A:$A,sfeso4051!$B:$B,,-1)
       - _xlfn.XLOOKUP($A134,sfeso4051!$A:$A,sfeso4051!$B:$B,,1) )</f>
        <v>-4.7253011738856024E-3</v>
      </c>
      <c r="F134">
        <f xml:space="preserve"> _xlfn.XLOOKUP($A134,sdbt029!$A:$A,sdbt029!$B:$B,,1)
 + ( $A134 - _xlfn.XLOOKUP($A134,sdbt029!$A:$A,sdbt029!$A:$A,,1) )
   / ( _xlfn.XLOOKUP($A134,sdbt029!$A:$A,sdbt029!$A:$A,,-1)
       - _xlfn.XLOOKUP($A134,sdbt029!$A:$A,sdbt029!$A:$A,,1) )
   * ( _xlfn.XLOOKUP($A134,sdbt029!$A:$A,sdbt029!$B:$B,,-1)
       - _xlfn.XLOOKUP($A134,sdbt029!$A:$A,sdbt029!$B:$B,,1) )</f>
        <v>3.2540795371129713E-3</v>
      </c>
      <c r="G134">
        <f xml:space="preserve"> _xlfn.XLOOKUP($A134,sdbs034!$A:$A,sdbs034!$B:$B,,1)
 + ( $A134 - _xlfn.XLOOKUP($A134,sdbs034!$A:$A,sdbs034!$A:$A,,1) )
   / ( _xlfn.XLOOKUP($A134,sdbs034!$A:$A,sdbs034!$A:$A,,-1)
       - _xlfn.XLOOKUP($A134,sdbs034!$A:$A,sdbs034!$A:$A,,1) )
   * ( _xlfn.XLOOKUP($A134,sdbs034!$A:$A,sdbs034!$B:$B,,-1)
       - _xlfn.XLOOKUP($A134,sdbs034!$A:$A,sdbs034!$B:$B,,1) )</f>
        <v>6.8027116201548846E-2</v>
      </c>
      <c r="H134">
        <f xml:space="preserve"> _xlfn.XLOOKUP($A134,sdbso042!$A:$A,sdbso042!$B:$B,,1)
 + ( $A134 - _xlfn.XLOOKUP($A134,sdbso042!$A:$A,sdbso042!$A:$A,,1) )
   / ( _xlfn.XLOOKUP($A134,sdbso042!$A:$A,sdbso042!$A:$A,,-1)
       - _xlfn.XLOOKUP($A134,sdbso042!$A:$A,sdbso042!$A:$A,,1) )
   * ( _xlfn.XLOOKUP($A134,sdbso042!$A:$A,sdbso042!$B:$B,,-1)
       - _xlfn.XLOOKUP($A134,sdbso042!$A:$A,sdbso042!$B:$B,,1) )</f>
        <v>-4.7224564940435126E-3</v>
      </c>
      <c r="J134" s="1"/>
      <c r="K134" s="1"/>
      <c r="Y134">
        <f t="shared" si="12"/>
        <v>0</v>
      </c>
      <c r="Z134" s="6">
        <f t="shared" si="13"/>
        <v>0</v>
      </c>
      <c r="AK134" s="1">
        <v>2461.3562999999999</v>
      </c>
    </row>
    <row r="135" spans="1:37" x14ac:dyDescent="0.2">
      <c r="A135" s="1">
        <f t="shared" si="14"/>
        <v>2460.3063999999999</v>
      </c>
      <c r="B135" s="1">
        <v>7.7368291999999998E-3</v>
      </c>
      <c r="C135" t="e">
        <f xml:space="preserve"> _xlfn.XLOOKUP($A135,DibenzoThiophene!$A:$A,DibenzoThiophene!$B:$B,,1)
 + ( $A135 - _xlfn.XLOOKUP($A135,DibenzoThiophene!$A:$A,DibenzoThiophene!$A:$A,,1) )
   / ( _xlfn.XLOOKUP($A135,DibenzoThiophene!$A:$A,DibenzoThiophene!$A:$A,,-1)
       - _xlfn.XLOOKUP($A135,DibenzoThiophene!$A:$A,DibenzoThiophene!$A:$A,,1) )
   * ( _xlfn.XLOOKUP($A135,DibenzoThiophene!$A:$A,DibenzoThiophene!$B:$B,,-1)
       - _xlfn.XLOOKUP($A135,DibenzoThiophene!$A:$A,DibenzoThiophene!$B:$B,,1) )</f>
        <v>#N/A</v>
      </c>
      <c r="D135">
        <f xml:space="preserve"> _xlfn.XLOOKUP($A135,Sulfone!$A:$A,Sulfone!$B:$B,,1)
 + ( $A135 - _xlfn.XLOOKUP($A135,Sulfone!$A:$A,Sulfone!$A:$A,,1) )
   / ( _xlfn.XLOOKUP($A135,Sulfone!$A:$A,Sulfone!$A:$A,,-1)
       - _xlfn.XLOOKUP($A135,Sulfone!$A:$A,Sulfone!$A:$A,,1) )
   * ( _xlfn.XLOOKUP($A135,Sulfone!$A:$A,Sulfone!$B:$B,,-1)
       - _xlfn.XLOOKUP($A135,Sulfone!$A:$A,Sulfone!$B:$B,,1) )</f>
        <v>-2.1560174090959039E-3</v>
      </c>
      <c r="E135">
        <f xml:space="preserve"> _xlfn.XLOOKUP($A135,sfeso4051!$A:$A,sfeso4051!$B:$B,,1)
 + ( $A135 - _xlfn.XLOOKUP($A135,sfeso4051!$A:$A,sfeso4051!$A:$A,,1) )
   / ( _xlfn.XLOOKUP($A135,sfeso4051!$A:$A,sfeso4051!$A:$A,,-1)
       - _xlfn.XLOOKUP($A135,sfeso4051!$A:$A,sfeso4051!$A:$A,,1) )
   * ( _xlfn.XLOOKUP($A135,sfeso4051!$A:$A,sfeso4051!$B:$B,,-1)
       - _xlfn.XLOOKUP($A135,sfeso4051!$A:$A,sfeso4051!$B:$B,,1) )</f>
        <v>-2.9115921778415333E-3</v>
      </c>
      <c r="F135">
        <f xml:space="preserve"> _xlfn.XLOOKUP($A135,sdbt029!$A:$A,sdbt029!$B:$B,,1)
 + ( $A135 - _xlfn.XLOOKUP($A135,sdbt029!$A:$A,sdbt029!$A:$A,,1) )
   / ( _xlfn.XLOOKUP($A135,sdbt029!$A:$A,sdbt029!$A:$A,,-1)
       - _xlfn.XLOOKUP($A135,sdbt029!$A:$A,sdbt029!$A:$A,,1) )
   * ( _xlfn.XLOOKUP($A135,sdbt029!$A:$A,sdbt029!$B:$B,,-1)
       - _xlfn.XLOOKUP($A135,sdbt029!$A:$A,sdbt029!$B:$B,,1) )</f>
        <v>4.1466266448510385E-3</v>
      </c>
      <c r="G135">
        <f xml:space="preserve"> _xlfn.XLOOKUP($A135,sdbs034!$A:$A,sdbs034!$B:$B,,1)
 + ( $A135 - _xlfn.XLOOKUP($A135,sdbs034!$A:$A,sdbs034!$A:$A,,1) )
   / ( _xlfn.XLOOKUP($A135,sdbs034!$A:$A,sdbs034!$A:$A,,-1)
       - _xlfn.XLOOKUP($A135,sdbs034!$A:$A,sdbs034!$A:$A,,1) )
   * ( _xlfn.XLOOKUP($A135,sdbs034!$A:$A,sdbs034!$B:$B,,-1)
       - _xlfn.XLOOKUP($A135,sdbs034!$A:$A,sdbs034!$B:$B,,1) )</f>
        <v>6.6815205943317135E-2</v>
      </c>
      <c r="H135">
        <f xml:space="preserve"> _xlfn.XLOOKUP($A135,sdbso042!$A:$A,sdbso042!$B:$B,,1)
 + ( $A135 - _xlfn.XLOOKUP($A135,sdbso042!$A:$A,sdbso042!$A:$A,,1) )
   / ( _xlfn.XLOOKUP($A135,sdbso042!$A:$A,sdbso042!$A:$A,,-1)
       - _xlfn.XLOOKUP($A135,sdbso042!$A:$A,sdbso042!$A:$A,,1) )
   * ( _xlfn.XLOOKUP($A135,sdbso042!$A:$A,sdbso042!$B:$B,,-1)
       - _xlfn.XLOOKUP($A135,sdbso042!$A:$A,sdbso042!$B:$B,,1) )</f>
        <v>7.4491995711335442E-4</v>
      </c>
      <c r="J135" s="1"/>
      <c r="K135" s="1"/>
      <c r="Y135">
        <f t="shared" si="12"/>
        <v>0</v>
      </c>
      <c r="Z135" s="6">
        <f t="shared" si="13"/>
        <v>0</v>
      </c>
      <c r="AK135" s="1">
        <v>2461.6064000000001</v>
      </c>
    </row>
    <row r="136" spans="1:37" x14ac:dyDescent="0.2">
      <c r="A136" s="1">
        <f t="shared" si="14"/>
        <v>2460.5564999999997</v>
      </c>
      <c r="B136" s="1">
        <v>2.2384028E-2</v>
      </c>
      <c r="C136" t="e">
        <f xml:space="preserve"> _xlfn.XLOOKUP($A136,DibenzoThiophene!$A:$A,DibenzoThiophene!$B:$B,,1)
 + ( $A136 - _xlfn.XLOOKUP($A136,DibenzoThiophene!$A:$A,DibenzoThiophene!$A:$A,,1) )
   / ( _xlfn.XLOOKUP($A136,DibenzoThiophene!$A:$A,DibenzoThiophene!$A:$A,,-1)
       - _xlfn.XLOOKUP($A136,DibenzoThiophene!$A:$A,DibenzoThiophene!$A:$A,,1) )
   * ( _xlfn.XLOOKUP($A136,DibenzoThiophene!$A:$A,DibenzoThiophene!$B:$B,,-1)
       - _xlfn.XLOOKUP($A136,DibenzoThiophene!$A:$A,DibenzoThiophene!$B:$B,,1) )</f>
        <v>#N/A</v>
      </c>
      <c r="D136">
        <f xml:space="preserve"> _xlfn.XLOOKUP($A136,Sulfone!$A:$A,Sulfone!$B:$B,,1)
 + ( $A136 - _xlfn.XLOOKUP($A136,Sulfone!$A:$A,Sulfone!$A:$A,,1) )
   / ( _xlfn.XLOOKUP($A136,Sulfone!$A:$A,Sulfone!$A:$A,,-1)
       - _xlfn.XLOOKUP($A136,Sulfone!$A:$A,Sulfone!$A:$A,,1) )
   * ( _xlfn.XLOOKUP($A136,Sulfone!$A:$A,Sulfone!$B:$B,,-1)
       - _xlfn.XLOOKUP($A136,Sulfone!$A:$A,Sulfone!$B:$B,,1) )</f>
        <v>-2.0470412797608125E-3</v>
      </c>
      <c r="E136">
        <f xml:space="preserve"> _xlfn.XLOOKUP($A136,sfeso4051!$A:$A,sfeso4051!$B:$B,,1)
 + ( $A136 - _xlfn.XLOOKUP($A136,sfeso4051!$A:$A,sfeso4051!$A:$A,,1) )
   / ( _xlfn.XLOOKUP($A136,sfeso4051!$A:$A,sfeso4051!$A:$A,,-1)
       - _xlfn.XLOOKUP($A136,sfeso4051!$A:$A,sfeso4051!$A:$A,,1) )
   * ( _xlfn.XLOOKUP($A136,sfeso4051!$A:$A,sfeso4051!$B:$B,,-1)
       - _xlfn.XLOOKUP($A136,sfeso4051!$A:$A,sfeso4051!$B:$B,,1) )</f>
        <v>-3.5989373629535071E-3</v>
      </c>
      <c r="F136">
        <f xml:space="preserve"> _xlfn.XLOOKUP($A136,sdbt029!$A:$A,sdbt029!$B:$B,,1)
 + ( $A136 - _xlfn.XLOOKUP($A136,sdbt029!$A:$A,sdbt029!$A:$A,,1) )
   / ( _xlfn.XLOOKUP($A136,sdbt029!$A:$A,sdbt029!$A:$A,,-1)
       - _xlfn.XLOOKUP($A136,sdbt029!$A:$A,sdbt029!$A:$A,,1) )
   * ( _xlfn.XLOOKUP($A136,sdbt029!$A:$A,sdbt029!$B:$B,,-1)
       - _xlfn.XLOOKUP($A136,sdbt029!$A:$A,sdbt029!$B:$B,,1) )</f>
        <v>3.5202995289574952E-3</v>
      </c>
      <c r="G136">
        <f xml:space="preserve"> _xlfn.XLOOKUP($A136,sdbs034!$A:$A,sdbs034!$B:$B,,1)
 + ( $A136 - _xlfn.XLOOKUP($A136,sdbs034!$A:$A,sdbs034!$A:$A,,1) )
   / ( _xlfn.XLOOKUP($A136,sdbs034!$A:$A,sdbs034!$A:$A,,-1)
       - _xlfn.XLOOKUP($A136,sdbs034!$A:$A,sdbs034!$A:$A,,1) )
   * ( _xlfn.XLOOKUP($A136,sdbs034!$A:$A,sdbs034!$B:$B,,-1)
       - _xlfn.XLOOKUP($A136,sdbs034!$A:$A,sdbs034!$B:$B,,1) )</f>
        <v>6.6108155977704072E-2</v>
      </c>
      <c r="H136">
        <f xml:space="preserve"> _xlfn.XLOOKUP($A136,sdbso042!$A:$A,sdbso042!$B:$B,,1)
 + ( $A136 - _xlfn.XLOOKUP($A136,sdbso042!$A:$A,sdbso042!$A:$A,,1) )
   / ( _xlfn.XLOOKUP($A136,sdbso042!$A:$A,sdbso042!$A:$A,,-1)
       - _xlfn.XLOOKUP($A136,sdbso042!$A:$A,sdbso042!$A:$A,,1) )
   * ( _xlfn.XLOOKUP($A136,sdbso042!$A:$A,sdbso042!$B:$B,,-1)
       - _xlfn.XLOOKUP($A136,sdbso042!$A:$A,sdbso042!$B:$B,,1) )</f>
        <v>-4.6164647742047123E-4</v>
      </c>
      <c r="J136" s="1"/>
      <c r="K136" s="1"/>
      <c r="Y136">
        <f t="shared" si="12"/>
        <v>0</v>
      </c>
      <c r="Z136" s="6">
        <f t="shared" si="13"/>
        <v>0</v>
      </c>
      <c r="AK136" s="1">
        <v>2461.8564999999999</v>
      </c>
    </row>
    <row r="137" spans="1:37" x14ac:dyDescent="0.2">
      <c r="A137" s="1">
        <f t="shared" si="14"/>
        <v>2460.8065999999999</v>
      </c>
      <c r="B137" s="1">
        <v>1.5936781000000001E-2</v>
      </c>
      <c r="C137" t="e">
        <f xml:space="preserve"> _xlfn.XLOOKUP($A137,DibenzoThiophene!$A:$A,DibenzoThiophene!$B:$B,,1)
 + ( $A137 - _xlfn.XLOOKUP($A137,DibenzoThiophene!$A:$A,DibenzoThiophene!$A:$A,,1) )
   / ( _xlfn.XLOOKUP($A137,DibenzoThiophene!$A:$A,DibenzoThiophene!$A:$A,,-1)
       - _xlfn.XLOOKUP($A137,DibenzoThiophene!$A:$A,DibenzoThiophene!$A:$A,,1) )
   * ( _xlfn.XLOOKUP($A137,DibenzoThiophene!$A:$A,DibenzoThiophene!$B:$B,,-1)
       - _xlfn.XLOOKUP($A137,DibenzoThiophene!$A:$A,DibenzoThiophene!$B:$B,,1) )</f>
        <v>#N/A</v>
      </c>
      <c r="D137">
        <f xml:space="preserve"> _xlfn.XLOOKUP($A137,Sulfone!$A:$A,Sulfone!$B:$B,,1)
 + ( $A137 - _xlfn.XLOOKUP($A137,Sulfone!$A:$A,Sulfone!$A:$A,,1) )
   / ( _xlfn.XLOOKUP($A137,Sulfone!$A:$A,Sulfone!$A:$A,,-1)
       - _xlfn.XLOOKUP($A137,Sulfone!$A:$A,Sulfone!$A:$A,,1) )
   * ( _xlfn.XLOOKUP($A137,Sulfone!$A:$A,Sulfone!$B:$B,,-1)
       - _xlfn.XLOOKUP($A137,Sulfone!$A:$A,Sulfone!$B:$B,,1) )</f>
        <v>-1.9380651504255228E-3</v>
      </c>
      <c r="E137">
        <f xml:space="preserve"> _xlfn.XLOOKUP($A137,sfeso4051!$A:$A,sfeso4051!$B:$B,,1)
 + ( $A137 - _xlfn.XLOOKUP($A137,sfeso4051!$A:$A,sfeso4051!$A:$A,,1) )
   / ( _xlfn.XLOOKUP($A137,sfeso4051!$A:$A,sfeso4051!$A:$A,,-1)
       - _xlfn.XLOOKUP($A137,sfeso4051!$A:$A,sfeso4051!$A:$A,,1) )
   * ( _xlfn.XLOOKUP($A137,sfeso4051!$A:$A,sfeso4051!$B:$B,,-1)
       - _xlfn.XLOOKUP($A137,sfeso4051!$A:$A,sfeso4051!$B:$B,,1) )</f>
        <v>-5.0067470096977788E-3</v>
      </c>
      <c r="F137">
        <f xml:space="preserve"> _xlfn.XLOOKUP($A137,sdbt029!$A:$A,sdbt029!$B:$B,,1)
 + ( $A137 - _xlfn.XLOOKUP($A137,sdbt029!$A:$A,sdbt029!$A:$A,,1) )
   / ( _xlfn.XLOOKUP($A137,sdbt029!$A:$A,sdbt029!$A:$A,,-1)
       - _xlfn.XLOOKUP($A137,sdbt029!$A:$A,sdbt029!$A:$A,,1) )
   * ( _xlfn.XLOOKUP($A137,sdbt029!$A:$A,sdbt029!$B:$B,,-1)
       - _xlfn.XLOOKUP($A137,sdbt029!$A:$A,sdbt029!$B:$B,,1) )</f>
        <v>4.9481406446216965E-4</v>
      </c>
      <c r="G137">
        <f xml:space="preserve"> _xlfn.XLOOKUP($A137,sdbs034!$A:$A,sdbs034!$B:$B,,1)
 + ( $A137 - _xlfn.XLOOKUP($A137,sdbs034!$A:$A,sdbs034!$A:$A,,1) )
   / ( _xlfn.XLOOKUP($A137,sdbs034!$A:$A,sdbs034!$A:$A,,-1)
       - _xlfn.XLOOKUP($A137,sdbs034!$A:$A,sdbs034!$A:$A,,1) )
   * ( _xlfn.XLOOKUP($A137,sdbs034!$A:$A,sdbs034!$B:$B,,-1)
       - _xlfn.XLOOKUP($A137,sdbs034!$A:$A,sdbs034!$B:$B,,1) )</f>
        <v>6.5873446039556846E-2</v>
      </c>
      <c r="H137">
        <f xml:space="preserve"> _xlfn.XLOOKUP($A137,sdbso042!$A:$A,sdbso042!$B:$B,,1)
 + ( $A137 - _xlfn.XLOOKUP($A137,sdbso042!$A:$A,sdbso042!$A:$A,,1) )
   / ( _xlfn.XLOOKUP($A137,sdbso042!$A:$A,sdbso042!$A:$A,,-1)
       - _xlfn.XLOOKUP($A137,sdbso042!$A:$A,sdbso042!$A:$A,,1) )
   * ( _xlfn.XLOOKUP($A137,sdbso042!$A:$A,sdbso042!$B:$B,,-1)
       - _xlfn.XLOOKUP($A137,sdbso042!$A:$A,sdbso042!$B:$B,,1) )</f>
        <v>-9.8762333509251968E-5</v>
      </c>
      <c r="J137" s="1"/>
      <c r="K137" s="1"/>
      <c r="Y137">
        <f t="shared" si="12"/>
        <v>0</v>
      </c>
      <c r="Z137" s="6">
        <f t="shared" si="13"/>
        <v>0</v>
      </c>
      <c r="AK137" s="1">
        <v>2462.1066000000001</v>
      </c>
    </row>
    <row r="138" spans="1:37" x14ac:dyDescent="0.2">
      <c r="A138" s="1">
        <f t="shared" si="14"/>
        <v>2461.0566999999996</v>
      </c>
      <c r="B138" s="1">
        <v>1.4127775E-2</v>
      </c>
      <c r="C138" t="e">
        <f xml:space="preserve"> _xlfn.XLOOKUP($A138,DibenzoThiophene!$A:$A,DibenzoThiophene!$B:$B,,1)
 + ( $A138 - _xlfn.XLOOKUP($A138,DibenzoThiophene!$A:$A,DibenzoThiophene!$A:$A,,1) )
   / ( _xlfn.XLOOKUP($A138,DibenzoThiophene!$A:$A,DibenzoThiophene!$A:$A,,-1)
       - _xlfn.XLOOKUP($A138,DibenzoThiophene!$A:$A,DibenzoThiophene!$A:$A,,1) )
   * ( _xlfn.XLOOKUP($A138,DibenzoThiophene!$A:$A,DibenzoThiophene!$B:$B,,-1)
       - _xlfn.XLOOKUP($A138,DibenzoThiophene!$A:$A,DibenzoThiophene!$B:$B,,1) )</f>
        <v>#N/A</v>
      </c>
      <c r="D138">
        <f xml:space="preserve"> _xlfn.XLOOKUP($A138,Sulfone!$A:$A,Sulfone!$B:$B,,1)
 + ( $A138 - _xlfn.XLOOKUP($A138,Sulfone!$A:$A,Sulfone!$A:$A,,1) )
   / ( _xlfn.XLOOKUP($A138,Sulfone!$A:$A,Sulfone!$A:$A,,-1)
       - _xlfn.XLOOKUP($A138,Sulfone!$A:$A,Sulfone!$A:$A,,1) )
   * ( _xlfn.XLOOKUP($A138,Sulfone!$A:$A,Sulfone!$B:$B,,-1)
       - _xlfn.XLOOKUP($A138,Sulfone!$A:$A,Sulfone!$B:$B,,1) )</f>
        <v>-1.8853235270233511E-3</v>
      </c>
      <c r="E138">
        <f xml:space="preserve"> _xlfn.XLOOKUP($A138,sfeso4051!$A:$A,sfeso4051!$B:$B,,1)
 + ( $A138 - _xlfn.XLOOKUP($A138,sfeso4051!$A:$A,sfeso4051!$A:$A,,1) )
   / ( _xlfn.XLOOKUP($A138,sfeso4051!$A:$A,sfeso4051!$A:$A,,-1)
       - _xlfn.XLOOKUP($A138,sfeso4051!$A:$A,sfeso4051!$A:$A,,1) )
   * ( _xlfn.XLOOKUP($A138,sfeso4051!$A:$A,sfeso4051!$B:$B,,-1)
       - _xlfn.XLOOKUP($A138,sfeso4051!$A:$A,sfeso4051!$B:$B,,1) )</f>
        <v>-5.7768404015541607E-4</v>
      </c>
      <c r="F138">
        <f xml:space="preserve"> _xlfn.XLOOKUP($A138,sdbt029!$A:$A,sdbt029!$B:$B,,1)
 + ( $A138 - _xlfn.XLOOKUP($A138,sdbt029!$A:$A,sdbt029!$A:$A,,1) )
   / ( _xlfn.XLOOKUP($A138,sdbt029!$A:$A,sdbt029!$A:$A,,-1)
       - _xlfn.XLOOKUP($A138,sdbt029!$A:$A,sdbt029!$A:$A,,1) )
   * ( _xlfn.XLOOKUP($A138,sdbt029!$A:$A,sdbt029!$B:$B,,-1)
       - _xlfn.XLOOKUP($A138,sdbt029!$A:$A,sdbt029!$B:$B,,1) )</f>
        <v>4.693451710210985E-3</v>
      </c>
      <c r="G138">
        <f xml:space="preserve"> _xlfn.XLOOKUP($A138,sdbs034!$A:$A,sdbs034!$B:$B,,1)
 + ( $A138 - _xlfn.XLOOKUP($A138,sdbs034!$A:$A,sdbs034!$A:$A,,1) )
   / ( _xlfn.XLOOKUP($A138,sdbs034!$A:$A,sdbs034!$A:$A,,-1)
       - _xlfn.XLOOKUP($A138,sdbs034!$A:$A,sdbs034!$A:$A,,1) )
   * ( _xlfn.XLOOKUP($A138,sdbs034!$A:$A,sdbs034!$B:$B,,-1)
       - _xlfn.XLOOKUP($A138,sdbs034!$A:$A,sdbs034!$B:$B,,1) )</f>
        <v>6.8695725116534198E-2</v>
      </c>
      <c r="H138">
        <f xml:space="preserve"> _xlfn.XLOOKUP($A138,sdbso042!$A:$A,sdbso042!$B:$B,,1)
 + ( $A138 - _xlfn.XLOOKUP($A138,sdbso042!$A:$A,sdbso042!$A:$A,,1) )
   / ( _xlfn.XLOOKUP($A138,sdbso042!$A:$A,sdbso042!$A:$A,,-1)
       - _xlfn.XLOOKUP($A138,sdbso042!$A:$A,sdbso042!$A:$A,,1) )
   * ( _xlfn.XLOOKUP($A138,sdbso042!$A:$A,sdbso042!$B:$B,,-1)
       - _xlfn.XLOOKUP($A138,sdbso042!$A:$A,sdbso042!$B:$B,,1) )</f>
        <v>-3.7510660285643496E-3</v>
      </c>
      <c r="J138" s="1"/>
      <c r="K138" s="1"/>
      <c r="Y138">
        <f t="shared" ref="Y138:Y149" si="15">$S$2*L138 + $T$2*M138 + $U$2*N138 + $V$2*O138 + $W$2*P138 + $X$2*Q138</f>
        <v>0</v>
      </c>
      <c r="Z138" s="6">
        <f t="shared" ref="Z138:Z149" si="16">(Y138 - K138)^2</f>
        <v>0</v>
      </c>
      <c r="AK138" s="1">
        <v>2462.3566999999998</v>
      </c>
    </row>
    <row r="139" spans="1:37" x14ac:dyDescent="0.2">
      <c r="A139" s="1">
        <f t="shared" si="14"/>
        <v>2461.3069</v>
      </c>
      <c r="B139" s="1">
        <v>8.6820201E-3</v>
      </c>
      <c r="C139" t="e">
        <f xml:space="preserve"> _xlfn.XLOOKUP($A139,DibenzoThiophene!$A:$A,DibenzoThiophene!$B:$B,,1)
 + ( $A139 - _xlfn.XLOOKUP($A139,DibenzoThiophene!$A:$A,DibenzoThiophene!$A:$A,,1) )
   / ( _xlfn.XLOOKUP($A139,DibenzoThiophene!$A:$A,DibenzoThiophene!$A:$A,,-1)
       - _xlfn.XLOOKUP($A139,DibenzoThiophene!$A:$A,DibenzoThiophene!$A:$A,,1) )
   * ( _xlfn.XLOOKUP($A139,DibenzoThiophene!$A:$A,DibenzoThiophene!$B:$B,,-1)
       - _xlfn.XLOOKUP($A139,DibenzoThiophene!$A:$A,DibenzoThiophene!$B:$B,,1) )</f>
        <v>#N/A</v>
      </c>
      <c r="D139">
        <f xml:space="preserve"> _xlfn.XLOOKUP($A139,Sulfone!$A:$A,Sulfone!$B:$B,,1)
 + ( $A139 - _xlfn.XLOOKUP($A139,Sulfone!$A:$A,Sulfone!$A:$A,,1) )
   / ( _xlfn.XLOOKUP($A139,Sulfone!$A:$A,Sulfone!$A:$A,,-1)
       - _xlfn.XLOOKUP($A139,Sulfone!$A:$A,Sulfone!$A:$A,,1) )
   * ( _xlfn.XLOOKUP($A139,Sulfone!$A:$A,Sulfone!$B:$B,,-1)
       - _xlfn.XLOOKUP($A139,Sulfone!$A:$A,Sulfone!$B:$B,,1) )</f>
        <v>-2.0124944136292169E-3</v>
      </c>
      <c r="E139">
        <f xml:space="preserve"> _xlfn.XLOOKUP($A139,sfeso4051!$A:$A,sfeso4051!$B:$B,,1)
 + ( $A139 - _xlfn.XLOOKUP($A139,sfeso4051!$A:$A,sfeso4051!$A:$A,,1) )
   / ( _xlfn.XLOOKUP($A139,sfeso4051!$A:$A,sfeso4051!$A:$A,,-1)
       - _xlfn.XLOOKUP($A139,sfeso4051!$A:$A,sfeso4051!$A:$A,,1) )
   * ( _xlfn.XLOOKUP($A139,sfeso4051!$A:$A,sfeso4051!$B:$B,,-1)
       - _xlfn.XLOOKUP($A139,sfeso4051!$A:$A,sfeso4051!$B:$B,,1) )</f>
        <v>-3.8067941813225976E-3</v>
      </c>
      <c r="F139">
        <f xml:space="preserve"> _xlfn.XLOOKUP($A139,sdbt029!$A:$A,sdbt029!$B:$B,,1)
 + ( $A139 - _xlfn.XLOOKUP($A139,sdbt029!$A:$A,sdbt029!$A:$A,,1) )
   / ( _xlfn.XLOOKUP($A139,sdbt029!$A:$A,sdbt029!$A:$A,,-1)
       - _xlfn.XLOOKUP($A139,sdbt029!$A:$A,sdbt029!$A:$A,,1) )
   * ( _xlfn.XLOOKUP($A139,sdbt029!$A:$A,sdbt029!$B:$B,,-1)
       - _xlfn.XLOOKUP($A139,sdbt029!$A:$A,sdbt029!$B:$B,,1) )</f>
        <v>2.0589980699736322E-3</v>
      </c>
      <c r="G139">
        <f xml:space="preserve"> _xlfn.XLOOKUP($A139,sdbs034!$A:$A,sdbs034!$B:$B,,1)
 + ( $A139 - _xlfn.XLOOKUP($A139,sdbs034!$A:$A,sdbs034!$A:$A,,1) )
   / ( _xlfn.XLOOKUP($A139,sdbs034!$A:$A,sdbs034!$A:$A,,-1)
       - _xlfn.XLOOKUP($A139,sdbs034!$A:$A,sdbs034!$A:$A,,1) )
   * ( _xlfn.XLOOKUP($A139,sdbs034!$A:$A,sdbs034!$B:$B,,-1)
       - _xlfn.XLOOKUP($A139,sdbs034!$A:$A,sdbs034!$B:$B,,1) )</f>
        <v>6.9226281213131111E-2</v>
      </c>
      <c r="H139">
        <f xml:space="preserve"> _xlfn.XLOOKUP($A139,sdbso042!$A:$A,sdbso042!$B:$B,,1)
 + ( $A139 - _xlfn.XLOOKUP($A139,sdbso042!$A:$A,sdbso042!$A:$A,,1) )
   / ( _xlfn.XLOOKUP($A139,sdbso042!$A:$A,sdbso042!$A:$A,,-1)
       - _xlfn.XLOOKUP($A139,sdbso042!$A:$A,sdbso042!$A:$A,,1) )
   * ( _xlfn.XLOOKUP($A139,sdbso042!$A:$A,sdbso042!$B:$B,,-1)
       - _xlfn.XLOOKUP($A139,sdbso042!$A:$A,sdbso042!$B:$B,,1) )</f>
        <v>3.3647595657691496E-3</v>
      </c>
      <c r="J139" s="1"/>
      <c r="K139" s="1"/>
      <c r="Y139">
        <f t="shared" si="15"/>
        <v>0</v>
      </c>
      <c r="Z139" s="6">
        <f t="shared" si="16"/>
        <v>0</v>
      </c>
      <c r="AK139" s="1">
        <v>2462.6069000000002</v>
      </c>
    </row>
    <row r="140" spans="1:37" x14ac:dyDescent="0.2">
      <c r="A140" s="1">
        <f t="shared" si="14"/>
        <v>2461.5569999999998</v>
      </c>
      <c r="B140" s="1">
        <v>-1.5333033000000001E-3</v>
      </c>
      <c r="C140" t="e">
        <f xml:space="preserve"> _xlfn.XLOOKUP($A140,DibenzoThiophene!$A:$A,DibenzoThiophene!$B:$B,,1)
 + ( $A140 - _xlfn.XLOOKUP($A140,DibenzoThiophene!$A:$A,DibenzoThiophene!$A:$A,,1) )
   / ( _xlfn.XLOOKUP($A140,DibenzoThiophene!$A:$A,DibenzoThiophene!$A:$A,,-1)
       - _xlfn.XLOOKUP($A140,DibenzoThiophene!$A:$A,DibenzoThiophene!$A:$A,,1) )
   * ( _xlfn.XLOOKUP($A140,DibenzoThiophene!$A:$A,DibenzoThiophene!$B:$B,,-1)
       - _xlfn.XLOOKUP($A140,DibenzoThiophene!$A:$A,DibenzoThiophene!$B:$B,,1) )</f>
        <v>#N/A</v>
      </c>
      <c r="D140">
        <f xml:space="preserve"> _xlfn.XLOOKUP($A140,Sulfone!$A:$A,Sulfone!$B:$B,,1)
 + ( $A140 - _xlfn.XLOOKUP($A140,Sulfone!$A:$A,Sulfone!$A:$A,,1) )
   / ( _xlfn.XLOOKUP($A140,Sulfone!$A:$A,Sulfone!$A:$A,,-1)
       - _xlfn.XLOOKUP($A140,Sulfone!$A:$A,Sulfone!$A:$A,,1) )
   * ( _xlfn.XLOOKUP($A140,Sulfone!$A:$A,Sulfone!$B:$B,,-1)
       - _xlfn.XLOOKUP($A140,Sulfone!$A:$A,Sulfone!$B:$B,,1) )</f>
        <v>-2.1396144725422603E-3</v>
      </c>
      <c r="E140">
        <f xml:space="preserve"> _xlfn.XLOOKUP($A140,sfeso4051!$A:$A,sfeso4051!$B:$B,,1)
 + ( $A140 - _xlfn.XLOOKUP($A140,sfeso4051!$A:$A,sfeso4051!$A:$A,,1) )
   / ( _xlfn.XLOOKUP($A140,sfeso4051!$A:$A,sfeso4051!$A:$A,,-1)
       - _xlfn.XLOOKUP($A140,sfeso4051!$A:$A,sfeso4051!$A:$A,,1) )
   * ( _xlfn.XLOOKUP($A140,sfeso4051!$A:$A,sfeso4051!$B:$B,,-1)
       - _xlfn.XLOOKUP($A140,sfeso4051!$A:$A,sfeso4051!$B:$B,,1) )</f>
        <v>-1.3970320072837685E-3</v>
      </c>
      <c r="F140">
        <f xml:space="preserve"> _xlfn.XLOOKUP($A140,sdbt029!$A:$A,sdbt029!$B:$B,,1)
 + ( $A140 - _xlfn.XLOOKUP($A140,sdbt029!$A:$A,sdbt029!$A:$A,,1) )
   / ( _xlfn.XLOOKUP($A140,sdbt029!$A:$A,sdbt029!$A:$A,,-1)
       - _xlfn.XLOOKUP($A140,sdbt029!$A:$A,sdbt029!$A:$A,,1) )
   * ( _xlfn.XLOOKUP($A140,sdbt029!$A:$A,sdbt029!$B:$B,,-1)
       - _xlfn.XLOOKUP($A140,sdbt029!$A:$A,sdbt029!$B:$B,,1) )</f>
        <v>4.1407380554518087E-3</v>
      </c>
      <c r="G140">
        <f xml:space="preserve"> _xlfn.XLOOKUP($A140,sdbs034!$A:$A,sdbs034!$B:$B,,1)
 + ( $A140 - _xlfn.XLOOKUP($A140,sdbs034!$A:$A,sdbs034!$A:$A,,1) )
   / ( _xlfn.XLOOKUP($A140,sdbs034!$A:$A,sdbs034!$A:$A,,-1)
       - _xlfn.XLOOKUP($A140,sdbs034!$A:$A,sdbs034!$A:$A,,1) )
   * ( _xlfn.XLOOKUP($A140,sdbs034!$A:$A,sdbs034!$B:$B,,-1)
       - _xlfn.XLOOKUP($A140,sdbs034!$A:$A,sdbs034!$B:$B,,1) )</f>
        <v>7.0271974943874868E-2</v>
      </c>
      <c r="H140">
        <f xml:space="preserve"> _xlfn.XLOOKUP($A140,sdbso042!$A:$A,sdbso042!$B:$B,,1)
 + ( $A140 - _xlfn.XLOOKUP($A140,sdbso042!$A:$A,sdbso042!$A:$A,,1) )
   / ( _xlfn.XLOOKUP($A140,sdbso042!$A:$A,sdbso042!$A:$A,,-1)
       - _xlfn.XLOOKUP($A140,sdbso042!$A:$A,sdbso042!$A:$A,,1) )
   * ( _xlfn.XLOOKUP($A140,sdbso042!$A:$A,sdbso042!$B:$B,,-1)
       - _xlfn.XLOOKUP($A140,sdbso042!$A:$A,sdbso042!$B:$B,,1) )</f>
        <v>-2.9112334314254085E-3</v>
      </c>
      <c r="J140" s="1"/>
      <c r="K140" s="1"/>
      <c r="Y140">
        <f t="shared" si="15"/>
        <v>0</v>
      </c>
      <c r="Z140" s="6">
        <f t="shared" si="16"/>
        <v>0</v>
      </c>
      <c r="AK140" s="1">
        <v>2462.857</v>
      </c>
    </row>
    <row r="141" spans="1:37" x14ac:dyDescent="0.2">
      <c r="A141" s="1">
        <f t="shared" si="14"/>
        <v>2461.8071</v>
      </c>
      <c r="B141" s="1">
        <v>4.9722437000000001E-3</v>
      </c>
      <c r="C141" t="e">
        <f xml:space="preserve"> _xlfn.XLOOKUP($A141,DibenzoThiophene!$A:$A,DibenzoThiophene!$B:$B,,1)
 + ( $A141 - _xlfn.XLOOKUP($A141,DibenzoThiophene!$A:$A,DibenzoThiophene!$A:$A,,1) )
   / ( _xlfn.XLOOKUP($A141,DibenzoThiophene!$A:$A,DibenzoThiophene!$A:$A,,-1)
       - _xlfn.XLOOKUP($A141,DibenzoThiophene!$A:$A,DibenzoThiophene!$A:$A,,1) )
   * ( _xlfn.XLOOKUP($A141,DibenzoThiophene!$A:$A,DibenzoThiophene!$B:$B,,-1)
       - _xlfn.XLOOKUP($A141,DibenzoThiophene!$A:$A,DibenzoThiophene!$B:$B,,1) )</f>
        <v>#N/A</v>
      </c>
      <c r="D141">
        <f xml:space="preserve"> _xlfn.XLOOKUP($A141,Sulfone!$A:$A,Sulfone!$B:$B,,1)
 + ( $A141 - _xlfn.XLOOKUP($A141,Sulfone!$A:$A,Sulfone!$A:$A,,1) )
   / ( _xlfn.XLOOKUP($A141,Sulfone!$A:$A,Sulfone!$A:$A,,-1)
       - _xlfn.XLOOKUP($A141,Sulfone!$A:$A,Sulfone!$A:$A,,1) )
   * ( _xlfn.XLOOKUP($A141,Sulfone!$A:$A,Sulfone!$B:$B,,-1)
       - _xlfn.XLOOKUP($A141,Sulfone!$A:$A,Sulfone!$B:$B,,1) )</f>
        <v>-2.2667345314555348E-3</v>
      </c>
      <c r="E141">
        <f xml:space="preserve"> _xlfn.XLOOKUP($A141,sfeso4051!$A:$A,sfeso4051!$B:$B,,1)
 + ( $A141 - _xlfn.XLOOKUP($A141,sfeso4051!$A:$A,sfeso4051!$A:$A,,1) )
   / ( _xlfn.XLOOKUP($A141,sfeso4051!$A:$A,sfeso4051!$A:$A,,-1)
       - _xlfn.XLOOKUP($A141,sfeso4051!$A:$A,sfeso4051!$A:$A,,1) )
   * ( _xlfn.XLOOKUP($A141,sfeso4051!$A:$A,sfeso4051!$B:$B,,-1)
       - _xlfn.XLOOKUP($A141,sfeso4051!$A:$A,sfeso4051!$B:$B,,1) )</f>
        <v>-2.4703660848038453E-3</v>
      </c>
      <c r="F141">
        <f xml:space="preserve"> _xlfn.XLOOKUP($A141,sdbt029!$A:$A,sdbt029!$B:$B,,1)
 + ( $A141 - _xlfn.XLOOKUP($A141,sdbt029!$A:$A,sdbt029!$A:$A,,1) )
   / ( _xlfn.XLOOKUP($A141,sdbt029!$A:$A,sdbt029!$A:$A,,-1)
       - _xlfn.XLOOKUP($A141,sdbt029!$A:$A,sdbt029!$A:$A,,1) )
   * ( _xlfn.XLOOKUP($A141,sdbt029!$A:$A,sdbt029!$B:$B,,-1)
       - _xlfn.XLOOKUP($A141,sdbt029!$A:$A,sdbt029!$B:$B,,1) )</f>
        <v>1.5664614672173467E-3</v>
      </c>
      <c r="G141">
        <f xml:space="preserve"> _xlfn.XLOOKUP($A141,sdbs034!$A:$A,sdbs034!$B:$B,,1)
 + ( $A141 - _xlfn.XLOOKUP($A141,sdbs034!$A:$A,sdbs034!$A:$A,,1) )
   / ( _xlfn.XLOOKUP($A141,sdbs034!$A:$A,sdbs034!$A:$A,,-1)
       - _xlfn.XLOOKUP($A141,sdbs034!$A:$A,sdbs034!$A:$A,,1) )
   * ( _xlfn.XLOOKUP($A141,sdbs034!$A:$A,sdbs034!$B:$B,,-1)
       - _xlfn.XLOOKUP($A141,sdbs034!$A:$A,sdbs034!$B:$B,,1) )</f>
        <v>7.2629376388737621E-2</v>
      </c>
      <c r="H141">
        <f xml:space="preserve"> _xlfn.XLOOKUP($A141,sdbso042!$A:$A,sdbso042!$B:$B,,1)
 + ( $A141 - _xlfn.XLOOKUP($A141,sdbso042!$A:$A,sdbso042!$A:$A,,1) )
   / ( _xlfn.XLOOKUP($A141,sdbso042!$A:$A,sdbso042!$A:$A,,-1)
       - _xlfn.XLOOKUP($A141,sdbso042!$A:$A,sdbso042!$A:$A,,1) )
   * ( _xlfn.XLOOKUP($A141,sdbso042!$A:$A,sdbso042!$B:$B,,-1)
       - _xlfn.XLOOKUP($A141,sdbso042!$A:$A,sdbso042!$B:$B,,1) )</f>
        <v>6.3974012093405159E-3</v>
      </c>
      <c r="J141" s="1"/>
      <c r="K141" s="1"/>
      <c r="Y141">
        <f t="shared" si="15"/>
        <v>0</v>
      </c>
      <c r="Z141" s="6">
        <f t="shared" si="16"/>
        <v>0</v>
      </c>
      <c r="AK141" s="1">
        <v>2463.1071000000002</v>
      </c>
    </row>
    <row r="142" spans="1:37" x14ac:dyDescent="0.2">
      <c r="A142" s="1">
        <f t="shared" si="14"/>
        <v>2462.0571999999997</v>
      </c>
      <c r="B142" s="1">
        <v>1.1674097E-2</v>
      </c>
      <c r="C142" t="e">
        <f xml:space="preserve"> _xlfn.XLOOKUP($A142,DibenzoThiophene!$A:$A,DibenzoThiophene!$B:$B,,1)
 + ( $A142 - _xlfn.XLOOKUP($A142,DibenzoThiophene!$A:$A,DibenzoThiophene!$A:$A,,1) )
   / ( _xlfn.XLOOKUP($A142,DibenzoThiophene!$A:$A,DibenzoThiophene!$A:$A,,-1)
       - _xlfn.XLOOKUP($A142,DibenzoThiophene!$A:$A,DibenzoThiophene!$A:$A,,1) )
   * ( _xlfn.XLOOKUP($A142,DibenzoThiophene!$A:$A,DibenzoThiophene!$B:$B,,-1)
       - _xlfn.XLOOKUP($A142,DibenzoThiophene!$A:$A,DibenzoThiophene!$B:$B,,1) )</f>
        <v>#N/A</v>
      </c>
      <c r="D142">
        <f xml:space="preserve"> _xlfn.XLOOKUP($A142,Sulfone!$A:$A,Sulfone!$B:$B,,1)
 + ( $A142 - _xlfn.XLOOKUP($A142,Sulfone!$A:$A,Sulfone!$A:$A,,1) )
   / ( _xlfn.XLOOKUP($A142,Sulfone!$A:$A,Sulfone!$A:$A,,-1)
       - _xlfn.XLOOKUP($A142,Sulfone!$A:$A,Sulfone!$A:$A,,1) )
   * ( _xlfn.XLOOKUP($A142,Sulfone!$A:$A,Sulfone!$B:$B,,-1)
       - _xlfn.XLOOKUP($A142,Sulfone!$A:$A,Sulfone!$B:$B,,1) )</f>
        <v>-2.6335925268426395E-3</v>
      </c>
      <c r="E142">
        <f xml:space="preserve"> _xlfn.XLOOKUP($A142,sfeso4051!$A:$A,sfeso4051!$B:$B,,1)
 + ( $A142 - _xlfn.XLOOKUP($A142,sfeso4051!$A:$A,sfeso4051!$A:$A,,1) )
   / ( _xlfn.XLOOKUP($A142,sfeso4051!$A:$A,sfeso4051!$A:$A,,-1)
       - _xlfn.XLOOKUP($A142,sfeso4051!$A:$A,sfeso4051!$A:$A,,1) )
   * ( _xlfn.XLOOKUP($A142,sfeso4051!$A:$A,sfeso4051!$B:$B,,-1)
       - _xlfn.XLOOKUP($A142,sfeso4051!$A:$A,sfeso4051!$B:$B,,1) )</f>
        <v>-1.4485665622051694E-3</v>
      </c>
      <c r="F142">
        <f xml:space="preserve"> _xlfn.XLOOKUP($A142,sdbt029!$A:$A,sdbt029!$B:$B,,1)
 + ( $A142 - _xlfn.XLOOKUP($A142,sdbt029!$A:$A,sdbt029!$A:$A,,1) )
   / ( _xlfn.XLOOKUP($A142,sdbt029!$A:$A,sdbt029!$A:$A,,-1)
       - _xlfn.XLOOKUP($A142,sdbt029!$A:$A,sdbt029!$A:$A,,1) )
   * ( _xlfn.XLOOKUP($A142,sdbt029!$A:$A,sdbt029!$B:$B,,-1)
       - _xlfn.XLOOKUP($A142,sdbt029!$A:$A,sdbt029!$B:$B,,1) )</f>
        <v>8.3221110662235734E-4</v>
      </c>
      <c r="G142">
        <f xml:space="preserve"> _xlfn.XLOOKUP($A142,sdbs034!$A:$A,sdbs034!$B:$B,,1)
 + ( $A142 - _xlfn.XLOOKUP($A142,sdbs034!$A:$A,sdbs034!$A:$A,,1) )
   / ( _xlfn.XLOOKUP($A142,sdbs034!$A:$A,sdbs034!$A:$A,,-1)
       - _xlfn.XLOOKUP($A142,sdbs034!$A:$A,sdbs034!$A:$A,,1) )
   * ( _xlfn.XLOOKUP($A142,sdbs034!$A:$A,sdbs034!$B:$B,,-1)
       - _xlfn.XLOOKUP($A142,sdbs034!$A:$A,sdbs034!$B:$B,,1) )</f>
        <v>7.2991967447721157E-2</v>
      </c>
      <c r="H142">
        <f xml:space="preserve"> _xlfn.XLOOKUP($A142,sdbso042!$A:$A,sdbso042!$B:$B,,1)
 + ( $A142 - _xlfn.XLOOKUP($A142,sdbso042!$A:$A,sdbso042!$A:$A,,1) )
   / ( _xlfn.XLOOKUP($A142,sdbso042!$A:$A,sdbso042!$A:$A,,-1)
       - _xlfn.XLOOKUP($A142,sdbso042!$A:$A,sdbso042!$A:$A,,1) )
   * ( _xlfn.XLOOKUP($A142,sdbso042!$A:$A,sdbso042!$B:$B,,-1)
       - _xlfn.XLOOKUP($A142,sdbso042!$A:$A,sdbso042!$B:$B,,1) )</f>
        <v>-1.5855345716473995E-3</v>
      </c>
      <c r="J142" s="1"/>
      <c r="K142" s="1"/>
      <c r="Y142">
        <f t="shared" si="15"/>
        <v>0</v>
      </c>
      <c r="Z142" s="6">
        <f t="shared" si="16"/>
        <v>0</v>
      </c>
      <c r="AK142" s="1">
        <v>2463.3571999999999</v>
      </c>
    </row>
    <row r="143" spans="1:37" x14ac:dyDescent="0.2">
      <c r="A143" s="1">
        <f t="shared" si="14"/>
        <v>2462.3072999999999</v>
      </c>
      <c r="B143" s="1">
        <v>1.3978156E-2</v>
      </c>
      <c r="C143" t="e">
        <f xml:space="preserve"> _xlfn.XLOOKUP($A143,DibenzoThiophene!$A:$A,DibenzoThiophene!$B:$B,,1)
 + ( $A143 - _xlfn.XLOOKUP($A143,DibenzoThiophene!$A:$A,DibenzoThiophene!$A:$A,,1) )
   / ( _xlfn.XLOOKUP($A143,DibenzoThiophene!$A:$A,DibenzoThiophene!$A:$A,,-1)
       - _xlfn.XLOOKUP($A143,DibenzoThiophene!$A:$A,DibenzoThiophene!$A:$A,,1) )
   * ( _xlfn.XLOOKUP($A143,DibenzoThiophene!$A:$A,DibenzoThiophene!$B:$B,,-1)
       - _xlfn.XLOOKUP($A143,DibenzoThiophene!$A:$A,DibenzoThiophene!$B:$B,,1) )</f>
        <v>#N/A</v>
      </c>
      <c r="D143">
        <f xml:space="preserve"> _xlfn.XLOOKUP($A143,Sulfone!$A:$A,Sulfone!$B:$B,,1)
 + ( $A143 - _xlfn.XLOOKUP($A143,Sulfone!$A:$A,Sulfone!$A:$A,,1) )
   / ( _xlfn.XLOOKUP($A143,Sulfone!$A:$A,Sulfone!$A:$A,,-1)
       - _xlfn.XLOOKUP($A143,Sulfone!$A:$A,Sulfone!$A:$A,,1) )
   * ( _xlfn.XLOOKUP($A143,Sulfone!$A:$A,Sulfone!$B:$B,,-1)
       - _xlfn.XLOOKUP($A143,Sulfone!$A:$A,Sulfone!$B:$B,,1) )</f>
        <v>-3.8238058111508683E-3</v>
      </c>
      <c r="E143">
        <f xml:space="preserve"> _xlfn.XLOOKUP($A143,sfeso4051!$A:$A,sfeso4051!$B:$B,,1)
 + ( $A143 - _xlfn.XLOOKUP($A143,sfeso4051!$A:$A,sfeso4051!$A:$A,,1) )
   / ( _xlfn.XLOOKUP($A143,sfeso4051!$A:$A,sfeso4051!$A:$A,,-1)
       - _xlfn.XLOOKUP($A143,sfeso4051!$A:$A,sfeso4051!$A:$A,,1) )
   * ( _xlfn.XLOOKUP($A143,sfeso4051!$A:$A,sfeso4051!$B:$B,,-1)
       - _xlfn.XLOOKUP($A143,sfeso4051!$A:$A,sfeso4051!$B:$B,,1) )</f>
        <v>-1.9820959352815195E-3</v>
      </c>
      <c r="F143">
        <f xml:space="preserve"> _xlfn.XLOOKUP($A143,sdbt029!$A:$A,sdbt029!$B:$B,,1)
 + ( $A143 - _xlfn.XLOOKUP($A143,sdbt029!$A:$A,sdbt029!$A:$A,,1) )
   / ( _xlfn.XLOOKUP($A143,sdbt029!$A:$A,sdbt029!$A:$A,,-1)
       - _xlfn.XLOOKUP($A143,sdbt029!$A:$A,sdbt029!$A:$A,,1) )
   * ( _xlfn.XLOOKUP($A143,sdbt029!$A:$A,sdbt029!$B:$B,,-1)
       - _xlfn.XLOOKUP($A143,sdbt029!$A:$A,sdbt029!$B:$B,,1) )</f>
        <v>-4.1274040302212846E-4</v>
      </c>
      <c r="G143">
        <f xml:space="preserve"> _xlfn.XLOOKUP($A143,sdbs034!$A:$A,sdbs034!$B:$B,,1)
 + ( $A143 - _xlfn.XLOOKUP($A143,sdbs034!$A:$A,sdbs034!$A:$A,,1) )
   / ( _xlfn.XLOOKUP($A143,sdbs034!$A:$A,sdbs034!$A:$A,,-1)
       - _xlfn.XLOOKUP($A143,sdbs034!$A:$A,sdbs034!$A:$A,,1) )
   * ( _xlfn.XLOOKUP($A143,sdbs034!$A:$A,sdbs034!$B:$B,,-1)
       - _xlfn.XLOOKUP($A143,sdbs034!$A:$A,sdbs034!$B:$B,,1) )</f>
        <v>7.2947903324983535E-2</v>
      </c>
      <c r="H143">
        <f xml:space="preserve"> _xlfn.XLOOKUP($A143,sdbso042!$A:$A,sdbso042!$B:$B,,1)
 + ( $A143 - _xlfn.XLOOKUP($A143,sdbso042!$A:$A,sdbso042!$A:$A,,1) )
   / ( _xlfn.XLOOKUP($A143,sdbso042!$A:$A,sdbso042!$A:$A,,-1)
       - _xlfn.XLOOKUP($A143,sdbso042!$A:$A,sdbso042!$A:$A,,1) )
   * ( _xlfn.XLOOKUP($A143,sdbso042!$A:$A,sdbso042!$B:$B,,-1)
       - _xlfn.XLOOKUP($A143,sdbso042!$A:$A,sdbso042!$B:$B,,1) )</f>
        <v>8.2211750265516513E-4</v>
      </c>
      <c r="J143" s="1"/>
      <c r="K143" s="1"/>
      <c r="Y143">
        <f t="shared" si="15"/>
        <v>0</v>
      </c>
      <c r="Z143" s="6">
        <f t="shared" si="16"/>
        <v>0</v>
      </c>
      <c r="AK143" s="1">
        <v>2463.6073000000001</v>
      </c>
    </row>
    <row r="144" spans="1:37" x14ac:dyDescent="0.2">
      <c r="A144" s="1">
        <f t="shared" si="14"/>
        <v>2462.5573999999997</v>
      </c>
      <c r="B144" s="1">
        <v>1.6770167999999998E-2</v>
      </c>
      <c r="C144" t="e">
        <f xml:space="preserve"> _xlfn.XLOOKUP($A144,DibenzoThiophene!$A:$A,DibenzoThiophene!$B:$B,,1)
 + ( $A144 - _xlfn.XLOOKUP($A144,DibenzoThiophene!$A:$A,DibenzoThiophene!$A:$A,,1) )
   / ( _xlfn.XLOOKUP($A144,DibenzoThiophene!$A:$A,DibenzoThiophene!$A:$A,,-1)
       - _xlfn.XLOOKUP($A144,DibenzoThiophene!$A:$A,DibenzoThiophene!$A:$A,,1) )
   * ( _xlfn.XLOOKUP($A144,DibenzoThiophene!$A:$A,DibenzoThiophene!$B:$B,,-1)
       - _xlfn.XLOOKUP($A144,DibenzoThiophene!$A:$A,DibenzoThiophene!$B:$B,,1) )</f>
        <v>#N/A</v>
      </c>
      <c r="D144">
        <f xml:space="preserve"> _xlfn.XLOOKUP($A144,Sulfone!$A:$A,Sulfone!$B:$B,,1)
 + ( $A144 - _xlfn.XLOOKUP($A144,Sulfone!$A:$A,Sulfone!$A:$A,,1) )
   / ( _xlfn.XLOOKUP($A144,Sulfone!$A:$A,Sulfone!$A:$A,,-1)
       - _xlfn.XLOOKUP($A144,Sulfone!$A:$A,Sulfone!$A:$A,,1) )
   * ( _xlfn.XLOOKUP($A144,Sulfone!$A:$A,Sulfone!$B:$B,,-1)
       - _xlfn.XLOOKUP($A144,Sulfone!$A:$A,Sulfone!$B:$B,,1) )</f>
        <v>-5.0140190954569321E-3</v>
      </c>
      <c r="E144">
        <f xml:space="preserve"> _xlfn.XLOOKUP($A144,sfeso4051!$A:$A,sfeso4051!$B:$B,,1)
 + ( $A144 - _xlfn.XLOOKUP($A144,sfeso4051!$A:$A,sfeso4051!$A:$A,,1) )
   / ( _xlfn.XLOOKUP($A144,sfeso4051!$A:$A,sfeso4051!$A:$A,,-1)
       - _xlfn.XLOOKUP($A144,sfeso4051!$A:$A,sfeso4051!$A:$A,,1) )
   * ( _xlfn.XLOOKUP($A144,sfeso4051!$A:$A,sfeso4051!$B:$B,,-1)
       - _xlfn.XLOOKUP($A144,sfeso4051!$A:$A,sfeso4051!$B:$B,,1) )</f>
        <v>-2.4259595530800706E-3</v>
      </c>
      <c r="F144">
        <f xml:space="preserve"> _xlfn.XLOOKUP($A144,sdbt029!$A:$A,sdbt029!$B:$B,,1)
 + ( $A144 - _xlfn.XLOOKUP($A144,sdbt029!$A:$A,sdbt029!$A:$A,,1) )
   / ( _xlfn.XLOOKUP($A144,sdbt029!$A:$A,sdbt029!$A:$A,,-1)
       - _xlfn.XLOOKUP($A144,sdbt029!$A:$A,sdbt029!$A:$A,,1) )
   * ( _xlfn.XLOOKUP($A144,sdbt029!$A:$A,sdbt029!$B:$B,,-1)
       - _xlfn.XLOOKUP($A144,sdbt029!$A:$A,sdbt029!$B:$B,,1) )</f>
        <v>1.529741839739078E-3</v>
      </c>
      <c r="G144">
        <f xml:space="preserve"> _xlfn.XLOOKUP($A144,sdbs034!$A:$A,sdbs034!$B:$B,,1)
 + ( $A144 - _xlfn.XLOOKUP($A144,sdbs034!$A:$A,sdbs034!$A:$A,,1) )
   / ( _xlfn.XLOOKUP($A144,sdbs034!$A:$A,sdbs034!$A:$A,,-1)
       - _xlfn.XLOOKUP($A144,sdbs034!$A:$A,sdbs034!$A:$A,,1) )
   * ( _xlfn.XLOOKUP($A144,sdbs034!$A:$A,sdbs034!$B:$B,,-1)
       - _xlfn.XLOOKUP($A144,sdbs034!$A:$A,sdbs034!$B:$B,,1) )</f>
        <v>7.3277037224484184E-2</v>
      </c>
      <c r="H144">
        <f xml:space="preserve"> _xlfn.XLOOKUP($A144,sdbso042!$A:$A,sdbso042!$B:$B,,1)
 + ( $A144 - _xlfn.XLOOKUP($A144,sdbso042!$A:$A,sdbso042!$A:$A,,1) )
   / ( _xlfn.XLOOKUP($A144,sdbso042!$A:$A,sdbso042!$A:$A,,-1)
       - _xlfn.XLOOKUP($A144,sdbso042!$A:$A,sdbso042!$A:$A,,1) )
   * ( _xlfn.XLOOKUP($A144,sdbso042!$A:$A,sdbso042!$B:$B,,-1)
       - _xlfn.XLOOKUP($A144,sdbso042!$A:$A,sdbso042!$B:$B,,1) )</f>
        <v>4.3544255588721416E-3</v>
      </c>
      <c r="J144" s="1"/>
      <c r="K144" s="1"/>
      <c r="Y144">
        <f t="shared" si="15"/>
        <v>0</v>
      </c>
      <c r="Z144" s="6">
        <f t="shared" si="16"/>
        <v>0</v>
      </c>
      <c r="AK144" s="1">
        <v>2463.8573999999999</v>
      </c>
    </row>
    <row r="145" spans="1:37" x14ac:dyDescent="0.2">
      <c r="A145" s="1">
        <f t="shared" si="14"/>
        <v>2462.8075999999996</v>
      </c>
      <c r="B145" s="1">
        <v>1.7673278000000001E-2</v>
      </c>
      <c r="C145" t="e">
        <f xml:space="preserve"> _xlfn.XLOOKUP($A145,DibenzoThiophene!$A:$A,DibenzoThiophene!$B:$B,,1)
 + ( $A145 - _xlfn.XLOOKUP($A145,DibenzoThiophene!$A:$A,DibenzoThiophene!$A:$A,,1) )
   / ( _xlfn.XLOOKUP($A145,DibenzoThiophene!$A:$A,DibenzoThiophene!$A:$A,,-1)
       - _xlfn.XLOOKUP($A145,DibenzoThiophene!$A:$A,DibenzoThiophene!$A:$A,,1) )
   * ( _xlfn.XLOOKUP($A145,DibenzoThiophene!$A:$A,DibenzoThiophene!$B:$B,,-1)
       - _xlfn.XLOOKUP($A145,DibenzoThiophene!$A:$A,DibenzoThiophene!$B:$B,,1) )</f>
        <v>#N/A</v>
      </c>
      <c r="D145">
        <f xml:space="preserve"> _xlfn.XLOOKUP($A145,Sulfone!$A:$A,Sulfone!$B:$B,,1)
 + ( $A145 - _xlfn.XLOOKUP($A145,Sulfone!$A:$A,Sulfone!$A:$A,,1) )
   / ( _xlfn.XLOOKUP($A145,Sulfone!$A:$A,Sulfone!$A:$A,,-1)
       - _xlfn.XLOOKUP($A145,Sulfone!$A:$A,Sulfone!$A:$A,,1) )
   * ( _xlfn.XLOOKUP($A145,Sulfone!$A:$A,Sulfone!$B:$B,,-1)
       - _xlfn.XLOOKUP($A145,Sulfone!$A:$A,Sulfone!$B:$B,,1) )</f>
        <v>-6.2047082747196999E-3</v>
      </c>
      <c r="E145">
        <f xml:space="preserve"> _xlfn.XLOOKUP($A145,sfeso4051!$A:$A,sfeso4051!$B:$B,,1)
 + ( $A145 - _xlfn.XLOOKUP($A145,sfeso4051!$A:$A,sfeso4051!$A:$A,,1) )
   / ( _xlfn.XLOOKUP($A145,sfeso4051!$A:$A,sfeso4051!$A:$A,,-1)
       - _xlfn.XLOOKUP($A145,sfeso4051!$A:$A,sfeso4051!$A:$A,,1) )
   * ( _xlfn.XLOOKUP($A145,sfeso4051!$A:$A,sfeso4051!$B:$B,,-1)
       - _xlfn.XLOOKUP($A145,sfeso4051!$A:$A,sfeso4051!$B:$B,,1) )</f>
        <v>-1.9140201907592099E-3</v>
      </c>
      <c r="F145">
        <f xml:space="preserve"> _xlfn.XLOOKUP($A145,sdbt029!$A:$A,sdbt029!$B:$B,,1)
 + ( $A145 - _xlfn.XLOOKUP($A145,sdbt029!$A:$A,sdbt029!$A:$A,,1) )
   / ( _xlfn.XLOOKUP($A145,sdbt029!$A:$A,sdbt029!$A:$A,,-1)
       - _xlfn.XLOOKUP($A145,sdbt029!$A:$A,sdbt029!$A:$A,,1) )
   * ( _xlfn.XLOOKUP($A145,sdbt029!$A:$A,sdbt029!$B:$B,,-1)
       - _xlfn.XLOOKUP($A145,sdbt029!$A:$A,sdbt029!$B:$B,,1) )</f>
        <v>-2.7598745040058764E-3</v>
      </c>
      <c r="G145">
        <f xml:space="preserve"> _xlfn.XLOOKUP($A145,sdbs034!$A:$A,sdbs034!$B:$B,,1)
 + ( $A145 - _xlfn.XLOOKUP($A145,sdbs034!$A:$A,sdbs034!$A:$A,,1) )
   / ( _xlfn.XLOOKUP($A145,sdbs034!$A:$A,sdbs034!$A:$A,,-1)
       - _xlfn.XLOOKUP($A145,sdbs034!$A:$A,sdbs034!$A:$A,,1) )
   * ( _xlfn.XLOOKUP($A145,sdbs034!$A:$A,sdbs034!$B:$B,,-1)
       - _xlfn.XLOOKUP($A145,sdbs034!$A:$A,sdbs034!$B:$B,,1) )</f>
        <v>7.5950375768959424E-2</v>
      </c>
      <c r="H145">
        <f xml:space="preserve"> _xlfn.XLOOKUP($A145,sdbso042!$A:$A,sdbso042!$B:$B,,1)
 + ( $A145 - _xlfn.XLOOKUP($A145,sdbso042!$A:$A,sdbso042!$A:$A,,1) )
   / ( _xlfn.XLOOKUP($A145,sdbso042!$A:$A,sdbso042!$A:$A,,-1)
       - _xlfn.XLOOKUP($A145,sdbso042!$A:$A,sdbso042!$A:$A,,1) )
   * ( _xlfn.XLOOKUP($A145,sdbso042!$A:$A,sdbso042!$B:$B,,-1)
       - _xlfn.XLOOKUP($A145,sdbso042!$A:$A,sdbso042!$B:$B,,1) )</f>
        <v>7.119746029453566E-4</v>
      </c>
      <c r="J145" s="1"/>
      <c r="K145" s="1"/>
      <c r="Y145">
        <f t="shared" si="15"/>
        <v>0</v>
      </c>
      <c r="Z145" s="6">
        <f t="shared" si="16"/>
        <v>0</v>
      </c>
      <c r="AK145" s="1">
        <v>2464.1075999999998</v>
      </c>
    </row>
    <row r="146" spans="1:37" x14ac:dyDescent="0.2">
      <c r="A146" s="1">
        <f t="shared" si="14"/>
        <v>2463.0576999999998</v>
      </c>
      <c r="B146" s="1">
        <v>1.5145698000000001E-2</v>
      </c>
      <c r="C146" t="e">
        <f xml:space="preserve"> _xlfn.XLOOKUP($A146,DibenzoThiophene!$A:$A,DibenzoThiophene!$B:$B,,1)
 + ( $A146 - _xlfn.XLOOKUP($A146,DibenzoThiophene!$A:$A,DibenzoThiophene!$A:$A,,1) )
   / ( _xlfn.XLOOKUP($A146,DibenzoThiophene!$A:$A,DibenzoThiophene!$A:$A,,-1)
       - _xlfn.XLOOKUP($A146,DibenzoThiophene!$A:$A,DibenzoThiophene!$A:$A,,1) )
   * ( _xlfn.XLOOKUP($A146,DibenzoThiophene!$A:$A,DibenzoThiophene!$B:$B,,-1)
       - _xlfn.XLOOKUP($A146,DibenzoThiophene!$A:$A,DibenzoThiophene!$B:$B,,1) )</f>
        <v>#N/A</v>
      </c>
      <c r="D146">
        <f xml:space="preserve"> _xlfn.XLOOKUP($A146,Sulfone!$A:$A,Sulfone!$B:$B,,1)
 + ( $A146 - _xlfn.XLOOKUP($A146,Sulfone!$A:$A,Sulfone!$A:$A,,1) )
   / ( _xlfn.XLOOKUP($A146,Sulfone!$A:$A,Sulfone!$A:$A,,-1)
       - _xlfn.XLOOKUP($A146,Sulfone!$A:$A,Sulfone!$A:$A,,1) )
   * ( _xlfn.XLOOKUP($A146,Sulfone!$A:$A,Sulfone!$B:$B,,-1)
       - _xlfn.XLOOKUP($A146,Sulfone!$A:$A,Sulfone!$B:$B,,1) )</f>
        <v>-6.9229319682139346E-3</v>
      </c>
      <c r="E146">
        <f xml:space="preserve"> _xlfn.XLOOKUP($A146,sfeso4051!$A:$A,sfeso4051!$B:$B,,1)
 + ( $A146 - _xlfn.XLOOKUP($A146,sfeso4051!$A:$A,sfeso4051!$A:$A,,1) )
   / ( _xlfn.XLOOKUP($A146,sfeso4051!$A:$A,sfeso4051!$A:$A,,-1)
       - _xlfn.XLOOKUP($A146,sfeso4051!$A:$A,sfeso4051!$A:$A,,1) )
   * ( _xlfn.XLOOKUP($A146,sfeso4051!$A:$A,sfeso4051!$B:$B,,-1)
       - _xlfn.XLOOKUP($A146,sfeso4051!$A:$A,sfeso4051!$B:$B,,1) )</f>
        <v>-3.888050612018963E-3</v>
      </c>
      <c r="F146">
        <f xml:space="preserve"> _xlfn.XLOOKUP($A146,sdbt029!$A:$A,sdbt029!$B:$B,,1)
 + ( $A146 - _xlfn.XLOOKUP($A146,sdbt029!$A:$A,sdbt029!$A:$A,,1) )
   / ( _xlfn.XLOOKUP($A146,sdbt029!$A:$A,sdbt029!$A:$A,,-1)
       - _xlfn.XLOOKUP($A146,sdbt029!$A:$A,sdbt029!$A:$A,,1) )
   * ( _xlfn.XLOOKUP($A146,sdbt029!$A:$A,sdbt029!$B:$B,,-1)
       - _xlfn.XLOOKUP($A146,sdbt029!$A:$A,sdbt029!$B:$B,,1) )</f>
        <v>-3.901105419036468E-3</v>
      </c>
      <c r="G146">
        <f xml:space="preserve"> _xlfn.XLOOKUP($A146,sdbs034!$A:$A,sdbs034!$B:$B,,1)
 + ( $A146 - _xlfn.XLOOKUP($A146,sdbs034!$A:$A,sdbs034!$A:$A,,1) )
   / ( _xlfn.XLOOKUP($A146,sdbs034!$A:$A,sdbs034!$A:$A,,-1)
       - _xlfn.XLOOKUP($A146,sdbs034!$A:$A,sdbs034!$A:$A,,1) )
   * ( _xlfn.XLOOKUP($A146,sdbs034!$A:$A,sdbs034!$B:$B,,-1)
       - _xlfn.XLOOKUP($A146,sdbs034!$A:$A,sdbs034!$B:$B,,1) )</f>
        <v>7.6255746378240702E-2</v>
      </c>
      <c r="H146">
        <f xml:space="preserve"> _xlfn.XLOOKUP($A146,sdbso042!$A:$A,sdbso042!$B:$B,,1)
 + ( $A146 - _xlfn.XLOOKUP($A146,sdbso042!$A:$A,sdbso042!$A:$A,,1) )
   / ( _xlfn.XLOOKUP($A146,sdbso042!$A:$A,sdbso042!$A:$A,,-1)
       - _xlfn.XLOOKUP($A146,sdbso042!$A:$A,sdbso042!$A:$A,,1) )
   * ( _xlfn.XLOOKUP($A146,sdbso042!$A:$A,sdbso042!$B:$B,,-1)
       - _xlfn.XLOOKUP($A146,sdbso042!$A:$A,sdbso042!$B:$B,,1) )</f>
        <v>-3.4594400718741922E-3</v>
      </c>
      <c r="J146" s="1"/>
      <c r="K146" s="1"/>
      <c r="Y146">
        <f t="shared" si="15"/>
        <v>0</v>
      </c>
      <c r="Z146" s="6">
        <f t="shared" si="16"/>
        <v>0</v>
      </c>
      <c r="AK146" s="1">
        <v>2464.3577</v>
      </c>
    </row>
    <row r="147" spans="1:37" x14ac:dyDescent="0.2">
      <c r="A147" s="1">
        <f t="shared" si="14"/>
        <v>2463.3078</v>
      </c>
      <c r="B147" s="1">
        <v>6.5938845000000001E-3</v>
      </c>
      <c r="C147" t="e">
        <f xml:space="preserve"> _xlfn.XLOOKUP($A147,DibenzoThiophene!$A:$A,DibenzoThiophene!$B:$B,,1)
 + ( $A147 - _xlfn.XLOOKUP($A147,DibenzoThiophene!$A:$A,DibenzoThiophene!$A:$A,,1) )
   / ( _xlfn.XLOOKUP($A147,DibenzoThiophene!$A:$A,DibenzoThiophene!$A:$A,,-1)
       - _xlfn.XLOOKUP($A147,DibenzoThiophene!$A:$A,DibenzoThiophene!$A:$A,,1) )
   * ( _xlfn.XLOOKUP($A147,DibenzoThiophene!$A:$A,DibenzoThiophene!$B:$B,,-1)
       - _xlfn.XLOOKUP($A147,DibenzoThiophene!$A:$A,DibenzoThiophene!$B:$B,,1) )</f>
        <v>#N/A</v>
      </c>
      <c r="D147">
        <f xml:space="preserve"> _xlfn.XLOOKUP($A147,Sulfone!$A:$A,Sulfone!$B:$B,,1)
 + ( $A147 - _xlfn.XLOOKUP($A147,Sulfone!$A:$A,Sulfone!$A:$A,,1) )
   / ( _xlfn.XLOOKUP($A147,Sulfone!$A:$A,Sulfone!$A:$A,,-1)
       - _xlfn.XLOOKUP($A147,Sulfone!$A:$A,Sulfone!$A:$A,,1) )
   * ( _xlfn.XLOOKUP($A147,Sulfone!$A:$A,Sulfone!$B:$B,,-1)
       - _xlfn.XLOOKUP($A147,Sulfone!$A:$A,Sulfone!$B:$B,,1) )</f>
        <v>-6.1341914107235981E-3</v>
      </c>
      <c r="E147">
        <f xml:space="preserve"> _xlfn.XLOOKUP($A147,sfeso4051!$A:$A,sfeso4051!$B:$B,,1)
 + ( $A147 - _xlfn.XLOOKUP($A147,sfeso4051!$A:$A,sfeso4051!$A:$A,,1) )
   / ( _xlfn.XLOOKUP($A147,sfeso4051!$A:$A,sfeso4051!$A:$A,,-1)
       - _xlfn.XLOOKUP($A147,sfeso4051!$A:$A,sfeso4051!$A:$A,,1) )
   * ( _xlfn.XLOOKUP($A147,sfeso4051!$A:$A,sfeso4051!$B:$B,,-1)
       - _xlfn.XLOOKUP($A147,sfeso4051!$A:$A,sfeso4051!$B:$B,,1) )</f>
        <v>-2.807776748834678E-3</v>
      </c>
      <c r="F147">
        <f xml:space="preserve"> _xlfn.XLOOKUP($A147,sdbt029!$A:$A,sdbt029!$B:$B,,1)
 + ( $A147 - _xlfn.XLOOKUP($A147,sdbt029!$A:$A,sdbt029!$A:$A,,1) )
   / ( _xlfn.XLOOKUP($A147,sdbt029!$A:$A,sdbt029!$A:$A,,-1)
       - _xlfn.XLOOKUP($A147,sdbt029!$A:$A,sdbt029!$A:$A,,1) )
   * ( _xlfn.XLOOKUP($A147,sdbt029!$A:$A,sdbt029!$B:$B,,-1)
       - _xlfn.XLOOKUP($A147,sdbt029!$A:$A,sdbt029!$B:$B,,1) )</f>
        <v>-1.0679870988842032E-3</v>
      </c>
      <c r="G147">
        <f xml:space="preserve"> _xlfn.XLOOKUP($A147,sdbs034!$A:$A,sdbs034!$B:$B,,1)
 + ( $A147 - _xlfn.XLOOKUP($A147,sdbs034!$A:$A,sdbs034!$A:$A,,1) )
   / ( _xlfn.XLOOKUP($A147,sdbs034!$A:$A,sdbs034!$A:$A,,-1)
       - _xlfn.XLOOKUP($A147,sdbs034!$A:$A,sdbs034!$A:$A,,1) )
   * ( _xlfn.XLOOKUP($A147,sdbs034!$A:$A,sdbs034!$B:$B,,-1)
       - _xlfn.XLOOKUP($A147,sdbs034!$A:$A,sdbs034!$B:$B,,1) )</f>
        <v>7.6703373863745428E-2</v>
      </c>
      <c r="H147">
        <f xml:space="preserve"> _xlfn.XLOOKUP($A147,sdbso042!$A:$A,sdbso042!$B:$B,,1)
 + ( $A147 - _xlfn.XLOOKUP($A147,sdbso042!$A:$A,sdbso042!$A:$A,,1) )
   / ( _xlfn.XLOOKUP($A147,sdbso042!$A:$A,sdbso042!$A:$A,,-1)
       - _xlfn.XLOOKUP($A147,sdbso042!$A:$A,sdbso042!$A:$A,,1) )
   * ( _xlfn.XLOOKUP($A147,sdbso042!$A:$A,sdbso042!$B:$B,,-1)
       - _xlfn.XLOOKUP($A147,sdbso042!$A:$A,sdbso042!$B:$B,,1) )</f>
        <v>-5.6459289047457156E-3</v>
      </c>
      <c r="J147" s="1"/>
      <c r="K147" s="1"/>
      <c r="Y147">
        <f t="shared" si="15"/>
        <v>0</v>
      </c>
      <c r="Z147" s="6">
        <f t="shared" si="16"/>
        <v>0</v>
      </c>
      <c r="AK147" s="1">
        <v>2464.6078000000002</v>
      </c>
    </row>
    <row r="148" spans="1:37" x14ac:dyDescent="0.2">
      <c r="A148" s="1">
        <f t="shared" si="14"/>
        <v>2463.5578999999998</v>
      </c>
      <c r="B148" s="1">
        <v>2.9243244000000002E-2</v>
      </c>
      <c r="C148" t="e">
        <f xml:space="preserve"> _xlfn.XLOOKUP($A148,DibenzoThiophene!$A:$A,DibenzoThiophene!$B:$B,,1)
 + ( $A148 - _xlfn.XLOOKUP($A148,DibenzoThiophene!$A:$A,DibenzoThiophene!$A:$A,,1) )
   / ( _xlfn.XLOOKUP($A148,DibenzoThiophene!$A:$A,DibenzoThiophene!$A:$A,,-1)
       - _xlfn.XLOOKUP($A148,DibenzoThiophene!$A:$A,DibenzoThiophene!$A:$A,,1) )
   * ( _xlfn.XLOOKUP($A148,DibenzoThiophene!$A:$A,DibenzoThiophene!$B:$B,,-1)
       - _xlfn.XLOOKUP($A148,DibenzoThiophene!$A:$A,DibenzoThiophene!$B:$B,,1) )</f>
        <v>#N/A</v>
      </c>
      <c r="D148">
        <f xml:space="preserve"> _xlfn.XLOOKUP($A148,Sulfone!$A:$A,Sulfone!$B:$B,,1)
 + ( $A148 - _xlfn.XLOOKUP($A148,Sulfone!$A:$A,Sulfone!$A:$A,,1) )
   / ( _xlfn.XLOOKUP($A148,Sulfone!$A:$A,Sulfone!$A:$A,,-1)
       - _xlfn.XLOOKUP($A148,Sulfone!$A:$A,Sulfone!$A:$A,,1) )
   * ( _xlfn.XLOOKUP($A148,Sulfone!$A:$A,Sulfone!$B:$B,,-1)
       - _xlfn.XLOOKUP($A148,Sulfone!$A:$A,Sulfone!$B:$B,,1) )</f>
        <v>-5.3454508532346963E-3</v>
      </c>
      <c r="E148">
        <f xml:space="preserve"> _xlfn.XLOOKUP($A148,sfeso4051!$A:$A,sfeso4051!$B:$B,,1)
 + ( $A148 - _xlfn.XLOOKUP($A148,sfeso4051!$A:$A,sfeso4051!$A:$A,,1) )
   / ( _xlfn.XLOOKUP($A148,sfeso4051!$A:$A,sfeso4051!$A:$A,,-1)
       - _xlfn.XLOOKUP($A148,sfeso4051!$A:$A,sfeso4051!$A:$A,,1) )
   * ( _xlfn.XLOOKUP($A148,sfeso4051!$A:$A,sfeso4051!$B:$B,,-1)
       - _xlfn.XLOOKUP($A148,sfeso4051!$A:$A,sfeso4051!$B:$B,,1) )</f>
        <v>-4.7349948330303072E-3</v>
      </c>
      <c r="F148">
        <f xml:space="preserve"> _xlfn.XLOOKUP($A148,sdbt029!$A:$A,sdbt029!$B:$B,,1)
 + ( $A148 - _xlfn.XLOOKUP($A148,sdbt029!$A:$A,sdbt029!$A:$A,,1) )
   / ( _xlfn.XLOOKUP($A148,sdbt029!$A:$A,sdbt029!$A:$A,,-1)
       - _xlfn.XLOOKUP($A148,sdbt029!$A:$A,sdbt029!$A:$A,,1) )
   * ( _xlfn.XLOOKUP($A148,sdbt029!$A:$A,sdbt029!$B:$B,,-1)
       - _xlfn.XLOOKUP($A148,sdbt029!$A:$A,sdbt029!$B:$B,,1) )</f>
        <v>7.5403196031987251E-4</v>
      </c>
      <c r="G148">
        <f xml:space="preserve"> _xlfn.XLOOKUP($A148,sdbs034!$A:$A,sdbs034!$B:$B,,1)
 + ( $A148 - _xlfn.XLOOKUP($A148,sdbs034!$A:$A,sdbs034!$A:$A,,1) )
   / ( _xlfn.XLOOKUP($A148,sdbs034!$A:$A,sdbs034!$A:$A,,-1)
       - _xlfn.XLOOKUP($A148,sdbs034!$A:$A,sdbs034!$A:$A,,1) )
   * ( _xlfn.XLOOKUP($A148,sdbs034!$A:$A,sdbs034!$B:$B,,-1)
       - _xlfn.XLOOKUP($A148,sdbs034!$A:$A,sdbs034!$B:$B,,1) )</f>
        <v>7.8625831997705481E-2</v>
      </c>
      <c r="H148">
        <f xml:space="preserve"> _xlfn.XLOOKUP($A148,sdbso042!$A:$A,sdbso042!$B:$B,,1)
 + ( $A148 - _xlfn.XLOOKUP($A148,sdbso042!$A:$A,sdbso042!$A:$A,,1) )
   / ( _xlfn.XLOOKUP($A148,sdbso042!$A:$A,sdbso042!$A:$A,,-1)
       - _xlfn.XLOOKUP($A148,sdbso042!$A:$A,sdbso042!$A:$A,,1) )
   * ( _xlfn.XLOOKUP($A148,sdbso042!$A:$A,sdbso042!$B:$B,,-1)
       - _xlfn.XLOOKUP($A148,sdbso042!$A:$A,sdbso042!$B:$B,,1) )</f>
        <v>-6.7969861285205819E-3</v>
      </c>
      <c r="J148" s="1"/>
      <c r="K148" s="1"/>
      <c r="Y148">
        <f t="shared" si="15"/>
        <v>0</v>
      </c>
      <c r="Z148" s="6">
        <f t="shared" si="16"/>
        <v>0</v>
      </c>
      <c r="AK148" s="1">
        <v>2464.8579</v>
      </c>
    </row>
    <row r="149" spans="1:37" x14ac:dyDescent="0.2">
      <c r="A149" s="1">
        <f t="shared" si="14"/>
        <v>2463.808</v>
      </c>
      <c r="B149" s="1">
        <v>1.3372099E-2</v>
      </c>
      <c r="C149" t="e">
        <f xml:space="preserve"> _xlfn.XLOOKUP($A149,DibenzoThiophene!$A:$A,DibenzoThiophene!$B:$B,,1)
 + ( $A149 - _xlfn.XLOOKUP($A149,DibenzoThiophene!$A:$A,DibenzoThiophene!$A:$A,,1) )
   / ( _xlfn.XLOOKUP($A149,DibenzoThiophene!$A:$A,DibenzoThiophene!$A:$A,,-1)
       - _xlfn.XLOOKUP($A149,DibenzoThiophene!$A:$A,DibenzoThiophene!$A:$A,,1) )
   * ( _xlfn.XLOOKUP($A149,DibenzoThiophene!$A:$A,DibenzoThiophene!$B:$B,,-1)
       - _xlfn.XLOOKUP($A149,DibenzoThiophene!$A:$A,DibenzoThiophene!$B:$B,,1) )</f>
        <v>#N/A</v>
      </c>
      <c r="D149">
        <f xml:space="preserve"> _xlfn.XLOOKUP($A149,Sulfone!$A:$A,Sulfone!$B:$B,,1)
 + ( $A149 - _xlfn.XLOOKUP($A149,Sulfone!$A:$A,Sulfone!$A:$A,,1) )
   / ( _xlfn.XLOOKUP($A149,Sulfone!$A:$A,Sulfone!$A:$A,,-1)
       - _xlfn.XLOOKUP($A149,Sulfone!$A:$A,Sulfone!$A:$A,,1) )
   * ( _xlfn.XLOOKUP($A149,Sulfone!$A:$A,Sulfone!$B:$B,,-1)
       - _xlfn.XLOOKUP($A149,Sulfone!$A:$A,Sulfone!$B:$B,,1) )</f>
        <v>-4.5567102957443607E-3</v>
      </c>
      <c r="E149">
        <f xml:space="preserve"> _xlfn.XLOOKUP($A149,sfeso4051!$A:$A,sfeso4051!$B:$B,,1)
 + ( $A149 - _xlfn.XLOOKUP($A149,sfeso4051!$A:$A,sfeso4051!$A:$A,,1) )
   / ( _xlfn.XLOOKUP($A149,sfeso4051!$A:$A,sfeso4051!$A:$A,,-1)
       - _xlfn.XLOOKUP($A149,sfeso4051!$A:$A,sfeso4051!$A:$A,,1) )
   * ( _xlfn.XLOOKUP($A149,sfeso4051!$A:$A,sfeso4051!$B:$B,,-1)
       - _xlfn.XLOOKUP($A149,sfeso4051!$A:$A,sfeso4051!$B:$B,,1) )</f>
        <v>-4.5134414791042667E-3</v>
      </c>
      <c r="F149">
        <f xml:space="preserve"> _xlfn.XLOOKUP($A149,sdbt029!$A:$A,sdbt029!$B:$B,,1)
 + ( $A149 - _xlfn.XLOOKUP($A149,sdbt029!$A:$A,sdbt029!$A:$A,,1) )
   / ( _xlfn.XLOOKUP($A149,sdbt029!$A:$A,sdbt029!$A:$A,,-1)
       - _xlfn.XLOOKUP($A149,sdbt029!$A:$A,sdbt029!$A:$A,,1) )
   * ( _xlfn.XLOOKUP($A149,sdbt029!$A:$A,sdbt029!$B:$B,,-1)
       - _xlfn.XLOOKUP($A149,sdbt029!$A:$A,sdbt029!$B:$B,,1) )</f>
        <v>-1.7292509506492554E-3</v>
      </c>
      <c r="G149">
        <f xml:space="preserve"> _xlfn.XLOOKUP($A149,sdbs034!$A:$A,sdbs034!$B:$B,,1)
 + ( $A149 - _xlfn.XLOOKUP($A149,sdbs034!$A:$A,sdbs034!$A:$A,,1) )
   / ( _xlfn.XLOOKUP($A149,sdbs034!$A:$A,sdbs034!$A:$A,,-1)
       - _xlfn.XLOOKUP($A149,sdbs034!$A:$A,sdbs034!$A:$A,,1) )
   * ( _xlfn.XLOOKUP($A149,sdbs034!$A:$A,sdbs034!$B:$B,,-1)
       - _xlfn.XLOOKUP($A149,sdbs034!$A:$A,sdbs034!$B:$B,,1) )</f>
        <v>8.1199523736881482E-2</v>
      </c>
      <c r="H149">
        <f xml:space="preserve"> _xlfn.XLOOKUP($A149,sdbso042!$A:$A,sdbso042!$B:$B,,1)
 + ( $A149 - _xlfn.XLOOKUP($A149,sdbso042!$A:$A,sdbso042!$A:$A,,1) )
   / ( _xlfn.XLOOKUP($A149,sdbso042!$A:$A,sdbso042!$A:$A,,-1)
       - _xlfn.XLOOKUP($A149,sdbso042!$A:$A,sdbso042!$A:$A,,1) )
   * ( _xlfn.XLOOKUP($A149,sdbso042!$A:$A,sdbso042!$B:$B,,-1)
       - _xlfn.XLOOKUP($A149,sdbso042!$A:$A,sdbso042!$B:$B,,1) )</f>
        <v>4.2023025717178881E-4</v>
      </c>
      <c r="J149" s="1"/>
      <c r="K149" s="1"/>
      <c r="Y149">
        <f t="shared" si="15"/>
        <v>0</v>
      </c>
      <c r="Z149" s="6">
        <f t="shared" si="16"/>
        <v>0</v>
      </c>
      <c r="AK149" s="1">
        <v>2465.1080000000002</v>
      </c>
    </row>
    <row r="150" spans="1:37" x14ac:dyDescent="0.2">
      <c r="A150" s="1">
        <f t="shared" si="14"/>
        <v>2464.0580999999997</v>
      </c>
      <c r="B150" s="1">
        <v>6.7732158000000002E-3</v>
      </c>
      <c r="C150" t="e">
        <f xml:space="preserve"> _xlfn.XLOOKUP($A150,DibenzoThiophene!$A:$A,DibenzoThiophene!$B:$B,,1)
 + ( $A150 - _xlfn.XLOOKUP($A150,DibenzoThiophene!$A:$A,DibenzoThiophene!$A:$A,,1) )
   / ( _xlfn.XLOOKUP($A150,DibenzoThiophene!$A:$A,DibenzoThiophene!$A:$A,,-1)
       - _xlfn.XLOOKUP($A150,DibenzoThiophene!$A:$A,DibenzoThiophene!$A:$A,,1) )
   * ( _xlfn.XLOOKUP($A150,DibenzoThiophene!$A:$A,DibenzoThiophene!$B:$B,,-1)
       - _xlfn.XLOOKUP($A150,DibenzoThiophene!$A:$A,DibenzoThiophene!$B:$B,,1) )</f>
        <v>#N/A</v>
      </c>
      <c r="D150">
        <f xml:space="preserve"> _xlfn.XLOOKUP($A150,Sulfone!$A:$A,Sulfone!$B:$B,,1)
 + ( $A150 - _xlfn.XLOOKUP($A150,Sulfone!$A:$A,Sulfone!$A:$A,,1) )
   / ( _xlfn.XLOOKUP($A150,Sulfone!$A:$A,Sulfone!$A:$A,,-1)
       - _xlfn.XLOOKUP($A150,Sulfone!$A:$A,Sulfone!$A:$A,,1) )
   * ( _xlfn.XLOOKUP($A150,Sulfone!$A:$A,Sulfone!$B:$B,,-1)
       - _xlfn.XLOOKUP($A150,Sulfone!$A:$A,Sulfone!$B:$B,,1) )</f>
        <v>-4.0590850362878291E-3</v>
      </c>
      <c r="E150">
        <f xml:space="preserve"> _xlfn.XLOOKUP($A150,sfeso4051!$A:$A,sfeso4051!$B:$B,,1)
 + ( $A150 - _xlfn.XLOOKUP($A150,sfeso4051!$A:$A,sfeso4051!$A:$A,,1) )
   / ( _xlfn.XLOOKUP($A150,sfeso4051!$A:$A,sfeso4051!$A:$A,,-1)
       - _xlfn.XLOOKUP($A150,sfeso4051!$A:$A,sfeso4051!$A:$A,,1) )
   * ( _xlfn.XLOOKUP($A150,sfeso4051!$A:$A,sfeso4051!$B:$B,,-1)
       - _xlfn.XLOOKUP($A150,sfeso4051!$A:$A,sfeso4051!$B:$B,,1) )</f>
        <v>-5.098258424440498E-3</v>
      </c>
      <c r="F150">
        <f xml:space="preserve"> _xlfn.XLOOKUP($A150,sdbt029!$A:$A,sdbt029!$B:$B,,1)
 + ( $A150 - _xlfn.XLOOKUP($A150,sdbt029!$A:$A,sdbt029!$A:$A,,1) )
   / ( _xlfn.XLOOKUP($A150,sdbt029!$A:$A,sdbt029!$A:$A,,-1)
       - _xlfn.XLOOKUP($A150,sdbt029!$A:$A,sdbt029!$A:$A,,1) )
   * ( _xlfn.XLOOKUP($A150,sdbt029!$A:$A,sdbt029!$B:$B,,-1)
       - _xlfn.XLOOKUP($A150,sdbt029!$A:$A,sdbt029!$B:$B,,1) )</f>
        <v>2.1772617074604225E-3</v>
      </c>
      <c r="G150">
        <f xml:space="preserve"> _xlfn.XLOOKUP($A150,sdbs034!$A:$A,sdbs034!$B:$B,,1)
 + ( $A150 - _xlfn.XLOOKUP($A150,sdbs034!$A:$A,sdbs034!$A:$A,,1) )
   / ( _xlfn.XLOOKUP($A150,sdbs034!$A:$A,sdbs034!$A:$A,,-1)
       - _xlfn.XLOOKUP($A150,sdbs034!$A:$A,sdbs034!$A:$A,,1) )
   * ( _xlfn.XLOOKUP($A150,sdbs034!$A:$A,sdbs034!$B:$B,,-1)
       - _xlfn.XLOOKUP($A150,sdbs034!$A:$A,sdbs034!$B:$B,,1) )</f>
        <v>8.468701405948903E-2</v>
      </c>
      <c r="H150">
        <f xml:space="preserve"> _xlfn.XLOOKUP($A150,sdbso042!$A:$A,sdbso042!$B:$B,,1)
 + ( $A150 - _xlfn.XLOOKUP($A150,sdbso042!$A:$A,sdbso042!$A:$A,,1) )
   / ( _xlfn.XLOOKUP($A150,sdbso042!$A:$A,sdbso042!$A:$A,,-1)
       - _xlfn.XLOOKUP($A150,sdbso042!$A:$A,sdbso042!$A:$A,,1) )
   * ( _xlfn.XLOOKUP($A150,sdbso042!$A:$A,sdbso042!$B:$B,,-1)
       - _xlfn.XLOOKUP($A150,sdbso042!$A:$A,sdbso042!$B:$B,,1) )</f>
        <v>-5.5090647731123963E-3</v>
      </c>
      <c r="J150" s="1"/>
      <c r="K150" s="1"/>
      <c r="Y150">
        <f t="shared" ref="Y150:Y213" si="17">$S$2*L150 + $T$2*M150 + $U$2*N150 + $V$2*O150 + $W$2*P150 + $X$2*Q150</f>
        <v>0</v>
      </c>
      <c r="Z150" s="6">
        <f t="shared" ref="Z150:Z213" si="18">(Y150 - K150)^2</f>
        <v>0</v>
      </c>
      <c r="AK150" s="1">
        <v>2465.3580999999999</v>
      </c>
    </row>
    <row r="151" spans="1:37" x14ac:dyDescent="0.2">
      <c r="A151" s="1">
        <f t="shared" si="14"/>
        <v>2464.3082999999997</v>
      </c>
      <c r="B151" s="1">
        <v>1.6407714E-2</v>
      </c>
      <c r="C151" t="e">
        <f xml:space="preserve"> _xlfn.XLOOKUP($A151,DibenzoThiophene!$A:$A,DibenzoThiophene!$B:$B,,1)
 + ( $A151 - _xlfn.XLOOKUP($A151,DibenzoThiophene!$A:$A,DibenzoThiophene!$A:$A,,1) )
   / ( _xlfn.XLOOKUP($A151,DibenzoThiophene!$A:$A,DibenzoThiophene!$A:$A,,-1)
       - _xlfn.XLOOKUP($A151,DibenzoThiophene!$A:$A,DibenzoThiophene!$A:$A,,1) )
   * ( _xlfn.XLOOKUP($A151,DibenzoThiophene!$A:$A,DibenzoThiophene!$B:$B,,-1)
       - _xlfn.XLOOKUP($A151,DibenzoThiophene!$A:$A,DibenzoThiophene!$B:$B,,1) )</f>
        <v>#N/A</v>
      </c>
      <c r="D151">
        <f xml:space="preserve"> _xlfn.XLOOKUP($A151,Sulfone!$A:$A,Sulfone!$B:$B,,1)
 + ( $A151 - _xlfn.XLOOKUP($A151,Sulfone!$A:$A,Sulfone!$A:$A,,1) )
   / ( _xlfn.XLOOKUP($A151,Sulfone!$A:$A,Sulfone!$A:$A,,-1)
       - _xlfn.XLOOKUP($A151,Sulfone!$A:$A,Sulfone!$A:$A,,1) )
   * ( _xlfn.XLOOKUP($A151,Sulfone!$A:$A,Sulfone!$B:$B,,-1)
       - _xlfn.XLOOKUP($A151,Sulfone!$A:$A,Sulfone!$B:$B,,1) )</f>
        <v>-4.4590112760061647E-3</v>
      </c>
      <c r="E151">
        <f xml:space="preserve"> _xlfn.XLOOKUP($A151,sfeso4051!$A:$A,sfeso4051!$B:$B,,1)
 + ( $A151 - _xlfn.XLOOKUP($A151,sfeso4051!$A:$A,sfeso4051!$A:$A,,1) )
   / ( _xlfn.XLOOKUP($A151,sfeso4051!$A:$A,sfeso4051!$A:$A,,-1)
       - _xlfn.XLOOKUP($A151,sfeso4051!$A:$A,sfeso4051!$A:$A,,1) )
   * ( _xlfn.XLOOKUP($A151,sfeso4051!$A:$A,sfeso4051!$B:$B,,-1)
       - _xlfn.XLOOKUP($A151,sfeso4051!$A:$A,sfeso4051!$B:$B,,1) )</f>
        <v>-6.029507706631269E-3</v>
      </c>
      <c r="F151">
        <f xml:space="preserve"> _xlfn.XLOOKUP($A151,sdbt029!$A:$A,sdbt029!$B:$B,,1)
 + ( $A151 - _xlfn.XLOOKUP($A151,sdbt029!$A:$A,sdbt029!$A:$A,,1) )
   / ( _xlfn.XLOOKUP($A151,sdbt029!$A:$A,sdbt029!$A:$A,,-1)
       - _xlfn.XLOOKUP($A151,sdbt029!$A:$A,sdbt029!$A:$A,,1) )
   * ( _xlfn.XLOOKUP($A151,sdbt029!$A:$A,sdbt029!$B:$B,,-1)
       - _xlfn.XLOOKUP($A151,sdbt029!$A:$A,sdbt029!$B:$B,,1) )</f>
        <v>2.6369422645344406E-3</v>
      </c>
      <c r="G151">
        <f xml:space="preserve"> _xlfn.XLOOKUP($A151,sdbs034!$A:$A,sdbs034!$B:$B,,1)
 + ( $A151 - _xlfn.XLOOKUP($A151,sdbs034!$A:$A,sdbs034!$A:$A,,1) )
   / ( _xlfn.XLOOKUP($A151,sdbs034!$A:$A,sdbs034!$A:$A,,-1)
       - _xlfn.XLOOKUP($A151,sdbs034!$A:$A,sdbs034!$A:$A,,1) )
   * ( _xlfn.XLOOKUP($A151,sdbs034!$A:$A,sdbs034!$B:$B,,-1)
       - _xlfn.XLOOKUP($A151,sdbs034!$A:$A,sdbs034!$B:$B,,1) )</f>
        <v>8.7078583885770958E-2</v>
      </c>
      <c r="H151">
        <f xml:space="preserve"> _xlfn.XLOOKUP($A151,sdbso042!$A:$A,sdbso042!$B:$B,,1)
 + ( $A151 - _xlfn.XLOOKUP($A151,sdbso042!$A:$A,sdbso042!$A:$A,,1) )
   / ( _xlfn.XLOOKUP($A151,sdbso042!$A:$A,sdbso042!$A:$A,,-1)
       - _xlfn.XLOOKUP($A151,sdbso042!$A:$A,sdbso042!$A:$A,,1) )
   * ( _xlfn.XLOOKUP($A151,sdbso042!$A:$A,sdbso042!$B:$B,,-1)
       - _xlfn.XLOOKUP($A151,sdbso042!$A:$A,sdbso042!$B:$B,,1) )</f>
        <v>-7.2864456602920701E-3</v>
      </c>
      <c r="J151" s="1"/>
      <c r="K151" s="1"/>
      <c r="Y151">
        <f t="shared" si="17"/>
        <v>0</v>
      </c>
      <c r="Z151" s="6">
        <f t="shared" si="18"/>
        <v>0</v>
      </c>
      <c r="AK151" s="1">
        <v>2465.6082999999999</v>
      </c>
    </row>
    <row r="152" spans="1:37" x14ac:dyDescent="0.2">
      <c r="A152" s="1">
        <f t="shared" si="14"/>
        <v>2464.5583999999999</v>
      </c>
      <c r="B152" s="1">
        <v>1.7419133E-2</v>
      </c>
      <c r="C152" t="e">
        <f xml:space="preserve"> _xlfn.XLOOKUP($A152,DibenzoThiophene!$A:$A,DibenzoThiophene!$B:$B,,1)
 + ( $A152 - _xlfn.XLOOKUP($A152,DibenzoThiophene!$A:$A,DibenzoThiophene!$A:$A,,1) )
   / ( _xlfn.XLOOKUP($A152,DibenzoThiophene!$A:$A,DibenzoThiophene!$A:$A,,-1)
       - _xlfn.XLOOKUP($A152,DibenzoThiophene!$A:$A,DibenzoThiophene!$A:$A,,1) )
   * ( _xlfn.XLOOKUP($A152,DibenzoThiophene!$A:$A,DibenzoThiophene!$B:$B,,-1)
       - _xlfn.XLOOKUP($A152,DibenzoThiophene!$A:$A,DibenzoThiophene!$B:$B,,1) )</f>
        <v>#N/A</v>
      </c>
      <c r="D152">
        <f xml:space="preserve"> _xlfn.XLOOKUP($A152,Sulfone!$A:$A,Sulfone!$B:$B,,1)
 + ( $A152 - _xlfn.XLOOKUP($A152,Sulfone!$A:$A,Sulfone!$A:$A,,1) )
   / ( _xlfn.XLOOKUP($A152,Sulfone!$A:$A,Sulfone!$A:$A,,-1)
       - _xlfn.XLOOKUP($A152,Sulfone!$A:$A,Sulfone!$A:$A,,1) )
   * ( _xlfn.XLOOKUP($A152,Sulfone!$A:$A,Sulfone!$B:$B,,-1)
       - _xlfn.XLOOKUP($A152,Sulfone!$A:$A,Sulfone!$B:$B,,1) )</f>
        <v>-4.8587776731031148E-3</v>
      </c>
      <c r="E152">
        <f xml:space="preserve"> _xlfn.XLOOKUP($A152,sfeso4051!$A:$A,sfeso4051!$B:$B,,1)
 + ( $A152 - _xlfn.XLOOKUP($A152,sfeso4051!$A:$A,sfeso4051!$A:$A,,1) )
   / ( _xlfn.XLOOKUP($A152,sfeso4051!$A:$A,sfeso4051!$A:$A,,-1)
       - _xlfn.XLOOKUP($A152,sfeso4051!$A:$A,sfeso4051!$A:$A,,1) )
   * ( _xlfn.XLOOKUP($A152,sfeso4051!$A:$A,sfeso4051!$B:$B,,-1)
       - _xlfn.XLOOKUP($A152,sfeso4051!$A:$A,sfeso4051!$B:$B,,1) )</f>
        <v>-7.9031449819296599E-3</v>
      </c>
      <c r="F152">
        <f xml:space="preserve"> _xlfn.XLOOKUP($A152,sdbt029!$A:$A,sdbt029!$B:$B,,1)
 + ( $A152 - _xlfn.XLOOKUP($A152,sdbt029!$A:$A,sdbt029!$A:$A,,1) )
   / ( _xlfn.XLOOKUP($A152,sdbt029!$A:$A,sdbt029!$A:$A,,-1)
       - _xlfn.XLOOKUP($A152,sdbt029!$A:$A,sdbt029!$A:$A,,1) )
   * ( _xlfn.XLOOKUP($A152,sdbt029!$A:$A,sdbt029!$B:$B,,-1)
       - _xlfn.XLOOKUP($A152,sdbt029!$A:$A,sdbt029!$B:$B,,1) )</f>
        <v>6.619800032757495E-3</v>
      </c>
      <c r="G152">
        <f xml:space="preserve"> _xlfn.XLOOKUP($A152,sdbs034!$A:$A,sdbs034!$B:$B,,1)
 + ( $A152 - _xlfn.XLOOKUP($A152,sdbs034!$A:$A,sdbs034!$A:$A,,1) )
   / ( _xlfn.XLOOKUP($A152,sdbs034!$A:$A,sdbs034!$A:$A,,-1)
       - _xlfn.XLOOKUP($A152,sdbs034!$A:$A,sdbs034!$A:$A,,1) )
   * ( _xlfn.XLOOKUP($A152,sdbs034!$A:$A,sdbs034!$B:$B,,-1)
       - _xlfn.XLOOKUP($A152,sdbs034!$A:$A,sdbs034!$B:$B,,1) )</f>
        <v>8.8644732185510069E-2</v>
      </c>
      <c r="H152">
        <f xml:space="preserve"> _xlfn.XLOOKUP($A152,sdbso042!$A:$A,sdbso042!$B:$B,,1)
 + ( $A152 - _xlfn.XLOOKUP($A152,sdbso042!$A:$A,sdbso042!$A:$A,,1) )
   / ( _xlfn.XLOOKUP($A152,sdbso042!$A:$A,sdbso042!$A:$A,,-1)
       - _xlfn.XLOOKUP($A152,sdbso042!$A:$A,sdbso042!$A:$A,,1) )
   * ( _xlfn.XLOOKUP($A152,sdbso042!$A:$A,sdbso042!$B:$B,,-1)
       - _xlfn.XLOOKUP($A152,sdbso042!$A:$A,sdbso042!$B:$B,,1) )</f>
        <v>-1.0349246354853636E-2</v>
      </c>
      <c r="J152" s="1"/>
      <c r="K152" s="1"/>
      <c r="Y152">
        <f t="shared" si="17"/>
        <v>0</v>
      </c>
      <c r="Z152" s="6">
        <f t="shared" si="18"/>
        <v>0</v>
      </c>
      <c r="AK152" s="1">
        <v>2465.8584000000001</v>
      </c>
    </row>
    <row r="153" spans="1:37" x14ac:dyDescent="0.2">
      <c r="A153" s="1">
        <f t="shared" si="14"/>
        <v>2464.8084999999996</v>
      </c>
      <c r="B153" s="1">
        <v>3.2107777E-3</v>
      </c>
      <c r="C153" t="e">
        <f xml:space="preserve"> _xlfn.XLOOKUP($A153,DibenzoThiophene!$A:$A,DibenzoThiophene!$B:$B,,1)
 + ( $A153 - _xlfn.XLOOKUP($A153,DibenzoThiophene!$A:$A,DibenzoThiophene!$A:$A,,1) )
   / ( _xlfn.XLOOKUP($A153,DibenzoThiophene!$A:$A,DibenzoThiophene!$A:$A,,-1)
       - _xlfn.XLOOKUP($A153,DibenzoThiophene!$A:$A,DibenzoThiophene!$A:$A,,1) )
   * ( _xlfn.XLOOKUP($A153,DibenzoThiophene!$A:$A,DibenzoThiophene!$B:$B,,-1)
       - _xlfn.XLOOKUP($A153,DibenzoThiophene!$A:$A,DibenzoThiophene!$B:$B,,1) )</f>
        <v>#N/A</v>
      </c>
      <c r="D153">
        <f xml:space="preserve"> _xlfn.XLOOKUP($A153,Sulfone!$A:$A,Sulfone!$B:$B,,1)
 + ( $A153 - _xlfn.XLOOKUP($A153,Sulfone!$A:$A,Sulfone!$A:$A,,1) )
   / ( _xlfn.XLOOKUP($A153,Sulfone!$A:$A,Sulfone!$A:$A,,-1)
       - _xlfn.XLOOKUP($A153,Sulfone!$A:$A,Sulfone!$A:$A,,1) )
   * ( _xlfn.XLOOKUP($A153,Sulfone!$A:$A,Sulfone!$B:$B,,-1)
       - _xlfn.XLOOKUP($A153,Sulfone!$A:$A,Sulfone!$B:$B,,1) )</f>
        <v>-5.2585440701993381E-3</v>
      </c>
      <c r="E153">
        <f xml:space="preserve"> _xlfn.XLOOKUP($A153,sfeso4051!$A:$A,sfeso4051!$B:$B,,1)
 + ( $A153 - _xlfn.XLOOKUP($A153,sfeso4051!$A:$A,sfeso4051!$A:$A,,1) )
   / ( _xlfn.XLOOKUP($A153,sfeso4051!$A:$A,sfeso4051!$A:$A,,-1)
       - _xlfn.XLOOKUP($A153,sfeso4051!$A:$A,sfeso4051!$A:$A,,1) )
   * ( _xlfn.XLOOKUP($A153,sfeso4051!$A:$A,sfeso4051!$B:$B,,-1)
       - _xlfn.XLOOKUP($A153,sfeso4051!$A:$A,sfeso4051!$B:$B,,1) )</f>
        <v>-5.0998505536274663E-3</v>
      </c>
      <c r="F153">
        <f xml:space="preserve"> _xlfn.XLOOKUP($A153,sdbt029!$A:$A,sdbt029!$B:$B,,1)
 + ( $A153 - _xlfn.XLOOKUP($A153,sdbt029!$A:$A,sdbt029!$A:$A,,1) )
   / ( _xlfn.XLOOKUP($A153,sdbt029!$A:$A,sdbt029!$A:$A,,-1)
       - _xlfn.XLOOKUP($A153,sdbt029!$A:$A,sdbt029!$A:$A,,1) )
   * ( _xlfn.XLOOKUP($A153,sdbt029!$A:$A,sdbt029!$B:$B,,-1)
       - _xlfn.XLOOKUP($A153,sdbt029!$A:$A,sdbt029!$B:$B,,1) )</f>
        <v>6.7213402781025056E-3</v>
      </c>
      <c r="G153">
        <f xml:space="preserve"> _xlfn.XLOOKUP($A153,sdbs034!$A:$A,sdbs034!$B:$B,,1)
 + ( $A153 - _xlfn.XLOOKUP($A153,sdbs034!$A:$A,sdbs034!$A:$A,,1) )
   / ( _xlfn.XLOOKUP($A153,sdbs034!$A:$A,sdbs034!$A:$A,,-1)
       - _xlfn.XLOOKUP($A153,sdbs034!$A:$A,sdbs034!$A:$A,,1) )
   * ( _xlfn.XLOOKUP($A153,sdbs034!$A:$A,sdbs034!$B:$B,,-1)
       - _xlfn.XLOOKUP($A153,sdbs034!$A:$A,sdbs034!$B:$B,,1) )</f>
        <v>9.1774884875449741E-2</v>
      </c>
      <c r="H153">
        <f xml:space="preserve"> _xlfn.XLOOKUP($A153,sdbso042!$A:$A,sdbso042!$B:$B,,1)
 + ( $A153 - _xlfn.XLOOKUP($A153,sdbso042!$A:$A,sdbso042!$A:$A,,1) )
   / ( _xlfn.XLOOKUP($A153,sdbso042!$A:$A,sdbso042!$A:$A,,-1)
       - _xlfn.XLOOKUP($A153,sdbso042!$A:$A,sdbso042!$A:$A,,1) )
   * ( _xlfn.XLOOKUP($A153,sdbso042!$A:$A,sdbso042!$B:$B,,-1)
       - _xlfn.XLOOKUP($A153,sdbso042!$A:$A,sdbso042!$B:$B,,1) )</f>
        <v>-6.2825063298708123E-3</v>
      </c>
      <c r="J153" s="1"/>
      <c r="K153" s="1"/>
      <c r="Y153">
        <f t="shared" si="17"/>
        <v>0</v>
      </c>
      <c r="Z153" s="6">
        <f t="shared" si="18"/>
        <v>0</v>
      </c>
      <c r="AK153" s="1">
        <v>2466.1084999999998</v>
      </c>
    </row>
    <row r="154" spans="1:37" x14ac:dyDescent="0.2">
      <c r="A154" s="1">
        <f t="shared" si="14"/>
        <v>2465.0585999999998</v>
      </c>
      <c r="B154" s="1">
        <v>1.1996902E-2</v>
      </c>
      <c r="C154" t="e">
        <f xml:space="preserve"> _xlfn.XLOOKUP($A154,DibenzoThiophene!$A:$A,DibenzoThiophene!$B:$B,,1)
 + ( $A154 - _xlfn.XLOOKUP($A154,DibenzoThiophene!$A:$A,DibenzoThiophene!$A:$A,,1) )
   / ( _xlfn.XLOOKUP($A154,DibenzoThiophene!$A:$A,DibenzoThiophene!$A:$A,,-1)
       - _xlfn.XLOOKUP($A154,DibenzoThiophene!$A:$A,DibenzoThiophene!$A:$A,,1) )
   * ( _xlfn.XLOOKUP($A154,DibenzoThiophene!$A:$A,DibenzoThiophene!$B:$B,,-1)
       - _xlfn.XLOOKUP($A154,DibenzoThiophene!$A:$A,DibenzoThiophene!$B:$B,,1) )</f>
        <v>#N/A</v>
      </c>
      <c r="D154">
        <f xml:space="preserve"> _xlfn.XLOOKUP($A154,Sulfone!$A:$A,Sulfone!$B:$B,,1)
 + ( $A154 - _xlfn.XLOOKUP($A154,Sulfone!$A:$A,Sulfone!$A:$A,,1) )
   / ( _xlfn.XLOOKUP($A154,Sulfone!$A:$A,Sulfone!$A:$A,,-1)
       - _xlfn.XLOOKUP($A154,Sulfone!$A:$A,Sulfone!$A:$A,,1) )
   * ( _xlfn.XLOOKUP($A154,Sulfone!$A:$A,Sulfone!$B:$B,,-1)
       - _xlfn.XLOOKUP($A154,Sulfone!$A:$A,Sulfone!$B:$B,,1) )</f>
        <v>-5.2348062439851063E-3</v>
      </c>
      <c r="E154">
        <f xml:space="preserve"> _xlfn.XLOOKUP($A154,sfeso4051!$A:$A,sfeso4051!$B:$B,,1)
 + ( $A154 - _xlfn.XLOOKUP($A154,sfeso4051!$A:$A,sfeso4051!$A:$A,,1) )
   / ( _xlfn.XLOOKUP($A154,sfeso4051!$A:$A,sfeso4051!$A:$A,,-1)
       - _xlfn.XLOOKUP($A154,sfeso4051!$A:$A,sfeso4051!$A:$A,,1) )
   * ( _xlfn.XLOOKUP($A154,sfeso4051!$A:$A,sfeso4051!$B:$B,,-1)
       - _xlfn.XLOOKUP($A154,sfeso4051!$A:$A,sfeso4051!$B:$B,,1) )</f>
        <v>-6.9352490186149708E-3</v>
      </c>
      <c r="F154">
        <f xml:space="preserve"> _xlfn.XLOOKUP($A154,sdbt029!$A:$A,sdbt029!$B:$B,,1)
 + ( $A154 - _xlfn.XLOOKUP($A154,sdbt029!$A:$A,sdbt029!$A:$A,,1) )
   / ( _xlfn.XLOOKUP($A154,sdbt029!$A:$A,sdbt029!$A:$A,,-1)
       - _xlfn.XLOOKUP($A154,sdbt029!$A:$A,sdbt029!$A:$A,,1) )
   * ( _xlfn.XLOOKUP($A154,sdbt029!$A:$A,sdbt029!$B:$B,,-1)
       - _xlfn.XLOOKUP($A154,sdbt029!$A:$A,sdbt029!$B:$B,,1) )</f>
        <v>1.117163387488989E-2</v>
      </c>
      <c r="G154">
        <f xml:space="preserve"> _xlfn.XLOOKUP($A154,sdbs034!$A:$A,sdbs034!$B:$B,,1)
 + ( $A154 - _xlfn.XLOOKUP($A154,sdbs034!$A:$A,sdbs034!$A:$A,,1) )
   / ( _xlfn.XLOOKUP($A154,sdbs034!$A:$A,sdbs034!$A:$A,,-1)
       - _xlfn.XLOOKUP($A154,sdbs034!$A:$A,sdbs034!$A:$A,,1) )
   * ( _xlfn.XLOOKUP($A154,sdbs034!$A:$A,sdbs034!$B:$B,,-1)
       - _xlfn.XLOOKUP($A154,sdbs034!$A:$A,sdbs034!$B:$B,,1) )</f>
        <v>9.4707920442182361E-2</v>
      </c>
      <c r="H154">
        <f xml:space="preserve"> _xlfn.XLOOKUP($A154,sdbso042!$A:$A,sdbso042!$B:$B,,1)
 + ( $A154 - _xlfn.XLOOKUP($A154,sdbso042!$A:$A,sdbso042!$A:$A,,1) )
   / ( _xlfn.XLOOKUP($A154,sdbso042!$A:$A,sdbso042!$A:$A,,-1)
       - _xlfn.XLOOKUP($A154,sdbso042!$A:$A,sdbso042!$A:$A,,1) )
   * ( _xlfn.XLOOKUP($A154,sdbso042!$A:$A,sdbso042!$B:$B,,-1)
       - _xlfn.XLOOKUP($A154,sdbso042!$A:$A,sdbso042!$B:$B,,1) )</f>
        <v>-5.3573474249108757E-3</v>
      </c>
      <c r="J154" s="1"/>
      <c r="K154" s="1"/>
      <c r="Y154">
        <f t="shared" si="17"/>
        <v>0</v>
      </c>
      <c r="Z154" s="6">
        <f t="shared" si="18"/>
        <v>0</v>
      </c>
      <c r="AK154" s="1">
        <v>2466.3586</v>
      </c>
    </row>
    <row r="155" spans="1:37" x14ac:dyDescent="0.2">
      <c r="A155" s="1">
        <f t="shared" si="14"/>
        <v>2465.3087</v>
      </c>
      <c r="B155" s="1">
        <v>1.0504047000000001E-2</v>
      </c>
      <c r="C155" t="e">
        <f xml:space="preserve"> _xlfn.XLOOKUP($A155,DibenzoThiophene!$A:$A,DibenzoThiophene!$B:$B,,1)
 + ( $A155 - _xlfn.XLOOKUP($A155,DibenzoThiophene!$A:$A,DibenzoThiophene!$A:$A,,1) )
   / ( _xlfn.XLOOKUP($A155,DibenzoThiophene!$A:$A,DibenzoThiophene!$A:$A,,-1)
       - _xlfn.XLOOKUP($A155,DibenzoThiophene!$A:$A,DibenzoThiophene!$A:$A,,1) )
   * ( _xlfn.XLOOKUP($A155,DibenzoThiophene!$A:$A,DibenzoThiophene!$B:$B,,-1)
       - _xlfn.XLOOKUP($A155,DibenzoThiophene!$A:$A,DibenzoThiophene!$B:$B,,1) )</f>
        <v>#N/A</v>
      </c>
      <c r="D155">
        <f xml:space="preserve"> _xlfn.XLOOKUP($A155,Sulfone!$A:$A,Sulfone!$B:$B,,1)
 + ( $A155 - _xlfn.XLOOKUP($A155,Sulfone!$A:$A,Sulfone!$A:$A,,1) )
   / ( _xlfn.XLOOKUP($A155,Sulfone!$A:$A,Sulfone!$A:$A,,-1)
       - _xlfn.XLOOKUP($A155,Sulfone!$A:$A,Sulfone!$A:$A,,1) )
   * ( _xlfn.XLOOKUP($A155,Sulfone!$A:$A,Sulfone!$B:$B,,-1)
       - _xlfn.XLOOKUP($A155,Sulfone!$A:$A,Sulfone!$B:$B,,1) )</f>
        <v>-3.9100788890433892E-3</v>
      </c>
      <c r="E155">
        <f xml:space="preserve"> _xlfn.XLOOKUP($A155,sfeso4051!$A:$A,sfeso4051!$B:$B,,1)
 + ( $A155 - _xlfn.XLOOKUP($A155,sfeso4051!$A:$A,sfeso4051!$A:$A,,1) )
   / ( _xlfn.XLOOKUP($A155,sfeso4051!$A:$A,sfeso4051!$A:$A,,-1)
       - _xlfn.XLOOKUP($A155,sfeso4051!$A:$A,sfeso4051!$A:$A,,1) )
   * ( _xlfn.XLOOKUP($A155,sfeso4051!$A:$A,sfeso4051!$B:$B,,-1)
       - _xlfn.XLOOKUP($A155,sfeso4051!$A:$A,sfeso4051!$B:$B,,1) )</f>
        <v>-6.6402497481345118E-3</v>
      </c>
      <c r="F155">
        <f xml:space="preserve"> _xlfn.XLOOKUP($A155,sdbt029!$A:$A,sdbt029!$B:$B,,1)
 + ( $A155 - _xlfn.XLOOKUP($A155,sdbt029!$A:$A,sdbt029!$A:$A,,1) )
   / ( _xlfn.XLOOKUP($A155,sdbt029!$A:$A,sdbt029!$A:$A,,-1)
       - _xlfn.XLOOKUP($A155,sdbt029!$A:$A,sdbt029!$A:$A,,1) )
   * ( _xlfn.XLOOKUP($A155,sdbt029!$A:$A,sdbt029!$B:$B,,-1)
       - _xlfn.XLOOKUP($A155,sdbt029!$A:$A,sdbt029!$B:$B,,1) )</f>
        <v>1.307588542730488E-2</v>
      </c>
      <c r="G155">
        <f xml:space="preserve"> _xlfn.XLOOKUP($A155,sdbs034!$A:$A,sdbs034!$B:$B,,1)
 + ( $A155 - _xlfn.XLOOKUP($A155,sdbs034!$A:$A,sdbs034!$A:$A,,1) )
   / ( _xlfn.XLOOKUP($A155,sdbs034!$A:$A,sdbs034!$A:$A,,-1)
       - _xlfn.XLOOKUP($A155,sdbs034!$A:$A,sdbs034!$A:$A,,1) )
   * ( _xlfn.XLOOKUP($A155,sdbs034!$A:$A,sdbs034!$B:$B,,-1)
       - _xlfn.XLOOKUP($A155,sdbs034!$A:$A,sdbs034!$B:$B,,1) )</f>
        <v>9.7596402662536746E-2</v>
      </c>
      <c r="H155">
        <f xml:space="preserve"> _xlfn.XLOOKUP($A155,sdbso042!$A:$A,sdbso042!$B:$B,,1)
 + ( $A155 - _xlfn.XLOOKUP($A155,sdbso042!$A:$A,sdbso042!$A:$A,,1) )
   / ( _xlfn.XLOOKUP($A155,sdbso042!$A:$A,sdbso042!$A:$A,,-1)
       - _xlfn.XLOOKUP($A155,sdbso042!$A:$A,sdbso042!$A:$A,,1) )
   * ( _xlfn.XLOOKUP($A155,sdbso042!$A:$A,sdbso042!$B:$B,,-1)
       - _xlfn.XLOOKUP($A155,sdbso042!$A:$A,sdbso042!$B:$B,,1) )</f>
        <v>-2.797075215834904E-4</v>
      </c>
      <c r="J155" s="1"/>
      <c r="K155" s="1"/>
      <c r="Y155">
        <f t="shared" si="17"/>
        <v>0</v>
      </c>
      <c r="Z155" s="6">
        <f t="shared" si="18"/>
        <v>0</v>
      </c>
      <c r="AK155" s="1">
        <v>2466.6087000000002</v>
      </c>
    </row>
    <row r="156" spans="1:37" x14ac:dyDescent="0.2">
      <c r="A156" s="1">
        <f t="shared" si="14"/>
        <v>2465.5587999999998</v>
      </c>
      <c r="B156" s="1">
        <v>1.5723450999999999E-2</v>
      </c>
      <c r="C156">
        <f xml:space="preserve"> _xlfn.XLOOKUP($A156,DibenzoThiophene!$A:$A,DibenzoThiophene!$B:$B,,1)
 + ( $A156 - _xlfn.XLOOKUP($A156,DibenzoThiophene!$A:$A,DibenzoThiophene!$A:$A,,1) )
   / ( _xlfn.XLOOKUP($A156,DibenzoThiophene!$A:$A,DibenzoThiophene!$A:$A,,-1)
       - _xlfn.XLOOKUP($A156,DibenzoThiophene!$A:$A,DibenzoThiophene!$A:$A,,1) )
   * ( _xlfn.XLOOKUP($A156,DibenzoThiophene!$A:$A,DibenzoThiophene!$B:$B,,-1)
       - _xlfn.XLOOKUP($A156,DibenzoThiophene!$A:$A,DibenzoThiophene!$B:$B,,1) )</f>
        <v>-8.5240096341652181E-4</v>
      </c>
      <c r="D156">
        <f xml:space="preserve"> _xlfn.XLOOKUP($A156,Sulfone!$A:$A,Sulfone!$B:$B,,1)
 + ( $A156 - _xlfn.XLOOKUP($A156,Sulfone!$A:$A,Sulfone!$A:$A,,1) )
   / ( _xlfn.XLOOKUP($A156,Sulfone!$A:$A,Sulfone!$A:$A,,-1)
       - _xlfn.XLOOKUP($A156,Sulfone!$A:$A,Sulfone!$A:$A,,1) )
   * ( _xlfn.XLOOKUP($A156,Sulfone!$A:$A,Sulfone!$B:$B,,-1)
       - _xlfn.XLOOKUP($A156,Sulfone!$A:$A,Sulfone!$B:$B,,1) )</f>
        <v>-2.5853515341040796E-3</v>
      </c>
      <c r="E156">
        <f xml:space="preserve"> _xlfn.XLOOKUP($A156,sfeso4051!$A:$A,sfeso4051!$B:$B,,1)
 + ( $A156 - _xlfn.XLOOKUP($A156,sfeso4051!$A:$A,sfeso4051!$A:$A,,1) )
   / ( _xlfn.XLOOKUP($A156,sfeso4051!$A:$A,sfeso4051!$A:$A,,-1)
       - _xlfn.XLOOKUP($A156,sfeso4051!$A:$A,sfeso4051!$A:$A,,1) )
   * ( _xlfn.XLOOKUP($A156,sfeso4051!$A:$A,sfeso4051!$B:$B,,-1)
       - _xlfn.XLOOKUP($A156,sfeso4051!$A:$A,sfeso4051!$B:$B,,1) )</f>
        <v>-8.9461012849514458E-3</v>
      </c>
      <c r="F156">
        <f xml:space="preserve"> _xlfn.XLOOKUP($A156,sdbt029!$A:$A,sdbt029!$B:$B,,1)
 + ( $A156 - _xlfn.XLOOKUP($A156,sdbt029!$A:$A,sdbt029!$A:$A,,1) )
   / ( _xlfn.XLOOKUP($A156,sdbt029!$A:$A,sdbt029!$A:$A,,-1)
       - _xlfn.XLOOKUP($A156,sdbt029!$A:$A,sdbt029!$A:$A,,1) )
   * ( _xlfn.XLOOKUP($A156,sdbt029!$A:$A,sdbt029!$B:$B,,-1)
       - _xlfn.XLOOKUP($A156,sdbt029!$A:$A,sdbt029!$B:$B,,1) )</f>
        <v>1.3850435067609372E-2</v>
      </c>
      <c r="G156">
        <f xml:space="preserve"> _xlfn.XLOOKUP($A156,sdbs034!$A:$A,sdbs034!$B:$B,,1)
 + ( $A156 - _xlfn.XLOOKUP($A156,sdbs034!$A:$A,sdbs034!$A:$A,,1) )
   / ( _xlfn.XLOOKUP($A156,sdbs034!$A:$A,sdbs034!$A:$A,,-1)
       - _xlfn.XLOOKUP($A156,sdbs034!$A:$A,sdbs034!$A:$A,,1) )
   * ( _xlfn.XLOOKUP($A156,sdbs034!$A:$A,sdbs034!$B:$B,,-1)
       - _xlfn.XLOOKUP($A156,sdbs034!$A:$A,sdbs034!$B:$B,,1) )</f>
        <v>0.10089995546292502</v>
      </c>
      <c r="H156">
        <f xml:space="preserve"> _xlfn.XLOOKUP($A156,sdbso042!$A:$A,sdbso042!$B:$B,,1)
 + ( $A156 - _xlfn.XLOOKUP($A156,sdbso042!$A:$A,sdbso042!$A:$A,,1) )
   / ( _xlfn.XLOOKUP($A156,sdbso042!$A:$A,sdbso042!$A:$A,,-1)
       - _xlfn.XLOOKUP($A156,sdbso042!$A:$A,sdbso042!$A:$A,,1) )
   * ( _xlfn.XLOOKUP($A156,sdbso042!$A:$A,sdbso042!$B:$B,,-1)
       - _xlfn.XLOOKUP($A156,sdbso042!$A:$A,sdbso042!$B:$B,,1) )</f>
        <v>2.452613546330364E-3</v>
      </c>
      <c r="J156" s="1"/>
      <c r="K156" s="1"/>
      <c r="Y156">
        <f t="shared" si="17"/>
        <v>0</v>
      </c>
      <c r="Z156" s="6">
        <f t="shared" si="18"/>
        <v>0</v>
      </c>
      <c r="AK156" s="1">
        <v>2466.8588</v>
      </c>
    </row>
    <row r="157" spans="1:37" x14ac:dyDescent="0.2">
      <c r="A157" s="1">
        <f t="shared" si="14"/>
        <v>2465.8089</v>
      </c>
      <c r="B157" s="1">
        <v>1.5123707E-2</v>
      </c>
      <c r="C157">
        <f xml:space="preserve"> _xlfn.XLOOKUP($A157,DibenzoThiophene!$A:$A,DibenzoThiophene!$B:$B,,1)
 + ( $A157 - _xlfn.XLOOKUP($A157,DibenzoThiophene!$A:$A,DibenzoThiophene!$A:$A,,1) )
   / ( _xlfn.XLOOKUP($A157,DibenzoThiophene!$A:$A,DibenzoThiophene!$A:$A,,-1)
       - _xlfn.XLOOKUP($A157,DibenzoThiophene!$A:$A,DibenzoThiophene!$A:$A,,1) )
   * ( _xlfn.XLOOKUP($A157,DibenzoThiophene!$A:$A,DibenzoThiophene!$B:$B,,-1)
       - _xlfn.XLOOKUP($A157,DibenzoThiophene!$A:$A,DibenzoThiophene!$B:$B,,1) )</f>
        <v>-1.243628079114131E-2</v>
      </c>
      <c r="D157">
        <f xml:space="preserve"> _xlfn.XLOOKUP($A157,Sulfone!$A:$A,Sulfone!$B:$B,,1)
 + ( $A157 - _xlfn.XLOOKUP($A157,Sulfone!$A:$A,Sulfone!$A:$A,,1) )
   / ( _xlfn.XLOOKUP($A157,Sulfone!$A:$A,Sulfone!$A:$A,,-1)
       - _xlfn.XLOOKUP($A157,Sulfone!$A:$A,Sulfone!$A:$A,,1) )
   * ( _xlfn.XLOOKUP($A157,Sulfone!$A:$A,Sulfone!$B:$B,,-1)
       - _xlfn.XLOOKUP($A157,Sulfone!$A:$A,Sulfone!$B:$B,,1) )</f>
        <v>-1.2606241791623617E-3</v>
      </c>
      <c r="E157">
        <f xml:space="preserve"> _xlfn.XLOOKUP($A157,sfeso4051!$A:$A,sfeso4051!$B:$B,,1)
 + ( $A157 - _xlfn.XLOOKUP($A157,sfeso4051!$A:$A,sfeso4051!$A:$A,,1) )
   / ( _xlfn.XLOOKUP($A157,sfeso4051!$A:$A,sfeso4051!$A:$A,,-1)
       - _xlfn.XLOOKUP($A157,sfeso4051!$A:$A,sfeso4051!$A:$A,,1) )
   * ( _xlfn.XLOOKUP($A157,sfeso4051!$A:$A,sfeso4051!$B:$B,,-1)
       - _xlfn.XLOOKUP($A157,sfeso4051!$A:$A,sfeso4051!$B:$B,,1) )</f>
        <v>-7.5486115378886123E-3</v>
      </c>
      <c r="F157">
        <f xml:space="preserve"> _xlfn.XLOOKUP($A157,sdbt029!$A:$A,sdbt029!$B:$B,,1)
 + ( $A157 - _xlfn.XLOOKUP($A157,sdbt029!$A:$A,sdbt029!$A:$A,,1) )
   / ( _xlfn.XLOOKUP($A157,sdbt029!$A:$A,sdbt029!$A:$A,,-1)
       - _xlfn.XLOOKUP($A157,sdbt029!$A:$A,sdbt029!$A:$A,,1) )
   * ( _xlfn.XLOOKUP($A157,sdbt029!$A:$A,sdbt029!$B:$B,,-1)
       - _xlfn.XLOOKUP($A157,sdbt029!$A:$A,sdbt029!$B:$B,,1) )</f>
        <v>1.7891006287176943E-2</v>
      </c>
      <c r="G157">
        <f xml:space="preserve"> _xlfn.XLOOKUP($A157,sdbs034!$A:$A,sdbs034!$B:$B,,1)
 + ( $A157 - _xlfn.XLOOKUP($A157,sdbs034!$A:$A,sdbs034!$A:$A,,1) )
   / ( _xlfn.XLOOKUP($A157,sdbs034!$A:$A,sdbs034!$A:$A,,-1)
       - _xlfn.XLOOKUP($A157,sdbs034!$A:$A,sdbs034!$A:$A,,1) )
   * ( _xlfn.XLOOKUP($A157,sdbs034!$A:$A,sdbs034!$B:$B,,-1)
       - _xlfn.XLOOKUP($A157,sdbs034!$A:$A,sdbs034!$B:$B,,1) )</f>
        <v>0.10373454527771295</v>
      </c>
      <c r="H157">
        <f xml:space="preserve"> _xlfn.XLOOKUP($A157,sdbso042!$A:$A,sdbso042!$B:$B,,1)
 + ( $A157 - _xlfn.XLOOKUP($A157,sdbso042!$A:$A,sdbso042!$A:$A,,1) )
   / ( _xlfn.XLOOKUP($A157,sdbso042!$A:$A,sdbso042!$A:$A,,-1)
       - _xlfn.XLOOKUP($A157,sdbso042!$A:$A,sdbso042!$A:$A,,1) )
   * ( _xlfn.XLOOKUP($A157,sdbso042!$A:$A,sdbso042!$B:$B,,-1)
       - _xlfn.XLOOKUP($A157,sdbso042!$A:$A,sdbso042!$B:$B,,1) )</f>
        <v>1.7793852267848831E-3</v>
      </c>
      <c r="J157" s="1"/>
      <c r="K157" s="1"/>
      <c r="Y157">
        <f t="shared" si="17"/>
        <v>0</v>
      </c>
      <c r="Z157" s="6">
        <f t="shared" si="18"/>
        <v>0</v>
      </c>
      <c r="AK157" s="1">
        <v>2467.1089000000002</v>
      </c>
    </row>
    <row r="158" spans="1:37" x14ac:dyDescent="0.2">
      <c r="A158" s="1">
        <f t="shared" si="14"/>
        <v>2466.0590999999999</v>
      </c>
      <c r="B158" s="1">
        <v>1.4290194000000001E-2</v>
      </c>
      <c r="C158">
        <f xml:space="preserve"> _xlfn.XLOOKUP($A158,DibenzoThiophene!$A:$A,DibenzoThiophene!$B:$B,,1)
 + ( $A158 - _xlfn.XLOOKUP($A158,DibenzoThiophene!$A:$A,DibenzoThiophene!$A:$A,,1) )
   / ( _xlfn.XLOOKUP($A158,DibenzoThiophene!$A:$A,DibenzoThiophene!$A:$A,,-1)
       - _xlfn.XLOOKUP($A158,DibenzoThiophene!$A:$A,DibenzoThiophene!$A:$A,,1) )
   * ( _xlfn.XLOOKUP($A158,DibenzoThiophene!$A:$A,DibenzoThiophene!$B:$B,,-1)
       - _xlfn.XLOOKUP($A158,DibenzoThiophene!$A:$A,DibenzoThiophene!$B:$B,,1) )</f>
        <v>6.3014355846510613E-3</v>
      </c>
      <c r="D158">
        <f xml:space="preserve"> _xlfn.XLOOKUP($A158,Sulfone!$A:$A,Sulfone!$B:$B,,1)
 + ( $A158 - _xlfn.XLOOKUP($A158,Sulfone!$A:$A,Sulfone!$A:$A,,1) )
   / ( _xlfn.XLOOKUP($A158,Sulfone!$A:$A,Sulfone!$A:$A,,-1)
       - _xlfn.XLOOKUP($A158,Sulfone!$A:$A,Sulfone!$A:$A,,1) )
   * ( _xlfn.XLOOKUP($A158,Sulfone!$A:$A,Sulfone!$B:$B,,-1)
       - _xlfn.XLOOKUP($A158,Sulfone!$A:$A,Sulfone!$B:$B,,1) )</f>
        <v>-2.124047231541265E-4</v>
      </c>
      <c r="E158">
        <f xml:space="preserve"> _xlfn.XLOOKUP($A158,sfeso4051!$A:$A,sfeso4051!$B:$B,,1)
 + ( $A158 - _xlfn.XLOOKUP($A158,sfeso4051!$A:$A,sfeso4051!$A:$A,,1) )
   / ( _xlfn.XLOOKUP($A158,sfeso4051!$A:$A,sfeso4051!$A:$A,,-1)
       - _xlfn.XLOOKUP($A158,sfeso4051!$A:$A,sfeso4051!$A:$A,,1) )
   * ( _xlfn.XLOOKUP($A158,sfeso4051!$A:$A,sfeso4051!$B:$B,,-1)
       - _xlfn.XLOOKUP($A158,sfeso4051!$A:$A,sfeso4051!$B:$B,,1) )</f>
        <v>-6.7670157076675872E-3</v>
      </c>
      <c r="F158">
        <f xml:space="preserve"> _xlfn.XLOOKUP($A158,sdbt029!$A:$A,sdbt029!$B:$B,,1)
 + ( $A158 - _xlfn.XLOOKUP($A158,sdbt029!$A:$A,sdbt029!$A:$A,,1) )
   / ( _xlfn.XLOOKUP($A158,sdbt029!$A:$A,sdbt029!$A:$A,,-1)
       - _xlfn.XLOOKUP($A158,sdbt029!$A:$A,sdbt029!$A:$A,,1) )
   * ( _xlfn.XLOOKUP($A158,sdbt029!$A:$A,sdbt029!$B:$B,,-1)
       - _xlfn.XLOOKUP($A158,sdbt029!$A:$A,sdbt029!$B:$B,,1) )</f>
        <v>2.2828711593645922E-2</v>
      </c>
      <c r="G158">
        <f xml:space="preserve"> _xlfn.XLOOKUP($A158,sdbs034!$A:$A,sdbs034!$B:$B,,1)
 + ( $A158 - _xlfn.XLOOKUP($A158,sdbs034!$A:$A,sdbs034!$A:$A,,1) )
   / ( _xlfn.XLOOKUP($A158,sdbs034!$A:$A,sdbs034!$A:$A,,-1)
       - _xlfn.XLOOKUP($A158,sdbs034!$A:$A,sdbs034!$A:$A,,1) )
   * ( _xlfn.XLOOKUP($A158,sdbs034!$A:$A,sdbs034!$B:$B,,-1)
       - _xlfn.XLOOKUP($A158,sdbs034!$A:$A,sdbs034!$B:$B,,1) )</f>
        <v>0.10511404865590128</v>
      </c>
      <c r="H158">
        <f xml:space="preserve"> _xlfn.XLOOKUP($A158,sdbso042!$A:$A,sdbso042!$B:$B,,1)
 + ( $A158 - _xlfn.XLOOKUP($A158,sdbso042!$A:$A,sdbso042!$A:$A,,1) )
   / ( _xlfn.XLOOKUP($A158,sdbso042!$A:$A,sdbso042!$A:$A,,-1)
       - _xlfn.XLOOKUP($A158,sdbso042!$A:$A,sdbso042!$A:$A,,1) )
   * ( _xlfn.XLOOKUP($A158,sdbso042!$A:$A,sdbso042!$B:$B,,-1)
       - _xlfn.XLOOKUP($A158,sdbso042!$A:$A,sdbso042!$B:$B,,1) )</f>
        <v>5.2886875685900061E-3</v>
      </c>
      <c r="J158" s="1"/>
      <c r="K158" s="1"/>
      <c r="Y158">
        <f t="shared" si="17"/>
        <v>0</v>
      </c>
      <c r="Z158" s="6">
        <f t="shared" si="18"/>
        <v>0</v>
      </c>
      <c r="AK158" s="1">
        <v>2467.3591000000001</v>
      </c>
    </row>
    <row r="159" spans="1:37" x14ac:dyDescent="0.2">
      <c r="A159" s="1">
        <f t="shared" si="14"/>
        <v>2466.3091999999997</v>
      </c>
      <c r="B159" s="1">
        <v>1.6657915999999998E-2</v>
      </c>
      <c r="C159">
        <f xml:space="preserve"> _xlfn.XLOOKUP($A159,DibenzoThiophene!$A:$A,DibenzoThiophene!$B:$B,,1)
 + ( $A159 - _xlfn.XLOOKUP($A159,DibenzoThiophene!$A:$A,DibenzoThiophene!$A:$A,,1) )
   / ( _xlfn.XLOOKUP($A159,DibenzoThiophene!$A:$A,DibenzoThiophene!$A:$A,,-1)
       - _xlfn.XLOOKUP($A159,DibenzoThiophene!$A:$A,DibenzoThiophene!$A:$A,,1) )
   * ( _xlfn.XLOOKUP($A159,DibenzoThiophene!$A:$A,DibenzoThiophene!$B:$B,,-1)
       - _xlfn.XLOOKUP($A159,DibenzoThiophene!$A:$A,DibenzoThiophene!$B:$B,,1) )</f>
        <v>2.7254918030171597E-2</v>
      </c>
      <c r="D159">
        <f xml:space="preserve"> _xlfn.XLOOKUP($A159,Sulfone!$A:$A,Sulfone!$B:$B,,1)
 + ( $A159 - _xlfn.XLOOKUP($A159,Sulfone!$A:$A,Sulfone!$A:$A,,1) )
   / ( _xlfn.XLOOKUP($A159,Sulfone!$A:$A,Sulfone!$A:$A,,-1)
       - _xlfn.XLOOKUP($A159,Sulfone!$A:$A,Sulfone!$A:$A,,1) )
   * ( _xlfn.XLOOKUP($A159,Sulfone!$A:$A,Sulfone!$B:$B,,-1)
       - _xlfn.XLOOKUP($A159,Sulfone!$A:$A,Sulfone!$B:$B,,1) )</f>
        <v>-4.1692995438888673E-5</v>
      </c>
      <c r="E159">
        <f xml:space="preserve"> _xlfn.XLOOKUP($A159,sfeso4051!$A:$A,sfeso4051!$B:$B,,1)
 + ( $A159 - _xlfn.XLOOKUP($A159,sfeso4051!$A:$A,sfeso4051!$A:$A,,1) )
   / ( _xlfn.XLOOKUP($A159,sfeso4051!$A:$A,sfeso4051!$A:$A,,-1)
       - _xlfn.XLOOKUP($A159,sfeso4051!$A:$A,sfeso4051!$A:$A,,1) )
   * ( _xlfn.XLOOKUP($A159,sfeso4051!$A:$A,sfeso4051!$B:$B,,-1)
       - _xlfn.XLOOKUP($A159,sfeso4051!$A:$A,sfeso4051!$B:$B,,1) )</f>
        <v>-7.8217593168337495E-3</v>
      </c>
      <c r="F159">
        <f xml:space="preserve"> _xlfn.XLOOKUP($A159,sdbt029!$A:$A,sdbt029!$B:$B,,1)
 + ( $A159 - _xlfn.XLOOKUP($A159,sdbt029!$A:$A,sdbt029!$A:$A,,1) )
   / ( _xlfn.XLOOKUP($A159,sdbt029!$A:$A,sdbt029!$A:$A,,-1)
       - _xlfn.XLOOKUP($A159,sdbt029!$A:$A,sdbt029!$A:$A,,1) )
   * ( _xlfn.XLOOKUP($A159,sdbt029!$A:$A,sdbt029!$B:$B,,-1)
       - _xlfn.XLOOKUP($A159,sdbt029!$A:$A,sdbt029!$B:$B,,1) )</f>
        <v>2.5497285498551941E-2</v>
      </c>
      <c r="G159">
        <f xml:space="preserve"> _xlfn.XLOOKUP($A159,sdbs034!$A:$A,sdbs034!$B:$B,,1)
 + ( $A159 - _xlfn.XLOOKUP($A159,sdbs034!$A:$A,sdbs034!$A:$A,,1) )
   / ( _xlfn.XLOOKUP($A159,sdbs034!$A:$A,sdbs034!$A:$A,,-1)
       - _xlfn.XLOOKUP($A159,sdbs034!$A:$A,sdbs034!$A:$A,,1) )
   * ( _xlfn.XLOOKUP($A159,sdbs034!$A:$A,sdbs034!$B:$B,,-1)
       - _xlfn.XLOOKUP($A159,sdbs034!$A:$A,sdbs034!$B:$B,,1) )</f>
        <v>0.10733294874434079</v>
      </c>
      <c r="H159">
        <f xml:space="preserve"> _xlfn.XLOOKUP($A159,sdbso042!$A:$A,sdbso042!$B:$B,,1)
 + ( $A159 - _xlfn.XLOOKUP($A159,sdbso042!$A:$A,sdbso042!$A:$A,,1) )
   / ( _xlfn.XLOOKUP($A159,sdbso042!$A:$A,sdbso042!$A:$A,,-1)
       - _xlfn.XLOOKUP($A159,sdbso042!$A:$A,sdbso042!$A:$A,,1) )
   * ( _xlfn.XLOOKUP($A159,sdbso042!$A:$A,sdbso042!$B:$B,,-1)
       - _xlfn.XLOOKUP($A159,sdbso042!$A:$A,sdbso042!$B:$B,,1) )</f>
        <v>1.5317724763264162E-2</v>
      </c>
      <c r="J159" s="1"/>
      <c r="K159" s="1"/>
      <c r="Y159">
        <f t="shared" si="17"/>
        <v>0</v>
      </c>
      <c r="Z159" s="6">
        <f t="shared" si="18"/>
        <v>0</v>
      </c>
      <c r="AK159" s="1">
        <v>2467.6091999999999</v>
      </c>
    </row>
    <row r="160" spans="1:37" x14ac:dyDescent="0.2">
      <c r="A160" s="1">
        <f t="shared" si="14"/>
        <v>2466.5592999999999</v>
      </c>
      <c r="B160" s="1">
        <v>1.3165239E-2</v>
      </c>
      <c r="C160">
        <f xml:space="preserve"> _xlfn.XLOOKUP($A160,DibenzoThiophene!$A:$A,DibenzoThiophene!$B:$B,,1)
 + ( $A160 - _xlfn.XLOOKUP($A160,DibenzoThiophene!$A:$A,DibenzoThiophene!$A:$A,,1) )
   / ( _xlfn.XLOOKUP($A160,DibenzoThiophene!$A:$A,DibenzoThiophene!$A:$A,,-1)
       - _xlfn.XLOOKUP($A160,DibenzoThiophene!$A:$A,DibenzoThiophene!$A:$A,,1) )
   * ( _xlfn.XLOOKUP($A160,DibenzoThiophene!$A:$A,DibenzoThiophene!$B:$B,,-1)
       - _xlfn.XLOOKUP($A160,DibenzoThiophene!$A:$A,DibenzoThiophene!$B:$B,,1) )</f>
        <v>2.7691442360222088E-2</v>
      </c>
      <c r="D160">
        <f xml:space="preserve"> _xlfn.XLOOKUP($A160,Sulfone!$A:$A,Sulfone!$B:$B,,1)
 + ( $A160 - _xlfn.XLOOKUP($A160,Sulfone!$A:$A,Sulfone!$A:$A,,1) )
   / ( _xlfn.XLOOKUP($A160,Sulfone!$A:$A,Sulfone!$A:$A,,-1)
       - _xlfn.XLOOKUP($A160,Sulfone!$A:$A,Sulfone!$A:$A,,1) )
   * ( _xlfn.XLOOKUP($A160,Sulfone!$A:$A,Sulfone!$B:$B,,-1)
       - _xlfn.XLOOKUP($A160,Sulfone!$A:$A,Sulfone!$B:$B,,1) )</f>
        <v>1.2901873227665962E-4</v>
      </c>
      <c r="E160">
        <f xml:space="preserve"> _xlfn.XLOOKUP($A160,sfeso4051!$A:$A,sfeso4051!$B:$B,,1)
 + ( $A160 - _xlfn.XLOOKUP($A160,sfeso4051!$A:$A,sfeso4051!$A:$A,,1) )
   / ( _xlfn.XLOOKUP($A160,sfeso4051!$A:$A,sfeso4051!$A:$A,,-1)
       - _xlfn.XLOOKUP($A160,sfeso4051!$A:$A,sfeso4051!$A:$A,,1) )
   * ( _xlfn.XLOOKUP($A160,sfeso4051!$A:$A,sfeso4051!$B:$B,,-1)
       - _xlfn.XLOOKUP($A160,sfeso4051!$A:$A,sfeso4051!$B:$B,,1) )</f>
        <v>-1.0443469201418741E-2</v>
      </c>
      <c r="F160">
        <f xml:space="preserve"> _xlfn.XLOOKUP($A160,sdbt029!$A:$A,sdbt029!$B:$B,,1)
 + ( $A160 - _xlfn.XLOOKUP($A160,sdbt029!$A:$A,sdbt029!$A:$A,,1) )
   / ( _xlfn.XLOOKUP($A160,sdbt029!$A:$A,sdbt029!$A:$A,,-1)
       - _xlfn.XLOOKUP($A160,sdbt029!$A:$A,sdbt029!$A:$A,,1) )
   * ( _xlfn.XLOOKUP($A160,sdbt029!$A:$A,sdbt029!$B:$B,,-1)
       - _xlfn.XLOOKUP($A160,sdbt029!$A:$A,sdbt029!$B:$B,,1) )</f>
        <v>2.6211717692250905E-2</v>
      </c>
      <c r="G160">
        <f xml:space="preserve"> _xlfn.XLOOKUP($A160,sdbs034!$A:$A,sdbs034!$B:$B,,1)
 + ( $A160 - _xlfn.XLOOKUP($A160,sdbs034!$A:$A,sdbs034!$A:$A,,1) )
   / ( _xlfn.XLOOKUP($A160,sdbs034!$A:$A,sdbs034!$A:$A,,-1)
       - _xlfn.XLOOKUP($A160,sdbs034!$A:$A,sdbs034!$A:$A,,1) )
   * ( _xlfn.XLOOKUP($A160,sdbs034!$A:$A,sdbs034!$B:$B,,-1)
       - _xlfn.XLOOKUP($A160,sdbs034!$A:$A,sdbs034!$B:$B,,1) )</f>
        <v>0.1097496884578206</v>
      </c>
      <c r="H160">
        <f xml:space="preserve"> _xlfn.XLOOKUP($A160,sdbso042!$A:$A,sdbso042!$B:$B,,1)
 + ( $A160 - _xlfn.XLOOKUP($A160,sdbso042!$A:$A,sdbso042!$A:$A,,1) )
   / ( _xlfn.XLOOKUP($A160,sdbso042!$A:$A,sdbso042!$A:$A,,-1)
       - _xlfn.XLOOKUP($A160,sdbso042!$A:$A,sdbso042!$A:$A,,1) )
   * ( _xlfn.XLOOKUP($A160,sdbso042!$A:$A,sdbso042!$B:$B,,-1)
       - _xlfn.XLOOKUP($A160,sdbso042!$A:$A,sdbso042!$B:$B,,1) )</f>
        <v>8.7277639895217834E-3</v>
      </c>
      <c r="J160" s="1"/>
      <c r="K160" s="1"/>
      <c r="Y160">
        <f t="shared" si="17"/>
        <v>0</v>
      </c>
      <c r="Z160" s="6">
        <f t="shared" si="18"/>
        <v>0</v>
      </c>
      <c r="AK160" s="1">
        <v>2467.8593000000001</v>
      </c>
    </row>
    <row r="161" spans="1:37" x14ac:dyDescent="0.2">
      <c r="A161" s="1">
        <f t="shared" si="14"/>
        <v>2466.8093999999996</v>
      </c>
      <c r="B161" s="1">
        <v>1.4715047E-2</v>
      </c>
      <c r="C161">
        <f xml:space="preserve"> _xlfn.XLOOKUP($A161,DibenzoThiophene!$A:$A,DibenzoThiophene!$B:$B,,1)
 + ( $A161 - _xlfn.XLOOKUP($A161,DibenzoThiophene!$A:$A,DibenzoThiophene!$A:$A,,1) )
   / ( _xlfn.XLOOKUP($A161,DibenzoThiophene!$A:$A,DibenzoThiophene!$A:$A,,-1)
       - _xlfn.XLOOKUP($A161,DibenzoThiophene!$A:$A,DibenzoThiophene!$A:$A,,1) )
   * ( _xlfn.XLOOKUP($A161,DibenzoThiophene!$A:$A,DibenzoThiophene!$B:$B,,-1)
       - _xlfn.XLOOKUP($A161,DibenzoThiophene!$A:$A,DibenzoThiophene!$B:$B,,1) )</f>
        <v>8.0139591658254811E-3</v>
      </c>
      <c r="D161">
        <f xml:space="preserve"> _xlfn.XLOOKUP($A161,Sulfone!$A:$A,Sulfone!$B:$B,,1)
 + ( $A161 - _xlfn.XLOOKUP($A161,Sulfone!$A:$A,Sulfone!$A:$A,,1) )
   / ( _xlfn.XLOOKUP($A161,Sulfone!$A:$A,Sulfone!$A:$A,,-1)
       - _xlfn.XLOOKUP($A161,Sulfone!$A:$A,Sulfone!$A:$A,,1) )
   * ( _xlfn.XLOOKUP($A161,Sulfone!$A:$A,Sulfone!$B:$B,,-1)
       - _xlfn.XLOOKUP($A161,Sulfone!$A:$A,Sulfone!$B:$B,,1) )</f>
        <v>2.9973045999189744E-4</v>
      </c>
      <c r="E161">
        <f xml:space="preserve"> _xlfn.XLOOKUP($A161,sfeso4051!$A:$A,sfeso4051!$B:$B,,1)
 + ( $A161 - _xlfn.XLOOKUP($A161,sfeso4051!$A:$A,sfeso4051!$A:$A,,1) )
   / ( _xlfn.XLOOKUP($A161,sfeso4051!$A:$A,sfeso4051!$A:$A,,-1)
       - _xlfn.XLOOKUP($A161,sfeso4051!$A:$A,sfeso4051!$A:$A,,1) )
   * ( _xlfn.XLOOKUP($A161,sfeso4051!$A:$A,sfeso4051!$B:$B,,-1)
       - _xlfn.XLOOKUP($A161,sfeso4051!$A:$A,sfeso4051!$B:$B,,1) )</f>
        <v>-1.0247465412694154E-2</v>
      </c>
      <c r="F161">
        <f xml:space="preserve"> _xlfn.XLOOKUP($A161,sdbt029!$A:$A,sdbt029!$B:$B,,1)
 + ( $A161 - _xlfn.XLOOKUP($A161,sdbt029!$A:$A,sdbt029!$A:$A,,1) )
   / ( _xlfn.XLOOKUP($A161,sdbt029!$A:$A,sdbt029!$A:$A,,-1)
       - _xlfn.XLOOKUP($A161,sdbt029!$A:$A,sdbt029!$A:$A,,1) )
   * ( _xlfn.XLOOKUP($A161,sdbt029!$A:$A,sdbt029!$B:$B,,-1)
       - _xlfn.XLOOKUP($A161,sdbt029!$A:$A,sdbt029!$B:$B,,1) )</f>
        <v>2.9649969007218564E-2</v>
      </c>
      <c r="G161">
        <f xml:space="preserve"> _xlfn.XLOOKUP($A161,sdbs034!$A:$A,sdbs034!$B:$B,,1)
 + ( $A161 - _xlfn.XLOOKUP($A161,sdbs034!$A:$A,sdbs034!$A:$A,,1) )
   / ( _xlfn.XLOOKUP($A161,sdbs034!$A:$A,sdbs034!$A:$A,,-1)
       - _xlfn.XLOOKUP($A161,sdbs034!$A:$A,sdbs034!$A:$A,,1) )
   * ( _xlfn.XLOOKUP($A161,sdbs034!$A:$A,sdbs034!$B:$B,,-1)
       - _xlfn.XLOOKUP($A161,sdbs034!$A:$A,sdbs034!$B:$B,,1) )</f>
        <v>0.11545342142633291</v>
      </c>
      <c r="H161">
        <f xml:space="preserve"> _xlfn.XLOOKUP($A161,sdbso042!$A:$A,sdbso042!$B:$B,,1)
 + ( $A161 - _xlfn.XLOOKUP($A161,sdbso042!$A:$A,sdbso042!$A:$A,,1) )
   / ( _xlfn.XLOOKUP($A161,sdbso042!$A:$A,sdbso042!$A:$A,,-1)
       - _xlfn.XLOOKUP($A161,sdbso042!$A:$A,sdbso042!$A:$A,,1) )
   * ( _xlfn.XLOOKUP($A161,sdbso042!$A:$A,sdbso042!$B:$B,,-1)
       - _xlfn.XLOOKUP($A161,sdbso042!$A:$A,sdbso042!$B:$B,,1) )</f>
        <v>1.3561412721836542E-2</v>
      </c>
      <c r="J161" s="1"/>
      <c r="K161" s="1"/>
      <c r="Y161">
        <f t="shared" si="17"/>
        <v>0</v>
      </c>
      <c r="Z161" s="6">
        <f t="shared" si="18"/>
        <v>0</v>
      </c>
      <c r="AK161" s="1">
        <v>2468.1093999999998</v>
      </c>
    </row>
    <row r="162" spans="1:37" x14ac:dyDescent="0.2">
      <c r="A162" s="1">
        <f t="shared" si="14"/>
        <v>2467.0594999999998</v>
      </c>
      <c r="B162" s="1">
        <v>2.7368461E-2</v>
      </c>
      <c r="C162">
        <f xml:space="preserve"> _xlfn.XLOOKUP($A162,DibenzoThiophene!$A:$A,DibenzoThiophene!$B:$B,,1)
 + ( $A162 - _xlfn.XLOOKUP($A162,DibenzoThiophene!$A:$A,DibenzoThiophene!$A:$A,,1) )
   / ( _xlfn.XLOOKUP($A162,DibenzoThiophene!$A:$A,DibenzoThiophene!$A:$A,,-1)
       - _xlfn.XLOOKUP($A162,DibenzoThiophene!$A:$A,DibenzoThiophene!$A:$A,,1) )
   * ( _xlfn.XLOOKUP($A162,DibenzoThiophene!$A:$A,DibenzoThiophene!$B:$B,,-1)
       - _xlfn.XLOOKUP($A162,DibenzoThiophene!$A:$A,DibenzoThiophene!$B:$B,,1) )</f>
        <v>1.114961720200151E-2</v>
      </c>
      <c r="D162">
        <f xml:space="preserve"> _xlfn.XLOOKUP($A162,Sulfone!$A:$A,Sulfone!$B:$B,,1)
 + ( $A162 - _xlfn.XLOOKUP($A162,Sulfone!$A:$A,Sulfone!$A:$A,,1) )
   / ( _xlfn.XLOOKUP($A162,Sulfone!$A:$A,Sulfone!$A:$A,,-1)
       - _xlfn.XLOOKUP($A162,Sulfone!$A:$A,Sulfone!$A:$A,,1) )
   * ( _xlfn.XLOOKUP($A162,Sulfone!$A:$A,Sulfone!$B:$B,,-1)
       - _xlfn.XLOOKUP($A162,Sulfone!$A:$A,Sulfone!$B:$B,,1) )</f>
        <v>8.455840690603819E-4</v>
      </c>
      <c r="E162">
        <f xml:space="preserve"> _xlfn.XLOOKUP($A162,sfeso4051!$A:$A,sfeso4051!$B:$B,,1)
 + ( $A162 - _xlfn.XLOOKUP($A162,sfeso4051!$A:$A,sfeso4051!$A:$A,,1) )
   / ( _xlfn.XLOOKUP($A162,sfeso4051!$A:$A,sfeso4051!$A:$A,,-1)
       - _xlfn.XLOOKUP($A162,sfeso4051!$A:$A,sfeso4051!$A:$A,,1) )
   * ( _xlfn.XLOOKUP($A162,sfeso4051!$A:$A,sfeso4051!$B:$B,,-1)
       - _xlfn.XLOOKUP($A162,sfeso4051!$A:$A,sfeso4051!$B:$B,,1) )</f>
        <v>-9.9160300550822818E-3</v>
      </c>
      <c r="F162">
        <f xml:space="preserve"> _xlfn.XLOOKUP($A162,sdbt029!$A:$A,sdbt029!$B:$B,,1)
 + ( $A162 - _xlfn.XLOOKUP($A162,sdbt029!$A:$A,sdbt029!$A:$A,,1) )
   / ( _xlfn.XLOOKUP($A162,sdbt029!$A:$A,sdbt029!$A:$A,,-1)
       - _xlfn.XLOOKUP($A162,sdbt029!$A:$A,sdbt029!$A:$A,,1) )
   * ( _xlfn.XLOOKUP($A162,sdbt029!$A:$A,sdbt029!$B:$B,,-1)
       - _xlfn.XLOOKUP($A162,sdbt029!$A:$A,sdbt029!$B:$B,,1) )</f>
        <v>3.2052625584239276E-2</v>
      </c>
      <c r="G162">
        <f xml:space="preserve"> _xlfn.XLOOKUP($A162,sdbs034!$A:$A,sdbs034!$B:$B,,1)
 + ( $A162 - _xlfn.XLOOKUP($A162,sdbs034!$A:$A,sdbs034!$A:$A,,1) )
   / ( _xlfn.XLOOKUP($A162,sdbs034!$A:$A,sdbs034!$A:$A,,-1)
       - _xlfn.XLOOKUP($A162,sdbs034!$A:$A,sdbs034!$A:$A,,1) )
   * ( _xlfn.XLOOKUP($A162,sdbs034!$A:$A,sdbs034!$B:$B,,-1)
       - _xlfn.XLOOKUP($A162,sdbs034!$A:$A,sdbs034!$B:$B,,1) )</f>
        <v>0.11717066465646456</v>
      </c>
      <c r="H162">
        <f xml:space="preserve"> _xlfn.XLOOKUP($A162,sdbso042!$A:$A,sdbso042!$B:$B,,1)
 + ( $A162 - _xlfn.XLOOKUP($A162,sdbso042!$A:$A,sdbso042!$A:$A,,1) )
   / ( _xlfn.XLOOKUP($A162,sdbso042!$A:$A,sdbso042!$A:$A,,-1)
       - _xlfn.XLOOKUP($A162,sdbso042!$A:$A,sdbso042!$A:$A,,1) )
   * ( _xlfn.XLOOKUP($A162,sdbso042!$A:$A,sdbso042!$B:$B,,-1)
       - _xlfn.XLOOKUP($A162,sdbso042!$A:$A,sdbso042!$B:$B,,1) )</f>
        <v>1.5332672611085651E-2</v>
      </c>
      <c r="J162" s="1"/>
      <c r="K162" s="1"/>
      <c r="Y162">
        <f t="shared" si="17"/>
        <v>0</v>
      </c>
      <c r="Z162" s="6">
        <f t="shared" si="18"/>
        <v>0</v>
      </c>
      <c r="AK162" s="1">
        <v>2468.3595</v>
      </c>
    </row>
    <row r="163" spans="1:37" x14ac:dyDescent="0.2">
      <c r="A163" s="1">
        <f t="shared" si="14"/>
        <v>2467.3095999999996</v>
      </c>
      <c r="B163" s="1">
        <v>1.5571213E-2</v>
      </c>
      <c r="C163">
        <f xml:space="preserve"> _xlfn.XLOOKUP($A163,DibenzoThiophene!$A:$A,DibenzoThiophene!$B:$B,,1)
 + ( $A163 - _xlfn.XLOOKUP($A163,DibenzoThiophene!$A:$A,DibenzoThiophene!$A:$A,,1) )
   / ( _xlfn.XLOOKUP($A163,DibenzoThiophene!$A:$A,DibenzoThiophene!$A:$A,,-1)
       - _xlfn.XLOOKUP($A163,DibenzoThiophene!$A:$A,DibenzoThiophene!$A:$A,,1) )
   * ( _xlfn.XLOOKUP($A163,DibenzoThiophene!$A:$A,DibenzoThiophene!$B:$B,,-1)
       - _xlfn.XLOOKUP($A163,DibenzoThiophene!$A:$A,DibenzoThiophene!$B:$B,,1) )</f>
        <v>1.1039060270765996E-2</v>
      </c>
      <c r="D163">
        <f xml:space="preserve"> _xlfn.XLOOKUP($A163,Sulfone!$A:$A,Sulfone!$B:$B,,1)
 + ( $A163 - _xlfn.XLOOKUP($A163,Sulfone!$A:$A,Sulfone!$A:$A,,1) )
   / ( _xlfn.XLOOKUP($A163,Sulfone!$A:$A,Sulfone!$A:$A,,-1)
       - _xlfn.XLOOKUP($A163,Sulfone!$A:$A,Sulfone!$A:$A,,1) )
   * ( _xlfn.XLOOKUP($A163,Sulfone!$A:$A,Sulfone!$B:$B,,-1)
       - _xlfn.XLOOKUP($A163,Sulfone!$A:$A,Sulfone!$B:$B,,1) )</f>
        <v>5.1633430254464474E-4</v>
      </c>
      <c r="E163">
        <f xml:space="preserve"> _xlfn.XLOOKUP($A163,sfeso4051!$A:$A,sfeso4051!$B:$B,,1)
 + ( $A163 - _xlfn.XLOOKUP($A163,sfeso4051!$A:$A,sfeso4051!$A:$A,,1) )
   / ( _xlfn.XLOOKUP($A163,sfeso4051!$A:$A,sfeso4051!$A:$A,,-1)
       - _xlfn.XLOOKUP($A163,sfeso4051!$A:$A,sfeso4051!$A:$A,,1) )
   * ( _xlfn.XLOOKUP($A163,sfeso4051!$A:$A,sfeso4051!$B:$B,,-1)
       - _xlfn.XLOOKUP($A163,sfeso4051!$A:$A,sfeso4051!$B:$B,,1) )</f>
        <v>-8.2952643288938498E-3</v>
      </c>
      <c r="F163">
        <f xml:space="preserve"> _xlfn.XLOOKUP($A163,sdbt029!$A:$A,sdbt029!$B:$B,,1)
 + ( $A163 - _xlfn.XLOOKUP($A163,sdbt029!$A:$A,sdbt029!$A:$A,,1) )
   / ( _xlfn.XLOOKUP($A163,sdbt029!$A:$A,sdbt029!$A:$A,,-1)
       - _xlfn.XLOOKUP($A163,sdbt029!$A:$A,sdbt029!$A:$A,,1) )
   * ( _xlfn.XLOOKUP($A163,sdbt029!$A:$A,sdbt029!$B:$B,,-1)
       - _xlfn.XLOOKUP($A163,sdbt029!$A:$A,sdbt029!$B:$B,,1) )</f>
        <v>3.4732707478318504E-2</v>
      </c>
      <c r="G163">
        <f xml:space="preserve"> _xlfn.XLOOKUP($A163,sdbs034!$A:$A,sdbs034!$B:$B,,1)
 + ( $A163 - _xlfn.XLOOKUP($A163,sdbs034!$A:$A,sdbs034!$A:$A,,1) )
   / ( _xlfn.XLOOKUP($A163,sdbs034!$A:$A,sdbs034!$A:$A,,-1)
       - _xlfn.XLOOKUP($A163,sdbs034!$A:$A,sdbs034!$A:$A,,1) )
   * ( _xlfn.XLOOKUP($A163,sdbs034!$A:$A,sdbs034!$B:$B,,-1)
       - _xlfn.XLOOKUP($A163,sdbs034!$A:$A,sdbs034!$B:$B,,1) )</f>
        <v>0.11936726711179714</v>
      </c>
      <c r="H163">
        <f xml:space="preserve"> _xlfn.XLOOKUP($A163,sdbso042!$A:$A,sdbso042!$B:$B,,1)
 + ( $A163 - _xlfn.XLOOKUP($A163,sdbso042!$A:$A,sdbso042!$A:$A,,1) )
   / ( _xlfn.XLOOKUP($A163,sdbso042!$A:$A,sdbso042!$A:$A,,-1)
       - _xlfn.XLOOKUP($A163,sdbso042!$A:$A,sdbso042!$A:$A,,1) )
   * ( _xlfn.XLOOKUP($A163,sdbso042!$A:$A,sdbso042!$B:$B,,-1)
       - _xlfn.XLOOKUP($A163,sdbso042!$A:$A,sdbso042!$B:$B,,1) )</f>
        <v>2.2039097902595887E-2</v>
      </c>
      <c r="J163" s="1"/>
      <c r="K163" s="1"/>
      <c r="Y163">
        <f t="shared" si="17"/>
        <v>0</v>
      </c>
      <c r="Z163" s="6">
        <f t="shared" si="18"/>
        <v>0</v>
      </c>
      <c r="AK163" s="1">
        <v>2468.6095999999998</v>
      </c>
    </row>
    <row r="164" spans="1:37" x14ac:dyDescent="0.2">
      <c r="A164" s="1">
        <f t="shared" si="14"/>
        <v>2467.5598</v>
      </c>
      <c r="B164" s="1">
        <v>1.8649641000000002E-2</v>
      </c>
      <c r="C164">
        <f xml:space="preserve"> _xlfn.XLOOKUP($A164,DibenzoThiophene!$A:$A,DibenzoThiophene!$B:$B,,1)
 + ( $A164 - _xlfn.XLOOKUP($A164,DibenzoThiophene!$A:$A,DibenzoThiophene!$A:$A,,1) )
   / ( _xlfn.XLOOKUP($A164,DibenzoThiophene!$A:$A,DibenzoThiophene!$A:$A,,-1)
       - _xlfn.XLOOKUP($A164,DibenzoThiophene!$A:$A,DibenzoThiophene!$A:$A,,1) )
   * ( _xlfn.XLOOKUP($A164,DibenzoThiophene!$A:$A,DibenzoThiophene!$B:$B,,-1)
       - _xlfn.XLOOKUP($A164,DibenzoThiophene!$A:$A,DibenzoThiophene!$B:$B,,1) )</f>
        <v>-5.5212366064697101E-3</v>
      </c>
      <c r="D164">
        <f xml:space="preserve"> _xlfn.XLOOKUP($A164,Sulfone!$A:$A,Sulfone!$B:$B,,1)
 + ( $A164 - _xlfn.XLOOKUP($A164,Sulfone!$A:$A,Sulfone!$A:$A,,1) )
   / ( _xlfn.XLOOKUP($A164,Sulfone!$A:$A,Sulfone!$A:$A,,-1)
       - _xlfn.XLOOKUP($A164,Sulfone!$A:$A,Sulfone!$A:$A,,1) )
   * ( _xlfn.XLOOKUP($A164,Sulfone!$A:$A,Sulfone!$B:$B,,-1)
       - _xlfn.XLOOKUP($A164,Sulfone!$A:$A,Sulfone!$B:$B,,1) )</f>
        <v>1.909212025406819E-3</v>
      </c>
      <c r="E164">
        <f xml:space="preserve"> _xlfn.XLOOKUP($A164,sfeso4051!$A:$A,sfeso4051!$B:$B,,1)
 + ( $A164 - _xlfn.XLOOKUP($A164,sfeso4051!$A:$A,sfeso4051!$A:$A,,1) )
   / ( _xlfn.XLOOKUP($A164,sfeso4051!$A:$A,sfeso4051!$A:$A,,-1)
       - _xlfn.XLOOKUP($A164,sfeso4051!$A:$A,sfeso4051!$A:$A,,1) )
   * ( _xlfn.XLOOKUP($A164,sfeso4051!$A:$A,sfeso4051!$B:$B,,-1)
       - _xlfn.XLOOKUP($A164,sfeso4051!$A:$A,sfeso4051!$B:$B,,1) )</f>
        <v>-6.8930696039893194E-3</v>
      </c>
      <c r="F164">
        <f xml:space="preserve"> _xlfn.XLOOKUP($A164,sdbt029!$A:$A,sdbt029!$B:$B,,1)
 + ( $A164 - _xlfn.XLOOKUP($A164,sdbt029!$A:$A,sdbt029!$A:$A,,1) )
   / ( _xlfn.XLOOKUP($A164,sdbt029!$A:$A,sdbt029!$A:$A,,-1)
       - _xlfn.XLOOKUP($A164,sdbt029!$A:$A,sdbt029!$A:$A,,1) )
   * ( _xlfn.XLOOKUP($A164,sdbt029!$A:$A,sdbt029!$B:$B,,-1)
       - _xlfn.XLOOKUP($A164,sdbt029!$A:$A,sdbt029!$B:$B,,1) )</f>
        <v>3.8337259684399466E-2</v>
      </c>
      <c r="G164">
        <f xml:space="preserve"> _xlfn.XLOOKUP($A164,sdbs034!$A:$A,sdbs034!$B:$B,,1)
 + ( $A164 - _xlfn.XLOOKUP($A164,sdbs034!$A:$A,sdbs034!$A:$A,,1) )
   / ( _xlfn.XLOOKUP($A164,sdbs034!$A:$A,sdbs034!$A:$A,,-1)
       - _xlfn.XLOOKUP($A164,sdbs034!$A:$A,sdbs034!$A:$A,,1) )
   * ( _xlfn.XLOOKUP($A164,sdbs034!$A:$A,sdbs034!$B:$B,,-1)
       - _xlfn.XLOOKUP($A164,sdbs034!$A:$A,sdbs034!$B:$B,,1) )</f>
        <v>0.1243326514795349</v>
      </c>
      <c r="H164">
        <f xml:space="preserve"> _xlfn.XLOOKUP($A164,sdbso042!$A:$A,sdbso042!$B:$B,,1)
 + ( $A164 - _xlfn.XLOOKUP($A164,sdbso042!$A:$A,sdbso042!$A:$A,,1) )
   / ( _xlfn.XLOOKUP($A164,sdbso042!$A:$A,sdbso042!$A:$A,,-1)
       - _xlfn.XLOOKUP($A164,sdbso042!$A:$A,sdbso042!$A:$A,,1) )
   * ( _xlfn.XLOOKUP($A164,sdbso042!$A:$A,sdbso042!$B:$B,,-1)
       - _xlfn.XLOOKUP($A164,sdbso042!$A:$A,sdbso042!$B:$B,,1) )</f>
        <v>3.0307808797024639E-2</v>
      </c>
      <c r="J164" s="1"/>
      <c r="K164" s="1"/>
      <c r="Y164">
        <f t="shared" si="17"/>
        <v>0</v>
      </c>
      <c r="Z164" s="6">
        <f t="shared" si="18"/>
        <v>0</v>
      </c>
      <c r="AK164" s="1">
        <v>2468.8598000000002</v>
      </c>
    </row>
    <row r="165" spans="1:37" x14ac:dyDescent="0.2">
      <c r="A165" s="1">
        <f t="shared" si="14"/>
        <v>2467.8098999999997</v>
      </c>
      <c r="B165" s="1">
        <v>3.8086295999999999E-2</v>
      </c>
      <c r="C165">
        <f xml:space="preserve"> _xlfn.XLOOKUP($A165,DibenzoThiophene!$A:$A,DibenzoThiophene!$B:$B,,1)
 + ( $A165 - _xlfn.XLOOKUP($A165,DibenzoThiophene!$A:$A,DibenzoThiophene!$A:$A,,1) )
   / ( _xlfn.XLOOKUP($A165,DibenzoThiophene!$A:$A,DibenzoThiophene!$A:$A,,-1)
       - _xlfn.XLOOKUP($A165,DibenzoThiophene!$A:$A,DibenzoThiophene!$A:$A,,1) )
   * ( _xlfn.XLOOKUP($A165,DibenzoThiophene!$A:$A,DibenzoThiophene!$B:$B,,-1)
       - _xlfn.XLOOKUP($A165,DibenzoThiophene!$A:$A,DibenzoThiophene!$B:$B,,1) )</f>
        <v>-8.4885513155595581E-3</v>
      </c>
      <c r="D165">
        <f xml:space="preserve"> _xlfn.XLOOKUP($A165,Sulfone!$A:$A,Sulfone!$B:$B,,1)
 + ( $A165 - _xlfn.XLOOKUP($A165,Sulfone!$A:$A,Sulfone!$A:$A,,1) )
   / ( _xlfn.XLOOKUP($A165,Sulfone!$A:$A,Sulfone!$A:$A,,-1)
       - _xlfn.XLOOKUP($A165,Sulfone!$A:$A,Sulfone!$A:$A,,1) )
   * ( _xlfn.XLOOKUP($A165,Sulfone!$A:$A,Sulfone!$B:$B,,-1)
       - _xlfn.XLOOKUP($A165,Sulfone!$A:$A,Sulfone!$B:$B,,1) )</f>
        <v>5.1333831166944861E-4</v>
      </c>
      <c r="E165">
        <f xml:space="preserve"> _xlfn.XLOOKUP($A165,sfeso4051!$A:$A,sfeso4051!$B:$B,,1)
 + ( $A165 - _xlfn.XLOOKUP($A165,sfeso4051!$A:$A,sfeso4051!$A:$A,,1) )
   / ( _xlfn.XLOOKUP($A165,sfeso4051!$A:$A,sfeso4051!$A:$A,,-1)
       - _xlfn.XLOOKUP($A165,sfeso4051!$A:$A,sfeso4051!$A:$A,,1) )
   * ( _xlfn.XLOOKUP($A165,sfeso4051!$A:$A,sfeso4051!$B:$B,,-1)
       - _xlfn.XLOOKUP($A165,sfeso4051!$A:$A,sfeso4051!$B:$B,,1) )</f>
        <v>-9.3898552803586867E-3</v>
      </c>
      <c r="F165">
        <f xml:space="preserve"> _xlfn.XLOOKUP($A165,sdbt029!$A:$A,sdbt029!$B:$B,,1)
 + ( $A165 - _xlfn.XLOOKUP($A165,sdbt029!$A:$A,sdbt029!$A:$A,,1) )
   / ( _xlfn.XLOOKUP($A165,sdbt029!$A:$A,sdbt029!$A:$A,,-1)
       - _xlfn.XLOOKUP($A165,sdbt029!$A:$A,sdbt029!$A:$A,,1) )
   * ( _xlfn.XLOOKUP($A165,sdbt029!$A:$A,sdbt029!$B:$B,,-1)
       - _xlfn.XLOOKUP($A165,sdbt029!$A:$A,sdbt029!$B:$B,,1) )</f>
        <v>4.5559767007203378E-2</v>
      </c>
      <c r="G165">
        <f xml:space="preserve"> _xlfn.XLOOKUP($A165,sdbs034!$A:$A,sdbs034!$B:$B,,1)
 + ( $A165 - _xlfn.XLOOKUP($A165,sdbs034!$A:$A,sdbs034!$A:$A,,1) )
   / ( _xlfn.XLOOKUP($A165,sdbs034!$A:$A,sdbs034!$A:$A,,-1)
       - _xlfn.XLOOKUP($A165,sdbs034!$A:$A,sdbs034!$A:$A,,1) )
   * ( _xlfn.XLOOKUP($A165,sdbs034!$A:$A,sdbs034!$B:$B,,-1)
       - _xlfn.XLOOKUP($A165,sdbs034!$A:$A,sdbs034!$B:$B,,1) )</f>
        <v>0.12902560635344335</v>
      </c>
      <c r="H165">
        <f xml:space="preserve"> _xlfn.XLOOKUP($A165,sdbso042!$A:$A,sdbso042!$B:$B,,1)
 + ( $A165 - _xlfn.XLOOKUP($A165,sdbso042!$A:$A,sdbso042!$A:$A,,1) )
   / ( _xlfn.XLOOKUP($A165,sdbso042!$A:$A,sdbso042!$A:$A,,-1)
       - _xlfn.XLOOKUP($A165,sdbso042!$A:$A,sdbso042!$A:$A,,1) )
   * ( _xlfn.XLOOKUP($A165,sdbso042!$A:$A,sdbso042!$B:$B,,-1)
       - _xlfn.XLOOKUP($A165,sdbso042!$A:$A,sdbso042!$B:$B,,1) )</f>
        <v>2.7195195047197154E-2</v>
      </c>
      <c r="J165" s="1"/>
      <c r="K165" s="1"/>
      <c r="Y165">
        <f t="shared" si="17"/>
        <v>0</v>
      </c>
      <c r="Z165" s="6">
        <f t="shared" si="18"/>
        <v>0</v>
      </c>
      <c r="AK165" s="1">
        <v>2469.1098999999999</v>
      </c>
    </row>
    <row r="166" spans="1:37" x14ac:dyDescent="0.2">
      <c r="A166" s="1">
        <f t="shared" si="14"/>
        <v>2468.06</v>
      </c>
      <c r="B166" s="1">
        <v>3.0623514000000001E-2</v>
      </c>
      <c r="C166">
        <f xml:space="preserve"> _xlfn.XLOOKUP($A166,DibenzoThiophene!$A:$A,DibenzoThiophene!$B:$B,,1)
 + ( $A166 - _xlfn.XLOOKUP($A166,DibenzoThiophene!$A:$A,DibenzoThiophene!$A:$A,,1) )
   / ( _xlfn.XLOOKUP($A166,DibenzoThiophene!$A:$A,DibenzoThiophene!$A:$A,,-1)
       - _xlfn.XLOOKUP($A166,DibenzoThiophene!$A:$A,DibenzoThiophene!$A:$A,,1) )
   * ( _xlfn.XLOOKUP($A166,DibenzoThiophene!$A:$A,DibenzoThiophene!$B:$B,,-1)
       - _xlfn.XLOOKUP($A166,DibenzoThiophene!$A:$A,DibenzoThiophene!$B:$B,,1) )</f>
        <v>-4.9714566643934647E-3</v>
      </c>
      <c r="D166">
        <f xml:space="preserve"> _xlfn.XLOOKUP($A166,Sulfone!$A:$A,Sulfone!$B:$B,,1)
 + ( $A166 - _xlfn.XLOOKUP($A166,Sulfone!$A:$A,Sulfone!$A:$A,,1) )
   / ( _xlfn.XLOOKUP($A166,Sulfone!$A:$A,Sulfone!$A:$A,,-1)
       - _xlfn.XLOOKUP($A166,Sulfone!$A:$A,Sulfone!$A:$A,,1) )
   * ( _xlfn.XLOOKUP($A166,Sulfone!$A:$A,Sulfone!$B:$B,,-1)
       - _xlfn.XLOOKUP($A166,Sulfone!$A:$A,Sulfone!$B:$B,,1) )</f>
        <v>3.9222422771380315E-4</v>
      </c>
      <c r="E166">
        <f xml:space="preserve"> _xlfn.XLOOKUP($A166,sfeso4051!$A:$A,sfeso4051!$B:$B,,1)
 + ( $A166 - _xlfn.XLOOKUP($A166,sfeso4051!$A:$A,sfeso4051!$A:$A,,1) )
   / ( _xlfn.XLOOKUP($A166,sfeso4051!$A:$A,sfeso4051!$A:$A,,-1)
       - _xlfn.XLOOKUP($A166,sfeso4051!$A:$A,sfeso4051!$A:$A,,1) )
   * ( _xlfn.XLOOKUP($A166,sfeso4051!$A:$A,sfeso4051!$B:$B,,-1)
       - _xlfn.XLOOKUP($A166,sfeso4051!$A:$A,sfeso4051!$B:$B,,1) )</f>
        <v>-8.7388615669458432E-3</v>
      </c>
      <c r="F166">
        <f xml:space="preserve"> _xlfn.XLOOKUP($A166,sdbt029!$A:$A,sdbt029!$B:$B,,1)
 + ( $A166 - _xlfn.XLOOKUP($A166,sdbt029!$A:$A,sdbt029!$A:$A,,1) )
   / ( _xlfn.XLOOKUP($A166,sdbt029!$A:$A,sdbt029!$A:$A,,-1)
       - _xlfn.XLOOKUP($A166,sdbt029!$A:$A,sdbt029!$A:$A,,1) )
   * ( _xlfn.XLOOKUP($A166,sdbt029!$A:$A,sdbt029!$B:$B,,-1)
       - _xlfn.XLOOKUP($A166,sdbt029!$A:$A,sdbt029!$B:$B,,1) )</f>
        <v>5.0504908262829634E-2</v>
      </c>
      <c r="G166">
        <f xml:space="preserve"> _xlfn.XLOOKUP($A166,sdbs034!$A:$A,sdbs034!$B:$B,,1)
 + ( $A166 - _xlfn.XLOOKUP($A166,sdbs034!$A:$A,sdbs034!$A:$A,,1) )
   / ( _xlfn.XLOOKUP($A166,sdbs034!$A:$A,sdbs034!$A:$A,,-1)
       - _xlfn.XLOOKUP($A166,sdbs034!$A:$A,sdbs034!$A:$A,,1) )
   * ( _xlfn.XLOOKUP($A166,sdbs034!$A:$A,sdbs034!$B:$B,,-1)
       - _xlfn.XLOOKUP($A166,sdbs034!$A:$A,sdbs034!$B:$B,,1) )</f>
        <v>0.13559770636301102</v>
      </c>
      <c r="H166">
        <f xml:space="preserve"> _xlfn.XLOOKUP($A166,sdbso042!$A:$A,sdbso042!$B:$B,,1)
 + ( $A166 - _xlfn.XLOOKUP($A166,sdbso042!$A:$A,sdbso042!$A:$A,,1) )
   / ( _xlfn.XLOOKUP($A166,sdbso042!$A:$A,sdbso042!$A:$A,,-1)
       - _xlfn.XLOOKUP($A166,sdbso042!$A:$A,sdbso042!$A:$A,,1) )
   * ( _xlfn.XLOOKUP($A166,sdbso042!$A:$A,sdbso042!$B:$B,,-1)
       - _xlfn.XLOOKUP($A166,sdbso042!$A:$A,sdbso042!$B:$B,,1) )</f>
        <v>3.764138350502081E-2</v>
      </c>
      <c r="J166" s="1"/>
      <c r="K166" s="1"/>
      <c r="Y166">
        <f t="shared" si="17"/>
        <v>0</v>
      </c>
      <c r="Z166" s="6">
        <f t="shared" si="18"/>
        <v>0</v>
      </c>
      <c r="AK166" s="1">
        <v>2469.36</v>
      </c>
    </row>
    <row r="167" spans="1:37" x14ac:dyDescent="0.2">
      <c r="A167" s="1">
        <f t="shared" si="14"/>
        <v>2468.3100999999997</v>
      </c>
      <c r="B167" s="1">
        <v>3.4605994000000001E-2</v>
      </c>
      <c r="C167">
        <f xml:space="preserve"> _xlfn.XLOOKUP($A167,DibenzoThiophene!$A:$A,DibenzoThiophene!$B:$B,,1)
 + ( $A167 - _xlfn.XLOOKUP($A167,DibenzoThiophene!$A:$A,DibenzoThiophene!$A:$A,,1) )
   / ( _xlfn.XLOOKUP($A167,DibenzoThiophene!$A:$A,DibenzoThiophene!$A:$A,,-1)
       - _xlfn.XLOOKUP($A167,DibenzoThiophene!$A:$A,DibenzoThiophene!$A:$A,,1) )
   * ( _xlfn.XLOOKUP($A167,DibenzoThiophene!$A:$A,DibenzoThiophene!$B:$B,,-1)
       - _xlfn.XLOOKUP($A167,DibenzoThiophene!$A:$A,DibenzoThiophene!$B:$B,,1) )</f>
        <v>-5.5735767821362258E-3</v>
      </c>
      <c r="D167">
        <f xml:space="preserve"> _xlfn.XLOOKUP($A167,Sulfone!$A:$A,Sulfone!$B:$B,,1)
 + ( $A167 - _xlfn.XLOOKUP($A167,Sulfone!$A:$A,Sulfone!$A:$A,,1) )
   / ( _xlfn.XLOOKUP($A167,Sulfone!$A:$A,Sulfone!$A:$A,,-1)
       - _xlfn.XLOOKUP($A167,Sulfone!$A:$A,Sulfone!$A:$A,,1) )
   * ( _xlfn.XLOOKUP($A167,Sulfone!$A:$A,Sulfone!$B:$B,,-1)
       - _xlfn.XLOOKUP($A167,Sulfone!$A:$A,Sulfone!$B:$B,,1) )</f>
        <v>8.324192814067005E-4</v>
      </c>
      <c r="E167">
        <f xml:space="preserve"> _xlfn.XLOOKUP($A167,sfeso4051!$A:$A,sfeso4051!$B:$B,,1)
 + ( $A167 - _xlfn.XLOOKUP($A167,sfeso4051!$A:$A,sfeso4051!$A:$A,,1) )
   / ( _xlfn.XLOOKUP($A167,sfeso4051!$A:$A,sfeso4051!$A:$A,,-1)
       - _xlfn.XLOOKUP($A167,sfeso4051!$A:$A,sfeso4051!$A:$A,,1) )
   * ( _xlfn.XLOOKUP($A167,sfeso4051!$A:$A,sfeso4051!$B:$B,,-1)
       - _xlfn.XLOOKUP($A167,sfeso4051!$A:$A,sfeso4051!$B:$B,,1) )</f>
        <v>-4.9060751155159512E-3</v>
      </c>
      <c r="F167">
        <f xml:space="preserve"> _xlfn.XLOOKUP($A167,sdbt029!$A:$A,sdbt029!$B:$B,,1)
 + ( $A167 - _xlfn.XLOOKUP($A167,sdbt029!$A:$A,sdbt029!$A:$A,,1) )
   / ( _xlfn.XLOOKUP($A167,sdbt029!$A:$A,sdbt029!$A:$A,,-1)
       - _xlfn.XLOOKUP($A167,sdbt029!$A:$A,sdbt029!$A:$A,,1) )
   * ( _xlfn.XLOOKUP($A167,sdbt029!$A:$A,sdbt029!$B:$B,,-1)
       - _xlfn.XLOOKUP($A167,sdbt029!$A:$A,sdbt029!$B:$B,,1) )</f>
        <v>5.6618790675329801E-2</v>
      </c>
      <c r="G167">
        <f xml:space="preserve"> _xlfn.XLOOKUP($A167,sdbs034!$A:$A,sdbs034!$B:$B,,1)
 + ( $A167 - _xlfn.XLOOKUP($A167,sdbs034!$A:$A,sdbs034!$A:$A,,1) )
   / ( _xlfn.XLOOKUP($A167,sdbs034!$A:$A,sdbs034!$A:$A,,-1)
       - _xlfn.XLOOKUP($A167,sdbs034!$A:$A,sdbs034!$A:$A,,1) )
   * ( _xlfn.XLOOKUP($A167,sdbs034!$A:$A,sdbs034!$B:$B,,-1)
       - _xlfn.XLOOKUP($A167,sdbs034!$A:$A,sdbs034!$B:$B,,1) )</f>
        <v>0.13939737502910651</v>
      </c>
      <c r="H167">
        <f xml:space="preserve"> _xlfn.XLOOKUP($A167,sdbso042!$A:$A,sdbso042!$B:$B,,1)
 + ( $A167 - _xlfn.XLOOKUP($A167,sdbso042!$A:$A,sdbso042!$A:$A,,1) )
   / ( _xlfn.XLOOKUP($A167,sdbso042!$A:$A,sdbso042!$A:$A,,-1)
       - _xlfn.XLOOKUP($A167,sdbso042!$A:$A,sdbso042!$A:$A,,1) )
   * ( _xlfn.XLOOKUP($A167,sdbso042!$A:$A,sdbso042!$B:$B,,-1)
       - _xlfn.XLOOKUP($A167,sdbso042!$A:$A,sdbso042!$B:$B,,1) )</f>
        <v>3.8458450611092349E-2</v>
      </c>
      <c r="J167" s="1"/>
      <c r="K167" s="1"/>
      <c r="Y167">
        <f t="shared" si="17"/>
        <v>0</v>
      </c>
      <c r="Z167" s="6">
        <f t="shared" si="18"/>
        <v>0</v>
      </c>
      <c r="AK167" s="1">
        <v>2469.6100999999999</v>
      </c>
    </row>
    <row r="168" spans="1:37" x14ac:dyDescent="0.2">
      <c r="A168" s="1">
        <f t="shared" si="14"/>
        <v>2468.5601999999999</v>
      </c>
      <c r="B168" s="1">
        <v>3.6686901000000001E-2</v>
      </c>
      <c r="C168">
        <f xml:space="preserve"> _xlfn.XLOOKUP($A168,DibenzoThiophene!$A:$A,DibenzoThiophene!$B:$B,,1)
 + ( $A168 - _xlfn.XLOOKUP($A168,DibenzoThiophene!$A:$A,DibenzoThiophene!$A:$A,,1) )
   / ( _xlfn.XLOOKUP($A168,DibenzoThiophene!$A:$A,DibenzoThiophene!$A:$A,,-1)
       - _xlfn.XLOOKUP($A168,DibenzoThiophene!$A:$A,DibenzoThiophene!$A:$A,,1) )
   * ( _xlfn.XLOOKUP($A168,DibenzoThiophene!$A:$A,DibenzoThiophene!$B:$B,,-1)
       - _xlfn.XLOOKUP($A168,DibenzoThiophene!$A:$A,DibenzoThiophene!$B:$B,,1) )</f>
        <v>-1.5486266315588512E-3</v>
      </c>
      <c r="D168">
        <f xml:space="preserve"> _xlfn.XLOOKUP($A168,Sulfone!$A:$A,Sulfone!$B:$B,,1)
 + ( $A168 - _xlfn.XLOOKUP($A168,Sulfone!$A:$A,Sulfone!$A:$A,,1) )
   / ( _xlfn.XLOOKUP($A168,Sulfone!$A:$A,Sulfone!$A:$A,,-1)
       - _xlfn.XLOOKUP($A168,Sulfone!$A:$A,Sulfone!$A:$A,,1) )
   * ( _xlfn.XLOOKUP($A168,Sulfone!$A:$A,Sulfone!$B:$B,,-1)
       - _xlfn.XLOOKUP($A168,Sulfone!$A:$A,Sulfone!$B:$B,,1) )</f>
        <v>2.6419358984570104E-3</v>
      </c>
      <c r="E168">
        <f xml:space="preserve"> _xlfn.XLOOKUP($A168,sfeso4051!$A:$A,sfeso4051!$B:$B,,1)
 + ( $A168 - _xlfn.XLOOKUP($A168,sfeso4051!$A:$A,sfeso4051!$A:$A,,1) )
   / ( _xlfn.XLOOKUP($A168,sfeso4051!$A:$A,sfeso4051!$A:$A,,-1)
       - _xlfn.XLOOKUP($A168,sfeso4051!$A:$A,sfeso4051!$A:$A,,1) )
   * ( _xlfn.XLOOKUP($A168,sfeso4051!$A:$A,sfeso4051!$B:$B,,-1)
       - _xlfn.XLOOKUP($A168,sfeso4051!$A:$A,sfeso4051!$B:$B,,1) )</f>
        <v>-6.9687054965402694E-3</v>
      </c>
      <c r="F168">
        <f xml:space="preserve"> _xlfn.XLOOKUP($A168,sdbt029!$A:$A,sdbt029!$B:$B,,1)
 + ( $A168 - _xlfn.XLOOKUP($A168,sdbt029!$A:$A,sdbt029!$A:$A,,1) )
   / ( _xlfn.XLOOKUP($A168,sdbt029!$A:$A,sdbt029!$A:$A,,-1)
       - _xlfn.XLOOKUP($A168,sdbt029!$A:$A,sdbt029!$A:$A,,1) )
   * ( _xlfn.XLOOKUP($A168,sdbt029!$A:$A,sdbt029!$B:$B,,-1)
       - _xlfn.XLOOKUP($A168,sdbt029!$A:$A,sdbt029!$B:$B,,1) )</f>
        <v>6.0776899817764012E-2</v>
      </c>
      <c r="G168">
        <f xml:space="preserve"> _xlfn.XLOOKUP($A168,sdbs034!$A:$A,sdbs034!$B:$B,,1)
 + ( $A168 - _xlfn.XLOOKUP($A168,sdbs034!$A:$A,sdbs034!$A:$A,,1) )
   / ( _xlfn.XLOOKUP($A168,sdbs034!$A:$A,sdbs034!$A:$A,,-1)
       - _xlfn.XLOOKUP($A168,sdbs034!$A:$A,sdbs034!$A:$A,,1) )
   * ( _xlfn.XLOOKUP($A168,sdbs034!$A:$A,sdbs034!$B:$B,,-1)
       - _xlfn.XLOOKUP($A168,sdbs034!$A:$A,sdbs034!$B:$B,,1) )</f>
        <v>0.14304805500970144</v>
      </c>
      <c r="H168">
        <f xml:space="preserve"> _xlfn.XLOOKUP($A168,sdbso042!$A:$A,sdbso042!$B:$B,,1)
 + ( $A168 - _xlfn.XLOOKUP($A168,sdbso042!$A:$A,sdbso042!$A:$A,,1) )
   / ( _xlfn.XLOOKUP($A168,sdbso042!$A:$A,sdbso042!$A:$A,,-1)
       - _xlfn.XLOOKUP($A168,sdbso042!$A:$A,sdbso042!$A:$A,,1) )
   * ( _xlfn.XLOOKUP($A168,sdbso042!$A:$A,sdbso042!$B:$B,,-1)
       - _xlfn.XLOOKUP($A168,sdbso042!$A:$A,sdbso042!$B:$B,,1) )</f>
        <v>3.9789389272862519E-2</v>
      </c>
      <c r="J168" s="1"/>
      <c r="K168" s="1"/>
      <c r="Y168">
        <f t="shared" si="17"/>
        <v>0</v>
      </c>
      <c r="Z168" s="6">
        <f t="shared" si="18"/>
        <v>0</v>
      </c>
      <c r="AK168" s="1">
        <v>2469.8602000000001</v>
      </c>
    </row>
    <row r="169" spans="1:37" x14ac:dyDescent="0.2">
      <c r="A169" s="1">
        <f t="shared" si="14"/>
        <v>2468.8102999999996</v>
      </c>
      <c r="B169" s="1">
        <v>5.1456381000000002E-2</v>
      </c>
      <c r="C169">
        <f xml:space="preserve"> _xlfn.XLOOKUP($A169,DibenzoThiophene!$A:$A,DibenzoThiophene!$B:$B,,1)
 + ( $A169 - _xlfn.XLOOKUP($A169,DibenzoThiophene!$A:$A,DibenzoThiophene!$A:$A,,1) )
   / ( _xlfn.XLOOKUP($A169,DibenzoThiophene!$A:$A,DibenzoThiophene!$A:$A,,-1)
       - _xlfn.XLOOKUP($A169,DibenzoThiophene!$A:$A,DibenzoThiophene!$A:$A,,1) )
   * ( _xlfn.XLOOKUP($A169,DibenzoThiophene!$A:$A,DibenzoThiophene!$B:$B,,-1)
       - _xlfn.XLOOKUP($A169,DibenzoThiophene!$A:$A,DibenzoThiophene!$B:$B,,1) )</f>
        <v>-6.1057970356403098E-3</v>
      </c>
      <c r="D169">
        <f xml:space="preserve"> _xlfn.XLOOKUP($A169,Sulfone!$A:$A,Sulfone!$B:$B,,1)
 + ( $A169 - _xlfn.XLOOKUP($A169,Sulfone!$A:$A,Sulfone!$A:$A,,1) )
   / ( _xlfn.XLOOKUP($A169,Sulfone!$A:$A,Sulfone!$A:$A,,-1)
       - _xlfn.XLOOKUP($A169,Sulfone!$A:$A,Sulfone!$A:$A,,1) )
   * ( _xlfn.XLOOKUP($A169,Sulfone!$A:$A,Sulfone!$B:$B,,-1)
       - _xlfn.XLOOKUP($A169,Sulfone!$A:$A,Sulfone!$B:$B,,1) )</f>
        <v>1.1792077196314623E-3</v>
      </c>
      <c r="E169">
        <f xml:space="preserve"> _xlfn.XLOOKUP($A169,sfeso4051!$A:$A,sfeso4051!$B:$B,,1)
 + ( $A169 - _xlfn.XLOOKUP($A169,sfeso4051!$A:$A,sfeso4051!$A:$A,,1) )
   / ( _xlfn.XLOOKUP($A169,sfeso4051!$A:$A,sfeso4051!$A:$A,,-1)
       - _xlfn.XLOOKUP($A169,sfeso4051!$A:$A,sfeso4051!$A:$A,,1) )
   * ( _xlfn.XLOOKUP($A169,sfeso4051!$A:$A,sfeso4051!$B:$B,,-1)
       - _xlfn.XLOOKUP($A169,sfeso4051!$A:$A,sfeso4051!$B:$B,,1) )</f>
        <v>-6.8961169615742021E-3</v>
      </c>
      <c r="F169">
        <f xml:space="preserve"> _xlfn.XLOOKUP($A169,sdbt029!$A:$A,sdbt029!$B:$B,,1)
 + ( $A169 - _xlfn.XLOOKUP($A169,sdbt029!$A:$A,sdbt029!$A:$A,,1) )
   / ( _xlfn.XLOOKUP($A169,sdbt029!$A:$A,sdbt029!$A:$A,,-1)
       - _xlfn.XLOOKUP($A169,sdbt029!$A:$A,sdbt029!$A:$A,,1) )
   * ( _xlfn.XLOOKUP($A169,sdbt029!$A:$A,sdbt029!$B:$B,,-1)
       - _xlfn.XLOOKUP($A169,sdbt029!$A:$A,sdbt029!$B:$B,,1) )</f>
        <v>5.7505514043601554E-2</v>
      </c>
      <c r="G169">
        <f xml:space="preserve"> _xlfn.XLOOKUP($A169,sdbs034!$A:$A,sdbs034!$B:$B,,1)
 + ( $A169 - _xlfn.XLOOKUP($A169,sdbs034!$A:$A,sdbs034!$A:$A,,1) )
   / ( _xlfn.XLOOKUP($A169,sdbs034!$A:$A,sdbs034!$A:$A,,-1)
       - _xlfn.XLOOKUP($A169,sdbs034!$A:$A,sdbs034!$A:$A,,1) )
   * ( _xlfn.XLOOKUP($A169,sdbs034!$A:$A,sdbs034!$B:$B,,-1)
       - _xlfn.XLOOKUP($A169,sdbs034!$A:$A,sdbs034!$B:$B,,1) )</f>
        <v>0.14816976181903641</v>
      </c>
      <c r="H169">
        <f xml:space="preserve"> _xlfn.XLOOKUP($A169,sdbso042!$A:$A,sdbso042!$B:$B,,1)
 + ( $A169 - _xlfn.XLOOKUP($A169,sdbso042!$A:$A,sdbso042!$A:$A,,1) )
   / ( _xlfn.XLOOKUP($A169,sdbso042!$A:$A,sdbso042!$A:$A,,-1)
       - _xlfn.XLOOKUP($A169,sdbso042!$A:$A,sdbso042!$A:$A,,1) )
   * ( _xlfn.XLOOKUP($A169,sdbso042!$A:$A,sdbso042!$B:$B,,-1)
       - _xlfn.XLOOKUP($A169,sdbso042!$A:$A,sdbso042!$B:$B,,1) )</f>
        <v>4.5325207731682783E-2</v>
      </c>
      <c r="J169" s="1"/>
      <c r="K169" s="1"/>
      <c r="Y169">
        <f t="shared" si="17"/>
        <v>0</v>
      </c>
      <c r="Z169" s="6">
        <f t="shared" si="18"/>
        <v>0</v>
      </c>
      <c r="AK169" s="1">
        <v>2470.1102999999998</v>
      </c>
    </row>
    <row r="170" spans="1:37" x14ac:dyDescent="0.2">
      <c r="A170" s="1">
        <f t="shared" si="14"/>
        <v>2469.0353999999998</v>
      </c>
      <c r="B170" s="1">
        <v>4.9089193000000003E-2</v>
      </c>
      <c r="C170">
        <f xml:space="preserve"> _xlfn.XLOOKUP($A170,DibenzoThiophene!$A:$A,DibenzoThiophene!$B:$B,,1)
 + ( $A170 - _xlfn.XLOOKUP($A170,DibenzoThiophene!$A:$A,DibenzoThiophene!$A:$A,,1) )
   / ( _xlfn.XLOOKUP($A170,DibenzoThiophene!$A:$A,DibenzoThiophene!$A:$A,,-1)
       - _xlfn.XLOOKUP($A170,DibenzoThiophene!$A:$A,DibenzoThiophene!$A:$A,,1) )
   * ( _xlfn.XLOOKUP($A170,DibenzoThiophene!$A:$A,DibenzoThiophene!$B:$B,,-1)
       - _xlfn.XLOOKUP($A170,DibenzoThiophene!$A:$A,DibenzoThiophene!$B:$B,,1) )</f>
        <v>-1.5731009534430299E-2</v>
      </c>
      <c r="D170">
        <f xml:space="preserve"> _xlfn.XLOOKUP($A170,Sulfone!$A:$A,Sulfone!$B:$B,,1)
 + ( $A170 - _xlfn.XLOOKUP($A170,Sulfone!$A:$A,Sulfone!$A:$A,,1) )
   / ( _xlfn.XLOOKUP($A170,Sulfone!$A:$A,Sulfone!$A:$A,,-1)
       - _xlfn.XLOOKUP($A170,Sulfone!$A:$A,Sulfone!$A:$A,,1) )
   * ( _xlfn.XLOOKUP($A170,Sulfone!$A:$A,Sulfone!$B:$B,,-1)
       - _xlfn.XLOOKUP($A170,Sulfone!$A:$A,Sulfone!$B:$B,,1) )</f>
        <v>2.0857628771185667E-3</v>
      </c>
      <c r="E170">
        <f xml:space="preserve"> _xlfn.XLOOKUP($A170,sfeso4051!$A:$A,sfeso4051!$B:$B,,1)
 + ( $A170 - _xlfn.XLOOKUP($A170,sfeso4051!$A:$A,sfeso4051!$A:$A,,1) )
   / ( _xlfn.XLOOKUP($A170,sfeso4051!$A:$A,sfeso4051!$A:$A,,-1)
       - _xlfn.XLOOKUP($A170,sfeso4051!$A:$A,sfeso4051!$A:$A,,1) )
   * ( _xlfn.XLOOKUP($A170,sfeso4051!$A:$A,sfeso4051!$B:$B,,-1)
       - _xlfn.XLOOKUP($A170,sfeso4051!$A:$A,sfeso4051!$B:$B,,1) )</f>
        <v>-7.5420051129292554E-3</v>
      </c>
      <c r="F170">
        <f xml:space="preserve"> _xlfn.XLOOKUP($A170,sdbt029!$A:$A,sdbt029!$B:$B,,1)
 + ( $A170 - _xlfn.XLOOKUP($A170,sdbt029!$A:$A,sdbt029!$A:$A,,1) )
   / ( _xlfn.XLOOKUP($A170,sdbt029!$A:$A,sdbt029!$A:$A,,-1)
       - _xlfn.XLOOKUP($A170,sdbt029!$A:$A,sdbt029!$A:$A,,1) )
   * ( _xlfn.XLOOKUP($A170,sdbt029!$A:$A,sdbt029!$B:$B,,-1)
       - _xlfn.XLOOKUP($A170,sdbt029!$A:$A,sdbt029!$B:$B,,1) )</f>
        <v>6.7907545945412776E-2</v>
      </c>
      <c r="G170">
        <f xml:space="preserve"> _xlfn.XLOOKUP($A170,sdbs034!$A:$A,sdbs034!$B:$B,,1)
 + ( $A170 - _xlfn.XLOOKUP($A170,sdbs034!$A:$A,sdbs034!$A:$A,,1) )
   / ( _xlfn.XLOOKUP($A170,sdbs034!$A:$A,sdbs034!$A:$A,,-1)
       - _xlfn.XLOOKUP($A170,sdbs034!$A:$A,sdbs034!$A:$A,,1) )
   * ( _xlfn.XLOOKUP($A170,sdbs034!$A:$A,sdbs034!$B:$B,,-1)
       - _xlfn.XLOOKUP($A170,sdbs034!$A:$A,sdbs034!$B:$B,,1) )</f>
        <v>0.15520752767916471</v>
      </c>
      <c r="H170">
        <f xml:space="preserve"> _xlfn.XLOOKUP($A170,sdbso042!$A:$A,sdbso042!$B:$B,,1)
 + ( $A170 - _xlfn.XLOOKUP($A170,sdbso042!$A:$A,sdbso042!$A:$A,,1) )
   / ( _xlfn.XLOOKUP($A170,sdbso042!$A:$A,sdbso042!$A:$A,,-1)
       - _xlfn.XLOOKUP($A170,sdbso042!$A:$A,sdbso042!$A:$A,,1) )
   * ( _xlfn.XLOOKUP($A170,sdbso042!$A:$A,sdbso042!$B:$B,,-1)
       - _xlfn.XLOOKUP($A170,sdbso042!$A:$A,sdbso042!$B:$B,,1) )</f>
        <v>4.6081184810632746E-2</v>
      </c>
      <c r="J170" s="1"/>
      <c r="K170" s="1"/>
      <c r="Y170">
        <f t="shared" si="17"/>
        <v>0</v>
      </c>
      <c r="Z170" s="6">
        <f t="shared" si="18"/>
        <v>0</v>
      </c>
      <c r="AK170" s="1">
        <v>2470.3353999999999</v>
      </c>
    </row>
    <row r="171" spans="1:37" x14ac:dyDescent="0.2">
      <c r="A171" s="1">
        <f t="shared" si="14"/>
        <v>2469.2354999999998</v>
      </c>
      <c r="B171" s="1">
        <v>7.5436619999999996E-2</v>
      </c>
      <c r="C171">
        <f xml:space="preserve"> _xlfn.XLOOKUP($A171,DibenzoThiophene!$A:$A,DibenzoThiophene!$B:$B,,1)
 + ( $A171 - _xlfn.XLOOKUP($A171,DibenzoThiophene!$A:$A,DibenzoThiophene!$A:$A,,1) )
   / ( _xlfn.XLOOKUP($A171,DibenzoThiophene!$A:$A,DibenzoThiophene!$A:$A,,-1)
       - _xlfn.XLOOKUP($A171,DibenzoThiophene!$A:$A,DibenzoThiophene!$A:$A,,1) )
   * ( _xlfn.XLOOKUP($A171,DibenzoThiophene!$A:$A,DibenzoThiophene!$B:$B,,-1)
       - _xlfn.XLOOKUP($A171,DibenzoThiophene!$A:$A,DibenzoThiophene!$B:$B,,1) )</f>
        <v>3.6293940215052292E-3</v>
      </c>
      <c r="D171">
        <f xml:space="preserve"> _xlfn.XLOOKUP($A171,Sulfone!$A:$A,Sulfone!$B:$B,,1)
 + ( $A171 - _xlfn.XLOOKUP($A171,Sulfone!$A:$A,Sulfone!$A:$A,,1) )
   / ( _xlfn.XLOOKUP($A171,Sulfone!$A:$A,Sulfone!$A:$A,,-1)
       - _xlfn.XLOOKUP($A171,Sulfone!$A:$A,Sulfone!$A:$A,,1) )
   * ( _xlfn.XLOOKUP($A171,Sulfone!$A:$A,Sulfone!$B:$B,,-1)
       - _xlfn.XLOOKUP($A171,Sulfone!$A:$A,Sulfone!$B:$B,,1) )</f>
        <v>2.749301238536768E-3</v>
      </c>
      <c r="E171">
        <f xml:space="preserve"> _xlfn.XLOOKUP($A171,sfeso4051!$A:$A,sfeso4051!$B:$B,,1)
 + ( $A171 - _xlfn.XLOOKUP($A171,sfeso4051!$A:$A,sfeso4051!$A:$A,,1) )
   / ( _xlfn.XLOOKUP($A171,sfeso4051!$A:$A,sfeso4051!$A:$A,,-1)
       - _xlfn.XLOOKUP($A171,sfeso4051!$A:$A,sfeso4051!$A:$A,,1) )
   * ( _xlfn.XLOOKUP($A171,sfeso4051!$A:$A,sfeso4051!$B:$B,,-1)
       - _xlfn.XLOOKUP($A171,sfeso4051!$A:$A,sfeso4051!$B:$B,,1) )</f>
        <v>-7.4294903647759841E-3</v>
      </c>
      <c r="F171">
        <f xml:space="preserve"> _xlfn.XLOOKUP($A171,sdbt029!$A:$A,sdbt029!$B:$B,,1)
 + ( $A171 - _xlfn.XLOOKUP($A171,sdbt029!$A:$A,sdbt029!$A:$A,,1) )
   / ( _xlfn.XLOOKUP($A171,sdbt029!$A:$A,sdbt029!$A:$A,,-1)
       - _xlfn.XLOOKUP($A171,sdbt029!$A:$A,sdbt029!$A:$A,,1) )
   * ( _xlfn.XLOOKUP($A171,sdbt029!$A:$A,sdbt029!$B:$B,,-1)
       - _xlfn.XLOOKUP($A171,sdbt029!$A:$A,sdbt029!$B:$B,,1) )</f>
        <v>6.8622816492137639E-2</v>
      </c>
      <c r="G171">
        <f xml:space="preserve"> _xlfn.XLOOKUP($A171,sdbs034!$A:$A,sdbs034!$B:$B,,1)
 + ( $A171 - _xlfn.XLOOKUP($A171,sdbs034!$A:$A,sdbs034!$A:$A,,1) )
   / ( _xlfn.XLOOKUP($A171,sdbs034!$A:$A,sdbs034!$A:$A,,-1)
       - _xlfn.XLOOKUP($A171,sdbs034!$A:$A,sdbs034!$A:$A,,1) )
   * ( _xlfn.XLOOKUP($A171,sdbs034!$A:$A,sdbs034!$B:$B,,-1)
       - _xlfn.XLOOKUP($A171,sdbs034!$A:$A,sdbs034!$B:$B,,1) )</f>
        <v>0.16368644612719938</v>
      </c>
      <c r="H171">
        <f xml:space="preserve"> _xlfn.XLOOKUP($A171,sdbso042!$A:$A,sdbso042!$B:$B,,1)
 + ( $A171 - _xlfn.XLOOKUP($A171,sdbso042!$A:$A,sdbso042!$A:$A,,1) )
   / ( _xlfn.XLOOKUP($A171,sdbso042!$A:$A,sdbso042!$A:$A,,-1)
       - _xlfn.XLOOKUP($A171,sdbso042!$A:$A,sdbso042!$A:$A,,1) )
   * ( _xlfn.XLOOKUP($A171,sdbso042!$A:$A,sdbso042!$B:$B,,-1)
       - _xlfn.XLOOKUP($A171,sdbso042!$A:$A,sdbso042!$B:$B,,1) )</f>
        <v>4.8396923019745547E-2</v>
      </c>
      <c r="J171" s="1"/>
      <c r="K171" s="1"/>
      <c r="Y171">
        <f t="shared" si="17"/>
        <v>0</v>
      </c>
      <c r="Z171" s="6">
        <f t="shared" si="18"/>
        <v>0</v>
      </c>
      <c r="AK171" s="1">
        <v>2470.5355</v>
      </c>
    </row>
    <row r="172" spans="1:37" x14ac:dyDescent="0.2">
      <c r="A172" s="1">
        <f t="shared" si="14"/>
        <v>2469.4355999999998</v>
      </c>
      <c r="B172" s="1">
        <v>7.3661531000000002E-2</v>
      </c>
      <c r="C172">
        <f xml:space="preserve"> _xlfn.XLOOKUP($A172,DibenzoThiophene!$A:$A,DibenzoThiophene!$B:$B,,1)
 + ( $A172 - _xlfn.XLOOKUP($A172,DibenzoThiophene!$A:$A,DibenzoThiophene!$A:$A,,1) )
   / ( _xlfn.XLOOKUP($A172,DibenzoThiophene!$A:$A,DibenzoThiophene!$A:$A,,-1)
       - _xlfn.XLOOKUP($A172,DibenzoThiophene!$A:$A,DibenzoThiophene!$A:$A,,1) )
   * ( _xlfn.XLOOKUP($A172,DibenzoThiophene!$A:$A,DibenzoThiophene!$B:$B,,-1)
       - _xlfn.XLOOKUP($A172,DibenzoThiophene!$A:$A,DibenzoThiophene!$B:$B,,1) )</f>
        <v>1.0989247362465177E-2</v>
      </c>
      <c r="D172">
        <f xml:space="preserve"> _xlfn.XLOOKUP($A172,Sulfone!$A:$A,Sulfone!$B:$B,,1)
 + ( $A172 - _xlfn.XLOOKUP($A172,Sulfone!$A:$A,Sulfone!$A:$A,,1) )
   / ( _xlfn.XLOOKUP($A172,Sulfone!$A:$A,Sulfone!$A:$A,,-1)
       - _xlfn.XLOOKUP($A172,Sulfone!$A:$A,Sulfone!$A:$A,,1) )
   * ( _xlfn.XLOOKUP($A172,Sulfone!$A:$A,Sulfone!$B:$B,,-1)
       - _xlfn.XLOOKUP($A172,Sulfone!$A:$A,Sulfone!$B:$B,,1) )</f>
        <v>3.5710016514092615E-3</v>
      </c>
      <c r="E172">
        <f xml:space="preserve"> _xlfn.XLOOKUP($A172,sfeso4051!$A:$A,sfeso4051!$B:$B,,1)
 + ( $A172 - _xlfn.XLOOKUP($A172,sfeso4051!$A:$A,sfeso4051!$A:$A,,1) )
   / ( _xlfn.XLOOKUP($A172,sfeso4051!$A:$A,sfeso4051!$A:$A,,-1)
       - _xlfn.XLOOKUP($A172,sfeso4051!$A:$A,sfeso4051!$A:$A,,1) )
   * ( _xlfn.XLOOKUP($A172,sfeso4051!$A:$A,sfeso4051!$B:$B,,-1)
       - _xlfn.XLOOKUP($A172,sfeso4051!$A:$A,sfeso4051!$B:$B,,1) )</f>
        <v>-4.212680442222662E-3</v>
      </c>
      <c r="F172">
        <f xml:space="preserve"> _xlfn.XLOOKUP($A172,sdbt029!$A:$A,sdbt029!$B:$B,,1)
 + ( $A172 - _xlfn.XLOOKUP($A172,sdbt029!$A:$A,sdbt029!$A:$A,,1) )
   / ( _xlfn.XLOOKUP($A172,sdbt029!$A:$A,sdbt029!$A:$A,,-1)
       - _xlfn.XLOOKUP($A172,sdbt029!$A:$A,sdbt029!$A:$A,,1) )
   * ( _xlfn.XLOOKUP($A172,sdbt029!$A:$A,sdbt029!$B:$B,,-1)
       - _xlfn.XLOOKUP($A172,sdbt029!$A:$A,sdbt029!$B:$B,,1) )</f>
        <v>7.429278721393491E-2</v>
      </c>
      <c r="G172">
        <f xml:space="preserve"> _xlfn.XLOOKUP($A172,sdbs034!$A:$A,sdbs034!$B:$B,,1)
 + ( $A172 - _xlfn.XLOOKUP($A172,sdbs034!$A:$A,sdbs034!$A:$A,,1) )
   / ( _xlfn.XLOOKUP($A172,sdbs034!$A:$A,sdbs034!$A:$A,,-1)
       - _xlfn.XLOOKUP($A172,sdbs034!$A:$A,sdbs034!$A:$A,,1) )
   * ( _xlfn.XLOOKUP($A172,sdbs034!$A:$A,sdbs034!$B:$B,,-1)
       - _xlfn.XLOOKUP($A172,sdbs034!$A:$A,sdbs034!$B:$B,,1) )</f>
        <v>0.16936642767363952</v>
      </c>
      <c r="H172">
        <f xml:space="preserve"> _xlfn.XLOOKUP($A172,sdbso042!$A:$A,sdbso042!$B:$B,,1)
 + ( $A172 - _xlfn.XLOOKUP($A172,sdbso042!$A:$A,sdbso042!$A:$A,,1) )
   / ( _xlfn.XLOOKUP($A172,sdbso042!$A:$A,sdbso042!$A:$A,,-1)
       - _xlfn.XLOOKUP($A172,sdbso042!$A:$A,sdbso042!$A:$A,,1) )
   * ( _xlfn.XLOOKUP($A172,sdbso042!$A:$A,sdbso042!$B:$B,,-1)
       - _xlfn.XLOOKUP($A172,sdbso042!$A:$A,sdbso042!$B:$B,,1) )</f>
        <v>5.2132303176915973E-2</v>
      </c>
      <c r="J172" s="1"/>
      <c r="K172" s="1"/>
      <c r="Y172">
        <f t="shared" si="17"/>
        <v>0</v>
      </c>
      <c r="Z172" s="6">
        <f t="shared" si="18"/>
        <v>0</v>
      </c>
      <c r="AK172" s="1">
        <v>2470.7356</v>
      </c>
    </row>
    <row r="173" spans="1:37" x14ac:dyDescent="0.2">
      <c r="A173" s="1">
        <f t="shared" si="14"/>
        <v>2469.6356999999998</v>
      </c>
      <c r="B173" s="1">
        <v>7.2112997999999998E-2</v>
      </c>
      <c r="C173">
        <f xml:space="preserve"> _xlfn.XLOOKUP($A173,DibenzoThiophene!$A:$A,DibenzoThiophene!$B:$B,,1)
 + ( $A173 - _xlfn.XLOOKUP($A173,DibenzoThiophene!$A:$A,DibenzoThiophene!$A:$A,,1) )
   / ( _xlfn.XLOOKUP($A173,DibenzoThiophene!$A:$A,DibenzoThiophene!$A:$A,,-1)
       - _xlfn.XLOOKUP($A173,DibenzoThiophene!$A:$A,DibenzoThiophene!$A:$A,,1) )
   * ( _xlfn.XLOOKUP($A173,DibenzoThiophene!$A:$A,DibenzoThiophene!$B:$B,,-1)
       - _xlfn.XLOOKUP($A173,DibenzoThiophene!$A:$A,DibenzoThiophene!$B:$B,,1) )</f>
        <v>1.0388341363181536E-2</v>
      </c>
      <c r="D173">
        <f xml:space="preserve"> _xlfn.XLOOKUP($A173,Sulfone!$A:$A,Sulfone!$B:$B,,1)
 + ( $A173 - _xlfn.XLOOKUP($A173,Sulfone!$A:$A,Sulfone!$A:$A,,1) )
   / ( _xlfn.XLOOKUP($A173,Sulfone!$A:$A,Sulfone!$A:$A,,-1)
       - _xlfn.XLOOKUP($A173,Sulfone!$A:$A,Sulfone!$A:$A,,1) )
   * ( _xlfn.XLOOKUP($A173,Sulfone!$A:$A,Sulfone!$B:$B,,-1)
       - _xlfn.XLOOKUP($A173,Sulfone!$A:$A,Sulfone!$B:$B,,1) )</f>
        <v>2.1172271723408184E-3</v>
      </c>
      <c r="E173">
        <f xml:space="preserve"> _xlfn.XLOOKUP($A173,sfeso4051!$A:$A,sfeso4051!$B:$B,,1)
 + ( $A173 - _xlfn.XLOOKUP($A173,sfeso4051!$A:$A,sfeso4051!$A:$A,,1) )
   / ( _xlfn.XLOOKUP($A173,sfeso4051!$A:$A,sfeso4051!$A:$A,,-1)
       - _xlfn.XLOOKUP($A173,sfeso4051!$A:$A,sfeso4051!$A:$A,,1) )
   * ( _xlfn.XLOOKUP($A173,sfeso4051!$A:$A,sfeso4051!$B:$B,,-1)
       - _xlfn.XLOOKUP($A173,sfeso4051!$A:$A,sfeso4051!$B:$B,,1) )</f>
        <v>-5.8183851357868016E-3</v>
      </c>
      <c r="F173">
        <f xml:space="preserve"> _xlfn.XLOOKUP($A173,sdbt029!$A:$A,sdbt029!$B:$B,,1)
 + ( $A173 - _xlfn.XLOOKUP($A173,sdbt029!$A:$A,sdbt029!$A:$A,,1) )
   / ( _xlfn.XLOOKUP($A173,sdbt029!$A:$A,sdbt029!$A:$A,,-1)
       - _xlfn.XLOOKUP($A173,sdbt029!$A:$A,sdbt029!$A:$A,,1) )
   * ( _xlfn.XLOOKUP($A173,sdbt029!$A:$A,sdbt029!$B:$B,,-1)
       - _xlfn.XLOOKUP($A173,sdbt029!$A:$A,sdbt029!$B:$B,,1) )</f>
        <v>7.9405562753434841E-2</v>
      </c>
      <c r="G173">
        <f xml:space="preserve"> _xlfn.XLOOKUP($A173,sdbs034!$A:$A,sdbs034!$B:$B,,1)
 + ( $A173 - _xlfn.XLOOKUP($A173,sdbs034!$A:$A,sdbs034!$A:$A,,1) )
   / ( _xlfn.XLOOKUP($A173,sdbs034!$A:$A,sdbs034!$A:$A,,-1)
       - _xlfn.XLOOKUP($A173,sdbs034!$A:$A,sdbs034!$A:$A,,1) )
   * ( _xlfn.XLOOKUP($A173,sdbs034!$A:$A,sdbs034!$B:$B,,-1)
       - _xlfn.XLOOKUP($A173,sdbs034!$A:$A,sdbs034!$B:$B,,1) )</f>
        <v>0.178885616358753</v>
      </c>
      <c r="H173">
        <f xml:space="preserve"> _xlfn.XLOOKUP($A173,sdbso042!$A:$A,sdbso042!$B:$B,,1)
 + ( $A173 - _xlfn.XLOOKUP($A173,sdbso042!$A:$A,sdbso042!$A:$A,,1) )
   / ( _xlfn.XLOOKUP($A173,sdbso042!$A:$A,sdbso042!$A:$A,,-1)
       - _xlfn.XLOOKUP($A173,sdbso042!$A:$A,sdbso042!$A:$A,,1) )
   * ( _xlfn.XLOOKUP($A173,sdbso042!$A:$A,sdbso042!$B:$B,,-1)
       - _xlfn.XLOOKUP($A173,sdbso042!$A:$A,sdbso042!$B:$B,,1) )</f>
        <v>5.060892552437346E-2</v>
      </c>
      <c r="J173" s="1"/>
      <c r="K173" s="1"/>
      <c r="Y173">
        <f t="shared" si="17"/>
        <v>0</v>
      </c>
      <c r="Z173" s="6">
        <f t="shared" si="18"/>
        <v>0</v>
      </c>
      <c r="AK173" s="1">
        <v>2470.9357</v>
      </c>
    </row>
    <row r="174" spans="1:37" x14ac:dyDescent="0.2">
      <c r="A174" s="1">
        <f t="shared" si="14"/>
        <v>2469.8356999999996</v>
      </c>
      <c r="B174" s="1">
        <v>8.0041063999999995E-2</v>
      </c>
      <c r="C174">
        <f xml:space="preserve"> _xlfn.XLOOKUP($A174,DibenzoThiophene!$A:$A,DibenzoThiophene!$B:$B,,1)
 + ( $A174 - _xlfn.XLOOKUP($A174,DibenzoThiophene!$A:$A,DibenzoThiophene!$A:$A,,1) )
   / ( _xlfn.XLOOKUP($A174,DibenzoThiophene!$A:$A,DibenzoThiophene!$A:$A,,-1)
       - _xlfn.XLOOKUP($A174,DibenzoThiophene!$A:$A,DibenzoThiophene!$A:$A,,1) )
   * ( _xlfn.XLOOKUP($A174,DibenzoThiophene!$A:$A,DibenzoThiophene!$B:$B,,-1)
       - _xlfn.XLOOKUP($A174,DibenzoThiophene!$A:$A,DibenzoThiophene!$B:$B,,1) )</f>
        <v>1.084990047623547E-2</v>
      </c>
      <c r="D174">
        <f xml:space="preserve"> _xlfn.XLOOKUP($A174,Sulfone!$A:$A,Sulfone!$B:$B,,1)
 + ( $A174 - _xlfn.XLOOKUP($A174,Sulfone!$A:$A,Sulfone!$A:$A,,1) )
   / ( _xlfn.XLOOKUP($A174,Sulfone!$A:$A,Sulfone!$A:$A,,-1)
       - _xlfn.XLOOKUP($A174,Sulfone!$A:$A,Sulfone!$A:$A,,1) )
   * ( _xlfn.XLOOKUP($A174,Sulfone!$A:$A,Sulfone!$B:$B,,-1)
       - _xlfn.XLOOKUP($A174,Sulfone!$A:$A,Sulfone!$B:$B,,1) )</f>
        <v>3.8072616910278544E-3</v>
      </c>
      <c r="E174">
        <f xml:space="preserve"> _xlfn.XLOOKUP($A174,sfeso4051!$A:$A,sfeso4051!$B:$B,,1)
 + ( $A174 - _xlfn.XLOOKUP($A174,sfeso4051!$A:$A,sfeso4051!$A:$A,,1) )
   / ( _xlfn.XLOOKUP($A174,sfeso4051!$A:$A,sfeso4051!$A:$A,,-1)
       - _xlfn.XLOOKUP($A174,sfeso4051!$A:$A,sfeso4051!$A:$A,,1) )
   * ( _xlfn.XLOOKUP($A174,sfeso4051!$A:$A,sfeso4051!$B:$B,,-1)
       - _xlfn.XLOOKUP($A174,sfeso4051!$A:$A,sfeso4051!$B:$B,,1) )</f>
        <v>-4.0338063579912764E-3</v>
      </c>
      <c r="F174">
        <f xml:space="preserve"> _xlfn.XLOOKUP($A174,sdbt029!$A:$A,sdbt029!$B:$B,,1)
 + ( $A174 - _xlfn.XLOOKUP($A174,sdbt029!$A:$A,sdbt029!$A:$A,,1) )
   / ( _xlfn.XLOOKUP($A174,sdbt029!$A:$A,sdbt029!$A:$A,,-1)
       - _xlfn.XLOOKUP($A174,sdbt029!$A:$A,sdbt029!$A:$A,,1) )
   * ( _xlfn.XLOOKUP($A174,sdbt029!$A:$A,sdbt029!$B:$B,,-1)
       - _xlfn.XLOOKUP($A174,sdbt029!$A:$A,sdbt029!$B:$B,,1) )</f>
        <v>8.50740094304865E-2</v>
      </c>
      <c r="G174">
        <f xml:space="preserve"> _xlfn.XLOOKUP($A174,sdbs034!$A:$A,sdbs034!$B:$B,,1)
 + ( $A174 - _xlfn.XLOOKUP($A174,sdbs034!$A:$A,sdbs034!$A:$A,,1) )
   / ( _xlfn.XLOOKUP($A174,sdbs034!$A:$A,sdbs034!$A:$A,,-1)
       - _xlfn.XLOOKUP($A174,sdbs034!$A:$A,sdbs034!$A:$A,,1) )
   * ( _xlfn.XLOOKUP($A174,sdbs034!$A:$A,sdbs034!$B:$B,,-1)
       - _xlfn.XLOOKUP($A174,sdbs034!$A:$A,sdbs034!$B:$B,,1) )</f>
        <v>0.19276608417929217</v>
      </c>
      <c r="H174">
        <f xml:space="preserve"> _xlfn.XLOOKUP($A174,sdbso042!$A:$A,sdbso042!$B:$B,,1)
 + ( $A174 - _xlfn.XLOOKUP($A174,sdbso042!$A:$A,sdbso042!$A:$A,,1) )
   / ( _xlfn.XLOOKUP($A174,sdbso042!$A:$A,sdbso042!$A:$A,,-1)
       - _xlfn.XLOOKUP($A174,sdbso042!$A:$A,sdbso042!$A:$A,,1) )
   * ( _xlfn.XLOOKUP($A174,sdbso042!$A:$A,sdbso042!$B:$B,,-1)
       - _xlfn.XLOOKUP($A174,sdbso042!$A:$A,sdbso042!$B:$B,,1) )</f>
        <v>4.9937911443743765E-2</v>
      </c>
      <c r="J174" s="1"/>
      <c r="K174" s="1"/>
      <c r="Y174">
        <f t="shared" si="17"/>
        <v>0</v>
      </c>
      <c r="Z174" s="6">
        <f t="shared" si="18"/>
        <v>0</v>
      </c>
      <c r="AK174" s="1">
        <v>2471.1356999999998</v>
      </c>
    </row>
    <row r="175" spans="1:37" x14ac:dyDescent="0.2">
      <c r="A175" s="1">
        <f t="shared" si="14"/>
        <v>2470.0357999999997</v>
      </c>
      <c r="B175" s="1">
        <v>9.4678170000000006E-2</v>
      </c>
      <c r="C175">
        <f xml:space="preserve"> _xlfn.XLOOKUP($A175,DibenzoThiophene!$A:$A,DibenzoThiophene!$B:$B,,1)
 + ( $A175 - _xlfn.XLOOKUP($A175,DibenzoThiophene!$A:$A,DibenzoThiophene!$A:$A,,1) )
   / ( _xlfn.XLOOKUP($A175,DibenzoThiophene!$A:$A,DibenzoThiophene!$A:$A,,-1)
       - _xlfn.XLOOKUP($A175,DibenzoThiophene!$A:$A,DibenzoThiophene!$A:$A,,1) )
   * ( _xlfn.XLOOKUP($A175,DibenzoThiophene!$A:$A,DibenzoThiophene!$B:$B,,-1)
       - _xlfn.XLOOKUP($A175,DibenzoThiophene!$A:$A,DibenzoThiophene!$B:$B,,1) )</f>
        <v>1.3596898774994431E-2</v>
      </c>
      <c r="D175">
        <f xml:space="preserve"> _xlfn.XLOOKUP($A175,Sulfone!$A:$A,Sulfone!$B:$B,,1)
 + ( $A175 - _xlfn.XLOOKUP($A175,Sulfone!$A:$A,Sulfone!$A:$A,,1) )
   / ( _xlfn.XLOOKUP($A175,Sulfone!$A:$A,Sulfone!$A:$A,,-1)
       - _xlfn.XLOOKUP($A175,Sulfone!$A:$A,Sulfone!$A:$A,,1) )
   * ( _xlfn.XLOOKUP($A175,Sulfone!$A:$A,Sulfone!$B:$B,,-1)
       - _xlfn.XLOOKUP($A175,Sulfone!$A:$A,Sulfone!$B:$B,,1) )</f>
        <v>6.4412745752752687E-3</v>
      </c>
      <c r="E175">
        <f xml:space="preserve"> _xlfn.XLOOKUP($A175,sfeso4051!$A:$A,sfeso4051!$B:$B,,1)
 + ( $A175 - _xlfn.XLOOKUP($A175,sfeso4051!$A:$A,sfeso4051!$A:$A,,1) )
   / ( _xlfn.XLOOKUP($A175,sfeso4051!$A:$A,sfeso4051!$A:$A,,-1)
       - _xlfn.XLOOKUP($A175,sfeso4051!$A:$A,sfeso4051!$A:$A,,1) )
   * ( _xlfn.XLOOKUP($A175,sfeso4051!$A:$A,sfeso4051!$B:$B,,-1)
       - _xlfn.XLOOKUP($A175,sfeso4051!$A:$A,sfeso4051!$B:$B,,1) )</f>
        <v>-3.2300778077490617E-3</v>
      </c>
      <c r="F175">
        <f xml:space="preserve"> _xlfn.XLOOKUP($A175,sdbt029!$A:$A,sdbt029!$B:$B,,1)
 + ( $A175 - _xlfn.XLOOKUP($A175,sdbt029!$A:$A,sdbt029!$A:$A,,1) )
   / ( _xlfn.XLOOKUP($A175,sdbt029!$A:$A,sdbt029!$A:$A,,-1)
       - _xlfn.XLOOKUP($A175,sdbt029!$A:$A,sdbt029!$A:$A,,1) )
   * ( _xlfn.XLOOKUP($A175,sdbt029!$A:$A,sdbt029!$B:$B,,-1)
       - _xlfn.XLOOKUP($A175,sdbt029!$A:$A,sdbt029!$B:$B,,1) )</f>
        <v>9.2823525096412673E-2</v>
      </c>
      <c r="G175">
        <f xml:space="preserve"> _xlfn.XLOOKUP($A175,sdbs034!$A:$A,sdbs034!$B:$B,,1)
 + ( $A175 - _xlfn.XLOOKUP($A175,sdbs034!$A:$A,sdbs034!$A:$A,,1) )
   / ( _xlfn.XLOOKUP($A175,sdbs034!$A:$A,sdbs034!$A:$A,,-1)
       - _xlfn.XLOOKUP($A175,sdbs034!$A:$A,sdbs034!$A:$A,,1) )
   * ( _xlfn.XLOOKUP($A175,sdbs034!$A:$A,sdbs034!$B:$B,,-1)
       - _xlfn.XLOOKUP($A175,sdbs034!$A:$A,sdbs034!$B:$B,,1) )</f>
        <v>0.21007284787615027</v>
      </c>
      <c r="H175">
        <f xml:space="preserve"> _xlfn.XLOOKUP($A175,sdbso042!$A:$A,sdbso042!$B:$B,,1)
 + ( $A175 - _xlfn.XLOOKUP($A175,sdbso042!$A:$A,sdbso042!$A:$A,,1) )
   / ( _xlfn.XLOOKUP($A175,sdbso042!$A:$A,sdbso042!$A:$A,,-1)
       - _xlfn.XLOOKUP($A175,sdbso042!$A:$A,sdbso042!$A:$A,,1) )
   * ( _xlfn.XLOOKUP($A175,sdbso042!$A:$A,sdbso042!$B:$B,,-1)
       - _xlfn.XLOOKUP($A175,sdbso042!$A:$A,sdbso042!$B:$B,,1) )</f>
        <v>5.3746346851695714E-2</v>
      </c>
      <c r="J175" s="1"/>
      <c r="K175" s="1"/>
      <c r="Y175">
        <f t="shared" si="17"/>
        <v>0</v>
      </c>
      <c r="Z175" s="6">
        <f t="shared" si="18"/>
        <v>0</v>
      </c>
      <c r="AK175" s="1">
        <v>2471.3357999999998</v>
      </c>
    </row>
    <row r="176" spans="1:37" x14ac:dyDescent="0.2">
      <c r="A176" s="1">
        <f t="shared" si="14"/>
        <v>2470.2358999999997</v>
      </c>
      <c r="B176" s="1">
        <v>0.12454224</v>
      </c>
      <c r="C176">
        <f xml:space="preserve"> _xlfn.XLOOKUP($A176,DibenzoThiophene!$A:$A,DibenzoThiophene!$B:$B,,1)
 + ( $A176 - _xlfn.XLOOKUP($A176,DibenzoThiophene!$A:$A,DibenzoThiophene!$A:$A,,1) )
   / ( _xlfn.XLOOKUP($A176,DibenzoThiophene!$A:$A,DibenzoThiophene!$A:$A,,-1)
       - _xlfn.XLOOKUP($A176,DibenzoThiophene!$A:$A,DibenzoThiophene!$A:$A,,1) )
   * ( _xlfn.XLOOKUP($A176,DibenzoThiophene!$A:$A,DibenzoThiophene!$B:$B,,-1)
       - _xlfn.XLOOKUP($A176,DibenzoThiophene!$A:$A,DibenzoThiophene!$B:$B,,1) )</f>
        <v>1.5967034702766593E-2</v>
      </c>
      <c r="D176">
        <f xml:space="preserve"> _xlfn.XLOOKUP($A176,Sulfone!$A:$A,Sulfone!$B:$B,,1)
 + ( $A176 - _xlfn.XLOOKUP($A176,Sulfone!$A:$A,Sulfone!$A:$A,,1) )
   / ( _xlfn.XLOOKUP($A176,Sulfone!$A:$A,Sulfone!$A:$A,,-1)
       - _xlfn.XLOOKUP($A176,Sulfone!$A:$A,Sulfone!$A:$A,,1) )
   * ( _xlfn.XLOOKUP($A176,Sulfone!$A:$A,Sulfone!$B:$B,,-1)
       - _xlfn.XLOOKUP($A176,Sulfone!$A:$A,Sulfone!$B:$B,,1) )</f>
        <v>1.1767329436190929E-2</v>
      </c>
      <c r="E176">
        <f xml:space="preserve"> _xlfn.XLOOKUP($A176,sfeso4051!$A:$A,sfeso4051!$B:$B,,1)
 + ( $A176 - _xlfn.XLOOKUP($A176,sfeso4051!$A:$A,sfeso4051!$A:$A,,1) )
   / ( _xlfn.XLOOKUP($A176,sfeso4051!$A:$A,sfeso4051!$A:$A,,-1)
       - _xlfn.XLOOKUP($A176,sfeso4051!$A:$A,sfeso4051!$A:$A,,1) )
   * ( _xlfn.XLOOKUP($A176,sfeso4051!$A:$A,sfeso4051!$B:$B,,-1)
       - _xlfn.XLOOKUP($A176,sfeso4051!$A:$A,sfeso4051!$B:$B,,1) )</f>
        <v>-4.8598788909210763E-3</v>
      </c>
      <c r="F176">
        <f xml:space="preserve"> _xlfn.XLOOKUP($A176,sdbt029!$A:$A,sdbt029!$B:$B,,1)
 + ( $A176 - _xlfn.XLOOKUP($A176,sdbt029!$A:$A,sdbt029!$A:$A,,1) )
   / ( _xlfn.XLOOKUP($A176,sdbt029!$A:$A,sdbt029!$A:$A,,-1)
       - _xlfn.XLOOKUP($A176,sdbt029!$A:$A,sdbt029!$A:$A,,1) )
   * ( _xlfn.XLOOKUP($A176,sdbt029!$A:$A,sdbt029!$B:$B,,-1)
       - _xlfn.XLOOKUP($A176,sdbt029!$A:$A,sdbt029!$B:$B,,1) )</f>
        <v>0.10335776119339492</v>
      </c>
      <c r="G176">
        <f xml:space="preserve"> _xlfn.XLOOKUP($A176,sdbs034!$A:$A,sdbs034!$B:$B,,1)
 + ( $A176 - _xlfn.XLOOKUP($A176,sdbs034!$A:$A,sdbs034!$A:$A,,1) )
   / ( _xlfn.XLOOKUP($A176,sdbs034!$A:$A,sdbs034!$A:$A,,-1)
       - _xlfn.XLOOKUP($A176,sdbs034!$A:$A,sdbs034!$A:$A,,1) )
   * ( _xlfn.XLOOKUP($A176,sdbs034!$A:$A,sdbs034!$B:$B,,-1)
       - _xlfn.XLOOKUP($A176,sdbs034!$A:$A,sdbs034!$B:$B,,1) )</f>
        <v>0.23044362703208465</v>
      </c>
      <c r="H176">
        <f xml:space="preserve"> _xlfn.XLOOKUP($A176,sdbso042!$A:$A,sdbso042!$B:$B,,1)
 + ( $A176 - _xlfn.XLOOKUP($A176,sdbso042!$A:$A,sdbso042!$A:$A,,1) )
   / ( _xlfn.XLOOKUP($A176,sdbso042!$A:$A,sdbso042!$A:$A,,-1)
       - _xlfn.XLOOKUP($A176,sdbso042!$A:$A,sdbso042!$A:$A,,1) )
   * ( _xlfn.XLOOKUP($A176,sdbso042!$A:$A,sdbso042!$B:$B,,-1)
       - _xlfn.XLOOKUP($A176,sdbso042!$A:$A,sdbso042!$B:$B,,1) )</f>
        <v>5.5910801496261341E-2</v>
      </c>
      <c r="J176" s="1"/>
      <c r="K176" s="1"/>
      <c r="Y176">
        <f t="shared" si="17"/>
        <v>0</v>
      </c>
      <c r="Z176" s="6">
        <f t="shared" si="18"/>
        <v>0</v>
      </c>
      <c r="AK176" s="1">
        <v>2471.5358999999999</v>
      </c>
    </row>
    <row r="177" spans="1:37" x14ac:dyDescent="0.2">
      <c r="A177" s="1">
        <f t="shared" si="14"/>
        <v>2470.4358999999999</v>
      </c>
      <c r="B177" s="1">
        <v>0.15190917000000001</v>
      </c>
      <c r="C177">
        <f xml:space="preserve"> _xlfn.XLOOKUP($A177,DibenzoThiophene!$A:$A,DibenzoThiophene!$B:$B,,1)
 + ( $A177 - _xlfn.XLOOKUP($A177,DibenzoThiophene!$A:$A,DibenzoThiophene!$A:$A,,1) )
   / ( _xlfn.XLOOKUP($A177,DibenzoThiophene!$A:$A,DibenzoThiophene!$A:$A,,-1)
       - _xlfn.XLOOKUP($A177,DibenzoThiophene!$A:$A,DibenzoThiophene!$A:$A,,1) )
   * ( _xlfn.XLOOKUP($A177,DibenzoThiophene!$A:$A,DibenzoThiophene!$B:$B,,-1)
       - _xlfn.XLOOKUP($A177,DibenzoThiophene!$A:$A,DibenzoThiophene!$B:$B,,1) )</f>
        <v>1.6213006010140144E-2</v>
      </c>
      <c r="D177">
        <f xml:space="preserve"> _xlfn.XLOOKUP($A177,Sulfone!$A:$A,Sulfone!$B:$B,,1)
 + ( $A177 - _xlfn.XLOOKUP($A177,Sulfone!$A:$A,Sulfone!$A:$A,,1) )
   / ( _xlfn.XLOOKUP($A177,Sulfone!$A:$A,Sulfone!$A:$A,,-1)
       - _xlfn.XLOOKUP($A177,Sulfone!$A:$A,Sulfone!$A:$A,,1) )
   * ( _xlfn.XLOOKUP($A177,Sulfone!$A:$A,Sulfone!$B:$B,,-1)
       - _xlfn.XLOOKUP($A177,Sulfone!$A:$A,Sulfone!$B:$B,,1) )</f>
        <v>1.758594484163244E-2</v>
      </c>
      <c r="E177">
        <f xml:space="preserve"> _xlfn.XLOOKUP($A177,sfeso4051!$A:$A,sfeso4051!$B:$B,,1)
 + ( $A177 - _xlfn.XLOOKUP($A177,sfeso4051!$A:$A,sfeso4051!$A:$A,,1) )
   / ( _xlfn.XLOOKUP($A177,sfeso4051!$A:$A,sfeso4051!$A:$A,,-1)
       - _xlfn.XLOOKUP($A177,sfeso4051!$A:$A,sfeso4051!$A:$A,,1) )
   * ( _xlfn.XLOOKUP($A177,sfeso4051!$A:$A,sfeso4051!$B:$B,,-1)
       - _xlfn.XLOOKUP($A177,sfeso4051!$A:$A,sfeso4051!$B:$B,,1) )</f>
        <v>-7.4639311958922044E-3</v>
      </c>
      <c r="F177">
        <f xml:space="preserve"> _xlfn.XLOOKUP($A177,sdbt029!$A:$A,sdbt029!$B:$B,,1)
 + ( $A177 - _xlfn.XLOOKUP($A177,sdbt029!$A:$A,sdbt029!$A:$A,,1) )
   / ( _xlfn.XLOOKUP($A177,sdbt029!$A:$A,sdbt029!$A:$A,,-1)
       - _xlfn.XLOOKUP($A177,sdbt029!$A:$A,sdbt029!$A:$A,,1) )
   * ( _xlfn.XLOOKUP($A177,sdbt029!$A:$A,sdbt029!$B:$B,,-1)
       - _xlfn.XLOOKUP($A177,sdbt029!$A:$A,sdbt029!$B:$B,,1) )</f>
        <v>0.1147122418973302</v>
      </c>
      <c r="G177">
        <f xml:space="preserve"> _xlfn.XLOOKUP($A177,sdbs034!$A:$A,sdbs034!$B:$B,,1)
 + ( $A177 - _xlfn.XLOOKUP($A177,sdbs034!$A:$A,sdbs034!$A:$A,,1) )
   / ( _xlfn.XLOOKUP($A177,sdbs034!$A:$A,sdbs034!$A:$A,,-1)
       - _xlfn.XLOOKUP($A177,sdbs034!$A:$A,sdbs034!$A:$A,,1) )
   * ( _xlfn.XLOOKUP($A177,sdbs034!$A:$A,sdbs034!$B:$B,,-1)
       - _xlfn.XLOOKUP($A177,sdbs034!$A:$A,sdbs034!$B:$B,,1) )</f>
        <v>0.25925752750629094</v>
      </c>
      <c r="H177">
        <f xml:space="preserve"> _xlfn.XLOOKUP($A177,sdbso042!$A:$A,sdbso042!$B:$B,,1)
 + ( $A177 - _xlfn.XLOOKUP($A177,sdbso042!$A:$A,sdbso042!$A:$A,,1) )
   / ( _xlfn.XLOOKUP($A177,sdbso042!$A:$A,sdbso042!$A:$A,,-1)
       - _xlfn.XLOOKUP($A177,sdbso042!$A:$A,sdbso042!$A:$A,,1) )
   * ( _xlfn.XLOOKUP($A177,sdbso042!$A:$A,sdbso042!$B:$B,,-1)
       - _xlfn.XLOOKUP($A177,sdbso042!$A:$A,sdbso042!$B:$B,,1) )</f>
        <v>7.4431692329644777E-2</v>
      </c>
      <c r="J177" s="1"/>
      <c r="K177" s="1"/>
      <c r="Y177">
        <f t="shared" si="17"/>
        <v>0</v>
      </c>
      <c r="Z177" s="6">
        <f t="shared" si="18"/>
        <v>0</v>
      </c>
      <c r="AK177" s="1">
        <v>2471.7359000000001</v>
      </c>
    </row>
    <row r="178" spans="1:37" x14ac:dyDescent="0.2">
      <c r="A178" s="1">
        <f t="shared" si="14"/>
        <v>2470.636</v>
      </c>
      <c r="B178" s="1">
        <v>0.18864718</v>
      </c>
      <c r="C178">
        <f xml:space="preserve"> _xlfn.XLOOKUP($A178,DibenzoThiophene!$A:$A,DibenzoThiophene!$B:$B,,1)
 + ( $A178 - _xlfn.XLOOKUP($A178,DibenzoThiophene!$A:$A,DibenzoThiophene!$A:$A,,1) )
   / ( _xlfn.XLOOKUP($A178,DibenzoThiophene!$A:$A,DibenzoThiophene!$A:$A,,-1)
       - _xlfn.XLOOKUP($A178,DibenzoThiophene!$A:$A,DibenzoThiophene!$A:$A,,1) )
   * ( _xlfn.XLOOKUP($A178,DibenzoThiophene!$A:$A,DibenzoThiophene!$B:$B,,-1)
       - _xlfn.XLOOKUP($A178,DibenzoThiophene!$A:$A,DibenzoThiophene!$B:$B,,1) )</f>
        <v>3.6473317243756319E-2</v>
      </c>
      <c r="D178">
        <f xml:space="preserve"> _xlfn.XLOOKUP($A178,Sulfone!$A:$A,Sulfone!$B:$B,,1)
 + ( $A178 - _xlfn.XLOOKUP($A178,Sulfone!$A:$A,Sulfone!$A:$A,,1) )
   / ( _xlfn.XLOOKUP($A178,Sulfone!$A:$A,Sulfone!$A:$A,,-1)
       - _xlfn.XLOOKUP($A178,Sulfone!$A:$A,Sulfone!$A:$A,,1) )
   * ( _xlfn.XLOOKUP($A178,Sulfone!$A:$A,Sulfone!$B:$B,,-1)
       - _xlfn.XLOOKUP($A178,Sulfone!$A:$A,Sulfone!$B:$B,,1) )</f>
        <v>2.8757386522781016E-2</v>
      </c>
      <c r="E178">
        <f xml:space="preserve"> _xlfn.XLOOKUP($A178,sfeso4051!$A:$A,sfeso4051!$B:$B,,1)
 + ( $A178 - _xlfn.XLOOKUP($A178,sfeso4051!$A:$A,sfeso4051!$A:$A,,1) )
   / ( _xlfn.XLOOKUP($A178,sfeso4051!$A:$A,sfeso4051!$A:$A,,-1)
       - _xlfn.XLOOKUP($A178,sfeso4051!$A:$A,sfeso4051!$A:$A,,1) )
   * ( _xlfn.XLOOKUP($A178,sfeso4051!$A:$A,sfeso4051!$B:$B,,-1)
       - _xlfn.XLOOKUP($A178,sfeso4051!$A:$A,sfeso4051!$B:$B,,1) )</f>
        <v>-4.8339566435682884E-3</v>
      </c>
      <c r="F178">
        <f xml:space="preserve"> _xlfn.XLOOKUP($A178,sdbt029!$A:$A,sdbt029!$B:$B,,1)
 + ( $A178 - _xlfn.XLOOKUP($A178,sdbt029!$A:$A,sdbt029!$A:$A,,1) )
   / ( _xlfn.XLOOKUP($A178,sdbt029!$A:$A,sdbt029!$A:$A,,-1)
       - _xlfn.XLOOKUP($A178,sdbt029!$A:$A,sdbt029!$A:$A,,1) )
   * ( _xlfn.XLOOKUP($A178,sdbt029!$A:$A,sdbt029!$B:$B,,-1)
       - _xlfn.XLOOKUP($A178,sdbt029!$A:$A,sdbt029!$B:$B,,1) )</f>
        <v>0.12058972822444498</v>
      </c>
      <c r="G178">
        <f xml:space="preserve"> _xlfn.XLOOKUP($A178,sdbs034!$A:$A,sdbs034!$B:$B,,1)
 + ( $A178 - _xlfn.XLOOKUP($A178,sdbs034!$A:$A,sdbs034!$A:$A,,1) )
   / ( _xlfn.XLOOKUP($A178,sdbs034!$A:$A,sdbs034!$A:$A,,-1)
       - _xlfn.XLOOKUP($A178,sdbs034!$A:$A,sdbs034!$A:$A,,1) )
   * ( _xlfn.XLOOKUP($A178,sdbs034!$A:$A,sdbs034!$B:$B,,-1)
       - _xlfn.XLOOKUP($A178,sdbs034!$A:$A,sdbs034!$B:$B,,1) )</f>
        <v>0.30093354448106452</v>
      </c>
      <c r="H178">
        <f xml:space="preserve"> _xlfn.XLOOKUP($A178,sdbso042!$A:$A,sdbso042!$B:$B,,1)
 + ( $A178 - _xlfn.XLOOKUP($A178,sdbso042!$A:$A,sdbso042!$A:$A,,1) )
   / ( _xlfn.XLOOKUP($A178,sdbso042!$A:$A,sdbso042!$A:$A,,-1)
       - _xlfn.XLOOKUP($A178,sdbso042!$A:$A,sdbso042!$A:$A,,1) )
   * ( _xlfn.XLOOKUP($A178,sdbso042!$A:$A,sdbso042!$B:$B,,-1)
       - _xlfn.XLOOKUP($A178,sdbso042!$A:$A,sdbso042!$B:$B,,1) )</f>
        <v>0.13044118442630157</v>
      </c>
      <c r="J178" s="1"/>
      <c r="K178" s="1"/>
      <c r="Y178">
        <f t="shared" si="17"/>
        <v>0</v>
      </c>
      <c r="Z178" s="6">
        <f t="shared" si="18"/>
        <v>0</v>
      </c>
      <c r="AK178" s="1">
        <v>2471.9360000000001</v>
      </c>
    </row>
    <row r="179" spans="1:37" x14ac:dyDescent="0.2">
      <c r="A179" s="1">
        <f t="shared" si="14"/>
        <v>2470.8361</v>
      </c>
      <c r="B179" s="1">
        <v>0.26316539</v>
      </c>
      <c r="C179">
        <f xml:space="preserve"> _xlfn.XLOOKUP($A179,DibenzoThiophene!$A:$A,DibenzoThiophene!$B:$B,,1)
 + ( $A179 - _xlfn.XLOOKUP($A179,DibenzoThiophene!$A:$A,DibenzoThiophene!$A:$A,,1) )
   / ( _xlfn.XLOOKUP($A179,DibenzoThiophene!$A:$A,DibenzoThiophene!$A:$A,,-1)
       - _xlfn.XLOOKUP($A179,DibenzoThiophene!$A:$A,DibenzoThiophene!$A:$A,,1) )
   * ( _xlfn.XLOOKUP($A179,DibenzoThiophene!$A:$A,DibenzoThiophene!$B:$B,,-1)
       - _xlfn.XLOOKUP($A179,DibenzoThiophene!$A:$A,DibenzoThiophene!$B:$B,,1) )</f>
        <v>3.1644808827398938E-2</v>
      </c>
      <c r="D179">
        <f xml:space="preserve"> _xlfn.XLOOKUP($A179,Sulfone!$A:$A,Sulfone!$B:$B,,1)
 + ( $A179 - _xlfn.XLOOKUP($A179,Sulfone!$A:$A,Sulfone!$A:$A,,1) )
   / ( _xlfn.XLOOKUP($A179,Sulfone!$A:$A,Sulfone!$A:$A,,-1)
       - _xlfn.XLOOKUP($A179,Sulfone!$A:$A,Sulfone!$A:$A,,1) )
   * ( _xlfn.XLOOKUP($A179,Sulfone!$A:$A,Sulfone!$B:$B,,-1)
       - _xlfn.XLOOKUP($A179,Sulfone!$A:$A,Sulfone!$B:$B,,1) )</f>
        <v>3.5217622271887863E-2</v>
      </c>
      <c r="E179">
        <f xml:space="preserve"> _xlfn.XLOOKUP($A179,sfeso4051!$A:$A,sfeso4051!$B:$B,,1)
 + ( $A179 - _xlfn.XLOOKUP($A179,sfeso4051!$A:$A,sfeso4051!$A:$A,,1) )
   / ( _xlfn.XLOOKUP($A179,sfeso4051!$A:$A,sfeso4051!$A:$A,,-1)
       - _xlfn.XLOOKUP($A179,sfeso4051!$A:$A,sfeso4051!$A:$A,,1) )
   * ( _xlfn.XLOOKUP($A179,sfeso4051!$A:$A,sfeso4051!$B:$B,,-1)
       - _xlfn.XLOOKUP($A179,sfeso4051!$A:$A,sfeso4051!$B:$B,,1) )</f>
        <v>-5.3198184347671576E-3</v>
      </c>
      <c r="F179">
        <f xml:space="preserve"> _xlfn.XLOOKUP($A179,sdbt029!$A:$A,sdbt029!$B:$B,,1)
 + ( $A179 - _xlfn.XLOOKUP($A179,sdbt029!$A:$A,sdbt029!$A:$A,,1) )
   / ( _xlfn.XLOOKUP($A179,sdbt029!$A:$A,sdbt029!$A:$A,,-1)
       - _xlfn.XLOOKUP($A179,sdbt029!$A:$A,sdbt029!$A:$A,,1) )
   * ( _xlfn.XLOOKUP($A179,sdbt029!$A:$A,sdbt029!$B:$B,,-1)
       - _xlfn.XLOOKUP($A179,sdbt029!$A:$A,sdbt029!$B:$B,,1) )</f>
        <v>0.13895573278333898</v>
      </c>
      <c r="G179">
        <f xml:space="preserve"> _xlfn.XLOOKUP($A179,sdbs034!$A:$A,sdbs034!$B:$B,,1)
 + ( $A179 - _xlfn.XLOOKUP($A179,sdbs034!$A:$A,sdbs034!$A:$A,,1) )
   / ( _xlfn.XLOOKUP($A179,sdbs034!$A:$A,sdbs034!$A:$A,,-1)
       - _xlfn.XLOOKUP($A179,sdbs034!$A:$A,sdbs034!$A:$A,,1) )
   * ( _xlfn.XLOOKUP($A179,sdbs034!$A:$A,sdbs034!$B:$B,,-1)
       - _xlfn.XLOOKUP($A179,sdbs034!$A:$A,sdbs034!$B:$B,,1) )</f>
        <v>0.36176334287593942</v>
      </c>
      <c r="H179">
        <f xml:space="preserve"> _xlfn.XLOOKUP($A179,sdbso042!$A:$A,sdbso042!$B:$B,,1)
 + ( $A179 - _xlfn.XLOOKUP($A179,sdbso042!$A:$A,sdbso042!$A:$A,,1) )
   / ( _xlfn.XLOOKUP($A179,sdbso042!$A:$A,sdbso042!$A:$A,,-1)
       - _xlfn.XLOOKUP($A179,sdbso042!$A:$A,sdbso042!$A:$A,,1) )
   * ( _xlfn.XLOOKUP($A179,sdbso042!$A:$A,sdbso042!$B:$B,,-1)
       - _xlfn.XLOOKUP($A179,sdbso042!$A:$A,sdbso042!$B:$B,,1) )</f>
        <v>0.13113681434282098</v>
      </c>
      <c r="J179" s="1"/>
      <c r="K179" s="1"/>
      <c r="Y179">
        <f t="shared" si="17"/>
        <v>0</v>
      </c>
      <c r="Z179" s="6">
        <f t="shared" si="18"/>
        <v>0</v>
      </c>
      <c r="AK179" s="1">
        <v>2472.1361000000002</v>
      </c>
    </row>
    <row r="180" spans="1:37" x14ac:dyDescent="0.2">
      <c r="A180" s="1">
        <f t="shared" si="14"/>
        <v>2471.0362</v>
      </c>
      <c r="B180" s="1">
        <v>0.34582761000000001</v>
      </c>
      <c r="C180">
        <f xml:space="preserve"> _xlfn.XLOOKUP($A180,DibenzoThiophene!$A:$A,DibenzoThiophene!$B:$B,,1)
 + ( $A180 - _xlfn.XLOOKUP($A180,DibenzoThiophene!$A:$A,DibenzoThiophene!$A:$A,,1) )
   / ( _xlfn.XLOOKUP($A180,DibenzoThiophene!$A:$A,DibenzoThiophene!$A:$A,,-1)
       - _xlfn.XLOOKUP($A180,DibenzoThiophene!$A:$A,DibenzoThiophene!$A:$A,,1) )
   * ( _xlfn.XLOOKUP($A180,DibenzoThiophene!$A:$A,DibenzoThiophene!$B:$B,,-1)
       - _xlfn.XLOOKUP($A180,DibenzoThiophene!$A:$A,DibenzoThiophene!$B:$B,,1) )</f>
        <v>2.0144188964034356E-2</v>
      </c>
      <c r="D180">
        <f xml:space="preserve"> _xlfn.XLOOKUP($A180,Sulfone!$A:$A,Sulfone!$B:$B,,1)
 + ( $A180 - _xlfn.XLOOKUP($A180,Sulfone!$A:$A,Sulfone!$A:$A,,1) )
   / ( _xlfn.XLOOKUP($A180,Sulfone!$A:$A,Sulfone!$A:$A,,-1)
       - _xlfn.XLOOKUP($A180,Sulfone!$A:$A,Sulfone!$A:$A,,1) )
   * ( _xlfn.XLOOKUP($A180,Sulfone!$A:$A,Sulfone!$B:$B,,-1)
       - _xlfn.XLOOKUP($A180,Sulfone!$A:$A,Sulfone!$B:$B,,1) )</f>
        <v>4.1317885775623911E-2</v>
      </c>
      <c r="E180">
        <f xml:space="preserve"> _xlfn.XLOOKUP($A180,sfeso4051!$A:$A,sfeso4051!$B:$B,,1)
 + ( $A180 - _xlfn.XLOOKUP($A180,sfeso4051!$A:$A,sfeso4051!$A:$A,,1) )
   / ( _xlfn.XLOOKUP($A180,sfeso4051!$A:$A,sfeso4051!$A:$A,,-1)
       - _xlfn.XLOOKUP($A180,sfeso4051!$A:$A,sfeso4051!$A:$A,,1) )
   * ( _xlfn.XLOOKUP($A180,sfeso4051!$A:$A,sfeso4051!$B:$B,,-1)
       - _xlfn.XLOOKUP($A180,sfeso4051!$A:$A,sfeso4051!$B:$B,,1) )</f>
        <v>-4.8856954091301323E-3</v>
      </c>
      <c r="F180">
        <f xml:space="preserve"> _xlfn.XLOOKUP($A180,sdbt029!$A:$A,sdbt029!$B:$B,,1)
 + ( $A180 - _xlfn.XLOOKUP($A180,sdbt029!$A:$A,sdbt029!$A:$A,,1) )
   / ( _xlfn.XLOOKUP($A180,sdbt029!$A:$A,sdbt029!$A:$A,,-1)
       - _xlfn.XLOOKUP($A180,sdbt029!$A:$A,sdbt029!$A:$A,,1) )
   * ( _xlfn.XLOOKUP($A180,sdbt029!$A:$A,sdbt029!$B:$B,,-1)
       - _xlfn.XLOOKUP($A180,sdbt029!$A:$A,sdbt029!$B:$B,,1) )</f>
        <v>0.16445768051935558</v>
      </c>
      <c r="G180">
        <f xml:space="preserve"> _xlfn.XLOOKUP($A180,sdbs034!$A:$A,sdbs034!$B:$B,,1)
 + ( $A180 - _xlfn.XLOOKUP($A180,sdbs034!$A:$A,sdbs034!$A:$A,,1) )
   / ( _xlfn.XLOOKUP($A180,sdbs034!$A:$A,sdbs034!$A:$A,,-1)
       - _xlfn.XLOOKUP($A180,sdbs034!$A:$A,sdbs034!$A:$A,,1) )
   * ( _xlfn.XLOOKUP($A180,sdbs034!$A:$A,sdbs034!$B:$B,,-1)
       - _xlfn.XLOOKUP($A180,sdbs034!$A:$A,sdbs034!$B:$B,,1) )</f>
        <v>0.46559997539782921</v>
      </c>
      <c r="H180">
        <f xml:space="preserve"> _xlfn.XLOOKUP($A180,sdbso042!$A:$A,sdbso042!$B:$B,,1)
 + ( $A180 - _xlfn.XLOOKUP($A180,sdbso042!$A:$A,sdbso042!$A:$A,,1) )
   / ( _xlfn.XLOOKUP($A180,sdbso042!$A:$A,sdbso042!$A:$A,,-1)
       - _xlfn.XLOOKUP($A180,sdbso042!$A:$A,sdbso042!$A:$A,,1) )
   * ( _xlfn.XLOOKUP($A180,sdbso042!$A:$A,sdbso042!$B:$B,,-1)
       - _xlfn.XLOOKUP($A180,sdbso042!$A:$A,sdbso042!$B:$B,,1) )</f>
        <v>0.12947060496112747</v>
      </c>
      <c r="J180" s="1"/>
      <c r="K180" s="1"/>
      <c r="Y180">
        <f t="shared" si="17"/>
        <v>0</v>
      </c>
      <c r="Z180" s="6">
        <f t="shared" si="18"/>
        <v>0</v>
      </c>
      <c r="AK180" s="1">
        <v>2472.3362000000002</v>
      </c>
    </row>
    <row r="181" spans="1:37" x14ac:dyDescent="0.2">
      <c r="A181" s="1">
        <f t="shared" si="14"/>
        <v>2471.2361999999998</v>
      </c>
      <c r="B181" s="1">
        <v>0.48814473000000003</v>
      </c>
      <c r="C181">
        <f xml:space="preserve"> _xlfn.XLOOKUP($A181,DibenzoThiophene!$A:$A,DibenzoThiophene!$B:$B,,1)
 + ( $A181 - _xlfn.XLOOKUP($A181,DibenzoThiophene!$A:$A,DibenzoThiophene!$A:$A,,1) )
   / ( _xlfn.XLOOKUP($A181,DibenzoThiophene!$A:$A,DibenzoThiophene!$A:$A,,-1)
       - _xlfn.XLOOKUP($A181,DibenzoThiophene!$A:$A,DibenzoThiophene!$A:$A,,1) )
   * ( _xlfn.XLOOKUP($A181,DibenzoThiophene!$A:$A,DibenzoThiophene!$B:$B,,-1)
       - _xlfn.XLOOKUP($A181,DibenzoThiophene!$A:$A,DibenzoThiophene!$B:$B,,1) )</f>
        <v>1.4869985253502735E-2</v>
      </c>
      <c r="D181">
        <f xml:space="preserve"> _xlfn.XLOOKUP($A181,Sulfone!$A:$A,Sulfone!$B:$B,,1)
 + ( $A181 - _xlfn.XLOOKUP($A181,Sulfone!$A:$A,Sulfone!$A:$A,,1) )
   / ( _xlfn.XLOOKUP($A181,Sulfone!$A:$A,Sulfone!$A:$A,,-1)
       - _xlfn.XLOOKUP($A181,Sulfone!$A:$A,Sulfone!$A:$A,,1) )
   * ( _xlfn.XLOOKUP($A181,Sulfone!$A:$A,Sulfone!$B:$B,,-1)
       - _xlfn.XLOOKUP($A181,Sulfone!$A:$A,Sulfone!$B:$B,,1) )</f>
        <v>4.3492447253171654E-2</v>
      </c>
      <c r="E181">
        <f xml:space="preserve"> _xlfn.XLOOKUP($A181,sfeso4051!$A:$A,sfeso4051!$B:$B,,1)
 + ( $A181 - _xlfn.XLOOKUP($A181,sfeso4051!$A:$A,sfeso4051!$A:$A,,1) )
   / ( _xlfn.XLOOKUP($A181,sfeso4051!$A:$A,sfeso4051!$A:$A,,-1)
       - _xlfn.XLOOKUP($A181,sfeso4051!$A:$A,sfeso4051!$A:$A,,1) )
   * ( _xlfn.XLOOKUP($A181,sfeso4051!$A:$A,sfeso4051!$B:$B,,-1)
       - _xlfn.XLOOKUP($A181,sfeso4051!$A:$A,sfeso4051!$B:$B,,1) )</f>
        <v>-4.193814982327463E-3</v>
      </c>
      <c r="F181">
        <f xml:space="preserve"> _xlfn.XLOOKUP($A181,sdbt029!$A:$A,sdbt029!$B:$B,,1)
 + ( $A181 - _xlfn.XLOOKUP($A181,sdbt029!$A:$A,sdbt029!$A:$A,,1) )
   / ( _xlfn.XLOOKUP($A181,sdbt029!$A:$A,sdbt029!$A:$A,,-1)
       - _xlfn.XLOOKUP($A181,sdbt029!$A:$A,sdbt029!$A:$A,,1) )
   * ( _xlfn.XLOOKUP($A181,sdbt029!$A:$A,sdbt029!$B:$B,,-1)
       - _xlfn.XLOOKUP($A181,sdbt029!$A:$A,sdbt029!$B:$B,,1) )</f>
        <v>0.1971548090439465</v>
      </c>
      <c r="G181">
        <f xml:space="preserve"> _xlfn.XLOOKUP($A181,sdbs034!$A:$A,sdbs034!$B:$B,,1)
 + ( $A181 - _xlfn.XLOOKUP($A181,sdbs034!$A:$A,sdbs034!$A:$A,,1) )
   / ( _xlfn.XLOOKUP($A181,sdbs034!$A:$A,sdbs034!$A:$A,,-1)
       - _xlfn.XLOOKUP($A181,sdbs034!$A:$A,sdbs034!$A:$A,,1) )
   * ( _xlfn.XLOOKUP($A181,sdbs034!$A:$A,sdbs034!$B:$B,,-1)
       - _xlfn.XLOOKUP($A181,sdbs034!$A:$A,sdbs034!$B:$B,,1) )</f>
        <v>0.63004886904233537</v>
      </c>
      <c r="H181">
        <f xml:space="preserve"> _xlfn.XLOOKUP($A181,sdbso042!$A:$A,sdbso042!$B:$B,,1)
 + ( $A181 - _xlfn.XLOOKUP($A181,sdbso042!$A:$A,sdbso042!$A:$A,,1) )
   / ( _xlfn.XLOOKUP($A181,sdbso042!$A:$A,sdbso042!$A:$A,,-1)
       - _xlfn.XLOOKUP($A181,sdbso042!$A:$A,sdbso042!$A:$A,,1) )
   * ( _xlfn.XLOOKUP($A181,sdbso042!$A:$A,sdbso042!$B:$B,,-1)
       - _xlfn.XLOOKUP($A181,sdbso042!$A:$A,sdbso042!$B:$B,,1) )</f>
        <v>0.14414767541215054</v>
      </c>
      <c r="J181" s="1"/>
      <c r="K181" s="1"/>
      <c r="Y181">
        <f t="shared" si="17"/>
        <v>0</v>
      </c>
      <c r="Z181" s="6">
        <f t="shared" si="18"/>
        <v>0</v>
      </c>
      <c r="AK181" s="1">
        <v>2472.5362</v>
      </c>
    </row>
    <row r="182" spans="1:37" x14ac:dyDescent="0.2">
      <c r="A182" s="1">
        <f t="shared" si="14"/>
        <v>2471.4362999999998</v>
      </c>
      <c r="B182" s="1">
        <v>0.65845443000000003</v>
      </c>
      <c r="C182">
        <f xml:space="preserve"> _xlfn.XLOOKUP($A182,DibenzoThiophene!$A:$A,DibenzoThiophene!$B:$B,,1)
 + ( $A182 - _xlfn.XLOOKUP($A182,DibenzoThiophene!$A:$A,DibenzoThiophene!$A:$A,,1) )
   / ( _xlfn.XLOOKUP($A182,DibenzoThiophene!$A:$A,DibenzoThiophene!$A:$A,,-1)
       - _xlfn.XLOOKUP($A182,DibenzoThiophene!$A:$A,DibenzoThiophene!$A:$A,,1) )
   * ( _xlfn.XLOOKUP($A182,DibenzoThiophene!$A:$A,DibenzoThiophene!$B:$B,,-1)
       - _xlfn.XLOOKUP($A182,DibenzoThiophene!$A:$A,DibenzoThiophene!$B:$B,,1) )</f>
        <v>1.1802561369758347E-2</v>
      </c>
      <c r="D182">
        <f xml:space="preserve"> _xlfn.XLOOKUP($A182,Sulfone!$A:$A,Sulfone!$B:$B,,1)
 + ( $A182 - _xlfn.XLOOKUP($A182,Sulfone!$A:$A,Sulfone!$A:$A,,1) )
   / ( _xlfn.XLOOKUP($A182,Sulfone!$A:$A,Sulfone!$A:$A,,-1)
       - _xlfn.XLOOKUP($A182,Sulfone!$A:$A,Sulfone!$A:$A,,1) )
   * ( _xlfn.XLOOKUP($A182,Sulfone!$A:$A,Sulfone!$B:$B,,-1)
       - _xlfn.XLOOKUP($A182,Sulfone!$A:$A,Sulfone!$B:$B,,1) )</f>
        <v>4.8061594847175815E-2</v>
      </c>
      <c r="E182">
        <f xml:space="preserve"> _xlfn.XLOOKUP($A182,sfeso4051!$A:$A,sfeso4051!$B:$B,,1)
 + ( $A182 - _xlfn.XLOOKUP($A182,sfeso4051!$A:$A,sfeso4051!$A:$A,,1) )
   / ( _xlfn.XLOOKUP($A182,sfeso4051!$A:$A,sfeso4051!$A:$A,,-1)
       - _xlfn.XLOOKUP($A182,sfeso4051!$A:$A,sfeso4051!$A:$A,,1) )
   * ( _xlfn.XLOOKUP($A182,sfeso4051!$A:$A,sfeso4051!$B:$B,,-1)
       - _xlfn.XLOOKUP($A182,sfeso4051!$A:$A,sfeso4051!$B:$B,,1) )</f>
        <v>-4.2707593987582667E-3</v>
      </c>
      <c r="F182">
        <f xml:space="preserve"> _xlfn.XLOOKUP($A182,sdbt029!$A:$A,sdbt029!$B:$B,,1)
 + ( $A182 - _xlfn.XLOOKUP($A182,sdbt029!$A:$A,sdbt029!$A:$A,,1) )
   / ( _xlfn.XLOOKUP($A182,sdbt029!$A:$A,sdbt029!$A:$A,,-1)
       - _xlfn.XLOOKUP($A182,sdbt029!$A:$A,sdbt029!$A:$A,,1) )
   * ( _xlfn.XLOOKUP($A182,sdbt029!$A:$A,sdbt029!$B:$B,,-1)
       - _xlfn.XLOOKUP($A182,sdbt029!$A:$A,sdbt029!$B:$B,,1) )</f>
        <v>0.24123217305443473</v>
      </c>
      <c r="G182">
        <f xml:space="preserve"> _xlfn.XLOOKUP($A182,sdbs034!$A:$A,sdbs034!$B:$B,,1)
 + ( $A182 - _xlfn.XLOOKUP($A182,sdbs034!$A:$A,sdbs034!$A:$A,,1) )
   / ( _xlfn.XLOOKUP($A182,sdbs034!$A:$A,sdbs034!$A:$A,,-1)
       - _xlfn.XLOOKUP($A182,sdbs034!$A:$A,sdbs034!$A:$A,,1) )
   * ( _xlfn.XLOOKUP($A182,sdbs034!$A:$A,sdbs034!$B:$B,,-1)
       - _xlfn.XLOOKUP($A182,sdbs034!$A:$A,sdbs034!$B:$B,,1) )</f>
        <v>0.89486100652354617</v>
      </c>
      <c r="H182">
        <f xml:space="preserve"> _xlfn.XLOOKUP($A182,sdbso042!$A:$A,sdbso042!$B:$B,,1)
 + ( $A182 - _xlfn.XLOOKUP($A182,sdbso042!$A:$A,sdbso042!$A:$A,,1) )
   / ( _xlfn.XLOOKUP($A182,sdbso042!$A:$A,sdbso042!$A:$A,,-1)
       - _xlfn.XLOOKUP($A182,sdbso042!$A:$A,sdbso042!$A:$A,,1) )
   * ( _xlfn.XLOOKUP($A182,sdbso042!$A:$A,sdbso042!$B:$B,,-1)
       - _xlfn.XLOOKUP($A182,sdbso042!$A:$A,sdbso042!$B:$B,,1) )</f>
        <v>0.14783599684463772</v>
      </c>
      <c r="J182" s="1"/>
      <c r="K182" s="1"/>
      <c r="Y182">
        <f t="shared" si="17"/>
        <v>0</v>
      </c>
      <c r="Z182" s="6">
        <f t="shared" si="18"/>
        <v>0</v>
      </c>
      <c r="AK182" s="1">
        <v>2472.7363</v>
      </c>
    </row>
    <row r="183" spans="1:37" x14ac:dyDescent="0.2">
      <c r="A183" s="1">
        <f t="shared" si="14"/>
        <v>2471.6363999999999</v>
      </c>
      <c r="B183" s="1">
        <v>0.83928042000000003</v>
      </c>
      <c r="C183">
        <f xml:space="preserve"> _xlfn.XLOOKUP($A183,DibenzoThiophene!$A:$A,DibenzoThiophene!$B:$B,,1)
 + ( $A183 - _xlfn.XLOOKUP($A183,DibenzoThiophene!$A:$A,DibenzoThiophene!$A:$A,,1) )
   / ( _xlfn.XLOOKUP($A183,DibenzoThiophene!$A:$A,DibenzoThiophene!$A:$A,,-1)
       - _xlfn.XLOOKUP($A183,DibenzoThiophene!$A:$A,DibenzoThiophene!$A:$A,,1) )
   * ( _xlfn.XLOOKUP($A183,DibenzoThiophene!$A:$A,DibenzoThiophene!$B:$B,,-1)
       - _xlfn.XLOOKUP($A183,DibenzoThiophene!$A:$A,DibenzoThiophene!$B:$B,,1) )</f>
        <v>3.3870505408954719E-2</v>
      </c>
      <c r="D183">
        <f xml:space="preserve"> _xlfn.XLOOKUP($A183,Sulfone!$A:$A,Sulfone!$B:$B,,1)
 + ( $A183 - _xlfn.XLOOKUP($A183,Sulfone!$A:$A,Sulfone!$A:$A,,1) )
   / ( _xlfn.XLOOKUP($A183,Sulfone!$A:$A,Sulfone!$A:$A,,-1)
       - _xlfn.XLOOKUP($A183,Sulfone!$A:$A,Sulfone!$A:$A,,1) )
   * ( _xlfn.XLOOKUP($A183,Sulfone!$A:$A,Sulfone!$B:$B,,-1)
       - _xlfn.XLOOKUP($A183,Sulfone!$A:$A,Sulfone!$B:$B,,1) )</f>
        <v>5.7612142100703125E-2</v>
      </c>
      <c r="E183">
        <f xml:space="preserve"> _xlfn.XLOOKUP($A183,sfeso4051!$A:$A,sfeso4051!$B:$B,,1)
 + ( $A183 - _xlfn.XLOOKUP($A183,sfeso4051!$A:$A,sfeso4051!$A:$A,,1) )
   / ( _xlfn.XLOOKUP($A183,sfeso4051!$A:$A,sfeso4051!$A:$A,,-1)
       - _xlfn.XLOOKUP($A183,sfeso4051!$A:$A,sfeso4051!$A:$A,,1) )
   * ( _xlfn.XLOOKUP($A183,sfeso4051!$A:$A,sfeso4051!$B:$B,,-1)
       - _xlfn.XLOOKUP($A183,sfeso4051!$A:$A,sfeso4051!$B:$B,,1) )</f>
        <v>-1.9138986968294741E-3</v>
      </c>
      <c r="F183">
        <f xml:space="preserve"> _xlfn.XLOOKUP($A183,sdbt029!$A:$A,sdbt029!$B:$B,,1)
 + ( $A183 - _xlfn.XLOOKUP($A183,sdbt029!$A:$A,sdbt029!$A:$A,,1) )
   / ( _xlfn.XLOOKUP($A183,sdbt029!$A:$A,sdbt029!$A:$A,,-1)
       - _xlfn.XLOOKUP($A183,sdbt029!$A:$A,sdbt029!$A:$A,,1) )
   * ( _xlfn.XLOOKUP($A183,sdbt029!$A:$A,sdbt029!$B:$B,,-1)
       - _xlfn.XLOOKUP($A183,sdbt029!$A:$A,sdbt029!$B:$B,,1) )</f>
        <v>0.30667881209917502</v>
      </c>
      <c r="G183">
        <f xml:space="preserve"> _xlfn.XLOOKUP($A183,sdbs034!$A:$A,sdbs034!$B:$B,,1)
 + ( $A183 - _xlfn.XLOOKUP($A183,sdbs034!$A:$A,sdbs034!$A:$A,,1) )
   / ( _xlfn.XLOOKUP($A183,sdbs034!$A:$A,sdbs034!$A:$A,,-1)
       - _xlfn.XLOOKUP($A183,sdbs034!$A:$A,sdbs034!$A:$A,,1) )
   * ( _xlfn.XLOOKUP($A183,sdbs034!$A:$A,sdbs034!$B:$B,,-1)
       - _xlfn.XLOOKUP($A183,sdbs034!$A:$A,sdbs034!$B:$B,,1) )</f>
        <v>1.3107542746748946</v>
      </c>
      <c r="H183">
        <f xml:space="preserve"> _xlfn.XLOOKUP($A183,sdbso042!$A:$A,sdbso042!$B:$B,,1)
 + ( $A183 - _xlfn.XLOOKUP($A183,sdbso042!$A:$A,sdbso042!$A:$A,,1) )
   / ( _xlfn.XLOOKUP($A183,sdbso042!$A:$A,sdbso042!$A:$A,,-1)
       - _xlfn.XLOOKUP($A183,sdbso042!$A:$A,sdbso042!$A:$A,,1) )
   * ( _xlfn.XLOOKUP($A183,sdbso042!$A:$A,sdbso042!$B:$B,,-1)
       - _xlfn.XLOOKUP($A183,sdbso042!$A:$A,sdbso042!$B:$B,,1) )</f>
        <v>0.16059034482932102</v>
      </c>
      <c r="J183" s="1"/>
      <c r="K183" s="1"/>
      <c r="Y183">
        <f t="shared" si="17"/>
        <v>0</v>
      </c>
      <c r="Z183" s="6">
        <f t="shared" si="18"/>
        <v>0</v>
      </c>
      <c r="AK183" s="1">
        <v>2472.9364</v>
      </c>
    </row>
    <row r="184" spans="1:37" x14ac:dyDescent="0.2">
      <c r="A184" s="1">
        <f t="shared" si="14"/>
        <v>2471.8363999999997</v>
      </c>
      <c r="B184" s="1">
        <v>1.0693699000000001</v>
      </c>
      <c r="C184">
        <f xml:space="preserve"> _xlfn.XLOOKUP($A184,DibenzoThiophene!$A:$A,DibenzoThiophene!$B:$B,,1)
 + ( $A184 - _xlfn.XLOOKUP($A184,DibenzoThiophene!$A:$A,DibenzoThiophene!$A:$A,,1) )
   / ( _xlfn.XLOOKUP($A184,DibenzoThiophene!$A:$A,DibenzoThiophene!$A:$A,,-1)
       - _xlfn.XLOOKUP($A184,DibenzoThiophene!$A:$A,DibenzoThiophene!$A:$A,,1) )
   * ( _xlfn.XLOOKUP($A184,DibenzoThiophene!$A:$A,DibenzoThiophene!$B:$B,,-1)
       - _xlfn.XLOOKUP($A184,DibenzoThiophene!$A:$A,DibenzoThiophene!$B:$B,,1) )</f>
        <v>6.7938626786004236E-2</v>
      </c>
      <c r="D184">
        <f xml:space="preserve"> _xlfn.XLOOKUP($A184,Sulfone!$A:$A,Sulfone!$B:$B,,1)
 + ( $A184 - _xlfn.XLOOKUP($A184,Sulfone!$A:$A,Sulfone!$A:$A,,1) )
   / ( _xlfn.XLOOKUP($A184,Sulfone!$A:$A,Sulfone!$A:$A,,-1)
       - _xlfn.XLOOKUP($A184,Sulfone!$A:$A,Sulfone!$A:$A,,1) )
   * ( _xlfn.XLOOKUP($A184,Sulfone!$A:$A,Sulfone!$B:$B,,-1)
       - _xlfn.XLOOKUP($A184,Sulfone!$A:$A,Sulfone!$B:$B,,1) )</f>
        <v>6.6842858591299348E-2</v>
      </c>
      <c r="E184">
        <f xml:space="preserve"> _xlfn.XLOOKUP($A184,sfeso4051!$A:$A,sfeso4051!$B:$B,,1)
 + ( $A184 - _xlfn.XLOOKUP($A184,sfeso4051!$A:$A,sfeso4051!$A:$A,,1) )
   / ( _xlfn.XLOOKUP($A184,sfeso4051!$A:$A,sfeso4051!$A:$A,,-1)
       - _xlfn.XLOOKUP($A184,sfeso4051!$A:$A,sfeso4051!$A:$A,,1) )
   * ( _xlfn.XLOOKUP($A184,sfeso4051!$A:$A,sfeso4051!$B:$B,,-1)
       - _xlfn.XLOOKUP($A184,sfeso4051!$A:$A,sfeso4051!$B:$B,,1) )</f>
        <v>-2.5735153265896149E-4</v>
      </c>
      <c r="F184">
        <f xml:space="preserve"> _xlfn.XLOOKUP($A184,sdbt029!$A:$A,sdbt029!$B:$B,,1)
 + ( $A184 - _xlfn.XLOOKUP($A184,sdbt029!$A:$A,sdbt029!$A:$A,,1) )
   / ( _xlfn.XLOOKUP($A184,sdbt029!$A:$A,sdbt029!$A:$A,,-1)
       - _xlfn.XLOOKUP($A184,sdbt029!$A:$A,sdbt029!$A:$A,,1) )
   * ( _xlfn.XLOOKUP($A184,sdbt029!$A:$A,sdbt029!$B:$B,,-1)
       - _xlfn.XLOOKUP($A184,sdbt029!$A:$A,sdbt029!$B:$B,,1) )</f>
        <v>0.41708375609478299</v>
      </c>
      <c r="G184">
        <f xml:space="preserve"> _xlfn.XLOOKUP($A184,sdbs034!$A:$A,sdbs034!$B:$B,,1)
 + ( $A184 - _xlfn.XLOOKUP($A184,sdbs034!$A:$A,sdbs034!$A:$A,,1) )
   / ( _xlfn.XLOOKUP($A184,sdbs034!$A:$A,sdbs034!$A:$A,,-1)
       - _xlfn.XLOOKUP($A184,sdbs034!$A:$A,sdbs034!$A:$A,,1) )
   * ( _xlfn.XLOOKUP($A184,sdbs034!$A:$A,sdbs034!$B:$B,,-1)
       - _xlfn.XLOOKUP($A184,sdbs034!$A:$A,sdbs034!$B:$B,,1) )</f>
        <v>1.8981599857682183</v>
      </c>
      <c r="H184">
        <f xml:space="preserve"> _xlfn.XLOOKUP($A184,sdbso042!$A:$A,sdbso042!$B:$B,,1)
 + ( $A184 - _xlfn.XLOOKUP($A184,sdbso042!$A:$A,sdbso042!$A:$A,,1) )
   / ( _xlfn.XLOOKUP($A184,sdbso042!$A:$A,sdbso042!$A:$A,,-1)
       - _xlfn.XLOOKUP($A184,sdbso042!$A:$A,sdbso042!$A:$A,,1) )
   * ( _xlfn.XLOOKUP($A184,sdbso042!$A:$A,sdbso042!$B:$B,,-1)
       - _xlfn.XLOOKUP($A184,sdbso042!$A:$A,sdbso042!$B:$B,,1) )</f>
        <v>0.17769862655686508</v>
      </c>
      <c r="J184" s="1"/>
      <c r="K184" s="1"/>
      <c r="Y184">
        <f t="shared" si="17"/>
        <v>0</v>
      </c>
      <c r="Z184" s="6">
        <f t="shared" si="18"/>
        <v>0</v>
      </c>
      <c r="AK184" s="1">
        <v>2473.1363999999999</v>
      </c>
    </row>
    <row r="185" spans="1:37" x14ac:dyDescent="0.2">
      <c r="A185" s="1">
        <f t="shared" si="14"/>
        <v>2472.0364999999997</v>
      </c>
      <c r="B185" s="1">
        <v>1.2713383</v>
      </c>
      <c r="C185">
        <f xml:space="preserve"> _xlfn.XLOOKUP($A185,DibenzoThiophene!$A:$A,DibenzoThiophene!$B:$B,,1)
 + ( $A185 - _xlfn.XLOOKUP($A185,DibenzoThiophene!$A:$A,DibenzoThiophene!$A:$A,,1) )
   / ( _xlfn.XLOOKUP($A185,DibenzoThiophene!$A:$A,DibenzoThiophene!$A:$A,,-1)
       - _xlfn.XLOOKUP($A185,DibenzoThiophene!$A:$A,DibenzoThiophene!$A:$A,,1) )
   * ( _xlfn.XLOOKUP($A185,DibenzoThiophene!$A:$A,DibenzoThiophene!$B:$B,,-1)
       - _xlfn.XLOOKUP($A185,DibenzoThiophene!$A:$A,DibenzoThiophene!$B:$B,,1) )</f>
        <v>9.1165782521429609E-2</v>
      </c>
      <c r="D185">
        <f xml:space="preserve"> _xlfn.XLOOKUP($A185,Sulfone!$A:$A,Sulfone!$B:$B,,1)
 + ( $A185 - _xlfn.XLOOKUP($A185,Sulfone!$A:$A,Sulfone!$A:$A,,1) )
   / ( _xlfn.XLOOKUP($A185,Sulfone!$A:$A,Sulfone!$A:$A,,-1)
       - _xlfn.XLOOKUP($A185,Sulfone!$A:$A,Sulfone!$A:$A,,1) )
   * ( _xlfn.XLOOKUP($A185,Sulfone!$A:$A,Sulfone!$B:$B,,-1)
       - _xlfn.XLOOKUP($A185,Sulfone!$A:$A,Sulfone!$B:$B,,1) )</f>
        <v>7.0851317910397379E-2</v>
      </c>
      <c r="E185">
        <f xml:space="preserve"> _xlfn.XLOOKUP($A185,sfeso4051!$A:$A,sfeso4051!$B:$B,,1)
 + ( $A185 - _xlfn.XLOOKUP($A185,sfeso4051!$A:$A,sfeso4051!$A:$A,,1) )
   / ( _xlfn.XLOOKUP($A185,sfeso4051!$A:$A,sfeso4051!$A:$A,,-1)
       - _xlfn.XLOOKUP($A185,sfeso4051!$A:$A,sfeso4051!$A:$A,,1) )
   * ( _xlfn.XLOOKUP($A185,sfeso4051!$A:$A,sfeso4051!$B:$B,,-1)
       - _xlfn.XLOOKUP($A185,sfeso4051!$A:$A,sfeso4051!$B:$B,,1) )</f>
        <v>-3.6509810258868126E-4</v>
      </c>
      <c r="F185">
        <f xml:space="preserve"> _xlfn.XLOOKUP($A185,sdbt029!$A:$A,sdbt029!$B:$B,,1)
 + ( $A185 - _xlfn.XLOOKUP($A185,sdbt029!$A:$A,sdbt029!$A:$A,,1) )
   / ( _xlfn.XLOOKUP($A185,sdbt029!$A:$A,sdbt029!$A:$A,,-1)
       - _xlfn.XLOOKUP($A185,sdbt029!$A:$A,sdbt029!$A:$A,,1) )
   * ( _xlfn.XLOOKUP($A185,sdbt029!$A:$A,sdbt029!$B:$B,,-1)
       - _xlfn.XLOOKUP($A185,sdbt029!$A:$A,sdbt029!$B:$B,,1) )</f>
        <v>0.60778900233858613</v>
      </c>
      <c r="G185">
        <f xml:space="preserve"> _xlfn.XLOOKUP($A185,sdbs034!$A:$A,sdbs034!$B:$B,,1)
 + ( $A185 - _xlfn.XLOOKUP($A185,sdbs034!$A:$A,sdbs034!$A:$A,,1) )
   / ( _xlfn.XLOOKUP($A185,sdbs034!$A:$A,sdbs034!$A:$A,,-1)
       - _xlfn.XLOOKUP($A185,sdbs034!$A:$A,sdbs034!$A:$A,,1) )
   * ( _xlfn.XLOOKUP($A185,sdbs034!$A:$A,sdbs034!$B:$B,,-1)
       - _xlfn.XLOOKUP($A185,sdbs034!$A:$A,sdbs034!$B:$B,,1) )</f>
        <v>2.5945787779220737</v>
      </c>
      <c r="H185">
        <f xml:space="preserve"> _xlfn.XLOOKUP($A185,sdbso042!$A:$A,sdbso042!$B:$B,,1)
 + ( $A185 - _xlfn.XLOOKUP($A185,sdbso042!$A:$A,sdbso042!$A:$A,,1) )
   / ( _xlfn.XLOOKUP($A185,sdbso042!$A:$A,sdbso042!$A:$A,,-1)
       - _xlfn.XLOOKUP($A185,sdbso042!$A:$A,sdbso042!$A:$A,,1) )
   * ( _xlfn.XLOOKUP($A185,sdbso042!$A:$A,sdbso042!$B:$B,,-1)
       - _xlfn.XLOOKUP($A185,sdbso042!$A:$A,sdbso042!$B:$B,,1) )</f>
        <v>0.18728617733412975</v>
      </c>
      <c r="J185" s="1"/>
      <c r="K185" s="1"/>
      <c r="Y185">
        <f t="shared" si="17"/>
        <v>0</v>
      </c>
      <c r="Z185" s="6">
        <f t="shared" si="18"/>
        <v>0</v>
      </c>
      <c r="AK185" s="1">
        <v>2473.3364999999999</v>
      </c>
    </row>
    <row r="186" spans="1:37" x14ac:dyDescent="0.2">
      <c r="A186" s="1">
        <f t="shared" si="14"/>
        <v>2472.2365999999997</v>
      </c>
      <c r="B186" s="1">
        <v>1.3966137999999999</v>
      </c>
      <c r="C186">
        <f xml:space="preserve"> _xlfn.XLOOKUP($A186,DibenzoThiophene!$A:$A,DibenzoThiophene!$B:$B,,1)
 + ( $A186 - _xlfn.XLOOKUP($A186,DibenzoThiophene!$A:$A,DibenzoThiophene!$A:$A,,1) )
   / ( _xlfn.XLOOKUP($A186,DibenzoThiophene!$A:$A,DibenzoThiophene!$A:$A,,-1)
       - _xlfn.XLOOKUP($A186,DibenzoThiophene!$A:$A,DibenzoThiophene!$A:$A,,1) )
   * ( _xlfn.XLOOKUP($A186,DibenzoThiophene!$A:$A,DibenzoThiophene!$B:$B,,-1)
       - _xlfn.XLOOKUP($A186,DibenzoThiophene!$A:$A,DibenzoThiophene!$B:$B,,1) )</f>
        <v>0.10389943793031231</v>
      </c>
      <c r="D186">
        <f xml:space="preserve"> _xlfn.XLOOKUP($A186,Sulfone!$A:$A,Sulfone!$B:$B,,1)
 + ( $A186 - _xlfn.XLOOKUP($A186,Sulfone!$A:$A,Sulfone!$A:$A,,1) )
   / ( _xlfn.XLOOKUP($A186,Sulfone!$A:$A,Sulfone!$A:$A,,-1)
       - _xlfn.XLOOKUP($A186,Sulfone!$A:$A,Sulfone!$A:$A,,1) )
   * ( _xlfn.XLOOKUP($A186,Sulfone!$A:$A,Sulfone!$B:$B,,-1)
       - _xlfn.XLOOKUP($A186,Sulfone!$A:$A,Sulfone!$B:$B,,1) )</f>
        <v>6.9449555759805798E-2</v>
      </c>
      <c r="E186">
        <f xml:space="preserve"> _xlfn.XLOOKUP($A186,sfeso4051!$A:$A,sfeso4051!$B:$B,,1)
 + ( $A186 - _xlfn.XLOOKUP($A186,sfeso4051!$A:$A,sfeso4051!$A:$A,,1) )
   / ( _xlfn.XLOOKUP($A186,sfeso4051!$A:$A,sfeso4051!$A:$A,,-1)
       - _xlfn.XLOOKUP($A186,sfeso4051!$A:$A,sfeso4051!$A:$A,,1) )
   * ( _xlfn.XLOOKUP($A186,sfeso4051!$A:$A,sfeso4051!$B:$B,,-1)
       - _xlfn.XLOOKUP($A186,sfeso4051!$A:$A,sfeso4051!$B:$B,,1) )</f>
        <v>8.0181803937496741E-4</v>
      </c>
      <c r="F186">
        <f xml:space="preserve"> _xlfn.XLOOKUP($A186,sdbt029!$A:$A,sdbt029!$B:$B,,1)
 + ( $A186 - _xlfn.XLOOKUP($A186,sdbt029!$A:$A,sdbt029!$A:$A,,1) )
   / ( _xlfn.XLOOKUP($A186,sdbt029!$A:$A,sdbt029!$A:$A,,-1)
       - _xlfn.XLOOKUP($A186,sdbt029!$A:$A,sdbt029!$A:$A,,1) )
   * ( _xlfn.XLOOKUP($A186,sdbt029!$A:$A,sdbt029!$B:$B,,-1)
       - _xlfn.XLOOKUP($A186,sdbt029!$A:$A,sdbt029!$B:$B,,1) )</f>
        <v>0.9685937233785884</v>
      </c>
      <c r="G186">
        <f xml:space="preserve"> _xlfn.XLOOKUP($A186,sdbs034!$A:$A,sdbs034!$B:$B,,1)
 + ( $A186 - _xlfn.XLOOKUP($A186,sdbs034!$A:$A,sdbs034!$A:$A,,1) )
   / ( _xlfn.XLOOKUP($A186,sdbs034!$A:$A,sdbs034!$A:$A,,-1)
       - _xlfn.XLOOKUP($A186,sdbs034!$A:$A,sdbs034!$A:$A,,1) )
   * ( _xlfn.XLOOKUP($A186,sdbs034!$A:$A,sdbs034!$B:$B,,-1)
       - _xlfn.XLOOKUP($A186,sdbs034!$A:$A,sdbs034!$B:$B,,1) )</f>
        <v>3.1859231355747584</v>
      </c>
      <c r="H186">
        <f xml:space="preserve"> _xlfn.XLOOKUP($A186,sdbso042!$A:$A,sdbso042!$B:$B,,1)
 + ( $A186 - _xlfn.XLOOKUP($A186,sdbso042!$A:$A,sdbso042!$A:$A,,1) )
   / ( _xlfn.XLOOKUP($A186,sdbso042!$A:$A,sdbso042!$A:$A,,-1)
       - _xlfn.XLOOKUP($A186,sdbso042!$A:$A,sdbso042!$A:$A,,1) )
   * ( _xlfn.XLOOKUP($A186,sdbso042!$A:$A,sdbso042!$B:$B,,-1)
       - _xlfn.XLOOKUP($A186,sdbso042!$A:$A,sdbso042!$B:$B,,1) )</f>
        <v>0.19633340716742848</v>
      </c>
      <c r="J186" s="1"/>
      <c r="K186" s="1"/>
      <c r="Y186">
        <f t="shared" si="17"/>
        <v>0</v>
      </c>
      <c r="Z186" s="6">
        <f t="shared" si="18"/>
        <v>0</v>
      </c>
      <c r="AK186" s="1">
        <v>2473.5365999999999</v>
      </c>
    </row>
    <row r="187" spans="1:37" x14ac:dyDescent="0.2">
      <c r="A187" s="1">
        <f t="shared" si="14"/>
        <v>2472.4366999999997</v>
      </c>
      <c r="B187" s="1">
        <v>1.5169706999999999</v>
      </c>
      <c r="C187">
        <f xml:space="preserve"> _xlfn.XLOOKUP($A187,DibenzoThiophene!$A:$A,DibenzoThiophene!$B:$B,,1)
 + ( $A187 - _xlfn.XLOOKUP($A187,DibenzoThiophene!$A:$A,DibenzoThiophene!$A:$A,,1) )
   / ( _xlfn.XLOOKUP($A187,DibenzoThiophene!$A:$A,DibenzoThiophene!$A:$A,,-1)
       - _xlfn.XLOOKUP($A187,DibenzoThiophene!$A:$A,DibenzoThiophene!$A:$A,,1) )
   * ( _xlfn.XLOOKUP($A187,DibenzoThiophene!$A:$A,DibenzoThiophene!$B:$B,,-1)
       - _xlfn.XLOOKUP($A187,DibenzoThiophene!$A:$A,DibenzoThiophene!$B:$B,,1) )</f>
        <v>0.14145507952622788</v>
      </c>
      <c r="D187">
        <f xml:space="preserve"> _xlfn.XLOOKUP($A187,Sulfone!$A:$A,Sulfone!$B:$B,,1)
 + ( $A187 - _xlfn.XLOOKUP($A187,Sulfone!$A:$A,Sulfone!$A:$A,,1) )
   / ( _xlfn.XLOOKUP($A187,Sulfone!$A:$A,Sulfone!$A:$A,,-1)
       - _xlfn.XLOOKUP($A187,Sulfone!$A:$A,Sulfone!$A:$A,,1) )
   * ( _xlfn.XLOOKUP($A187,Sulfone!$A:$A,Sulfone!$B:$B,,-1)
       - _xlfn.XLOOKUP($A187,Sulfone!$A:$A,Sulfone!$B:$B,,1) )</f>
        <v>6.5380447835921979E-2</v>
      </c>
      <c r="E187">
        <f xml:space="preserve"> _xlfn.XLOOKUP($A187,sfeso4051!$A:$A,sfeso4051!$B:$B,,1)
 + ( $A187 - _xlfn.XLOOKUP($A187,sfeso4051!$A:$A,sfeso4051!$A:$A,,1) )
   / ( _xlfn.XLOOKUP($A187,sfeso4051!$A:$A,sfeso4051!$A:$A,,-1)
       - _xlfn.XLOOKUP($A187,sfeso4051!$A:$A,sfeso4051!$A:$A,,1) )
   * ( _xlfn.XLOOKUP($A187,sfeso4051!$A:$A,sfeso4051!$B:$B,,-1)
       - _xlfn.XLOOKUP($A187,sfeso4051!$A:$A,sfeso4051!$B:$B,,1) )</f>
        <v>4.7112113866499602E-3</v>
      </c>
      <c r="F187">
        <f xml:space="preserve"> _xlfn.XLOOKUP($A187,sdbt029!$A:$A,sdbt029!$B:$B,,1)
 + ( $A187 - _xlfn.XLOOKUP($A187,sdbt029!$A:$A,sdbt029!$A:$A,,1) )
   / ( _xlfn.XLOOKUP($A187,sdbt029!$A:$A,sdbt029!$A:$A,,-1)
       - _xlfn.XLOOKUP($A187,sdbt029!$A:$A,sdbt029!$A:$A,,1) )
   * ( _xlfn.XLOOKUP($A187,sdbt029!$A:$A,sdbt029!$B:$B,,-1)
       - _xlfn.XLOOKUP($A187,sdbt029!$A:$A,sdbt029!$B:$B,,1) )</f>
        <v>1.6009714327810123</v>
      </c>
      <c r="G187">
        <f xml:space="preserve"> _xlfn.XLOOKUP($A187,sdbs034!$A:$A,sdbs034!$B:$B,,1)
 + ( $A187 - _xlfn.XLOOKUP($A187,sdbs034!$A:$A,sdbs034!$A:$A,,1) )
   / ( _xlfn.XLOOKUP($A187,sdbs034!$A:$A,sdbs034!$A:$A,,-1)
       - _xlfn.XLOOKUP($A187,sdbs034!$A:$A,sdbs034!$A:$A,,1) )
   * ( _xlfn.XLOOKUP($A187,sdbs034!$A:$A,sdbs034!$B:$B,,-1)
       - _xlfn.XLOOKUP($A187,sdbs034!$A:$A,sdbs034!$B:$B,,1) )</f>
        <v>3.4718210264353906</v>
      </c>
      <c r="H187">
        <f xml:space="preserve"> _xlfn.XLOOKUP($A187,sdbso042!$A:$A,sdbso042!$B:$B,,1)
 + ( $A187 - _xlfn.XLOOKUP($A187,sdbso042!$A:$A,sdbso042!$A:$A,,1) )
   / ( _xlfn.XLOOKUP($A187,sdbso042!$A:$A,sdbso042!$A:$A,,-1)
       - _xlfn.XLOOKUP($A187,sdbso042!$A:$A,sdbso042!$A:$A,,1) )
   * ( _xlfn.XLOOKUP($A187,sdbso042!$A:$A,sdbso042!$B:$B,,-1)
       - _xlfn.XLOOKUP($A187,sdbso042!$A:$A,sdbso042!$B:$B,,1) )</f>
        <v>0.22022175872041008</v>
      </c>
      <c r="J187" s="1"/>
      <c r="K187" s="1"/>
      <c r="Y187">
        <f t="shared" si="17"/>
        <v>0</v>
      </c>
      <c r="Z187" s="6">
        <f t="shared" si="18"/>
        <v>0</v>
      </c>
      <c r="AK187" s="1">
        <v>2473.7366999999999</v>
      </c>
    </row>
    <row r="188" spans="1:37" x14ac:dyDescent="0.2">
      <c r="A188" s="1">
        <f t="shared" si="14"/>
        <v>2472.6367</v>
      </c>
      <c r="B188" s="1">
        <v>1.5022655</v>
      </c>
      <c r="C188">
        <f xml:space="preserve"> _xlfn.XLOOKUP($A188,DibenzoThiophene!$A:$A,DibenzoThiophene!$B:$B,,1)
 + ( $A188 - _xlfn.XLOOKUP($A188,DibenzoThiophene!$A:$A,DibenzoThiophene!$A:$A,,1) )
   / ( _xlfn.XLOOKUP($A188,DibenzoThiophene!$A:$A,DibenzoThiophene!$A:$A,,-1)
       - _xlfn.XLOOKUP($A188,DibenzoThiophene!$A:$A,DibenzoThiophene!$A:$A,,1) )
   * ( _xlfn.XLOOKUP($A188,DibenzoThiophene!$A:$A,DibenzoThiophene!$B:$B,,-1)
       - _xlfn.XLOOKUP($A188,DibenzoThiophene!$A:$A,DibenzoThiophene!$B:$B,,1) )</f>
        <v>0.18367625071718255</v>
      </c>
      <c r="D188">
        <f xml:space="preserve"> _xlfn.XLOOKUP($A188,Sulfone!$A:$A,Sulfone!$B:$B,,1)
 + ( $A188 - _xlfn.XLOOKUP($A188,Sulfone!$A:$A,Sulfone!$A:$A,,1) )
   / ( _xlfn.XLOOKUP($A188,Sulfone!$A:$A,Sulfone!$A:$A,,-1)
       - _xlfn.XLOOKUP($A188,Sulfone!$A:$A,Sulfone!$A:$A,,1) )
   * ( _xlfn.XLOOKUP($A188,Sulfone!$A:$A,Sulfone!$B:$B,,-1)
       - _xlfn.XLOOKUP($A188,Sulfone!$A:$A,Sulfone!$B:$B,,1) )</f>
        <v>6.9129171158944291E-2</v>
      </c>
      <c r="E188">
        <f xml:space="preserve"> _xlfn.XLOOKUP($A188,sfeso4051!$A:$A,sfeso4051!$B:$B,,1)
 + ( $A188 - _xlfn.XLOOKUP($A188,sfeso4051!$A:$A,sfeso4051!$A:$A,,1) )
   / ( _xlfn.XLOOKUP($A188,sfeso4051!$A:$A,sfeso4051!$A:$A,,-1)
       - _xlfn.XLOOKUP($A188,sfeso4051!$A:$A,sfeso4051!$A:$A,,1) )
   * ( _xlfn.XLOOKUP($A188,sfeso4051!$A:$A,sfeso4051!$B:$B,,-1)
       - _xlfn.XLOOKUP($A188,sfeso4051!$A:$A,sfeso4051!$B:$B,,1) )</f>
        <v>5.9932793678528704E-3</v>
      </c>
      <c r="F188">
        <f xml:space="preserve"> _xlfn.XLOOKUP($A188,sdbt029!$A:$A,sdbt029!$B:$B,,1)
 + ( $A188 - _xlfn.XLOOKUP($A188,sdbt029!$A:$A,sdbt029!$A:$A,,1) )
   / ( _xlfn.XLOOKUP($A188,sdbt029!$A:$A,sdbt029!$A:$A,,-1)
       - _xlfn.XLOOKUP($A188,sdbt029!$A:$A,sdbt029!$A:$A,,1) )
   * ( _xlfn.XLOOKUP($A188,sdbt029!$A:$A,sdbt029!$B:$B,,-1)
       - _xlfn.XLOOKUP($A188,sdbt029!$A:$A,sdbt029!$B:$B,,1) )</f>
        <v>2.4920153025728022</v>
      </c>
      <c r="G188">
        <f xml:space="preserve"> _xlfn.XLOOKUP($A188,sdbs034!$A:$A,sdbs034!$B:$B,,1)
 + ( $A188 - _xlfn.XLOOKUP($A188,sdbs034!$A:$A,sdbs034!$A:$A,,1) )
   / ( _xlfn.XLOOKUP($A188,sdbs034!$A:$A,sdbs034!$A:$A,,-1)
       - _xlfn.XLOOKUP($A188,sdbs034!$A:$A,sdbs034!$A:$A,,1) )
   * ( _xlfn.XLOOKUP($A188,sdbs034!$A:$A,sdbs034!$B:$B,,-1)
       - _xlfn.XLOOKUP($A188,sdbs034!$A:$A,sdbs034!$B:$B,,1) )</f>
        <v>3.3799329399220195</v>
      </c>
      <c r="H188">
        <f xml:space="preserve"> _xlfn.XLOOKUP($A188,sdbso042!$A:$A,sdbso042!$B:$B,,1)
 + ( $A188 - _xlfn.XLOOKUP($A188,sdbso042!$A:$A,sdbso042!$A:$A,,1) )
   / ( _xlfn.XLOOKUP($A188,sdbso042!$A:$A,sdbso042!$A:$A,,-1)
       - _xlfn.XLOOKUP($A188,sdbso042!$A:$A,sdbso042!$A:$A,,1) )
   * ( _xlfn.XLOOKUP($A188,sdbso042!$A:$A,sdbso042!$B:$B,,-1)
       - _xlfn.XLOOKUP($A188,sdbso042!$A:$A,sdbso042!$B:$B,,1) )</f>
        <v>0.2430787475898975</v>
      </c>
      <c r="J188" s="1"/>
      <c r="K188" s="1"/>
      <c r="Y188">
        <f t="shared" si="17"/>
        <v>0</v>
      </c>
      <c r="Z188" s="6">
        <f t="shared" si="18"/>
        <v>0</v>
      </c>
      <c r="AK188" s="1">
        <v>2473.9367000000002</v>
      </c>
    </row>
    <row r="189" spans="1:37" x14ac:dyDescent="0.2">
      <c r="A189" s="1">
        <f t="shared" si="14"/>
        <v>2472.8368</v>
      </c>
      <c r="B189" s="1">
        <v>1.5136510000000001</v>
      </c>
      <c r="C189">
        <f xml:space="preserve"> _xlfn.XLOOKUP($A189,DibenzoThiophene!$A:$A,DibenzoThiophene!$B:$B,,1)
 + ( $A189 - _xlfn.XLOOKUP($A189,DibenzoThiophene!$A:$A,DibenzoThiophene!$A:$A,,1) )
   / ( _xlfn.XLOOKUP($A189,DibenzoThiophene!$A:$A,DibenzoThiophene!$A:$A,,-1)
       - _xlfn.XLOOKUP($A189,DibenzoThiophene!$A:$A,DibenzoThiophene!$A:$A,,1) )
   * ( _xlfn.XLOOKUP($A189,DibenzoThiophene!$A:$A,DibenzoThiophene!$B:$B,,-1)
       - _xlfn.XLOOKUP($A189,DibenzoThiophene!$A:$A,DibenzoThiophene!$B:$B,,1) )</f>
        <v>0.26326821320723259</v>
      </c>
      <c r="D189">
        <f xml:space="preserve"> _xlfn.XLOOKUP($A189,Sulfone!$A:$A,Sulfone!$B:$B,,1)
 + ( $A189 - _xlfn.XLOOKUP($A189,Sulfone!$A:$A,Sulfone!$A:$A,,1) )
   / ( _xlfn.XLOOKUP($A189,Sulfone!$A:$A,Sulfone!$A:$A,,-1)
       - _xlfn.XLOOKUP($A189,Sulfone!$A:$A,Sulfone!$A:$A,,1) )
   * ( _xlfn.XLOOKUP($A189,Sulfone!$A:$A,Sulfone!$B:$B,,-1)
       - _xlfn.XLOOKUP($A189,Sulfone!$A:$A,Sulfone!$B:$B,,1) )</f>
        <v>7.7634852186739975E-2</v>
      </c>
      <c r="E189">
        <f xml:space="preserve"> _xlfn.XLOOKUP($A189,sfeso4051!$A:$A,sfeso4051!$B:$B,,1)
 + ( $A189 - _xlfn.XLOOKUP($A189,sfeso4051!$A:$A,sfeso4051!$A:$A,,1) )
   / ( _xlfn.XLOOKUP($A189,sfeso4051!$A:$A,sfeso4051!$A:$A,,-1)
       - _xlfn.XLOOKUP($A189,sfeso4051!$A:$A,sfeso4051!$A:$A,,1) )
   * ( _xlfn.XLOOKUP($A189,sfeso4051!$A:$A,sfeso4051!$B:$B,,-1)
       - _xlfn.XLOOKUP($A189,sfeso4051!$A:$A,sfeso4051!$B:$B,,1) )</f>
        <v>6.9304635028395387E-3</v>
      </c>
      <c r="F189">
        <f xml:space="preserve"> _xlfn.XLOOKUP($A189,sdbt029!$A:$A,sdbt029!$B:$B,,1)
 + ( $A189 - _xlfn.XLOOKUP($A189,sdbt029!$A:$A,sdbt029!$A:$A,,1) )
   / ( _xlfn.XLOOKUP($A189,sdbt029!$A:$A,sdbt029!$A:$A,,-1)
       - _xlfn.XLOOKUP($A189,sdbt029!$A:$A,sdbt029!$A:$A,,1) )
   * ( _xlfn.XLOOKUP($A189,sdbt029!$A:$A,sdbt029!$B:$B,,-1)
       - _xlfn.XLOOKUP($A189,sdbt029!$A:$A,sdbt029!$B:$B,,1) )</f>
        <v>3.32452165532536</v>
      </c>
      <c r="G189">
        <f xml:space="preserve"> _xlfn.XLOOKUP($A189,sdbs034!$A:$A,sdbs034!$B:$B,,1)
 + ( $A189 - _xlfn.XLOOKUP($A189,sdbs034!$A:$A,sdbs034!$A:$A,,1) )
   / ( _xlfn.XLOOKUP($A189,sdbs034!$A:$A,sdbs034!$A:$A,,-1)
       - _xlfn.XLOOKUP($A189,sdbs034!$A:$A,sdbs034!$A:$A,,1) )
   * ( _xlfn.XLOOKUP($A189,sdbs034!$A:$A,sdbs034!$B:$B,,-1)
       - _xlfn.XLOOKUP($A189,sdbs034!$A:$A,sdbs034!$B:$B,,1) )</f>
        <v>2.9807486349200487</v>
      </c>
      <c r="H189">
        <f xml:space="preserve"> _xlfn.XLOOKUP($A189,sdbso042!$A:$A,sdbso042!$B:$B,,1)
 + ( $A189 - _xlfn.XLOOKUP($A189,sdbso042!$A:$A,sdbso042!$A:$A,,1) )
   / ( _xlfn.XLOOKUP($A189,sdbso042!$A:$A,sdbso042!$A:$A,,-1)
       - _xlfn.XLOOKUP($A189,sdbso042!$A:$A,sdbso042!$A:$A,,1) )
   * ( _xlfn.XLOOKUP($A189,sdbso042!$A:$A,sdbso042!$B:$B,,-1)
       - _xlfn.XLOOKUP($A189,sdbso042!$A:$A,sdbso042!$B:$B,,1) )</f>
        <v>0.26724579251489317</v>
      </c>
      <c r="J189" s="1"/>
      <c r="K189" s="1"/>
      <c r="Y189">
        <f t="shared" si="17"/>
        <v>0</v>
      </c>
      <c r="Z189" s="6">
        <f t="shared" si="18"/>
        <v>0</v>
      </c>
      <c r="AK189" s="1">
        <v>2474.1368000000002</v>
      </c>
    </row>
    <row r="190" spans="1:37" x14ac:dyDescent="0.2">
      <c r="A190" s="1">
        <f t="shared" si="14"/>
        <v>2473.0368999999996</v>
      </c>
      <c r="B190" s="1">
        <v>1.4545992999999999</v>
      </c>
      <c r="C190">
        <f xml:space="preserve"> _xlfn.XLOOKUP($A190,DibenzoThiophene!$A:$A,DibenzoThiophene!$B:$B,,1)
 + ( $A190 - _xlfn.XLOOKUP($A190,DibenzoThiophene!$A:$A,DibenzoThiophene!$A:$A,,1) )
   / ( _xlfn.XLOOKUP($A190,DibenzoThiophene!$A:$A,DibenzoThiophene!$A:$A,,-1)
       - _xlfn.XLOOKUP($A190,DibenzoThiophene!$A:$A,DibenzoThiophene!$A:$A,,1) )
   * ( _xlfn.XLOOKUP($A190,DibenzoThiophene!$A:$A,DibenzoThiophene!$B:$B,,-1)
       - _xlfn.XLOOKUP($A190,DibenzoThiophene!$A:$A,DibenzoThiophene!$B:$B,,1) )</f>
        <v>0.4086074521239399</v>
      </c>
      <c r="D190">
        <f xml:space="preserve"> _xlfn.XLOOKUP($A190,Sulfone!$A:$A,Sulfone!$B:$B,,1)
 + ( $A190 - _xlfn.XLOOKUP($A190,Sulfone!$A:$A,Sulfone!$A:$A,,1) )
   / ( _xlfn.XLOOKUP($A190,Sulfone!$A:$A,Sulfone!$A:$A,,-1)
       - _xlfn.XLOOKUP($A190,Sulfone!$A:$A,Sulfone!$A:$A,,1) )
   * ( _xlfn.XLOOKUP($A190,Sulfone!$A:$A,Sulfone!$B:$B,,-1)
       - _xlfn.XLOOKUP($A190,Sulfone!$A:$A,Sulfone!$B:$B,,1) )</f>
        <v>8.5236929959230975E-2</v>
      </c>
      <c r="E190">
        <f xml:space="preserve"> _xlfn.XLOOKUP($A190,sfeso4051!$A:$A,sfeso4051!$B:$B,,1)
 + ( $A190 - _xlfn.XLOOKUP($A190,sfeso4051!$A:$A,sfeso4051!$A:$A,,1) )
   / ( _xlfn.XLOOKUP($A190,sfeso4051!$A:$A,sfeso4051!$A:$A,,-1)
       - _xlfn.XLOOKUP($A190,sfeso4051!$A:$A,sfeso4051!$A:$A,,1) )
   * ( _xlfn.XLOOKUP($A190,sfeso4051!$A:$A,sfeso4051!$B:$B,,-1)
       - _xlfn.XLOOKUP($A190,sfeso4051!$A:$A,sfeso4051!$B:$B,,1) )</f>
        <v>9.2169271318958707E-3</v>
      </c>
      <c r="F190">
        <f xml:space="preserve"> _xlfn.XLOOKUP($A190,sdbt029!$A:$A,sdbt029!$B:$B,,1)
 + ( $A190 - _xlfn.XLOOKUP($A190,sdbt029!$A:$A,sdbt029!$A:$A,,1) )
   / ( _xlfn.XLOOKUP($A190,sdbt029!$A:$A,sdbt029!$A:$A,,-1)
       - _xlfn.XLOOKUP($A190,sdbt029!$A:$A,sdbt029!$A:$A,,1) )
   * ( _xlfn.XLOOKUP($A190,sdbt029!$A:$A,sdbt029!$B:$B,,-1)
       - _xlfn.XLOOKUP($A190,sdbt029!$A:$A,sdbt029!$B:$B,,1) )</f>
        <v>3.6744653074568649</v>
      </c>
      <c r="G190">
        <f xml:space="preserve"> _xlfn.XLOOKUP($A190,sdbs034!$A:$A,sdbs034!$B:$B,,1)
 + ( $A190 - _xlfn.XLOOKUP($A190,sdbs034!$A:$A,sdbs034!$A:$A,,1) )
   / ( _xlfn.XLOOKUP($A190,sdbs034!$A:$A,sdbs034!$A:$A,,-1)
       - _xlfn.XLOOKUP($A190,sdbs034!$A:$A,sdbs034!$A:$A,,1) )
   * ( _xlfn.XLOOKUP($A190,sdbs034!$A:$A,sdbs034!$B:$B,,-1)
       - _xlfn.XLOOKUP($A190,sdbs034!$A:$A,sdbs034!$B:$B,,1) )</f>
        <v>2.4376302592729835</v>
      </c>
      <c r="H190">
        <f xml:space="preserve"> _xlfn.XLOOKUP($A190,sdbso042!$A:$A,sdbso042!$B:$B,,1)
 + ( $A190 - _xlfn.XLOOKUP($A190,sdbso042!$A:$A,sdbso042!$A:$A,,1) )
   / ( _xlfn.XLOOKUP($A190,sdbso042!$A:$A,sdbso042!$A:$A,,-1)
       - _xlfn.XLOOKUP($A190,sdbso042!$A:$A,sdbso042!$A:$A,,1) )
   * ( _xlfn.XLOOKUP($A190,sdbso042!$A:$A,sdbso042!$B:$B,,-1)
       - _xlfn.XLOOKUP($A190,sdbso042!$A:$A,sdbso042!$B:$B,,1) )</f>
        <v>0.30219102119296004</v>
      </c>
      <c r="J190" s="1"/>
      <c r="K190" s="1"/>
      <c r="Y190">
        <f t="shared" si="17"/>
        <v>0</v>
      </c>
      <c r="Z190" s="6">
        <f t="shared" si="18"/>
        <v>0</v>
      </c>
      <c r="AK190" s="1">
        <v>2474.3368999999998</v>
      </c>
    </row>
    <row r="191" spans="1:37" x14ac:dyDescent="0.2">
      <c r="A191" s="1">
        <f t="shared" si="14"/>
        <v>2473.2369999999996</v>
      </c>
      <c r="B191" s="1">
        <v>1.4264855000000001</v>
      </c>
      <c r="C191">
        <f xml:space="preserve"> _xlfn.XLOOKUP($A191,DibenzoThiophene!$A:$A,DibenzoThiophene!$B:$B,,1)
 + ( $A191 - _xlfn.XLOOKUP($A191,DibenzoThiophene!$A:$A,DibenzoThiophene!$A:$A,,1) )
   / ( _xlfn.XLOOKUP($A191,DibenzoThiophene!$A:$A,DibenzoThiophene!$A:$A,,-1)
       - _xlfn.XLOOKUP($A191,DibenzoThiophene!$A:$A,DibenzoThiophene!$A:$A,,1) )
   * ( _xlfn.XLOOKUP($A191,DibenzoThiophene!$A:$A,DibenzoThiophene!$B:$B,,-1)
       - _xlfn.XLOOKUP($A191,DibenzoThiophene!$A:$A,DibenzoThiophene!$B:$B,,1) )</f>
        <v>0.68195952088199863</v>
      </c>
      <c r="D191">
        <f xml:space="preserve"> _xlfn.XLOOKUP($A191,Sulfone!$A:$A,Sulfone!$B:$B,,1)
 + ( $A191 - _xlfn.XLOOKUP($A191,Sulfone!$A:$A,Sulfone!$A:$A,,1) )
   / ( _xlfn.XLOOKUP($A191,Sulfone!$A:$A,Sulfone!$A:$A,,-1)
       - _xlfn.XLOOKUP($A191,Sulfone!$A:$A,Sulfone!$A:$A,,1) )
   * ( _xlfn.XLOOKUP($A191,Sulfone!$A:$A,Sulfone!$B:$B,,-1)
       - _xlfn.XLOOKUP($A191,Sulfone!$A:$A,Sulfone!$B:$B,,1) )</f>
        <v>8.8960935807920263E-2</v>
      </c>
      <c r="E191">
        <f xml:space="preserve"> _xlfn.XLOOKUP($A191,sfeso4051!$A:$A,sfeso4051!$B:$B,,1)
 + ( $A191 - _xlfn.XLOOKUP($A191,sfeso4051!$A:$A,sfeso4051!$A:$A,,1) )
   / ( _xlfn.XLOOKUP($A191,sfeso4051!$A:$A,sfeso4051!$A:$A,,-1)
       - _xlfn.XLOOKUP($A191,sfeso4051!$A:$A,sfeso4051!$A:$A,,1) )
   * ( _xlfn.XLOOKUP($A191,sfeso4051!$A:$A,sfeso4051!$B:$B,,-1)
       - _xlfn.XLOOKUP($A191,sfeso4051!$A:$A,sfeso4051!$B:$B,,1) )</f>
        <v>7.6427444193933975E-3</v>
      </c>
      <c r="F191">
        <f xml:space="preserve"> _xlfn.XLOOKUP($A191,sdbt029!$A:$A,sdbt029!$B:$B,,1)
 + ( $A191 - _xlfn.XLOOKUP($A191,sdbt029!$A:$A,sdbt029!$A:$A,,1) )
   / ( _xlfn.XLOOKUP($A191,sdbt029!$A:$A,sdbt029!$A:$A,,-1)
       - _xlfn.XLOOKUP($A191,sdbt029!$A:$A,sdbt029!$A:$A,,1) )
   * ( _xlfn.XLOOKUP($A191,sdbt029!$A:$A,sdbt029!$B:$B,,-1)
       - _xlfn.XLOOKUP($A191,sdbt029!$A:$A,sdbt029!$B:$B,,1) )</f>
        <v>3.3944705901631989</v>
      </c>
      <c r="G191">
        <f xml:space="preserve"> _xlfn.XLOOKUP($A191,sdbs034!$A:$A,sdbs034!$B:$B,,1)
 + ( $A191 - _xlfn.XLOOKUP($A191,sdbs034!$A:$A,sdbs034!$A:$A,,1) )
   / ( _xlfn.XLOOKUP($A191,sdbs034!$A:$A,sdbs034!$A:$A,,-1)
       - _xlfn.XLOOKUP($A191,sdbs034!$A:$A,sdbs034!$A:$A,,1) )
   * ( _xlfn.XLOOKUP($A191,sdbs034!$A:$A,sdbs034!$B:$B,,-1)
       - _xlfn.XLOOKUP($A191,sdbs034!$A:$A,sdbs034!$B:$B,,1) )</f>
        <v>1.9011188534575725</v>
      </c>
      <c r="H191">
        <f xml:space="preserve"> _xlfn.XLOOKUP($A191,sdbso042!$A:$A,sdbso042!$B:$B,,1)
 + ( $A191 - _xlfn.XLOOKUP($A191,sdbso042!$A:$A,sdbso042!$A:$A,,1) )
   / ( _xlfn.XLOOKUP($A191,sdbso042!$A:$A,sdbso042!$A:$A,,-1)
       - _xlfn.XLOOKUP($A191,sdbso042!$A:$A,sdbso042!$A:$A,,1) )
   * ( _xlfn.XLOOKUP($A191,sdbso042!$A:$A,sdbso042!$B:$B,,-1)
       - _xlfn.XLOOKUP($A191,sdbso042!$A:$A,sdbso042!$B:$B,,1) )</f>
        <v>0.34891857523322034</v>
      </c>
      <c r="J191" s="1"/>
      <c r="K191" s="1"/>
      <c r="Y191">
        <f t="shared" si="17"/>
        <v>0</v>
      </c>
      <c r="Z191" s="6">
        <f t="shared" si="18"/>
        <v>0</v>
      </c>
      <c r="AK191" s="1">
        <v>2474.5369999999998</v>
      </c>
    </row>
    <row r="192" spans="1:37" x14ac:dyDescent="0.2">
      <c r="A192" s="1">
        <f t="shared" si="14"/>
        <v>2473.4369999999999</v>
      </c>
      <c r="B192" s="1">
        <v>1.3084724000000001</v>
      </c>
      <c r="C192">
        <f xml:space="preserve"> _xlfn.XLOOKUP($A192,DibenzoThiophene!$A:$A,DibenzoThiophene!$B:$B,,1)
 + ( $A192 - _xlfn.XLOOKUP($A192,DibenzoThiophene!$A:$A,DibenzoThiophene!$A:$A,,1) )
   / ( _xlfn.XLOOKUP($A192,DibenzoThiophene!$A:$A,DibenzoThiophene!$A:$A,,-1)
       - _xlfn.XLOOKUP($A192,DibenzoThiophene!$A:$A,DibenzoThiophene!$A:$A,,1) )
   * ( _xlfn.XLOOKUP($A192,DibenzoThiophene!$A:$A,DibenzoThiophene!$B:$B,,-1)
       - _xlfn.XLOOKUP($A192,DibenzoThiophene!$A:$A,DibenzoThiophene!$B:$B,,1) )</f>
        <v>1.1988803232089427</v>
      </c>
      <c r="D192">
        <f xml:space="preserve"> _xlfn.XLOOKUP($A192,Sulfone!$A:$A,Sulfone!$B:$B,,1)
 + ( $A192 - _xlfn.XLOOKUP($A192,Sulfone!$A:$A,Sulfone!$A:$A,,1) )
   / ( _xlfn.XLOOKUP($A192,Sulfone!$A:$A,Sulfone!$A:$A,,-1)
       - _xlfn.XLOOKUP($A192,Sulfone!$A:$A,Sulfone!$A:$A,,1) )
   * ( _xlfn.XLOOKUP($A192,Sulfone!$A:$A,Sulfone!$B:$B,,-1)
       - _xlfn.XLOOKUP($A192,Sulfone!$A:$A,Sulfone!$B:$B,,1) )</f>
        <v>9.3196667373041456E-2</v>
      </c>
      <c r="E192">
        <f xml:space="preserve"> _xlfn.XLOOKUP($A192,sfeso4051!$A:$A,sfeso4051!$B:$B,,1)
 + ( $A192 - _xlfn.XLOOKUP($A192,sfeso4051!$A:$A,sfeso4051!$A:$A,,1) )
   / ( _xlfn.XLOOKUP($A192,sfeso4051!$A:$A,sfeso4051!$A:$A,,-1)
       - _xlfn.XLOOKUP($A192,sfeso4051!$A:$A,sfeso4051!$A:$A,,1) )
   * ( _xlfn.XLOOKUP($A192,sfeso4051!$A:$A,sfeso4051!$B:$B,,-1)
       - _xlfn.XLOOKUP($A192,sfeso4051!$A:$A,sfeso4051!$B:$B,,1) )</f>
        <v>1.045347228523782E-2</v>
      </c>
      <c r="F192">
        <f xml:space="preserve"> _xlfn.XLOOKUP($A192,sdbt029!$A:$A,sdbt029!$B:$B,,1)
 + ( $A192 - _xlfn.XLOOKUP($A192,sdbt029!$A:$A,sdbt029!$A:$A,,1) )
   / ( _xlfn.XLOOKUP($A192,sdbt029!$A:$A,sdbt029!$A:$A,,-1)
       - _xlfn.XLOOKUP($A192,sdbt029!$A:$A,sdbt029!$A:$A,,1) )
   * ( _xlfn.XLOOKUP($A192,sdbt029!$A:$A,sdbt029!$B:$B,,-1)
       - _xlfn.XLOOKUP($A192,sdbt029!$A:$A,sdbt029!$B:$B,,1) )</f>
        <v>2.7546261530399283</v>
      </c>
      <c r="G192">
        <f xml:space="preserve"> _xlfn.XLOOKUP($A192,sdbs034!$A:$A,sdbs034!$B:$B,,1)
 + ( $A192 - _xlfn.XLOOKUP($A192,sdbs034!$A:$A,sdbs034!$A:$A,,1) )
   / ( _xlfn.XLOOKUP($A192,sdbs034!$A:$A,sdbs034!$A:$A,,-1)
       - _xlfn.XLOOKUP($A192,sdbs034!$A:$A,sdbs034!$A:$A,,1) )
   * ( _xlfn.XLOOKUP($A192,sdbs034!$A:$A,sdbs034!$B:$B,,-1)
       - _xlfn.XLOOKUP($A192,sdbs034!$A:$A,sdbs034!$B:$B,,1) )</f>
        <v>1.5030205075691869</v>
      </c>
      <c r="H192">
        <f xml:space="preserve"> _xlfn.XLOOKUP($A192,sdbso042!$A:$A,sdbso042!$B:$B,,1)
 + ( $A192 - _xlfn.XLOOKUP($A192,sdbso042!$A:$A,sdbso042!$A:$A,,1) )
   / ( _xlfn.XLOOKUP($A192,sdbso042!$A:$A,sdbso042!$A:$A,,-1)
       - _xlfn.XLOOKUP($A192,sdbso042!$A:$A,sdbso042!$A:$A,,1) )
   * ( _xlfn.XLOOKUP($A192,sdbso042!$A:$A,sdbso042!$B:$B,,-1)
       - _xlfn.XLOOKUP($A192,sdbso042!$A:$A,sdbso042!$B:$B,,1) )</f>
        <v>0.42142130793329929</v>
      </c>
      <c r="J192" s="1"/>
      <c r="K192" s="1"/>
      <c r="Y192">
        <f t="shared" si="17"/>
        <v>0</v>
      </c>
      <c r="Z192" s="6">
        <f t="shared" si="18"/>
        <v>0</v>
      </c>
      <c r="AK192" s="1">
        <v>2474.7370000000001</v>
      </c>
    </row>
    <row r="193" spans="1:37" x14ac:dyDescent="0.2">
      <c r="A193" s="1">
        <f t="shared" si="14"/>
        <v>2473.6370999999999</v>
      </c>
      <c r="B193" s="1">
        <v>1.1684345</v>
      </c>
      <c r="C193">
        <f xml:space="preserve"> _xlfn.XLOOKUP($A193,DibenzoThiophene!$A:$A,DibenzoThiophene!$B:$B,,1)
 + ( $A193 - _xlfn.XLOOKUP($A193,DibenzoThiophene!$A:$A,DibenzoThiophene!$A:$A,,1) )
   / ( _xlfn.XLOOKUP($A193,DibenzoThiophene!$A:$A,DibenzoThiophene!$A:$A,,-1)
       - _xlfn.XLOOKUP($A193,DibenzoThiophene!$A:$A,DibenzoThiophene!$A:$A,,1) )
   * ( _xlfn.XLOOKUP($A193,DibenzoThiophene!$A:$A,DibenzoThiophene!$B:$B,,-1)
       - _xlfn.XLOOKUP($A193,DibenzoThiophene!$A:$A,DibenzoThiophene!$B:$B,,1) )</f>
        <v>2.1683149928390582</v>
      </c>
      <c r="D193">
        <f xml:space="preserve"> _xlfn.XLOOKUP($A193,Sulfone!$A:$A,Sulfone!$B:$B,,1)
 + ( $A193 - _xlfn.XLOOKUP($A193,Sulfone!$A:$A,Sulfone!$A:$A,,1) )
   / ( _xlfn.XLOOKUP($A193,Sulfone!$A:$A,Sulfone!$A:$A,,-1)
       - _xlfn.XLOOKUP($A193,Sulfone!$A:$A,Sulfone!$A:$A,,1) )
   * ( _xlfn.XLOOKUP($A193,Sulfone!$A:$A,Sulfone!$B:$B,,-1)
       - _xlfn.XLOOKUP($A193,Sulfone!$A:$A,Sulfone!$B:$B,,1) )</f>
        <v>9.3190139741109471E-2</v>
      </c>
      <c r="E193">
        <f xml:space="preserve"> _xlfn.XLOOKUP($A193,sfeso4051!$A:$A,sfeso4051!$B:$B,,1)
 + ( $A193 - _xlfn.XLOOKUP($A193,sfeso4051!$A:$A,sfeso4051!$A:$A,,1) )
   / ( _xlfn.XLOOKUP($A193,sfeso4051!$A:$A,sfeso4051!$A:$A,,-1)
       - _xlfn.XLOOKUP($A193,sfeso4051!$A:$A,sfeso4051!$A:$A,,1) )
   * ( _xlfn.XLOOKUP($A193,sfeso4051!$A:$A,sfeso4051!$B:$B,,-1)
       - _xlfn.XLOOKUP($A193,sfeso4051!$A:$A,sfeso4051!$B:$B,,1) )</f>
        <v>1.0693269755764758E-2</v>
      </c>
      <c r="F193">
        <f xml:space="preserve"> _xlfn.XLOOKUP($A193,sdbt029!$A:$A,sdbt029!$B:$B,,1)
 + ( $A193 - _xlfn.XLOOKUP($A193,sdbt029!$A:$A,sdbt029!$A:$A,,1) )
   / ( _xlfn.XLOOKUP($A193,sdbt029!$A:$A,sdbt029!$A:$A,,-1)
       - _xlfn.XLOOKUP($A193,sdbt029!$A:$A,sdbt029!$A:$A,,1) )
   * ( _xlfn.XLOOKUP($A193,sdbt029!$A:$A,sdbt029!$B:$B,,-1)
       - _xlfn.XLOOKUP($A193,sdbt029!$A:$A,sdbt029!$B:$B,,1) )</f>
        <v>2.0622914367848511</v>
      </c>
      <c r="G193">
        <f xml:space="preserve"> _xlfn.XLOOKUP($A193,sdbs034!$A:$A,sdbs034!$B:$B,,1)
 + ( $A193 - _xlfn.XLOOKUP($A193,sdbs034!$A:$A,sdbs034!$A:$A,,1) )
   / ( _xlfn.XLOOKUP($A193,sdbs034!$A:$A,sdbs034!$A:$A,,-1)
       - _xlfn.XLOOKUP($A193,sdbs034!$A:$A,sdbs034!$A:$A,,1) )
   * ( _xlfn.XLOOKUP($A193,sdbs034!$A:$A,sdbs034!$B:$B,,-1)
       - _xlfn.XLOOKUP($A193,sdbs034!$A:$A,sdbs034!$B:$B,,1) )</f>
        <v>1.2754541728590825</v>
      </c>
      <c r="H193">
        <f xml:space="preserve"> _xlfn.XLOOKUP($A193,sdbso042!$A:$A,sdbso042!$B:$B,,1)
 + ( $A193 - _xlfn.XLOOKUP($A193,sdbso042!$A:$A,sdbso042!$A:$A,,1) )
   / ( _xlfn.XLOOKUP($A193,sdbso042!$A:$A,sdbso042!$A:$A,,-1)
       - _xlfn.XLOOKUP($A193,sdbso042!$A:$A,sdbso042!$A:$A,,1) )
   * ( _xlfn.XLOOKUP($A193,sdbso042!$A:$A,sdbso042!$B:$B,,-1)
       - _xlfn.XLOOKUP($A193,sdbso042!$A:$A,sdbso042!$B:$B,,1) )</f>
        <v>0.53713705647025778</v>
      </c>
      <c r="J193" s="1"/>
      <c r="K193" s="1"/>
      <c r="Y193">
        <f t="shared" si="17"/>
        <v>0</v>
      </c>
      <c r="Z193" s="6">
        <f t="shared" si="18"/>
        <v>0</v>
      </c>
      <c r="AK193" s="1">
        <v>2474.9371000000001</v>
      </c>
    </row>
    <row r="194" spans="1:37" x14ac:dyDescent="0.2">
      <c r="A194" s="1">
        <f t="shared" si="14"/>
        <v>2473.8371999999999</v>
      </c>
      <c r="B194" s="1">
        <v>1.0527340000000001</v>
      </c>
      <c r="C194">
        <f xml:space="preserve"> _xlfn.XLOOKUP($A194,DibenzoThiophene!$A:$A,DibenzoThiophene!$B:$B,,1)
 + ( $A194 - _xlfn.XLOOKUP($A194,DibenzoThiophene!$A:$A,DibenzoThiophene!$A:$A,,1) )
   / ( _xlfn.XLOOKUP($A194,DibenzoThiophene!$A:$A,DibenzoThiophene!$A:$A,,-1)
       - _xlfn.XLOOKUP($A194,DibenzoThiophene!$A:$A,DibenzoThiophene!$A:$A,,1) )
   * ( _xlfn.XLOOKUP($A194,DibenzoThiophene!$A:$A,DibenzoThiophene!$B:$B,,-1)
       - _xlfn.XLOOKUP($A194,DibenzoThiophene!$A:$A,DibenzoThiophene!$B:$B,,1) )</f>
        <v>3.4130005515418911</v>
      </c>
      <c r="D194">
        <f xml:space="preserve"> _xlfn.XLOOKUP($A194,Sulfone!$A:$A,Sulfone!$B:$B,,1)
 + ( $A194 - _xlfn.XLOOKUP($A194,Sulfone!$A:$A,Sulfone!$A:$A,,1) )
   / ( _xlfn.XLOOKUP($A194,Sulfone!$A:$A,Sulfone!$A:$A,,-1)
       - _xlfn.XLOOKUP($A194,Sulfone!$A:$A,Sulfone!$A:$A,,1) )
   * ( _xlfn.XLOOKUP($A194,Sulfone!$A:$A,Sulfone!$B:$B,,-1)
       - _xlfn.XLOOKUP($A194,Sulfone!$A:$A,Sulfone!$B:$B,,1) )</f>
        <v>9.4658685720134056E-2</v>
      </c>
      <c r="E194">
        <f xml:space="preserve"> _xlfn.XLOOKUP($A194,sfeso4051!$A:$A,sfeso4051!$B:$B,,1)
 + ( $A194 - _xlfn.XLOOKUP($A194,sfeso4051!$A:$A,sfeso4051!$A:$A,,1) )
   / ( _xlfn.XLOOKUP($A194,sfeso4051!$A:$A,sfeso4051!$A:$A,,-1)
       - _xlfn.XLOOKUP($A194,sfeso4051!$A:$A,sfeso4051!$A:$A,,1) )
   * ( _xlfn.XLOOKUP($A194,sfeso4051!$A:$A,sfeso4051!$B:$B,,-1)
       - _xlfn.XLOOKUP($A194,sfeso4051!$A:$A,sfeso4051!$B:$B,,1) )</f>
        <v>9.9804438650048337E-3</v>
      </c>
      <c r="F194">
        <f xml:space="preserve"> _xlfn.XLOOKUP($A194,sdbt029!$A:$A,sdbt029!$B:$B,,1)
 + ( $A194 - _xlfn.XLOOKUP($A194,sdbt029!$A:$A,sdbt029!$A:$A,,1) )
   / ( _xlfn.XLOOKUP($A194,sdbt029!$A:$A,sdbt029!$A:$A,,-1)
       - _xlfn.XLOOKUP($A194,sdbt029!$A:$A,sdbt029!$A:$A,,1) )
   * ( _xlfn.XLOOKUP($A194,sdbt029!$A:$A,sdbt029!$B:$B,,-1)
       - _xlfn.XLOOKUP($A194,sdbt029!$A:$A,sdbt029!$B:$B,,1) )</f>
        <v>1.4879979813140092</v>
      </c>
      <c r="G194">
        <f xml:space="preserve"> _xlfn.XLOOKUP($A194,sdbs034!$A:$A,sdbs034!$B:$B,,1)
 + ( $A194 - _xlfn.XLOOKUP($A194,sdbs034!$A:$A,sdbs034!$A:$A,,1) )
   / ( _xlfn.XLOOKUP($A194,sdbs034!$A:$A,sdbs034!$A:$A,,-1)
       - _xlfn.XLOOKUP($A194,sdbs034!$A:$A,sdbs034!$A:$A,,1) )
   * ( _xlfn.XLOOKUP($A194,sdbs034!$A:$A,sdbs034!$B:$B,,-1)
       - _xlfn.XLOOKUP($A194,sdbs034!$A:$A,sdbs034!$B:$B,,1) )</f>
        <v>1.1858771361198874</v>
      </c>
      <c r="H194">
        <f xml:space="preserve"> _xlfn.XLOOKUP($A194,sdbso042!$A:$A,sdbso042!$B:$B,,1)
 + ( $A194 - _xlfn.XLOOKUP($A194,sdbso042!$A:$A,sdbso042!$A:$A,,1) )
   / ( _xlfn.XLOOKUP($A194,sdbso042!$A:$A,sdbso042!$A:$A,,-1)
       - _xlfn.XLOOKUP($A194,sdbso042!$A:$A,sdbso042!$A:$A,,1) )
   * ( _xlfn.XLOOKUP($A194,sdbso042!$A:$A,sdbso042!$B:$B,,-1)
       - _xlfn.XLOOKUP($A194,sdbso042!$A:$A,sdbso042!$B:$B,,1) )</f>
        <v>0.71337803153810508</v>
      </c>
      <c r="J194" s="1"/>
      <c r="K194" s="1"/>
      <c r="Y194">
        <f t="shared" si="17"/>
        <v>0</v>
      </c>
      <c r="Z194" s="6">
        <f t="shared" si="18"/>
        <v>0</v>
      </c>
      <c r="AK194" s="1">
        <v>2475.1372000000001</v>
      </c>
    </row>
    <row r="195" spans="1:37" x14ac:dyDescent="0.2">
      <c r="A195" s="1">
        <f t="shared" ref="A195:A258" si="19">AK195-1.3</f>
        <v>2474.0371999999998</v>
      </c>
      <c r="B195" s="1">
        <v>0.95690580999999997</v>
      </c>
      <c r="C195">
        <f xml:space="preserve"> _xlfn.XLOOKUP($A195,DibenzoThiophene!$A:$A,DibenzoThiophene!$B:$B,,1)
 + ( $A195 - _xlfn.XLOOKUP($A195,DibenzoThiophene!$A:$A,DibenzoThiophene!$A:$A,,1) )
   / ( _xlfn.XLOOKUP($A195,DibenzoThiophene!$A:$A,DibenzoThiophene!$A:$A,,-1)
       - _xlfn.XLOOKUP($A195,DibenzoThiophene!$A:$A,DibenzoThiophene!$A:$A,,1) )
   * ( _xlfn.XLOOKUP($A195,DibenzoThiophene!$A:$A,DibenzoThiophene!$B:$B,,-1)
       - _xlfn.XLOOKUP($A195,DibenzoThiophene!$A:$A,DibenzoThiophene!$B:$B,,1) )</f>
        <v>4.2265387735354771</v>
      </c>
      <c r="D195">
        <f xml:space="preserve"> _xlfn.XLOOKUP($A195,Sulfone!$A:$A,Sulfone!$B:$B,,1)
 + ( $A195 - _xlfn.XLOOKUP($A195,Sulfone!$A:$A,Sulfone!$A:$A,,1) )
   / ( _xlfn.XLOOKUP($A195,Sulfone!$A:$A,Sulfone!$A:$A,,-1)
       - _xlfn.XLOOKUP($A195,Sulfone!$A:$A,Sulfone!$A:$A,,1) )
   * ( _xlfn.XLOOKUP($A195,Sulfone!$A:$A,Sulfone!$B:$B,,-1)
       - _xlfn.XLOOKUP($A195,Sulfone!$A:$A,Sulfone!$B:$B,,1) )</f>
        <v>0.10156497558116273</v>
      </c>
      <c r="E195">
        <f xml:space="preserve"> _xlfn.XLOOKUP($A195,sfeso4051!$A:$A,sfeso4051!$B:$B,,1)
 + ( $A195 - _xlfn.XLOOKUP($A195,sfeso4051!$A:$A,sfeso4051!$A:$A,,1) )
   / ( _xlfn.XLOOKUP($A195,sfeso4051!$A:$A,sfeso4051!$A:$A,,-1)
       - _xlfn.XLOOKUP($A195,sfeso4051!$A:$A,sfeso4051!$A:$A,,1) )
   * ( _xlfn.XLOOKUP($A195,sfeso4051!$A:$A,sfeso4051!$B:$B,,-1)
       - _xlfn.XLOOKUP($A195,sfeso4051!$A:$A,sfeso4051!$B:$B,,1) )</f>
        <v>1.1036817645026776E-2</v>
      </c>
      <c r="F195">
        <f xml:space="preserve"> _xlfn.XLOOKUP($A195,sdbt029!$A:$A,sdbt029!$B:$B,,1)
 + ( $A195 - _xlfn.XLOOKUP($A195,sdbt029!$A:$A,sdbt029!$A:$A,,1) )
   / ( _xlfn.XLOOKUP($A195,sdbt029!$A:$A,sdbt029!$A:$A,,-1)
       - _xlfn.XLOOKUP($A195,sdbt029!$A:$A,sdbt029!$A:$A,,1) )
   * ( _xlfn.XLOOKUP($A195,sdbt029!$A:$A,sdbt029!$B:$B,,-1)
       - _xlfn.XLOOKUP($A195,sdbt029!$A:$A,sdbt029!$B:$B,,1) )</f>
        <v>1.1272136106558106</v>
      </c>
      <c r="G195">
        <f xml:space="preserve"> _xlfn.XLOOKUP($A195,sdbs034!$A:$A,sdbs034!$B:$B,,1)
 + ( $A195 - _xlfn.XLOOKUP($A195,sdbs034!$A:$A,sdbs034!$A:$A,,1) )
   / ( _xlfn.XLOOKUP($A195,sdbs034!$A:$A,sdbs034!$A:$A,,-1)
       - _xlfn.XLOOKUP($A195,sdbs034!$A:$A,sdbs034!$A:$A,,1) )
   * ( _xlfn.XLOOKUP($A195,sdbs034!$A:$A,sdbs034!$B:$B,,-1)
       - _xlfn.XLOOKUP($A195,sdbs034!$A:$A,sdbs034!$B:$B,,1) )</f>
        <v>1.1677637999885904</v>
      </c>
      <c r="H195">
        <f xml:space="preserve"> _xlfn.XLOOKUP($A195,sdbso042!$A:$A,sdbso042!$B:$B,,1)
 + ( $A195 - _xlfn.XLOOKUP($A195,sdbso042!$A:$A,sdbso042!$A:$A,,1) )
   / ( _xlfn.XLOOKUP($A195,sdbso042!$A:$A,sdbso042!$A:$A,,-1)
       - _xlfn.XLOOKUP($A195,sdbso042!$A:$A,sdbso042!$A:$A,,1) )
   * ( _xlfn.XLOOKUP($A195,sdbso042!$A:$A,sdbso042!$B:$B,,-1)
       - _xlfn.XLOOKUP($A195,sdbso042!$A:$A,sdbso042!$B:$B,,1) )</f>
        <v>1.0228581370290966</v>
      </c>
      <c r="J195" s="1"/>
      <c r="K195" s="1"/>
      <c r="Y195">
        <f t="shared" si="17"/>
        <v>0</v>
      </c>
      <c r="Z195" s="6">
        <f t="shared" si="18"/>
        <v>0</v>
      </c>
      <c r="AK195" s="1">
        <v>2475.3371999999999</v>
      </c>
    </row>
    <row r="196" spans="1:37" x14ac:dyDescent="0.2">
      <c r="A196" s="1">
        <f t="shared" si="19"/>
        <v>2474.2372999999998</v>
      </c>
      <c r="B196" s="1">
        <v>0.92431213999999995</v>
      </c>
      <c r="C196">
        <f xml:space="preserve"> _xlfn.XLOOKUP($A196,DibenzoThiophene!$A:$A,DibenzoThiophene!$B:$B,,1)
 + ( $A196 - _xlfn.XLOOKUP($A196,DibenzoThiophene!$A:$A,DibenzoThiophene!$A:$A,,1) )
   / ( _xlfn.XLOOKUP($A196,DibenzoThiophene!$A:$A,DibenzoThiophene!$A:$A,,-1)
       - _xlfn.XLOOKUP($A196,DibenzoThiophene!$A:$A,DibenzoThiophene!$A:$A,,1) )
   * ( _xlfn.XLOOKUP($A196,DibenzoThiophene!$A:$A,DibenzoThiophene!$B:$B,,-1)
       - _xlfn.XLOOKUP($A196,DibenzoThiophene!$A:$A,DibenzoThiophene!$B:$B,,1) )</f>
        <v>3.9427829214199868</v>
      </c>
      <c r="D196">
        <f xml:space="preserve"> _xlfn.XLOOKUP($A196,Sulfone!$A:$A,Sulfone!$B:$B,,1)
 + ( $A196 - _xlfn.XLOOKUP($A196,Sulfone!$A:$A,Sulfone!$A:$A,,1) )
   / ( _xlfn.XLOOKUP($A196,Sulfone!$A:$A,Sulfone!$A:$A,,-1)
       - _xlfn.XLOOKUP($A196,Sulfone!$A:$A,Sulfone!$A:$A,,1) )
   * ( _xlfn.XLOOKUP($A196,Sulfone!$A:$A,Sulfone!$B:$B,,-1)
       - _xlfn.XLOOKUP($A196,Sulfone!$A:$A,Sulfone!$B:$B,,1) )</f>
        <v>0.11065879911400597</v>
      </c>
      <c r="E196">
        <f xml:space="preserve"> _xlfn.XLOOKUP($A196,sfeso4051!$A:$A,sfeso4051!$B:$B,,1)
 + ( $A196 - _xlfn.XLOOKUP($A196,sfeso4051!$A:$A,sfeso4051!$A:$A,,1) )
   / ( _xlfn.XLOOKUP($A196,sfeso4051!$A:$A,sfeso4051!$A:$A,,-1)
       - _xlfn.XLOOKUP($A196,sfeso4051!$A:$A,sfeso4051!$A:$A,,1) )
   * ( _xlfn.XLOOKUP($A196,sfeso4051!$A:$A,sfeso4051!$B:$B,,-1)
       - _xlfn.XLOOKUP($A196,sfeso4051!$A:$A,sfeso4051!$B:$B,,1) )</f>
        <v>1.4506769036888193E-2</v>
      </c>
      <c r="F196">
        <f xml:space="preserve"> _xlfn.XLOOKUP($A196,sdbt029!$A:$A,sdbt029!$B:$B,,1)
 + ( $A196 - _xlfn.XLOOKUP($A196,sdbt029!$A:$A,sdbt029!$A:$A,,1) )
   / ( _xlfn.XLOOKUP($A196,sdbt029!$A:$A,sdbt029!$A:$A,,-1)
       - _xlfn.XLOOKUP($A196,sdbt029!$A:$A,sdbt029!$A:$A,,1) )
   * ( _xlfn.XLOOKUP($A196,sdbt029!$A:$A,sdbt029!$B:$B,,-1)
       - _xlfn.XLOOKUP($A196,sdbt029!$A:$A,sdbt029!$B:$B,,1) )</f>
        <v>0.98594018710387454</v>
      </c>
      <c r="G196">
        <f xml:space="preserve"> _xlfn.XLOOKUP($A196,sdbs034!$A:$A,sdbs034!$B:$B,,1)
 + ( $A196 - _xlfn.XLOOKUP($A196,sdbs034!$A:$A,sdbs034!$A:$A,,1) )
   / ( _xlfn.XLOOKUP($A196,sdbs034!$A:$A,sdbs034!$A:$A,,-1)
       - _xlfn.XLOOKUP($A196,sdbs034!$A:$A,sdbs034!$A:$A,,1) )
   * ( _xlfn.XLOOKUP($A196,sdbs034!$A:$A,sdbs034!$B:$B,,-1)
       - _xlfn.XLOOKUP($A196,sdbs034!$A:$A,sdbs034!$B:$B,,1) )</f>
        <v>1.1773883966735446</v>
      </c>
      <c r="H196">
        <f xml:space="preserve"> _xlfn.XLOOKUP($A196,sdbso042!$A:$A,sdbso042!$B:$B,,1)
 + ( $A196 - _xlfn.XLOOKUP($A196,sdbso042!$A:$A,sdbso042!$A:$A,,1) )
   / ( _xlfn.XLOOKUP($A196,sdbso042!$A:$A,sdbso042!$A:$A,,-1)
       - _xlfn.XLOOKUP($A196,sdbso042!$A:$A,sdbso042!$A:$A,,1) )
   * ( _xlfn.XLOOKUP($A196,sdbso042!$A:$A,sdbso042!$B:$B,,-1)
       - _xlfn.XLOOKUP($A196,sdbso042!$A:$A,sdbso042!$B:$B,,1) )</f>
        <v>1.5648108193092436</v>
      </c>
      <c r="J196" s="1"/>
      <c r="K196" s="1"/>
      <c r="Y196">
        <f t="shared" si="17"/>
        <v>0</v>
      </c>
      <c r="Z196" s="6">
        <f t="shared" si="18"/>
        <v>0</v>
      </c>
      <c r="AK196" s="1">
        <v>2475.5373</v>
      </c>
    </row>
    <row r="197" spans="1:37" x14ac:dyDescent="0.2">
      <c r="A197" s="1">
        <f t="shared" si="19"/>
        <v>2474.4373999999998</v>
      </c>
      <c r="B197" s="1">
        <v>0.95292929000000004</v>
      </c>
      <c r="C197">
        <f xml:space="preserve"> _xlfn.XLOOKUP($A197,DibenzoThiophene!$A:$A,DibenzoThiophene!$B:$B,,1)
 + ( $A197 - _xlfn.XLOOKUP($A197,DibenzoThiophene!$A:$A,DibenzoThiophene!$A:$A,,1) )
   / ( _xlfn.XLOOKUP($A197,DibenzoThiophene!$A:$A,DibenzoThiophene!$A:$A,,-1)
       - _xlfn.XLOOKUP($A197,DibenzoThiophene!$A:$A,DibenzoThiophene!$A:$A,,1) )
   * ( _xlfn.XLOOKUP($A197,DibenzoThiophene!$A:$A,DibenzoThiophene!$B:$B,,-1)
       - _xlfn.XLOOKUP($A197,DibenzoThiophene!$A:$A,DibenzoThiophene!$B:$B,,1) )</f>
        <v>2.9984604087889926</v>
      </c>
      <c r="D197">
        <f xml:space="preserve"> _xlfn.XLOOKUP($A197,Sulfone!$A:$A,Sulfone!$B:$B,,1)
 + ( $A197 - _xlfn.XLOOKUP($A197,Sulfone!$A:$A,Sulfone!$A:$A,,1) )
   / ( _xlfn.XLOOKUP($A197,Sulfone!$A:$A,Sulfone!$A:$A,,-1)
       - _xlfn.XLOOKUP($A197,Sulfone!$A:$A,Sulfone!$A:$A,,1) )
   * ( _xlfn.XLOOKUP($A197,Sulfone!$A:$A,Sulfone!$B:$B,,-1)
       - _xlfn.XLOOKUP($A197,Sulfone!$A:$A,Sulfone!$B:$B,,1) )</f>
        <v>0.11935299389533566</v>
      </c>
      <c r="E197">
        <f xml:space="preserve"> _xlfn.XLOOKUP($A197,sfeso4051!$A:$A,sfeso4051!$B:$B,,1)
 + ( $A197 - _xlfn.XLOOKUP($A197,sfeso4051!$A:$A,sfeso4051!$A:$A,,1) )
   / ( _xlfn.XLOOKUP($A197,sfeso4051!$A:$A,sfeso4051!$A:$A,,-1)
       - _xlfn.XLOOKUP($A197,sfeso4051!$A:$A,sfeso4051!$A:$A,,1) )
   * ( _xlfn.XLOOKUP($A197,sfeso4051!$A:$A,sfeso4051!$B:$B,,-1)
       - _xlfn.XLOOKUP($A197,sfeso4051!$A:$A,sfeso4051!$B:$B,,1) )</f>
        <v>1.3823797799441014E-2</v>
      </c>
      <c r="F197">
        <f xml:space="preserve"> _xlfn.XLOOKUP($A197,sdbt029!$A:$A,sdbt029!$B:$B,,1)
 + ( $A197 - _xlfn.XLOOKUP($A197,sdbt029!$A:$A,sdbt029!$A:$A,,1) )
   / ( _xlfn.XLOOKUP($A197,sdbt029!$A:$A,sdbt029!$A:$A,,-1)
       - _xlfn.XLOOKUP($A197,sdbt029!$A:$A,sdbt029!$A:$A,,1) )
   * ( _xlfn.XLOOKUP($A197,sdbt029!$A:$A,sdbt029!$B:$B,,-1)
       - _xlfn.XLOOKUP($A197,sdbt029!$A:$A,sdbt029!$B:$B,,1) )</f>
        <v>1.0295304824503999</v>
      </c>
      <c r="G197">
        <f xml:space="preserve"> _xlfn.XLOOKUP($A197,sdbs034!$A:$A,sdbs034!$B:$B,,1)
 + ( $A197 - _xlfn.XLOOKUP($A197,sdbs034!$A:$A,sdbs034!$A:$A,,1) )
   / ( _xlfn.XLOOKUP($A197,sdbs034!$A:$A,sdbs034!$A:$A,,-1)
       - _xlfn.XLOOKUP($A197,sdbs034!$A:$A,sdbs034!$A:$A,,1) )
   * ( _xlfn.XLOOKUP($A197,sdbs034!$A:$A,sdbs034!$B:$B,,-1)
       - _xlfn.XLOOKUP($A197,sdbs034!$A:$A,sdbs034!$B:$B,,1) )</f>
        <v>1.1915213857352305</v>
      </c>
      <c r="H197">
        <f xml:space="preserve"> _xlfn.XLOOKUP($A197,sdbso042!$A:$A,sdbso042!$B:$B,,1)
 + ( $A197 - _xlfn.XLOOKUP($A197,sdbso042!$A:$A,sdbso042!$A:$A,,1) )
   / ( _xlfn.XLOOKUP($A197,sdbso042!$A:$A,sdbso042!$A:$A,,-1)
       - _xlfn.XLOOKUP($A197,sdbso042!$A:$A,sdbso042!$A:$A,,1) )
   * ( _xlfn.XLOOKUP($A197,sdbso042!$A:$A,sdbso042!$B:$B,,-1)
       - _xlfn.XLOOKUP($A197,sdbso042!$A:$A,sdbso042!$B:$B,,1) )</f>
        <v>2.4657478552775123</v>
      </c>
      <c r="J197" s="1"/>
      <c r="K197" s="1"/>
      <c r="Y197">
        <f t="shared" si="17"/>
        <v>0</v>
      </c>
      <c r="Z197" s="6">
        <f t="shared" si="18"/>
        <v>0</v>
      </c>
      <c r="AK197" s="1">
        <v>2475.7374</v>
      </c>
    </row>
    <row r="198" spans="1:37" x14ac:dyDescent="0.2">
      <c r="A198" s="1">
        <f t="shared" si="19"/>
        <v>2474.6374999999998</v>
      </c>
      <c r="B198" s="1">
        <v>0.97108236999999997</v>
      </c>
      <c r="C198">
        <f xml:space="preserve"> _xlfn.XLOOKUP($A198,DibenzoThiophene!$A:$A,DibenzoThiophene!$B:$B,,1)
 + ( $A198 - _xlfn.XLOOKUP($A198,DibenzoThiophene!$A:$A,DibenzoThiophene!$A:$A,,1) )
   / ( _xlfn.XLOOKUP($A198,DibenzoThiophene!$A:$A,DibenzoThiophene!$A:$A,,-1)
       - _xlfn.XLOOKUP($A198,DibenzoThiophene!$A:$A,DibenzoThiophene!$A:$A,,1) )
   * ( _xlfn.XLOOKUP($A198,DibenzoThiophene!$A:$A,DibenzoThiophene!$B:$B,,-1)
       - _xlfn.XLOOKUP($A198,DibenzoThiophene!$A:$A,DibenzoThiophene!$B:$B,,1) )</f>
        <v>2.0559680646973773</v>
      </c>
      <c r="D198">
        <f xml:space="preserve"> _xlfn.XLOOKUP($A198,Sulfone!$A:$A,Sulfone!$B:$B,,1)
 + ( $A198 - _xlfn.XLOOKUP($A198,Sulfone!$A:$A,Sulfone!$A:$A,,1) )
   / ( _xlfn.XLOOKUP($A198,Sulfone!$A:$A,Sulfone!$A:$A,,-1)
       - _xlfn.XLOOKUP($A198,Sulfone!$A:$A,Sulfone!$A:$A,,1) )
   * ( _xlfn.XLOOKUP($A198,Sulfone!$A:$A,Sulfone!$B:$B,,-1)
       - _xlfn.XLOOKUP($A198,Sulfone!$A:$A,Sulfone!$B:$B,,1) )</f>
        <v>0.13164630929057766</v>
      </c>
      <c r="E198">
        <f xml:space="preserve"> _xlfn.XLOOKUP($A198,sfeso4051!$A:$A,sfeso4051!$B:$B,,1)
 + ( $A198 - _xlfn.XLOOKUP($A198,sfeso4051!$A:$A,sfeso4051!$A:$A,,1) )
   / ( _xlfn.XLOOKUP($A198,sfeso4051!$A:$A,sfeso4051!$A:$A,,-1)
       - _xlfn.XLOOKUP($A198,sfeso4051!$A:$A,sfeso4051!$A:$A,,1) )
   * ( _xlfn.XLOOKUP($A198,sfeso4051!$A:$A,sfeso4051!$B:$B,,-1)
       - _xlfn.XLOOKUP($A198,sfeso4051!$A:$A,sfeso4051!$B:$B,,1) )</f>
        <v>1.4921637146172756E-2</v>
      </c>
      <c r="F198">
        <f xml:space="preserve"> _xlfn.XLOOKUP($A198,sdbt029!$A:$A,sdbt029!$B:$B,,1)
 + ( $A198 - _xlfn.XLOOKUP($A198,sdbt029!$A:$A,sdbt029!$A:$A,,1) )
   / ( _xlfn.XLOOKUP($A198,sdbt029!$A:$A,sdbt029!$A:$A,,-1)
       - _xlfn.XLOOKUP($A198,sdbt029!$A:$A,sdbt029!$A:$A,,1) )
   * ( _xlfn.XLOOKUP($A198,sdbt029!$A:$A,sdbt029!$B:$B,,-1)
       - _xlfn.XLOOKUP($A198,sdbt029!$A:$A,sdbt029!$B:$B,,1) )</f>
        <v>1.1906294325454581</v>
      </c>
      <c r="G198">
        <f xml:space="preserve"> _xlfn.XLOOKUP($A198,sdbs034!$A:$A,sdbs034!$B:$B,,1)
 + ( $A198 - _xlfn.XLOOKUP($A198,sdbs034!$A:$A,sdbs034!$A:$A,,1) )
   / ( _xlfn.XLOOKUP($A198,sdbs034!$A:$A,sdbs034!$A:$A,,-1)
       - _xlfn.XLOOKUP($A198,sdbs034!$A:$A,sdbs034!$A:$A,,1) )
   * ( _xlfn.XLOOKUP($A198,sdbs034!$A:$A,sdbs034!$B:$B,,-1)
       - _xlfn.XLOOKUP($A198,sdbs034!$A:$A,sdbs034!$B:$B,,1) )</f>
        <v>1.2191936099910561</v>
      </c>
      <c r="H198">
        <f xml:space="preserve"> _xlfn.XLOOKUP($A198,sdbso042!$A:$A,sdbso042!$B:$B,,1)
 + ( $A198 - _xlfn.XLOOKUP($A198,sdbso042!$A:$A,sdbso042!$A:$A,,1) )
   / ( _xlfn.XLOOKUP($A198,sdbso042!$A:$A,sdbso042!$A:$A,,-1)
       - _xlfn.XLOOKUP($A198,sdbso042!$A:$A,sdbso042!$A:$A,,1) )
   * ( _xlfn.XLOOKUP($A198,sdbso042!$A:$A,sdbso042!$B:$B,,-1)
       - _xlfn.XLOOKUP($A198,sdbso042!$A:$A,sdbso042!$B:$B,,1) )</f>
        <v>3.7511952110472722</v>
      </c>
      <c r="J198" s="1"/>
      <c r="K198" s="1"/>
      <c r="Y198">
        <f t="shared" si="17"/>
        <v>0</v>
      </c>
      <c r="Z198" s="6">
        <f t="shared" si="18"/>
        <v>0</v>
      </c>
      <c r="AK198" s="1">
        <v>2475.9375</v>
      </c>
    </row>
    <row r="199" spans="1:37" x14ac:dyDescent="0.2">
      <c r="A199" s="1">
        <f t="shared" si="19"/>
        <v>2474.8374999999996</v>
      </c>
      <c r="B199" s="1">
        <v>1.0221959</v>
      </c>
      <c r="C199">
        <f xml:space="preserve"> _xlfn.XLOOKUP($A199,DibenzoThiophene!$A:$A,DibenzoThiophene!$B:$B,,1)
 + ( $A199 - _xlfn.XLOOKUP($A199,DibenzoThiophene!$A:$A,DibenzoThiophene!$A:$A,,1) )
   / ( _xlfn.XLOOKUP($A199,DibenzoThiophene!$A:$A,DibenzoThiophene!$A:$A,,-1)
       - _xlfn.XLOOKUP($A199,DibenzoThiophene!$A:$A,DibenzoThiophene!$A:$A,,1) )
   * ( _xlfn.XLOOKUP($A199,DibenzoThiophene!$A:$A,DibenzoThiophene!$B:$B,,-1)
       - _xlfn.XLOOKUP($A199,DibenzoThiophene!$A:$A,DibenzoThiophene!$B:$B,,1) )</f>
        <v>1.4312489753850688</v>
      </c>
      <c r="D199">
        <f xml:space="preserve"> _xlfn.XLOOKUP($A199,Sulfone!$A:$A,Sulfone!$B:$B,,1)
 + ( $A199 - _xlfn.XLOOKUP($A199,Sulfone!$A:$A,Sulfone!$A:$A,,1) )
   / ( _xlfn.XLOOKUP($A199,Sulfone!$A:$A,Sulfone!$A:$A,,-1)
       - _xlfn.XLOOKUP($A199,Sulfone!$A:$A,Sulfone!$A:$A,,1) )
   * ( _xlfn.XLOOKUP($A199,Sulfone!$A:$A,Sulfone!$B:$B,,-1)
       - _xlfn.XLOOKUP($A199,Sulfone!$A:$A,Sulfone!$B:$B,,1) )</f>
        <v>0.14247416258826839</v>
      </c>
      <c r="E199">
        <f xml:space="preserve"> _xlfn.XLOOKUP($A199,sfeso4051!$A:$A,sfeso4051!$B:$B,,1)
 + ( $A199 - _xlfn.XLOOKUP($A199,sfeso4051!$A:$A,sfeso4051!$A:$A,,1) )
   / ( _xlfn.XLOOKUP($A199,sfeso4051!$A:$A,sfeso4051!$A:$A,,-1)
       - _xlfn.XLOOKUP($A199,sfeso4051!$A:$A,sfeso4051!$A:$A,,1) )
   * ( _xlfn.XLOOKUP($A199,sfeso4051!$A:$A,sfeso4051!$B:$B,,-1)
       - _xlfn.XLOOKUP($A199,sfeso4051!$A:$A,sfeso4051!$B:$B,,1) )</f>
        <v>1.8667138865518774E-2</v>
      </c>
      <c r="F199">
        <f xml:space="preserve"> _xlfn.XLOOKUP($A199,sdbt029!$A:$A,sdbt029!$B:$B,,1)
 + ( $A199 - _xlfn.XLOOKUP($A199,sdbt029!$A:$A,sdbt029!$A:$A,,1) )
   / ( _xlfn.XLOOKUP($A199,sdbt029!$A:$A,sdbt029!$A:$A,,-1)
       - _xlfn.XLOOKUP($A199,sdbt029!$A:$A,sdbt029!$A:$A,,1) )
   * ( _xlfn.XLOOKUP($A199,sdbt029!$A:$A,sdbt029!$B:$B,,-1)
       - _xlfn.XLOOKUP($A199,sdbt029!$A:$A,sdbt029!$B:$B,,1) )</f>
        <v>1.3761332157983577</v>
      </c>
      <c r="G199">
        <f xml:space="preserve"> _xlfn.XLOOKUP($A199,sdbs034!$A:$A,sdbs034!$B:$B,,1)
 + ( $A199 - _xlfn.XLOOKUP($A199,sdbs034!$A:$A,sdbs034!$A:$A,,1) )
   / ( _xlfn.XLOOKUP($A199,sdbs034!$A:$A,sdbs034!$A:$A,,-1)
       - _xlfn.XLOOKUP($A199,sdbs034!$A:$A,sdbs034!$A:$A,,1) )
   * ( _xlfn.XLOOKUP($A199,sdbs034!$A:$A,sdbs034!$B:$B,,-1)
       - _xlfn.XLOOKUP($A199,sdbs034!$A:$A,sdbs034!$B:$B,,1) )</f>
        <v>1.2624980617265344</v>
      </c>
      <c r="H199">
        <f xml:space="preserve"> _xlfn.XLOOKUP($A199,sdbso042!$A:$A,sdbso042!$B:$B,,1)
 + ( $A199 - _xlfn.XLOOKUP($A199,sdbso042!$A:$A,sdbso042!$A:$A,,1) )
   / ( _xlfn.XLOOKUP($A199,sdbso042!$A:$A,sdbso042!$A:$A,,-1)
       - _xlfn.XLOOKUP($A199,sdbso042!$A:$A,sdbso042!$A:$A,,1) )
   * ( _xlfn.XLOOKUP($A199,sdbso042!$A:$A,sdbso042!$B:$B,,-1)
       - _xlfn.XLOOKUP($A199,sdbso042!$A:$A,sdbso042!$B:$B,,1) )</f>
        <v>5.1988290977594609</v>
      </c>
      <c r="J199" s="1"/>
      <c r="K199" s="1"/>
      <c r="Y199">
        <f t="shared" si="17"/>
        <v>0</v>
      </c>
      <c r="Z199" s="6">
        <f t="shared" si="18"/>
        <v>0</v>
      </c>
      <c r="AK199" s="1">
        <v>2476.1374999999998</v>
      </c>
    </row>
    <row r="200" spans="1:37" x14ac:dyDescent="0.2">
      <c r="A200" s="1">
        <f t="shared" si="19"/>
        <v>2475.0375999999997</v>
      </c>
      <c r="B200" s="1">
        <v>1.0212585000000001</v>
      </c>
      <c r="C200">
        <f xml:space="preserve"> _xlfn.XLOOKUP($A200,DibenzoThiophene!$A:$A,DibenzoThiophene!$B:$B,,1)
 + ( $A200 - _xlfn.XLOOKUP($A200,DibenzoThiophene!$A:$A,DibenzoThiophene!$A:$A,,1) )
   / ( _xlfn.XLOOKUP($A200,DibenzoThiophene!$A:$A,DibenzoThiophene!$A:$A,,-1)
       - _xlfn.XLOOKUP($A200,DibenzoThiophene!$A:$A,DibenzoThiophene!$A:$A,,1) )
   * ( _xlfn.XLOOKUP($A200,DibenzoThiophene!$A:$A,DibenzoThiophene!$B:$B,,-1)
       - _xlfn.XLOOKUP($A200,DibenzoThiophene!$A:$A,DibenzoThiophene!$B:$B,,1) )</f>
        <v>1.0708929816157249</v>
      </c>
      <c r="D200">
        <f xml:space="preserve"> _xlfn.XLOOKUP($A200,Sulfone!$A:$A,Sulfone!$B:$B,,1)
 + ( $A200 - _xlfn.XLOOKUP($A200,Sulfone!$A:$A,Sulfone!$A:$A,,1) )
   / ( _xlfn.XLOOKUP($A200,Sulfone!$A:$A,Sulfone!$A:$A,,-1)
       - _xlfn.XLOOKUP($A200,Sulfone!$A:$A,Sulfone!$A:$A,,1) )
   * ( _xlfn.XLOOKUP($A200,Sulfone!$A:$A,Sulfone!$B:$B,,-1)
       - _xlfn.XLOOKUP($A200,Sulfone!$A:$A,Sulfone!$B:$B,,1) )</f>
        <v>0.15688626273323095</v>
      </c>
      <c r="E200">
        <f xml:space="preserve"> _xlfn.XLOOKUP($A200,sfeso4051!$A:$A,sfeso4051!$B:$B,,1)
 + ( $A200 - _xlfn.XLOOKUP($A200,sfeso4051!$A:$A,sfeso4051!$A:$A,,1) )
   / ( _xlfn.XLOOKUP($A200,sfeso4051!$A:$A,sfeso4051!$A:$A,,-1)
       - _xlfn.XLOOKUP($A200,sfeso4051!$A:$A,sfeso4051!$A:$A,,1) )
   * ( _xlfn.XLOOKUP($A200,sfeso4051!$A:$A,sfeso4051!$B:$B,,-1)
       - _xlfn.XLOOKUP($A200,sfeso4051!$A:$A,sfeso4051!$B:$B,,1) )</f>
        <v>2.1019921514310584E-2</v>
      </c>
      <c r="F200">
        <f xml:space="preserve"> _xlfn.XLOOKUP($A200,sdbt029!$A:$A,sdbt029!$B:$B,,1)
 + ( $A200 - _xlfn.XLOOKUP($A200,sdbt029!$A:$A,sdbt029!$A:$A,,1) )
   / ( _xlfn.XLOOKUP($A200,sdbt029!$A:$A,sdbt029!$A:$A,,-1)
       - _xlfn.XLOOKUP($A200,sdbt029!$A:$A,sdbt029!$A:$A,,1) )
   * ( _xlfn.XLOOKUP($A200,sdbt029!$A:$A,sdbt029!$B:$B,,-1)
       - _xlfn.XLOOKUP($A200,sdbt029!$A:$A,sdbt029!$B:$B,,1) )</f>
        <v>1.4612013825909653</v>
      </c>
      <c r="G200">
        <f xml:space="preserve"> _xlfn.XLOOKUP($A200,sdbs034!$A:$A,sdbs034!$B:$B,,1)
 + ( $A200 - _xlfn.XLOOKUP($A200,sdbs034!$A:$A,sdbs034!$A:$A,,1) )
   / ( _xlfn.XLOOKUP($A200,sdbs034!$A:$A,sdbs034!$A:$A,,-1)
       - _xlfn.XLOOKUP($A200,sdbs034!$A:$A,sdbs034!$A:$A,,1) )
   * ( _xlfn.XLOOKUP($A200,sdbs034!$A:$A,sdbs034!$B:$B,,-1)
       - _xlfn.XLOOKUP($A200,sdbs034!$A:$A,sdbs034!$B:$B,,1) )</f>
        <v>1.295535223181097</v>
      </c>
      <c r="H200">
        <f xml:space="preserve"> _xlfn.XLOOKUP($A200,sdbso042!$A:$A,sdbso042!$B:$B,,1)
 + ( $A200 - _xlfn.XLOOKUP($A200,sdbso042!$A:$A,sdbso042!$A:$A,,1) )
   / ( _xlfn.XLOOKUP($A200,sdbso042!$A:$A,sdbso042!$A:$A,,-1)
       - _xlfn.XLOOKUP($A200,sdbso042!$A:$A,sdbso042!$A:$A,,1) )
   * ( _xlfn.XLOOKUP($A200,sdbso042!$A:$A,sdbso042!$B:$B,,-1)
       - _xlfn.XLOOKUP($A200,sdbso042!$A:$A,sdbso042!$B:$B,,1) )</f>
        <v>6.2316922312659866</v>
      </c>
      <c r="J200" s="1"/>
      <c r="K200" s="1"/>
      <c r="Y200">
        <f t="shared" si="17"/>
        <v>0</v>
      </c>
      <c r="Z200" s="6">
        <f t="shared" si="18"/>
        <v>0</v>
      </c>
      <c r="AK200" s="1">
        <v>2476.3375999999998</v>
      </c>
    </row>
    <row r="201" spans="1:37" x14ac:dyDescent="0.2">
      <c r="A201" s="1">
        <f t="shared" si="19"/>
        <v>2475.2376999999997</v>
      </c>
      <c r="B201" s="1">
        <v>1.0382579999999999</v>
      </c>
      <c r="C201">
        <f xml:space="preserve"> _xlfn.XLOOKUP($A201,DibenzoThiophene!$A:$A,DibenzoThiophene!$B:$B,,1)
 + ( $A201 - _xlfn.XLOOKUP($A201,DibenzoThiophene!$A:$A,DibenzoThiophene!$A:$A,,1) )
   / ( _xlfn.XLOOKUP($A201,DibenzoThiophene!$A:$A,DibenzoThiophene!$A:$A,,-1)
       - _xlfn.XLOOKUP($A201,DibenzoThiophene!$A:$A,DibenzoThiophene!$A:$A,,1) )
   * ( _xlfn.XLOOKUP($A201,DibenzoThiophene!$A:$A,DibenzoThiophene!$B:$B,,-1)
       - _xlfn.XLOOKUP($A201,DibenzoThiophene!$A:$A,DibenzoThiophene!$B:$B,,1) )</f>
        <v>0.90814373479756927</v>
      </c>
      <c r="D201">
        <f xml:space="preserve"> _xlfn.XLOOKUP($A201,Sulfone!$A:$A,Sulfone!$B:$B,,1)
 + ( $A201 - _xlfn.XLOOKUP($A201,Sulfone!$A:$A,Sulfone!$A:$A,,1) )
   / ( _xlfn.XLOOKUP($A201,Sulfone!$A:$A,Sulfone!$A:$A,,-1)
       - _xlfn.XLOOKUP($A201,Sulfone!$A:$A,Sulfone!$A:$A,,1) )
   * ( _xlfn.XLOOKUP($A201,Sulfone!$A:$A,Sulfone!$B:$B,,-1)
       - _xlfn.XLOOKUP($A201,Sulfone!$A:$A,Sulfone!$B:$B,,1) )</f>
        <v>0.1710676073484462</v>
      </c>
      <c r="E201">
        <f xml:space="preserve"> _xlfn.XLOOKUP($A201,sfeso4051!$A:$A,sfeso4051!$B:$B,,1)
 + ( $A201 - _xlfn.XLOOKUP($A201,sfeso4051!$A:$A,sfeso4051!$A:$A,,1) )
   / ( _xlfn.XLOOKUP($A201,sfeso4051!$A:$A,sfeso4051!$A:$A,,-1)
       - _xlfn.XLOOKUP($A201,sfeso4051!$A:$A,sfeso4051!$A:$A,,1) )
   * ( _xlfn.XLOOKUP($A201,sfeso4051!$A:$A,sfeso4051!$B:$B,,-1)
       - _xlfn.XLOOKUP($A201,sfeso4051!$A:$A,sfeso4051!$B:$B,,1) )</f>
        <v>2.2830010228551766E-2</v>
      </c>
      <c r="F201">
        <f xml:space="preserve"> _xlfn.XLOOKUP($A201,sdbt029!$A:$A,sdbt029!$B:$B,,1)
 + ( $A201 - _xlfn.XLOOKUP($A201,sdbt029!$A:$A,sdbt029!$A:$A,,1) )
   / ( _xlfn.XLOOKUP($A201,sdbt029!$A:$A,sdbt029!$A:$A,,-1)
       - _xlfn.XLOOKUP($A201,sdbt029!$A:$A,sdbt029!$A:$A,,1) )
   * ( _xlfn.XLOOKUP($A201,sdbt029!$A:$A,sdbt029!$B:$B,,-1)
       - _xlfn.XLOOKUP($A201,sdbt029!$A:$A,sdbt029!$B:$B,,1) )</f>
        <v>1.4773520194950127</v>
      </c>
      <c r="G201">
        <f xml:space="preserve"> _xlfn.XLOOKUP($A201,sdbs034!$A:$A,sdbs034!$B:$B,,1)
 + ( $A201 - _xlfn.XLOOKUP($A201,sdbs034!$A:$A,sdbs034!$A:$A,,1) )
   / ( _xlfn.XLOOKUP($A201,sdbs034!$A:$A,sdbs034!$A:$A,,-1)
       - _xlfn.XLOOKUP($A201,sdbs034!$A:$A,sdbs034!$A:$A,,1) )
   * ( _xlfn.XLOOKUP($A201,sdbs034!$A:$A,sdbs034!$B:$B,,-1)
       - _xlfn.XLOOKUP($A201,sdbs034!$A:$A,sdbs034!$B:$B,,1) )</f>
        <v>1.3160771906955548</v>
      </c>
      <c r="H201">
        <f xml:space="preserve"> _xlfn.XLOOKUP($A201,sdbso042!$A:$A,sdbso042!$B:$B,,1)
 + ( $A201 - _xlfn.XLOOKUP($A201,sdbso042!$A:$A,sdbso042!$A:$A,,1) )
   / ( _xlfn.XLOOKUP($A201,sdbso042!$A:$A,sdbso042!$A:$A,,-1)
       - _xlfn.XLOOKUP($A201,sdbso042!$A:$A,sdbso042!$A:$A,,1) )
   * ( _xlfn.XLOOKUP($A201,sdbso042!$A:$A,sdbso042!$B:$B,,-1)
       - _xlfn.XLOOKUP($A201,sdbso042!$A:$A,sdbso042!$B:$B,,1) )</f>
        <v>6.5230333738836723</v>
      </c>
      <c r="J201" s="1"/>
      <c r="K201" s="1"/>
      <c r="Y201">
        <f t="shared" si="17"/>
        <v>0</v>
      </c>
      <c r="Z201" s="6">
        <f t="shared" si="18"/>
        <v>0</v>
      </c>
      <c r="AK201" s="1">
        <v>2476.5376999999999</v>
      </c>
    </row>
    <row r="202" spans="1:37" x14ac:dyDescent="0.2">
      <c r="A202" s="1">
        <f t="shared" si="19"/>
        <v>2475.4376999999999</v>
      </c>
      <c r="B202" s="1">
        <v>1.0362682999999999</v>
      </c>
      <c r="C202">
        <f xml:space="preserve"> _xlfn.XLOOKUP($A202,DibenzoThiophene!$A:$A,DibenzoThiophene!$B:$B,,1)
 + ( $A202 - _xlfn.XLOOKUP($A202,DibenzoThiophene!$A:$A,DibenzoThiophene!$A:$A,,1) )
   / ( _xlfn.XLOOKUP($A202,DibenzoThiophene!$A:$A,DibenzoThiophene!$A:$A,,-1)
       - _xlfn.XLOOKUP($A202,DibenzoThiophene!$A:$A,DibenzoThiophene!$A:$A,,1) )
   * ( _xlfn.XLOOKUP($A202,DibenzoThiophene!$A:$A,DibenzoThiophene!$B:$B,,-1)
       - _xlfn.XLOOKUP($A202,DibenzoThiophene!$A:$A,DibenzoThiophene!$B:$B,,1) )</f>
        <v>0.91243799016864424</v>
      </c>
      <c r="D202">
        <f xml:space="preserve"> _xlfn.XLOOKUP($A202,Sulfone!$A:$A,Sulfone!$B:$B,,1)
 + ( $A202 - _xlfn.XLOOKUP($A202,Sulfone!$A:$A,Sulfone!$A:$A,,1) )
   / ( _xlfn.XLOOKUP($A202,Sulfone!$A:$A,Sulfone!$A:$A,,-1)
       - _xlfn.XLOOKUP($A202,Sulfone!$A:$A,Sulfone!$A:$A,,1) )
   * ( _xlfn.XLOOKUP($A202,Sulfone!$A:$A,Sulfone!$B:$B,,-1)
       - _xlfn.XLOOKUP($A202,Sulfone!$A:$A,Sulfone!$B:$B,,1) )</f>
        <v>0.19031633379488735</v>
      </c>
      <c r="E202">
        <f xml:space="preserve"> _xlfn.XLOOKUP($A202,sfeso4051!$A:$A,sfeso4051!$B:$B,,1)
 + ( $A202 - _xlfn.XLOOKUP($A202,sfeso4051!$A:$A,sfeso4051!$A:$A,,1) )
   / ( _xlfn.XLOOKUP($A202,sfeso4051!$A:$A,sfeso4051!$A:$A,,-1)
       - _xlfn.XLOOKUP($A202,sfeso4051!$A:$A,sfeso4051!$A:$A,,1) )
   * ( _xlfn.XLOOKUP($A202,sfeso4051!$A:$A,sfeso4051!$B:$B,,-1)
       - _xlfn.XLOOKUP($A202,sfeso4051!$A:$A,sfeso4051!$B:$B,,1) )</f>
        <v>2.7441857532482555E-2</v>
      </c>
      <c r="F202">
        <f xml:space="preserve"> _xlfn.XLOOKUP($A202,sdbt029!$A:$A,sdbt029!$B:$B,,1)
 + ( $A202 - _xlfn.XLOOKUP($A202,sdbt029!$A:$A,sdbt029!$A:$A,,1) )
   / ( _xlfn.XLOOKUP($A202,sdbt029!$A:$A,sdbt029!$A:$A,,-1)
       - _xlfn.XLOOKUP($A202,sdbt029!$A:$A,sdbt029!$A:$A,,1) )
   * ( _xlfn.XLOOKUP($A202,sdbt029!$A:$A,sdbt029!$B:$B,,-1)
       - _xlfn.XLOOKUP($A202,sdbt029!$A:$A,sdbt029!$B:$B,,1) )</f>
        <v>1.4627937441946084</v>
      </c>
      <c r="G202">
        <f xml:space="preserve"> _xlfn.XLOOKUP($A202,sdbs034!$A:$A,sdbs034!$B:$B,,1)
 + ( $A202 - _xlfn.XLOOKUP($A202,sdbs034!$A:$A,sdbs034!$A:$A,,1) )
   / ( _xlfn.XLOOKUP($A202,sdbs034!$A:$A,sdbs034!$A:$A,,-1)
       - _xlfn.XLOOKUP($A202,sdbs034!$A:$A,sdbs034!$A:$A,,1) )
   * ( _xlfn.XLOOKUP($A202,sdbs034!$A:$A,sdbs034!$B:$B,,-1)
       - _xlfn.XLOOKUP($A202,sdbs034!$A:$A,sdbs034!$B:$B,,1) )</f>
        <v>1.3209583521474753</v>
      </c>
      <c r="H202">
        <f xml:space="preserve"> _xlfn.XLOOKUP($A202,sdbso042!$A:$A,sdbso042!$B:$B,,1)
 + ( $A202 - _xlfn.XLOOKUP($A202,sdbso042!$A:$A,sdbso042!$A:$A,,1) )
   / ( _xlfn.XLOOKUP($A202,sdbso042!$A:$A,sdbso042!$A:$A,,-1)
       - _xlfn.XLOOKUP($A202,sdbso042!$A:$A,sdbso042!$A:$A,,1) )
   * ( _xlfn.XLOOKUP($A202,sdbso042!$A:$A,sdbso042!$B:$B,,-1)
       - _xlfn.XLOOKUP($A202,sdbso042!$A:$A,sdbso042!$B:$B,,1) )</f>
        <v>6.0549096980497676</v>
      </c>
      <c r="J202" s="1"/>
      <c r="K202" s="1"/>
      <c r="Y202">
        <f t="shared" si="17"/>
        <v>0</v>
      </c>
      <c r="Z202" s="6">
        <f t="shared" si="18"/>
        <v>0</v>
      </c>
      <c r="AK202" s="1">
        <v>2476.7377000000001</v>
      </c>
    </row>
    <row r="203" spans="1:37" x14ac:dyDescent="0.2">
      <c r="A203" s="1">
        <f t="shared" si="19"/>
        <v>2475.6378</v>
      </c>
      <c r="B203" s="1">
        <v>0.99962496000000001</v>
      </c>
      <c r="C203">
        <f xml:space="preserve"> _xlfn.XLOOKUP($A203,DibenzoThiophene!$A:$A,DibenzoThiophene!$B:$B,,1)
 + ( $A203 - _xlfn.XLOOKUP($A203,DibenzoThiophene!$A:$A,DibenzoThiophene!$A:$A,,1) )
   / ( _xlfn.XLOOKUP($A203,DibenzoThiophene!$A:$A,DibenzoThiophene!$A:$A,,-1)
       - _xlfn.XLOOKUP($A203,DibenzoThiophene!$A:$A,DibenzoThiophene!$A:$A,,1) )
   * ( _xlfn.XLOOKUP($A203,DibenzoThiophene!$A:$A,DibenzoThiophene!$B:$B,,-1)
       - _xlfn.XLOOKUP($A203,DibenzoThiophene!$A:$A,DibenzoThiophene!$B:$B,,1) )</f>
        <v>1.0022444839113254</v>
      </c>
      <c r="D203">
        <f xml:space="preserve"> _xlfn.XLOOKUP($A203,Sulfone!$A:$A,Sulfone!$B:$B,,1)
 + ( $A203 - _xlfn.XLOOKUP($A203,Sulfone!$A:$A,Sulfone!$A:$A,,1) )
   / ( _xlfn.XLOOKUP($A203,Sulfone!$A:$A,Sulfone!$A:$A,,-1)
       - _xlfn.XLOOKUP($A203,Sulfone!$A:$A,Sulfone!$A:$A,,1) )
   * ( _xlfn.XLOOKUP($A203,Sulfone!$A:$A,Sulfone!$B:$B,,-1)
       - _xlfn.XLOOKUP($A203,Sulfone!$A:$A,Sulfone!$B:$B,,1) )</f>
        <v>0.21652612413206504</v>
      </c>
      <c r="E203">
        <f xml:space="preserve"> _xlfn.XLOOKUP($A203,sfeso4051!$A:$A,sfeso4051!$B:$B,,1)
 + ( $A203 - _xlfn.XLOOKUP($A203,sfeso4051!$A:$A,sfeso4051!$A:$A,,1) )
   / ( _xlfn.XLOOKUP($A203,sfeso4051!$A:$A,sfeso4051!$A:$A,,-1)
       - _xlfn.XLOOKUP($A203,sfeso4051!$A:$A,sfeso4051!$A:$A,,1) )
   * ( _xlfn.XLOOKUP($A203,sfeso4051!$A:$A,sfeso4051!$B:$B,,-1)
       - _xlfn.XLOOKUP($A203,sfeso4051!$A:$A,sfeso4051!$B:$B,,1) )</f>
        <v>2.9401303041899893E-2</v>
      </c>
      <c r="F203">
        <f xml:space="preserve"> _xlfn.XLOOKUP($A203,sdbt029!$A:$A,sdbt029!$B:$B,,1)
 + ( $A203 - _xlfn.XLOOKUP($A203,sdbt029!$A:$A,sdbt029!$A:$A,,1) )
   / ( _xlfn.XLOOKUP($A203,sdbt029!$A:$A,sdbt029!$A:$A,,-1)
       - _xlfn.XLOOKUP($A203,sdbt029!$A:$A,sdbt029!$A:$A,,1) )
   * ( _xlfn.XLOOKUP($A203,sdbt029!$A:$A,sdbt029!$B:$B,,-1)
       - _xlfn.XLOOKUP($A203,sdbt029!$A:$A,sdbt029!$B:$B,,1) )</f>
        <v>1.4578244619186105</v>
      </c>
      <c r="G203">
        <f xml:space="preserve"> _xlfn.XLOOKUP($A203,sdbs034!$A:$A,sdbs034!$B:$B,,1)
 + ( $A203 - _xlfn.XLOOKUP($A203,sdbs034!$A:$A,sdbs034!$A:$A,,1) )
   / ( _xlfn.XLOOKUP($A203,sdbs034!$A:$A,sdbs034!$A:$A,,-1)
       - _xlfn.XLOOKUP($A203,sdbs034!$A:$A,sdbs034!$A:$A,,1) )
   * ( _xlfn.XLOOKUP($A203,sdbs034!$A:$A,sdbs034!$B:$B,,-1)
       - _xlfn.XLOOKUP($A203,sdbs034!$A:$A,sdbs034!$B:$B,,1) )</f>
        <v>1.3114480846351355</v>
      </c>
      <c r="H203">
        <f xml:space="preserve"> _xlfn.XLOOKUP($A203,sdbso042!$A:$A,sdbso042!$B:$B,,1)
 + ( $A203 - _xlfn.XLOOKUP($A203,sdbso042!$A:$A,sdbso042!$A:$A,,1) )
   / ( _xlfn.XLOOKUP($A203,sdbso042!$A:$A,sdbso042!$A:$A,,-1)
       - _xlfn.XLOOKUP($A203,sdbso042!$A:$A,sdbso042!$A:$A,,1) )
   * ( _xlfn.XLOOKUP($A203,sdbso042!$A:$A,sdbso042!$B:$B,,-1)
       - _xlfn.XLOOKUP($A203,sdbso042!$A:$A,sdbso042!$B:$B,,1) )</f>
        <v>5.1411495137488723</v>
      </c>
      <c r="J203" s="1"/>
      <c r="K203" s="1"/>
      <c r="Y203">
        <f t="shared" si="17"/>
        <v>0</v>
      </c>
      <c r="Z203" s="6">
        <f t="shared" si="18"/>
        <v>0</v>
      </c>
      <c r="AK203" s="1">
        <v>2476.9378000000002</v>
      </c>
    </row>
    <row r="204" spans="1:37" x14ac:dyDescent="0.2">
      <c r="A204" s="1">
        <f t="shared" si="19"/>
        <v>2475.8379</v>
      </c>
      <c r="B204" s="1">
        <v>0.97212511999999995</v>
      </c>
      <c r="C204">
        <f xml:space="preserve"> _xlfn.XLOOKUP($A204,DibenzoThiophene!$A:$A,DibenzoThiophene!$B:$B,,1)
 + ( $A204 - _xlfn.XLOOKUP($A204,DibenzoThiophene!$A:$A,DibenzoThiophene!$A:$A,,1) )
   / ( _xlfn.XLOOKUP($A204,DibenzoThiophene!$A:$A,DibenzoThiophene!$A:$A,,-1)
       - _xlfn.XLOOKUP($A204,DibenzoThiophene!$A:$A,DibenzoThiophene!$A:$A,,1) )
   * ( _xlfn.XLOOKUP($A204,DibenzoThiophene!$A:$A,DibenzoThiophene!$B:$B,,-1)
       - _xlfn.XLOOKUP($A204,DibenzoThiophene!$A:$A,DibenzoThiophene!$B:$B,,1) )</f>
        <v>1.1044573804756892</v>
      </c>
      <c r="D204">
        <f xml:space="preserve"> _xlfn.XLOOKUP($A204,Sulfone!$A:$A,Sulfone!$B:$B,,1)
 + ( $A204 - _xlfn.XLOOKUP($A204,Sulfone!$A:$A,Sulfone!$A:$A,,1) )
   / ( _xlfn.XLOOKUP($A204,Sulfone!$A:$A,Sulfone!$A:$A,,-1)
       - _xlfn.XLOOKUP($A204,Sulfone!$A:$A,Sulfone!$A:$A,,1) )
   * ( _xlfn.XLOOKUP($A204,Sulfone!$A:$A,Sulfone!$B:$B,,-1)
       - _xlfn.XLOOKUP($A204,Sulfone!$A:$A,Sulfone!$B:$B,,1) )</f>
        <v>0.2458990523277822</v>
      </c>
      <c r="E204">
        <f xml:space="preserve"> _xlfn.XLOOKUP($A204,sfeso4051!$A:$A,sfeso4051!$B:$B,,1)
 + ( $A204 - _xlfn.XLOOKUP($A204,sfeso4051!$A:$A,sfeso4051!$A:$A,,1) )
   / ( _xlfn.XLOOKUP($A204,sfeso4051!$A:$A,sfeso4051!$A:$A,,-1)
       - _xlfn.XLOOKUP($A204,sfeso4051!$A:$A,sfeso4051!$A:$A,,1) )
   * ( _xlfn.XLOOKUP($A204,sfeso4051!$A:$A,sfeso4051!$B:$B,,-1)
       - _xlfn.XLOOKUP($A204,sfeso4051!$A:$A,sfeso4051!$B:$B,,1) )</f>
        <v>3.3454705464892223E-2</v>
      </c>
      <c r="F204">
        <f xml:space="preserve"> _xlfn.XLOOKUP($A204,sdbt029!$A:$A,sdbt029!$B:$B,,1)
 + ( $A204 - _xlfn.XLOOKUP($A204,sdbt029!$A:$A,sdbt029!$A:$A,,1) )
   / ( _xlfn.XLOOKUP($A204,sdbt029!$A:$A,sdbt029!$A:$A,,-1)
       - _xlfn.XLOOKUP($A204,sdbt029!$A:$A,sdbt029!$A:$A,,1) )
   * ( _xlfn.XLOOKUP($A204,sdbt029!$A:$A,sdbt029!$B:$B,,-1)
       - _xlfn.XLOOKUP($A204,sdbt029!$A:$A,sdbt029!$B:$B,,1) )</f>
        <v>1.4650673137281076</v>
      </c>
      <c r="G204">
        <f xml:space="preserve"> _xlfn.XLOOKUP($A204,sdbs034!$A:$A,sdbs034!$B:$B,,1)
 + ( $A204 - _xlfn.XLOOKUP($A204,sdbs034!$A:$A,sdbs034!$A:$A,,1) )
   / ( _xlfn.XLOOKUP($A204,sdbs034!$A:$A,sdbs034!$A:$A,,-1)
       - _xlfn.XLOOKUP($A204,sdbs034!$A:$A,sdbs034!$A:$A,,1) )
   * ( _xlfn.XLOOKUP($A204,sdbs034!$A:$A,sdbs034!$B:$B,,-1)
       - _xlfn.XLOOKUP($A204,sdbs034!$A:$A,sdbs034!$B:$B,,1) )</f>
        <v>1.2939527368557331</v>
      </c>
      <c r="H204">
        <f xml:space="preserve"> _xlfn.XLOOKUP($A204,sdbso042!$A:$A,sdbso042!$B:$B,,1)
 + ( $A204 - _xlfn.XLOOKUP($A204,sdbso042!$A:$A,sdbso042!$A:$A,,1) )
   / ( _xlfn.XLOOKUP($A204,sdbso042!$A:$A,sdbso042!$A:$A,,-1)
       - _xlfn.XLOOKUP($A204,sdbso042!$A:$A,sdbso042!$A:$A,,1) )
   * ( _xlfn.XLOOKUP($A204,sdbso042!$A:$A,sdbso042!$B:$B,,-1)
       - _xlfn.XLOOKUP($A204,sdbso042!$A:$A,sdbso042!$B:$B,,1) )</f>
        <v>4.123839069061364</v>
      </c>
      <c r="J204" s="1"/>
      <c r="K204" s="1"/>
      <c r="Y204">
        <f t="shared" si="17"/>
        <v>0</v>
      </c>
      <c r="Z204" s="6">
        <f t="shared" si="18"/>
        <v>0</v>
      </c>
      <c r="AK204" s="1">
        <v>2477.1379000000002</v>
      </c>
    </row>
    <row r="205" spans="1:37" x14ac:dyDescent="0.2">
      <c r="A205" s="1">
        <f t="shared" si="19"/>
        <v>2476.038</v>
      </c>
      <c r="B205" s="1">
        <v>0.94701623999999995</v>
      </c>
      <c r="C205">
        <f xml:space="preserve"> _xlfn.XLOOKUP($A205,DibenzoThiophene!$A:$A,DibenzoThiophene!$B:$B,,1)
 + ( $A205 - _xlfn.XLOOKUP($A205,DibenzoThiophene!$A:$A,DibenzoThiophene!$A:$A,,1) )
   / ( _xlfn.XLOOKUP($A205,DibenzoThiophene!$A:$A,DibenzoThiophene!$A:$A,,-1)
       - _xlfn.XLOOKUP($A205,DibenzoThiophene!$A:$A,DibenzoThiophene!$A:$A,,1) )
   * ( _xlfn.XLOOKUP($A205,DibenzoThiophene!$A:$A,DibenzoThiophene!$B:$B,,-1)
       - _xlfn.XLOOKUP($A205,DibenzoThiophene!$A:$A,DibenzoThiophene!$B:$B,,1) )</f>
        <v>1.1909719406045329</v>
      </c>
      <c r="D205">
        <f xml:space="preserve"> _xlfn.XLOOKUP($A205,Sulfone!$A:$A,Sulfone!$B:$B,,1)
 + ( $A205 - _xlfn.XLOOKUP($A205,Sulfone!$A:$A,Sulfone!$A:$A,,1) )
   / ( _xlfn.XLOOKUP($A205,Sulfone!$A:$A,Sulfone!$A:$A,,-1)
       - _xlfn.XLOOKUP($A205,Sulfone!$A:$A,Sulfone!$A:$A,,1) )
   * ( _xlfn.XLOOKUP($A205,Sulfone!$A:$A,Sulfone!$B:$B,,-1)
       - _xlfn.XLOOKUP($A205,Sulfone!$A:$A,Sulfone!$B:$B,,1) )</f>
        <v>0.29493024577670746</v>
      </c>
      <c r="E205">
        <f xml:space="preserve"> _xlfn.XLOOKUP($A205,sfeso4051!$A:$A,sfeso4051!$B:$B,,1)
 + ( $A205 - _xlfn.XLOOKUP($A205,sfeso4051!$A:$A,sfeso4051!$A:$A,,1) )
   / ( _xlfn.XLOOKUP($A205,sfeso4051!$A:$A,sfeso4051!$A:$A,,-1)
       - _xlfn.XLOOKUP($A205,sfeso4051!$A:$A,sfeso4051!$A:$A,,1) )
   * ( _xlfn.XLOOKUP($A205,sfeso4051!$A:$A,sfeso4051!$B:$B,,-1)
       - _xlfn.XLOOKUP($A205,sfeso4051!$A:$A,sfeso4051!$B:$B,,1) )</f>
        <v>3.5723311714824811E-2</v>
      </c>
      <c r="F205">
        <f xml:space="preserve"> _xlfn.XLOOKUP($A205,sdbt029!$A:$A,sdbt029!$B:$B,,1)
 + ( $A205 - _xlfn.XLOOKUP($A205,sdbt029!$A:$A,sdbt029!$A:$A,,1) )
   / ( _xlfn.XLOOKUP($A205,sdbt029!$A:$A,sdbt029!$A:$A,,-1)
       - _xlfn.XLOOKUP($A205,sdbt029!$A:$A,sdbt029!$A:$A,,1) )
   * ( _xlfn.XLOOKUP($A205,sdbt029!$A:$A,sdbt029!$B:$B,,-1)
       - _xlfn.XLOOKUP($A205,sdbt029!$A:$A,sdbt029!$B:$B,,1) )</f>
        <v>1.4600032846100197</v>
      </c>
      <c r="G205">
        <f xml:space="preserve"> _xlfn.XLOOKUP($A205,sdbs034!$A:$A,sdbs034!$B:$B,,1)
 + ( $A205 - _xlfn.XLOOKUP($A205,sdbs034!$A:$A,sdbs034!$A:$A,,1) )
   / ( _xlfn.XLOOKUP($A205,sdbs034!$A:$A,sdbs034!$A:$A,,-1)
       - _xlfn.XLOOKUP($A205,sdbs034!$A:$A,sdbs034!$A:$A,,1) )
   * ( _xlfn.XLOOKUP($A205,sdbs034!$A:$A,sdbs034!$B:$B,,-1)
       - _xlfn.XLOOKUP($A205,sdbs034!$A:$A,sdbs034!$B:$B,,1) )</f>
        <v>1.267399991764071</v>
      </c>
      <c r="H205">
        <f xml:space="preserve"> _xlfn.XLOOKUP($A205,sdbso042!$A:$A,sdbso042!$B:$B,,1)
 + ( $A205 - _xlfn.XLOOKUP($A205,sdbso042!$A:$A,sdbso042!$A:$A,,1) )
   / ( _xlfn.XLOOKUP($A205,sdbso042!$A:$A,sdbso042!$A:$A,,-1)
       - _xlfn.XLOOKUP($A205,sdbso042!$A:$A,sdbso042!$A:$A,,1) )
   * ( _xlfn.XLOOKUP($A205,sdbso042!$A:$A,sdbso042!$B:$B,,-1)
       - _xlfn.XLOOKUP($A205,sdbso042!$A:$A,sdbso042!$B:$B,,1) )</f>
        <v>3.2052596854176922</v>
      </c>
      <c r="J205" s="1"/>
      <c r="K205" s="1"/>
      <c r="Y205">
        <f t="shared" si="17"/>
        <v>0</v>
      </c>
      <c r="Z205" s="6">
        <f t="shared" si="18"/>
        <v>0</v>
      </c>
      <c r="AK205" s="1">
        <v>2477.3380000000002</v>
      </c>
    </row>
    <row r="206" spans="1:37" x14ac:dyDescent="0.2">
      <c r="A206" s="1">
        <f t="shared" si="19"/>
        <v>2476.2379999999998</v>
      </c>
      <c r="B206" s="1">
        <v>0.93152877000000001</v>
      </c>
      <c r="C206">
        <f xml:space="preserve"> _xlfn.XLOOKUP($A206,DibenzoThiophene!$A:$A,DibenzoThiophene!$B:$B,,1)
 + ( $A206 - _xlfn.XLOOKUP($A206,DibenzoThiophene!$A:$A,DibenzoThiophene!$A:$A,,1) )
   / ( _xlfn.XLOOKUP($A206,DibenzoThiophene!$A:$A,DibenzoThiophene!$A:$A,,-1)
       - _xlfn.XLOOKUP($A206,DibenzoThiophene!$A:$A,DibenzoThiophene!$A:$A,,1) )
   * ( _xlfn.XLOOKUP($A206,DibenzoThiophene!$A:$A,DibenzoThiophene!$B:$B,,-1)
       - _xlfn.XLOOKUP($A206,DibenzoThiophene!$A:$A,DibenzoThiophene!$B:$B,,1) )</f>
        <v>1.1708471373427392</v>
      </c>
      <c r="D206">
        <f xml:space="preserve"> _xlfn.XLOOKUP($A206,Sulfone!$A:$A,Sulfone!$B:$B,,1)
 + ( $A206 - _xlfn.XLOOKUP($A206,Sulfone!$A:$A,Sulfone!$A:$A,,1) )
   / ( _xlfn.XLOOKUP($A206,Sulfone!$A:$A,Sulfone!$A:$A,,-1)
       - _xlfn.XLOOKUP($A206,Sulfone!$A:$A,Sulfone!$A:$A,,1) )
   * ( _xlfn.XLOOKUP($A206,Sulfone!$A:$A,Sulfone!$B:$B,,-1)
       - _xlfn.XLOOKUP($A206,Sulfone!$A:$A,Sulfone!$B:$B,,1) )</f>
        <v>0.3544971333902765</v>
      </c>
      <c r="E206">
        <f xml:space="preserve"> _xlfn.XLOOKUP($A206,sfeso4051!$A:$A,sfeso4051!$B:$B,,1)
 + ( $A206 - _xlfn.XLOOKUP($A206,sfeso4051!$A:$A,sfeso4051!$A:$A,,1) )
   / ( _xlfn.XLOOKUP($A206,sfeso4051!$A:$A,sfeso4051!$A:$A,,-1)
       - _xlfn.XLOOKUP($A206,sfeso4051!$A:$A,sfeso4051!$A:$A,,1) )
   * ( _xlfn.XLOOKUP($A206,sfeso4051!$A:$A,sfeso4051!$B:$B,,-1)
       - _xlfn.XLOOKUP($A206,sfeso4051!$A:$A,sfeso4051!$B:$B,,1) )</f>
        <v>4.0323604342162839E-2</v>
      </c>
      <c r="F206">
        <f xml:space="preserve"> _xlfn.XLOOKUP($A206,sdbt029!$A:$A,sdbt029!$B:$B,,1)
 + ( $A206 - _xlfn.XLOOKUP($A206,sdbt029!$A:$A,sdbt029!$A:$A,,1) )
   / ( _xlfn.XLOOKUP($A206,sdbt029!$A:$A,sdbt029!$A:$A,,-1)
       - _xlfn.XLOOKUP($A206,sdbt029!$A:$A,sdbt029!$A:$A,,1) )
   * ( _xlfn.XLOOKUP($A206,sdbt029!$A:$A,sdbt029!$B:$B,,-1)
       - _xlfn.XLOOKUP($A206,sdbt029!$A:$A,sdbt029!$B:$B,,1) )</f>
        <v>1.4462752239026502</v>
      </c>
      <c r="G206">
        <f xml:space="preserve"> _xlfn.XLOOKUP($A206,sdbs034!$A:$A,sdbs034!$B:$B,,1)
 + ( $A206 - _xlfn.XLOOKUP($A206,sdbs034!$A:$A,sdbs034!$A:$A,,1) )
   / ( _xlfn.XLOOKUP($A206,sdbs034!$A:$A,sdbs034!$A:$A,,-1)
       - _xlfn.XLOOKUP($A206,sdbs034!$A:$A,sdbs034!$A:$A,,1) )
   * ( _xlfn.XLOOKUP($A206,sdbs034!$A:$A,sdbs034!$B:$B,,-1)
       - _xlfn.XLOOKUP($A206,sdbs034!$A:$A,sdbs034!$B:$B,,1) )</f>
        <v>1.2483423192646739</v>
      </c>
      <c r="H206">
        <f xml:space="preserve"> _xlfn.XLOOKUP($A206,sdbso042!$A:$A,sdbso042!$B:$B,,1)
 + ( $A206 - _xlfn.XLOOKUP($A206,sdbso042!$A:$A,sdbso042!$A:$A,,1) )
   / ( _xlfn.XLOOKUP($A206,sdbso042!$A:$A,sdbso042!$A:$A,,-1)
       - _xlfn.XLOOKUP($A206,sdbso042!$A:$A,sdbso042!$A:$A,,1) )
   * ( _xlfn.XLOOKUP($A206,sdbso042!$A:$A,sdbso042!$B:$B,,-1)
       - _xlfn.XLOOKUP($A206,sdbso042!$A:$A,sdbso042!$B:$B,,1) )</f>
        <v>2.4572055662961816</v>
      </c>
      <c r="J206" s="1"/>
      <c r="K206" s="1"/>
      <c r="Y206">
        <f t="shared" si="17"/>
        <v>0</v>
      </c>
      <c r="Z206" s="6">
        <f t="shared" si="18"/>
        <v>0</v>
      </c>
      <c r="AK206" s="1">
        <v>2477.538</v>
      </c>
    </row>
    <row r="207" spans="1:37" x14ac:dyDescent="0.2">
      <c r="A207" s="1">
        <f t="shared" si="19"/>
        <v>2476.4380999999998</v>
      </c>
      <c r="B207" s="1">
        <v>0.93543841000000005</v>
      </c>
      <c r="C207">
        <f xml:space="preserve"> _xlfn.XLOOKUP($A207,DibenzoThiophene!$A:$A,DibenzoThiophene!$B:$B,,1)
 + ( $A207 - _xlfn.XLOOKUP($A207,DibenzoThiophene!$A:$A,DibenzoThiophene!$A:$A,,1) )
   / ( _xlfn.XLOOKUP($A207,DibenzoThiophene!$A:$A,DibenzoThiophene!$A:$A,,-1)
       - _xlfn.XLOOKUP($A207,DibenzoThiophene!$A:$A,DibenzoThiophene!$A:$A,,1) )
   * ( _xlfn.XLOOKUP($A207,DibenzoThiophene!$A:$A,DibenzoThiophene!$B:$B,,-1)
       - _xlfn.XLOOKUP($A207,DibenzoThiophene!$A:$A,DibenzoThiophene!$B:$B,,1) )</f>
        <v>1.0786265567607525</v>
      </c>
      <c r="D207">
        <f xml:space="preserve"> _xlfn.XLOOKUP($A207,Sulfone!$A:$A,Sulfone!$B:$B,,1)
 + ( $A207 - _xlfn.XLOOKUP($A207,Sulfone!$A:$A,Sulfone!$A:$A,,1) )
   / ( _xlfn.XLOOKUP($A207,Sulfone!$A:$A,Sulfone!$A:$A,,-1)
       - _xlfn.XLOOKUP($A207,Sulfone!$A:$A,Sulfone!$A:$A,,1) )
   * ( _xlfn.XLOOKUP($A207,Sulfone!$A:$A,Sulfone!$B:$B,,-1)
       - _xlfn.XLOOKUP($A207,Sulfone!$A:$A,Sulfone!$B:$B,,1) )</f>
        <v>0.44156576768013339</v>
      </c>
      <c r="E207">
        <f xml:space="preserve"> _xlfn.XLOOKUP($A207,sfeso4051!$A:$A,sfeso4051!$B:$B,,1)
 + ( $A207 - _xlfn.XLOOKUP($A207,sfeso4051!$A:$A,sfeso4051!$A:$A,,1) )
   / ( _xlfn.XLOOKUP($A207,sfeso4051!$A:$A,sfeso4051!$A:$A,,-1)
       - _xlfn.XLOOKUP($A207,sfeso4051!$A:$A,sfeso4051!$A:$A,,1) )
   * ( _xlfn.XLOOKUP($A207,sfeso4051!$A:$A,sfeso4051!$B:$B,,-1)
       - _xlfn.XLOOKUP($A207,sfeso4051!$A:$A,sfeso4051!$B:$B,,1) )</f>
        <v>4.5511146916949075E-2</v>
      </c>
      <c r="F207">
        <f xml:space="preserve"> _xlfn.XLOOKUP($A207,sdbt029!$A:$A,sdbt029!$B:$B,,1)
 + ( $A207 - _xlfn.XLOOKUP($A207,sdbt029!$A:$A,sdbt029!$A:$A,,1) )
   / ( _xlfn.XLOOKUP($A207,sdbt029!$A:$A,sdbt029!$A:$A,,-1)
       - _xlfn.XLOOKUP($A207,sdbt029!$A:$A,sdbt029!$A:$A,,1) )
   * ( _xlfn.XLOOKUP($A207,sdbt029!$A:$A,sdbt029!$B:$B,,-1)
       - _xlfn.XLOOKUP($A207,sdbt029!$A:$A,sdbt029!$B:$B,,1) )</f>
        <v>1.4165427625261036</v>
      </c>
      <c r="G207">
        <f xml:space="preserve"> _xlfn.XLOOKUP($A207,sdbs034!$A:$A,sdbs034!$B:$B,,1)
 + ( $A207 - _xlfn.XLOOKUP($A207,sdbs034!$A:$A,sdbs034!$A:$A,,1) )
   / ( _xlfn.XLOOKUP($A207,sdbs034!$A:$A,sdbs034!$A:$A,,-1)
       - _xlfn.XLOOKUP($A207,sdbs034!$A:$A,sdbs034!$A:$A,,1) )
   * ( _xlfn.XLOOKUP($A207,sdbs034!$A:$A,sdbs034!$B:$B,,-1)
       - _xlfn.XLOOKUP($A207,sdbs034!$A:$A,sdbs034!$B:$B,,1) )</f>
        <v>1.2291223223363472</v>
      </c>
      <c r="H207">
        <f xml:space="preserve"> _xlfn.XLOOKUP($A207,sdbso042!$A:$A,sdbso042!$B:$B,,1)
 + ( $A207 - _xlfn.XLOOKUP($A207,sdbso042!$A:$A,sdbso042!$A:$A,,1) )
   / ( _xlfn.XLOOKUP($A207,sdbso042!$A:$A,sdbso042!$A:$A,,-1)
       - _xlfn.XLOOKUP($A207,sdbso042!$A:$A,sdbso042!$A:$A,,1) )
   * ( _xlfn.XLOOKUP($A207,sdbso042!$A:$A,sdbso042!$B:$B,,-1)
       - _xlfn.XLOOKUP($A207,sdbso042!$A:$A,sdbso042!$B:$B,,1) )</f>
        <v>1.924562642237031</v>
      </c>
      <c r="J207" s="1"/>
      <c r="K207" s="1"/>
      <c r="Y207">
        <f t="shared" si="17"/>
        <v>0</v>
      </c>
      <c r="Z207" s="6">
        <f t="shared" si="18"/>
        <v>0</v>
      </c>
      <c r="AK207" s="1">
        <v>2477.7381</v>
      </c>
    </row>
    <row r="208" spans="1:37" x14ac:dyDescent="0.2">
      <c r="A208" s="1">
        <f t="shared" si="19"/>
        <v>2476.6381999999999</v>
      </c>
      <c r="B208" s="1">
        <v>0.95310760000000005</v>
      </c>
      <c r="C208">
        <f xml:space="preserve"> _xlfn.XLOOKUP($A208,DibenzoThiophene!$A:$A,DibenzoThiophene!$B:$B,,1)
 + ( $A208 - _xlfn.XLOOKUP($A208,DibenzoThiophene!$A:$A,DibenzoThiophene!$A:$A,,1) )
   / ( _xlfn.XLOOKUP($A208,DibenzoThiophene!$A:$A,DibenzoThiophene!$A:$A,,-1)
       - _xlfn.XLOOKUP($A208,DibenzoThiophene!$A:$A,DibenzoThiophene!$A:$A,,1) )
   * ( _xlfn.XLOOKUP($A208,DibenzoThiophene!$A:$A,DibenzoThiophene!$B:$B,,-1)
       - _xlfn.XLOOKUP($A208,DibenzoThiophene!$A:$A,DibenzoThiophene!$B:$B,,1) )</f>
        <v>1.0127329310619051</v>
      </c>
      <c r="D208">
        <f xml:space="preserve"> _xlfn.XLOOKUP($A208,Sulfone!$A:$A,Sulfone!$B:$B,,1)
 + ( $A208 - _xlfn.XLOOKUP($A208,Sulfone!$A:$A,Sulfone!$A:$A,,1) )
   / ( _xlfn.XLOOKUP($A208,Sulfone!$A:$A,Sulfone!$A:$A,,-1)
       - _xlfn.XLOOKUP($A208,Sulfone!$A:$A,Sulfone!$A:$A,,1) )
   * ( _xlfn.XLOOKUP($A208,Sulfone!$A:$A,Sulfone!$B:$B,,-1)
       - _xlfn.XLOOKUP($A208,Sulfone!$A:$A,Sulfone!$B:$B,,1) )</f>
        <v>0.58429354743705875</v>
      </c>
      <c r="E208">
        <f xml:space="preserve"> _xlfn.XLOOKUP($A208,sfeso4051!$A:$A,sfeso4051!$B:$B,,1)
 + ( $A208 - _xlfn.XLOOKUP($A208,sfeso4051!$A:$A,sfeso4051!$A:$A,,1) )
   / ( _xlfn.XLOOKUP($A208,sfeso4051!$A:$A,sfeso4051!$A:$A,,-1)
       - _xlfn.XLOOKUP($A208,sfeso4051!$A:$A,sfeso4051!$A:$A,,1) )
   * ( _xlfn.XLOOKUP($A208,sfeso4051!$A:$A,sfeso4051!$B:$B,,-1)
       - _xlfn.XLOOKUP($A208,sfeso4051!$A:$A,sfeso4051!$B:$B,,1) )</f>
        <v>5.4667456871485783E-2</v>
      </c>
      <c r="F208">
        <f xml:space="preserve"> _xlfn.XLOOKUP($A208,sdbt029!$A:$A,sdbt029!$B:$B,,1)
 + ( $A208 - _xlfn.XLOOKUP($A208,sdbt029!$A:$A,sdbt029!$A:$A,,1) )
   / ( _xlfn.XLOOKUP($A208,sdbt029!$A:$A,sdbt029!$A:$A,,-1)
       - _xlfn.XLOOKUP($A208,sdbt029!$A:$A,sdbt029!$A:$A,,1) )
   * ( _xlfn.XLOOKUP($A208,sdbt029!$A:$A,sdbt029!$B:$B,,-1)
       - _xlfn.XLOOKUP($A208,sdbt029!$A:$A,sdbt029!$B:$B,,1) )</f>
        <v>1.394336520916045</v>
      </c>
      <c r="G208">
        <f xml:space="preserve"> _xlfn.XLOOKUP($A208,sdbs034!$A:$A,sdbs034!$B:$B,,1)
 + ( $A208 - _xlfn.XLOOKUP($A208,sdbs034!$A:$A,sdbs034!$A:$A,,1) )
   / ( _xlfn.XLOOKUP($A208,sdbs034!$A:$A,sdbs034!$A:$A,,-1)
       - _xlfn.XLOOKUP($A208,sdbs034!$A:$A,sdbs034!$A:$A,,1) )
   * ( _xlfn.XLOOKUP($A208,sdbs034!$A:$A,sdbs034!$B:$B,,-1)
       - _xlfn.XLOOKUP($A208,sdbs034!$A:$A,sdbs034!$B:$B,,1) )</f>
        <v>1.217915754006067</v>
      </c>
      <c r="H208">
        <f xml:space="preserve"> _xlfn.XLOOKUP($A208,sdbso042!$A:$A,sdbso042!$B:$B,,1)
 + ( $A208 - _xlfn.XLOOKUP($A208,sdbso042!$A:$A,sdbso042!$A:$A,,1) )
   / ( _xlfn.XLOOKUP($A208,sdbso042!$A:$A,sdbso042!$A:$A,,-1)
       - _xlfn.XLOOKUP($A208,sdbso042!$A:$A,sdbso042!$A:$A,,1) )
   * ( _xlfn.XLOOKUP($A208,sdbso042!$A:$A,sdbso042!$B:$B,,-1)
       - _xlfn.XLOOKUP($A208,sdbso042!$A:$A,sdbso042!$B:$B,,1) )</f>
        <v>1.6342720266933388</v>
      </c>
      <c r="J208" s="1"/>
      <c r="K208" s="1"/>
      <c r="Y208">
        <f t="shared" si="17"/>
        <v>0</v>
      </c>
      <c r="Z208" s="6">
        <f t="shared" si="18"/>
        <v>0</v>
      </c>
      <c r="AK208" s="1">
        <v>2477.9382000000001</v>
      </c>
    </row>
    <row r="209" spans="1:37" x14ac:dyDescent="0.2">
      <c r="A209" s="1">
        <f t="shared" si="19"/>
        <v>2476.8382999999999</v>
      </c>
      <c r="B209" s="1">
        <v>0.93462613000000005</v>
      </c>
      <c r="C209">
        <f xml:space="preserve"> _xlfn.XLOOKUP($A209,DibenzoThiophene!$A:$A,DibenzoThiophene!$B:$B,,1)
 + ( $A209 - _xlfn.XLOOKUP($A209,DibenzoThiophene!$A:$A,DibenzoThiophene!$A:$A,,1) )
   / ( _xlfn.XLOOKUP($A209,DibenzoThiophene!$A:$A,DibenzoThiophene!$A:$A,,-1)
       - _xlfn.XLOOKUP($A209,DibenzoThiophene!$A:$A,DibenzoThiophene!$A:$A,,1) )
   * ( _xlfn.XLOOKUP($A209,DibenzoThiophene!$A:$A,DibenzoThiophene!$B:$B,,-1)
       - _xlfn.XLOOKUP($A209,DibenzoThiophene!$A:$A,DibenzoThiophene!$B:$B,,1) )</f>
        <v>0.95189402850580374</v>
      </c>
      <c r="D209">
        <f xml:space="preserve"> _xlfn.XLOOKUP($A209,Sulfone!$A:$A,Sulfone!$B:$B,,1)
 + ( $A209 - _xlfn.XLOOKUP($A209,Sulfone!$A:$A,Sulfone!$A:$A,,1) )
   / ( _xlfn.XLOOKUP($A209,Sulfone!$A:$A,Sulfone!$A:$A,,-1)
       - _xlfn.XLOOKUP($A209,Sulfone!$A:$A,Sulfone!$A:$A,,1) )
   * ( _xlfn.XLOOKUP($A209,Sulfone!$A:$A,Sulfone!$B:$B,,-1)
       - _xlfn.XLOOKUP($A209,Sulfone!$A:$A,Sulfone!$B:$B,,1) )</f>
        <v>0.81670908962375</v>
      </c>
      <c r="E209">
        <f xml:space="preserve"> _xlfn.XLOOKUP($A209,sfeso4051!$A:$A,sfeso4051!$B:$B,,1)
 + ( $A209 - _xlfn.XLOOKUP($A209,sfeso4051!$A:$A,sfeso4051!$A:$A,,1) )
   / ( _xlfn.XLOOKUP($A209,sfeso4051!$A:$A,sfeso4051!$A:$A,,-1)
       - _xlfn.XLOOKUP($A209,sfeso4051!$A:$A,sfeso4051!$A:$A,,1) )
   * ( _xlfn.XLOOKUP($A209,sfeso4051!$A:$A,sfeso4051!$B:$B,,-1)
       - _xlfn.XLOOKUP($A209,sfeso4051!$A:$A,sfeso4051!$B:$B,,1) )</f>
        <v>6.1004315736679214E-2</v>
      </c>
      <c r="F209">
        <f xml:space="preserve"> _xlfn.XLOOKUP($A209,sdbt029!$A:$A,sdbt029!$B:$B,,1)
 + ( $A209 - _xlfn.XLOOKUP($A209,sdbt029!$A:$A,sdbt029!$A:$A,,1) )
   / ( _xlfn.XLOOKUP($A209,sdbt029!$A:$A,sdbt029!$A:$A,,-1)
       - _xlfn.XLOOKUP($A209,sdbt029!$A:$A,sdbt029!$A:$A,,1) )
   * ( _xlfn.XLOOKUP($A209,sdbt029!$A:$A,sdbt029!$B:$B,,-1)
       - _xlfn.XLOOKUP($A209,sdbt029!$A:$A,sdbt029!$B:$B,,1) )</f>
        <v>1.3758589830728163</v>
      </c>
      <c r="G209">
        <f xml:space="preserve"> _xlfn.XLOOKUP($A209,sdbs034!$A:$A,sdbs034!$B:$B,,1)
 + ( $A209 - _xlfn.XLOOKUP($A209,sdbs034!$A:$A,sdbs034!$A:$A,,1) )
   / ( _xlfn.XLOOKUP($A209,sdbs034!$A:$A,sdbs034!$A:$A,,-1)
       - _xlfn.XLOOKUP($A209,sdbs034!$A:$A,sdbs034!$A:$A,,1) )
   * ( _xlfn.XLOOKUP($A209,sdbs034!$A:$A,sdbs034!$B:$B,,-1)
       - _xlfn.XLOOKUP($A209,sdbs034!$A:$A,sdbs034!$B:$B,,1) )</f>
        <v>1.2083816396060343</v>
      </c>
      <c r="H209">
        <f xml:space="preserve"> _xlfn.XLOOKUP($A209,sdbso042!$A:$A,sdbso042!$B:$B,,1)
 + ( $A209 - _xlfn.XLOOKUP($A209,sdbso042!$A:$A,sdbso042!$A:$A,,1) )
   / ( _xlfn.XLOOKUP($A209,sdbso042!$A:$A,sdbso042!$A:$A,,-1)
       - _xlfn.XLOOKUP($A209,sdbso042!$A:$A,sdbso042!$A:$A,,1) )
   * ( _xlfn.XLOOKUP($A209,sdbso042!$A:$A,sdbso042!$B:$B,,-1)
       - _xlfn.XLOOKUP($A209,sdbso042!$A:$A,sdbso042!$B:$B,,1) )</f>
        <v>1.5214365992274121</v>
      </c>
      <c r="J209" s="1"/>
      <c r="K209" s="1"/>
      <c r="Y209">
        <f t="shared" si="17"/>
        <v>0</v>
      </c>
      <c r="Z209" s="6">
        <f t="shared" si="18"/>
        <v>0</v>
      </c>
      <c r="AK209" s="1">
        <v>2478.1383000000001</v>
      </c>
    </row>
    <row r="210" spans="1:37" x14ac:dyDescent="0.2">
      <c r="A210" s="1">
        <f t="shared" si="19"/>
        <v>2477.0382999999997</v>
      </c>
      <c r="B210" s="1">
        <v>0.91792680000000004</v>
      </c>
      <c r="C210">
        <f xml:space="preserve"> _xlfn.XLOOKUP($A210,DibenzoThiophene!$A:$A,DibenzoThiophene!$B:$B,,1)
 + ( $A210 - _xlfn.XLOOKUP($A210,DibenzoThiophene!$A:$A,DibenzoThiophene!$A:$A,,1) )
   / ( _xlfn.XLOOKUP($A210,DibenzoThiophene!$A:$A,DibenzoThiophene!$A:$A,,-1)
       - _xlfn.XLOOKUP($A210,DibenzoThiophene!$A:$A,DibenzoThiophene!$A:$A,,1) )
   * ( _xlfn.XLOOKUP($A210,DibenzoThiophene!$A:$A,DibenzoThiophene!$B:$B,,-1)
       - _xlfn.XLOOKUP($A210,DibenzoThiophene!$A:$A,DibenzoThiophene!$B:$B,,1) )</f>
        <v>0.88197185568633241</v>
      </c>
      <c r="D210">
        <f xml:space="preserve"> _xlfn.XLOOKUP($A210,Sulfone!$A:$A,Sulfone!$B:$B,,1)
 + ( $A210 - _xlfn.XLOOKUP($A210,Sulfone!$A:$A,Sulfone!$A:$A,,1) )
   / ( _xlfn.XLOOKUP($A210,Sulfone!$A:$A,Sulfone!$A:$A,,-1)
       - _xlfn.XLOOKUP($A210,Sulfone!$A:$A,Sulfone!$A:$A,,1) )
   * ( _xlfn.XLOOKUP($A210,Sulfone!$A:$A,Sulfone!$B:$B,,-1)
       - _xlfn.XLOOKUP($A210,Sulfone!$A:$A,Sulfone!$B:$B,,1) )</f>
        <v>1.1741201118055529</v>
      </c>
      <c r="E210">
        <f xml:space="preserve"> _xlfn.XLOOKUP($A210,sfeso4051!$A:$A,sfeso4051!$B:$B,,1)
 + ( $A210 - _xlfn.XLOOKUP($A210,sfeso4051!$A:$A,sfeso4051!$A:$A,,1) )
   / ( _xlfn.XLOOKUP($A210,sfeso4051!$A:$A,sfeso4051!$A:$A,,-1)
       - _xlfn.XLOOKUP($A210,sfeso4051!$A:$A,sfeso4051!$A:$A,,1) )
   * ( _xlfn.XLOOKUP($A210,sfeso4051!$A:$A,sfeso4051!$B:$B,,-1)
       - _xlfn.XLOOKUP($A210,sfeso4051!$A:$A,sfeso4051!$B:$B,,1) )</f>
        <v>7.3048687193240841E-2</v>
      </c>
      <c r="F210">
        <f xml:space="preserve"> _xlfn.XLOOKUP($A210,sdbt029!$A:$A,sdbt029!$B:$B,,1)
 + ( $A210 - _xlfn.XLOOKUP($A210,sdbt029!$A:$A,sdbt029!$A:$A,,1) )
   / ( _xlfn.XLOOKUP($A210,sdbt029!$A:$A,sdbt029!$A:$A,,-1)
       - _xlfn.XLOOKUP($A210,sdbt029!$A:$A,sdbt029!$A:$A,,1) )
   * ( _xlfn.XLOOKUP($A210,sdbt029!$A:$A,sdbt029!$B:$B,,-1)
       - _xlfn.XLOOKUP($A210,sdbt029!$A:$A,sdbt029!$B:$B,,1) )</f>
        <v>1.3718591429116229</v>
      </c>
      <c r="G210">
        <f xml:space="preserve"> _xlfn.XLOOKUP($A210,sdbs034!$A:$A,sdbs034!$B:$B,,1)
 + ( $A210 - _xlfn.XLOOKUP($A210,sdbs034!$A:$A,sdbs034!$A:$A,,1) )
   / ( _xlfn.XLOOKUP($A210,sdbs034!$A:$A,sdbs034!$A:$A,,-1)
       - _xlfn.XLOOKUP($A210,sdbs034!$A:$A,sdbs034!$A:$A,,1) )
   * ( _xlfn.XLOOKUP($A210,sdbs034!$A:$A,sdbs034!$B:$B,,-1)
       - _xlfn.XLOOKUP($A210,sdbs034!$A:$A,sdbs034!$B:$B,,1) )</f>
        <v>1.2069618208773236</v>
      </c>
      <c r="H210">
        <f xml:space="preserve"> _xlfn.XLOOKUP($A210,sdbso042!$A:$A,sdbso042!$B:$B,,1)
 + ( $A210 - _xlfn.XLOOKUP($A210,sdbso042!$A:$A,sdbso042!$A:$A,,1) )
   / ( _xlfn.XLOOKUP($A210,sdbso042!$A:$A,sdbso042!$A:$A,,-1)
       - _xlfn.XLOOKUP($A210,sdbso042!$A:$A,sdbso042!$A:$A,,1) )
   * ( _xlfn.XLOOKUP($A210,sdbso042!$A:$A,sdbso042!$B:$B,,-1)
       - _xlfn.XLOOKUP($A210,sdbso042!$A:$A,sdbso042!$B:$B,,1) )</f>
        <v>1.4903480521924632</v>
      </c>
      <c r="J210" s="1"/>
      <c r="K210" s="1"/>
      <c r="Y210">
        <f t="shared" si="17"/>
        <v>0</v>
      </c>
      <c r="Z210" s="6">
        <f t="shared" si="18"/>
        <v>0</v>
      </c>
      <c r="AK210" s="1">
        <v>2478.3382999999999</v>
      </c>
    </row>
    <row r="211" spans="1:37" x14ac:dyDescent="0.2">
      <c r="A211" s="1">
        <f t="shared" si="19"/>
        <v>2477.2383999999997</v>
      </c>
      <c r="B211" s="1">
        <v>0.94740603999999995</v>
      </c>
      <c r="C211">
        <f xml:space="preserve"> _xlfn.XLOOKUP($A211,DibenzoThiophene!$A:$A,DibenzoThiophene!$B:$B,,1)
 + ( $A211 - _xlfn.XLOOKUP($A211,DibenzoThiophene!$A:$A,DibenzoThiophene!$A:$A,,1) )
   / ( _xlfn.XLOOKUP($A211,DibenzoThiophene!$A:$A,DibenzoThiophene!$A:$A,,-1)
       - _xlfn.XLOOKUP($A211,DibenzoThiophene!$A:$A,DibenzoThiophene!$A:$A,,1) )
   * ( _xlfn.XLOOKUP($A211,DibenzoThiophene!$A:$A,DibenzoThiophene!$B:$B,,-1)
       - _xlfn.XLOOKUP($A211,DibenzoThiophene!$A:$A,DibenzoThiophene!$B:$B,,1) )</f>
        <v>0.86089881079938813</v>
      </c>
      <c r="D211">
        <f xml:space="preserve"> _xlfn.XLOOKUP($A211,Sulfone!$A:$A,Sulfone!$B:$B,,1)
 + ( $A211 - _xlfn.XLOOKUP($A211,Sulfone!$A:$A,Sulfone!$A:$A,,1) )
   / ( _xlfn.XLOOKUP($A211,Sulfone!$A:$A,Sulfone!$A:$A,,-1)
       - _xlfn.XLOOKUP($A211,Sulfone!$A:$A,Sulfone!$A:$A,,1) )
   * ( _xlfn.XLOOKUP($A211,Sulfone!$A:$A,Sulfone!$B:$B,,-1)
       - _xlfn.XLOOKUP($A211,Sulfone!$A:$A,Sulfone!$B:$B,,1) )</f>
        <v>1.7385946738171747</v>
      </c>
      <c r="E211">
        <f xml:space="preserve"> _xlfn.XLOOKUP($A211,sfeso4051!$A:$A,sfeso4051!$B:$B,,1)
 + ( $A211 - _xlfn.XLOOKUP($A211,sfeso4051!$A:$A,sfeso4051!$A:$A,,1) )
   / ( _xlfn.XLOOKUP($A211,sfeso4051!$A:$A,sfeso4051!$A:$A,,-1)
       - _xlfn.XLOOKUP($A211,sfeso4051!$A:$A,sfeso4051!$A:$A,,1) )
   * ( _xlfn.XLOOKUP($A211,sfeso4051!$A:$A,sfeso4051!$B:$B,,-1)
       - _xlfn.XLOOKUP($A211,sfeso4051!$A:$A,sfeso4051!$B:$B,,1) )</f>
        <v>8.7690430754529938E-2</v>
      </c>
      <c r="F211">
        <f xml:space="preserve"> _xlfn.XLOOKUP($A211,sdbt029!$A:$A,sdbt029!$B:$B,,1)
 + ( $A211 - _xlfn.XLOOKUP($A211,sdbt029!$A:$A,sdbt029!$A:$A,,1) )
   / ( _xlfn.XLOOKUP($A211,sdbt029!$A:$A,sdbt029!$A:$A,,-1)
       - _xlfn.XLOOKUP($A211,sdbt029!$A:$A,sdbt029!$A:$A,,1) )
   * ( _xlfn.XLOOKUP($A211,sdbt029!$A:$A,sdbt029!$B:$B,,-1)
       - _xlfn.XLOOKUP($A211,sdbt029!$A:$A,sdbt029!$B:$B,,1) )</f>
        <v>1.3789275636395288</v>
      </c>
      <c r="G211">
        <f xml:space="preserve"> _xlfn.XLOOKUP($A211,sdbs034!$A:$A,sdbs034!$B:$B,,1)
 + ( $A211 - _xlfn.XLOOKUP($A211,sdbs034!$A:$A,sdbs034!$A:$A,,1) )
   / ( _xlfn.XLOOKUP($A211,sdbs034!$A:$A,sdbs034!$A:$A,,-1)
       - _xlfn.XLOOKUP($A211,sdbs034!$A:$A,sdbs034!$A:$A,,1) )
   * ( _xlfn.XLOOKUP($A211,sdbs034!$A:$A,sdbs034!$B:$B,,-1)
       - _xlfn.XLOOKUP($A211,sdbs034!$A:$A,sdbs034!$B:$B,,1) )</f>
        <v>1.207993067250968</v>
      </c>
      <c r="H211">
        <f xml:space="preserve"> _xlfn.XLOOKUP($A211,sdbso042!$A:$A,sdbso042!$B:$B,,1)
 + ( $A211 - _xlfn.XLOOKUP($A211,sdbso042!$A:$A,sdbso042!$A:$A,,1) )
   / ( _xlfn.XLOOKUP($A211,sdbso042!$A:$A,sdbso042!$A:$A,,-1)
       - _xlfn.XLOOKUP($A211,sdbso042!$A:$A,sdbso042!$A:$A,,1) )
   * ( _xlfn.XLOOKUP($A211,sdbso042!$A:$A,sdbso042!$B:$B,,-1)
       - _xlfn.XLOOKUP($A211,sdbso042!$A:$A,sdbso042!$B:$B,,1) )</f>
        <v>1.5022878539637519</v>
      </c>
      <c r="J211" s="1"/>
      <c r="K211" s="1"/>
      <c r="Y211">
        <f t="shared" si="17"/>
        <v>0</v>
      </c>
      <c r="Z211" s="6">
        <f t="shared" si="18"/>
        <v>0</v>
      </c>
      <c r="AK211" s="1">
        <v>2478.5383999999999</v>
      </c>
    </row>
    <row r="212" spans="1:37" x14ac:dyDescent="0.2">
      <c r="A212" s="1">
        <f t="shared" si="19"/>
        <v>2477.4384999999997</v>
      </c>
      <c r="B212" s="1">
        <v>0.94872721999999998</v>
      </c>
      <c r="C212">
        <f xml:space="preserve"> _xlfn.XLOOKUP($A212,DibenzoThiophene!$A:$A,DibenzoThiophene!$B:$B,,1)
 + ( $A212 - _xlfn.XLOOKUP($A212,DibenzoThiophene!$A:$A,DibenzoThiophene!$A:$A,,1) )
   / ( _xlfn.XLOOKUP($A212,DibenzoThiophene!$A:$A,DibenzoThiophene!$A:$A,,-1)
       - _xlfn.XLOOKUP($A212,DibenzoThiophene!$A:$A,DibenzoThiophene!$A:$A,,1) )
   * ( _xlfn.XLOOKUP($A212,DibenzoThiophene!$A:$A,DibenzoThiophene!$B:$B,,-1)
       - _xlfn.XLOOKUP($A212,DibenzoThiophene!$A:$A,DibenzoThiophene!$B:$B,,1) )</f>
        <v>0.86330232545995278</v>
      </c>
      <c r="D212">
        <f xml:space="preserve"> _xlfn.XLOOKUP($A212,Sulfone!$A:$A,Sulfone!$B:$B,,1)
 + ( $A212 - _xlfn.XLOOKUP($A212,Sulfone!$A:$A,Sulfone!$A:$A,,1) )
   / ( _xlfn.XLOOKUP($A212,Sulfone!$A:$A,Sulfone!$A:$A,,-1)
       - _xlfn.XLOOKUP($A212,Sulfone!$A:$A,Sulfone!$A:$A,,1) )
   * ( _xlfn.XLOOKUP($A212,Sulfone!$A:$A,Sulfone!$B:$B,,-1)
       - _xlfn.XLOOKUP($A212,Sulfone!$A:$A,Sulfone!$B:$B,,1) )</f>
        <v>2.4969406545502717</v>
      </c>
      <c r="E212">
        <f xml:space="preserve"> _xlfn.XLOOKUP($A212,sfeso4051!$A:$A,sfeso4051!$B:$B,,1)
 + ( $A212 - _xlfn.XLOOKUP($A212,sfeso4051!$A:$A,sfeso4051!$A:$A,,1) )
   / ( _xlfn.XLOOKUP($A212,sfeso4051!$A:$A,sfeso4051!$A:$A,,-1)
       - _xlfn.XLOOKUP($A212,sfeso4051!$A:$A,sfeso4051!$A:$A,,1) )
   * ( _xlfn.XLOOKUP($A212,sfeso4051!$A:$A,sfeso4051!$B:$B,,-1)
       - _xlfn.XLOOKUP($A212,sfeso4051!$A:$A,sfeso4051!$B:$B,,1) )</f>
        <v>0.10889023948390154</v>
      </c>
      <c r="F212">
        <f xml:space="preserve"> _xlfn.XLOOKUP($A212,sdbt029!$A:$A,sdbt029!$B:$B,,1)
 + ( $A212 - _xlfn.XLOOKUP($A212,sdbt029!$A:$A,sdbt029!$A:$A,,1) )
   / ( _xlfn.XLOOKUP($A212,sdbt029!$A:$A,sdbt029!$A:$A,,-1)
       - _xlfn.XLOOKUP($A212,sdbt029!$A:$A,sdbt029!$A:$A,,1) )
   * ( _xlfn.XLOOKUP($A212,sdbt029!$A:$A,sdbt029!$B:$B,,-1)
       - _xlfn.XLOOKUP($A212,sdbt029!$A:$A,sdbt029!$B:$B,,1) )</f>
        <v>1.3765149991687167</v>
      </c>
      <c r="G212">
        <f xml:space="preserve"> _xlfn.XLOOKUP($A212,sdbs034!$A:$A,sdbs034!$B:$B,,1)
 + ( $A212 - _xlfn.XLOOKUP($A212,sdbs034!$A:$A,sdbs034!$A:$A,,1) )
   / ( _xlfn.XLOOKUP($A212,sdbs034!$A:$A,sdbs034!$A:$A,,-1)
       - _xlfn.XLOOKUP($A212,sdbs034!$A:$A,sdbs034!$A:$A,,1) )
   * ( _xlfn.XLOOKUP($A212,sdbs034!$A:$A,sdbs034!$B:$B,,-1)
       - _xlfn.XLOOKUP($A212,sdbs034!$A:$A,sdbs034!$B:$B,,1) )</f>
        <v>1.2118842928188789</v>
      </c>
      <c r="H212">
        <f xml:space="preserve"> _xlfn.XLOOKUP($A212,sdbso042!$A:$A,sdbso042!$B:$B,,1)
 + ( $A212 - _xlfn.XLOOKUP($A212,sdbso042!$A:$A,sdbso042!$A:$A,,1) )
   / ( _xlfn.XLOOKUP($A212,sdbso042!$A:$A,sdbso042!$A:$A,,-1)
       - _xlfn.XLOOKUP($A212,sdbso042!$A:$A,sdbso042!$A:$A,,1) )
   * ( _xlfn.XLOOKUP($A212,sdbso042!$A:$A,sdbso042!$B:$B,,-1)
       - _xlfn.XLOOKUP($A212,sdbso042!$A:$A,sdbso042!$B:$B,,1) )</f>
        <v>1.5353666118187463</v>
      </c>
      <c r="J212" s="1"/>
      <c r="K212" s="1"/>
      <c r="Y212">
        <f t="shared" si="17"/>
        <v>0</v>
      </c>
      <c r="Z212" s="6">
        <f t="shared" si="18"/>
        <v>0</v>
      </c>
      <c r="AK212" s="1">
        <v>2478.7384999999999</v>
      </c>
    </row>
    <row r="213" spans="1:37" x14ac:dyDescent="0.2">
      <c r="A213" s="1">
        <f t="shared" si="19"/>
        <v>2477.6385</v>
      </c>
      <c r="B213" s="1">
        <v>0.95945568999999997</v>
      </c>
      <c r="C213">
        <f xml:space="preserve"> _xlfn.XLOOKUP($A213,DibenzoThiophene!$A:$A,DibenzoThiophene!$B:$B,,1)
 + ( $A213 - _xlfn.XLOOKUP($A213,DibenzoThiophene!$A:$A,DibenzoThiophene!$A:$A,,1) )
   / ( _xlfn.XLOOKUP($A213,DibenzoThiophene!$A:$A,DibenzoThiophene!$A:$A,,-1)
       - _xlfn.XLOOKUP($A213,DibenzoThiophene!$A:$A,DibenzoThiophene!$A:$A,,1) )
   * ( _xlfn.XLOOKUP($A213,DibenzoThiophene!$A:$A,DibenzoThiophene!$B:$B,,-1)
       - _xlfn.XLOOKUP($A213,DibenzoThiophene!$A:$A,DibenzoThiophene!$B:$B,,1) )</f>
        <v>0.85057385099447536</v>
      </c>
      <c r="D213">
        <f xml:space="preserve"> _xlfn.XLOOKUP($A213,Sulfone!$A:$A,Sulfone!$B:$B,,1)
 + ( $A213 - _xlfn.XLOOKUP($A213,Sulfone!$A:$A,Sulfone!$A:$A,,1) )
   / ( _xlfn.XLOOKUP($A213,Sulfone!$A:$A,Sulfone!$A:$A,,-1)
       - _xlfn.XLOOKUP($A213,Sulfone!$A:$A,Sulfone!$A:$A,,1) )
   * ( _xlfn.XLOOKUP($A213,Sulfone!$A:$A,Sulfone!$B:$B,,-1)
       - _xlfn.XLOOKUP($A213,Sulfone!$A:$A,Sulfone!$B:$B,,1) )</f>
        <v>3.3706360474370443</v>
      </c>
      <c r="E213">
        <f xml:space="preserve"> _xlfn.XLOOKUP($A213,sfeso4051!$A:$A,sfeso4051!$B:$B,,1)
 + ( $A213 - _xlfn.XLOOKUP($A213,sfeso4051!$A:$A,sfeso4051!$A:$A,,1) )
   / ( _xlfn.XLOOKUP($A213,sfeso4051!$A:$A,sfeso4051!$A:$A,,-1)
       - _xlfn.XLOOKUP($A213,sfeso4051!$A:$A,sfeso4051!$A:$A,,1) )
   * ( _xlfn.XLOOKUP($A213,sfeso4051!$A:$A,sfeso4051!$B:$B,,-1)
       - _xlfn.XLOOKUP($A213,sfeso4051!$A:$A,sfeso4051!$B:$B,,1) )</f>
        <v>0.12966423493003568</v>
      </c>
      <c r="F213">
        <f xml:space="preserve"> _xlfn.XLOOKUP($A213,sdbt029!$A:$A,sdbt029!$B:$B,,1)
 + ( $A213 - _xlfn.XLOOKUP($A213,sdbt029!$A:$A,sdbt029!$A:$A,,1) )
   / ( _xlfn.XLOOKUP($A213,sdbt029!$A:$A,sdbt029!$A:$A,,-1)
       - _xlfn.XLOOKUP($A213,sdbt029!$A:$A,sdbt029!$A:$A,,1) )
   * ( _xlfn.XLOOKUP($A213,sdbt029!$A:$A,sdbt029!$B:$B,,-1)
       - _xlfn.XLOOKUP($A213,sdbt029!$A:$A,sdbt029!$B:$B,,1) )</f>
        <v>1.3694131190533545</v>
      </c>
      <c r="G213">
        <f xml:space="preserve"> _xlfn.XLOOKUP($A213,sdbs034!$A:$A,sdbs034!$B:$B,,1)
 + ( $A213 - _xlfn.XLOOKUP($A213,sdbs034!$A:$A,sdbs034!$A:$A,,1) )
   / ( _xlfn.XLOOKUP($A213,sdbs034!$A:$A,sdbs034!$A:$A,,-1)
       - _xlfn.XLOOKUP($A213,sdbs034!$A:$A,sdbs034!$A:$A,,1) )
   * ( _xlfn.XLOOKUP($A213,sdbs034!$A:$A,sdbs034!$B:$B,,-1)
       - _xlfn.XLOOKUP($A213,sdbs034!$A:$A,sdbs034!$B:$B,,1) )</f>
        <v>1.2163896010586739</v>
      </c>
      <c r="H213">
        <f xml:space="preserve"> _xlfn.XLOOKUP($A213,sdbso042!$A:$A,sdbso042!$B:$B,,1)
 + ( $A213 - _xlfn.XLOOKUP($A213,sdbso042!$A:$A,sdbso042!$A:$A,,1) )
   / ( _xlfn.XLOOKUP($A213,sdbso042!$A:$A,sdbso042!$A:$A,,-1)
       - _xlfn.XLOOKUP($A213,sdbso042!$A:$A,sdbso042!$A:$A,,1) )
   * ( _xlfn.XLOOKUP($A213,sdbso042!$A:$A,sdbso042!$B:$B,,-1)
       - _xlfn.XLOOKUP($A213,sdbso042!$A:$A,sdbso042!$B:$B,,1) )</f>
        <v>1.5499472399442071</v>
      </c>
      <c r="J213" s="1"/>
      <c r="K213" s="1"/>
      <c r="Y213">
        <f t="shared" si="17"/>
        <v>0</v>
      </c>
      <c r="Z213" s="6">
        <f t="shared" si="18"/>
        <v>0</v>
      </c>
      <c r="AK213" s="1">
        <v>2478.9385000000002</v>
      </c>
    </row>
    <row r="214" spans="1:37" x14ac:dyDescent="0.2">
      <c r="A214" s="1">
        <f t="shared" si="19"/>
        <v>2477.8386</v>
      </c>
      <c r="B214" s="1">
        <v>0.96497913000000002</v>
      </c>
      <c r="C214">
        <f xml:space="preserve"> _xlfn.XLOOKUP($A214,DibenzoThiophene!$A:$A,DibenzoThiophene!$B:$B,,1)
 + ( $A214 - _xlfn.XLOOKUP($A214,DibenzoThiophene!$A:$A,DibenzoThiophene!$A:$A,,1) )
   / ( _xlfn.XLOOKUP($A214,DibenzoThiophene!$A:$A,DibenzoThiophene!$A:$A,,-1)
       - _xlfn.XLOOKUP($A214,DibenzoThiophene!$A:$A,DibenzoThiophene!$A:$A,,1) )
   * ( _xlfn.XLOOKUP($A214,DibenzoThiophene!$A:$A,DibenzoThiophene!$B:$B,,-1)
       - _xlfn.XLOOKUP($A214,DibenzoThiophene!$A:$A,DibenzoThiophene!$B:$B,,1) )</f>
        <v>0.84901406811151348</v>
      </c>
      <c r="D214">
        <f xml:space="preserve"> _xlfn.XLOOKUP($A214,Sulfone!$A:$A,Sulfone!$B:$B,,1)
 + ( $A214 - _xlfn.XLOOKUP($A214,Sulfone!$A:$A,Sulfone!$A:$A,,1) )
   / ( _xlfn.XLOOKUP($A214,Sulfone!$A:$A,Sulfone!$A:$A,,-1)
       - _xlfn.XLOOKUP($A214,Sulfone!$A:$A,Sulfone!$A:$A,,1) )
   * ( _xlfn.XLOOKUP($A214,Sulfone!$A:$A,Sulfone!$B:$B,,-1)
       - _xlfn.XLOOKUP($A214,Sulfone!$A:$A,Sulfone!$B:$B,,1) )</f>
        <v>4.2127974918606794</v>
      </c>
      <c r="E214">
        <f xml:space="preserve"> _xlfn.XLOOKUP($A214,sfeso4051!$A:$A,sfeso4051!$B:$B,,1)
 + ( $A214 - _xlfn.XLOOKUP($A214,sfeso4051!$A:$A,sfeso4051!$A:$A,,1) )
   / ( _xlfn.XLOOKUP($A214,sfeso4051!$A:$A,sfeso4051!$A:$A,,-1)
       - _xlfn.XLOOKUP($A214,sfeso4051!$A:$A,sfeso4051!$A:$A,,1) )
   * ( _xlfn.XLOOKUP($A214,sfeso4051!$A:$A,sfeso4051!$B:$B,,-1)
       - _xlfn.XLOOKUP($A214,sfeso4051!$A:$A,sfeso4051!$B:$B,,1) )</f>
        <v>0.15265290978439211</v>
      </c>
      <c r="F214">
        <f xml:space="preserve"> _xlfn.XLOOKUP($A214,sdbt029!$A:$A,sdbt029!$B:$B,,1)
 + ( $A214 - _xlfn.XLOOKUP($A214,sdbt029!$A:$A,sdbt029!$A:$A,,1) )
   / ( _xlfn.XLOOKUP($A214,sdbt029!$A:$A,sdbt029!$A:$A,,-1)
       - _xlfn.XLOOKUP($A214,sdbt029!$A:$A,sdbt029!$A:$A,,1) )
   * ( _xlfn.XLOOKUP($A214,sdbt029!$A:$A,sdbt029!$B:$B,,-1)
       - _xlfn.XLOOKUP($A214,sdbt029!$A:$A,sdbt029!$B:$B,,1) )</f>
        <v>1.3507549450791811</v>
      </c>
      <c r="G214">
        <f xml:space="preserve"> _xlfn.XLOOKUP($A214,sdbs034!$A:$A,sdbs034!$B:$B,,1)
 + ( $A214 - _xlfn.XLOOKUP($A214,sdbs034!$A:$A,sdbs034!$A:$A,,1) )
   / ( _xlfn.XLOOKUP($A214,sdbs034!$A:$A,sdbs034!$A:$A,,-1)
       - _xlfn.XLOOKUP($A214,sdbs034!$A:$A,sdbs034!$A:$A,,1) )
   * ( _xlfn.XLOOKUP($A214,sdbs034!$A:$A,sdbs034!$B:$B,,-1)
       - _xlfn.XLOOKUP($A214,sdbs034!$A:$A,sdbs034!$B:$B,,1) )</f>
        <v>1.2185842907879056</v>
      </c>
      <c r="H214">
        <f xml:space="preserve"> _xlfn.XLOOKUP($A214,sdbso042!$A:$A,sdbso042!$B:$B,,1)
 + ( $A214 - _xlfn.XLOOKUP($A214,sdbso042!$A:$A,sdbso042!$A:$A,,1) )
   / ( _xlfn.XLOOKUP($A214,sdbso042!$A:$A,sdbso042!$A:$A,,-1)
       - _xlfn.XLOOKUP($A214,sdbso042!$A:$A,sdbso042!$A:$A,,1) )
   * ( _xlfn.XLOOKUP($A214,sdbso042!$A:$A,sdbso042!$B:$B,,-1)
       - _xlfn.XLOOKUP($A214,sdbso042!$A:$A,sdbso042!$B:$B,,1) )</f>
        <v>1.5877726179283842</v>
      </c>
      <c r="J214" s="1"/>
      <c r="K214" s="1"/>
      <c r="Y214">
        <f t="shared" ref="Y214:Y235" si="20">$S$2*L214 + $T$2*M214 + $U$2*N214 + $V$2*O214 + $W$2*P214 + $X$2*Q214</f>
        <v>0</v>
      </c>
      <c r="Z214" s="6">
        <f t="shared" ref="Z214:Z235" si="21">(Y214 - K214)^2</f>
        <v>0</v>
      </c>
      <c r="AK214" s="1">
        <v>2479.1386000000002</v>
      </c>
    </row>
    <row r="215" spans="1:37" x14ac:dyDescent="0.2">
      <c r="A215" s="1">
        <f t="shared" si="19"/>
        <v>2478.0386999999996</v>
      </c>
      <c r="B215" s="1">
        <v>1.0229265000000001</v>
      </c>
      <c r="C215">
        <f xml:space="preserve"> _xlfn.XLOOKUP($A215,DibenzoThiophene!$A:$A,DibenzoThiophene!$B:$B,,1)
 + ( $A215 - _xlfn.XLOOKUP($A215,DibenzoThiophene!$A:$A,DibenzoThiophene!$A:$A,,1) )
   / ( _xlfn.XLOOKUP($A215,DibenzoThiophene!$A:$A,DibenzoThiophene!$A:$A,,-1)
       - _xlfn.XLOOKUP($A215,DibenzoThiophene!$A:$A,DibenzoThiophene!$A:$A,,1) )
   * ( _xlfn.XLOOKUP($A215,DibenzoThiophene!$A:$A,DibenzoThiophene!$B:$B,,-1)
       - _xlfn.XLOOKUP($A215,DibenzoThiophene!$A:$A,DibenzoThiophene!$B:$B,,1) )</f>
        <v>0.87252732327967586</v>
      </c>
      <c r="D215">
        <f xml:space="preserve"> _xlfn.XLOOKUP($A215,Sulfone!$A:$A,Sulfone!$B:$B,,1)
 + ( $A215 - _xlfn.XLOOKUP($A215,Sulfone!$A:$A,Sulfone!$A:$A,,1) )
   / ( _xlfn.XLOOKUP($A215,Sulfone!$A:$A,Sulfone!$A:$A,,-1)
       - _xlfn.XLOOKUP($A215,Sulfone!$A:$A,Sulfone!$A:$A,,1) )
   * ( _xlfn.XLOOKUP($A215,Sulfone!$A:$A,Sulfone!$B:$B,,-1)
       - _xlfn.XLOOKUP($A215,Sulfone!$A:$A,Sulfone!$B:$B,,1) )</f>
        <v>4.8945993545875419</v>
      </c>
      <c r="E215">
        <f xml:space="preserve"> _xlfn.XLOOKUP($A215,sfeso4051!$A:$A,sfeso4051!$B:$B,,1)
 + ( $A215 - _xlfn.XLOOKUP($A215,sfeso4051!$A:$A,sfeso4051!$A:$A,,1) )
   / ( _xlfn.XLOOKUP($A215,sfeso4051!$A:$A,sfeso4051!$A:$A,,-1)
       - _xlfn.XLOOKUP($A215,sfeso4051!$A:$A,sfeso4051!$A:$A,,1) )
   * ( _xlfn.XLOOKUP($A215,sfeso4051!$A:$A,sfeso4051!$B:$B,,-1)
       - _xlfn.XLOOKUP($A215,sfeso4051!$A:$A,sfeso4051!$B:$B,,1) )</f>
        <v>0.17712302210363284</v>
      </c>
      <c r="F215">
        <f xml:space="preserve"> _xlfn.XLOOKUP($A215,sdbt029!$A:$A,sdbt029!$B:$B,,1)
 + ( $A215 - _xlfn.XLOOKUP($A215,sdbt029!$A:$A,sdbt029!$A:$A,,1) )
   / ( _xlfn.XLOOKUP($A215,sdbt029!$A:$A,sdbt029!$A:$A,,-1)
       - _xlfn.XLOOKUP($A215,sdbt029!$A:$A,sdbt029!$A:$A,,1) )
   * ( _xlfn.XLOOKUP($A215,sdbt029!$A:$A,sdbt029!$B:$B,,-1)
       - _xlfn.XLOOKUP($A215,sdbt029!$A:$A,sdbt029!$B:$B,,1) )</f>
        <v>1.3417690633717589</v>
      </c>
      <c r="G215">
        <f xml:space="preserve"> _xlfn.XLOOKUP($A215,sdbs034!$A:$A,sdbs034!$B:$B,,1)
 + ( $A215 - _xlfn.XLOOKUP($A215,sdbs034!$A:$A,sdbs034!$A:$A,,1) )
   / ( _xlfn.XLOOKUP($A215,sdbs034!$A:$A,sdbs034!$A:$A,,-1)
       - _xlfn.XLOOKUP($A215,sdbs034!$A:$A,sdbs034!$A:$A,,1) )
   * ( _xlfn.XLOOKUP($A215,sdbs034!$A:$A,sdbs034!$B:$B,,-1)
       - _xlfn.XLOOKUP($A215,sdbs034!$A:$A,sdbs034!$B:$B,,1) )</f>
        <v>1.2227819324930413</v>
      </c>
      <c r="H215">
        <f xml:space="preserve"> _xlfn.XLOOKUP($A215,sdbso042!$A:$A,sdbso042!$B:$B,,1)
 + ( $A215 - _xlfn.XLOOKUP($A215,sdbso042!$A:$A,sdbso042!$A:$A,,1) )
   / ( _xlfn.XLOOKUP($A215,sdbso042!$A:$A,sdbso042!$A:$A,,-1)
       - _xlfn.XLOOKUP($A215,sdbso042!$A:$A,sdbso042!$A:$A,,1) )
   * ( _xlfn.XLOOKUP($A215,sdbso042!$A:$A,sdbso042!$B:$B,,-1)
       - _xlfn.XLOOKUP($A215,sdbso042!$A:$A,sdbso042!$B:$B,,1) )</f>
        <v>1.6106434650355481</v>
      </c>
      <c r="J215" s="1"/>
      <c r="K215" s="1"/>
      <c r="Y215">
        <f t="shared" si="20"/>
        <v>0</v>
      </c>
      <c r="Z215" s="6">
        <f t="shared" si="21"/>
        <v>0</v>
      </c>
      <c r="AK215" s="1">
        <v>2479.3386999999998</v>
      </c>
    </row>
    <row r="216" spans="1:37" x14ac:dyDescent="0.2">
      <c r="A216" s="1">
        <f t="shared" si="19"/>
        <v>2478.2387999999996</v>
      </c>
      <c r="B216" s="1">
        <v>1.0444178</v>
      </c>
      <c r="C216">
        <f xml:space="preserve"> _xlfn.XLOOKUP($A216,DibenzoThiophene!$A:$A,DibenzoThiophene!$B:$B,,1)
 + ( $A216 - _xlfn.XLOOKUP($A216,DibenzoThiophene!$A:$A,DibenzoThiophene!$A:$A,,1) )
   / ( _xlfn.XLOOKUP($A216,DibenzoThiophene!$A:$A,DibenzoThiophene!$A:$A,,-1)
       - _xlfn.XLOOKUP($A216,DibenzoThiophene!$A:$A,DibenzoThiophene!$A:$A,,1) )
   * ( _xlfn.XLOOKUP($A216,DibenzoThiophene!$A:$A,DibenzoThiophene!$B:$B,,-1)
       - _xlfn.XLOOKUP($A216,DibenzoThiophene!$A:$A,DibenzoThiophene!$B:$B,,1) )</f>
        <v>0.9114117425036049</v>
      </c>
      <c r="D216">
        <f xml:space="preserve"> _xlfn.XLOOKUP($A216,Sulfone!$A:$A,Sulfone!$B:$B,,1)
 + ( $A216 - _xlfn.XLOOKUP($A216,Sulfone!$A:$A,Sulfone!$A:$A,,1) )
   / ( _xlfn.XLOOKUP($A216,Sulfone!$A:$A,Sulfone!$A:$A,,-1)
       - _xlfn.XLOOKUP($A216,Sulfone!$A:$A,Sulfone!$A:$A,,1) )
   * ( _xlfn.XLOOKUP($A216,Sulfone!$A:$A,Sulfone!$B:$B,,-1)
       - _xlfn.XLOOKUP($A216,Sulfone!$A:$A,Sulfone!$B:$B,,1) )</f>
        <v>5.3669679233515888</v>
      </c>
      <c r="E216">
        <f xml:space="preserve"> _xlfn.XLOOKUP($A216,sfeso4051!$A:$A,sfeso4051!$B:$B,,1)
 + ( $A216 - _xlfn.XLOOKUP($A216,sfeso4051!$A:$A,sfeso4051!$A:$A,,1) )
   / ( _xlfn.XLOOKUP($A216,sfeso4051!$A:$A,sfeso4051!$A:$A,,-1)
       - _xlfn.XLOOKUP($A216,sfeso4051!$A:$A,sfeso4051!$A:$A,,1) )
   * ( _xlfn.XLOOKUP($A216,sfeso4051!$A:$A,sfeso4051!$B:$B,,-1)
       - _xlfn.XLOOKUP($A216,sfeso4051!$A:$A,sfeso4051!$B:$B,,1) )</f>
        <v>0.20541509485676604</v>
      </c>
      <c r="F216">
        <f xml:space="preserve"> _xlfn.XLOOKUP($A216,sdbt029!$A:$A,sdbt029!$B:$B,,1)
 + ( $A216 - _xlfn.XLOOKUP($A216,sdbt029!$A:$A,sdbt029!$A:$A,,1) )
   / ( _xlfn.XLOOKUP($A216,sdbt029!$A:$A,sdbt029!$A:$A,,-1)
       - _xlfn.XLOOKUP($A216,sdbt029!$A:$A,sdbt029!$A:$A,,1) )
   * ( _xlfn.XLOOKUP($A216,sdbt029!$A:$A,sdbt029!$B:$B,,-1)
       - _xlfn.XLOOKUP($A216,sdbt029!$A:$A,sdbt029!$B:$B,,1) )</f>
        <v>1.3310748943575661</v>
      </c>
      <c r="G216">
        <f xml:space="preserve"> _xlfn.XLOOKUP($A216,sdbs034!$A:$A,sdbs034!$B:$B,,1)
 + ( $A216 - _xlfn.XLOOKUP($A216,sdbs034!$A:$A,sdbs034!$A:$A,,1) )
   / ( _xlfn.XLOOKUP($A216,sdbs034!$A:$A,sdbs034!$A:$A,,-1)
       - _xlfn.XLOOKUP($A216,sdbs034!$A:$A,sdbs034!$A:$A,,1) )
   * ( _xlfn.XLOOKUP($A216,sdbs034!$A:$A,sdbs034!$B:$B,,-1)
       - _xlfn.XLOOKUP($A216,sdbs034!$A:$A,sdbs034!$B:$B,,1) )</f>
        <v>1.2286747896596553</v>
      </c>
      <c r="H216">
        <f xml:space="preserve"> _xlfn.XLOOKUP($A216,sdbso042!$A:$A,sdbso042!$B:$B,,1)
 + ( $A216 - _xlfn.XLOOKUP($A216,sdbso042!$A:$A,sdbso042!$A:$A,,1) )
   / ( _xlfn.XLOOKUP($A216,sdbso042!$A:$A,sdbso042!$A:$A,,-1)
       - _xlfn.XLOOKUP($A216,sdbso042!$A:$A,sdbso042!$A:$A,,1) )
   * ( _xlfn.XLOOKUP($A216,sdbso042!$A:$A,sdbso042!$B:$B,,-1)
       - _xlfn.XLOOKUP($A216,sdbso042!$A:$A,sdbso042!$B:$B,,1) )</f>
        <v>1.6239543401406116</v>
      </c>
      <c r="J216" s="1"/>
      <c r="K216" s="1"/>
      <c r="Y216">
        <f t="shared" si="20"/>
        <v>0</v>
      </c>
      <c r="Z216" s="6">
        <f t="shared" si="21"/>
        <v>0</v>
      </c>
      <c r="AK216" s="1">
        <v>2479.5387999999998</v>
      </c>
    </row>
    <row r="217" spans="1:37" x14ac:dyDescent="0.2">
      <c r="A217" s="1">
        <f t="shared" si="19"/>
        <v>2478.4387999999999</v>
      </c>
      <c r="B217" s="1">
        <v>1.0694553</v>
      </c>
      <c r="C217">
        <f xml:space="preserve"> _xlfn.XLOOKUP($A217,DibenzoThiophene!$A:$A,DibenzoThiophene!$B:$B,,1)
 + ( $A217 - _xlfn.XLOOKUP($A217,DibenzoThiophene!$A:$A,DibenzoThiophene!$A:$A,,1) )
   / ( _xlfn.XLOOKUP($A217,DibenzoThiophene!$A:$A,DibenzoThiophene!$A:$A,,-1)
       - _xlfn.XLOOKUP($A217,DibenzoThiophene!$A:$A,DibenzoThiophene!$A:$A,,1) )
   * ( _xlfn.XLOOKUP($A217,DibenzoThiophene!$A:$A,DibenzoThiophene!$B:$B,,-1)
       - _xlfn.XLOOKUP($A217,DibenzoThiophene!$A:$A,DibenzoThiophene!$B:$B,,1) )</f>
        <v>0.98169446389865489</v>
      </c>
      <c r="D217">
        <f xml:space="preserve"> _xlfn.XLOOKUP($A217,Sulfone!$A:$A,Sulfone!$B:$B,,1)
 + ( $A217 - _xlfn.XLOOKUP($A217,Sulfone!$A:$A,Sulfone!$A:$A,,1) )
   / ( _xlfn.XLOOKUP($A217,Sulfone!$A:$A,Sulfone!$A:$A,,-1)
       - _xlfn.XLOOKUP($A217,Sulfone!$A:$A,Sulfone!$A:$A,,1) )
   * ( _xlfn.XLOOKUP($A217,Sulfone!$A:$A,Sulfone!$B:$B,,-1)
       - _xlfn.XLOOKUP($A217,Sulfone!$A:$A,Sulfone!$B:$B,,1) )</f>
        <v>5.5691427215180784</v>
      </c>
      <c r="E217">
        <f xml:space="preserve"> _xlfn.XLOOKUP($A217,sfeso4051!$A:$A,sfeso4051!$B:$B,,1)
 + ( $A217 - _xlfn.XLOOKUP($A217,sfeso4051!$A:$A,sfeso4051!$A:$A,,1) )
   / ( _xlfn.XLOOKUP($A217,sfeso4051!$A:$A,sfeso4051!$A:$A,,-1)
       - _xlfn.XLOOKUP($A217,sfeso4051!$A:$A,sfeso4051!$A:$A,,1) )
   * ( _xlfn.XLOOKUP($A217,sfeso4051!$A:$A,sfeso4051!$B:$B,,-1)
       - _xlfn.XLOOKUP($A217,sfeso4051!$A:$A,sfeso4051!$B:$B,,1) )</f>
        <v>0.23349501677970649</v>
      </c>
      <c r="F217">
        <f xml:space="preserve"> _xlfn.XLOOKUP($A217,sdbt029!$A:$A,sdbt029!$B:$B,,1)
 + ( $A217 - _xlfn.XLOOKUP($A217,sdbt029!$A:$A,sdbt029!$A:$A,,1) )
   / ( _xlfn.XLOOKUP($A217,sdbt029!$A:$A,sdbt029!$A:$A,,-1)
       - _xlfn.XLOOKUP($A217,sdbt029!$A:$A,sdbt029!$A:$A,,1) )
   * ( _xlfn.XLOOKUP($A217,sdbt029!$A:$A,sdbt029!$B:$B,,-1)
       - _xlfn.XLOOKUP($A217,sdbt029!$A:$A,sdbt029!$B:$B,,1) )</f>
        <v>1.3204340210059349</v>
      </c>
      <c r="G217">
        <f xml:space="preserve"> _xlfn.XLOOKUP($A217,sdbs034!$A:$A,sdbs034!$B:$B,,1)
 + ( $A217 - _xlfn.XLOOKUP($A217,sdbs034!$A:$A,sdbs034!$A:$A,,1) )
   / ( _xlfn.XLOOKUP($A217,sdbs034!$A:$A,sdbs034!$A:$A,,-1)
       - _xlfn.XLOOKUP($A217,sdbs034!$A:$A,sdbs034!$A:$A,,1) )
   * ( _xlfn.XLOOKUP($A217,sdbs034!$A:$A,sdbs034!$B:$B,,-1)
       - _xlfn.XLOOKUP($A217,sdbs034!$A:$A,sdbs034!$B:$B,,1) )</f>
        <v>1.2301846244971235</v>
      </c>
      <c r="H217">
        <f xml:space="preserve"> _xlfn.XLOOKUP($A217,sdbso042!$A:$A,sdbso042!$B:$B,,1)
 + ( $A217 - _xlfn.XLOOKUP($A217,sdbso042!$A:$A,sdbso042!$A:$A,,1) )
   / ( _xlfn.XLOOKUP($A217,sdbso042!$A:$A,sdbso042!$A:$A,,-1)
       - _xlfn.XLOOKUP($A217,sdbso042!$A:$A,sdbso042!$A:$A,,1) )
   * ( _xlfn.XLOOKUP($A217,sdbso042!$A:$A,sdbso042!$B:$B,,-1)
       - _xlfn.XLOOKUP($A217,sdbso042!$A:$A,sdbso042!$B:$B,,1) )</f>
        <v>1.6025124870622944</v>
      </c>
      <c r="J217" s="1"/>
      <c r="K217" s="1"/>
      <c r="Y217">
        <f t="shared" si="20"/>
        <v>0</v>
      </c>
      <c r="Z217" s="6">
        <f t="shared" si="21"/>
        <v>0</v>
      </c>
      <c r="AK217" s="1">
        <v>2479.7388000000001</v>
      </c>
    </row>
    <row r="218" spans="1:37" x14ac:dyDescent="0.2">
      <c r="A218" s="1">
        <f t="shared" si="19"/>
        <v>2478.6388999999999</v>
      </c>
      <c r="B218" s="1">
        <v>1.1027988</v>
      </c>
      <c r="C218">
        <f xml:space="preserve"> _xlfn.XLOOKUP($A218,DibenzoThiophene!$A:$A,DibenzoThiophene!$B:$B,,1)
 + ( $A218 - _xlfn.XLOOKUP($A218,DibenzoThiophene!$A:$A,DibenzoThiophene!$A:$A,,1) )
   / ( _xlfn.XLOOKUP($A218,DibenzoThiophene!$A:$A,DibenzoThiophene!$A:$A,,-1)
       - _xlfn.XLOOKUP($A218,DibenzoThiophene!$A:$A,DibenzoThiophene!$A:$A,,1) )
   * ( _xlfn.XLOOKUP($A218,DibenzoThiophene!$A:$A,DibenzoThiophene!$B:$B,,-1)
       - _xlfn.XLOOKUP($A218,DibenzoThiophene!$A:$A,DibenzoThiophene!$B:$B,,1) )</f>
        <v>1.0848173774925121</v>
      </c>
      <c r="D218">
        <f xml:space="preserve"> _xlfn.XLOOKUP($A218,Sulfone!$A:$A,Sulfone!$B:$B,,1)
 + ( $A218 - _xlfn.XLOOKUP($A218,Sulfone!$A:$A,Sulfone!$A:$A,,1) )
   / ( _xlfn.XLOOKUP($A218,Sulfone!$A:$A,Sulfone!$A:$A,,-1)
       - _xlfn.XLOOKUP($A218,Sulfone!$A:$A,Sulfone!$A:$A,,1) )
   * ( _xlfn.XLOOKUP($A218,Sulfone!$A:$A,Sulfone!$B:$B,,-1)
       - _xlfn.XLOOKUP($A218,Sulfone!$A:$A,Sulfone!$B:$B,,1) )</f>
        <v>5.5208629078968707</v>
      </c>
      <c r="E218">
        <f xml:space="preserve"> _xlfn.XLOOKUP($A218,sfeso4051!$A:$A,sfeso4051!$B:$B,,1)
 + ( $A218 - _xlfn.XLOOKUP($A218,sfeso4051!$A:$A,sfeso4051!$A:$A,,1) )
   / ( _xlfn.XLOOKUP($A218,sfeso4051!$A:$A,sfeso4051!$A:$A,,-1)
       - _xlfn.XLOOKUP($A218,sfeso4051!$A:$A,sfeso4051!$A:$A,,1) )
   * ( _xlfn.XLOOKUP($A218,sfeso4051!$A:$A,sfeso4051!$B:$B,,-1)
       - _xlfn.XLOOKUP($A218,sfeso4051!$A:$A,sfeso4051!$B:$B,,1) )</f>
        <v>0.27235028073189199</v>
      </c>
      <c r="F218">
        <f xml:space="preserve"> _xlfn.XLOOKUP($A218,sdbt029!$A:$A,sdbt029!$B:$B,,1)
 + ( $A218 - _xlfn.XLOOKUP($A218,sdbt029!$A:$A,sdbt029!$A:$A,,1) )
   / ( _xlfn.XLOOKUP($A218,sdbt029!$A:$A,sdbt029!$A:$A,,-1)
       - _xlfn.XLOOKUP($A218,sdbt029!$A:$A,sdbt029!$A:$A,,1) )
   * ( _xlfn.XLOOKUP($A218,sdbt029!$A:$A,sdbt029!$B:$B,,-1)
       - _xlfn.XLOOKUP($A218,sdbt029!$A:$A,sdbt029!$B:$B,,1) )</f>
        <v>1.3155115093609693</v>
      </c>
      <c r="G218">
        <f xml:space="preserve"> _xlfn.XLOOKUP($A218,sdbs034!$A:$A,sdbs034!$B:$B,,1)
 + ( $A218 - _xlfn.XLOOKUP($A218,sdbs034!$A:$A,sdbs034!$A:$A,,1) )
   / ( _xlfn.XLOOKUP($A218,sdbs034!$A:$A,sdbs034!$A:$A,,-1)
       - _xlfn.XLOOKUP($A218,sdbs034!$A:$A,sdbs034!$A:$A,,1) )
   * ( _xlfn.XLOOKUP($A218,sdbs034!$A:$A,sdbs034!$B:$B,,-1)
       - _xlfn.XLOOKUP($A218,sdbs034!$A:$A,sdbs034!$B:$B,,1) )</f>
        <v>1.2315212639955686</v>
      </c>
      <c r="H218">
        <f xml:space="preserve"> _xlfn.XLOOKUP($A218,sdbso042!$A:$A,sdbso042!$B:$B,,1)
 + ( $A218 - _xlfn.XLOOKUP($A218,sdbso042!$A:$A,sdbso042!$A:$A,,1) )
   / ( _xlfn.XLOOKUP($A218,sdbso042!$A:$A,sdbso042!$A:$A,,-1)
       - _xlfn.XLOOKUP($A218,sdbso042!$A:$A,sdbso042!$A:$A,,1) )
   * ( _xlfn.XLOOKUP($A218,sdbso042!$A:$A,sdbso042!$B:$B,,-1)
       - _xlfn.XLOOKUP($A218,sdbso042!$A:$A,sdbso042!$B:$B,,1) )</f>
        <v>1.5663438170331259</v>
      </c>
      <c r="J218" s="1"/>
      <c r="K218" s="1"/>
      <c r="Y218">
        <f t="shared" si="20"/>
        <v>0</v>
      </c>
      <c r="Z218" s="6">
        <f t="shared" si="21"/>
        <v>0</v>
      </c>
      <c r="AK218" s="1">
        <v>2479.9389000000001</v>
      </c>
    </row>
    <row r="219" spans="1:37" x14ac:dyDescent="0.2">
      <c r="A219" s="1">
        <f t="shared" si="19"/>
        <v>2478.8389999999999</v>
      </c>
      <c r="B219" s="1">
        <v>1.1845614</v>
      </c>
      <c r="C219">
        <f xml:space="preserve"> _xlfn.XLOOKUP($A219,DibenzoThiophene!$A:$A,DibenzoThiophene!$B:$B,,1)
 + ( $A219 - _xlfn.XLOOKUP($A219,DibenzoThiophene!$A:$A,DibenzoThiophene!$A:$A,,1) )
   / ( _xlfn.XLOOKUP($A219,DibenzoThiophene!$A:$A,DibenzoThiophene!$A:$A,,-1)
       - _xlfn.XLOOKUP($A219,DibenzoThiophene!$A:$A,DibenzoThiophene!$A:$A,,1) )
   * ( _xlfn.XLOOKUP($A219,DibenzoThiophene!$A:$A,DibenzoThiophene!$B:$B,,-1)
       - _xlfn.XLOOKUP($A219,DibenzoThiophene!$A:$A,DibenzoThiophene!$B:$B,,1) )</f>
        <v>1.1913950864354306</v>
      </c>
      <c r="D219">
        <f xml:space="preserve"> _xlfn.XLOOKUP($A219,Sulfone!$A:$A,Sulfone!$B:$B,,1)
 + ( $A219 - _xlfn.XLOOKUP($A219,Sulfone!$A:$A,Sulfone!$A:$A,,1) )
   / ( _xlfn.XLOOKUP($A219,Sulfone!$A:$A,Sulfone!$A:$A,,-1)
       - _xlfn.XLOOKUP($A219,Sulfone!$A:$A,Sulfone!$A:$A,,1) )
   * ( _xlfn.XLOOKUP($A219,Sulfone!$A:$A,Sulfone!$B:$B,,-1)
       - _xlfn.XLOOKUP($A219,Sulfone!$A:$A,Sulfone!$B:$B,,1) )</f>
        <v>5.2709779398482919</v>
      </c>
      <c r="E219">
        <f xml:space="preserve"> _xlfn.XLOOKUP($A219,sfeso4051!$A:$A,sfeso4051!$B:$B,,1)
 + ( $A219 - _xlfn.XLOOKUP($A219,sfeso4051!$A:$A,sfeso4051!$A:$A,,1) )
   / ( _xlfn.XLOOKUP($A219,sfeso4051!$A:$A,sfeso4051!$A:$A,,-1)
       - _xlfn.XLOOKUP($A219,sfeso4051!$A:$A,sfeso4051!$A:$A,,1) )
   * ( _xlfn.XLOOKUP($A219,sfeso4051!$A:$A,sfeso4051!$B:$B,,-1)
       - _xlfn.XLOOKUP($A219,sfeso4051!$A:$A,sfeso4051!$B:$B,,1) )</f>
        <v>0.31508993126786411</v>
      </c>
      <c r="F219">
        <f xml:space="preserve"> _xlfn.XLOOKUP($A219,sdbt029!$A:$A,sdbt029!$B:$B,,1)
 + ( $A219 - _xlfn.XLOOKUP($A219,sdbt029!$A:$A,sdbt029!$A:$A,,1) )
   / ( _xlfn.XLOOKUP($A219,sdbt029!$A:$A,sdbt029!$A:$A,,-1)
       - _xlfn.XLOOKUP($A219,sdbt029!$A:$A,sdbt029!$A:$A,,1) )
   * ( _xlfn.XLOOKUP($A219,sdbt029!$A:$A,sdbt029!$B:$B,,-1)
       - _xlfn.XLOOKUP($A219,sdbt029!$A:$A,sdbt029!$B:$B,,1) )</f>
        <v>1.3140051015769836</v>
      </c>
      <c r="G219">
        <f xml:space="preserve"> _xlfn.XLOOKUP($A219,sdbs034!$A:$A,sdbs034!$B:$B,,1)
 + ( $A219 - _xlfn.XLOOKUP($A219,sdbs034!$A:$A,sdbs034!$A:$A,,1) )
   / ( _xlfn.XLOOKUP($A219,sdbs034!$A:$A,sdbs034!$A:$A,,-1)
       - _xlfn.XLOOKUP($A219,sdbs034!$A:$A,sdbs034!$A:$A,,1) )
   * ( _xlfn.XLOOKUP($A219,sdbs034!$A:$A,sdbs034!$B:$B,,-1)
       - _xlfn.XLOOKUP($A219,sdbs034!$A:$A,sdbs034!$B:$B,,1) )</f>
        <v>1.2316227666622284</v>
      </c>
      <c r="H219">
        <f xml:space="preserve"> _xlfn.XLOOKUP($A219,sdbso042!$A:$A,sdbso042!$B:$B,,1)
 + ( $A219 - _xlfn.XLOOKUP($A219,sdbso042!$A:$A,sdbso042!$A:$A,,1) )
   / ( _xlfn.XLOOKUP($A219,sdbso042!$A:$A,sdbso042!$A:$A,,-1)
       - _xlfn.XLOOKUP($A219,sdbso042!$A:$A,sdbso042!$A:$A,,1) )
   * ( _xlfn.XLOOKUP($A219,sdbso042!$A:$A,sdbso042!$B:$B,,-1)
       - _xlfn.XLOOKUP($A219,sdbso042!$A:$A,sdbso042!$B:$B,,1) )</f>
        <v>1.519424134066085</v>
      </c>
      <c r="J219" s="1"/>
      <c r="K219" s="1"/>
      <c r="Y219">
        <f t="shared" si="20"/>
        <v>0</v>
      </c>
      <c r="Z219" s="6">
        <f t="shared" si="21"/>
        <v>0</v>
      </c>
      <c r="AK219" s="1">
        <v>2480.1390000000001</v>
      </c>
    </row>
    <row r="220" spans="1:37" x14ac:dyDescent="0.2">
      <c r="A220" s="1">
        <f t="shared" si="19"/>
        <v>2479.0389999999998</v>
      </c>
      <c r="B220" s="1">
        <v>1.2325865</v>
      </c>
      <c r="C220">
        <f xml:space="preserve"> _xlfn.XLOOKUP($A220,DibenzoThiophene!$A:$A,DibenzoThiophene!$B:$B,,1)
 + ( $A220 - _xlfn.XLOOKUP($A220,DibenzoThiophene!$A:$A,DibenzoThiophene!$A:$A,,1) )
   / ( _xlfn.XLOOKUP($A220,DibenzoThiophene!$A:$A,DibenzoThiophene!$A:$A,,-1)
       - _xlfn.XLOOKUP($A220,DibenzoThiophene!$A:$A,DibenzoThiophene!$A:$A,,1) )
   * ( _xlfn.XLOOKUP($A220,DibenzoThiophene!$A:$A,DibenzoThiophene!$B:$B,,-1)
       - _xlfn.XLOOKUP($A220,DibenzoThiophene!$A:$A,DibenzoThiophene!$B:$B,,1) )</f>
        <v>1.2750600288220393</v>
      </c>
      <c r="D220">
        <f xml:space="preserve"> _xlfn.XLOOKUP($A220,Sulfone!$A:$A,Sulfone!$B:$B,,1)
 + ( $A220 - _xlfn.XLOOKUP($A220,Sulfone!$A:$A,Sulfone!$A:$A,,1) )
   / ( _xlfn.XLOOKUP($A220,Sulfone!$A:$A,Sulfone!$A:$A,,-1)
       - _xlfn.XLOOKUP($A220,Sulfone!$A:$A,Sulfone!$A:$A,,1) )
   * ( _xlfn.XLOOKUP($A220,Sulfone!$A:$A,Sulfone!$B:$B,,-1)
       - _xlfn.XLOOKUP($A220,Sulfone!$A:$A,Sulfone!$B:$B,,1) )</f>
        <v>4.8908077532967313</v>
      </c>
      <c r="E220">
        <f xml:space="preserve"> _xlfn.XLOOKUP($A220,sfeso4051!$A:$A,sfeso4051!$B:$B,,1)
 + ( $A220 - _xlfn.XLOOKUP($A220,sfeso4051!$A:$A,sfeso4051!$A:$A,,1) )
   / ( _xlfn.XLOOKUP($A220,sfeso4051!$A:$A,sfeso4051!$A:$A,,-1)
       - _xlfn.XLOOKUP($A220,sfeso4051!$A:$A,sfeso4051!$A:$A,,1) )
   * ( _xlfn.XLOOKUP($A220,sfeso4051!$A:$A,sfeso4051!$B:$B,,-1)
       - _xlfn.XLOOKUP($A220,sfeso4051!$A:$A,sfeso4051!$B:$B,,1) )</f>
        <v>0.37057089325560733</v>
      </c>
      <c r="F220">
        <f xml:space="preserve"> _xlfn.XLOOKUP($A220,sdbt029!$A:$A,sdbt029!$B:$B,,1)
 + ( $A220 - _xlfn.XLOOKUP($A220,sdbt029!$A:$A,sdbt029!$A:$A,,1) )
   / ( _xlfn.XLOOKUP($A220,sdbt029!$A:$A,sdbt029!$A:$A,,-1)
       - _xlfn.XLOOKUP($A220,sdbt029!$A:$A,sdbt029!$A:$A,,1) )
   * ( _xlfn.XLOOKUP($A220,sdbt029!$A:$A,sdbt029!$B:$B,,-1)
       - _xlfn.XLOOKUP($A220,sdbt029!$A:$A,sdbt029!$B:$B,,1) )</f>
        <v>1.3129149560390305</v>
      </c>
      <c r="G220">
        <f xml:space="preserve"> _xlfn.XLOOKUP($A220,sdbs034!$A:$A,sdbs034!$B:$B,,1)
 + ( $A220 - _xlfn.XLOOKUP($A220,sdbs034!$A:$A,sdbs034!$A:$A,,1) )
   / ( _xlfn.XLOOKUP($A220,sdbs034!$A:$A,sdbs034!$A:$A,,-1)
       - _xlfn.XLOOKUP($A220,sdbs034!$A:$A,sdbs034!$A:$A,,1) )
   * ( _xlfn.XLOOKUP($A220,sdbs034!$A:$A,sdbs034!$B:$B,,-1)
       - _xlfn.XLOOKUP($A220,sdbs034!$A:$A,sdbs034!$B:$B,,1) )</f>
        <v>1.2353139048519848</v>
      </c>
      <c r="H220">
        <f xml:space="preserve"> _xlfn.XLOOKUP($A220,sdbso042!$A:$A,sdbso042!$B:$B,,1)
 + ( $A220 - _xlfn.XLOOKUP($A220,sdbso042!$A:$A,sdbso042!$A:$A,,1) )
   / ( _xlfn.XLOOKUP($A220,sdbso042!$A:$A,sdbso042!$A:$A,,-1)
       - _xlfn.XLOOKUP($A220,sdbso042!$A:$A,sdbso042!$A:$A,,1) )
   * ( _xlfn.XLOOKUP($A220,sdbso042!$A:$A,sdbso042!$B:$B,,-1)
       - _xlfn.XLOOKUP($A220,sdbso042!$A:$A,sdbso042!$B:$B,,1) )</f>
        <v>1.4737414359096097</v>
      </c>
      <c r="J220" s="1"/>
      <c r="K220" s="1"/>
      <c r="Y220">
        <f t="shared" si="20"/>
        <v>0</v>
      </c>
      <c r="Z220" s="6">
        <f t="shared" si="21"/>
        <v>0</v>
      </c>
      <c r="AK220" s="1">
        <v>2480.3389999999999</v>
      </c>
    </row>
    <row r="221" spans="1:37" x14ac:dyDescent="0.2">
      <c r="A221" s="1">
        <f t="shared" si="19"/>
        <v>2479.2390999999998</v>
      </c>
      <c r="B221" s="1">
        <v>1.35398</v>
      </c>
      <c r="C221">
        <f xml:space="preserve"> _xlfn.XLOOKUP($A221,DibenzoThiophene!$A:$A,DibenzoThiophene!$B:$B,,1)
 + ( $A221 - _xlfn.XLOOKUP($A221,DibenzoThiophene!$A:$A,DibenzoThiophene!$A:$A,,1) )
   / ( _xlfn.XLOOKUP($A221,DibenzoThiophene!$A:$A,DibenzoThiophene!$A:$A,,-1)
       - _xlfn.XLOOKUP($A221,DibenzoThiophene!$A:$A,DibenzoThiophene!$A:$A,,1) )
   * ( _xlfn.XLOOKUP($A221,DibenzoThiophene!$A:$A,DibenzoThiophene!$B:$B,,-1)
       - _xlfn.XLOOKUP($A221,DibenzoThiophene!$A:$A,DibenzoThiophene!$B:$B,,1) )</f>
        <v>1.3269923652859201</v>
      </c>
      <c r="D221">
        <f xml:space="preserve"> _xlfn.XLOOKUP($A221,Sulfone!$A:$A,Sulfone!$B:$B,,1)
 + ( $A221 - _xlfn.XLOOKUP($A221,Sulfone!$A:$A,Sulfone!$A:$A,,1) )
   / ( _xlfn.XLOOKUP($A221,Sulfone!$A:$A,Sulfone!$A:$A,,-1)
       - _xlfn.XLOOKUP($A221,Sulfone!$A:$A,Sulfone!$A:$A,,1) )
   * ( _xlfn.XLOOKUP($A221,Sulfone!$A:$A,Sulfone!$B:$B,,-1)
       - _xlfn.XLOOKUP($A221,Sulfone!$A:$A,Sulfone!$B:$B,,1) )</f>
        <v>4.5263977698796172</v>
      </c>
      <c r="E221">
        <f xml:space="preserve"> _xlfn.XLOOKUP($A221,sfeso4051!$A:$A,sfeso4051!$B:$B,,1)
 + ( $A221 - _xlfn.XLOOKUP($A221,sfeso4051!$A:$A,sfeso4051!$A:$A,,1) )
   / ( _xlfn.XLOOKUP($A221,sfeso4051!$A:$A,sfeso4051!$A:$A,,-1)
       - _xlfn.XLOOKUP($A221,sfeso4051!$A:$A,sfeso4051!$A:$A,,1) )
   * ( _xlfn.XLOOKUP($A221,sfeso4051!$A:$A,sfeso4051!$B:$B,,-1)
       - _xlfn.XLOOKUP($A221,sfeso4051!$A:$A,sfeso4051!$B:$B,,1) )</f>
        <v>0.43184174581162205</v>
      </c>
      <c r="F221">
        <f xml:space="preserve"> _xlfn.XLOOKUP($A221,sdbt029!$A:$A,sdbt029!$B:$B,,1)
 + ( $A221 - _xlfn.XLOOKUP($A221,sdbt029!$A:$A,sdbt029!$A:$A,,1) )
   / ( _xlfn.XLOOKUP($A221,sdbt029!$A:$A,sdbt029!$A:$A,,-1)
       - _xlfn.XLOOKUP($A221,sdbt029!$A:$A,sdbt029!$A:$A,,1) )
   * ( _xlfn.XLOOKUP($A221,sdbt029!$A:$A,sdbt029!$B:$B,,-1)
       - _xlfn.XLOOKUP($A221,sdbt029!$A:$A,sdbt029!$B:$B,,1) )</f>
        <v>1.3071286099309849</v>
      </c>
      <c r="G221">
        <f xml:space="preserve"> _xlfn.XLOOKUP($A221,sdbs034!$A:$A,sdbs034!$B:$B,,1)
 + ( $A221 - _xlfn.XLOOKUP($A221,sdbs034!$A:$A,sdbs034!$A:$A,,1) )
   / ( _xlfn.XLOOKUP($A221,sdbs034!$A:$A,sdbs034!$A:$A,,-1)
       - _xlfn.XLOOKUP($A221,sdbs034!$A:$A,sdbs034!$A:$A,,1) )
   * ( _xlfn.XLOOKUP($A221,sdbs034!$A:$A,sdbs034!$B:$B,,-1)
       - _xlfn.XLOOKUP($A221,sdbs034!$A:$A,sdbs034!$B:$B,,1) )</f>
        <v>1.2338473204203377</v>
      </c>
      <c r="H221">
        <f xml:space="preserve"> _xlfn.XLOOKUP($A221,sdbso042!$A:$A,sdbso042!$B:$B,,1)
 + ( $A221 - _xlfn.XLOOKUP($A221,sdbso042!$A:$A,sdbso042!$A:$A,,1) )
   / ( _xlfn.XLOOKUP($A221,sdbso042!$A:$A,sdbso042!$A:$A,,-1)
       - _xlfn.XLOOKUP($A221,sdbso042!$A:$A,sdbso042!$A:$A,,1) )
   * ( _xlfn.XLOOKUP($A221,sdbso042!$A:$A,sdbso042!$B:$B,,-1)
       - _xlfn.XLOOKUP($A221,sdbso042!$A:$A,sdbso042!$B:$B,,1) )</f>
        <v>1.4317291519173525</v>
      </c>
      <c r="J221" s="1"/>
      <c r="K221" s="1"/>
      <c r="Y221">
        <f t="shared" si="20"/>
        <v>0</v>
      </c>
      <c r="Z221" s="6">
        <f t="shared" si="21"/>
        <v>0</v>
      </c>
      <c r="AK221" s="1">
        <v>2480.5391</v>
      </c>
    </row>
    <row r="222" spans="1:37" x14ac:dyDescent="0.2">
      <c r="A222" s="1">
        <f t="shared" si="19"/>
        <v>2479.4391999999998</v>
      </c>
      <c r="B222" s="1">
        <v>1.4318712</v>
      </c>
      <c r="C222">
        <f xml:space="preserve"> _xlfn.XLOOKUP($A222,DibenzoThiophene!$A:$A,DibenzoThiophene!$B:$B,,1)
 + ( $A222 - _xlfn.XLOOKUP($A222,DibenzoThiophene!$A:$A,DibenzoThiophene!$A:$A,,1) )
   / ( _xlfn.XLOOKUP($A222,DibenzoThiophene!$A:$A,DibenzoThiophene!$A:$A,,-1)
       - _xlfn.XLOOKUP($A222,DibenzoThiophene!$A:$A,DibenzoThiophene!$A:$A,,1) )
   * ( _xlfn.XLOOKUP($A222,DibenzoThiophene!$A:$A,DibenzoThiophene!$B:$B,,-1)
       - _xlfn.XLOOKUP($A222,DibenzoThiophene!$A:$A,DibenzoThiophene!$B:$B,,1) )</f>
        <v>1.393926745440869</v>
      </c>
      <c r="D222">
        <f xml:space="preserve"> _xlfn.XLOOKUP($A222,Sulfone!$A:$A,Sulfone!$B:$B,,1)
 + ( $A222 - _xlfn.XLOOKUP($A222,Sulfone!$A:$A,Sulfone!$A:$A,,1) )
   / ( _xlfn.XLOOKUP($A222,Sulfone!$A:$A,Sulfone!$A:$A,,-1)
       - _xlfn.XLOOKUP($A222,Sulfone!$A:$A,Sulfone!$A:$A,,1) )
   * ( _xlfn.XLOOKUP($A222,Sulfone!$A:$A,Sulfone!$B:$B,,-1)
       - _xlfn.XLOOKUP($A222,Sulfone!$A:$A,Sulfone!$B:$B,,1) )</f>
        <v>4.2507020885284366</v>
      </c>
      <c r="E222">
        <f xml:space="preserve"> _xlfn.XLOOKUP($A222,sfeso4051!$A:$A,sfeso4051!$B:$B,,1)
 + ( $A222 - _xlfn.XLOOKUP($A222,sfeso4051!$A:$A,sfeso4051!$A:$A,,1) )
   / ( _xlfn.XLOOKUP($A222,sfeso4051!$A:$A,sfeso4051!$A:$A,,-1)
       - _xlfn.XLOOKUP($A222,sfeso4051!$A:$A,sfeso4051!$A:$A,,1) )
   * ( _xlfn.XLOOKUP($A222,sfeso4051!$A:$A,sfeso4051!$B:$B,,-1)
       - _xlfn.XLOOKUP($A222,sfeso4051!$A:$A,sfeso4051!$B:$B,,1) )</f>
        <v>0.51222143392371089</v>
      </c>
      <c r="F222">
        <f xml:space="preserve"> _xlfn.XLOOKUP($A222,sdbt029!$A:$A,sdbt029!$B:$B,,1)
 + ( $A222 - _xlfn.XLOOKUP($A222,sdbt029!$A:$A,sdbt029!$A:$A,,1) )
   / ( _xlfn.XLOOKUP($A222,sdbt029!$A:$A,sdbt029!$A:$A,,-1)
       - _xlfn.XLOOKUP($A222,sdbt029!$A:$A,sdbt029!$A:$A,,1) )
   * ( _xlfn.XLOOKUP($A222,sdbt029!$A:$A,sdbt029!$B:$B,,-1)
       - _xlfn.XLOOKUP($A222,sdbt029!$A:$A,sdbt029!$B:$B,,1) )</f>
        <v>1.304381077372061</v>
      </c>
      <c r="G222">
        <f xml:space="preserve"> _xlfn.XLOOKUP($A222,sdbs034!$A:$A,sdbs034!$B:$B,,1)
 + ( $A222 - _xlfn.XLOOKUP($A222,sdbs034!$A:$A,sdbs034!$A:$A,,1) )
   / ( _xlfn.XLOOKUP($A222,sdbs034!$A:$A,sdbs034!$A:$A,,-1)
       - _xlfn.XLOOKUP($A222,sdbs034!$A:$A,sdbs034!$A:$A,,1) )
   * ( _xlfn.XLOOKUP($A222,sdbs034!$A:$A,sdbs034!$B:$B,,-1)
       - _xlfn.XLOOKUP($A222,sdbs034!$A:$A,sdbs034!$B:$B,,1) )</f>
        <v>1.2363788415563246</v>
      </c>
      <c r="H222">
        <f xml:space="preserve"> _xlfn.XLOOKUP($A222,sdbso042!$A:$A,sdbso042!$B:$B,,1)
 + ( $A222 - _xlfn.XLOOKUP($A222,sdbso042!$A:$A,sdbso042!$A:$A,,1) )
   / ( _xlfn.XLOOKUP($A222,sdbso042!$A:$A,sdbso042!$A:$A,,-1)
       - _xlfn.XLOOKUP($A222,sdbso042!$A:$A,sdbso042!$A:$A,,1) )
   * ( _xlfn.XLOOKUP($A222,sdbso042!$A:$A,sdbso042!$B:$B,,-1)
       - _xlfn.XLOOKUP($A222,sdbso042!$A:$A,sdbso042!$B:$B,,1) )</f>
        <v>1.4032531632903698</v>
      </c>
      <c r="J222" s="1"/>
      <c r="K222" s="1"/>
      <c r="Y222">
        <f t="shared" si="20"/>
        <v>0</v>
      </c>
      <c r="Z222" s="6">
        <f t="shared" si="21"/>
        <v>0</v>
      </c>
      <c r="AK222" s="1">
        <v>2480.7392</v>
      </c>
    </row>
    <row r="223" spans="1:37" x14ac:dyDescent="0.2">
      <c r="A223" s="1">
        <f t="shared" si="19"/>
        <v>2479.6392999999998</v>
      </c>
      <c r="B223" s="1">
        <v>1.5851440000000001</v>
      </c>
      <c r="C223">
        <f xml:space="preserve"> _xlfn.XLOOKUP($A223,DibenzoThiophene!$A:$A,DibenzoThiophene!$B:$B,,1)
 + ( $A223 - _xlfn.XLOOKUP($A223,DibenzoThiophene!$A:$A,DibenzoThiophene!$A:$A,,1) )
   / ( _xlfn.XLOOKUP($A223,DibenzoThiophene!$A:$A,DibenzoThiophene!$A:$A,,-1)
       - _xlfn.XLOOKUP($A223,DibenzoThiophene!$A:$A,DibenzoThiophene!$A:$A,,1) )
   * ( _xlfn.XLOOKUP($A223,DibenzoThiophene!$A:$A,DibenzoThiophene!$B:$B,,-1)
       - _xlfn.XLOOKUP($A223,DibenzoThiophene!$A:$A,DibenzoThiophene!$B:$B,,1) )</f>
        <v>1.4087546672097646</v>
      </c>
      <c r="D223">
        <f xml:space="preserve"> _xlfn.XLOOKUP($A223,Sulfone!$A:$A,Sulfone!$B:$B,,1)
 + ( $A223 - _xlfn.XLOOKUP($A223,Sulfone!$A:$A,Sulfone!$A:$A,,1) )
   / ( _xlfn.XLOOKUP($A223,Sulfone!$A:$A,Sulfone!$A:$A,,-1)
       - _xlfn.XLOOKUP($A223,Sulfone!$A:$A,Sulfone!$A:$A,,1) )
   * ( _xlfn.XLOOKUP($A223,Sulfone!$A:$A,Sulfone!$B:$B,,-1)
       - _xlfn.XLOOKUP($A223,Sulfone!$A:$A,Sulfone!$B:$B,,1) )</f>
        <v>4.0518762253917044</v>
      </c>
      <c r="E223">
        <f xml:space="preserve"> _xlfn.XLOOKUP($A223,sfeso4051!$A:$A,sfeso4051!$B:$B,,1)
 + ( $A223 - _xlfn.XLOOKUP($A223,sfeso4051!$A:$A,sfeso4051!$A:$A,,1) )
   / ( _xlfn.XLOOKUP($A223,sfeso4051!$A:$A,sfeso4051!$A:$A,,-1)
       - _xlfn.XLOOKUP($A223,sfeso4051!$A:$A,sfeso4051!$A:$A,,1) )
   * ( _xlfn.XLOOKUP($A223,sfeso4051!$A:$A,sfeso4051!$B:$B,,-1)
       - _xlfn.XLOOKUP($A223,sfeso4051!$A:$A,sfeso4051!$B:$B,,1) )</f>
        <v>0.63342037097515003</v>
      </c>
      <c r="F223">
        <f xml:space="preserve"> _xlfn.XLOOKUP($A223,sdbt029!$A:$A,sdbt029!$B:$B,,1)
 + ( $A223 - _xlfn.XLOOKUP($A223,sdbt029!$A:$A,sdbt029!$A:$A,,1) )
   / ( _xlfn.XLOOKUP($A223,sdbt029!$A:$A,sdbt029!$A:$A,,-1)
       - _xlfn.XLOOKUP($A223,sdbt029!$A:$A,sdbt029!$A:$A,,1) )
   * ( _xlfn.XLOOKUP($A223,sdbt029!$A:$A,sdbt029!$B:$B,,-1)
       - _xlfn.XLOOKUP($A223,sdbt029!$A:$A,sdbt029!$B:$B,,1) )</f>
        <v>1.2948307217616626</v>
      </c>
      <c r="G223">
        <f xml:space="preserve"> _xlfn.XLOOKUP($A223,sdbs034!$A:$A,sdbs034!$B:$B,,1)
 + ( $A223 - _xlfn.XLOOKUP($A223,sdbs034!$A:$A,sdbs034!$A:$A,,1) )
   / ( _xlfn.XLOOKUP($A223,sdbs034!$A:$A,sdbs034!$A:$A,,-1)
       - _xlfn.XLOOKUP($A223,sdbs034!$A:$A,sdbs034!$A:$A,,1) )
   * ( _xlfn.XLOOKUP($A223,sdbs034!$A:$A,sdbs034!$B:$B,,-1)
       - _xlfn.XLOOKUP($A223,sdbs034!$A:$A,sdbs034!$B:$B,,1) )</f>
        <v>1.239389354968343</v>
      </c>
      <c r="H223">
        <f xml:space="preserve"> _xlfn.XLOOKUP($A223,sdbso042!$A:$A,sdbso042!$B:$B,,1)
 + ( $A223 - _xlfn.XLOOKUP($A223,sdbso042!$A:$A,sdbso042!$A:$A,,1) )
   / ( _xlfn.XLOOKUP($A223,sdbso042!$A:$A,sdbso042!$A:$A,,-1)
       - _xlfn.XLOOKUP($A223,sdbso042!$A:$A,sdbso042!$A:$A,,1) )
   * ( _xlfn.XLOOKUP($A223,sdbso042!$A:$A,sdbso042!$B:$B,,-1)
       - _xlfn.XLOOKUP($A223,sdbso042!$A:$A,sdbso042!$B:$B,,1) )</f>
        <v>1.384611623504683</v>
      </c>
      <c r="J223" s="1"/>
      <c r="K223" s="1"/>
      <c r="Y223">
        <f t="shared" si="20"/>
        <v>0</v>
      </c>
      <c r="Z223" s="6">
        <f t="shared" si="21"/>
        <v>0</v>
      </c>
      <c r="AK223" s="1">
        <v>2480.9393</v>
      </c>
    </row>
    <row r="224" spans="1:37" x14ac:dyDescent="0.2">
      <c r="A224" s="1">
        <f t="shared" si="19"/>
        <v>2479.8392999999996</v>
      </c>
      <c r="B224" s="1">
        <v>1.6643507</v>
      </c>
      <c r="C224">
        <f xml:space="preserve"> _xlfn.XLOOKUP($A224,DibenzoThiophene!$A:$A,DibenzoThiophene!$B:$B,,1)
 + ( $A224 - _xlfn.XLOOKUP($A224,DibenzoThiophene!$A:$A,DibenzoThiophene!$A:$A,,1) )
   / ( _xlfn.XLOOKUP($A224,DibenzoThiophene!$A:$A,DibenzoThiophene!$A:$A,,-1)
       - _xlfn.XLOOKUP($A224,DibenzoThiophene!$A:$A,DibenzoThiophene!$A:$A,,1) )
   * ( _xlfn.XLOOKUP($A224,DibenzoThiophene!$A:$A,DibenzoThiophene!$B:$B,,-1)
       - _xlfn.XLOOKUP($A224,DibenzoThiophene!$A:$A,DibenzoThiophene!$B:$B,,1) )</f>
        <v>1.414894569196723</v>
      </c>
      <c r="D224">
        <f xml:space="preserve"> _xlfn.XLOOKUP($A224,Sulfone!$A:$A,Sulfone!$B:$B,,1)
 + ( $A224 - _xlfn.XLOOKUP($A224,Sulfone!$A:$A,Sulfone!$A:$A,,1) )
   / ( _xlfn.XLOOKUP($A224,Sulfone!$A:$A,Sulfone!$A:$A,,-1)
       - _xlfn.XLOOKUP($A224,Sulfone!$A:$A,Sulfone!$A:$A,,1) )
   * ( _xlfn.XLOOKUP($A224,Sulfone!$A:$A,Sulfone!$B:$B,,-1)
       - _xlfn.XLOOKUP($A224,Sulfone!$A:$A,Sulfone!$B:$B,,1) )</f>
        <v>3.8430780669692464</v>
      </c>
      <c r="E224">
        <f xml:space="preserve"> _xlfn.XLOOKUP($A224,sfeso4051!$A:$A,sfeso4051!$B:$B,,1)
 + ( $A224 - _xlfn.XLOOKUP($A224,sfeso4051!$A:$A,sfeso4051!$A:$A,,1) )
   / ( _xlfn.XLOOKUP($A224,sfeso4051!$A:$A,sfeso4051!$A:$A,,-1)
       - _xlfn.XLOOKUP($A224,sfeso4051!$A:$A,sfeso4051!$A:$A,,1) )
   * ( _xlfn.XLOOKUP($A224,sfeso4051!$A:$A,sfeso4051!$B:$B,,-1)
       - _xlfn.XLOOKUP($A224,sfeso4051!$A:$A,sfeso4051!$B:$B,,1) )</f>
        <v>0.82159437733976148</v>
      </c>
      <c r="F224">
        <f xml:space="preserve"> _xlfn.XLOOKUP($A224,sdbt029!$A:$A,sdbt029!$B:$B,,1)
 + ( $A224 - _xlfn.XLOOKUP($A224,sdbt029!$A:$A,sdbt029!$A:$A,,1) )
   / ( _xlfn.XLOOKUP($A224,sdbt029!$A:$A,sdbt029!$A:$A,,-1)
       - _xlfn.XLOOKUP($A224,sdbt029!$A:$A,sdbt029!$A:$A,,1) )
   * ( _xlfn.XLOOKUP($A224,sdbt029!$A:$A,sdbt029!$B:$B,,-1)
       - _xlfn.XLOOKUP($A224,sdbt029!$A:$A,sdbt029!$B:$B,,1) )</f>
        <v>1.2811003013065927</v>
      </c>
      <c r="G224">
        <f xml:space="preserve"> _xlfn.XLOOKUP($A224,sdbs034!$A:$A,sdbs034!$B:$B,,1)
 + ( $A224 - _xlfn.XLOOKUP($A224,sdbs034!$A:$A,sdbs034!$A:$A,,1) )
   / ( _xlfn.XLOOKUP($A224,sdbs034!$A:$A,sdbs034!$A:$A,,-1)
       - _xlfn.XLOOKUP($A224,sdbs034!$A:$A,sdbs034!$A:$A,,1) )
   * ( _xlfn.XLOOKUP($A224,sdbs034!$A:$A,sdbs034!$B:$B,,-1)
       - _xlfn.XLOOKUP($A224,sdbs034!$A:$A,sdbs034!$B:$B,,1) )</f>
        <v>1.2423614195058315</v>
      </c>
      <c r="H224">
        <f xml:space="preserve"> _xlfn.XLOOKUP($A224,sdbso042!$A:$A,sdbso042!$B:$B,,1)
 + ( $A224 - _xlfn.XLOOKUP($A224,sdbso042!$A:$A,sdbso042!$A:$A,,1) )
   / ( _xlfn.XLOOKUP($A224,sdbso042!$A:$A,sdbso042!$A:$A,,-1)
       - _xlfn.XLOOKUP($A224,sdbso042!$A:$A,sdbso042!$A:$A,,1) )
   * ( _xlfn.XLOOKUP($A224,sdbso042!$A:$A,sdbso042!$B:$B,,-1)
       - _xlfn.XLOOKUP($A224,sdbso042!$A:$A,sdbso042!$B:$B,,1) )</f>
        <v>1.3874928587483624</v>
      </c>
      <c r="J224" s="1"/>
      <c r="K224" s="1"/>
      <c r="Y224">
        <f t="shared" si="20"/>
        <v>0</v>
      </c>
      <c r="Z224" s="6">
        <f t="shared" si="21"/>
        <v>0</v>
      </c>
      <c r="AK224" s="1">
        <v>2481.1392999999998</v>
      </c>
    </row>
    <row r="225" spans="1:37" x14ac:dyDescent="0.2">
      <c r="A225" s="1">
        <f t="shared" si="19"/>
        <v>2480.0393999999997</v>
      </c>
      <c r="B225" s="1">
        <v>1.772634</v>
      </c>
      <c r="C225">
        <f xml:space="preserve"> _xlfn.XLOOKUP($A225,DibenzoThiophene!$A:$A,DibenzoThiophene!$B:$B,,1)
 + ( $A225 - _xlfn.XLOOKUP($A225,DibenzoThiophene!$A:$A,DibenzoThiophene!$A:$A,,1) )
   / ( _xlfn.XLOOKUP($A225,DibenzoThiophene!$A:$A,DibenzoThiophene!$A:$A,,-1)
       - _xlfn.XLOOKUP($A225,DibenzoThiophene!$A:$A,DibenzoThiophene!$A:$A,,1) )
   * ( _xlfn.XLOOKUP($A225,DibenzoThiophene!$A:$A,DibenzoThiophene!$B:$B,,-1)
       - _xlfn.XLOOKUP($A225,DibenzoThiophene!$A:$A,DibenzoThiophene!$B:$B,,1) )</f>
        <v>1.3908723687687663</v>
      </c>
      <c r="D225">
        <f xml:space="preserve"> _xlfn.XLOOKUP($A225,Sulfone!$A:$A,Sulfone!$B:$B,,1)
 + ( $A225 - _xlfn.XLOOKUP($A225,Sulfone!$A:$A,Sulfone!$A:$A,,1) )
   / ( _xlfn.XLOOKUP($A225,Sulfone!$A:$A,Sulfone!$A:$A,,-1)
       - _xlfn.XLOOKUP($A225,Sulfone!$A:$A,Sulfone!$A:$A,,1) )
   * ( _xlfn.XLOOKUP($A225,Sulfone!$A:$A,Sulfone!$B:$B,,-1)
       - _xlfn.XLOOKUP($A225,Sulfone!$A:$A,Sulfone!$B:$B,,1) )</f>
        <v>3.5678758944015505</v>
      </c>
      <c r="E225">
        <f xml:space="preserve"> _xlfn.XLOOKUP($A225,sfeso4051!$A:$A,sfeso4051!$B:$B,,1)
 + ( $A225 - _xlfn.XLOOKUP($A225,sfeso4051!$A:$A,sfeso4051!$A:$A,,1) )
   / ( _xlfn.XLOOKUP($A225,sfeso4051!$A:$A,sfeso4051!$A:$A,,-1)
       - _xlfn.XLOOKUP($A225,sfeso4051!$A:$A,sfeso4051!$A:$A,,1) )
   * ( _xlfn.XLOOKUP($A225,sfeso4051!$A:$A,sfeso4051!$B:$B,,-1)
       - _xlfn.XLOOKUP($A225,sfeso4051!$A:$A,sfeso4051!$B:$B,,1) )</f>
        <v>1.1005366028213268</v>
      </c>
      <c r="F225">
        <f xml:space="preserve"> _xlfn.XLOOKUP($A225,sdbt029!$A:$A,sdbt029!$B:$B,,1)
 + ( $A225 - _xlfn.XLOOKUP($A225,sdbt029!$A:$A,sdbt029!$A:$A,,1) )
   / ( _xlfn.XLOOKUP($A225,sdbt029!$A:$A,sdbt029!$A:$A,,-1)
       - _xlfn.XLOOKUP($A225,sdbt029!$A:$A,sdbt029!$A:$A,,1) )
   * ( _xlfn.XLOOKUP($A225,sdbt029!$A:$A,sdbt029!$B:$B,,-1)
       - _xlfn.XLOOKUP($A225,sdbt029!$A:$A,sdbt029!$B:$B,,1) )</f>
        <v>1.2738654522341042</v>
      </c>
      <c r="G225">
        <f xml:space="preserve"> _xlfn.XLOOKUP($A225,sdbs034!$A:$A,sdbs034!$B:$B,,1)
 + ( $A225 - _xlfn.XLOOKUP($A225,sdbs034!$A:$A,sdbs034!$A:$A,,1) )
   / ( _xlfn.XLOOKUP($A225,sdbs034!$A:$A,sdbs034!$A:$A,,-1)
       - _xlfn.XLOOKUP($A225,sdbs034!$A:$A,sdbs034!$A:$A,,1) )
   * ( _xlfn.XLOOKUP($A225,sdbs034!$A:$A,sdbs034!$B:$B,,-1)
       - _xlfn.XLOOKUP($A225,sdbs034!$A:$A,sdbs034!$B:$B,,1) )</f>
        <v>1.247033988515198</v>
      </c>
      <c r="H225">
        <f xml:space="preserve"> _xlfn.XLOOKUP($A225,sdbso042!$A:$A,sdbso042!$B:$B,,1)
 + ( $A225 - _xlfn.XLOOKUP($A225,sdbso042!$A:$A,sdbso042!$A:$A,,1) )
   / ( _xlfn.XLOOKUP($A225,sdbso042!$A:$A,sdbso042!$A:$A,,-1)
       - _xlfn.XLOOKUP($A225,sdbso042!$A:$A,sdbso042!$A:$A,,1) )
   * ( _xlfn.XLOOKUP($A225,sdbso042!$A:$A,sdbso042!$B:$B,,-1)
       - _xlfn.XLOOKUP($A225,sdbso042!$A:$A,sdbso042!$B:$B,,1) )</f>
        <v>1.3851926304571132</v>
      </c>
      <c r="J225" s="1"/>
      <c r="K225" s="1"/>
      <c r="Y225">
        <f t="shared" si="20"/>
        <v>0</v>
      </c>
      <c r="Z225" s="6">
        <f t="shared" si="21"/>
        <v>0</v>
      </c>
      <c r="AK225" s="1">
        <v>2481.3393999999998</v>
      </c>
    </row>
    <row r="226" spans="1:37" x14ac:dyDescent="0.2">
      <c r="A226" s="1">
        <f t="shared" si="19"/>
        <v>2480.2394999999997</v>
      </c>
      <c r="B226" s="1">
        <v>1.8478878999999999</v>
      </c>
      <c r="C226">
        <f xml:space="preserve"> _xlfn.XLOOKUP($A226,DibenzoThiophene!$A:$A,DibenzoThiophene!$B:$B,,1)
 + ( $A226 - _xlfn.XLOOKUP($A226,DibenzoThiophene!$A:$A,DibenzoThiophene!$A:$A,,1) )
   / ( _xlfn.XLOOKUP($A226,DibenzoThiophene!$A:$A,DibenzoThiophene!$A:$A,,-1)
       - _xlfn.XLOOKUP($A226,DibenzoThiophene!$A:$A,DibenzoThiophene!$A:$A,,1) )
   * ( _xlfn.XLOOKUP($A226,DibenzoThiophene!$A:$A,DibenzoThiophene!$B:$B,,-1)
       - _xlfn.XLOOKUP($A226,DibenzoThiophene!$A:$A,DibenzoThiophene!$B:$B,,1) )</f>
        <v>1.3794794841302733</v>
      </c>
      <c r="D226">
        <f xml:space="preserve"> _xlfn.XLOOKUP($A226,Sulfone!$A:$A,Sulfone!$B:$B,,1)
 + ( $A226 - _xlfn.XLOOKUP($A226,Sulfone!$A:$A,Sulfone!$A:$A,,1) )
   / ( _xlfn.XLOOKUP($A226,Sulfone!$A:$A,Sulfone!$A:$A,,-1)
       - _xlfn.XLOOKUP($A226,Sulfone!$A:$A,Sulfone!$A:$A,,1) )
   * ( _xlfn.XLOOKUP($A226,Sulfone!$A:$A,Sulfone!$B:$B,,-1)
       - _xlfn.XLOOKUP($A226,Sulfone!$A:$A,Sulfone!$B:$B,,1) )</f>
        <v>3.1993747412111442</v>
      </c>
      <c r="E226">
        <f xml:space="preserve"> _xlfn.XLOOKUP($A226,sfeso4051!$A:$A,sfeso4051!$B:$B,,1)
 + ( $A226 - _xlfn.XLOOKUP($A226,sfeso4051!$A:$A,sfeso4051!$A:$A,,1) )
   / ( _xlfn.XLOOKUP($A226,sfeso4051!$A:$A,sfeso4051!$A:$A,,-1)
       - _xlfn.XLOOKUP($A226,sfeso4051!$A:$A,sfeso4051!$A:$A,,1) )
   * ( _xlfn.XLOOKUP($A226,sfeso4051!$A:$A,sfeso4051!$B:$B,,-1)
       - _xlfn.XLOOKUP($A226,sfeso4051!$A:$A,sfeso4051!$B:$B,,1) )</f>
        <v>1.5013052207613566</v>
      </c>
      <c r="F226">
        <f xml:space="preserve"> _xlfn.XLOOKUP($A226,sdbt029!$A:$A,sdbt029!$B:$B,,1)
 + ( $A226 - _xlfn.XLOOKUP($A226,sdbt029!$A:$A,sdbt029!$A:$A,,1) )
   / ( _xlfn.XLOOKUP($A226,sdbt029!$A:$A,sdbt029!$A:$A,,-1)
       - _xlfn.XLOOKUP($A226,sdbt029!$A:$A,sdbt029!$A:$A,,1) )
   * ( _xlfn.XLOOKUP($A226,sdbt029!$A:$A,sdbt029!$B:$B,,-1)
       - _xlfn.XLOOKUP($A226,sdbt029!$A:$A,sdbt029!$B:$B,,1) )</f>
        <v>1.2629950986777885</v>
      </c>
      <c r="G226">
        <f xml:space="preserve"> _xlfn.XLOOKUP($A226,sdbs034!$A:$A,sdbs034!$B:$B,,1)
 + ( $A226 - _xlfn.XLOOKUP($A226,sdbs034!$A:$A,sdbs034!$A:$A,,1) )
   / ( _xlfn.XLOOKUP($A226,sdbs034!$A:$A,sdbs034!$A:$A,,-1)
       - _xlfn.XLOOKUP($A226,sdbs034!$A:$A,sdbs034!$A:$A,,1) )
   * ( _xlfn.XLOOKUP($A226,sdbs034!$A:$A,sdbs034!$B:$B,,-1)
       - _xlfn.XLOOKUP($A226,sdbs034!$A:$A,sdbs034!$B:$B,,1) )</f>
        <v>1.2530551169253787</v>
      </c>
      <c r="H226">
        <f xml:space="preserve"> _xlfn.XLOOKUP($A226,sdbso042!$A:$A,sdbso042!$B:$B,,1)
 + ( $A226 - _xlfn.XLOOKUP($A226,sdbso042!$A:$A,sdbso042!$A:$A,,1) )
   / ( _xlfn.XLOOKUP($A226,sdbso042!$A:$A,sdbso042!$A:$A,,-1)
       - _xlfn.XLOOKUP($A226,sdbso042!$A:$A,sdbso042!$A:$A,,1) )
   * ( _xlfn.XLOOKUP($A226,sdbso042!$A:$A,sdbso042!$B:$B,,-1)
       - _xlfn.XLOOKUP($A226,sdbso042!$A:$A,sdbso042!$B:$B,,1) )</f>
        <v>1.3955809644216455</v>
      </c>
      <c r="J226" s="1"/>
      <c r="K226" s="1"/>
      <c r="Y226">
        <f t="shared" si="20"/>
        <v>0</v>
      </c>
      <c r="Z226" s="6">
        <f t="shared" si="21"/>
        <v>0</v>
      </c>
      <c r="AK226" s="1">
        <v>2481.5394999999999</v>
      </c>
    </row>
    <row r="227" spans="1:37" x14ac:dyDescent="0.2">
      <c r="A227" s="1">
        <f t="shared" si="19"/>
        <v>2480.4395999999997</v>
      </c>
      <c r="B227" s="1">
        <v>1.9055678</v>
      </c>
      <c r="C227">
        <f xml:space="preserve"> _xlfn.XLOOKUP($A227,DibenzoThiophene!$A:$A,DibenzoThiophene!$B:$B,,1)
 + ( $A227 - _xlfn.XLOOKUP($A227,DibenzoThiophene!$A:$A,DibenzoThiophene!$A:$A,,1) )
   / ( _xlfn.XLOOKUP($A227,DibenzoThiophene!$A:$A,DibenzoThiophene!$A:$A,,-1)
       - _xlfn.XLOOKUP($A227,DibenzoThiophene!$A:$A,DibenzoThiophene!$A:$A,,1) )
   * ( _xlfn.XLOOKUP($A227,DibenzoThiophene!$A:$A,DibenzoThiophene!$B:$B,,-1)
       - _xlfn.XLOOKUP($A227,DibenzoThiophene!$A:$A,DibenzoThiophene!$B:$B,,1) )</f>
        <v>1.3145367844412783</v>
      </c>
      <c r="D227">
        <f xml:space="preserve"> _xlfn.XLOOKUP($A227,Sulfone!$A:$A,Sulfone!$B:$B,,1)
 + ( $A227 - _xlfn.XLOOKUP($A227,Sulfone!$A:$A,Sulfone!$A:$A,,1) )
   / ( _xlfn.XLOOKUP($A227,Sulfone!$A:$A,Sulfone!$A:$A,,-1)
       - _xlfn.XLOOKUP($A227,Sulfone!$A:$A,Sulfone!$A:$A,,1) )
   * ( _xlfn.XLOOKUP($A227,Sulfone!$A:$A,Sulfone!$B:$B,,-1)
       - _xlfn.XLOOKUP($A227,Sulfone!$A:$A,Sulfone!$B:$B,,1) )</f>
        <v>2.7839154730262341</v>
      </c>
      <c r="E227">
        <f xml:space="preserve"> _xlfn.XLOOKUP($A227,sfeso4051!$A:$A,sfeso4051!$B:$B,,1)
 + ( $A227 - _xlfn.XLOOKUP($A227,sfeso4051!$A:$A,sfeso4051!$A:$A,,1) )
   / ( _xlfn.XLOOKUP($A227,sfeso4051!$A:$A,sfeso4051!$A:$A,,-1)
       - _xlfn.XLOOKUP($A227,sfeso4051!$A:$A,sfeso4051!$A:$A,,1) )
   * ( _xlfn.XLOOKUP($A227,sfeso4051!$A:$A,sfeso4051!$B:$B,,-1)
       - _xlfn.XLOOKUP($A227,sfeso4051!$A:$A,sfeso4051!$B:$B,,1) )</f>
        <v>2.050239542465798</v>
      </c>
      <c r="F227">
        <f xml:space="preserve"> _xlfn.XLOOKUP($A227,sdbt029!$A:$A,sdbt029!$B:$B,,1)
 + ( $A227 - _xlfn.XLOOKUP($A227,sdbt029!$A:$A,sdbt029!$A:$A,,1) )
   / ( _xlfn.XLOOKUP($A227,sdbt029!$A:$A,sdbt029!$A:$A,,-1)
       - _xlfn.XLOOKUP($A227,sdbt029!$A:$A,sdbt029!$A:$A,,1) )
   * ( _xlfn.XLOOKUP($A227,sdbt029!$A:$A,sdbt029!$B:$B,,-1)
       - _xlfn.XLOOKUP($A227,sdbt029!$A:$A,sdbt029!$B:$B,,1) )</f>
        <v>1.2551205319728207</v>
      </c>
      <c r="G227">
        <f xml:space="preserve"> _xlfn.XLOOKUP($A227,sdbs034!$A:$A,sdbs034!$B:$B,,1)
 + ( $A227 - _xlfn.XLOOKUP($A227,sdbs034!$A:$A,sdbs034!$A:$A,,1) )
   / ( _xlfn.XLOOKUP($A227,sdbs034!$A:$A,sdbs034!$A:$A,,-1)
       - _xlfn.XLOOKUP($A227,sdbs034!$A:$A,sdbs034!$A:$A,,1) )
   * ( _xlfn.XLOOKUP($A227,sdbs034!$A:$A,sdbs034!$B:$B,,-1)
       - _xlfn.XLOOKUP($A227,sdbs034!$A:$A,sdbs034!$B:$B,,1) )</f>
        <v>1.253237243856351</v>
      </c>
      <c r="H227">
        <f xml:space="preserve"> _xlfn.XLOOKUP($A227,sdbso042!$A:$A,sdbso042!$B:$B,,1)
 + ( $A227 - _xlfn.XLOOKUP($A227,sdbso042!$A:$A,sdbso042!$A:$A,,1) )
   / ( _xlfn.XLOOKUP($A227,sdbso042!$A:$A,sdbso042!$A:$A,,-1)
       - _xlfn.XLOOKUP($A227,sdbso042!$A:$A,sdbso042!$A:$A,,1) )
   * ( _xlfn.XLOOKUP($A227,sdbso042!$A:$A,sdbso042!$B:$B,,-1)
       - _xlfn.XLOOKUP($A227,sdbso042!$A:$A,sdbso042!$B:$B,,1) )</f>
        <v>1.4017926463614823</v>
      </c>
      <c r="J227" s="1"/>
      <c r="K227" s="1"/>
      <c r="Y227">
        <f t="shared" si="20"/>
        <v>0</v>
      </c>
      <c r="Z227" s="6">
        <f t="shared" si="21"/>
        <v>0</v>
      </c>
      <c r="AK227" s="1">
        <v>2481.7395999999999</v>
      </c>
    </row>
    <row r="228" spans="1:37" x14ac:dyDescent="0.2">
      <c r="A228" s="1">
        <f t="shared" si="19"/>
        <v>2480.6396</v>
      </c>
      <c r="B228" s="1">
        <v>1.8644726</v>
      </c>
      <c r="C228">
        <f xml:space="preserve"> _xlfn.XLOOKUP($A228,DibenzoThiophene!$A:$A,DibenzoThiophene!$B:$B,,1)
 + ( $A228 - _xlfn.XLOOKUP($A228,DibenzoThiophene!$A:$A,DibenzoThiophene!$A:$A,,1) )
   / ( _xlfn.XLOOKUP($A228,DibenzoThiophene!$A:$A,DibenzoThiophene!$A:$A,,-1)
       - _xlfn.XLOOKUP($A228,DibenzoThiophene!$A:$A,DibenzoThiophene!$A:$A,,1) )
   * ( _xlfn.XLOOKUP($A228,DibenzoThiophene!$A:$A,DibenzoThiophene!$B:$B,,-1)
       - _xlfn.XLOOKUP($A228,DibenzoThiophene!$A:$A,DibenzoThiophene!$B:$B,,1) )</f>
        <v>1.2575381629000351</v>
      </c>
      <c r="D228">
        <f xml:space="preserve"> _xlfn.XLOOKUP($A228,Sulfone!$A:$A,Sulfone!$B:$B,,1)
 + ( $A228 - _xlfn.XLOOKUP($A228,Sulfone!$A:$A,Sulfone!$A:$A,,1) )
   / ( _xlfn.XLOOKUP($A228,Sulfone!$A:$A,Sulfone!$A:$A,,-1)
       - _xlfn.XLOOKUP($A228,Sulfone!$A:$A,Sulfone!$A:$A,,1) )
   * ( _xlfn.XLOOKUP($A228,Sulfone!$A:$A,Sulfone!$B:$B,,-1)
       - _xlfn.XLOOKUP($A228,Sulfone!$A:$A,Sulfone!$B:$B,,1) )</f>
        <v>2.3739015057556569</v>
      </c>
      <c r="E228">
        <f xml:space="preserve"> _xlfn.XLOOKUP($A228,sfeso4051!$A:$A,sfeso4051!$B:$B,,1)
 + ( $A228 - _xlfn.XLOOKUP($A228,sfeso4051!$A:$A,sfeso4051!$A:$A,,1) )
   / ( _xlfn.XLOOKUP($A228,sfeso4051!$A:$A,sfeso4051!$A:$A,,-1)
       - _xlfn.XLOOKUP($A228,sfeso4051!$A:$A,sfeso4051!$A:$A,,1) )
   * ( _xlfn.XLOOKUP($A228,sfeso4051!$A:$A,sfeso4051!$B:$B,,-1)
       - _xlfn.XLOOKUP($A228,sfeso4051!$A:$A,sfeso4051!$B:$B,,1) )</f>
        <v>2.8523957988246336</v>
      </c>
      <c r="F228">
        <f xml:space="preserve"> _xlfn.XLOOKUP($A228,sdbt029!$A:$A,sdbt029!$B:$B,,1)
 + ( $A228 - _xlfn.XLOOKUP($A228,sdbt029!$A:$A,sdbt029!$A:$A,,1) )
   / ( _xlfn.XLOOKUP($A228,sdbt029!$A:$A,sdbt029!$A:$A,,-1)
       - _xlfn.XLOOKUP($A228,sdbt029!$A:$A,sdbt029!$A:$A,,1) )
   * ( _xlfn.XLOOKUP($A228,sdbt029!$A:$A,sdbt029!$B:$B,,-1)
       - _xlfn.XLOOKUP($A228,sdbt029!$A:$A,sdbt029!$B:$B,,1) )</f>
        <v>1.2473129057759109</v>
      </c>
      <c r="G228">
        <f xml:space="preserve"> _xlfn.XLOOKUP($A228,sdbs034!$A:$A,sdbs034!$B:$B,,1)
 + ( $A228 - _xlfn.XLOOKUP($A228,sdbs034!$A:$A,sdbs034!$A:$A,,1) )
   / ( _xlfn.XLOOKUP($A228,sdbs034!$A:$A,sdbs034!$A:$A,,-1)
       - _xlfn.XLOOKUP($A228,sdbs034!$A:$A,sdbs034!$A:$A,,1) )
   * ( _xlfn.XLOOKUP($A228,sdbs034!$A:$A,sdbs034!$B:$B,,-1)
       - _xlfn.XLOOKUP($A228,sdbs034!$A:$A,sdbs034!$B:$B,,1) )</f>
        <v>1.2558944855598055</v>
      </c>
      <c r="H228">
        <f xml:space="preserve"> _xlfn.XLOOKUP($A228,sdbso042!$A:$A,sdbso042!$B:$B,,1)
 + ( $A228 - _xlfn.XLOOKUP($A228,sdbso042!$A:$A,sdbso042!$A:$A,,1) )
   / ( _xlfn.XLOOKUP($A228,sdbso042!$A:$A,sdbso042!$A:$A,,-1)
       - _xlfn.XLOOKUP($A228,sdbso042!$A:$A,sdbso042!$A:$A,,1) )
   * ( _xlfn.XLOOKUP($A228,sdbso042!$A:$A,sdbso042!$B:$B,,-1)
       - _xlfn.XLOOKUP($A228,sdbso042!$A:$A,sdbso042!$B:$B,,1) )</f>
        <v>1.3955092160305509</v>
      </c>
      <c r="J228" s="1"/>
      <c r="K228" s="1"/>
      <c r="Y228">
        <f t="shared" si="20"/>
        <v>0</v>
      </c>
      <c r="Z228" s="6">
        <f t="shared" si="21"/>
        <v>0</v>
      </c>
      <c r="AK228" s="1">
        <v>2481.9396000000002</v>
      </c>
    </row>
    <row r="229" spans="1:37" x14ac:dyDescent="0.2">
      <c r="A229" s="1">
        <f t="shared" si="19"/>
        <v>2480.8397</v>
      </c>
      <c r="B229" s="1">
        <v>1.9098913</v>
      </c>
      <c r="C229">
        <f xml:space="preserve"> _xlfn.XLOOKUP($A229,DibenzoThiophene!$A:$A,DibenzoThiophene!$B:$B,,1)
 + ( $A229 - _xlfn.XLOOKUP($A229,DibenzoThiophene!$A:$A,DibenzoThiophene!$A:$A,,1) )
   / ( _xlfn.XLOOKUP($A229,DibenzoThiophene!$A:$A,DibenzoThiophene!$A:$A,,-1)
       - _xlfn.XLOOKUP($A229,DibenzoThiophene!$A:$A,DibenzoThiophene!$A:$A,,1) )
   * ( _xlfn.XLOOKUP($A229,DibenzoThiophene!$A:$A,DibenzoThiophene!$B:$B,,-1)
       - _xlfn.XLOOKUP($A229,DibenzoThiophene!$A:$A,DibenzoThiophene!$B:$B,,1) )</f>
        <v>1.2212414199999999</v>
      </c>
      <c r="D229">
        <f xml:space="preserve"> _xlfn.XLOOKUP($A229,Sulfone!$A:$A,Sulfone!$B:$B,,1)
 + ( $A229 - _xlfn.XLOOKUP($A229,Sulfone!$A:$A,Sulfone!$A:$A,,1) )
   / ( _xlfn.XLOOKUP($A229,Sulfone!$A:$A,Sulfone!$A:$A,,-1)
       - _xlfn.XLOOKUP($A229,Sulfone!$A:$A,Sulfone!$A:$A,,1) )
   * ( _xlfn.XLOOKUP($A229,Sulfone!$A:$A,Sulfone!$B:$B,,-1)
       - _xlfn.XLOOKUP($A229,Sulfone!$A:$A,Sulfone!$B:$B,,1) )</f>
        <v>2.0043715494022356</v>
      </c>
      <c r="E229">
        <f xml:space="preserve"> _xlfn.XLOOKUP($A229,sfeso4051!$A:$A,sfeso4051!$B:$B,,1)
 + ( $A229 - _xlfn.XLOOKUP($A229,sfeso4051!$A:$A,sfeso4051!$A:$A,,1) )
   / ( _xlfn.XLOOKUP($A229,sfeso4051!$A:$A,sfeso4051!$A:$A,,-1)
       - _xlfn.XLOOKUP($A229,sfeso4051!$A:$A,sfeso4051!$A:$A,,1) )
   * ( _xlfn.XLOOKUP($A229,sfeso4051!$A:$A,sfeso4051!$B:$B,,-1)
       - _xlfn.XLOOKUP($A229,sfeso4051!$A:$A,sfeso4051!$B:$B,,1) )</f>
        <v>4.0417639206078082</v>
      </c>
      <c r="F229">
        <f xml:space="preserve"> _xlfn.XLOOKUP($A229,sdbt029!$A:$A,sdbt029!$B:$B,,1)
 + ( $A229 - _xlfn.XLOOKUP($A229,sdbt029!$A:$A,sdbt029!$A:$A,,1) )
   / ( _xlfn.XLOOKUP($A229,sdbt029!$A:$A,sdbt029!$A:$A,,-1)
       - _xlfn.XLOOKUP($A229,sdbt029!$A:$A,sdbt029!$A:$A,,1) )
   * ( _xlfn.XLOOKUP($A229,sdbt029!$A:$A,sdbt029!$B:$B,,-1)
       - _xlfn.XLOOKUP($A229,sdbt029!$A:$A,sdbt029!$B:$B,,1) )</f>
        <v>1.2385656982782114</v>
      </c>
      <c r="G229">
        <f xml:space="preserve"> _xlfn.XLOOKUP($A229,sdbs034!$A:$A,sdbs034!$B:$B,,1)
 + ( $A229 - _xlfn.XLOOKUP($A229,sdbs034!$A:$A,sdbs034!$A:$A,,1) )
   / ( _xlfn.XLOOKUP($A229,sdbs034!$A:$A,sdbs034!$A:$A,,-1)
       - _xlfn.XLOOKUP($A229,sdbs034!$A:$A,sdbs034!$A:$A,,1) )
   * ( _xlfn.XLOOKUP($A229,sdbs034!$A:$A,sdbs034!$B:$B,,-1)
       - _xlfn.XLOOKUP($A229,sdbs034!$A:$A,sdbs034!$B:$B,,1) )</f>
        <v>1.2590573844856492</v>
      </c>
      <c r="H229">
        <f xml:space="preserve"> _xlfn.XLOOKUP($A229,sdbso042!$A:$A,sdbso042!$B:$B,,1)
 + ( $A229 - _xlfn.XLOOKUP($A229,sdbso042!$A:$A,sdbso042!$A:$A,,1) )
   / ( _xlfn.XLOOKUP($A229,sdbso042!$A:$A,sdbso042!$A:$A,,-1)
       - _xlfn.XLOOKUP($A229,sdbso042!$A:$A,sdbso042!$A:$A,,1) )
   * ( _xlfn.XLOOKUP($A229,sdbso042!$A:$A,sdbso042!$B:$B,,-1)
       - _xlfn.XLOOKUP($A229,sdbso042!$A:$A,sdbso042!$B:$B,,1) )</f>
        <v>1.3854831242471264</v>
      </c>
      <c r="J229" s="1"/>
      <c r="K229" s="1"/>
      <c r="Y229">
        <f t="shared" si="20"/>
        <v>0</v>
      </c>
      <c r="Z229" s="6">
        <f t="shared" si="21"/>
        <v>0</v>
      </c>
      <c r="AK229" s="1">
        <v>2482.1397000000002</v>
      </c>
    </row>
    <row r="230" spans="1:37" x14ac:dyDescent="0.2">
      <c r="A230" s="1">
        <f t="shared" si="19"/>
        <v>2481.0398</v>
      </c>
      <c r="B230" s="1">
        <v>1.9534438000000001</v>
      </c>
      <c r="C230">
        <f xml:space="preserve"> _xlfn.XLOOKUP($A230,DibenzoThiophene!$A:$A,DibenzoThiophene!$B:$B,,1)
 + ( $A230 - _xlfn.XLOOKUP($A230,DibenzoThiophene!$A:$A,DibenzoThiophene!$A:$A,,1) )
   / ( _xlfn.XLOOKUP($A230,DibenzoThiophene!$A:$A,DibenzoThiophene!$A:$A,,-1)
       - _xlfn.XLOOKUP($A230,DibenzoThiophene!$A:$A,DibenzoThiophene!$A:$A,,1) )
   * ( _xlfn.XLOOKUP($A230,DibenzoThiophene!$A:$A,DibenzoThiophene!$B:$B,,-1)
       - _xlfn.XLOOKUP($A230,DibenzoThiophene!$A:$A,DibenzoThiophene!$B:$B,,1) )</f>
        <v>1.1787626256871231</v>
      </c>
      <c r="D230">
        <f xml:space="preserve"> _xlfn.XLOOKUP($A230,Sulfone!$A:$A,Sulfone!$B:$B,,1)
 + ( $A230 - _xlfn.XLOOKUP($A230,Sulfone!$A:$A,Sulfone!$A:$A,,1) )
   / ( _xlfn.XLOOKUP($A230,Sulfone!$A:$A,Sulfone!$A:$A,,-1)
       - _xlfn.XLOOKUP($A230,Sulfone!$A:$A,Sulfone!$A:$A,,1) )
   * ( _xlfn.XLOOKUP($A230,Sulfone!$A:$A,Sulfone!$B:$B,,-1)
       - _xlfn.XLOOKUP($A230,Sulfone!$A:$A,Sulfone!$B:$B,,1) )</f>
        <v>1.7002298530793325</v>
      </c>
      <c r="E230">
        <f xml:space="preserve"> _xlfn.XLOOKUP($A230,sfeso4051!$A:$A,sfeso4051!$B:$B,,1)
 + ( $A230 - _xlfn.XLOOKUP($A230,sfeso4051!$A:$A,sfeso4051!$A:$A,,1) )
   / ( _xlfn.XLOOKUP($A230,sfeso4051!$A:$A,sfeso4051!$A:$A,,-1)
       - _xlfn.XLOOKUP($A230,sfeso4051!$A:$A,sfeso4051!$A:$A,,1) )
   * ( _xlfn.XLOOKUP($A230,sfeso4051!$A:$A,sfeso4051!$B:$B,,-1)
       - _xlfn.XLOOKUP($A230,sfeso4051!$A:$A,sfeso4051!$B:$B,,1) )</f>
        <v>5.6078591275620226</v>
      </c>
      <c r="F230">
        <f xml:space="preserve"> _xlfn.XLOOKUP($A230,sdbt029!$A:$A,sdbt029!$B:$B,,1)
 + ( $A230 - _xlfn.XLOOKUP($A230,sdbt029!$A:$A,sdbt029!$A:$A,,1) )
   / ( _xlfn.XLOOKUP($A230,sdbt029!$A:$A,sdbt029!$A:$A,,-1)
       - _xlfn.XLOOKUP($A230,sdbt029!$A:$A,sdbt029!$A:$A,,1) )
   * ( _xlfn.XLOOKUP($A230,sdbt029!$A:$A,sdbt029!$B:$B,,-1)
       - _xlfn.XLOOKUP($A230,sdbt029!$A:$A,sdbt029!$B:$B,,1) )</f>
        <v>1.2353818156158991</v>
      </c>
      <c r="G230">
        <f xml:space="preserve"> _xlfn.XLOOKUP($A230,sdbs034!$A:$A,sdbs034!$B:$B,,1)
 + ( $A230 - _xlfn.XLOOKUP($A230,sdbs034!$A:$A,sdbs034!$A:$A,,1) )
   / ( _xlfn.XLOOKUP($A230,sdbs034!$A:$A,sdbs034!$A:$A,,-1)
       - _xlfn.XLOOKUP($A230,sdbs034!$A:$A,sdbs034!$A:$A,,1) )
   * ( _xlfn.XLOOKUP($A230,sdbs034!$A:$A,sdbs034!$B:$B,,-1)
       - _xlfn.XLOOKUP($A230,sdbs034!$A:$A,sdbs034!$B:$B,,1) )</f>
        <v>1.265640837636034</v>
      </c>
      <c r="H230">
        <f xml:space="preserve"> _xlfn.XLOOKUP($A230,sdbso042!$A:$A,sdbso042!$B:$B,,1)
 + ( $A230 - _xlfn.XLOOKUP($A230,sdbso042!$A:$A,sdbso042!$A:$A,,1) )
   / ( _xlfn.XLOOKUP($A230,sdbso042!$A:$A,sdbso042!$A:$A,,-1)
       - _xlfn.XLOOKUP($A230,sdbso042!$A:$A,sdbso042!$A:$A,,1) )
   * ( _xlfn.XLOOKUP($A230,sdbso042!$A:$A,sdbso042!$B:$B,,-1)
       - _xlfn.XLOOKUP($A230,sdbso042!$A:$A,sdbso042!$B:$B,,1) )</f>
        <v>1.3771123085254209</v>
      </c>
      <c r="J230" s="1"/>
      <c r="K230" s="1"/>
      <c r="Y230">
        <f t="shared" si="20"/>
        <v>0</v>
      </c>
      <c r="Z230" s="6">
        <f t="shared" si="21"/>
        <v>0</v>
      </c>
      <c r="AK230" s="1">
        <v>2482.3398000000002</v>
      </c>
    </row>
    <row r="231" spans="1:37" x14ac:dyDescent="0.2">
      <c r="A231" s="1">
        <f t="shared" si="19"/>
        <v>2481.2397999999998</v>
      </c>
      <c r="B231" s="1">
        <v>1.9865912999999999</v>
      </c>
      <c r="C231">
        <f xml:space="preserve"> _xlfn.XLOOKUP($A231,DibenzoThiophene!$A:$A,DibenzoThiophene!$B:$B,,1)
 + ( $A231 - _xlfn.XLOOKUP($A231,DibenzoThiophene!$A:$A,DibenzoThiophene!$A:$A,,1) )
   / ( _xlfn.XLOOKUP($A231,DibenzoThiophene!$A:$A,DibenzoThiophene!$A:$A,,-1)
       - _xlfn.XLOOKUP($A231,DibenzoThiophene!$A:$A,DibenzoThiophene!$A:$A,,1) )
   * ( _xlfn.XLOOKUP($A231,DibenzoThiophene!$A:$A,DibenzoThiophene!$B:$B,,-1)
       - _xlfn.XLOOKUP($A231,DibenzoThiophene!$A:$A,DibenzoThiophene!$B:$B,,1) )</f>
        <v>1.1511347196401747</v>
      </c>
      <c r="D231">
        <f xml:space="preserve"> _xlfn.XLOOKUP($A231,Sulfone!$A:$A,Sulfone!$B:$B,,1)
 + ( $A231 - _xlfn.XLOOKUP($A231,Sulfone!$A:$A,Sulfone!$A:$A,,1) )
   / ( _xlfn.XLOOKUP($A231,Sulfone!$A:$A,Sulfone!$A:$A,,-1)
       - _xlfn.XLOOKUP($A231,Sulfone!$A:$A,Sulfone!$A:$A,,1) )
   * ( _xlfn.XLOOKUP($A231,Sulfone!$A:$A,Sulfone!$B:$B,,-1)
       - _xlfn.XLOOKUP($A231,Sulfone!$A:$A,Sulfone!$B:$B,,1) )</f>
        <v>1.4638773254917747</v>
      </c>
      <c r="E231">
        <f xml:space="preserve"> _xlfn.XLOOKUP($A231,sfeso4051!$A:$A,sfeso4051!$B:$B,,1)
 + ( $A231 - _xlfn.XLOOKUP($A231,sfeso4051!$A:$A,sfeso4051!$A:$A,,1) )
   / ( _xlfn.XLOOKUP($A231,sfeso4051!$A:$A,sfeso4051!$A:$A,,-1)
       - _xlfn.XLOOKUP($A231,sfeso4051!$A:$A,sfeso4051!$A:$A,,1) )
   * ( _xlfn.XLOOKUP($A231,sfeso4051!$A:$A,sfeso4051!$B:$B,,-1)
       - _xlfn.XLOOKUP($A231,sfeso4051!$A:$A,sfeso4051!$B:$B,,1) )</f>
        <v>7.2677219672491571</v>
      </c>
      <c r="F231">
        <f xml:space="preserve"> _xlfn.XLOOKUP($A231,sdbt029!$A:$A,sdbt029!$B:$B,,1)
 + ( $A231 - _xlfn.XLOOKUP($A231,sdbt029!$A:$A,sdbt029!$A:$A,,1) )
   / ( _xlfn.XLOOKUP($A231,sdbt029!$A:$A,sdbt029!$A:$A,,-1)
       - _xlfn.XLOOKUP($A231,sdbt029!$A:$A,sdbt029!$A:$A,,1) )
   * ( _xlfn.XLOOKUP($A231,sdbt029!$A:$A,sdbt029!$B:$B,,-1)
       - _xlfn.XLOOKUP($A231,sdbt029!$A:$A,sdbt029!$B:$B,,1) )</f>
        <v>1.2296441099648252</v>
      </c>
      <c r="G231">
        <f xml:space="preserve"> _xlfn.XLOOKUP($A231,sdbs034!$A:$A,sdbs034!$B:$B,,1)
 + ( $A231 - _xlfn.XLOOKUP($A231,sdbs034!$A:$A,sdbs034!$A:$A,,1) )
   / ( _xlfn.XLOOKUP($A231,sdbs034!$A:$A,sdbs034!$A:$A,,-1)
       - _xlfn.XLOOKUP($A231,sdbs034!$A:$A,sdbs034!$A:$A,,1) )
   * ( _xlfn.XLOOKUP($A231,sdbs034!$A:$A,sdbs034!$B:$B,,-1)
       - _xlfn.XLOOKUP($A231,sdbs034!$A:$A,sdbs034!$B:$B,,1) )</f>
        <v>1.2782510324648935</v>
      </c>
      <c r="H231">
        <f xml:space="preserve"> _xlfn.XLOOKUP($A231,sdbso042!$A:$A,sdbso042!$B:$B,,1)
 + ( $A231 - _xlfn.XLOOKUP($A231,sdbso042!$A:$A,sdbso042!$A:$A,,1) )
   / ( _xlfn.XLOOKUP($A231,sdbso042!$A:$A,sdbso042!$A:$A,,-1)
       - _xlfn.XLOOKUP($A231,sdbso042!$A:$A,sdbso042!$A:$A,,1) )
   * ( _xlfn.XLOOKUP($A231,sdbso042!$A:$A,sdbso042!$B:$B,,-1)
       - _xlfn.XLOOKUP($A231,sdbso042!$A:$A,sdbso042!$B:$B,,1) )</f>
        <v>1.3704043806907948</v>
      </c>
      <c r="J231" s="1"/>
      <c r="K231" s="1"/>
      <c r="Y231">
        <f t="shared" si="20"/>
        <v>0</v>
      </c>
      <c r="Z231" s="6">
        <f t="shared" si="21"/>
        <v>0</v>
      </c>
      <c r="AK231" s="1">
        <v>2482.5398</v>
      </c>
    </row>
    <row r="232" spans="1:37" x14ac:dyDescent="0.2">
      <c r="A232" s="1">
        <f t="shared" si="19"/>
        <v>2481.4398999999999</v>
      </c>
      <c r="B232" s="1">
        <v>2.0092324000000001</v>
      </c>
      <c r="C232">
        <f xml:space="preserve"> _xlfn.XLOOKUP($A232,DibenzoThiophene!$A:$A,DibenzoThiophene!$B:$B,,1)
 + ( $A232 - _xlfn.XLOOKUP($A232,DibenzoThiophene!$A:$A,DibenzoThiophene!$A:$A,,1) )
   / ( _xlfn.XLOOKUP($A232,DibenzoThiophene!$A:$A,DibenzoThiophene!$A:$A,,-1)
       - _xlfn.XLOOKUP($A232,DibenzoThiophene!$A:$A,DibenzoThiophene!$A:$A,,1) )
   * ( _xlfn.XLOOKUP($A232,DibenzoThiophene!$A:$A,DibenzoThiophene!$B:$B,,-1)
       - _xlfn.XLOOKUP($A232,DibenzoThiophene!$A:$A,DibenzoThiophene!$B:$B,,1) )</f>
        <v>1.1782466839160712</v>
      </c>
      <c r="D232">
        <f xml:space="preserve"> _xlfn.XLOOKUP($A232,Sulfone!$A:$A,Sulfone!$B:$B,,1)
 + ( $A232 - _xlfn.XLOOKUP($A232,Sulfone!$A:$A,Sulfone!$A:$A,,1) )
   / ( _xlfn.XLOOKUP($A232,Sulfone!$A:$A,Sulfone!$A:$A,,-1)
       - _xlfn.XLOOKUP($A232,Sulfone!$A:$A,Sulfone!$A:$A,,1) )
   * ( _xlfn.XLOOKUP($A232,Sulfone!$A:$A,Sulfone!$B:$B,,-1)
       - _xlfn.XLOOKUP($A232,Sulfone!$A:$A,Sulfone!$B:$B,,1) )</f>
        <v>1.3065390662531999</v>
      </c>
      <c r="E232">
        <f xml:space="preserve"> _xlfn.XLOOKUP($A232,sfeso4051!$A:$A,sfeso4051!$B:$B,,1)
 + ( $A232 - _xlfn.XLOOKUP($A232,sfeso4051!$A:$A,sfeso4051!$A:$A,,1) )
   / ( _xlfn.XLOOKUP($A232,sfeso4051!$A:$A,sfeso4051!$A:$A,,-1)
       - _xlfn.XLOOKUP($A232,sfeso4051!$A:$A,sfeso4051!$A:$A,,1) )
   * ( _xlfn.XLOOKUP($A232,sfeso4051!$A:$A,sfeso4051!$B:$B,,-1)
       - _xlfn.XLOOKUP($A232,sfeso4051!$A:$A,sfeso4051!$B:$B,,1) )</f>
        <v>8.5496380873936371</v>
      </c>
      <c r="F232">
        <f xml:space="preserve"> _xlfn.XLOOKUP($A232,sdbt029!$A:$A,sdbt029!$B:$B,,1)
 + ( $A232 - _xlfn.XLOOKUP($A232,sdbt029!$A:$A,sdbt029!$A:$A,,1) )
   / ( _xlfn.XLOOKUP($A232,sdbt029!$A:$A,sdbt029!$A:$A,,-1)
       - _xlfn.XLOOKUP($A232,sdbt029!$A:$A,sdbt029!$A:$A,,1) )
   * ( _xlfn.XLOOKUP($A232,sdbt029!$A:$A,sdbt029!$B:$B,,-1)
       - _xlfn.XLOOKUP($A232,sdbt029!$A:$A,sdbt029!$B:$B,,1) )</f>
        <v>1.2296683232487648</v>
      </c>
      <c r="G232">
        <f xml:space="preserve"> _xlfn.XLOOKUP($A232,sdbs034!$A:$A,sdbs034!$B:$B,,1)
 + ( $A232 - _xlfn.XLOOKUP($A232,sdbs034!$A:$A,sdbs034!$A:$A,,1) )
   / ( _xlfn.XLOOKUP($A232,sdbs034!$A:$A,sdbs034!$A:$A,,-1)
       - _xlfn.XLOOKUP($A232,sdbs034!$A:$A,sdbs034!$A:$A,,1) )
   * ( _xlfn.XLOOKUP($A232,sdbs034!$A:$A,sdbs034!$B:$B,,-1)
       - _xlfn.XLOOKUP($A232,sdbs034!$A:$A,sdbs034!$B:$B,,1) )</f>
        <v>1.295236425833203</v>
      </c>
      <c r="H232">
        <f xml:space="preserve"> _xlfn.XLOOKUP($A232,sdbso042!$A:$A,sdbso042!$B:$B,,1)
 + ( $A232 - _xlfn.XLOOKUP($A232,sdbso042!$A:$A,sdbso042!$A:$A,,1) )
   / ( _xlfn.XLOOKUP($A232,sdbso042!$A:$A,sdbso042!$A:$A,,-1)
       - _xlfn.XLOOKUP($A232,sdbso042!$A:$A,sdbso042!$A:$A,,1) )
   * ( _xlfn.XLOOKUP($A232,sdbso042!$A:$A,sdbso042!$B:$B,,-1)
       - _xlfn.XLOOKUP($A232,sdbso042!$A:$A,sdbso042!$B:$B,,1) )</f>
        <v>1.3579660993252543</v>
      </c>
      <c r="J232" s="1"/>
      <c r="K232" s="1"/>
      <c r="Y232">
        <f t="shared" si="20"/>
        <v>0</v>
      </c>
      <c r="Z232" s="6">
        <f t="shared" si="21"/>
        <v>0</v>
      </c>
      <c r="AK232" s="1">
        <v>2482.7399</v>
      </c>
    </row>
    <row r="233" spans="1:37" x14ac:dyDescent="0.2">
      <c r="A233" s="1">
        <f t="shared" si="19"/>
        <v>2481.64</v>
      </c>
      <c r="B233" s="1">
        <v>2.0404239</v>
      </c>
      <c r="C233">
        <f xml:space="preserve"> _xlfn.XLOOKUP($A233,DibenzoThiophene!$A:$A,DibenzoThiophene!$B:$B,,1)
 + ( $A233 - _xlfn.XLOOKUP($A233,DibenzoThiophene!$A:$A,DibenzoThiophene!$A:$A,,1) )
   / ( _xlfn.XLOOKUP($A233,DibenzoThiophene!$A:$A,DibenzoThiophene!$A:$A,,-1)
       - _xlfn.XLOOKUP($A233,DibenzoThiophene!$A:$A,DibenzoThiophene!$A:$A,,1) )
   * ( _xlfn.XLOOKUP($A233,DibenzoThiophene!$A:$A,DibenzoThiophene!$B:$B,,-1)
       - _xlfn.XLOOKUP($A233,DibenzoThiophene!$A:$A,DibenzoThiophene!$B:$B,,1) )</f>
        <v>1.2034044835664339</v>
      </c>
      <c r="D233">
        <f xml:space="preserve"> _xlfn.XLOOKUP($A233,Sulfone!$A:$A,Sulfone!$B:$B,,1)
 + ( $A233 - _xlfn.XLOOKUP($A233,Sulfone!$A:$A,Sulfone!$A:$A,,1) )
   / ( _xlfn.XLOOKUP($A233,Sulfone!$A:$A,Sulfone!$A:$A,,-1)
       - _xlfn.XLOOKUP($A233,Sulfone!$A:$A,Sulfone!$A:$A,,1) )
   * ( _xlfn.XLOOKUP($A233,Sulfone!$A:$A,Sulfone!$B:$B,,-1)
       - _xlfn.XLOOKUP($A233,Sulfone!$A:$A,Sulfone!$B:$B,,1) )</f>
        <v>1.1970350692272518</v>
      </c>
      <c r="E233">
        <f xml:space="preserve"> _xlfn.XLOOKUP($A233,sfeso4051!$A:$A,sfeso4051!$B:$B,,1)
 + ( $A233 - _xlfn.XLOOKUP($A233,sfeso4051!$A:$A,sfeso4051!$A:$A,,1) )
   / ( _xlfn.XLOOKUP($A233,sfeso4051!$A:$A,sfeso4051!$A:$A,,-1)
       - _xlfn.XLOOKUP($A233,sfeso4051!$A:$A,sfeso4051!$A:$A,,1) )
   * ( _xlfn.XLOOKUP($A233,sfeso4051!$A:$A,sfeso4051!$B:$B,,-1)
       - _xlfn.XLOOKUP($A233,sfeso4051!$A:$A,sfeso4051!$B:$B,,1) )</f>
        <v>9.1237536471829745</v>
      </c>
      <c r="F233">
        <f xml:space="preserve"> _xlfn.XLOOKUP($A233,sdbt029!$A:$A,sdbt029!$B:$B,,1)
 + ( $A233 - _xlfn.XLOOKUP($A233,sdbt029!$A:$A,sdbt029!$A:$A,,1) )
   / ( _xlfn.XLOOKUP($A233,sdbt029!$A:$A,sdbt029!$A:$A,,-1)
       - _xlfn.XLOOKUP($A233,sdbt029!$A:$A,sdbt029!$A:$A,,1) )
   * ( _xlfn.XLOOKUP($A233,sdbt029!$A:$A,sdbt029!$B:$B,,-1)
       - _xlfn.XLOOKUP($A233,sdbt029!$A:$A,sdbt029!$B:$B,,1) )</f>
        <v>1.2257210783797539</v>
      </c>
      <c r="G233">
        <f xml:space="preserve"> _xlfn.XLOOKUP($A233,sdbs034!$A:$A,sdbs034!$B:$B,,1)
 + ( $A233 - _xlfn.XLOOKUP($A233,sdbs034!$A:$A,sdbs034!$A:$A,,1) )
   / ( _xlfn.XLOOKUP($A233,sdbs034!$A:$A,sdbs034!$A:$A,,-1)
       - _xlfn.XLOOKUP($A233,sdbs034!$A:$A,sdbs034!$A:$A,,1) )
   * ( _xlfn.XLOOKUP($A233,sdbs034!$A:$A,sdbs034!$B:$B,,-1)
       - _xlfn.XLOOKUP($A233,sdbs034!$A:$A,sdbs034!$B:$B,,1) )</f>
        <v>1.3051704786229479</v>
      </c>
      <c r="H233">
        <f xml:space="preserve"> _xlfn.XLOOKUP($A233,sdbso042!$A:$A,sdbso042!$B:$B,,1)
 + ( $A233 - _xlfn.XLOOKUP($A233,sdbso042!$A:$A,sdbso042!$A:$A,,1) )
   / ( _xlfn.XLOOKUP($A233,sdbso042!$A:$A,sdbso042!$A:$A,,-1)
       - _xlfn.XLOOKUP($A233,sdbso042!$A:$A,sdbso042!$A:$A,,1) )
   * ( _xlfn.XLOOKUP($A233,sdbso042!$A:$A,sdbso042!$B:$B,,-1)
       - _xlfn.XLOOKUP($A233,sdbso042!$A:$A,sdbso042!$B:$B,,1) )</f>
        <v>1.3426389977438273</v>
      </c>
      <c r="J233" s="1"/>
      <c r="K233" s="1"/>
      <c r="Y233">
        <f t="shared" si="20"/>
        <v>0</v>
      </c>
      <c r="Z233" s="6">
        <f t="shared" si="21"/>
        <v>0</v>
      </c>
      <c r="AK233" s="1">
        <v>2482.94</v>
      </c>
    </row>
    <row r="234" spans="1:37" x14ac:dyDescent="0.2">
      <c r="A234" s="1">
        <f t="shared" si="19"/>
        <v>2481.8400999999999</v>
      </c>
      <c r="B234" s="1">
        <v>2.0134772000000001</v>
      </c>
      <c r="C234">
        <f xml:space="preserve"> _xlfn.XLOOKUP($A234,DibenzoThiophene!$A:$A,DibenzoThiophene!$B:$B,,1)
 + ( $A234 - _xlfn.XLOOKUP($A234,DibenzoThiophene!$A:$A,DibenzoThiophene!$A:$A,,1) )
   / ( _xlfn.XLOOKUP($A234,DibenzoThiophene!$A:$A,DibenzoThiophene!$A:$A,,-1)
       - _xlfn.XLOOKUP($A234,DibenzoThiophene!$A:$A,DibenzoThiophene!$A:$A,,1) )
   * ( _xlfn.XLOOKUP($A234,DibenzoThiophene!$A:$A,DibenzoThiophene!$B:$B,,-1)
       - _xlfn.XLOOKUP($A234,DibenzoThiophene!$A:$A,DibenzoThiophene!$B:$B,,1) )</f>
        <v>1.2057732430354482</v>
      </c>
      <c r="D234">
        <f xml:space="preserve"> _xlfn.XLOOKUP($A234,Sulfone!$A:$A,Sulfone!$B:$B,,1)
 + ( $A234 - _xlfn.XLOOKUP($A234,Sulfone!$A:$A,Sulfone!$A:$A,,1) )
   / ( _xlfn.XLOOKUP($A234,Sulfone!$A:$A,Sulfone!$A:$A,,-1)
       - _xlfn.XLOOKUP($A234,Sulfone!$A:$A,Sulfone!$A:$A,,1) )
   * ( _xlfn.XLOOKUP($A234,Sulfone!$A:$A,Sulfone!$B:$B,,-1)
       - _xlfn.XLOOKUP($A234,Sulfone!$A:$A,Sulfone!$B:$B,,1) )</f>
        <v>1.1316367431518488</v>
      </c>
      <c r="E234">
        <f xml:space="preserve"> _xlfn.XLOOKUP($A234,sfeso4051!$A:$A,sfeso4051!$B:$B,,1)
 + ( $A234 - _xlfn.XLOOKUP($A234,sfeso4051!$A:$A,sfeso4051!$A:$A,,1) )
   / ( _xlfn.XLOOKUP($A234,sfeso4051!$A:$A,sfeso4051!$A:$A,,-1)
       - _xlfn.XLOOKUP($A234,sfeso4051!$A:$A,sfeso4051!$A:$A,,1) )
   * ( _xlfn.XLOOKUP($A234,sfeso4051!$A:$A,sfeso4051!$B:$B,,-1)
       - _xlfn.XLOOKUP($A234,sfeso4051!$A:$A,sfeso4051!$B:$B,,1) )</f>
        <v>8.9638867519493548</v>
      </c>
      <c r="F234">
        <f xml:space="preserve"> _xlfn.XLOOKUP($A234,sdbt029!$A:$A,sdbt029!$B:$B,,1)
 + ( $A234 - _xlfn.XLOOKUP($A234,sdbt029!$A:$A,sdbt029!$A:$A,,1) )
   / ( _xlfn.XLOOKUP($A234,sdbt029!$A:$A,sdbt029!$A:$A,,-1)
       - _xlfn.XLOOKUP($A234,sdbt029!$A:$A,sdbt029!$A:$A,,1) )
   * ( _xlfn.XLOOKUP($A234,sdbt029!$A:$A,sdbt029!$B:$B,,-1)
       - _xlfn.XLOOKUP($A234,sdbt029!$A:$A,sdbt029!$B:$B,,1) )</f>
        <v>1.218830539971872</v>
      </c>
      <c r="G234">
        <f xml:space="preserve"> _xlfn.XLOOKUP($A234,sdbs034!$A:$A,sdbs034!$B:$B,,1)
 + ( $A234 - _xlfn.XLOOKUP($A234,sdbs034!$A:$A,sdbs034!$A:$A,,1) )
   / ( _xlfn.XLOOKUP($A234,sdbs034!$A:$A,sdbs034!$A:$A,,-1)
       - _xlfn.XLOOKUP($A234,sdbs034!$A:$A,sdbs034!$A:$A,,1) )
   * ( _xlfn.XLOOKUP($A234,sdbs034!$A:$A,sdbs034!$B:$B,,-1)
       - _xlfn.XLOOKUP($A234,sdbs034!$A:$A,sdbs034!$B:$B,,1) )</f>
        <v>1.3110196395932507</v>
      </c>
      <c r="H234">
        <f xml:space="preserve"> _xlfn.XLOOKUP($A234,sdbso042!$A:$A,sdbso042!$B:$B,,1)
 + ( $A234 - _xlfn.XLOOKUP($A234,sdbso042!$A:$A,sdbso042!$A:$A,,1) )
   / ( _xlfn.XLOOKUP($A234,sdbso042!$A:$A,sdbso042!$A:$A,,-1)
       - _xlfn.XLOOKUP($A234,sdbso042!$A:$A,sdbso042!$A:$A,,1) )
   * ( _xlfn.XLOOKUP($A234,sdbso042!$A:$A,sdbso042!$B:$B,,-1)
       - _xlfn.XLOOKUP($A234,sdbso042!$A:$A,sdbso042!$B:$B,,1) )</f>
        <v>1.3310706771608676</v>
      </c>
      <c r="J234" s="1"/>
      <c r="K234" s="1"/>
      <c r="Y234">
        <f t="shared" si="20"/>
        <v>0</v>
      </c>
      <c r="Z234" s="6">
        <f t="shared" si="21"/>
        <v>0</v>
      </c>
      <c r="AK234" s="1">
        <v>2483.1401000000001</v>
      </c>
    </row>
    <row r="235" spans="1:37" x14ac:dyDescent="0.2">
      <c r="A235" s="1">
        <f t="shared" si="19"/>
        <v>2482.0400999999997</v>
      </c>
      <c r="B235" s="1">
        <v>1.8983726999999999</v>
      </c>
      <c r="C235">
        <f xml:space="preserve"> _xlfn.XLOOKUP($A235,DibenzoThiophene!$A:$A,DibenzoThiophene!$B:$B,,1)
 + ( $A235 - _xlfn.XLOOKUP($A235,DibenzoThiophene!$A:$A,DibenzoThiophene!$A:$A,,1) )
   / ( _xlfn.XLOOKUP($A235,DibenzoThiophene!$A:$A,DibenzoThiophene!$A:$A,,-1)
       - _xlfn.XLOOKUP($A235,DibenzoThiophene!$A:$A,DibenzoThiophene!$A:$A,,1) )
   * ( _xlfn.XLOOKUP($A235,DibenzoThiophene!$A:$A,DibenzoThiophene!$B:$B,,-1)
       - _xlfn.XLOOKUP($A235,DibenzoThiophene!$A:$A,DibenzoThiophene!$B:$B,,1) )</f>
        <v>1.214500813323361</v>
      </c>
      <c r="D235">
        <f xml:space="preserve"> _xlfn.XLOOKUP($A235,Sulfone!$A:$A,Sulfone!$B:$B,,1)
 + ( $A235 - _xlfn.XLOOKUP($A235,Sulfone!$A:$A,Sulfone!$A:$A,,1) )
   / ( _xlfn.XLOOKUP($A235,Sulfone!$A:$A,Sulfone!$A:$A,,-1)
       - _xlfn.XLOOKUP($A235,Sulfone!$A:$A,Sulfone!$A:$A,,1) )
   * ( _xlfn.XLOOKUP($A235,Sulfone!$A:$A,Sulfone!$B:$B,,-1)
       - _xlfn.XLOOKUP($A235,Sulfone!$A:$A,Sulfone!$B:$B,,1) )</f>
        <v>1.0921655733871591</v>
      </c>
      <c r="E235">
        <f xml:space="preserve"> _xlfn.XLOOKUP($A235,sfeso4051!$A:$A,sfeso4051!$B:$B,,1)
 + ( $A235 - _xlfn.XLOOKUP($A235,sfeso4051!$A:$A,sfeso4051!$A:$A,,1) )
   / ( _xlfn.XLOOKUP($A235,sfeso4051!$A:$A,sfeso4051!$A:$A,,-1)
       - _xlfn.XLOOKUP($A235,sfeso4051!$A:$A,sfeso4051!$A:$A,,1) )
   * ( _xlfn.XLOOKUP($A235,sfeso4051!$A:$A,sfeso4051!$B:$B,,-1)
       - _xlfn.XLOOKUP($A235,sfeso4051!$A:$A,sfeso4051!$B:$B,,1) )</f>
        <v>8.2287133641060812</v>
      </c>
      <c r="F235">
        <f xml:space="preserve"> _xlfn.XLOOKUP($A235,sdbt029!$A:$A,sdbt029!$B:$B,,1)
 + ( $A235 - _xlfn.XLOOKUP($A235,sdbt029!$A:$A,sdbt029!$A:$A,,1) )
   / ( _xlfn.XLOOKUP($A235,sdbt029!$A:$A,sdbt029!$A:$A,,-1)
       - _xlfn.XLOOKUP($A235,sdbt029!$A:$A,sdbt029!$A:$A,,1) )
   * ( _xlfn.XLOOKUP($A235,sdbt029!$A:$A,sdbt029!$B:$B,,-1)
       - _xlfn.XLOOKUP($A235,sdbt029!$A:$A,sdbt029!$B:$B,,1) )</f>
        <v>1.2099777330230244</v>
      </c>
      <c r="G235">
        <f xml:space="preserve"> _xlfn.XLOOKUP($A235,sdbs034!$A:$A,sdbs034!$B:$B,,1)
 + ( $A235 - _xlfn.XLOOKUP($A235,sdbs034!$A:$A,sdbs034!$A:$A,,1) )
   / ( _xlfn.XLOOKUP($A235,sdbs034!$A:$A,sdbs034!$A:$A,,-1)
       - _xlfn.XLOOKUP($A235,sdbs034!$A:$A,sdbs034!$A:$A,,1) )
   * ( _xlfn.XLOOKUP($A235,sdbs034!$A:$A,sdbs034!$B:$B,,-1)
       - _xlfn.XLOOKUP($A235,sdbs034!$A:$A,sdbs034!$B:$B,,1) )</f>
        <v>1.3038500969579703</v>
      </c>
      <c r="H235">
        <f xml:space="preserve"> _xlfn.XLOOKUP($A235,sdbso042!$A:$A,sdbso042!$B:$B,,1)
 + ( $A235 - _xlfn.XLOOKUP($A235,sdbso042!$A:$A,sdbso042!$A:$A,,1) )
   / ( _xlfn.XLOOKUP($A235,sdbso042!$A:$A,sdbso042!$A:$A,,-1)
       - _xlfn.XLOOKUP($A235,sdbso042!$A:$A,sdbso042!$A:$A,,1) )
   * ( _xlfn.XLOOKUP($A235,sdbso042!$A:$A,sdbso042!$B:$B,,-1)
       - _xlfn.XLOOKUP($A235,sdbso042!$A:$A,sdbso042!$B:$B,,1) )</f>
        <v>1.3180974054210912</v>
      </c>
      <c r="J235" s="1"/>
      <c r="K235" s="1"/>
      <c r="Y235">
        <f t="shared" si="20"/>
        <v>0</v>
      </c>
      <c r="Z235" s="6">
        <f t="shared" si="21"/>
        <v>0</v>
      </c>
      <c r="AK235" s="1">
        <v>2483.3400999999999</v>
      </c>
    </row>
    <row r="236" spans="1:37" x14ac:dyDescent="0.2">
      <c r="A236" s="1">
        <f t="shared" si="19"/>
        <v>2482.2401999999997</v>
      </c>
      <c r="B236" s="1">
        <v>1.7770067000000001</v>
      </c>
      <c r="C236">
        <f xml:space="preserve"> _xlfn.XLOOKUP($A236,DibenzoThiophene!$A:$A,DibenzoThiophene!$B:$B,,1)
 + ( $A236 - _xlfn.XLOOKUP($A236,DibenzoThiophene!$A:$A,DibenzoThiophene!$A:$A,,1) )
   / ( _xlfn.XLOOKUP($A236,DibenzoThiophene!$A:$A,DibenzoThiophene!$A:$A,,-1)
       - _xlfn.XLOOKUP($A236,DibenzoThiophene!$A:$A,DibenzoThiophene!$A:$A,,1) )
   * ( _xlfn.XLOOKUP($A236,DibenzoThiophene!$A:$A,DibenzoThiophene!$B:$B,,-1)
       - _xlfn.XLOOKUP($A236,DibenzoThiophene!$A:$A,DibenzoThiophene!$B:$B,,1) )</f>
        <v>1.2009774465070384</v>
      </c>
      <c r="D236">
        <f xml:space="preserve"> _xlfn.XLOOKUP($A236,Sulfone!$A:$A,Sulfone!$B:$B,,1)
 + ( $A236 - _xlfn.XLOOKUP($A236,Sulfone!$A:$A,Sulfone!$A:$A,,1) )
   / ( _xlfn.XLOOKUP($A236,Sulfone!$A:$A,Sulfone!$A:$A,,-1)
       - _xlfn.XLOOKUP($A236,Sulfone!$A:$A,Sulfone!$A:$A,,1) )
   * ( _xlfn.XLOOKUP($A236,Sulfone!$A:$A,Sulfone!$B:$B,,-1)
       - _xlfn.XLOOKUP($A236,Sulfone!$A:$A,Sulfone!$B:$B,,1) )</f>
        <v>1.0794133448440439</v>
      </c>
      <c r="E236">
        <f xml:space="preserve"> _xlfn.XLOOKUP($A236,sfeso4051!$A:$A,sfeso4051!$B:$B,,1)
 + ( $A236 - _xlfn.XLOOKUP($A236,sfeso4051!$A:$A,sfeso4051!$A:$A,,1) )
   / ( _xlfn.XLOOKUP($A236,sfeso4051!$A:$A,sfeso4051!$A:$A,,-1)
       - _xlfn.XLOOKUP($A236,sfeso4051!$A:$A,sfeso4051!$A:$A,,1) )
   * ( _xlfn.XLOOKUP($A236,sfeso4051!$A:$A,sfeso4051!$B:$B,,-1)
       - _xlfn.XLOOKUP($A236,sfeso4051!$A:$A,sfeso4051!$B:$B,,1) )</f>
        <v>7.1029929807210941</v>
      </c>
      <c r="F236">
        <f xml:space="preserve"> _xlfn.XLOOKUP($A236,sdbt029!$A:$A,sdbt029!$B:$B,,1)
 + ( $A236 - _xlfn.XLOOKUP($A236,sdbt029!$A:$A,sdbt029!$A:$A,,1) )
   / ( _xlfn.XLOOKUP($A236,sdbt029!$A:$A,sdbt029!$A:$A,,-1)
       - _xlfn.XLOOKUP($A236,sdbt029!$A:$A,sdbt029!$A:$A,,1) )
   * ( _xlfn.XLOOKUP($A236,sdbt029!$A:$A,sdbt029!$B:$B,,-1)
       - _xlfn.XLOOKUP($A236,sdbt029!$A:$A,sdbt029!$B:$B,,1) )</f>
        <v>1.1920291754898682</v>
      </c>
      <c r="G236">
        <f xml:space="preserve"> _xlfn.XLOOKUP($A236,sdbs034!$A:$A,sdbs034!$B:$B,,1)
 + ( $A236 - _xlfn.XLOOKUP($A236,sdbs034!$A:$A,sdbs034!$A:$A,,1) )
   / ( _xlfn.XLOOKUP($A236,sdbs034!$A:$A,sdbs034!$A:$A,,-1)
       - _xlfn.XLOOKUP($A236,sdbs034!$A:$A,sdbs034!$A:$A,,1) )
   * ( _xlfn.XLOOKUP($A236,sdbs034!$A:$A,sdbs034!$B:$B,,-1)
       - _xlfn.XLOOKUP($A236,sdbs034!$A:$A,sdbs034!$B:$B,,1) )</f>
        <v>1.2836758415464289</v>
      </c>
      <c r="H236">
        <f xml:space="preserve"> _xlfn.XLOOKUP($A236,sdbso042!$A:$A,sdbso042!$B:$B,,1)
 + ( $A236 - _xlfn.XLOOKUP($A236,sdbso042!$A:$A,sdbso042!$A:$A,,1) )
   / ( _xlfn.XLOOKUP($A236,sdbso042!$A:$A,sdbso042!$A:$A,,-1)
       - _xlfn.XLOOKUP($A236,sdbso042!$A:$A,sdbso042!$A:$A,,1) )
   * ( _xlfn.XLOOKUP($A236,sdbso042!$A:$A,sdbso042!$B:$B,,-1)
       - _xlfn.XLOOKUP($A236,sdbso042!$A:$A,sdbso042!$B:$B,,1) )</f>
        <v>1.3072763854986231</v>
      </c>
      <c r="AK236" s="1">
        <v>2483.5401999999999</v>
      </c>
    </row>
    <row r="237" spans="1:37" x14ac:dyDescent="0.2">
      <c r="A237" s="1">
        <f t="shared" si="19"/>
        <v>2482.4402999999998</v>
      </c>
      <c r="B237" s="1">
        <v>1.6022651000000001</v>
      </c>
      <c r="C237">
        <f xml:space="preserve"> _xlfn.XLOOKUP($A237,DibenzoThiophene!$A:$A,DibenzoThiophene!$B:$B,,1)
 + ( $A237 - _xlfn.XLOOKUP($A237,DibenzoThiophene!$A:$A,DibenzoThiophene!$A:$A,,1) )
   / ( _xlfn.XLOOKUP($A237,DibenzoThiophene!$A:$A,DibenzoThiophene!$A:$A,,-1)
       - _xlfn.XLOOKUP($A237,DibenzoThiophene!$A:$A,DibenzoThiophene!$A:$A,,1) )
   * ( _xlfn.XLOOKUP($A237,DibenzoThiophene!$A:$A,DibenzoThiophene!$B:$B,,-1)
       - _xlfn.XLOOKUP($A237,DibenzoThiophene!$A:$A,DibenzoThiophene!$B:$B,,1) )</f>
        <v>1.1754615703346807</v>
      </c>
      <c r="D237">
        <f xml:space="preserve"> _xlfn.XLOOKUP($A237,Sulfone!$A:$A,Sulfone!$B:$B,,1)
 + ( $A237 - _xlfn.XLOOKUP($A237,Sulfone!$A:$A,Sulfone!$A:$A,,1) )
   / ( _xlfn.XLOOKUP($A237,Sulfone!$A:$A,Sulfone!$A:$A,,-1)
       - _xlfn.XLOOKUP($A237,Sulfone!$A:$A,Sulfone!$A:$A,,1) )
   * ( _xlfn.XLOOKUP($A237,Sulfone!$A:$A,Sulfone!$B:$B,,-1)
       - _xlfn.XLOOKUP($A237,Sulfone!$A:$A,Sulfone!$B:$B,,1) )</f>
        <v>1.0825169799026337</v>
      </c>
      <c r="E237">
        <f xml:space="preserve"> _xlfn.XLOOKUP($A237,sfeso4051!$A:$A,sfeso4051!$B:$B,,1)
 + ( $A237 - _xlfn.XLOOKUP($A237,sfeso4051!$A:$A,sfeso4051!$A:$A,,1) )
   / ( _xlfn.XLOOKUP($A237,sfeso4051!$A:$A,sfeso4051!$A:$A,,-1)
       - _xlfn.XLOOKUP($A237,sfeso4051!$A:$A,sfeso4051!$A:$A,,1) )
   * ( _xlfn.XLOOKUP($A237,sfeso4051!$A:$A,sfeso4051!$B:$B,,-1)
       - _xlfn.XLOOKUP($A237,sfeso4051!$A:$A,sfeso4051!$B:$B,,1) )</f>
        <v>5.839659010253424</v>
      </c>
      <c r="F237">
        <f xml:space="preserve"> _xlfn.XLOOKUP($A237,sdbt029!$A:$A,sdbt029!$B:$B,,1)
 + ( $A237 - _xlfn.XLOOKUP($A237,sdbt029!$A:$A,sdbt029!$A:$A,,1) )
   / ( _xlfn.XLOOKUP($A237,sdbt029!$A:$A,sdbt029!$A:$A,,-1)
       - _xlfn.XLOOKUP($A237,sdbt029!$A:$A,sdbt029!$A:$A,,1) )
   * ( _xlfn.XLOOKUP($A237,sdbt029!$A:$A,sdbt029!$B:$B,,-1)
       - _xlfn.XLOOKUP($A237,sdbt029!$A:$A,sdbt029!$B:$B,,1) )</f>
        <v>1.1709681155749276</v>
      </c>
      <c r="G237">
        <f xml:space="preserve"> _xlfn.XLOOKUP($A237,sdbs034!$A:$A,sdbs034!$B:$B,,1)
 + ( $A237 - _xlfn.XLOOKUP($A237,sdbs034!$A:$A,sdbs034!$A:$A,,1) )
   / ( _xlfn.XLOOKUP($A237,sdbs034!$A:$A,sdbs034!$A:$A,,-1)
       - _xlfn.XLOOKUP($A237,sdbs034!$A:$A,sdbs034!$A:$A,,1) )
   * ( _xlfn.XLOOKUP($A237,sdbs034!$A:$A,sdbs034!$B:$B,,-1)
       - _xlfn.XLOOKUP($A237,sdbs034!$A:$A,sdbs034!$B:$B,,1) )</f>
        <v>1.2610185665757894</v>
      </c>
      <c r="H237">
        <f xml:space="preserve"> _xlfn.XLOOKUP($A237,sdbso042!$A:$A,sdbso042!$B:$B,,1)
 + ( $A237 - _xlfn.XLOOKUP($A237,sdbso042!$A:$A,sdbso042!$A:$A,,1) )
   / ( _xlfn.XLOOKUP($A237,sdbso042!$A:$A,sdbso042!$A:$A,,-1)
       - _xlfn.XLOOKUP($A237,sdbso042!$A:$A,sdbso042!$A:$A,,1) )
   * ( _xlfn.XLOOKUP($A237,sdbso042!$A:$A,sdbso042!$B:$B,,-1)
       - _xlfn.XLOOKUP($A237,sdbso042!$A:$A,sdbso042!$B:$B,,1) )</f>
        <v>1.2954845170475748</v>
      </c>
      <c r="AK237" s="1">
        <v>2483.7402999999999</v>
      </c>
    </row>
    <row r="238" spans="1:37" x14ac:dyDescent="0.2">
      <c r="A238" s="1">
        <f t="shared" si="19"/>
        <v>2482.6403</v>
      </c>
      <c r="B238" s="1">
        <v>1.5084249000000001</v>
      </c>
      <c r="C238">
        <f xml:space="preserve"> _xlfn.XLOOKUP($A238,DibenzoThiophene!$A:$A,DibenzoThiophene!$B:$B,,1)
 + ( $A238 - _xlfn.XLOOKUP($A238,DibenzoThiophene!$A:$A,DibenzoThiophene!$A:$A,,1) )
   / ( _xlfn.XLOOKUP($A238,DibenzoThiophene!$A:$A,DibenzoThiophene!$A:$A,,-1)
       - _xlfn.XLOOKUP($A238,DibenzoThiophene!$A:$A,DibenzoThiophene!$A:$A,,1) )
   * ( _xlfn.XLOOKUP($A238,DibenzoThiophene!$A:$A,DibenzoThiophene!$B:$B,,-1)
       - _xlfn.XLOOKUP($A238,DibenzoThiophene!$A:$A,DibenzoThiophene!$B:$B,,1) )</f>
        <v>1.1806313396311205</v>
      </c>
      <c r="D238">
        <f xml:space="preserve"> _xlfn.XLOOKUP($A238,Sulfone!$A:$A,Sulfone!$B:$B,,1)
 + ( $A238 - _xlfn.XLOOKUP($A238,Sulfone!$A:$A,Sulfone!$A:$A,,1) )
   / ( _xlfn.XLOOKUP($A238,Sulfone!$A:$A,Sulfone!$A:$A,,-1)
       - _xlfn.XLOOKUP($A238,Sulfone!$A:$A,Sulfone!$A:$A,,1) )
   * ( _xlfn.XLOOKUP($A238,Sulfone!$A:$A,Sulfone!$B:$B,,-1)
       - _xlfn.XLOOKUP($A238,Sulfone!$A:$A,Sulfone!$B:$B,,1) )</f>
        <v>1.0918760945756889</v>
      </c>
      <c r="E238">
        <f xml:space="preserve"> _xlfn.XLOOKUP($A238,sfeso4051!$A:$A,sfeso4051!$B:$B,,1)
 + ( $A238 - _xlfn.XLOOKUP($A238,sfeso4051!$A:$A,sfeso4051!$A:$A,,1) )
   / ( _xlfn.XLOOKUP($A238,sfeso4051!$A:$A,sfeso4051!$A:$A,,-1)
       - _xlfn.XLOOKUP($A238,sfeso4051!$A:$A,sfeso4051!$A:$A,,1) )
   * ( _xlfn.XLOOKUP($A238,sfeso4051!$A:$A,sfeso4051!$B:$B,,-1)
       - _xlfn.XLOOKUP($A238,sfeso4051!$A:$A,sfeso4051!$B:$B,,1) )</f>
        <v>4.6348264626423958</v>
      </c>
      <c r="F238">
        <f xml:space="preserve"> _xlfn.XLOOKUP($A238,sdbt029!$A:$A,sdbt029!$B:$B,,1)
 + ( $A238 - _xlfn.XLOOKUP($A238,sdbt029!$A:$A,sdbt029!$A:$A,,1) )
   / ( _xlfn.XLOOKUP($A238,sdbt029!$A:$A,sdbt029!$A:$A,,-1)
       - _xlfn.XLOOKUP($A238,sdbt029!$A:$A,sdbt029!$A:$A,,1) )
   * ( _xlfn.XLOOKUP($A238,sdbt029!$A:$A,sdbt029!$B:$B,,-1)
       - _xlfn.XLOOKUP($A238,sdbt029!$A:$A,sdbt029!$B:$B,,1) )</f>
        <v>1.1554377209468329</v>
      </c>
      <c r="G238">
        <f xml:space="preserve"> _xlfn.XLOOKUP($A238,sdbs034!$A:$A,sdbs034!$B:$B,,1)
 + ( $A238 - _xlfn.XLOOKUP($A238,sdbs034!$A:$A,sdbs034!$A:$A,,1) )
   / ( _xlfn.XLOOKUP($A238,sdbs034!$A:$A,sdbs034!$A:$A,,-1)
       - _xlfn.XLOOKUP($A238,sdbs034!$A:$A,sdbs034!$A:$A,,1) )
   * ( _xlfn.XLOOKUP($A238,sdbs034!$A:$A,sdbs034!$B:$B,,-1)
       - _xlfn.XLOOKUP($A238,sdbs034!$A:$A,sdbs034!$B:$B,,1) )</f>
        <v>1.2364062514230234</v>
      </c>
      <c r="H238">
        <f xml:space="preserve"> _xlfn.XLOOKUP($A238,sdbso042!$A:$A,sdbso042!$B:$B,,1)
 + ( $A238 - _xlfn.XLOOKUP($A238,sdbso042!$A:$A,sdbso042!$A:$A,,1) )
   / ( _xlfn.XLOOKUP($A238,sdbso042!$A:$A,sdbso042!$A:$A,,-1)
       - _xlfn.XLOOKUP($A238,sdbso042!$A:$A,sdbso042!$A:$A,,1) )
   * ( _xlfn.XLOOKUP($A238,sdbso042!$A:$A,sdbso042!$B:$B,,-1)
       - _xlfn.XLOOKUP($A238,sdbso042!$A:$A,sdbso042!$B:$B,,1) )</f>
        <v>1.2858402677163243</v>
      </c>
      <c r="AK238" s="1">
        <v>2483.9403000000002</v>
      </c>
    </row>
    <row r="239" spans="1:37" x14ac:dyDescent="0.2">
      <c r="A239" s="1">
        <f t="shared" si="19"/>
        <v>2482.8404</v>
      </c>
      <c r="B239" s="1">
        <v>1.3404377000000001</v>
      </c>
      <c r="C239">
        <f xml:space="preserve"> _xlfn.XLOOKUP($A239,DibenzoThiophene!$A:$A,DibenzoThiophene!$B:$B,,1)
 + ( $A239 - _xlfn.XLOOKUP($A239,DibenzoThiophene!$A:$A,DibenzoThiophene!$A:$A,,1) )
   / ( _xlfn.XLOOKUP($A239,DibenzoThiophene!$A:$A,DibenzoThiophene!$A:$A,,-1)
       - _xlfn.XLOOKUP($A239,DibenzoThiophene!$A:$A,DibenzoThiophene!$A:$A,,1) )
   * ( _xlfn.XLOOKUP($A239,DibenzoThiophene!$A:$A,DibenzoThiophene!$B:$B,,-1)
       - _xlfn.XLOOKUP($A239,DibenzoThiophene!$A:$A,DibenzoThiophene!$B:$B,,1) )</f>
        <v>1.1982505950149689</v>
      </c>
      <c r="D239">
        <f xml:space="preserve"> _xlfn.XLOOKUP($A239,Sulfone!$A:$A,Sulfone!$B:$B,,1)
 + ( $A239 - _xlfn.XLOOKUP($A239,Sulfone!$A:$A,Sulfone!$A:$A,,1) )
   / ( _xlfn.XLOOKUP($A239,Sulfone!$A:$A,Sulfone!$A:$A,,-1)
       - _xlfn.XLOOKUP($A239,Sulfone!$A:$A,Sulfone!$A:$A,,1) )
   * ( _xlfn.XLOOKUP($A239,Sulfone!$A:$A,Sulfone!$B:$B,,-1)
       - _xlfn.XLOOKUP($A239,Sulfone!$A:$A,Sulfone!$B:$B,,1) )</f>
        <v>1.10515743039843</v>
      </c>
      <c r="E239">
        <f xml:space="preserve"> _xlfn.XLOOKUP($A239,sfeso4051!$A:$A,sfeso4051!$B:$B,,1)
 + ( $A239 - _xlfn.XLOOKUP($A239,sfeso4051!$A:$A,sfeso4051!$A:$A,,1) )
   / ( _xlfn.XLOOKUP($A239,sfeso4051!$A:$A,sfeso4051!$A:$A,,-1)
       - _xlfn.XLOOKUP($A239,sfeso4051!$A:$A,sfeso4051!$A:$A,,1) )
   * ( _xlfn.XLOOKUP($A239,sfeso4051!$A:$A,sfeso4051!$B:$B,,-1)
       - _xlfn.XLOOKUP($A239,sfeso4051!$A:$A,sfeso4051!$B:$B,,1) )</f>
        <v>3.6027276141084981</v>
      </c>
      <c r="F239">
        <f xml:space="preserve"> _xlfn.XLOOKUP($A239,sdbt029!$A:$A,sdbt029!$B:$B,,1)
 + ( $A239 - _xlfn.XLOOKUP($A239,sdbt029!$A:$A,sdbt029!$A:$A,,1) )
   / ( _xlfn.XLOOKUP($A239,sdbt029!$A:$A,sdbt029!$A:$A,,-1)
       - _xlfn.XLOOKUP($A239,sdbt029!$A:$A,sdbt029!$A:$A,,1) )
   * ( _xlfn.XLOOKUP($A239,sdbt029!$A:$A,sdbt029!$B:$B,,-1)
       - _xlfn.XLOOKUP($A239,sdbt029!$A:$A,sdbt029!$B:$B,,1) )</f>
        <v>1.1396795262245036</v>
      </c>
      <c r="G239">
        <f xml:space="preserve"> _xlfn.XLOOKUP($A239,sdbs034!$A:$A,sdbs034!$B:$B,,1)
 + ( $A239 - _xlfn.XLOOKUP($A239,sdbs034!$A:$A,sdbs034!$A:$A,,1) )
   / ( _xlfn.XLOOKUP($A239,sdbs034!$A:$A,sdbs034!$A:$A,,-1)
       - _xlfn.XLOOKUP($A239,sdbs034!$A:$A,sdbs034!$A:$A,,1) )
   * ( _xlfn.XLOOKUP($A239,sdbs034!$A:$A,sdbs034!$B:$B,,-1)
       - _xlfn.XLOOKUP($A239,sdbs034!$A:$A,sdbs034!$B:$B,,1) )</f>
        <v>1.2155478060312155</v>
      </c>
      <c r="H239">
        <f xml:space="preserve"> _xlfn.XLOOKUP($A239,sdbso042!$A:$A,sdbso042!$B:$B,,1)
 + ( $A239 - _xlfn.XLOOKUP($A239,sdbso042!$A:$A,sdbso042!$A:$A,,1) )
   / ( _xlfn.XLOOKUP($A239,sdbso042!$A:$A,sdbso042!$A:$A,,-1)
       - _xlfn.XLOOKUP($A239,sdbso042!$A:$A,sdbso042!$A:$A,,1) )
   * ( _xlfn.XLOOKUP($A239,sdbso042!$A:$A,sdbso042!$B:$B,,-1)
       - _xlfn.XLOOKUP($A239,sdbso042!$A:$A,sdbso042!$B:$B,,1) )</f>
        <v>1.2790606279342178</v>
      </c>
      <c r="AK239" s="1">
        <v>2484.1404000000002</v>
      </c>
    </row>
    <row r="240" spans="1:37" x14ac:dyDescent="0.2">
      <c r="A240" s="1">
        <f t="shared" si="19"/>
        <v>2483.0404999999996</v>
      </c>
      <c r="B240" s="1">
        <v>1.2688390000000001</v>
      </c>
      <c r="C240">
        <f xml:space="preserve"> _xlfn.XLOOKUP($A240,DibenzoThiophene!$A:$A,DibenzoThiophene!$B:$B,,1)
 + ( $A240 - _xlfn.XLOOKUP($A240,DibenzoThiophene!$A:$A,DibenzoThiophene!$A:$A,,1) )
   / ( _xlfn.XLOOKUP($A240,DibenzoThiophene!$A:$A,DibenzoThiophene!$A:$A,,-1)
       - _xlfn.XLOOKUP($A240,DibenzoThiophene!$A:$A,DibenzoThiophene!$A:$A,,1) )
   * ( _xlfn.XLOOKUP($A240,DibenzoThiophene!$A:$A,DibenzoThiophene!$B:$B,,-1)
       - _xlfn.XLOOKUP($A240,DibenzoThiophene!$A:$A,DibenzoThiophene!$B:$B,,1) )</f>
        <v>1.2206387775784915</v>
      </c>
      <c r="D240">
        <f xml:space="preserve"> _xlfn.XLOOKUP($A240,Sulfone!$A:$A,Sulfone!$B:$B,,1)
 + ( $A240 - _xlfn.XLOOKUP($A240,Sulfone!$A:$A,Sulfone!$A:$A,,1) )
   / ( _xlfn.XLOOKUP($A240,Sulfone!$A:$A,Sulfone!$A:$A,,-1)
       - _xlfn.XLOOKUP($A240,Sulfone!$A:$A,Sulfone!$A:$A,,1) )
   * ( _xlfn.XLOOKUP($A240,Sulfone!$A:$A,Sulfone!$B:$B,,-1)
       - _xlfn.XLOOKUP($A240,Sulfone!$A:$A,Sulfone!$B:$B,,1) )</f>
        <v>1.1231559194730949</v>
      </c>
      <c r="E240">
        <f xml:space="preserve"> _xlfn.XLOOKUP($A240,sfeso4051!$A:$A,sfeso4051!$B:$B,,1)
 + ( $A240 - _xlfn.XLOOKUP($A240,sfeso4051!$A:$A,sfeso4051!$A:$A,,1) )
   / ( _xlfn.XLOOKUP($A240,sfeso4051!$A:$A,sfeso4051!$A:$A,,-1)
       - _xlfn.XLOOKUP($A240,sfeso4051!$A:$A,sfeso4051!$A:$A,,1) )
   * ( _xlfn.XLOOKUP($A240,sfeso4051!$A:$A,sfeso4051!$B:$B,,-1)
       - _xlfn.XLOOKUP($A240,sfeso4051!$A:$A,sfeso4051!$B:$B,,1) )</f>
        <v>2.7913540677914526</v>
      </c>
      <c r="F240">
        <f xml:space="preserve"> _xlfn.XLOOKUP($A240,sdbt029!$A:$A,sdbt029!$B:$B,,1)
 + ( $A240 - _xlfn.XLOOKUP($A240,sdbt029!$A:$A,sdbt029!$A:$A,,1) )
   / ( _xlfn.XLOOKUP($A240,sdbt029!$A:$A,sdbt029!$A:$A,,-1)
       - _xlfn.XLOOKUP($A240,sdbt029!$A:$A,sdbt029!$A:$A,,1) )
   * ( _xlfn.XLOOKUP($A240,sdbt029!$A:$A,sdbt029!$B:$B,,-1)
       - _xlfn.XLOOKUP($A240,sdbt029!$A:$A,sdbt029!$B:$B,,1) )</f>
        <v>1.1198232595789501</v>
      </c>
      <c r="G240">
        <f xml:space="preserve"> _xlfn.XLOOKUP($A240,sdbs034!$A:$A,sdbs034!$B:$B,,1)
 + ( $A240 - _xlfn.XLOOKUP($A240,sdbs034!$A:$A,sdbs034!$A:$A,,1) )
   / ( _xlfn.XLOOKUP($A240,sdbs034!$A:$A,sdbs034!$A:$A,,-1)
       - _xlfn.XLOOKUP($A240,sdbs034!$A:$A,sdbs034!$A:$A,,1) )
   * ( _xlfn.XLOOKUP($A240,sdbs034!$A:$A,sdbs034!$B:$B,,-1)
       - _xlfn.XLOOKUP($A240,sdbs034!$A:$A,sdbs034!$B:$B,,1) )</f>
        <v>1.1971214553660081</v>
      </c>
      <c r="H240">
        <f xml:space="preserve"> _xlfn.XLOOKUP($A240,sdbso042!$A:$A,sdbso042!$B:$B,,1)
 + ( $A240 - _xlfn.XLOOKUP($A240,sdbso042!$A:$A,sdbso042!$A:$A,,1) )
   / ( _xlfn.XLOOKUP($A240,sdbso042!$A:$A,sdbso042!$A:$A,,-1)
       - _xlfn.XLOOKUP($A240,sdbso042!$A:$A,sdbso042!$A:$A,,1) )
   * ( _xlfn.XLOOKUP($A240,sdbso042!$A:$A,sdbso042!$B:$B,,-1)
       - _xlfn.XLOOKUP($A240,sdbso042!$A:$A,sdbso042!$B:$B,,1) )</f>
        <v>1.2809762530890865</v>
      </c>
      <c r="AK240" s="1">
        <v>2484.3404999999998</v>
      </c>
    </row>
    <row r="241" spans="1:37" x14ac:dyDescent="0.2">
      <c r="A241" s="1">
        <f t="shared" si="19"/>
        <v>2483.2405999999996</v>
      </c>
      <c r="B241" s="1">
        <v>1.2165912999999999</v>
      </c>
      <c r="C241">
        <f xml:space="preserve"> _xlfn.XLOOKUP($A241,DibenzoThiophene!$A:$A,DibenzoThiophene!$B:$B,,1)
 + ( $A241 - _xlfn.XLOOKUP($A241,DibenzoThiophene!$A:$A,DibenzoThiophene!$A:$A,,1) )
   / ( _xlfn.XLOOKUP($A241,DibenzoThiophene!$A:$A,DibenzoThiophene!$A:$A,,-1)
       - _xlfn.XLOOKUP($A241,DibenzoThiophene!$A:$A,DibenzoThiophene!$A:$A,,1) )
   * ( _xlfn.XLOOKUP($A241,DibenzoThiophene!$A:$A,DibenzoThiophene!$B:$B,,-1)
       - _xlfn.XLOOKUP($A241,DibenzoThiophene!$A:$A,DibenzoThiophene!$B:$B,,1) )</f>
        <v>1.210911643447955</v>
      </c>
      <c r="D241">
        <f xml:space="preserve"> _xlfn.XLOOKUP($A241,Sulfone!$A:$A,Sulfone!$B:$B,,1)
 + ( $A241 - _xlfn.XLOOKUP($A241,Sulfone!$A:$A,Sulfone!$A:$A,,1) )
   / ( _xlfn.XLOOKUP($A241,Sulfone!$A:$A,Sulfone!$A:$A,,-1)
       - _xlfn.XLOOKUP($A241,Sulfone!$A:$A,Sulfone!$A:$A,,1) )
   * ( _xlfn.XLOOKUP($A241,Sulfone!$A:$A,Sulfone!$B:$B,,-1)
       - _xlfn.XLOOKUP($A241,Sulfone!$A:$A,Sulfone!$B:$B,,1) )</f>
        <v>1.1452833597866334</v>
      </c>
      <c r="E241">
        <f xml:space="preserve"> _xlfn.XLOOKUP($A241,sfeso4051!$A:$A,sfeso4051!$B:$B,,1)
 + ( $A241 - _xlfn.XLOOKUP($A241,sfeso4051!$A:$A,sfeso4051!$A:$A,,1) )
   / ( _xlfn.XLOOKUP($A241,sfeso4051!$A:$A,sfeso4051!$A:$A,,-1)
       - _xlfn.XLOOKUP($A241,sfeso4051!$A:$A,sfeso4051!$A:$A,,1) )
   * ( _xlfn.XLOOKUP($A241,sfeso4051!$A:$A,sfeso4051!$B:$B,,-1)
       - _xlfn.XLOOKUP($A241,sfeso4051!$A:$A,sfeso4051!$B:$B,,1) )</f>
        <v>2.1854820747851038</v>
      </c>
      <c r="F241">
        <f xml:space="preserve"> _xlfn.XLOOKUP($A241,sdbt029!$A:$A,sdbt029!$B:$B,,1)
 + ( $A241 - _xlfn.XLOOKUP($A241,sdbt029!$A:$A,sdbt029!$A:$A,,1) )
   / ( _xlfn.XLOOKUP($A241,sdbt029!$A:$A,sdbt029!$A:$A,,-1)
       - _xlfn.XLOOKUP($A241,sdbt029!$A:$A,sdbt029!$A:$A,,1) )
   * ( _xlfn.XLOOKUP($A241,sdbt029!$A:$A,sdbt029!$B:$B,,-1)
       - _xlfn.XLOOKUP($A241,sdbt029!$A:$A,sdbt029!$B:$B,,1) )</f>
        <v>1.105778198085424</v>
      </c>
      <c r="G241">
        <f xml:space="preserve"> _xlfn.XLOOKUP($A241,sdbs034!$A:$A,sdbs034!$B:$B,,1)
 + ( $A241 - _xlfn.XLOOKUP($A241,sdbs034!$A:$A,sdbs034!$A:$A,,1) )
   / ( _xlfn.XLOOKUP($A241,sdbs034!$A:$A,sdbs034!$A:$A,,-1)
       - _xlfn.XLOOKUP($A241,sdbs034!$A:$A,sdbs034!$A:$A,,1) )
   * ( _xlfn.XLOOKUP($A241,sdbs034!$A:$A,sdbs034!$B:$B,,-1)
       - _xlfn.XLOOKUP($A241,sdbs034!$A:$A,sdbs034!$B:$B,,1) )</f>
        <v>1.1852606386429174</v>
      </c>
      <c r="H241">
        <f xml:space="preserve"> _xlfn.XLOOKUP($A241,sdbso042!$A:$A,sdbso042!$B:$B,,1)
 + ( $A241 - _xlfn.XLOOKUP($A241,sdbso042!$A:$A,sdbso042!$A:$A,,1) )
   / ( _xlfn.XLOOKUP($A241,sdbso042!$A:$A,sdbso042!$A:$A,,-1)
       - _xlfn.XLOOKUP($A241,sdbso042!$A:$A,sdbso042!$A:$A,,1) )
   * ( _xlfn.XLOOKUP($A241,sdbso042!$A:$A,sdbso042!$B:$B,,-1)
       - _xlfn.XLOOKUP($A241,sdbso042!$A:$A,sdbso042!$B:$B,,1) )</f>
        <v>1.2773377067957246</v>
      </c>
      <c r="AK241" s="1">
        <v>2484.5405999999998</v>
      </c>
    </row>
    <row r="242" spans="1:37" x14ac:dyDescent="0.2">
      <c r="A242" s="1">
        <f t="shared" si="19"/>
        <v>2483.4405999999999</v>
      </c>
      <c r="B242" s="1">
        <v>1.1537834</v>
      </c>
      <c r="C242">
        <f xml:space="preserve"> _xlfn.XLOOKUP($A242,DibenzoThiophene!$A:$A,DibenzoThiophene!$B:$B,,1)
 + ( $A242 - _xlfn.XLOOKUP($A242,DibenzoThiophene!$A:$A,DibenzoThiophene!$A:$A,,1) )
   / ( _xlfn.XLOOKUP($A242,DibenzoThiophene!$A:$A,DibenzoThiophene!$A:$A,,-1)
       - _xlfn.XLOOKUP($A242,DibenzoThiophene!$A:$A,DibenzoThiophene!$A:$A,,1) )
   * ( _xlfn.XLOOKUP($A242,DibenzoThiophene!$A:$A,DibenzoThiophene!$B:$B,,-1)
       - _xlfn.XLOOKUP($A242,DibenzoThiophene!$A:$A,DibenzoThiophene!$B:$B,,1) )</f>
        <v>1.1944360586329068</v>
      </c>
      <c r="D242">
        <f xml:space="preserve"> _xlfn.XLOOKUP($A242,Sulfone!$A:$A,Sulfone!$B:$B,,1)
 + ( $A242 - _xlfn.XLOOKUP($A242,Sulfone!$A:$A,Sulfone!$A:$A,,1) )
   / ( _xlfn.XLOOKUP($A242,Sulfone!$A:$A,Sulfone!$A:$A,,-1)
       - _xlfn.XLOOKUP($A242,Sulfone!$A:$A,Sulfone!$A:$A,,1) )
   * ( _xlfn.XLOOKUP($A242,Sulfone!$A:$A,Sulfone!$B:$B,,-1)
       - _xlfn.XLOOKUP($A242,Sulfone!$A:$A,Sulfone!$B:$B,,1) )</f>
        <v>1.1659732604071644</v>
      </c>
      <c r="E242">
        <f xml:space="preserve"> _xlfn.XLOOKUP($A242,sfeso4051!$A:$A,sfeso4051!$B:$B,,1)
 + ( $A242 - _xlfn.XLOOKUP($A242,sfeso4051!$A:$A,sfeso4051!$A:$A,,1) )
   / ( _xlfn.XLOOKUP($A242,sfeso4051!$A:$A,sfeso4051!$A:$A,,-1)
       - _xlfn.XLOOKUP($A242,sfeso4051!$A:$A,sfeso4051!$A:$A,,1) )
   * ( _xlfn.XLOOKUP($A242,sfeso4051!$A:$A,sfeso4051!$B:$B,,-1)
       - _xlfn.XLOOKUP($A242,sfeso4051!$A:$A,sfeso4051!$B:$B,,1) )</f>
        <v>1.7392290046006957</v>
      </c>
      <c r="F242">
        <f xml:space="preserve"> _xlfn.XLOOKUP($A242,sdbt029!$A:$A,sdbt029!$B:$B,,1)
 + ( $A242 - _xlfn.XLOOKUP($A242,sdbt029!$A:$A,sdbt029!$A:$A,,1) )
   / ( _xlfn.XLOOKUP($A242,sdbt029!$A:$A,sdbt029!$A:$A,,-1)
       - _xlfn.XLOOKUP($A242,sdbt029!$A:$A,sdbt029!$A:$A,,1) )
   * ( _xlfn.XLOOKUP($A242,sdbt029!$A:$A,sdbt029!$B:$B,,-1)
       - _xlfn.XLOOKUP($A242,sdbt029!$A:$A,sdbt029!$B:$B,,1) )</f>
        <v>1.0988527580478207</v>
      </c>
      <c r="G242">
        <f xml:space="preserve"> _xlfn.XLOOKUP($A242,sdbs034!$A:$A,sdbs034!$B:$B,,1)
 + ( $A242 - _xlfn.XLOOKUP($A242,sdbs034!$A:$A,sdbs034!$A:$A,,1) )
   / ( _xlfn.XLOOKUP($A242,sdbs034!$A:$A,sdbs034!$A:$A,,-1)
       - _xlfn.XLOOKUP($A242,sdbs034!$A:$A,sdbs034!$A:$A,,1) )
   * ( _xlfn.XLOOKUP($A242,sdbs034!$A:$A,sdbs034!$B:$B,,-1)
       - _xlfn.XLOOKUP($A242,sdbs034!$A:$A,sdbs034!$B:$B,,1) )</f>
        <v>1.1766283775027719</v>
      </c>
      <c r="H242">
        <f xml:space="preserve"> _xlfn.XLOOKUP($A242,sdbso042!$A:$A,sdbso042!$B:$B,,1)
 + ( $A242 - _xlfn.XLOOKUP($A242,sdbso042!$A:$A,sdbso042!$A:$A,,1) )
   / ( _xlfn.XLOOKUP($A242,sdbso042!$A:$A,sdbso042!$A:$A,,-1)
       - _xlfn.XLOOKUP($A242,sdbso042!$A:$A,sdbso042!$A:$A,,1) )
   * ( _xlfn.XLOOKUP($A242,sdbso042!$A:$A,sdbso042!$B:$B,,-1)
       - _xlfn.XLOOKUP($A242,sdbso042!$A:$A,sdbso042!$B:$B,,1) )</f>
        <v>1.2817861403746249</v>
      </c>
      <c r="AK242" s="1">
        <v>2484.7406000000001</v>
      </c>
    </row>
    <row r="243" spans="1:37" x14ac:dyDescent="0.2">
      <c r="A243" s="1">
        <f t="shared" si="19"/>
        <v>2483.6406999999999</v>
      </c>
      <c r="B243" s="1">
        <v>1.1088526999999999</v>
      </c>
      <c r="C243">
        <f xml:space="preserve"> _xlfn.XLOOKUP($A243,DibenzoThiophene!$A:$A,DibenzoThiophene!$B:$B,,1)
 + ( $A243 - _xlfn.XLOOKUP($A243,DibenzoThiophene!$A:$A,DibenzoThiophene!$A:$A,,1) )
   / ( _xlfn.XLOOKUP($A243,DibenzoThiophene!$A:$A,DibenzoThiophene!$A:$A,,-1)
       - _xlfn.XLOOKUP($A243,DibenzoThiophene!$A:$A,DibenzoThiophene!$A:$A,,1) )
   * ( _xlfn.XLOOKUP($A243,DibenzoThiophene!$A:$A,DibenzoThiophene!$B:$B,,-1)
       - _xlfn.XLOOKUP($A243,DibenzoThiophene!$A:$A,DibenzoThiophene!$B:$B,,1) )</f>
        <v>1.1799949689895519</v>
      </c>
      <c r="D243">
        <f xml:space="preserve"> _xlfn.XLOOKUP($A243,Sulfone!$A:$A,Sulfone!$B:$B,,1)
 + ( $A243 - _xlfn.XLOOKUP($A243,Sulfone!$A:$A,Sulfone!$A:$A,,1) )
   / ( _xlfn.XLOOKUP($A243,Sulfone!$A:$A,Sulfone!$A:$A,,-1)
       - _xlfn.XLOOKUP($A243,Sulfone!$A:$A,Sulfone!$A:$A,,1) )
   * ( _xlfn.XLOOKUP($A243,Sulfone!$A:$A,Sulfone!$B:$B,,-1)
       - _xlfn.XLOOKUP($A243,Sulfone!$A:$A,Sulfone!$B:$B,,1) )</f>
        <v>1.1875610213944323</v>
      </c>
      <c r="E243">
        <f xml:space="preserve"> _xlfn.XLOOKUP($A243,sfeso4051!$A:$A,sfeso4051!$B:$B,,1)
 + ( $A243 - _xlfn.XLOOKUP($A243,sfeso4051!$A:$A,sfeso4051!$A:$A,,1) )
   / ( _xlfn.XLOOKUP($A243,sfeso4051!$A:$A,sfeso4051!$A:$A,,-1)
       - _xlfn.XLOOKUP($A243,sfeso4051!$A:$A,sfeso4051!$A:$A,,1) )
   * ( _xlfn.XLOOKUP($A243,sfeso4051!$A:$A,sfeso4051!$B:$B,,-1)
       - _xlfn.XLOOKUP($A243,sfeso4051!$A:$A,sfeso4051!$B:$B,,1) )</f>
        <v>1.4240612138326765</v>
      </c>
      <c r="F243">
        <f xml:space="preserve"> _xlfn.XLOOKUP($A243,sdbt029!$A:$A,sdbt029!$B:$B,,1)
 + ( $A243 - _xlfn.XLOOKUP($A243,sdbt029!$A:$A,sdbt029!$A:$A,,1) )
   / ( _xlfn.XLOOKUP($A243,sdbt029!$A:$A,sdbt029!$A:$A,,-1)
       - _xlfn.XLOOKUP($A243,sdbt029!$A:$A,sdbt029!$A:$A,,1) )
   * ( _xlfn.XLOOKUP($A243,sdbt029!$A:$A,sdbt029!$B:$B,,-1)
       - _xlfn.XLOOKUP($A243,sdbt029!$A:$A,sdbt029!$B:$B,,1) )</f>
        <v>1.090795352241807</v>
      </c>
      <c r="G243">
        <f xml:space="preserve"> _xlfn.XLOOKUP($A243,sdbs034!$A:$A,sdbs034!$B:$B,,1)
 + ( $A243 - _xlfn.XLOOKUP($A243,sdbs034!$A:$A,sdbs034!$A:$A,,1) )
   / ( _xlfn.XLOOKUP($A243,sdbs034!$A:$A,sdbs034!$A:$A,,-1)
       - _xlfn.XLOOKUP($A243,sdbs034!$A:$A,sdbs034!$A:$A,,1) )
   * ( _xlfn.XLOOKUP($A243,sdbs034!$A:$A,sdbs034!$B:$B,,-1)
       - _xlfn.XLOOKUP($A243,sdbs034!$A:$A,sdbs034!$B:$B,,1) )</f>
        <v>1.1674319318271116</v>
      </c>
      <c r="H243">
        <f xml:space="preserve"> _xlfn.XLOOKUP($A243,sdbso042!$A:$A,sdbso042!$B:$B,,1)
 + ( $A243 - _xlfn.XLOOKUP($A243,sdbso042!$A:$A,sdbso042!$A:$A,,1) )
   / ( _xlfn.XLOOKUP($A243,sdbso042!$A:$A,sdbso042!$A:$A,,-1)
       - _xlfn.XLOOKUP($A243,sdbso042!$A:$A,sdbso042!$A:$A,,1) )
   * ( _xlfn.XLOOKUP($A243,sdbso042!$A:$A,sdbso042!$B:$B,,-1)
       - _xlfn.XLOOKUP($A243,sdbso042!$A:$A,sdbso042!$B:$B,,1) )</f>
        <v>1.28625074895653</v>
      </c>
      <c r="AK243" s="1">
        <v>2484.9407000000001</v>
      </c>
    </row>
    <row r="244" spans="1:37" x14ac:dyDescent="0.2">
      <c r="A244" s="1">
        <f t="shared" si="19"/>
        <v>2483.8407999999999</v>
      </c>
      <c r="B244" s="1">
        <v>1.1168437</v>
      </c>
      <c r="C244">
        <f xml:space="preserve"> _xlfn.XLOOKUP($A244,DibenzoThiophene!$A:$A,DibenzoThiophene!$B:$B,,1)
 + ( $A244 - _xlfn.XLOOKUP($A244,DibenzoThiophene!$A:$A,DibenzoThiophene!$A:$A,,1) )
   / ( _xlfn.XLOOKUP($A244,DibenzoThiophene!$A:$A,DibenzoThiophene!$A:$A,,-1)
       - _xlfn.XLOOKUP($A244,DibenzoThiophene!$A:$A,DibenzoThiophene!$A:$A,,1) )
   * ( _xlfn.XLOOKUP($A244,DibenzoThiophene!$A:$A,DibenzoThiophene!$B:$B,,-1)
       - _xlfn.XLOOKUP($A244,DibenzoThiophene!$A:$A,DibenzoThiophene!$B:$B,,1) )</f>
        <v>1.1569342740169146</v>
      </c>
      <c r="D244">
        <f xml:space="preserve"> _xlfn.XLOOKUP($A244,Sulfone!$A:$A,Sulfone!$B:$B,,1)
 + ( $A244 - _xlfn.XLOOKUP($A244,Sulfone!$A:$A,Sulfone!$A:$A,,1) )
   / ( _xlfn.XLOOKUP($A244,Sulfone!$A:$A,Sulfone!$A:$A,,-1)
       - _xlfn.XLOOKUP($A244,Sulfone!$A:$A,Sulfone!$A:$A,,1) )
   * ( _xlfn.XLOOKUP($A244,Sulfone!$A:$A,Sulfone!$B:$B,,-1)
       - _xlfn.XLOOKUP($A244,Sulfone!$A:$A,Sulfone!$B:$B,,1) )</f>
        <v>1.21145500325112</v>
      </c>
      <c r="E244">
        <f xml:space="preserve"> _xlfn.XLOOKUP($A244,sfeso4051!$A:$A,sfeso4051!$B:$B,,1)
 + ( $A244 - _xlfn.XLOOKUP($A244,sfeso4051!$A:$A,sfeso4051!$A:$A,,1) )
   / ( _xlfn.XLOOKUP($A244,sfeso4051!$A:$A,sfeso4051!$A:$A,,-1)
       - _xlfn.XLOOKUP($A244,sfeso4051!$A:$A,sfeso4051!$A:$A,,1) )
   * ( _xlfn.XLOOKUP($A244,sfeso4051!$A:$A,sfeso4051!$B:$B,,-1)
       - _xlfn.XLOOKUP($A244,sfeso4051!$A:$A,sfeso4051!$B:$B,,1) )</f>
        <v>1.2045749946073783</v>
      </c>
      <c r="F244">
        <f xml:space="preserve"> _xlfn.XLOOKUP($A244,sdbt029!$A:$A,sdbt029!$B:$B,,1)
 + ( $A244 - _xlfn.XLOOKUP($A244,sdbt029!$A:$A,sdbt029!$A:$A,,1) )
   / ( _xlfn.XLOOKUP($A244,sdbt029!$A:$A,sdbt029!$A:$A,,-1)
       - _xlfn.XLOOKUP($A244,sdbt029!$A:$A,sdbt029!$A:$A,,1) )
   * ( _xlfn.XLOOKUP($A244,sdbt029!$A:$A,sdbt029!$B:$B,,-1)
       - _xlfn.XLOOKUP($A244,sdbt029!$A:$A,sdbt029!$B:$B,,1) )</f>
        <v>1.0888622003221193</v>
      </c>
      <c r="G244">
        <f xml:space="preserve"> _xlfn.XLOOKUP($A244,sdbs034!$A:$A,sdbs034!$B:$B,,1)
 + ( $A244 - _xlfn.XLOOKUP($A244,sdbs034!$A:$A,sdbs034!$A:$A,,1) )
   / ( _xlfn.XLOOKUP($A244,sdbs034!$A:$A,sdbs034!$A:$A,,-1)
       - _xlfn.XLOOKUP($A244,sdbs034!$A:$A,sdbs034!$A:$A,,1) )
   * ( _xlfn.XLOOKUP($A244,sdbs034!$A:$A,sdbs034!$B:$B,,-1)
       - _xlfn.XLOOKUP($A244,sdbs034!$A:$A,sdbs034!$B:$B,,1) )</f>
        <v>1.1610324687937679</v>
      </c>
      <c r="H244">
        <f xml:space="preserve"> _xlfn.XLOOKUP($A244,sdbso042!$A:$A,sdbso042!$B:$B,,1)
 + ( $A244 - _xlfn.XLOOKUP($A244,sdbso042!$A:$A,sdbso042!$A:$A,,1) )
   / ( _xlfn.XLOOKUP($A244,sdbso042!$A:$A,sdbso042!$A:$A,,-1)
       - _xlfn.XLOOKUP($A244,sdbso042!$A:$A,sdbso042!$A:$A,,1) )
   * ( _xlfn.XLOOKUP($A244,sdbso042!$A:$A,sdbso042!$B:$B,,-1)
       - _xlfn.XLOOKUP($A244,sdbso042!$A:$A,sdbso042!$B:$B,,1) )</f>
        <v>1.2940658028405763</v>
      </c>
      <c r="AK244" s="1">
        <v>2485.1408000000001</v>
      </c>
    </row>
    <row r="245" spans="1:37" x14ac:dyDescent="0.2">
      <c r="A245" s="1">
        <f t="shared" si="19"/>
        <v>2484.0409</v>
      </c>
      <c r="B245" s="1">
        <v>1.1006444</v>
      </c>
      <c r="C245">
        <f xml:space="preserve"> _xlfn.XLOOKUP($A245,DibenzoThiophene!$A:$A,DibenzoThiophene!$B:$B,,1)
 + ( $A245 - _xlfn.XLOOKUP($A245,DibenzoThiophene!$A:$A,DibenzoThiophene!$A:$A,,1) )
   / ( _xlfn.XLOOKUP($A245,DibenzoThiophene!$A:$A,DibenzoThiophene!$A:$A,,-1)
       - _xlfn.XLOOKUP($A245,DibenzoThiophene!$A:$A,DibenzoThiophene!$A:$A,,1) )
   * ( _xlfn.XLOOKUP($A245,DibenzoThiophene!$A:$A,DibenzoThiophene!$B:$B,,-1)
       - _xlfn.XLOOKUP($A245,DibenzoThiophene!$A:$A,DibenzoThiophene!$B:$B,,1) )</f>
        <v>1.1348344028372275</v>
      </c>
      <c r="D245">
        <f xml:space="preserve"> _xlfn.XLOOKUP($A245,Sulfone!$A:$A,Sulfone!$B:$B,,1)
 + ( $A245 - _xlfn.XLOOKUP($A245,Sulfone!$A:$A,Sulfone!$A:$A,,1) )
   / ( _xlfn.XLOOKUP($A245,Sulfone!$A:$A,Sulfone!$A:$A,,-1)
       - _xlfn.XLOOKUP($A245,Sulfone!$A:$A,Sulfone!$A:$A,,1) )
   * ( _xlfn.XLOOKUP($A245,Sulfone!$A:$A,Sulfone!$B:$B,,-1)
       - _xlfn.XLOOKUP($A245,Sulfone!$A:$A,Sulfone!$B:$B,,1) )</f>
        <v>1.2320150916006287</v>
      </c>
      <c r="E245">
        <f xml:space="preserve"> _xlfn.XLOOKUP($A245,sfeso4051!$A:$A,sfeso4051!$B:$B,,1)
 + ( $A245 - _xlfn.XLOOKUP($A245,sfeso4051!$A:$A,sfeso4051!$A:$A,,1) )
   / ( _xlfn.XLOOKUP($A245,sfeso4051!$A:$A,sfeso4051!$A:$A,,-1)
       - _xlfn.XLOOKUP($A245,sfeso4051!$A:$A,sfeso4051!$A:$A,,1) )
   * ( _xlfn.XLOOKUP($A245,sfeso4051!$A:$A,sfeso4051!$B:$B,,-1)
       - _xlfn.XLOOKUP($A245,sfeso4051!$A:$A,sfeso4051!$B:$B,,1) )</f>
        <v>1.0527319926638179</v>
      </c>
      <c r="F245">
        <f xml:space="preserve"> _xlfn.XLOOKUP($A245,sdbt029!$A:$A,sdbt029!$B:$B,,1)
 + ( $A245 - _xlfn.XLOOKUP($A245,sdbt029!$A:$A,sdbt029!$A:$A,,1) )
   / ( _xlfn.XLOOKUP($A245,sdbt029!$A:$A,sdbt029!$A:$A,,-1)
       - _xlfn.XLOOKUP($A245,sdbt029!$A:$A,sdbt029!$A:$A,,1) )
   * ( _xlfn.XLOOKUP($A245,sdbt029!$A:$A,sdbt029!$B:$B,,-1)
       - _xlfn.XLOOKUP($A245,sdbt029!$A:$A,sdbt029!$B:$B,,1) )</f>
        <v>1.08864809762301</v>
      </c>
      <c r="G245">
        <f xml:space="preserve"> _xlfn.XLOOKUP($A245,sdbs034!$A:$A,sdbs034!$B:$B,,1)
 + ( $A245 - _xlfn.XLOOKUP($A245,sdbs034!$A:$A,sdbs034!$A:$A,,1) )
   / ( _xlfn.XLOOKUP($A245,sdbs034!$A:$A,sdbs034!$A:$A,,-1)
       - _xlfn.XLOOKUP($A245,sdbs034!$A:$A,sdbs034!$A:$A,,1) )
   * ( _xlfn.XLOOKUP($A245,sdbs034!$A:$A,sdbs034!$B:$B,,-1)
       - _xlfn.XLOOKUP($A245,sdbs034!$A:$A,sdbs034!$B:$B,,1) )</f>
        <v>1.159651295284335</v>
      </c>
      <c r="H245">
        <f xml:space="preserve"> _xlfn.XLOOKUP($A245,sdbso042!$A:$A,sdbso042!$B:$B,,1)
 + ( $A245 - _xlfn.XLOOKUP($A245,sdbso042!$A:$A,sdbso042!$A:$A,,1) )
   / ( _xlfn.XLOOKUP($A245,sdbso042!$A:$A,sdbso042!$A:$A,,-1)
       - _xlfn.XLOOKUP($A245,sdbso042!$A:$A,sdbso042!$A:$A,,1) )
   * ( _xlfn.XLOOKUP($A245,sdbso042!$A:$A,sdbso042!$B:$B,,-1)
       - _xlfn.XLOOKUP($A245,sdbso042!$A:$A,sdbso042!$B:$B,,1) )</f>
        <v>1.3170600662562604</v>
      </c>
      <c r="AK245" s="1">
        <v>2485.3409000000001</v>
      </c>
    </row>
    <row r="246" spans="1:37" x14ac:dyDescent="0.2">
      <c r="A246" s="1">
        <f t="shared" si="19"/>
        <v>2484.2408999999998</v>
      </c>
      <c r="B246" s="1">
        <v>1.0715702</v>
      </c>
      <c r="C246">
        <f xml:space="preserve"> _xlfn.XLOOKUP($A246,DibenzoThiophene!$A:$A,DibenzoThiophene!$B:$B,,1)
 + ( $A246 - _xlfn.XLOOKUP($A246,DibenzoThiophene!$A:$A,DibenzoThiophene!$A:$A,,1) )
   / ( _xlfn.XLOOKUP($A246,DibenzoThiophene!$A:$A,DibenzoThiophene!$A:$A,,-1)
       - _xlfn.XLOOKUP($A246,DibenzoThiophene!$A:$A,DibenzoThiophene!$A:$A,,1) )
   * ( _xlfn.XLOOKUP($A246,DibenzoThiophene!$A:$A,DibenzoThiophene!$B:$B,,-1)
       - _xlfn.XLOOKUP($A246,DibenzoThiophene!$A:$A,DibenzoThiophene!$B:$B,,1) )</f>
        <v>1.1399035865015257</v>
      </c>
      <c r="D246">
        <f xml:space="preserve"> _xlfn.XLOOKUP($A246,Sulfone!$A:$A,Sulfone!$B:$B,,1)
 + ( $A246 - _xlfn.XLOOKUP($A246,Sulfone!$A:$A,Sulfone!$A:$A,,1) )
   / ( _xlfn.XLOOKUP($A246,Sulfone!$A:$A,Sulfone!$A:$A,,-1)
       - _xlfn.XLOOKUP($A246,Sulfone!$A:$A,Sulfone!$A:$A,,1) )
   * ( _xlfn.XLOOKUP($A246,Sulfone!$A:$A,Sulfone!$B:$B,,-1)
       - _xlfn.XLOOKUP($A246,Sulfone!$A:$A,Sulfone!$B:$B,,1) )</f>
        <v>1.2547679857374219</v>
      </c>
      <c r="E246">
        <f xml:space="preserve"> _xlfn.XLOOKUP($A246,sfeso4051!$A:$A,sfeso4051!$B:$B,,1)
 + ( $A246 - _xlfn.XLOOKUP($A246,sfeso4051!$A:$A,sfeso4051!$A:$A,,1) )
   / ( _xlfn.XLOOKUP($A246,sfeso4051!$A:$A,sfeso4051!$A:$A,,-1)
       - _xlfn.XLOOKUP($A246,sfeso4051!$A:$A,sfeso4051!$A:$A,,1) )
   * ( _xlfn.XLOOKUP($A246,sfeso4051!$A:$A,sfeso4051!$B:$B,,-1)
       - _xlfn.XLOOKUP($A246,sfeso4051!$A:$A,sfeso4051!$B:$B,,1) )</f>
        <v>0.9519432238933293</v>
      </c>
      <c r="F246">
        <f xml:space="preserve"> _xlfn.XLOOKUP($A246,sdbt029!$A:$A,sdbt029!$B:$B,,1)
 + ( $A246 - _xlfn.XLOOKUP($A246,sdbt029!$A:$A,sdbt029!$A:$A,,1) )
   / ( _xlfn.XLOOKUP($A246,sdbt029!$A:$A,sdbt029!$A:$A,,-1)
       - _xlfn.XLOOKUP($A246,sdbt029!$A:$A,sdbt029!$A:$A,,1) )
   * ( _xlfn.XLOOKUP($A246,sdbt029!$A:$A,sdbt029!$B:$B,,-1)
       - _xlfn.XLOOKUP($A246,sdbt029!$A:$A,sdbt029!$B:$B,,1) )</f>
        <v>1.0805890319950595</v>
      </c>
      <c r="G246">
        <f xml:space="preserve"> _xlfn.XLOOKUP($A246,sdbs034!$A:$A,sdbs034!$B:$B,,1)
 + ( $A246 - _xlfn.XLOOKUP($A246,sdbs034!$A:$A,sdbs034!$A:$A,,1) )
   / ( _xlfn.XLOOKUP($A246,sdbs034!$A:$A,sdbs034!$A:$A,,-1)
       - _xlfn.XLOOKUP($A246,sdbs034!$A:$A,sdbs034!$A:$A,,1) )
   * ( _xlfn.XLOOKUP($A246,sdbs034!$A:$A,sdbs034!$B:$B,,-1)
       - _xlfn.XLOOKUP($A246,sdbs034!$A:$A,sdbs034!$B:$B,,1) )</f>
        <v>1.1580843958335023</v>
      </c>
      <c r="H246">
        <f xml:space="preserve"> _xlfn.XLOOKUP($A246,sdbso042!$A:$A,sdbso042!$B:$B,,1)
 + ( $A246 - _xlfn.XLOOKUP($A246,sdbso042!$A:$A,sdbso042!$A:$A,,1) )
   / ( _xlfn.XLOOKUP($A246,sdbso042!$A:$A,sdbso042!$A:$A,,-1)
       - _xlfn.XLOOKUP($A246,sdbso042!$A:$A,sdbso042!$A:$A,,1) )
   * ( _xlfn.XLOOKUP($A246,sdbso042!$A:$A,sdbso042!$B:$B,,-1)
       - _xlfn.XLOOKUP($A246,sdbso042!$A:$A,sdbso042!$B:$B,,1) )</f>
        <v>1.3221629325446542</v>
      </c>
      <c r="AK246" s="1">
        <v>2485.5409</v>
      </c>
    </row>
    <row r="247" spans="1:37" x14ac:dyDescent="0.2">
      <c r="A247" s="1">
        <f t="shared" si="19"/>
        <v>2484.4409999999998</v>
      </c>
      <c r="B247" s="1">
        <v>1.0589078999999999</v>
      </c>
      <c r="C247">
        <f xml:space="preserve"> _xlfn.XLOOKUP($A247,DibenzoThiophene!$A:$A,DibenzoThiophene!$B:$B,,1)
 + ( $A247 - _xlfn.XLOOKUP($A247,DibenzoThiophene!$A:$A,DibenzoThiophene!$A:$A,,1) )
   / ( _xlfn.XLOOKUP($A247,DibenzoThiophene!$A:$A,DibenzoThiophene!$A:$A,,-1)
       - _xlfn.XLOOKUP($A247,DibenzoThiophene!$A:$A,DibenzoThiophene!$A:$A,,1) )
   * ( _xlfn.XLOOKUP($A247,DibenzoThiophene!$A:$A,DibenzoThiophene!$B:$B,,-1)
       - _xlfn.XLOOKUP($A247,DibenzoThiophene!$A:$A,DibenzoThiophene!$B:$B,,1) )</f>
        <v>1.1249365393336712</v>
      </c>
      <c r="D247">
        <f xml:space="preserve"> _xlfn.XLOOKUP($A247,Sulfone!$A:$A,Sulfone!$B:$B,,1)
 + ( $A247 - _xlfn.XLOOKUP($A247,Sulfone!$A:$A,Sulfone!$A:$A,,1) )
   / ( _xlfn.XLOOKUP($A247,Sulfone!$A:$A,Sulfone!$A:$A,,-1)
       - _xlfn.XLOOKUP($A247,Sulfone!$A:$A,Sulfone!$A:$A,,1) )
   * ( _xlfn.XLOOKUP($A247,Sulfone!$A:$A,Sulfone!$B:$B,,-1)
       - _xlfn.XLOOKUP($A247,Sulfone!$A:$A,Sulfone!$B:$B,,1) )</f>
        <v>1.275342766225372</v>
      </c>
      <c r="E247">
        <f xml:space="preserve"> _xlfn.XLOOKUP($A247,sfeso4051!$A:$A,sfeso4051!$B:$B,,1)
 + ( $A247 - _xlfn.XLOOKUP($A247,sfeso4051!$A:$A,sfeso4051!$A:$A,,1) )
   / ( _xlfn.XLOOKUP($A247,sfeso4051!$A:$A,sfeso4051!$A:$A,,-1)
       - _xlfn.XLOOKUP($A247,sfeso4051!$A:$A,sfeso4051!$A:$A,,1) )
   * ( _xlfn.XLOOKUP($A247,sfeso4051!$A:$A,sfeso4051!$B:$B,,-1)
       - _xlfn.XLOOKUP($A247,sfeso4051!$A:$A,sfeso4051!$B:$B,,1) )</f>
        <v>0.88506076466799888</v>
      </c>
      <c r="F247">
        <f xml:space="preserve"> _xlfn.XLOOKUP($A247,sdbt029!$A:$A,sdbt029!$B:$B,,1)
 + ( $A247 - _xlfn.XLOOKUP($A247,sdbt029!$A:$A,sdbt029!$A:$A,,1) )
   / ( _xlfn.XLOOKUP($A247,sdbt029!$A:$A,sdbt029!$A:$A,,-1)
       - _xlfn.XLOOKUP($A247,sdbt029!$A:$A,sdbt029!$A:$A,,1) )
   * ( _xlfn.XLOOKUP($A247,sdbt029!$A:$A,sdbt029!$B:$B,,-1)
       - _xlfn.XLOOKUP($A247,sdbt029!$A:$A,sdbt029!$B:$B,,1) )</f>
        <v>1.0770194958363881</v>
      </c>
      <c r="G247">
        <f xml:space="preserve"> _xlfn.XLOOKUP($A247,sdbs034!$A:$A,sdbs034!$B:$B,,1)
 + ( $A247 - _xlfn.XLOOKUP($A247,sdbs034!$A:$A,sdbs034!$A:$A,,1) )
   / ( _xlfn.XLOOKUP($A247,sdbs034!$A:$A,sdbs034!$A:$A,,-1)
       - _xlfn.XLOOKUP($A247,sdbs034!$A:$A,sdbs034!$A:$A,,1) )
   * ( _xlfn.XLOOKUP($A247,sdbs034!$A:$A,sdbs034!$B:$B,,-1)
       - _xlfn.XLOOKUP($A247,sdbs034!$A:$A,sdbs034!$B:$B,,1) )</f>
        <v>1.1545427101309853</v>
      </c>
      <c r="H247">
        <f xml:space="preserve"> _xlfn.XLOOKUP($A247,sdbso042!$A:$A,sdbso042!$B:$B,,1)
 + ( $A247 - _xlfn.XLOOKUP($A247,sdbso042!$A:$A,sdbso042!$A:$A,,1) )
   / ( _xlfn.XLOOKUP($A247,sdbso042!$A:$A,sdbso042!$A:$A,,-1)
       - _xlfn.XLOOKUP($A247,sdbso042!$A:$A,sdbso042!$A:$A,,1) )
   * ( _xlfn.XLOOKUP($A247,sdbso042!$A:$A,sdbso042!$B:$B,,-1)
       - _xlfn.XLOOKUP($A247,sdbso042!$A:$A,sdbso042!$B:$B,,1) )</f>
        <v>1.3319961491950192</v>
      </c>
      <c r="AK247" s="1">
        <v>2485.741</v>
      </c>
    </row>
    <row r="248" spans="1:37" x14ac:dyDescent="0.2">
      <c r="A248" s="1">
        <f t="shared" si="19"/>
        <v>2484.6410999999998</v>
      </c>
      <c r="B248" s="1">
        <v>1.0695916000000001</v>
      </c>
      <c r="C248">
        <f xml:space="preserve"> _xlfn.XLOOKUP($A248,DibenzoThiophene!$A:$A,DibenzoThiophene!$B:$B,,1)
 + ( $A248 - _xlfn.XLOOKUP($A248,DibenzoThiophene!$A:$A,DibenzoThiophene!$A:$A,,1) )
   / ( _xlfn.XLOOKUP($A248,DibenzoThiophene!$A:$A,DibenzoThiophene!$A:$A,,-1)
       - _xlfn.XLOOKUP($A248,DibenzoThiophene!$A:$A,DibenzoThiophene!$A:$A,,1) )
   * ( _xlfn.XLOOKUP($A248,DibenzoThiophene!$A:$A,DibenzoThiophene!$B:$B,,-1)
       - _xlfn.XLOOKUP($A248,DibenzoThiophene!$A:$A,DibenzoThiophene!$B:$B,,1) )</f>
        <v>1.1095504520139368</v>
      </c>
      <c r="D248">
        <f xml:space="preserve"> _xlfn.XLOOKUP($A248,Sulfone!$A:$A,Sulfone!$B:$B,,1)
 + ( $A248 - _xlfn.XLOOKUP($A248,Sulfone!$A:$A,Sulfone!$A:$A,,1) )
   / ( _xlfn.XLOOKUP($A248,Sulfone!$A:$A,Sulfone!$A:$A,,-1)
       - _xlfn.XLOOKUP($A248,Sulfone!$A:$A,Sulfone!$A:$A,,1) )
   * ( _xlfn.XLOOKUP($A248,Sulfone!$A:$A,Sulfone!$B:$B,,-1)
       - _xlfn.XLOOKUP($A248,Sulfone!$A:$A,Sulfone!$B:$B,,1) )</f>
        <v>1.2888958744683454</v>
      </c>
      <c r="E248">
        <f xml:space="preserve"> _xlfn.XLOOKUP($A248,sfeso4051!$A:$A,sfeso4051!$B:$B,,1)
 + ( $A248 - _xlfn.XLOOKUP($A248,sfeso4051!$A:$A,sfeso4051!$A:$A,,1) )
   / ( _xlfn.XLOOKUP($A248,sfeso4051!$A:$A,sfeso4051!$A:$A,,-1)
       - _xlfn.XLOOKUP($A248,sfeso4051!$A:$A,sfeso4051!$A:$A,,1) )
   * ( _xlfn.XLOOKUP($A248,sfeso4051!$A:$A,sfeso4051!$B:$B,,-1)
       - _xlfn.XLOOKUP($A248,sfeso4051!$A:$A,sfeso4051!$B:$B,,1) )</f>
        <v>0.84197316239832132</v>
      </c>
      <c r="F248">
        <f xml:space="preserve"> _xlfn.XLOOKUP($A248,sdbt029!$A:$A,sdbt029!$B:$B,,1)
 + ( $A248 - _xlfn.XLOOKUP($A248,sdbt029!$A:$A,sdbt029!$A:$A,,1) )
   / ( _xlfn.XLOOKUP($A248,sdbt029!$A:$A,sdbt029!$A:$A,,-1)
       - _xlfn.XLOOKUP($A248,sdbt029!$A:$A,sdbt029!$A:$A,,1) )
   * ( _xlfn.XLOOKUP($A248,sdbt029!$A:$A,sdbt029!$B:$B,,-1)
       - _xlfn.XLOOKUP($A248,sdbt029!$A:$A,sdbt029!$B:$B,,1) )</f>
        <v>1.0750312122261201</v>
      </c>
      <c r="G248">
        <f xml:space="preserve"> _xlfn.XLOOKUP($A248,sdbs034!$A:$A,sdbs034!$B:$B,,1)
 + ( $A248 - _xlfn.XLOOKUP($A248,sdbs034!$A:$A,sdbs034!$A:$A,,1) )
   / ( _xlfn.XLOOKUP($A248,sdbs034!$A:$A,sdbs034!$A:$A,,-1)
       - _xlfn.XLOOKUP($A248,sdbs034!$A:$A,sdbs034!$A:$A,,1) )
   * ( _xlfn.XLOOKUP($A248,sdbs034!$A:$A,sdbs034!$B:$B,,-1)
       - _xlfn.XLOOKUP($A248,sdbs034!$A:$A,sdbs034!$B:$B,,1) )</f>
        <v>1.1521206597738594</v>
      </c>
      <c r="H248">
        <f xml:space="preserve"> _xlfn.XLOOKUP($A248,sdbso042!$A:$A,sdbso042!$B:$B,,1)
 + ( $A248 - _xlfn.XLOOKUP($A248,sdbso042!$A:$A,sdbso042!$A:$A,,1) )
   / ( _xlfn.XLOOKUP($A248,sdbso042!$A:$A,sdbso042!$A:$A,,-1)
       - _xlfn.XLOOKUP($A248,sdbso042!$A:$A,sdbso042!$A:$A,,1) )
   * ( _xlfn.XLOOKUP($A248,sdbso042!$A:$A,sdbso042!$B:$B,,-1)
       - _xlfn.XLOOKUP($A248,sdbso042!$A:$A,sdbso042!$B:$B,,1) )</f>
        <v>1.3455852367856287</v>
      </c>
      <c r="AK248" s="1">
        <v>2485.9411</v>
      </c>
    </row>
    <row r="249" spans="1:37" x14ac:dyDescent="0.2">
      <c r="A249" s="1">
        <f t="shared" si="19"/>
        <v>2484.8410999999996</v>
      </c>
      <c r="B249" s="1">
        <v>1.0662691</v>
      </c>
      <c r="C249">
        <f xml:space="preserve"> _xlfn.XLOOKUP($A249,DibenzoThiophene!$A:$A,DibenzoThiophene!$B:$B,,1)
 + ( $A249 - _xlfn.XLOOKUP($A249,DibenzoThiophene!$A:$A,DibenzoThiophene!$A:$A,,1) )
   / ( _xlfn.XLOOKUP($A249,DibenzoThiophene!$A:$A,DibenzoThiophene!$A:$A,,-1)
       - _xlfn.XLOOKUP($A249,DibenzoThiophene!$A:$A,DibenzoThiophene!$A:$A,,1) )
   * ( _xlfn.XLOOKUP($A249,DibenzoThiophene!$A:$A,DibenzoThiophene!$B:$B,,-1)
       - _xlfn.XLOOKUP($A249,DibenzoThiophene!$A:$A,DibenzoThiophene!$B:$B,,1) )</f>
        <v>1.0995604183838306</v>
      </c>
      <c r="D249">
        <f xml:space="preserve"> _xlfn.XLOOKUP($A249,Sulfone!$A:$A,Sulfone!$B:$B,,1)
 + ( $A249 - _xlfn.XLOOKUP($A249,Sulfone!$A:$A,Sulfone!$A:$A,,1) )
   / ( _xlfn.XLOOKUP($A249,Sulfone!$A:$A,Sulfone!$A:$A,,-1)
       - _xlfn.XLOOKUP($A249,Sulfone!$A:$A,Sulfone!$A:$A,,1) )
   * ( _xlfn.XLOOKUP($A249,Sulfone!$A:$A,Sulfone!$B:$B,,-1)
       - _xlfn.XLOOKUP($A249,Sulfone!$A:$A,Sulfone!$B:$B,,1) )</f>
        <v>1.3005368622012441</v>
      </c>
      <c r="E249">
        <f xml:space="preserve"> _xlfn.XLOOKUP($A249,sfeso4051!$A:$A,sfeso4051!$B:$B,,1)
 + ( $A249 - _xlfn.XLOOKUP($A249,sfeso4051!$A:$A,sfeso4051!$A:$A,,1) )
   / ( _xlfn.XLOOKUP($A249,sfeso4051!$A:$A,sfeso4051!$A:$A,,-1)
       - _xlfn.XLOOKUP($A249,sfeso4051!$A:$A,sfeso4051!$A:$A,,1) )
   * ( _xlfn.XLOOKUP($A249,sfeso4051!$A:$A,sfeso4051!$B:$B,,-1)
       - _xlfn.XLOOKUP($A249,sfeso4051!$A:$A,sfeso4051!$B:$B,,1) )</f>
        <v>0.81703841973149638</v>
      </c>
      <c r="F249">
        <f xml:space="preserve"> _xlfn.XLOOKUP($A249,sdbt029!$A:$A,sdbt029!$B:$B,,1)
 + ( $A249 - _xlfn.XLOOKUP($A249,sdbt029!$A:$A,sdbt029!$A:$A,,1) )
   / ( _xlfn.XLOOKUP($A249,sdbt029!$A:$A,sdbt029!$A:$A,,-1)
       - _xlfn.XLOOKUP($A249,sdbt029!$A:$A,sdbt029!$A:$A,,1) )
   * ( _xlfn.XLOOKUP($A249,sdbt029!$A:$A,sdbt029!$B:$B,,-1)
       - _xlfn.XLOOKUP($A249,sdbt029!$A:$A,sdbt029!$B:$B,,1) )</f>
        <v>1.0700900038625012</v>
      </c>
      <c r="G249">
        <f xml:space="preserve"> _xlfn.XLOOKUP($A249,sdbs034!$A:$A,sdbs034!$B:$B,,1)
 + ( $A249 - _xlfn.XLOOKUP($A249,sdbs034!$A:$A,sdbs034!$A:$A,,1) )
   / ( _xlfn.XLOOKUP($A249,sdbs034!$A:$A,sdbs034!$A:$A,,-1)
       - _xlfn.XLOOKUP($A249,sdbs034!$A:$A,sdbs034!$A:$A,,1) )
   * ( _xlfn.XLOOKUP($A249,sdbs034!$A:$A,sdbs034!$B:$B,,-1)
       - _xlfn.XLOOKUP($A249,sdbs034!$A:$A,sdbs034!$B:$B,,1) )</f>
        <v>1.1500884081338631</v>
      </c>
      <c r="H249">
        <f xml:space="preserve"> _xlfn.XLOOKUP($A249,sdbso042!$A:$A,sdbso042!$B:$B,,1)
 + ( $A249 - _xlfn.XLOOKUP($A249,sdbso042!$A:$A,sdbso042!$A:$A,,1) )
   / ( _xlfn.XLOOKUP($A249,sdbso042!$A:$A,sdbso042!$A:$A,,-1)
       - _xlfn.XLOOKUP($A249,sdbso042!$A:$A,sdbso042!$A:$A,,1) )
   * ( _xlfn.XLOOKUP($A249,sdbso042!$A:$A,sdbso042!$B:$B,,-1)
       - _xlfn.XLOOKUP($A249,sdbso042!$A:$A,sdbso042!$B:$B,,1) )</f>
        <v>1.3455585481010195</v>
      </c>
      <c r="AK249" s="1">
        <v>2486.1410999999998</v>
      </c>
    </row>
    <row r="250" spans="1:37" x14ac:dyDescent="0.2">
      <c r="A250" s="1">
        <f t="shared" si="19"/>
        <v>2485.0411999999997</v>
      </c>
      <c r="B250" s="1">
        <v>1.0441152</v>
      </c>
      <c r="C250">
        <f xml:space="preserve"> _xlfn.XLOOKUP($A250,DibenzoThiophene!$A:$A,DibenzoThiophene!$B:$B,,1)
 + ( $A250 - _xlfn.XLOOKUP($A250,DibenzoThiophene!$A:$A,DibenzoThiophene!$A:$A,,1) )
   / ( _xlfn.XLOOKUP($A250,DibenzoThiophene!$A:$A,DibenzoThiophene!$A:$A,,-1)
       - _xlfn.XLOOKUP($A250,DibenzoThiophene!$A:$A,DibenzoThiophene!$A:$A,,1) )
   * ( _xlfn.XLOOKUP($A250,DibenzoThiophene!$A:$A,DibenzoThiophene!$B:$B,,-1)
       - _xlfn.XLOOKUP($A250,DibenzoThiophene!$A:$A,DibenzoThiophene!$B:$B,,1) )</f>
        <v>1.106320524850873</v>
      </c>
      <c r="D250">
        <f xml:space="preserve"> _xlfn.XLOOKUP($A250,Sulfone!$A:$A,Sulfone!$B:$B,,1)
 + ( $A250 - _xlfn.XLOOKUP($A250,Sulfone!$A:$A,Sulfone!$A:$A,,1) )
   / ( _xlfn.XLOOKUP($A250,Sulfone!$A:$A,Sulfone!$A:$A,,-1)
       - _xlfn.XLOOKUP($A250,Sulfone!$A:$A,Sulfone!$A:$A,,1) )
   * ( _xlfn.XLOOKUP($A250,Sulfone!$A:$A,Sulfone!$B:$B,,-1)
       - _xlfn.XLOOKUP($A250,Sulfone!$A:$A,Sulfone!$B:$B,,1) )</f>
        <v>1.3076775772469564</v>
      </c>
      <c r="E250">
        <f xml:space="preserve"> _xlfn.XLOOKUP($A250,sfeso4051!$A:$A,sfeso4051!$B:$B,,1)
 + ( $A250 - _xlfn.XLOOKUP($A250,sfeso4051!$A:$A,sfeso4051!$A:$A,,1) )
   / ( _xlfn.XLOOKUP($A250,sfeso4051!$A:$A,sfeso4051!$A:$A,,-1)
       - _xlfn.XLOOKUP($A250,sfeso4051!$A:$A,sfeso4051!$A:$A,,1) )
   * ( _xlfn.XLOOKUP($A250,sfeso4051!$A:$A,sfeso4051!$B:$B,,-1)
       - _xlfn.XLOOKUP($A250,sfeso4051!$A:$A,sfeso4051!$B:$B,,1) )</f>
        <v>0.80331521919430104</v>
      </c>
      <c r="F250">
        <f xml:space="preserve"> _xlfn.XLOOKUP($A250,sdbt029!$A:$A,sdbt029!$B:$B,,1)
 + ( $A250 - _xlfn.XLOOKUP($A250,sdbt029!$A:$A,sdbt029!$A:$A,,1) )
   / ( _xlfn.XLOOKUP($A250,sdbt029!$A:$A,sdbt029!$A:$A,,-1)
       - _xlfn.XLOOKUP($A250,sdbt029!$A:$A,sdbt029!$A:$A,,1) )
   * ( _xlfn.XLOOKUP($A250,sdbt029!$A:$A,sdbt029!$B:$B,,-1)
       - _xlfn.XLOOKUP($A250,sdbt029!$A:$A,sdbt029!$B:$B,,1) )</f>
        <v>1.0638927068461153</v>
      </c>
      <c r="G250">
        <f xml:space="preserve"> _xlfn.XLOOKUP($A250,sdbs034!$A:$A,sdbs034!$B:$B,,1)
 + ( $A250 - _xlfn.XLOOKUP($A250,sdbs034!$A:$A,sdbs034!$A:$A,,1) )
   / ( _xlfn.XLOOKUP($A250,sdbs034!$A:$A,sdbs034!$A:$A,,-1)
       - _xlfn.XLOOKUP($A250,sdbs034!$A:$A,sdbs034!$A:$A,,1) )
   * ( _xlfn.XLOOKUP($A250,sdbs034!$A:$A,sdbs034!$B:$B,,-1)
       - _xlfn.XLOOKUP($A250,sdbs034!$A:$A,sdbs034!$B:$B,,1) )</f>
        <v>1.1452716279162001</v>
      </c>
      <c r="H250">
        <f xml:space="preserve"> _xlfn.XLOOKUP($A250,sdbso042!$A:$A,sdbso042!$B:$B,,1)
 + ( $A250 - _xlfn.XLOOKUP($A250,sdbso042!$A:$A,sdbso042!$A:$A,,1) )
   / ( _xlfn.XLOOKUP($A250,sdbso042!$A:$A,sdbso042!$A:$A,,-1)
       - _xlfn.XLOOKUP($A250,sdbso042!$A:$A,sdbso042!$A:$A,,1) )
   * ( _xlfn.XLOOKUP($A250,sdbso042!$A:$A,sdbso042!$B:$B,,-1)
       - _xlfn.XLOOKUP($A250,sdbso042!$A:$A,sdbso042!$B:$B,,1) )</f>
        <v>1.3605486100330182</v>
      </c>
      <c r="AK250" s="1">
        <v>2486.3411999999998</v>
      </c>
    </row>
    <row r="251" spans="1:37" x14ac:dyDescent="0.2">
      <c r="A251" s="1">
        <f t="shared" si="19"/>
        <v>2485.2412999999997</v>
      </c>
      <c r="B251" s="1">
        <v>1.0455840000000001</v>
      </c>
      <c r="C251">
        <f xml:space="preserve"> _xlfn.XLOOKUP($A251,DibenzoThiophene!$A:$A,DibenzoThiophene!$B:$B,,1)
 + ( $A251 - _xlfn.XLOOKUP($A251,DibenzoThiophene!$A:$A,DibenzoThiophene!$A:$A,,1) )
   / ( _xlfn.XLOOKUP($A251,DibenzoThiophene!$A:$A,DibenzoThiophene!$A:$A,,-1)
       - _xlfn.XLOOKUP($A251,DibenzoThiophene!$A:$A,DibenzoThiophene!$A:$A,,1) )
   * ( _xlfn.XLOOKUP($A251,DibenzoThiophene!$A:$A,DibenzoThiophene!$B:$B,,-1)
       - _xlfn.XLOOKUP($A251,DibenzoThiophene!$A:$A,DibenzoThiophene!$B:$B,,1) )</f>
        <v>1.1114738161030011</v>
      </c>
      <c r="D251">
        <f xml:space="preserve"> _xlfn.XLOOKUP($A251,Sulfone!$A:$A,Sulfone!$B:$B,,1)
 + ( $A251 - _xlfn.XLOOKUP($A251,Sulfone!$A:$A,Sulfone!$A:$A,,1) )
   / ( _xlfn.XLOOKUP($A251,Sulfone!$A:$A,Sulfone!$A:$A,,-1)
       - _xlfn.XLOOKUP($A251,Sulfone!$A:$A,Sulfone!$A:$A,,1) )
   * ( _xlfn.XLOOKUP($A251,Sulfone!$A:$A,Sulfone!$B:$B,,-1)
       - _xlfn.XLOOKUP($A251,Sulfone!$A:$A,Sulfone!$B:$B,,1) )</f>
        <v>1.3175462483907923</v>
      </c>
      <c r="E251">
        <f xml:space="preserve"> _xlfn.XLOOKUP($A251,sfeso4051!$A:$A,sfeso4051!$B:$B,,1)
 + ( $A251 - _xlfn.XLOOKUP($A251,sfeso4051!$A:$A,sfeso4051!$A:$A,,1) )
   / ( _xlfn.XLOOKUP($A251,sfeso4051!$A:$A,sfeso4051!$A:$A,,-1)
       - _xlfn.XLOOKUP($A251,sfeso4051!$A:$A,sfeso4051!$A:$A,,1) )
   * ( _xlfn.XLOOKUP($A251,sfeso4051!$A:$A,sfeso4051!$B:$B,,-1)
       - _xlfn.XLOOKUP($A251,sfeso4051!$A:$A,sfeso4051!$B:$B,,1) )</f>
        <v>0.79836251023406524</v>
      </c>
      <c r="F251">
        <f xml:space="preserve"> _xlfn.XLOOKUP($A251,sdbt029!$A:$A,sdbt029!$B:$B,,1)
 + ( $A251 - _xlfn.XLOOKUP($A251,sdbt029!$A:$A,sdbt029!$A:$A,,1) )
   / ( _xlfn.XLOOKUP($A251,sdbt029!$A:$A,sdbt029!$A:$A,,-1)
       - _xlfn.XLOOKUP($A251,sdbt029!$A:$A,sdbt029!$A:$A,,1) )
   * ( _xlfn.XLOOKUP($A251,sdbt029!$A:$A,sdbt029!$B:$B,,-1)
       - _xlfn.XLOOKUP($A251,sdbt029!$A:$A,sdbt029!$B:$B,,1) )</f>
        <v>1.0525768738377048</v>
      </c>
      <c r="G251">
        <f xml:space="preserve"> _xlfn.XLOOKUP($A251,sdbs034!$A:$A,sdbs034!$B:$B,,1)
 + ( $A251 - _xlfn.XLOOKUP($A251,sdbs034!$A:$A,sdbs034!$A:$A,,1) )
   / ( _xlfn.XLOOKUP($A251,sdbs034!$A:$A,sdbs034!$A:$A,,-1)
       - _xlfn.XLOOKUP($A251,sdbs034!$A:$A,sdbs034!$A:$A,,1) )
   * ( _xlfn.XLOOKUP($A251,sdbs034!$A:$A,sdbs034!$B:$B,,-1)
       - _xlfn.XLOOKUP($A251,sdbs034!$A:$A,sdbs034!$B:$B,,1) )</f>
        <v>1.1436100735879191</v>
      </c>
      <c r="H251">
        <f xml:space="preserve"> _xlfn.XLOOKUP($A251,sdbso042!$A:$A,sdbso042!$B:$B,,1)
 + ( $A251 - _xlfn.XLOOKUP($A251,sdbso042!$A:$A,sdbso042!$A:$A,,1) )
   / ( _xlfn.XLOOKUP($A251,sdbso042!$A:$A,sdbso042!$A:$A,,-1)
       - _xlfn.XLOOKUP($A251,sdbso042!$A:$A,sdbso042!$A:$A,,1) )
   * ( _xlfn.XLOOKUP($A251,sdbso042!$A:$A,sdbso042!$B:$B,,-1)
       - _xlfn.XLOOKUP($A251,sdbso042!$A:$A,sdbso042!$B:$B,,1) )</f>
        <v>1.3753717640286887</v>
      </c>
      <c r="AK251" s="1">
        <v>2486.5412999999999</v>
      </c>
    </row>
    <row r="252" spans="1:37" x14ac:dyDescent="0.2">
      <c r="A252" s="1">
        <f t="shared" si="19"/>
        <v>2485.4413999999997</v>
      </c>
      <c r="B252" s="1">
        <v>1.0642469999999999</v>
      </c>
      <c r="C252">
        <f xml:space="preserve"> _xlfn.XLOOKUP($A252,DibenzoThiophene!$A:$A,DibenzoThiophene!$B:$B,,1)
 + ( $A252 - _xlfn.XLOOKUP($A252,DibenzoThiophene!$A:$A,DibenzoThiophene!$A:$A,,1) )
   / ( _xlfn.XLOOKUP($A252,DibenzoThiophene!$A:$A,DibenzoThiophene!$A:$A,,-1)
       - _xlfn.XLOOKUP($A252,DibenzoThiophene!$A:$A,DibenzoThiophene!$A:$A,,1) )
   * ( _xlfn.XLOOKUP($A252,DibenzoThiophene!$A:$A,DibenzoThiophene!$B:$B,,-1)
       - _xlfn.XLOOKUP($A252,DibenzoThiophene!$A:$A,DibenzoThiophene!$B:$B,,1) )</f>
        <v>1.1006684434459109</v>
      </c>
      <c r="D252">
        <f xml:space="preserve"> _xlfn.XLOOKUP($A252,Sulfone!$A:$A,Sulfone!$B:$B,,1)
 + ( $A252 - _xlfn.XLOOKUP($A252,Sulfone!$A:$A,Sulfone!$A:$A,,1) )
   / ( _xlfn.XLOOKUP($A252,Sulfone!$A:$A,Sulfone!$A:$A,,-1)
       - _xlfn.XLOOKUP($A252,Sulfone!$A:$A,Sulfone!$A:$A,,1) )
   * ( _xlfn.XLOOKUP($A252,Sulfone!$A:$A,Sulfone!$B:$B,,-1)
       - _xlfn.XLOOKUP($A252,Sulfone!$A:$A,Sulfone!$B:$B,,1) )</f>
        <v>1.3207781236528906</v>
      </c>
      <c r="E252">
        <f xml:space="preserve"> _xlfn.XLOOKUP($A252,sfeso4051!$A:$A,sfeso4051!$B:$B,,1)
 + ( $A252 - _xlfn.XLOOKUP($A252,sfeso4051!$A:$A,sfeso4051!$A:$A,,1) )
   / ( _xlfn.XLOOKUP($A252,sfeso4051!$A:$A,sfeso4051!$A:$A,,-1)
       - _xlfn.XLOOKUP($A252,sfeso4051!$A:$A,sfeso4051!$A:$A,,1) )
   * ( _xlfn.XLOOKUP($A252,sfeso4051!$A:$A,sfeso4051!$B:$B,,-1)
       - _xlfn.XLOOKUP($A252,sfeso4051!$A:$A,sfeso4051!$B:$B,,1) )</f>
        <v>0.79774173351161382</v>
      </c>
      <c r="F252">
        <f xml:space="preserve"> _xlfn.XLOOKUP($A252,sdbt029!$A:$A,sdbt029!$B:$B,,1)
 + ( $A252 - _xlfn.XLOOKUP($A252,sdbt029!$A:$A,sdbt029!$A:$A,,1) )
   / ( _xlfn.XLOOKUP($A252,sdbt029!$A:$A,sdbt029!$A:$A,,-1)
       - _xlfn.XLOOKUP($A252,sdbt029!$A:$A,sdbt029!$A:$A,,1) )
   * ( _xlfn.XLOOKUP($A252,sdbt029!$A:$A,sdbt029!$B:$B,,-1)
       - _xlfn.XLOOKUP($A252,sdbt029!$A:$A,sdbt029!$B:$B,,1) )</f>
        <v>1.0489285840000573</v>
      </c>
      <c r="G252">
        <f xml:space="preserve"> _xlfn.XLOOKUP($A252,sdbs034!$A:$A,sdbs034!$B:$B,,1)
 + ( $A252 - _xlfn.XLOOKUP($A252,sdbs034!$A:$A,sdbs034!$A:$A,,1) )
   / ( _xlfn.XLOOKUP($A252,sdbs034!$A:$A,sdbs034!$A:$A,,-1)
       - _xlfn.XLOOKUP($A252,sdbs034!$A:$A,sdbs034!$A:$A,,1) )
   * ( _xlfn.XLOOKUP($A252,sdbs034!$A:$A,sdbs034!$B:$B,,-1)
       - _xlfn.XLOOKUP($A252,sdbs034!$A:$A,sdbs034!$B:$B,,1) )</f>
        <v>1.1408533633823799</v>
      </c>
      <c r="H252">
        <f xml:space="preserve"> _xlfn.XLOOKUP($A252,sdbso042!$A:$A,sdbso042!$B:$B,,1)
 + ( $A252 - _xlfn.XLOOKUP($A252,sdbso042!$A:$A,sdbso042!$A:$A,,1) )
   / ( _xlfn.XLOOKUP($A252,sdbso042!$A:$A,sdbso042!$A:$A,,-1)
       - _xlfn.XLOOKUP($A252,sdbso042!$A:$A,sdbso042!$A:$A,,1) )
   * ( _xlfn.XLOOKUP($A252,sdbso042!$A:$A,sdbso042!$B:$B,,-1)
       - _xlfn.XLOOKUP($A252,sdbso042!$A:$A,sdbso042!$B:$B,,1) )</f>
        <v>1.3882268121730337</v>
      </c>
      <c r="AK252" s="1">
        <v>2486.7413999999999</v>
      </c>
    </row>
    <row r="253" spans="1:37" x14ac:dyDescent="0.2">
      <c r="A253" s="1">
        <f t="shared" si="19"/>
        <v>2485.6414</v>
      </c>
      <c r="B253" s="1">
        <v>1.0512405</v>
      </c>
      <c r="C253">
        <f xml:space="preserve"> _xlfn.XLOOKUP($A253,DibenzoThiophene!$A:$A,DibenzoThiophene!$B:$B,,1)
 + ( $A253 - _xlfn.XLOOKUP($A253,DibenzoThiophene!$A:$A,DibenzoThiophene!$A:$A,,1) )
   / ( _xlfn.XLOOKUP($A253,DibenzoThiophene!$A:$A,DibenzoThiophene!$A:$A,,-1)
       - _xlfn.XLOOKUP($A253,DibenzoThiophene!$A:$A,DibenzoThiophene!$A:$A,,1) )
   * ( _xlfn.XLOOKUP($A253,DibenzoThiophene!$A:$A,DibenzoThiophene!$B:$B,,-1)
       - _xlfn.XLOOKUP($A253,DibenzoThiophene!$A:$A,DibenzoThiophene!$B:$B,,1) )</f>
        <v>1.0867970005373786</v>
      </c>
      <c r="D253">
        <f xml:space="preserve"> _xlfn.XLOOKUP($A253,Sulfone!$A:$A,Sulfone!$B:$B,,1)
 + ( $A253 - _xlfn.XLOOKUP($A253,Sulfone!$A:$A,Sulfone!$A:$A,,1) )
   / ( _xlfn.XLOOKUP($A253,Sulfone!$A:$A,Sulfone!$A:$A,,-1)
       - _xlfn.XLOOKUP($A253,Sulfone!$A:$A,Sulfone!$A:$A,,1) )
   * ( _xlfn.XLOOKUP($A253,Sulfone!$A:$A,Sulfone!$B:$B,,-1)
       - _xlfn.XLOOKUP($A253,Sulfone!$A:$A,Sulfone!$B:$B,,1) )</f>
        <v>1.3242172376017465</v>
      </c>
      <c r="E253">
        <f xml:space="preserve"> _xlfn.XLOOKUP($A253,sfeso4051!$A:$A,sfeso4051!$B:$B,,1)
 + ( $A253 - _xlfn.XLOOKUP($A253,sfeso4051!$A:$A,sfeso4051!$A:$A,,1) )
   / ( _xlfn.XLOOKUP($A253,sfeso4051!$A:$A,sfeso4051!$A:$A,,-1)
       - _xlfn.XLOOKUP($A253,sfeso4051!$A:$A,sfeso4051!$A:$A,,1) )
   * ( _xlfn.XLOOKUP($A253,sfeso4051!$A:$A,sfeso4051!$B:$B,,-1)
       - _xlfn.XLOOKUP($A253,sfeso4051!$A:$A,sfeso4051!$B:$B,,1) )</f>
        <v>0.79782745253126575</v>
      </c>
      <c r="F253">
        <f xml:space="preserve"> _xlfn.XLOOKUP($A253,sdbt029!$A:$A,sdbt029!$B:$B,,1)
 + ( $A253 - _xlfn.XLOOKUP($A253,sdbt029!$A:$A,sdbt029!$A:$A,,1) )
   / ( _xlfn.XLOOKUP($A253,sdbt029!$A:$A,sdbt029!$A:$A,,-1)
       - _xlfn.XLOOKUP($A253,sdbt029!$A:$A,sdbt029!$A:$A,,1) )
   * ( _xlfn.XLOOKUP($A253,sdbt029!$A:$A,sdbt029!$B:$B,,-1)
       - _xlfn.XLOOKUP($A253,sdbt029!$A:$A,sdbt029!$B:$B,,1) )</f>
        <v>1.0469887757693335</v>
      </c>
      <c r="G253">
        <f xml:space="preserve"> _xlfn.XLOOKUP($A253,sdbs034!$A:$A,sdbs034!$B:$B,,1)
 + ( $A253 - _xlfn.XLOOKUP($A253,sdbs034!$A:$A,sdbs034!$A:$A,,1) )
   / ( _xlfn.XLOOKUP($A253,sdbs034!$A:$A,sdbs034!$A:$A,,-1)
       - _xlfn.XLOOKUP($A253,sdbs034!$A:$A,sdbs034!$A:$A,,1) )
   * ( _xlfn.XLOOKUP($A253,sdbs034!$A:$A,sdbs034!$B:$B,,-1)
       - _xlfn.XLOOKUP($A253,sdbs034!$A:$A,sdbs034!$B:$B,,1) )</f>
        <v>1.1327841044975553</v>
      </c>
      <c r="H253">
        <f xml:space="preserve"> _xlfn.XLOOKUP($A253,sdbso042!$A:$A,sdbso042!$B:$B,,1)
 + ( $A253 - _xlfn.XLOOKUP($A253,sdbso042!$A:$A,sdbso042!$A:$A,,1) )
   / ( _xlfn.XLOOKUP($A253,sdbso042!$A:$A,sdbso042!$A:$A,,-1)
       - _xlfn.XLOOKUP($A253,sdbso042!$A:$A,sdbso042!$A:$A,,1) )
   * ( _xlfn.XLOOKUP($A253,sdbso042!$A:$A,sdbso042!$B:$B,,-1)
       - _xlfn.XLOOKUP($A253,sdbso042!$A:$A,sdbso042!$B:$B,,1) )</f>
        <v>1.3920937222404997</v>
      </c>
      <c r="AK253" s="1">
        <v>2486.9414000000002</v>
      </c>
    </row>
    <row r="254" spans="1:37" x14ac:dyDescent="0.2">
      <c r="A254" s="1">
        <f t="shared" si="19"/>
        <v>2485.8415</v>
      </c>
      <c r="B254" s="1">
        <v>1.0526685</v>
      </c>
      <c r="C254">
        <f xml:space="preserve"> _xlfn.XLOOKUP($A254,DibenzoThiophene!$A:$A,DibenzoThiophene!$B:$B,,1)
 + ( $A254 - _xlfn.XLOOKUP($A254,DibenzoThiophene!$A:$A,DibenzoThiophene!$A:$A,,1) )
   / ( _xlfn.XLOOKUP($A254,DibenzoThiophene!$A:$A,DibenzoThiophene!$A:$A,,-1)
       - _xlfn.XLOOKUP($A254,DibenzoThiophene!$A:$A,DibenzoThiophene!$A:$A,,1) )
   * ( _xlfn.XLOOKUP($A254,DibenzoThiophene!$A:$A,DibenzoThiophene!$B:$B,,-1)
       - _xlfn.XLOOKUP($A254,DibenzoThiophene!$A:$A,DibenzoThiophene!$B:$B,,1) )</f>
        <v>1.0726330150846524</v>
      </c>
      <c r="D254">
        <f xml:space="preserve"> _xlfn.XLOOKUP($A254,Sulfone!$A:$A,Sulfone!$B:$B,,1)
 + ( $A254 - _xlfn.XLOOKUP($A254,Sulfone!$A:$A,Sulfone!$A:$A,,1) )
   / ( _xlfn.XLOOKUP($A254,Sulfone!$A:$A,Sulfone!$A:$A,,-1)
       - _xlfn.XLOOKUP($A254,Sulfone!$A:$A,Sulfone!$A:$A,,1) )
   * ( _xlfn.XLOOKUP($A254,Sulfone!$A:$A,Sulfone!$B:$B,,-1)
       - _xlfn.XLOOKUP($A254,Sulfone!$A:$A,Sulfone!$B:$B,,1) )</f>
        <v>1.3306768194479148</v>
      </c>
      <c r="E254">
        <f xml:space="preserve"> _xlfn.XLOOKUP($A254,sfeso4051!$A:$A,sfeso4051!$B:$B,,1)
 + ( $A254 - _xlfn.XLOOKUP($A254,sfeso4051!$A:$A,sfeso4051!$A:$A,,1) )
   / ( _xlfn.XLOOKUP($A254,sfeso4051!$A:$A,sfeso4051!$A:$A,,-1)
       - _xlfn.XLOOKUP($A254,sfeso4051!$A:$A,sfeso4051!$A:$A,,1) )
   * ( _xlfn.XLOOKUP($A254,sfeso4051!$A:$A,sfeso4051!$B:$B,,-1)
       - _xlfn.XLOOKUP($A254,sfeso4051!$A:$A,sfeso4051!$B:$B,,1) )</f>
        <v>0.80225336669488967</v>
      </c>
      <c r="F254">
        <f xml:space="preserve"> _xlfn.XLOOKUP($A254,sdbt029!$A:$A,sdbt029!$B:$B,,1)
 + ( $A254 - _xlfn.XLOOKUP($A254,sdbt029!$A:$A,sdbt029!$A:$A,,1) )
   / ( _xlfn.XLOOKUP($A254,sdbt029!$A:$A,sdbt029!$A:$A,,-1)
       - _xlfn.XLOOKUP($A254,sdbt029!$A:$A,sdbt029!$A:$A,,1) )
   * ( _xlfn.XLOOKUP($A254,sdbt029!$A:$A,sdbt029!$B:$B,,-1)
       - _xlfn.XLOOKUP($A254,sdbt029!$A:$A,sdbt029!$B:$B,,1) )</f>
        <v>1.041231817070519</v>
      </c>
      <c r="G254">
        <f xml:space="preserve"> _xlfn.XLOOKUP($A254,sdbs034!$A:$A,sdbs034!$B:$B,,1)
 + ( $A254 - _xlfn.XLOOKUP($A254,sdbs034!$A:$A,sdbs034!$A:$A,,1) )
   / ( _xlfn.XLOOKUP($A254,sdbs034!$A:$A,sdbs034!$A:$A,,-1)
       - _xlfn.XLOOKUP($A254,sdbs034!$A:$A,sdbs034!$A:$A,,1) )
   * ( _xlfn.XLOOKUP($A254,sdbs034!$A:$A,sdbs034!$B:$B,,-1)
       - _xlfn.XLOOKUP($A254,sdbs034!$A:$A,sdbs034!$B:$B,,1) )</f>
        <v>1.1307761990763527</v>
      </c>
      <c r="H254">
        <f xml:space="preserve"> _xlfn.XLOOKUP($A254,sdbso042!$A:$A,sdbso042!$B:$B,,1)
 + ( $A254 - _xlfn.XLOOKUP($A254,sdbso042!$A:$A,sdbso042!$A:$A,,1) )
   / ( _xlfn.XLOOKUP($A254,sdbso042!$A:$A,sdbso042!$A:$A,,-1)
       - _xlfn.XLOOKUP($A254,sdbso042!$A:$A,sdbso042!$A:$A,,1) )
   * ( _xlfn.XLOOKUP($A254,sdbso042!$A:$A,sdbso042!$B:$B,,-1)
       - _xlfn.XLOOKUP($A254,sdbso042!$A:$A,sdbso042!$B:$B,,1) )</f>
        <v>1.3956246239749817</v>
      </c>
      <c r="AK254" s="1">
        <v>2487.1415000000002</v>
      </c>
    </row>
    <row r="255" spans="1:37" x14ac:dyDescent="0.2">
      <c r="A255" s="1">
        <f t="shared" si="19"/>
        <v>2486.0416</v>
      </c>
      <c r="B255" s="1">
        <v>1.0514566999999999</v>
      </c>
      <c r="C255">
        <f xml:space="preserve"> _xlfn.XLOOKUP($A255,DibenzoThiophene!$A:$A,DibenzoThiophene!$B:$B,,1)
 + ( $A255 - _xlfn.XLOOKUP($A255,DibenzoThiophene!$A:$A,DibenzoThiophene!$A:$A,,1) )
   / ( _xlfn.XLOOKUP($A255,DibenzoThiophene!$A:$A,DibenzoThiophene!$A:$A,,-1)
       - _xlfn.XLOOKUP($A255,DibenzoThiophene!$A:$A,DibenzoThiophene!$A:$A,,1) )
   * ( _xlfn.XLOOKUP($A255,DibenzoThiophene!$A:$A,DibenzoThiophene!$B:$B,,-1)
       - _xlfn.XLOOKUP($A255,DibenzoThiophene!$A:$A,DibenzoThiophene!$B:$B,,1) )</f>
        <v>1.0619893906769404</v>
      </c>
      <c r="D255">
        <f xml:space="preserve"> _xlfn.XLOOKUP($A255,Sulfone!$A:$A,Sulfone!$B:$B,,1)
 + ( $A255 - _xlfn.XLOOKUP($A255,Sulfone!$A:$A,Sulfone!$A:$A,,1) )
   / ( _xlfn.XLOOKUP($A255,Sulfone!$A:$A,Sulfone!$A:$A,,-1)
       - _xlfn.XLOOKUP($A255,Sulfone!$A:$A,Sulfone!$A:$A,,1) )
   * ( _xlfn.XLOOKUP($A255,Sulfone!$A:$A,Sulfone!$B:$B,,-1)
       - _xlfn.XLOOKUP($A255,Sulfone!$A:$A,Sulfone!$B:$B,,1) )</f>
        <v>1.3303426852318085</v>
      </c>
      <c r="E255">
        <f xml:space="preserve"> _xlfn.XLOOKUP($A255,sfeso4051!$A:$A,sfeso4051!$B:$B,,1)
 + ( $A255 - _xlfn.XLOOKUP($A255,sfeso4051!$A:$A,sfeso4051!$A:$A,,1) )
   / ( _xlfn.XLOOKUP($A255,sfeso4051!$A:$A,sfeso4051!$A:$A,,-1)
       - _xlfn.XLOOKUP($A255,sfeso4051!$A:$A,sfeso4051!$A:$A,,1) )
   * ( _xlfn.XLOOKUP($A255,sfeso4051!$A:$A,sfeso4051!$B:$B,,-1)
       - _xlfn.XLOOKUP($A255,sfeso4051!$A:$A,sfeso4051!$B:$B,,1) )</f>
        <v>0.80770229607400446</v>
      </c>
      <c r="F255">
        <f xml:space="preserve"> _xlfn.XLOOKUP($A255,sdbt029!$A:$A,sdbt029!$B:$B,,1)
 + ( $A255 - _xlfn.XLOOKUP($A255,sdbt029!$A:$A,sdbt029!$A:$A,,1) )
   / ( _xlfn.XLOOKUP($A255,sdbt029!$A:$A,sdbt029!$A:$A,,-1)
       - _xlfn.XLOOKUP($A255,sdbt029!$A:$A,sdbt029!$A:$A,,1) )
   * ( _xlfn.XLOOKUP($A255,sdbt029!$A:$A,sdbt029!$B:$B,,-1)
       - _xlfn.XLOOKUP($A255,sdbt029!$A:$A,sdbt029!$B:$B,,1) )</f>
        <v>1.0390211118044472</v>
      </c>
      <c r="G255">
        <f xml:space="preserve"> _xlfn.XLOOKUP($A255,sdbs034!$A:$A,sdbs034!$B:$B,,1)
 + ( $A255 - _xlfn.XLOOKUP($A255,sdbs034!$A:$A,sdbs034!$A:$A,,1) )
   / ( _xlfn.XLOOKUP($A255,sdbs034!$A:$A,sdbs034!$A:$A,,-1)
       - _xlfn.XLOOKUP($A255,sdbs034!$A:$A,sdbs034!$A:$A,,1) )
   * ( _xlfn.XLOOKUP($A255,sdbs034!$A:$A,sdbs034!$B:$B,,-1)
       - _xlfn.XLOOKUP($A255,sdbs034!$A:$A,sdbs034!$B:$B,,1) )</f>
        <v>1.127021310886408</v>
      </c>
      <c r="H255">
        <f xml:space="preserve"> _xlfn.XLOOKUP($A255,sdbso042!$A:$A,sdbso042!$B:$B,,1)
 + ( $A255 - _xlfn.XLOOKUP($A255,sdbso042!$A:$A,sdbso042!$A:$A,,1) )
   / ( _xlfn.XLOOKUP($A255,sdbso042!$A:$A,sdbso042!$A:$A,,-1)
       - _xlfn.XLOOKUP($A255,sdbso042!$A:$A,sdbso042!$A:$A,,1) )
   * ( _xlfn.XLOOKUP($A255,sdbso042!$A:$A,sdbso042!$B:$B,,-1)
       - _xlfn.XLOOKUP($A255,sdbso042!$A:$A,sdbso042!$B:$B,,1) )</f>
        <v>1.4026946711809514</v>
      </c>
      <c r="AK255" s="1">
        <v>2487.3416000000002</v>
      </c>
    </row>
    <row r="256" spans="1:37" x14ac:dyDescent="0.2">
      <c r="A256" s="1">
        <f t="shared" si="19"/>
        <v>2486.2415999999998</v>
      </c>
      <c r="B256" s="1">
        <v>1.0546929</v>
      </c>
      <c r="C256">
        <f xml:space="preserve"> _xlfn.XLOOKUP($A256,DibenzoThiophene!$A:$A,DibenzoThiophene!$B:$B,,1)
 + ( $A256 - _xlfn.XLOOKUP($A256,DibenzoThiophene!$A:$A,DibenzoThiophene!$A:$A,,1) )
   / ( _xlfn.XLOOKUP($A256,DibenzoThiophene!$A:$A,DibenzoThiophene!$A:$A,,-1)
       - _xlfn.XLOOKUP($A256,DibenzoThiophene!$A:$A,DibenzoThiophene!$A:$A,,1) )
   * ( _xlfn.XLOOKUP($A256,DibenzoThiophene!$A:$A,DibenzoThiophene!$B:$B,,-1)
       - _xlfn.XLOOKUP($A256,DibenzoThiophene!$A:$A,DibenzoThiophene!$B:$B,,1) )</f>
        <v>1.0525229977268222</v>
      </c>
      <c r="D256">
        <f xml:space="preserve"> _xlfn.XLOOKUP($A256,Sulfone!$A:$A,Sulfone!$B:$B,,1)
 + ( $A256 - _xlfn.XLOOKUP($A256,Sulfone!$A:$A,Sulfone!$A:$A,,1) )
   / ( _xlfn.XLOOKUP($A256,Sulfone!$A:$A,Sulfone!$A:$A,,-1)
       - _xlfn.XLOOKUP($A256,Sulfone!$A:$A,Sulfone!$A:$A,,1) )
   * ( _xlfn.XLOOKUP($A256,Sulfone!$A:$A,Sulfone!$B:$B,,-1)
       - _xlfn.XLOOKUP($A256,Sulfone!$A:$A,Sulfone!$B:$B,,1) )</f>
        <v>1.3330354203968087</v>
      </c>
      <c r="E256">
        <f xml:space="preserve"> _xlfn.XLOOKUP($A256,sfeso4051!$A:$A,sfeso4051!$B:$B,,1)
 + ( $A256 - _xlfn.XLOOKUP($A256,sfeso4051!$A:$A,sfeso4051!$A:$A,,1) )
   / ( _xlfn.XLOOKUP($A256,sfeso4051!$A:$A,sfeso4051!$A:$A,,-1)
       - _xlfn.XLOOKUP($A256,sfeso4051!$A:$A,sfeso4051!$A:$A,,1) )
   * ( _xlfn.XLOOKUP($A256,sfeso4051!$A:$A,sfeso4051!$B:$B,,-1)
       - _xlfn.XLOOKUP($A256,sfeso4051!$A:$A,sfeso4051!$B:$B,,1) )</f>
        <v>0.81507150000573192</v>
      </c>
      <c r="F256">
        <f xml:space="preserve"> _xlfn.XLOOKUP($A256,sdbt029!$A:$A,sdbt029!$B:$B,,1)
 + ( $A256 - _xlfn.XLOOKUP($A256,sdbt029!$A:$A,sdbt029!$A:$A,,1) )
   / ( _xlfn.XLOOKUP($A256,sdbt029!$A:$A,sdbt029!$A:$A,,-1)
       - _xlfn.XLOOKUP($A256,sdbt029!$A:$A,sdbt029!$A:$A,,1) )
   * ( _xlfn.XLOOKUP($A256,sdbt029!$A:$A,sdbt029!$B:$B,,-1)
       - _xlfn.XLOOKUP($A256,sdbt029!$A:$A,sdbt029!$B:$B,,1) )</f>
        <v>1.0379287911547601</v>
      </c>
      <c r="G256">
        <f xml:space="preserve"> _xlfn.XLOOKUP($A256,sdbs034!$A:$A,sdbs034!$B:$B,,1)
 + ( $A256 - _xlfn.XLOOKUP($A256,sdbs034!$A:$A,sdbs034!$A:$A,,1) )
   / ( _xlfn.XLOOKUP($A256,sdbs034!$A:$A,sdbs034!$A:$A,,-1)
       - _xlfn.XLOOKUP($A256,sdbs034!$A:$A,sdbs034!$A:$A,,1) )
   * ( _xlfn.XLOOKUP($A256,sdbs034!$A:$A,sdbs034!$B:$B,,-1)
       - _xlfn.XLOOKUP($A256,sdbs034!$A:$A,sdbs034!$B:$B,,1) )</f>
        <v>1.1207403720153866</v>
      </c>
      <c r="H256">
        <f xml:space="preserve"> _xlfn.XLOOKUP($A256,sdbso042!$A:$A,sdbso042!$B:$B,,1)
 + ( $A256 - _xlfn.XLOOKUP($A256,sdbso042!$A:$A,sdbso042!$A:$A,,1) )
   / ( _xlfn.XLOOKUP($A256,sdbso042!$A:$A,sdbso042!$A:$A,,-1)
       - _xlfn.XLOOKUP($A256,sdbso042!$A:$A,sdbso042!$A:$A,,1) )
   * ( _xlfn.XLOOKUP($A256,sdbso042!$A:$A,sdbso042!$B:$B,,-1)
       - _xlfn.XLOOKUP($A256,sdbso042!$A:$A,sdbso042!$B:$B,,1) )</f>
        <v>1.4048245926612586</v>
      </c>
      <c r="AK256" s="1">
        <v>2487.5416</v>
      </c>
    </row>
    <row r="257" spans="1:37" x14ac:dyDescent="0.2">
      <c r="A257" s="1">
        <f t="shared" si="19"/>
        <v>2486.4416999999999</v>
      </c>
      <c r="B257" s="1">
        <v>1.0153626</v>
      </c>
      <c r="C257">
        <f xml:space="preserve"> _xlfn.XLOOKUP($A257,DibenzoThiophene!$A:$A,DibenzoThiophene!$B:$B,,1)
 + ( $A257 - _xlfn.XLOOKUP($A257,DibenzoThiophene!$A:$A,DibenzoThiophene!$A:$A,,1) )
   / ( _xlfn.XLOOKUP($A257,DibenzoThiophene!$A:$A,DibenzoThiophene!$A:$A,,-1)
       - _xlfn.XLOOKUP($A257,DibenzoThiophene!$A:$A,DibenzoThiophene!$A:$A,,1) )
   * ( _xlfn.XLOOKUP($A257,DibenzoThiophene!$A:$A,DibenzoThiophene!$B:$B,,-1)
       - _xlfn.XLOOKUP($A257,DibenzoThiophene!$A:$A,DibenzoThiophene!$B:$B,,1) )</f>
        <v>1.0430518715802193</v>
      </c>
      <c r="D257">
        <f xml:space="preserve"> _xlfn.XLOOKUP($A257,Sulfone!$A:$A,Sulfone!$B:$B,,1)
 + ( $A257 - _xlfn.XLOOKUP($A257,Sulfone!$A:$A,Sulfone!$A:$A,,1) )
   / ( _xlfn.XLOOKUP($A257,Sulfone!$A:$A,Sulfone!$A:$A,,-1)
       - _xlfn.XLOOKUP($A257,Sulfone!$A:$A,Sulfone!$A:$A,,1) )
   * ( _xlfn.XLOOKUP($A257,Sulfone!$A:$A,Sulfone!$B:$B,,-1)
       - _xlfn.XLOOKUP($A257,Sulfone!$A:$A,Sulfone!$B:$B,,1) )</f>
        <v>1.3364803488420898</v>
      </c>
      <c r="E257">
        <f xml:space="preserve"> _xlfn.XLOOKUP($A257,sfeso4051!$A:$A,sfeso4051!$B:$B,,1)
 + ( $A257 - _xlfn.XLOOKUP($A257,sfeso4051!$A:$A,sfeso4051!$A:$A,,1) )
   / ( _xlfn.XLOOKUP($A257,sfeso4051!$A:$A,sfeso4051!$A:$A,,-1)
       - _xlfn.XLOOKUP($A257,sfeso4051!$A:$A,sfeso4051!$A:$A,,1) )
   * ( _xlfn.XLOOKUP($A257,sfeso4051!$A:$A,sfeso4051!$B:$B,,-1)
       - _xlfn.XLOOKUP($A257,sfeso4051!$A:$A,sfeso4051!$B:$B,,1) )</f>
        <v>0.81735523349954697</v>
      </c>
      <c r="F257">
        <f xml:space="preserve"> _xlfn.XLOOKUP($A257,sdbt029!$A:$A,sdbt029!$B:$B,,1)
 + ( $A257 - _xlfn.XLOOKUP($A257,sdbt029!$A:$A,sdbt029!$A:$A,,1) )
   / ( _xlfn.XLOOKUP($A257,sdbt029!$A:$A,sdbt029!$A:$A,,-1)
       - _xlfn.XLOOKUP($A257,sdbt029!$A:$A,sdbt029!$A:$A,,1) )
   * ( _xlfn.XLOOKUP($A257,sdbt029!$A:$A,sdbt029!$B:$B,,-1)
       - _xlfn.XLOOKUP($A257,sdbt029!$A:$A,sdbt029!$B:$B,,1) )</f>
        <v>1.0397991306219769</v>
      </c>
      <c r="G257">
        <f xml:space="preserve"> _xlfn.XLOOKUP($A257,sdbs034!$A:$A,sdbs034!$B:$B,,1)
 + ( $A257 - _xlfn.XLOOKUP($A257,sdbs034!$A:$A,sdbs034!$A:$A,,1) )
   / ( _xlfn.XLOOKUP($A257,sdbs034!$A:$A,sdbs034!$A:$A,,-1)
       - _xlfn.XLOOKUP($A257,sdbs034!$A:$A,sdbs034!$A:$A,,1) )
   * ( _xlfn.XLOOKUP($A257,sdbs034!$A:$A,sdbs034!$B:$B,,-1)
       - _xlfn.XLOOKUP($A257,sdbs034!$A:$A,sdbs034!$B:$B,,1) )</f>
        <v>1.1156732731999757</v>
      </c>
      <c r="H257">
        <f xml:space="preserve"> _xlfn.XLOOKUP($A257,sdbso042!$A:$A,sdbso042!$B:$B,,1)
 + ( $A257 - _xlfn.XLOOKUP($A257,sdbso042!$A:$A,sdbso042!$A:$A,,1) )
   / ( _xlfn.XLOOKUP($A257,sdbso042!$A:$A,sdbso042!$A:$A,,-1)
       - _xlfn.XLOOKUP($A257,sdbso042!$A:$A,sdbso042!$A:$A,,1) )
   * ( _xlfn.XLOOKUP($A257,sdbso042!$A:$A,sdbso042!$B:$B,,-1)
       - _xlfn.XLOOKUP($A257,sdbso042!$A:$A,sdbso042!$B:$B,,1) )</f>
        <v>1.4108766102800645</v>
      </c>
      <c r="AK257" s="1">
        <v>2487.7417</v>
      </c>
    </row>
    <row r="258" spans="1:37" x14ac:dyDescent="0.2">
      <c r="A258" s="1">
        <f t="shared" si="19"/>
        <v>2486.6417999999999</v>
      </c>
      <c r="B258" s="1">
        <v>1.0243755999999999</v>
      </c>
      <c r="C258">
        <f xml:space="preserve"> _xlfn.XLOOKUP($A258,DibenzoThiophene!$A:$A,DibenzoThiophene!$B:$B,,1)
 + ( $A258 - _xlfn.XLOOKUP($A258,DibenzoThiophene!$A:$A,DibenzoThiophene!$A:$A,,1) )
   / ( _xlfn.XLOOKUP($A258,DibenzoThiophene!$A:$A,DibenzoThiophene!$A:$A,,-1)
       - _xlfn.XLOOKUP($A258,DibenzoThiophene!$A:$A,DibenzoThiophene!$A:$A,,1) )
   * ( _xlfn.XLOOKUP($A258,DibenzoThiophene!$A:$A,DibenzoThiophene!$B:$B,,-1)
       - _xlfn.XLOOKUP($A258,DibenzoThiophene!$A:$A,DibenzoThiophene!$B:$B,,1) )</f>
        <v>1.0335807454336163</v>
      </c>
      <c r="D258">
        <f xml:space="preserve"> _xlfn.XLOOKUP($A258,Sulfone!$A:$A,Sulfone!$B:$B,,1)
 + ( $A258 - _xlfn.XLOOKUP($A258,Sulfone!$A:$A,Sulfone!$A:$A,,1) )
   / ( _xlfn.XLOOKUP($A258,Sulfone!$A:$A,Sulfone!$A:$A,,-1)
       - _xlfn.XLOOKUP($A258,Sulfone!$A:$A,Sulfone!$A:$A,,1) )
   * ( _xlfn.XLOOKUP($A258,Sulfone!$A:$A,Sulfone!$B:$B,,-1)
       - _xlfn.XLOOKUP($A258,Sulfone!$A:$A,Sulfone!$B:$B,,1) )</f>
        <v>1.3357961475096836</v>
      </c>
      <c r="E258">
        <f xml:space="preserve"> _xlfn.XLOOKUP($A258,sfeso4051!$A:$A,sfeso4051!$B:$B,,1)
 + ( $A258 - _xlfn.XLOOKUP($A258,sfeso4051!$A:$A,sfeso4051!$A:$A,,1) )
   / ( _xlfn.XLOOKUP($A258,sfeso4051!$A:$A,sfeso4051!$A:$A,,-1)
       - _xlfn.XLOOKUP($A258,sfeso4051!$A:$A,sfeso4051!$A:$A,,1) )
   * ( _xlfn.XLOOKUP($A258,sfeso4051!$A:$A,sfeso4051!$B:$B,,-1)
       - _xlfn.XLOOKUP($A258,sfeso4051!$A:$A,sfeso4051!$B:$B,,1) )</f>
        <v>0.82337185300938442</v>
      </c>
      <c r="F258">
        <f xml:space="preserve"> _xlfn.XLOOKUP($A258,sdbt029!$A:$A,sdbt029!$B:$B,,1)
 + ( $A258 - _xlfn.XLOOKUP($A258,sdbt029!$A:$A,sdbt029!$A:$A,,1) )
   / ( _xlfn.XLOOKUP($A258,sdbt029!$A:$A,sdbt029!$A:$A,,-1)
       - _xlfn.XLOOKUP($A258,sdbt029!$A:$A,sdbt029!$A:$A,,1) )
   * ( _xlfn.XLOOKUP($A258,sdbt029!$A:$A,sdbt029!$B:$B,,-1)
       - _xlfn.XLOOKUP($A258,sdbt029!$A:$A,sdbt029!$B:$B,,1) )</f>
        <v>1.0386602559805553</v>
      </c>
      <c r="G258">
        <f xml:space="preserve"> _xlfn.XLOOKUP($A258,sdbs034!$A:$A,sdbs034!$B:$B,,1)
 + ( $A258 - _xlfn.XLOOKUP($A258,sdbs034!$A:$A,sdbs034!$A:$A,,1) )
   / ( _xlfn.XLOOKUP($A258,sdbs034!$A:$A,sdbs034!$A:$A,,-1)
       - _xlfn.XLOOKUP($A258,sdbs034!$A:$A,sdbs034!$A:$A,,1) )
   * ( _xlfn.XLOOKUP($A258,sdbs034!$A:$A,sdbs034!$B:$B,,-1)
       - _xlfn.XLOOKUP($A258,sdbs034!$A:$A,sdbs034!$B:$B,,1) )</f>
        <v>1.1106200045987915</v>
      </c>
      <c r="H258">
        <f xml:space="preserve"> _xlfn.XLOOKUP($A258,sdbso042!$A:$A,sdbso042!$B:$B,,1)
 + ( $A258 - _xlfn.XLOOKUP($A258,sdbso042!$A:$A,sdbso042!$A:$A,,1) )
   / ( _xlfn.XLOOKUP($A258,sdbso042!$A:$A,sdbso042!$A:$A,,-1)
       - _xlfn.XLOOKUP($A258,sdbso042!$A:$A,sdbso042!$A:$A,,1) )
   * ( _xlfn.XLOOKUP($A258,sdbso042!$A:$A,sdbso042!$B:$B,,-1)
       - _xlfn.XLOOKUP($A258,sdbso042!$A:$A,sdbso042!$B:$B,,1) )</f>
        <v>1.4132617081847567</v>
      </c>
      <c r="AK258" s="1">
        <v>2487.9418000000001</v>
      </c>
    </row>
    <row r="259" spans="1:37" x14ac:dyDescent="0.2">
      <c r="A259" s="1">
        <f t="shared" ref="A259:A322" si="22">AK259-1.3</f>
        <v>2486.8418999999999</v>
      </c>
      <c r="B259" s="1">
        <v>1.0471239999999999</v>
      </c>
      <c r="C259">
        <f xml:space="preserve"> _xlfn.XLOOKUP($A259,DibenzoThiophene!$A:$A,DibenzoThiophene!$B:$B,,1)
 + ( $A259 - _xlfn.XLOOKUP($A259,DibenzoThiophene!$A:$A,DibenzoThiophene!$A:$A,,1) )
   / ( _xlfn.XLOOKUP($A259,DibenzoThiophene!$A:$A,DibenzoThiophene!$A:$A,,-1)
       - _xlfn.XLOOKUP($A259,DibenzoThiophene!$A:$A,DibenzoThiophene!$A:$A,,1) )
   * ( _xlfn.XLOOKUP($A259,DibenzoThiophene!$A:$A,DibenzoThiophene!$B:$B,,-1)
       - _xlfn.XLOOKUP($A259,DibenzoThiophene!$A:$A,DibenzoThiophene!$B:$B,,1) )</f>
        <v>1.0241096192870136</v>
      </c>
      <c r="D259">
        <f xml:space="preserve"> _xlfn.XLOOKUP($A259,Sulfone!$A:$A,Sulfone!$B:$B,,1)
 + ( $A259 - _xlfn.XLOOKUP($A259,Sulfone!$A:$A,Sulfone!$A:$A,,1) )
   / ( _xlfn.XLOOKUP($A259,Sulfone!$A:$A,Sulfone!$A:$A,,-1)
       - _xlfn.XLOOKUP($A259,Sulfone!$A:$A,Sulfone!$A:$A,,1) )
   * ( _xlfn.XLOOKUP($A259,Sulfone!$A:$A,Sulfone!$B:$B,,-1)
       - _xlfn.XLOOKUP($A259,Sulfone!$A:$A,Sulfone!$B:$B,,1) )</f>
        <v>1.3390804763485573</v>
      </c>
      <c r="E259">
        <f xml:space="preserve"> _xlfn.XLOOKUP($A259,sfeso4051!$A:$A,sfeso4051!$B:$B,,1)
 + ( $A259 - _xlfn.XLOOKUP($A259,sfeso4051!$A:$A,sfeso4051!$A:$A,,1) )
   / ( _xlfn.XLOOKUP($A259,sfeso4051!$A:$A,sfeso4051!$A:$A,,-1)
       - _xlfn.XLOOKUP($A259,sfeso4051!$A:$A,sfeso4051!$A:$A,,1) )
   * ( _xlfn.XLOOKUP($A259,sfeso4051!$A:$A,sfeso4051!$B:$B,,-1)
       - _xlfn.XLOOKUP($A259,sfeso4051!$A:$A,sfeso4051!$B:$B,,1) )</f>
        <v>0.83123356605278309</v>
      </c>
      <c r="F259">
        <f xml:space="preserve"> _xlfn.XLOOKUP($A259,sdbt029!$A:$A,sdbt029!$B:$B,,1)
 + ( $A259 - _xlfn.XLOOKUP($A259,sdbt029!$A:$A,sdbt029!$A:$A,,1) )
   / ( _xlfn.XLOOKUP($A259,sdbt029!$A:$A,sdbt029!$A:$A,,-1)
       - _xlfn.XLOOKUP($A259,sdbt029!$A:$A,sdbt029!$A:$A,,1) )
   * ( _xlfn.XLOOKUP($A259,sdbt029!$A:$A,sdbt029!$B:$B,,-1)
       - _xlfn.XLOOKUP($A259,sdbt029!$A:$A,sdbt029!$B:$B,,1) )</f>
        <v>1.0388864214345073</v>
      </c>
      <c r="G259">
        <f xml:space="preserve"> _xlfn.XLOOKUP($A259,sdbs034!$A:$A,sdbs034!$B:$B,,1)
 + ( $A259 - _xlfn.XLOOKUP($A259,sdbs034!$A:$A,sdbs034!$A:$A,,1) )
   / ( _xlfn.XLOOKUP($A259,sdbs034!$A:$A,sdbs034!$A:$A,,-1)
       - _xlfn.XLOOKUP($A259,sdbs034!$A:$A,sdbs034!$A:$A,,1) )
   * ( _xlfn.XLOOKUP($A259,sdbs034!$A:$A,sdbs034!$B:$B,,-1)
       - _xlfn.XLOOKUP($A259,sdbs034!$A:$A,sdbs034!$B:$B,,1) )</f>
        <v>1.1026627892344181</v>
      </c>
      <c r="H259">
        <f xml:space="preserve"> _xlfn.XLOOKUP($A259,sdbso042!$A:$A,sdbso042!$B:$B,,1)
 + ( $A259 - _xlfn.XLOOKUP($A259,sdbso042!$A:$A,sdbso042!$A:$A,,1) )
   / ( _xlfn.XLOOKUP($A259,sdbso042!$A:$A,sdbso042!$A:$A,,-1)
       - _xlfn.XLOOKUP($A259,sdbso042!$A:$A,sdbso042!$A:$A,,1) )
   * ( _xlfn.XLOOKUP($A259,sdbso042!$A:$A,sdbso042!$B:$B,,-1)
       - _xlfn.XLOOKUP($A259,sdbso042!$A:$A,sdbso042!$B:$B,,1) )</f>
        <v>1.4148973017285207</v>
      </c>
      <c r="AK259" s="1">
        <v>2488.1419000000001</v>
      </c>
    </row>
    <row r="260" spans="1:37" x14ac:dyDescent="0.2">
      <c r="A260" s="1">
        <f t="shared" si="22"/>
        <v>2487.0418999999997</v>
      </c>
      <c r="B260" s="1">
        <v>1.0149318000000001</v>
      </c>
      <c r="C260">
        <f xml:space="preserve"> _xlfn.XLOOKUP($A260,DibenzoThiophene!$A:$A,DibenzoThiophene!$B:$B,,1)
 + ( $A260 - _xlfn.XLOOKUP($A260,DibenzoThiophene!$A:$A,DibenzoThiophene!$A:$A,,1) )
   / ( _xlfn.XLOOKUP($A260,DibenzoThiophene!$A:$A,DibenzoThiophene!$A:$A,,-1)
       - _xlfn.XLOOKUP($A260,DibenzoThiophene!$A:$A,DibenzoThiophene!$A:$A,,1) )
   * ( _xlfn.XLOOKUP($A260,DibenzoThiophene!$A:$A,DibenzoThiophene!$B:$B,,-1)
       - _xlfn.XLOOKUP($A260,DibenzoThiophene!$A:$A,DibenzoThiophene!$B:$B,,1) )</f>
        <v>1.0168253713911806</v>
      </c>
      <c r="D260">
        <f xml:space="preserve"> _xlfn.XLOOKUP($A260,Sulfone!$A:$A,Sulfone!$B:$B,,1)
 + ( $A260 - _xlfn.XLOOKUP($A260,Sulfone!$A:$A,Sulfone!$A:$A,,1) )
   / ( _xlfn.XLOOKUP($A260,Sulfone!$A:$A,Sulfone!$A:$A,,-1)
       - _xlfn.XLOOKUP($A260,Sulfone!$A:$A,Sulfone!$A:$A,,1) )
   * ( _xlfn.XLOOKUP($A260,Sulfone!$A:$A,Sulfone!$B:$B,,-1)
       - _xlfn.XLOOKUP($A260,Sulfone!$A:$A,Sulfone!$B:$B,,1) )</f>
        <v>1.3425555744715483</v>
      </c>
      <c r="E260">
        <f xml:space="preserve"> _xlfn.XLOOKUP($A260,sfeso4051!$A:$A,sfeso4051!$B:$B,,1)
 + ( $A260 - _xlfn.XLOOKUP($A260,sfeso4051!$A:$A,sfeso4051!$A:$A,,1) )
   / ( _xlfn.XLOOKUP($A260,sfeso4051!$A:$A,sfeso4051!$A:$A,,-1)
       - _xlfn.XLOOKUP($A260,sfeso4051!$A:$A,sfeso4051!$A:$A,,1) )
   * ( _xlfn.XLOOKUP($A260,sfeso4051!$A:$A,sfeso4051!$B:$B,,-1)
       - _xlfn.XLOOKUP($A260,sfeso4051!$A:$A,sfeso4051!$B:$B,,1) )</f>
        <v>0.83635557781048797</v>
      </c>
      <c r="F260">
        <f xml:space="preserve"> _xlfn.XLOOKUP($A260,sdbt029!$A:$A,sdbt029!$B:$B,,1)
 + ( $A260 - _xlfn.XLOOKUP($A260,sdbt029!$A:$A,sdbt029!$A:$A,,1) )
   / ( _xlfn.XLOOKUP($A260,sdbt029!$A:$A,sdbt029!$A:$A,,-1)
       - _xlfn.XLOOKUP($A260,sdbt029!$A:$A,sdbt029!$A:$A,,1) )
   * ( _xlfn.XLOOKUP($A260,sdbt029!$A:$A,sdbt029!$B:$B,,-1)
       - _xlfn.XLOOKUP($A260,sdbt029!$A:$A,sdbt029!$B:$B,,1) )</f>
        <v>1.0403085528486324</v>
      </c>
      <c r="G260">
        <f xml:space="preserve"> _xlfn.XLOOKUP($A260,sdbs034!$A:$A,sdbs034!$B:$B,,1)
 + ( $A260 - _xlfn.XLOOKUP($A260,sdbs034!$A:$A,sdbs034!$A:$A,,1) )
   / ( _xlfn.XLOOKUP($A260,sdbs034!$A:$A,sdbs034!$A:$A,,-1)
       - _xlfn.XLOOKUP($A260,sdbs034!$A:$A,sdbs034!$A:$A,,1) )
   * ( _xlfn.XLOOKUP($A260,sdbs034!$A:$A,sdbs034!$B:$B,,-1)
       - _xlfn.XLOOKUP($A260,sdbs034!$A:$A,sdbs034!$B:$B,,1) )</f>
        <v>1.0992298665379938</v>
      </c>
      <c r="H260">
        <f xml:space="preserve"> _xlfn.XLOOKUP($A260,sdbso042!$A:$A,sdbso042!$B:$B,,1)
 + ( $A260 - _xlfn.XLOOKUP($A260,sdbso042!$A:$A,sdbso042!$A:$A,,1) )
   / ( _xlfn.XLOOKUP($A260,sdbso042!$A:$A,sdbso042!$A:$A,,-1)
       - _xlfn.XLOOKUP($A260,sdbso042!$A:$A,sdbso042!$A:$A,,1) )
   * ( _xlfn.XLOOKUP($A260,sdbso042!$A:$A,sdbso042!$B:$B,,-1)
       - _xlfn.XLOOKUP($A260,sdbso042!$A:$A,sdbso042!$B:$B,,1) )</f>
        <v>1.4155257051085384</v>
      </c>
      <c r="AK260" s="1">
        <v>2488.3418999999999</v>
      </c>
    </row>
    <row r="261" spans="1:37" x14ac:dyDescent="0.2">
      <c r="A261" s="1">
        <f t="shared" si="22"/>
        <v>2487.2419999999997</v>
      </c>
      <c r="B261" s="1">
        <v>1.0150911</v>
      </c>
      <c r="C261">
        <f xml:space="preserve"> _xlfn.XLOOKUP($A261,DibenzoThiophene!$A:$A,DibenzoThiophene!$B:$B,,1)
 + ( $A261 - _xlfn.XLOOKUP($A261,DibenzoThiophene!$A:$A,DibenzoThiophene!$A:$A,,1) )
   / ( _xlfn.XLOOKUP($A261,DibenzoThiophene!$A:$A,DibenzoThiophene!$A:$A,,-1)
       - _xlfn.XLOOKUP($A261,DibenzoThiophene!$A:$A,DibenzoThiophene!$A:$A,,1) )
   * ( _xlfn.XLOOKUP($A261,DibenzoThiophene!$A:$A,DibenzoThiophene!$B:$B,,-1)
       - _xlfn.XLOOKUP($A261,DibenzoThiophene!$A:$A,DibenzoThiophene!$B:$B,,1) )</f>
        <v>1.0173690898630952</v>
      </c>
      <c r="D261">
        <f xml:space="preserve"> _xlfn.XLOOKUP($A261,Sulfone!$A:$A,Sulfone!$B:$B,,1)
 + ( $A261 - _xlfn.XLOOKUP($A261,Sulfone!$A:$A,Sulfone!$A:$A,,1) )
   / ( _xlfn.XLOOKUP($A261,Sulfone!$A:$A,Sulfone!$A:$A,,-1)
       - _xlfn.XLOOKUP($A261,Sulfone!$A:$A,Sulfone!$A:$A,,1) )
   * ( _xlfn.XLOOKUP($A261,Sulfone!$A:$A,Sulfone!$B:$B,,-1)
       - _xlfn.XLOOKUP($A261,Sulfone!$A:$A,Sulfone!$B:$B,,1) )</f>
        <v>1.3442248558982464</v>
      </c>
      <c r="E261">
        <f xml:space="preserve"> _xlfn.XLOOKUP($A261,sfeso4051!$A:$A,sfeso4051!$B:$B,,1)
 + ( $A261 - _xlfn.XLOOKUP($A261,sfeso4051!$A:$A,sfeso4051!$A:$A,,1) )
   / ( _xlfn.XLOOKUP($A261,sfeso4051!$A:$A,sfeso4051!$A:$A,,-1)
       - _xlfn.XLOOKUP($A261,sfeso4051!$A:$A,sfeso4051!$A:$A,,1) )
   * ( _xlfn.XLOOKUP($A261,sfeso4051!$A:$A,sfeso4051!$B:$B,,-1)
       - _xlfn.XLOOKUP($A261,sfeso4051!$A:$A,sfeso4051!$B:$B,,1) )</f>
        <v>0.84326735667969077</v>
      </c>
      <c r="F261">
        <f xml:space="preserve"> _xlfn.XLOOKUP($A261,sdbt029!$A:$A,sdbt029!$B:$B,,1)
 + ( $A261 - _xlfn.XLOOKUP($A261,sdbt029!$A:$A,sdbt029!$A:$A,,1) )
   / ( _xlfn.XLOOKUP($A261,sdbt029!$A:$A,sdbt029!$A:$A,,-1)
       - _xlfn.XLOOKUP($A261,sdbt029!$A:$A,sdbt029!$A:$A,,1) )
   * ( _xlfn.XLOOKUP($A261,sdbt029!$A:$A,sdbt029!$B:$B,,-1)
       - _xlfn.XLOOKUP($A261,sdbt029!$A:$A,sdbt029!$B:$B,,1) )</f>
        <v>1.0408082437666002</v>
      </c>
      <c r="G261">
        <f xml:space="preserve"> _xlfn.XLOOKUP($A261,sdbs034!$A:$A,sdbs034!$B:$B,,1)
 + ( $A261 - _xlfn.XLOOKUP($A261,sdbs034!$A:$A,sdbs034!$A:$A,,1) )
   / ( _xlfn.XLOOKUP($A261,sdbs034!$A:$A,sdbs034!$A:$A,,-1)
       - _xlfn.XLOOKUP($A261,sdbs034!$A:$A,sdbs034!$A:$A,,1) )
   * ( _xlfn.XLOOKUP($A261,sdbs034!$A:$A,sdbs034!$B:$B,,-1)
       - _xlfn.XLOOKUP($A261,sdbs034!$A:$A,sdbs034!$B:$B,,1) )</f>
        <v>1.0930156611728041</v>
      </c>
      <c r="H261">
        <f xml:space="preserve"> _xlfn.XLOOKUP($A261,sdbso042!$A:$A,sdbso042!$B:$B,,1)
 + ( $A261 - _xlfn.XLOOKUP($A261,sdbso042!$A:$A,sdbso042!$A:$A,,1) )
   / ( _xlfn.XLOOKUP($A261,sdbso042!$A:$A,sdbso042!$A:$A,,-1)
       - _xlfn.XLOOKUP($A261,sdbso042!$A:$A,sdbso042!$A:$A,,1) )
   * ( _xlfn.XLOOKUP($A261,sdbso042!$A:$A,sdbso042!$B:$B,,-1)
       - _xlfn.XLOOKUP($A261,sdbso042!$A:$A,sdbso042!$B:$B,,1) )</f>
        <v>1.4213961093727681</v>
      </c>
      <c r="AK261" s="1">
        <v>2488.5419999999999</v>
      </c>
    </row>
    <row r="262" spans="1:37" x14ac:dyDescent="0.2">
      <c r="A262" s="1">
        <f t="shared" si="22"/>
        <v>2487.4420999999998</v>
      </c>
      <c r="B262" s="1">
        <v>1.0182591999999999</v>
      </c>
      <c r="C262">
        <f xml:space="preserve"> _xlfn.XLOOKUP($A262,DibenzoThiophene!$A:$A,DibenzoThiophene!$B:$B,,1)
 + ( $A262 - _xlfn.XLOOKUP($A262,DibenzoThiophene!$A:$A,DibenzoThiophene!$A:$A,,1) )
   / ( _xlfn.XLOOKUP($A262,DibenzoThiophene!$A:$A,DibenzoThiophene!$A:$A,,-1)
       - _xlfn.XLOOKUP($A262,DibenzoThiophene!$A:$A,DibenzoThiophene!$A:$A,,1) )
   * ( _xlfn.XLOOKUP($A262,DibenzoThiophene!$A:$A,DibenzoThiophene!$B:$B,,-1)
       - _xlfn.XLOOKUP($A262,DibenzoThiophene!$A:$A,DibenzoThiophene!$B:$B,,1) )</f>
        <v>1.01791280833501</v>
      </c>
      <c r="D262">
        <f xml:space="preserve"> _xlfn.XLOOKUP($A262,Sulfone!$A:$A,Sulfone!$B:$B,,1)
 + ( $A262 - _xlfn.XLOOKUP($A262,Sulfone!$A:$A,Sulfone!$A:$A,,1) )
   / ( _xlfn.XLOOKUP($A262,Sulfone!$A:$A,Sulfone!$A:$A,,-1)
       - _xlfn.XLOOKUP($A262,Sulfone!$A:$A,Sulfone!$A:$A,,1) )
   * ( _xlfn.XLOOKUP($A262,Sulfone!$A:$A,Sulfone!$B:$B,,-1)
       - _xlfn.XLOOKUP($A262,Sulfone!$A:$A,Sulfone!$B:$B,,1) )</f>
        <v>1.3435622279088681</v>
      </c>
      <c r="E262">
        <f xml:space="preserve"> _xlfn.XLOOKUP($A262,sfeso4051!$A:$A,sfeso4051!$B:$B,,1)
 + ( $A262 - _xlfn.XLOOKUP($A262,sfeso4051!$A:$A,sfeso4051!$A:$A,,1) )
   / ( _xlfn.XLOOKUP($A262,sfeso4051!$A:$A,sfeso4051!$A:$A,,-1)
       - _xlfn.XLOOKUP($A262,sfeso4051!$A:$A,sfeso4051!$A:$A,,1) )
   * ( _xlfn.XLOOKUP($A262,sfeso4051!$A:$A,sfeso4051!$B:$B,,-1)
       - _xlfn.XLOOKUP($A262,sfeso4051!$A:$A,sfeso4051!$B:$B,,1) )</f>
        <v>0.84908465620172657</v>
      </c>
      <c r="F262">
        <f xml:space="preserve"> _xlfn.XLOOKUP($A262,sdbt029!$A:$A,sdbt029!$B:$B,,1)
 + ( $A262 - _xlfn.XLOOKUP($A262,sdbt029!$A:$A,sdbt029!$A:$A,,1) )
   / ( _xlfn.XLOOKUP($A262,sdbt029!$A:$A,sdbt029!$A:$A,,-1)
       - _xlfn.XLOOKUP($A262,sdbt029!$A:$A,sdbt029!$A:$A,,1) )
   * ( _xlfn.XLOOKUP($A262,sdbt029!$A:$A,sdbt029!$B:$B,,-1)
       - _xlfn.XLOOKUP($A262,sdbt029!$A:$A,sdbt029!$B:$B,,1) )</f>
        <v>1.0444026560737454</v>
      </c>
      <c r="G262">
        <f xml:space="preserve"> _xlfn.XLOOKUP($A262,sdbs034!$A:$A,sdbs034!$B:$B,,1)
 + ( $A262 - _xlfn.XLOOKUP($A262,sdbs034!$A:$A,sdbs034!$A:$A,,1) )
   / ( _xlfn.XLOOKUP($A262,sdbs034!$A:$A,sdbs034!$A:$A,,-1)
       - _xlfn.XLOOKUP($A262,sdbs034!$A:$A,sdbs034!$A:$A,,1) )
   * ( _xlfn.XLOOKUP($A262,sdbs034!$A:$A,sdbs034!$B:$B,,-1)
       - _xlfn.XLOOKUP($A262,sdbs034!$A:$A,sdbs034!$B:$B,,1) )</f>
        <v>1.0895070525715229</v>
      </c>
      <c r="H262">
        <f xml:space="preserve"> _xlfn.XLOOKUP($A262,sdbso042!$A:$A,sdbso042!$B:$B,,1)
 + ( $A262 - _xlfn.XLOOKUP($A262,sdbso042!$A:$A,sdbso042!$A:$A,,1) )
   / ( _xlfn.XLOOKUP($A262,sdbso042!$A:$A,sdbso042!$A:$A,,-1)
       - _xlfn.XLOOKUP($A262,sdbso042!$A:$A,sdbso042!$A:$A,,1) )
   * ( _xlfn.XLOOKUP($A262,sdbso042!$A:$A,sdbso042!$B:$B,,-1)
       - _xlfn.XLOOKUP($A262,sdbso042!$A:$A,sdbso042!$B:$B,,1) )</f>
        <v>1.4194820277298608</v>
      </c>
      <c r="AK262" s="1">
        <v>2488.7420999999999</v>
      </c>
    </row>
    <row r="263" spans="1:37" x14ac:dyDescent="0.2">
      <c r="A263" s="1">
        <f t="shared" si="22"/>
        <v>2487.6421999999998</v>
      </c>
      <c r="B263" s="1">
        <v>1.0236905999999999</v>
      </c>
      <c r="C263">
        <f xml:space="preserve"> _xlfn.XLOOKUP($A263,DibenzoThiophene!$A:$A,DibenzoThiophene!$B:$B,,1)
 + ( $A263 - _xlfn.XLOOKUP($A263,DibenzoThiophene!$A:$A,DibenzoThiophene!$A:$A,,1) )
   / ( _xlfn.XLOOKUP($A263,DibenzoThiophene!$A:$A,DibenzoThiophene!$A:$A,,-1)
       - _xlfn.XLOOKUP($A263,DibenzoThiophene!$A:$A,DibenzoThiophene!$A:$A,,1) )
   * ( _xlfn.XLOOKUP($A263,DibenzoThiophene!$A:$A,DibenzoThiophene!$B:$B,,-1)
       - _xlfn.XLOOKUP($A263,DibenzoThiophene!$A:$A,DibenzoThiophene!$B:$B,,1) )</f>
        <v>1.0184565268069248</v>
      </c>
      <c r="D263">
        <f xml:space="preserve"> _xlfn.XLOOKUP($A263,Sulfone!$A:$A,Sulfone!$B:$B,,1)
 + ( $A263 - _xlfn.XLOOKUP($A263,Sulfone!$A:$A,Sulfone!$A:$A,,1) )
   / ( _xlfn.XLOOKUP($A263,Sulfone!$A:$A,Sulfone!$A:$A,,-1)
       - _xlfn.XLOOKUP($A263,Sulfone!$A:$A,Sulfone!$A:$A,,1) )
   * ( _xlfn.XLOOKUP($A263,Sulfone!$A:$A,Sulfone!$B:$B,,-1)
       - _xlfn.XLOOKUP($A263,Sulfone!$A:$A,Sulfone!$B:$B,,1) )</f>
        <v>1.3457086230885078</v>
      </c>
      <c r="E263">
        <f xml:space="preserve"> _xlfn.XLOOKUP($A263,sfeso4051!$A:$A,sfeso4051!$B:$B,,1)
 + ( $A263 - _xlfn.XLOOKUP($A263,sfeso4051!$A:$A,sfeso4051!$A:$A,,1) )
   / ( _xlfn.XLOOKUP($A263,sfeso4051!$A:$A,sfeso4051!$A:$A,,-1)
       - _xlfn.XLOOKUP($A263,sfeso4051!$A:$A,sfeso4051!$A:$A,,1) )
   * ( _xlfn.XLOOKUP($A263,sfeso4051!$A:$A,sfeso4051!$B:$B,,-1)
       - _xlfn.XLOOKUP($A263,sfeso4051!$A:$A,sfeso4051!$B:$B,,1) )</f>
        <v>0.85468950205378391</v>
      </c>
      <c r="F263">
        <f xml:space="preserve"> _xlfn.XLOOKUP($A263,sdbt029!$A:$A,sdbt029!$B:$B,,1)
 + ( $A263 - _xlfn.XLOOKUP($A263,sdbt029!$A:$A,sdbt029!$A:$A,,1) )
   / ( _xlfn.XLOOKUP($A263,sdbt029!$A:$A,sdbt029!$A:$A,,-1)
       - _xlfn.XLOOKUP($A263,sdbt029!$A:$A,sdbt029!$A:$A,,1) )
   * ( _xlfn.XLOOKUP($A263,sdbt029!$A:$A,sdbt029!$B:$B,,-1)
       - _xlfn.XLOOKUP($A263,sdbt029!$A:$A,sdbt029!$B:$B,,1) )</f>
        <v>1.0402871147515236</v>
      </c>
      <c r="G263">
        <f xml:space="preserve"> _xlfn.XLOOKUP($A263,sdbs034!$A:$A,sdbs034!$B:$B,,1)
 + ( $A263 - _xlfn.XLOOKUP($A263,sdbs034!$A:$A,sdbs034!$A:$A,,1) )
   / ( _xlfn.XLOOKUP($A263,sdbs034!$A:$A,sdbs034!$A:$A,,-1)
       - _xlfn.XLOOKUP($A263,sdbs034!$A:$A,sdbs034!$A:$A,,1) )
   * ( _xlfn.XLOOKUP($A263,sdbs034!$A:$A,sdbs034!$B:$B,,-1)
       - _xlfn.XLOOKUP($A263,sdbs034!$A:$A,sdbs034!$B:$B,,1) )</f>
        <v>1.0877826428226378</v>
      </c>
      <c r="H263">
        <f xml:space="preserve"> _xlfn.XLOOKUP($A263,sdbso042!$A:$A,sdbso042!$B:$B,,1)
 + ( $A263 - _xlfn.XLOOKUP($A263,sdbso042!$A:$A,sdbso042!$A:$A,,1) )
   / ( _xlfn.XLOOKUP($A263,sdbso042!$A:$A,sdbso042!$A:$A,,-1)
       - _xlfn.XLOOKUP($A263,sdbso042!$A:$A,sdbso042!$A:$A,,1) )
   * ( _xlfn.XLOOKUP($A263,sdbso042!$A:$A,sdbso042!$B:$B,,-1)
       - _xlfn.XLOOKUP($A263,sdbso042!$A:$A,sdbso042!$B:$B,,1) )</f>
        <v>1.4209674859882691</v>
      </c>
      <c r="AK263" s="1">
        <v>2488.9422</v>
      </c>
    </row>
    <row r="264" spans="1:37" x14ac:dyDescent="0.2">
      <c r="A264" s="1">
        <f t="shared" si="22"/>
        <v>2487.8421999999996</v>
      </c>
      <c r="B264" s="1">
        <v>1.029541</v>
      </c>
      <c r="C264">
        <f xml:space="preserve"> _xlfn.XLOOKUP($A264,DibenzoThiophene!$A:$A,DibenzoThiophene!$B:$B,,1)
 + ( $A264 - _xlfn.XLOOKUP($A264,DibenzoThiophene!$A:$A,DibenzoThiophene!$A:$A,,1) )
   / ( _xlfn.XLOOKUP($A264,DibenzoThiophene!$A:$A,DibenzoThiophene!$A:$A,,-1)
       - _xlfn.XLOOKUP($A264,DibenzoThiophene!$A:$A,DibenzoThiophene!$A:$A,,1) )
   * ( _xlfn.XLOOKUP($A264,DibenzoThiophene!$A:$A,DibenzoThiophene!$B:$B,,-1)
       - _xlfn.XLOOKUP($A264,DibenzoThiophene!$A:$A,DibenzoThiophene!$B:$B,,1) )</f>
        <v>1.0189999735554647</v>
      </c>
      <c r="D264">
        <f xml:space="preserve"> _xlfn.XLOOKUP($A264,Sulfone!$A:$A,Sulfone!$B:$B,,1)
 + ( $A264 - _xlfn.XLOOKUP($A264,Sulfone!$A:$A,Sulfone!$A:$A,,1) )
   / ( _xlfn.XLOOKUP($A264,Sulfone!$A:$A,Sulfone!$A:$A,,-1)
       - _xlfn.XLOOKUP($A264,Sulfone!$A:$A,Sulfone!$A:$A,,1) )
   * ( _xlfn.XLOOKUP($A264,Sulfone!$A:$A,Sulfone!$B:$B,,-1)
       - _xlfn.XLOOKUP($A264,Sulfone!$A:$A,Sulfone!$B:$B,,1) )</f>
        <v>1.3470787033524489</v>
      </c>
      <c r="E264">
        <f xml:space="preserve"> _xlfn.XLOOKUP($A264,sfeso4051!$A:$A,sfeso4051!$B:$B,,1)
 + ( $A264 - _xlfn.XLOOKUP($A264,sfeso4051!$A:$A,sfeso4051!$A:$A,,1) )
   / ( _xlfn.XLOOKUP($A264,sfeso4051!$A:$A,sfeso4051!$A:$A,,-1)
       - _xlfn.XLOOKUP($A264,sfeso4051!$A:$A,sfeso4051!$A:$A,,1) )
   * ( _xlfn.XLOOKUP($A264,sfeso4051!$A:$A,sfeso4051!$B:$B,,-1)
       - _xlfn.XLOOKUP($A264,sfeso4051!$A:$A,sfeso4051!$B:$B,,1) )</f>
        <v>0.86072819032249948</v>
      </c>
      <c r="F264">
        <f xml:space="preserve"> _xlfn.XLOOKUP($A264,sdbt029!$A:$A,sdbt029!$B:$B,,1)
 + ( $A264 - _xlfn.XLOOKUP($A264,sdbt029!$A:$A,sdbt029!$A:$A,,1) )
   / ( _xlfn.XLOOKUP($A264,sdbt029!$A:$A,sdbt029!$A:$A,,-1)
       - _xlfn.XLOOKUP($A264,sdbt029!$A:$A,sdbt029!$A:$A,,1) )
   * ( _xlfn.XLOOKUP($A264,sdbt029!$A:$A,sdbt029!$B:$B,,-1)
       - _xlfn.XLOOKUP($A264,sdbt029!$A:$A,sdbt029!$B:$B,,1) )</f>
        <v>1.0490003827260641</v>
      </c>
      <c r="G264">
        <f xml:space="preserve"> _xlfn.XLOOKUP($A264,sdbs034!$A:$A,sdbs034!$B:$B,,1)
 + ( $A264 - _xlfn.XLOOKUP($A264,sdbs034!$A:$A,sdbs034!$A:$A,,1) )
   / ( _xlfn.XLOOKUP($A264,sdbs034!$A:$A,sdbs034!$A:$A,,-1)
       - _xlfn.XLOOKUP($A264,sdbs034!$A:$A,sdbs034!$A:$A,,1) )
   * ( _xlfn.XLOOKUP($A264,sdbs034!$A:$A,sdbs034!$B:$B,,-1)
       - _xlfn.XLOOKUP($A264,sdbs034!$A:$A,sdbs034!$B:$B,,1) )</f>
        <v>1.0840955824141654</v>
      </c>
      <c r="H264">
        <f xml:space="preserve"> _xlfn.XLOOKUP($A264,sdbso042!$A:$A,sdbso042!$B:$B,,1)
 + ( $A264 - _xlfn.XLOOKUP($A264,sdbso042!$A:$A,sdbso042!$A:$A,,1) )
   / ( _xlfn.XLOOKUP($A264,sdbso042!$A:$A,sdbso042!$A:$A,,-1)
       - _xlfn.XLOOKUP($A264,sdbso042!$A:$A,sdbso042!$A:$A,,1) )
   * ( _xlfn.XLOOKUP($A264,sdbso042!$A:$A,sdbso042!$B:$B,,-1)
       - _xlfn.XLOOKUP($A264,sdbso042!$A:$A,sdbso042!$B:$B,,1) )</f>
        <v>1.4123514036798759</v>
      </c>
      <c r="AK264" s="1">
        <v>2489.1421999999998</v>
      </c>
    </row>
    <row r="265" spans="1:37" x14ac:dyDescent="0.2">
      <c r="A265" s="1">
        <f t="shared" si="22"/>
        <v>2488.0422999999996</v>
      </c>
      <c r="B265" s="1">
        <v>0.99791605999999999</v>
      </c>
      <c r="C265">
        <f xml:space="preserve"> _xlfn.XLOOKUP($A265,DibenzoThiophene!$A:$A,DibenzoThiophene!$B:$B,,1)
 + ( $A265 - _xlfn.XLOOKUP($A265,DibenzoThiophene!$A:$A,DibenzoThiophene!$A:$A,,1) )
   / ( _xlfn.XLOOKUP($A265,DibenzoThiophene!$A:$A,DibenzoThiophene!$A:$A,,-1)
       - _xlfn.XLOOKUP($A265,DibenzoThiophene!$A:$A,DibenzoThiophene!$A:$A,,1) )
   * ( _xlfn.XLOOKUP($A265,DibenzoThiophene!$A:$A,DibenzoThiophene!$B:$B,,-1)
       - _xlfn.XLOOKUP($A265,DibenzoThiophene!$A:$A,DibenzoThiophene!$B:$B,,1) )</f>
        <v>1.018605991513585</v>
      </c>
      <c r="D265">
        <f xml:space="preserve"> _xlfn.XLOOKUP($A265,Sulfone!$A:$A,Sulfone!$B:$B,,1)
 + ( $A265 - _xlfn.XLOOKUP($A265,Sulfone!$A:$A,Sulfone!$A:$A,,1) )
   / ( _xlfn.XLOOKUP($A265,Sulfone!$A:$A,Sulfone!$A:$A,,-1)
       - _xlfn.XLOOKUP($A265,Sulfone!$A:$A,Sulfone!$A:$A,,1) )
   * ( _xlfn.XLOOKUP($A265,Sulfone!$A:$A,Sulfone!$B:$B,,-1)
       - _xlfn.XLOOKUP($A265,Sulfone!$A:$A,Sulfone!$B:$B,,1) )</f>
        <v>1.35243826558806</v>
      </c>
      <c r="E265">
        <f xml:space="preserve"> _xlfn.XLOOKUP($A265,sfeso4051!$A:$A,sfeso4051!$B:$B,,1)
 + ( $A265 - _xlfn.XLOOKUP($A265,sfeso4051!$A:$A,sfeso4051!$A:$A,,1) )
   / ( _xlfn.XLOOKUP($A265,sfeso4051!$A:$A,sfeso4051!$A:$A,,-1)
       - _xlfn.XLOOKUP($A265,sfeso4051!$A:$A,sfeso4051!$A:$A,,1) )
   * ( _xlfn.XLOOKUP($A265,sfeso4051!$A:$A,sfeso4051!$B:$B,,-1)
       - _xlfn.XLOOKUP($A265,sfeso4051!$A:$A,sfeso4051!$B:$B,,1) )</f>
        <v>0.86299413238169653</v>
      </c>
      <c r="F265">
        <f xml:space="preserve"> _xlfn.XLOOKUP($A265,sdbt029!$A:$A,sdbt029!$B:$B,,1)
 + ( $A265 - _xlfn.XLOOKUP($A265,sdbt029!$A:$A,sdbt029!$A:$A,,1) )
   / ( _xlfn.XLOOKUP($A265,sdbt029!$A:$A,sdbt029!$A:$A,,-1)
       - _xlfn.XLOOKUP($A265,sdbt029!$A:$A,sdbt029!$A:$A,,1) )
   * ( _xlfn.XLOOKUP($A265,sdbt029!$A:$A,sdbt029!$B:$B,,-1)
       - _xlfn.XLOOKUP($A265,sdbt029!$A:$A,sdbt029!$B:$B,,1) )</f>
        <v>1.0444995828677066</v>
      </c>
      <c r="G265">
        <f xml:space="preserve"> _xlfn.XLOOKUP($A265,sdbs034!$A:$A,sdbs034!$B:$B,,1)
 + ( $A265 - _xlfn.XLOOKUP($A265,sdbs034!$A:$A,sdbs034!$A:$A,,1) )
   / ( _xlfn.XLOOKUP($A265,sdbs034!$A:$A,sdbs034!$A:$A,,-1)
       - _xlfn.XLOOKUP($A265,sdbs034!$A:$A,sdbs034!$A:$A,,1) )
   * ( _xlfn.XLOOKUP($A265,sdbs034!$A:$A,sdbs034!$B:$B,,-1)
       - _xlfn.XLOOKUP($A265,sdbs034!$A:$A,sdbs034!$B:$B,,1) )</f>
        <v>1.0791326417449154</v>
      </c>
      <c r="H265">
        <f xml:space="preserve"> _xlfn.XLOOKUP($A265,sdbso042!$A:$A,sdbso042!$B:$B,,1)
 + ( $A265 - _xlfn.XLOOKUP($A265,sdbso042!$A:$A,sdbso042!$A:$A,,1) )
   / ( _xlfn.XLOOKUP($A265,sdbso042!$A:$A,sdbso042!$A:$A,,-1)
       - _xlfn.XLOOKUP($A265,sdbso042!$A:$A,sdbso042!$A:$A,,1) )
   * ( _xlfn.XLOOKUP($A265,sdbso042!$A:$A,sdbso042!$B:$B,,-1)
       - _xlfn.XLOOKUP($A265,sdbso042!$A:$A,sdbso042!$B:$B,,1) )</f>
        <v>1.4099968011271913</v>
      </c>
      <c r="AK265" s="1">
        <v>2489.3422999999998</v>
      </c>
    </row>
    <row r="266" spans="1:37" x14ac:dyDescent="0.2">
      <c r="A266" s="1">
        <f t="shared" si="22"/>
        <v>2488.2423999999996</v>
      </c>
      <c r="B266" s="1">
        <v>1.0307421999999999</v>
      </c>
      <c r="C266">
        <f xml:space="preserve"> _xlfn.XLOOKUP($A266,DibenzoThiophene!$A:$A,DibenzoThiophene!$B:$B,,1)
 + ( $A266 - _xlfn.XLOOKUP($A266,DibenzoThiophene!$A:$A,DibenzoThiophene!$A:$A,,1) )
   / ( _xlfn.XLOOKUP($A266,DibenzoThiophene!$A:$A,DibenzoThiophene!$A:$A,,-1)
       - _xlfn.XLOOKUP($A266,DibenzoThiophene!$A:$A,DibenzoThiophene!$A:$A,,1) )
   * ( _xlfn.XLOOKUP($A266,DibenzoThiophene!$A:$A,DibenzoThiophene!$B:$B,,-1)
       - _xlfn.XLOOKUP($A266,DibenzoThiophene!$A:$A,DibenzoThiophene!$B:$B,,1) )</f>
        <v>1.015441530680917</v>
      </c>
      <c r="D266">
        <f xml:space="preserve"> _xlfn.XLOOKUP($A266,Sulfone!$A:$A,Sulfone!$B:$B,,1)
 + ( $A266 - _xlfn.XLOOKUP($A266,Sulfone!$A:$A,Sulfone!$A:$A,,1) )
   / ( _xlfn.XLOOKUP($A266,Sulfone!$A:$A,Sulfone!$A:$A,,-1)
       - _xlfn.XLOOKUP($A266,Sulfone!$A:$A,Sulfone!$A:$A,,1) )
   * ( _xlfn.XLOOKUP($A266,Sulfone!$A:$A,Sulfone!$B:$B,,-1)
       - _xlfn.XLOOKUP($A266,Sulfone!$A:$A,Sulfone!$B:$B,,1) )</f>
        <v>1.3556019663668604</v>
      </c>
      <c r="E266">
        <f xml:space="preserve"> _xlfn.XLOOKUP($A266,sfeso4051!$A:$A,sfeso4051!$B:$B,,1)
 + ( $A266 - _xlfn.XLOOKUP($A266,sfeso4051!$A:$A,sfeso4051!$A:$A,,1) )
   / ( _xlfn.XLOOKUP($A266,sfeso4051!$A:$A,sfeso4051!$A:$A,,-1)
       - _xlfn.XLOOKUP($A266,sfeso4051!$A:$A,sfeso4051!$A:$A,,1) )
   * ( _xlfn.XLOOKUP($A266,sfeso4051!$A:$A,sfeso4051!$B:$B,,-1)
       - _xlfn.XLOOKUP($A266,sfeso4051!$A:$A,sfeso4051!$B:$B,,1) )</f>
        <v>0.87155143053468731</v>
      </c>
      <c r="F266">
        <f xml:space="preserve"> _xlfn.XLOOKUP($A266,sdbt029!$A:$A,sdbt029!$B:$B,,1)
 + ( $A266 - _xlfn.XLOOKUP($A266,sdbt029!$A:$A,sdbt029!$A:$A,,1) )
   / ( _xlfn.XLOOKUP($A266,sdbt029!$A:$A,sdbt029!$A:$A,,-1)
       - _xlfn.XLOOKUP($A266,sdbt029!$A:$A,sdbt029!$A:$A,,1) )
   * ( _xlfn.XLOOKUP($A266,sdbt029!$A:$A,sdbt029!$B:$B,,-1)
       - _xlfn.XLOOKUP($A266,sdbt029!$A:$A,sdbt029!$B:$B,,1) )</f>
        <v>1.0470055794633677</v>
      </c>
      <c r="G266">
        <f xml:space="preserve"> _xlfn.XLOOKUP($A266,sdbs034!$A:$A,sdbs034!$B:$B,,1)
 + ( $A266 - _xlfn.XLOOKUP($A266,sdbs034!$A:$A,sdbs034!$A:$A,,1) )
   / ( _xlfn.XLOOKUP($A266,sdbs034!$A:$A,sdbs034!$A:$A,,-1)
       - _xlfn.XLOOKUP($A266,sdbs034!$A:$A,sdbs034!$A:$A,,1) )
   * ( _xlfn.XLOOKUP($A266,sdbs034!$A:$A,sdbs034!$B:$B,,-1)
       - _xlfn.XLOOKUP($A266,sdbs034!$A:$A,sdbs034!$B:$B,,1) )</f>
        <v>1.0748971025669256</v>
      </c>
      <c r="H266">
        <f xml:space="preserve"> _xlfn.XLOOKUP($A266,sdbso042!$A:$A,sdbso042!$B:$B,,1)
 + ( $A266 - _xlfn.XLOOKUP($A266,sdbso042!$A:$A,sdbso042!$A:$A,,1) )
   / ( _xlfn.XLOOKUP($A266,sdbso042!$A:$A,sdbso042!$A:$A,,-1)
       - _xlfn.XLOOKUP($A266,sdbso042!$A:$A,sdbso042!$A:$A,,1) )
   * ( _xlfn.XLOOKUP($A266,sdbso042!$A:$A,sdbso042!$B:$B,,-1)
       - _xlfn.XLOOKUP($A266,sdbso042!$A:$A,sdbso042!$B:$B,,1) )</f>
        <v>1.4099350326171998</v>
      </c>
      <c r="AK266" s="1">
        <v>2489.5423999999998</v>
      </c>
    </row>
    <row r="267" spans="1:37" x14ac:dyDescent="0.2">
      <c r="A267" s="1">
        <f t="shared" si="22"/>
        <v>2488.4423999999999</v>
      </c>
      <c r="B267" s="1">
        <v>1.0166434</v>
      </c>
      <c r="C267">
        <f xml:space="preserve"> _xlfn.XLOOKUP($A267,DibenzoThiophene!$A:$A,DibenzoThiophene!$B:$B,,1)
 + ( $A267 - _xlfn.XLOOKUP($A267,DibenzoThiophene!$A:$A,DibenzoThiophene!$A:$A,,1) )
   / ( _xlfn.XLOOKUP($A267,DibenzoThiophene!$A:$A,DibenzoThiophene!$A:$A,,-1)
       - _xlfn.XLOOKUP($A267,DibenzoThiophene!$A:$A,DibenzoThiophene!$A:$A,,1) )
   * ( _xlfn.XLOOKUP($A267,DibenzoThiophene!$A:$A,DibenzoThiophene!$B:$B,,-1)
       - _xlfn.XLOOKUP($A267,DibenzoThiophene!$A:$A,DibenzoThiophene!$B:$B,,1) )</f>
        <v>1.0122786512879418</v>
      </c>
      <c r="D267">
        <f xml:space="preserve"> _xlfn.XLOOKUP($A267,Sulfone!$A:$A,Sulfone!$B:$B,,1)
 + ( $A267 - _xlfn.XLOOKUP($A267,Sulfone!$A:$A,Sulfone!$A:$A,,1) )
   / ( _xlfn.XLOOKUP($A267,Sulfone!$A:$A,Sulfone!$A:$A,,-1)
       - _xlfn.XLOOKUP($A267,Sulfone!$A:$A,Sulfone!$A:$A,,1) )
   * ( _xlfn.XLOOKUP($A267,Sulfone!$A:$A,Sulfone!$B:$B,,-1)
       - _xlfn.XLOOKUP($A267,Sulfone!$A:$A,Sulfone!$B:$B,,1) )</f>
        <v>1.3636803235844637</v>
      </c>
      <c r="E267">
        <f xml:space="preserve"> _xlfn.XLOOKUP($A267,sfeso4051!$A:$A,sfeso4051!$B:$B,,1)
 + ( $A267 - _xlfn.XLOOKUP($A267,sfeso4051!$A:$A,sfeso4051!$A:$A,,1) )
   / ( _xlfn.XLOOKUP($A267,sfeso4051!$A:$A,sfeso4051!$A:$A,,-1)
       - _xlfn.XLOOKUP($A267,sfeso4051!$A:$A,sfeso4051!$A:$A,,1) )
   * ( _xlfn.XLOOKUP($A267,sfeso4051!$A:$A,sfeso4051!$B:$B,,-1)
       - _xlfn.XLOOKUP($A267,sfeso4051!$A:$A,sfeso4051!$B:$B,,1) )</f>
        <v>0.88025547414157335</v>
      </c>
      <c r="F267">
        <f xml:space="preserve"> _xlfn.XLOOKUP($A267,sdbt029!$A:$A,sdbt029!$B:$B,,1)
 + ( $A267 - _xlfn.XLOOKUP($A267,sdbt029!$A:$A,sdbt029!$A:$A,,1) )
   / ( _xlfn.XLOOKUP($A267,sdbt029!$A:$A,sdbt029!$A:$A,,-1)
       - _xlfn.XLOOKUP($A267,sdbt029!$A:$A,sdbt029!$A:$A,,1) )
   * ( _xlfn.XLOOKUP($A267,sdbt029!$A:$A,sdbt029!$B:$B,,-1)
       - _xlfn.XLOOKUP($A267,sdbt029!$A:$A,sdbt029!$B:$B,,1) )</f>
        <v>1.0460206591298693</v>
      </c>
      <c r="G267">
        <f xml:space="preserve"> _xlfn.XLOOKUP($A267,sdbs034!$A:$A,sdbs034!$B:$B,,1)
 + ( $A267 - _xlfn.XLOOKUP($A267,sdbs034!$A:$A,sdbs034!$A:$A,,1) )
   / ( _xlfn.XLOOKUP($A267,sdbs034!$A:$A,sdbs034!$A:$A,,-1)
       - _xlfn.XLOOKUP($A267,sdbs034!$A:$A,sdbs034!$A:$A,,1) )
   * ( _xlfn.XLOOKUP($A267,sdbs034!$A:$A,sdbs034!$B:$B,,-1)
       - _xlfn.XLOOKUP($A267,sdbs034!$A:$A,sdbs034!$B:$B,,1) )</f>
        <v>1.0764406112561644</v>
      </c>
      <c r="H267">
        <f xml:space="preserve"> _xlfn.XLOOKUP($A267,sdbso042!$A:$A,sdbso042!$B:$B,,1)
 + ( $A267 - _xlfn.XLOOKUP($A267,sdbso042!$A:$A,sdbso042!$A:$A,,1) )
   / ( _xlfn.XLOOKUP($A267,sdbso042!$A:$A,sdbso042!$A:$A,,-1)
       - _xlfn.XLOOKUP($A267,sdbso042!$A:$A,sdbso042!$A:$A,,1) )
   * ( _xlfn.XLOOKUP($A267,sdbso042!$A:$A,sdbso042!$B:$B,,-1)
       - _xlfn.XLOOKUP($A267,sdbso042!$A:$A,sdbso042!$B:$B,,1) )</f>
        <v>1.4043010939271943</v>
      </c>
      <c r="AK267" s="1">
        <v>2489.7424000000001</v>
      </c>
    </row>
    <row r="268" spans="1:37" x14ac:dyDescent="0.2">
      <c r="A268" s="1">
        <f t="shared" si="22"/>
        <v>2488.6424999999999</v>
      </c>
      <c r="B268" s="1">
        <v>1.0105188000000001</v>
      </c>
      <c r="C268">
        <f xml:space="preserve"> _xlfn.XLOOKUP($A268,DibenzoThiophene!$A:$A,DibenzoThiophene!$B:$B,,1)
 + ( $A268 - _xlfn.XLOOKUP($A268,DibenzoThiophene!$A:$A,DibenzoThiophene!$A:$A,,1) )
   / ( _xlfn.XLOOKUP($A268,DibenzoThiophene!$A:$A,DibenzoThiophene!$A:$A,,-1)
       - _xlfn.XLOOKUP($A268,DibenzoThiophene!$A:$A,DibenzoThiophene!$A:$A,,1) )
   * ( _xlfn.XLOOKUP($A268,DibenzoThiophene!$A:$A,DibenzoThiophene!$B:$B,,-1)
       - _xlfn.XLOOKUP($A268,DibenzoThiophene!$A:$A,DibenzoThiophene!$B:$B,,1) )</f>
        <v>1.0091141904552738</v>
      </c>
      <c r="D268">
        <f xml:space="preserve"> _xlfn.XLOOKUP($A268,Sulfone!$A:$A,Sulfone!$B:$B,,1)
 + ( $A268 - _xlfn.XLOOKUP($A268,Sulfone!$A:$A,Sulfone!$A:$A,,1) )
   / ( _xlfn.XLOOKUP($A268,Sulfone!$A:$A,Sulfone!$A:$A,,-1)
       - _xlfn.XLOOKUP($A268,Sulfone!$A:$A,Sulfone!$A:$A,,1) )
   * ( _xlfn.XLOOKUP($A268,Sulfone!$A:$A,Sulfone!$B:$B,,-1)
       - _xlfn.XLOOKUP($A268,Sulfone!$A:$A,Sulfone!$B:$B,,1) )</f>
        <v>1.3716922425706688</v>
      </c>
      <c r="E268">
        <f xml:space="preserve"> _xlfn.XLOOKUP($A268,sfeso4051!$A:$A,sfeso4051!$B:$B,,1)
 + ( $A268 - _xlfn.XLOOKUP($A268,sfeso4051!$A:$A,sfeso4051!$A:$A,,1) )
   / ( _xlfn.XLOOKUP($A268,sfeso4051!$A:$A,sfeso4051!$A:$A,,-1)
       - _xlfn.XLOOKUP($A268,sfeso4051!$A:$A,sfeso4051!$A:$A,,1) )
   * ( _xlfn.XLOOKUP($A268,sfeso4051!$A:$A,sfeso4051!$B:$B,,-1)
       - _xlfn.XLOOKUP($A268,sfeso4051!$A:$A,sfeso4051!$B:$B,,1) )</f>
        <v>0.88918477018607711</v>
      </c>
      <c r="F268">
        <f xml:space="preserve"> _xlfn.XLOOKUP($A268,sdbt029!$A:$A,sdbt029!$B:$B,,1)
 + ( $A268 - _xlfn.XLOOKUP($A268,sdbt029!$A:$A,sdbt029!$A:$A,,1) )
   / ( _xlfn.XLOOKUP($A268,sdbt029!$A:$A,sdbt029!$A:$A,,-1)
       - _xlfn.XLOOKUP($A268,sdbt029!$A:$A,sdbt029!$A:$A,,1) )
   * ( _xlfn.XLOOKUP($A268,sdbt029!$A:$A,sdbt029!$B:$B,,-1)
       - _xlfn.XLOOKUP($A268,sdbt029!$A:$A,sdbt029!$B:$B,,1) )</f>
        <v>1.0476613288806158</v>
      </c>
      <c r="G268">
        <f xml:space="preserve"> _xlfn.XLOOKUP($A268,sdbs034!$A:$A,sdbs034!$B:$B,,1)
 + ( $A268 - _xlfn.XLOOKUP($A268,sdbs034!$A:$A,sdbs034!$A:$A,,1) )
   / ( _xlfn.XLOOKUP($A268,sdbs034!$A:$A,sdbs034!$A:$A,,-1)
       - _xlfn.XLOOKUP($A268,sdbs034!$A:$A,sdbs034!$A:$A,,1) )
   * ( _xlfn.XLOOKUP($A268,sdbs034!$A:$A,sdbs034!$B:$B,,-1)
       - _xlfn.XLOOKUP($A268,sdbs034!$A:$A,sdbs034!$B:$B,,1) )</f>
        <v>1.083907452815644</v>
      </c>
      <c r="H268">
        <f xml:space="preserve"> _xlfn.XLOOKUP($A268,sdbso042!$A:$A,sdbso042!$B:$B,,1)
 + ( $A268 - _xlfn.XLOOKUP($A268,sdbso042!$A:$A,sdbso042!$A:$A,,1) )
   / ( _xlfn.XLOOKUP($A268,sdbso042!$A:$A,sdbso042!$A:$A,,-1)
       - _xlfn.XLOOKUP($A268,sdbso042!$A:$A,sdbso042!$A:$A,,1) )
   * ( _xlfn.XLOOKUP($A268,sdbso042!$A:$A,sdbso042!$B:$B,,-1)
       - _xlfn.XLOOKUP($A268,sdbso042!$A:$A,sdbso042!$B:$B,,1) )</f>
        <v>1.4041750944028071</v>
      </c>
      <c r="AK268" s="1">
        <v>2489.9425000000001</v>
      </c>
    </row>
    <row r="269" spans="1:37" x14ac:dyDescent="0.2">
      <c r="A269" s="1">
        <f t="shared" si="22"/>
        <v>2488.8425999999999</v>
      </c>
      <c r="B269" s="1">
        <v>1.0268942999999999</v>
      </c>
      <c r="C269">
        <f xml:space="preserve"> _xlfn.XLOOKUP($A269,DibenzoThiophene!$A:$A,DibenzoThiophene!$B:$B,,1)
 + ( $A269 - _xlfn.XLOOKUP($A269,DibenzoThiophene!$A:$A,DibenzoThiophene!$A:$A,,1) )
   / ( _xlfn.XLOOKUP($A269,DibenzoThiophene!$A:$A,DibenzoThiophene!$A:$A,,-1)
       - _xlfn.XLOOKUP($A269,DibenzoThiophene!$A:$A,DibenzoThiophene!$A:$A,,1) )
   * ( _xlfn.XLOOKUP($A269,DibenzoThiophene!$A:$A,DibenzoThiophene!$B:$B,,-1)
       - _xlfn.XLOOKUP($A269,DibenzoThiophene!$A:$A,DibenzoThiophene!$B:$B,,1) )</f>
        <v>1.0059497296226059</v>
      </c>
      <c r="D269">
        <f xml:space="preserve"> _xlfn.XLOOKUP($A269,Sulfone!$A:$A,Sulfone!$B:$B,,1)
 + ( $A269 - _xlfn.XLOOKUP($A269,Sulfone!$A:$A,Sulfone!$A:$A,,1) )
   / ( _xlfn.XLOOKUP($A269,Sulfone!$A:$A,Sulfone!$A:$A,,-1)
       - _xlfn.XLOOKUP($A269,Sulfone!$A:$A,Sulfone!$A:$A,,1) )
   * ( _xlfn.XLOOKUP($A269,Sulfone!$A:$A,Sulfone!$B:$B,,-1)
       - _xlfn.XLOOKUP($A269,Sulfone!$A:$A,Sulfone!$B:$B,,1) )</f>
        <v>1.3794841650106691</v>
      </c>
      <c r="E269">
        <f xml:space="preserve"> _xlfn.XLOOKUP($A269,sfeso4051!$A:$A,sfeso4051!$B:$B,,1)
 + ( $A269 - _xlfn.XLOOKUP($A269,sfeso4051!$A:$A,sfeso4051!$A:$A,,1) )
   / ( _xlfn.XLOOKUP($A269,sfeso4051!$A:$A,sfeso4051!$A:$A,,-1)
       - _xlfn.XLOOKUP($A269,sfeso4051!$A:$A,sfeso4051!$A:$A,,1) )
   * ( _xlfn.XLOOKUP($A269,sfeso4051!$A:$A,sfeso4051!$B:$B,,-1)
       - _xlfn.XLOOKUP($A269,sfeso4051!$A:$A,sfeso4051!$B:$B,,1) )</f>
        <v>0.89795478749415758</v>
      </c>
      <c r="F269">
        <f xml:space="preserve"> _xlfn.XLOOKUP($A269,sdbt029!$A:$A,sdbt029!$B:$B,,1)
 + ( $A269 - _xlfn.XLOOKUP($A269,sdbt029!$A:$A,sdbt029!$A:$A,,1) )
   / ( _xlfn.XLOOKUP($A269,sdbt029!$A:$A,sdbt029!$A:$A,,-1)
       - _xlfn.XLOOKUP($A269,sdbt029!$A:$A,sdbt029!$A:$A,,1) )
   * ( _xlfn.XLOOKUP($A269,sdbt029!$A:$A,sdbt029!$B:$B,,-1)
       - _xlfn.XLOOKUP($A269,sdbt029!$A:$A,sdbt029!$B:$B,,1) )</f>
        <v>1.0441082986250989</v>
      </c>
      <c r="G269">
        <f xml:space="preserve"> _xlfn.XLOOKUP($A269,sdbs034!$A:$A,sdbs034!$B:$B,,1)
 + ( $A269 - _xlfn.XLOOKUP($A269,sdbs034!$A:$A,sdbs034!$A:$A,,1) )
   / ( _xlfn.XLOOKUP($A269,sdbs034!$A:$A,sdbs034!$A:$A,,-1)
       - _xlfn.XLOOKUP($A269,sdbs034!$A:$A,sdbs034!$A:$A,,1) )
   * ( _xlfn.XLOOKUP($A269,sdbs034!$A:$A,sdbs034!$B:$B,,-1)
       - _xlfn.XLOOKUP($A269,sdbs034!$A:$A,sdbs034!$B:$B,,1) )</f>
        <v>1.0819042294700327</v>
      </c>
      <c r="H269">
        <f xml:space="preserve"> _xlfn.XLOOKUP($A269,sdbso042!$A:$A,sdbso042!$B:$B,,1)
 + ( $A269 - _xlfn.XLOOKUP($A269,sdbso042!$A:$A,sdbso042!$A:$A,,1) )
   / ( _xlfn.XLOOKUP($A269,sdbso042!$A:$A,sdbso042!$A:$A,,-1)
       - _xlfn.XLOOKUP($A269,sdbso042!$A:$A,sdbso042!$A:$A,,1) )
   * ( _xlfn.XLOOKUP($A269,sdbso042!$A:$A,sdbso042!$B:$B,,-1)
       - _xlfn.XLOOKUP($A269,sdbso042!$A:$A,sdbso042!$B:$B,,1) )</f>
        <v>1.401989065264365</v>
      </c>
      <c r="AK269" s="1">
        <v>2490.1426000000001</v>
      </c>
    </row>
    <row r="270" spans="1:37" x14ac:dyDescent="0.2">
      <c r="A270" s="1">
        <f t="shared" si="22"/>
        <v>2489.0676999999996</v>
      </c>
      <c r="B270" s="1">
        <v>1.0092627000000001</v>
      </c>
      <c r="C270">
        <f xml:space="preserve"> _xlfn.XLOOKUP($A270,DibenzoThiophene!$A:$A,DibenzoThiophene!$B:$B,,1)
 + ( $A270 - _xlfn.XLOOKUP($A270,DibenzoThiophene!$A:$A,DibenzoThiophene!$A:$A,,1) )
   / ( _xlfn.XLOOKUP($A270,DibenzoThiophene!$A:$A,DibenzoThiophene!$A:$A,,-1)
       - _xlfn.XLOOKUP($A270,DibenzoThiophene!$A:$A,DibenzoThiophene!$A:$A,,1) )
   * ( _xlfn.XLOOKUP($A270,DibenzoThiophene!$A:$A,DibenzoThiophene!$B:$B,,-1)
       - _xlfn.XLOOKUP($A270,DibenzoThiophene!$A:$A,DibenzoThiophene!$B:$B,,1) )</f>
        <v>1.0063872156977134</v>
      </c>
      <c r="D270">
        <f xml:space="preserve"> _xlfn.XLOOKUP($A270,Sulfone!$A:$A,Sulfone!$B:$B,,1)
 + ( $A270 - _xlfn.XLOOKUP($A270,Sulfone!$A:$A,Sulfone!$A:$A,,1) )
   / ( _xlfn.XLOOKUP($A270,Sulfone!$A:$A,Sulfone!$A:$A,,-1)
       - _xlfn.XLOOKUP($A270,Sulfone!$A:$A,Sulfone!$A:$A,,1) )
   * ( _xlfn.XLOOKUP($A270,Sulfone!$A:$A,Sulfone!$B:$B,,-1)
       - _xlfn.XLOOKUP($A270,Sulfone!$A:$A,Sulfone!$B:$B,,1) )</f>
        <v>1.3889122174825301</v>
      </c>
      <c r="E270">
        <f xml:space="preserve"> _xlfn.XLOOKUP($A270,sfeso4051!$A:$A,sfeso4051!$B:$B,,1)
 + ( $A270 - _xlfn.XLOOKUP($A270,sfeso4051!$A:$A,sfeso4051!$A:$A,,1) )
   / ( _xlfn.XLOOKUP($A270,sfeso4051!$A:$A,sfeso4051!$A:$A,,-1)
       - _xlfn.XLOOKUP($A270,sfeso4051!$A:$A,sfeso4051!$A:$A,,1) )
   * ( _xlfn.XLOOKUP($A270,sfeso4051!$A:$A,sfeso4051!$B:$B,,-1)
       - _xlfn.XLOOKUP($A270,sfeso4051!$A:$A,sfeso4051!$B:$B,,1) )</f>
        <v>0.90889924670142819</v>
      </c>
      <c r="F270">
        <f xml:space="preserve"> _xlfn.XLOOKUP($A270,sdbt029!$A:$A,sdbt029!$B:$B,,1)
 + ( $A270 - _xlfn.XLOOKUP($A270,sdbt029!$A:$A,sdbt029!$A:$A,,1) )
   / ( _xlfn.XLOOKUP($A270,sdbt029!$A:$A,sdbt029!$A:$A,,-1)
       - _xlfn.XLOOKUP($A270,sdbt029!$A:$A,sdbt029!$A:$A,,1) )
   * ( _xlfn.XLOOKUP($A270,sdbt029!$A:$A,sdbt029!$B:$B,,-1)
       - _xlfn.XLOOKUP($A270,sdbt029!$A:$A,sdbt029!$B:$B,,1) )</f>
        <v>1.0477463341381019</v>
      </c>
      <c r="G270">
        <f xml:space="preserve"> _xlfn.XLOOKUP($A270,sdbs034!$A:$A,sdbs034!$B:$B,,1)
 + ( $A270 - _xlfn.XLOOKUP($A270,sdbs034!$A:$A,sdbs034!$A:$A,,1) )
   / ( _xlfn.XLOOKUP($A270,sdbs034!$A:$A,sdbs034!$A:$A,,-1)
       - _xlfn.XLOOKUP($A270,sdbs034!$A:$A,sdbs034!$A:$A,,1) )
   * ( _xlfn.XLOOKUP($A270,sdbs034!$A:$A,sdbs034!$B:$B,,-1)
       - _xlfn.XLOOKUP($A270,sdbs034!$A:$A,sdbs034!$B:$B,,1) )</f>
        <v>1.0765400043095219</v>
      </c>
      <c r="H270">
        <f xml:space="preserve"> _xlfn.XLOOKUP($A270,sdbso042!$A:$A,sdbso042!$B:$B,,1)
 + ( $A270 - _xlfn.XLOOKUP($A270,sdbso042!$A:$A,sdbso042!$A:$A,,1) )
   / ( _xlfn.XLOOKUP($A270,sdbso042!$A:$A,sdbso042!$A:$A,,-1)
       - _xlfn.XLOOKUP($A270,sdbso042!$A:$A,sdbso042!$A:$A,,1) )
   * ( _xlfn.XLOOKUP($A270,sdbso042!$A:$A,sdbso042!$B:$B,,-1)
       - _xlfn.XLOOKUP($A270,sdbso042!$A:$A,sdbso042!$B:$B,,1) )</f>
        <v>1.4086701292509229</v>
      </c>
      <c r="AK270" s="1">
        <v>2490.3676999999998</v>
      </c>
    </row>
    <row r="271" spans="1:37" x14ac:dyDescent="0.2">
      <c r="A271" s="1">
        <f t="shared" si="22"/>
        <v>2489.3177999999998</v>
      </c>
      <c r="B271" s="1">
        <v>1.0250410999999999</v>
      </c>
      <c r="C271">
        <f xml:space="preserve"> _xlfn.XLOOKUP($A271,DibenzoThiophene!$A:$A,DibenzoThiophene!$B:$B,,1)
 + ( $A271 - _xlfn.XLOOKUP($A271,DibenzoThiophene!$A:$A,DibenzoThiophene!$A:$A,,1) )
   / ( _xlfn.XLOOKUP($A271,DibenzoThiophene!$A:$A,DibenzoThiophene!$A:$A,,-1)
       - _xlfn.XLOOKUP($A271,DibenzoThiophene!$A:$A,DibenzoThiophene!$A:$A,,1) )
   * ( _xlfn.XLOOKUP($A271,DibenzoThiophene!$A:$A,DibenzoThiophene!$B:$B,,-1)
       - _xlfn.XLOOKUP($A271,DibenzoThiophene!$A:$A,DibenzoThiophene!$B:$B,,1) )</f>
        <v>1.0158692183321663</v>
      </c>
      <c r="D271">
        <f xml:space="preserve"> _xlfn.XLOOKUP($A271,Sulfone!$A:$A,Sulfone!$B:$B,,1)
 + ( $A271 - _xlfn.XLOOKUP($A271,Sulfone!$A:$A,Sulfone!$A:$A,,1) )
   / ( _xlfn.XLOOKUP($A271,Sulfone!$A:$A,Sulfone!$A:$A,,-1)
       - _xlfn.XLOOKUP($A271,Sulfone!$A:$A,Sulfone!$A:$A,,1) )
   * ( _xlfn.XLOOKUP($A271,Sulfone!$A:$A,Sulfone!$B:$B,,-1)
       - _xlfn.XLOOKUP($A271,Sulfone!$A:$A,Sulfone!$B:$B,,1) )</f>
        <v>1.4075198654077896</v>
      </c>
      <c r="E271">
        <f xml:space="preserve"> _xlfn.XLOOKUP($A271,sfeso4051!$A:$A,sfeso4051!$B:$B,,1)
 + ( $A271 - _xlfn.XLOOKUP($A271,sfeso4051!$A:$A,sfeso4051!$A:$A,,1) )
   / ( _xlfn.XLOOKUP($A271,sfeso4051!$A:$A,sfeso4051!$A:$A,,-1)
       - _xlfn.XLOOKUP($A271,sfeso4051!$A:$A,sfeso4051!$A:$A,,1) )
   * ( _xlfn.XLOOKUP($A271,sfeso4051!$A:$A,sfeso4051!$B:$B,,-1)
       - _xlfn.XLOOKUP($A271,sfeso4051!$A:$A,sfeso4051!$B:$B,,1) )</f>
        <v>0.92273067943152987</v>
      </c>
      <c r="F271">
        <f xml:space="preserve"> _xlfn.XLOOKUP($A271,sdbt029!$A:$A,sdbt029!$B:$B,,1)
 + ( $A271 - _xlfn.XLOOKUP($A271,sdbt029!$A:$A,sdbt029!$A:$A,,1) )
   / ( _xlfn.XLOOKUP($A271,sdbt029!$A:$A,sdbt029!$A:$A,,-1)
       - _xlfn.XLOOKUP($A271,sdbt029!$A:$A,sdbt029!$A:$A,,1) )
   * ( _xlfn.XLOOKUP($A271,sdbt029!$A:$A,sdbt029!$B:$B,,-1)
       - _xlfn.XLOOKUP($A271,sdbt029!$A:$A,sdbt029!$B:$B,,1) )</f>
        <v>1.0476878010049337</v>
      </c>
      <c r="G271">
        <f xml:space="preserve"> _xlfn.XLOOKUP($A271,sdbs034!$A:$A,sdbs034!$B:$B,,1)
 + ( $A271 - _xlfn.XLOOKUP($A271,sdbs034!$A:$A,sdbs034!$A:$A,,1) )
   / ( _xlfn.XLOOKUP($A271,sdbs034!$A:$A,sdbs034!$A:$A,,-1)
       - _xlfn.XLOOKUP($A271,sdbs034!$A:$A,sdbs034!$A:$A,,1) )
   * ( _xlfn.XLOOKUP($A271,sdbs034!$A:$A,sdbs034!$B:$B,,-1)
       - _xlfn.XLOOKUP($A271,sdbs034!$A:$A,sdbs034!$B:$B,,1) )</f>
        <v>1.064087528153822</v>
      </c>
      <c r="H271">
        <f xml:space="preserve"> _xlfn.XLOOKUP($A271,sdbso042!$A:$A,sdbso042!$B:$B,,1)
 + ( $A271 - _xlfn.XLOOKUP($A271,sdbso042!$A:$A,sdbso042!$A:$A,,1) )
   / ( _xlfn.XLOOKUP($A271,sdbso042!$A:$A,sdbso042!$A:$A,,-1)
       - _xlfn.XLOOKUP($A271,sdbso042!$A:$A,sdbso042!$A:$A,,1) )
   * ( _xlfn.XLOOKUP($A271,sdbso042!$A:$A,sdbso042!$B:$B,,-1)
       - _xlfn.XLOOKUP($A271,sdbso042!$A:$A,sdbso042!$B:$B,,1) )</f>
        <v>1.403075841585909</v>
      </c>
      <c r="AK271" s="1">
        <v>2490.6178</v>
      </c>
    </row>
    <row r="272" spans="1:37" x14ac:dyDescent="0.2">
      <c r="A272" s="1">
        <f t="shared" si="22"/>
        <v>2489.5679</v>
      </c>
      <c r="B272" s="1">
        <v>0.99489490999999997</v>
      </c>
      <c r="C272">
        <f xml:space="preserve"> _xlfn.XLOOKUP($A272,DibenzoThiophene!$A:$A,DibenzoThiophene!$B:$B,,1)
 + ( $A272 - _xlfn.XLOOKUP($A272,DibenzoThiophene!$A:$A,DibenzoThiophene!$A:$A,,1) )
   / ( _xlfn.XLOOKUP($A272,DibenzoThiophene!$A:$A,DibenzoThiophene!$A:$A,,-1)
       - _xlfn.XLOOKUP($A272,DibenzoThiophene!$A:$A,DibenzoThiophene!$A:$A,,1) )
   * ( _xlfn.XLOOKUP($A272,DibenzoThiophene!$A:$A,DibenzoThiophene!$B:$B,,-1)
       - _xlfn.XLOOKUP($A272,DibenzoThiophene!$A:$A,DibenzoThiophene!$B:$B,,1) )</f>
        <v>1.0253512209666193</v>
      </c>
      <c r="D272">
        <f xml:space="preserve"> _xlfn.XLOOKUP($A272,Sulfone!$A:$A,Sulfone!$B:$B,,1)
 + ( $A272 - _xlfn.XLOOKUP($A272,Sulfone!$A:$A,Sulfone!$A:$A,,1) )
   / ( _xlfn.XLOOKUP($A272,Sulfone!$A:$A,Sulfone!$A:$A,,-1)
       - _xlfn.XLOOKUP($A272,Sulfone!$A:$A,Sulfone!$A:$A,,1) )
   * ( _xlfn.XLOOKUP($A272,Sulfone!$A:$A,Sulfone!$B:$B,,-1)
       - _xlfn.XLOOKUP($A272,Sulfone!$A:$A,Sulfone!$B:$B,,1) )</f>
        <v>1.4253922044050289</v>
      </c>
      <c r="E272">
        <f xml:space="preserve"> _xlfn.XLOOKUP($A272,sfeso4051!$A:$A,sfeso4051!$B:$B,,1)
 + ( $A272 - _xlfn.XLOOKUP($A272,sfeso4051!$A:$A,sfeso4051!$A:$A,,1) )
   / ( _xlfn.XLOOKUP($A272,sfeso4051!$A:$A,sfeso4051!$A:$A,,-1)
       - _xlfn.XLOOKUP($A272,sfeso4051!$A:$A,sfeso4051!$A:$A,,1) )
   * ( _xlfn.XLOOKUP($A272,sfeso4051!$A:$A,sfeso4051!$B:$B,,-1)
       - _xlfn.XLOOKUP($A272,sfeso4051!$A:$A,sfeso4051!$B:$B,,1) )</f>
        <v>0.93561171491587092</v>
      </c>
      <c r="F272">
        <f xml:space="preserve"> _xlfn.XLOOKUP($A272,sdbt029!$A:$A,sdbt029!$B:$B,,1)
 + ( $A272 - _xlfn.XLOOKUP($A272,sdbt029!$A:$A,sdbt029!$A:$A,,1) )
   / ( _xlfn.XLOOKUP($A272,sdbt029!$A:$A,sdbt029!$A:$A,,-1)
       - _xlfn.XLOOKUP($A272,sdbt029!$A:$A,sdbt029!$A:$A,,1) )
   * ( _xlfn.XLOOKUP($A272,sdbt029!$A:$A,sdbt029!$B:$B,,-1)
       - _xlfn.XLOOKUP($A272,sdbt029!$A:$A,sdbt029!$B:$B,,1) )</f>
        <v>1.0490218798266302</v>
      </c>
      <c r="G272">
        <f xml:space="preserve"> _xlfn.XLOOKUP($A272,sdbs034!$A:$A,sdbs034!$B:$B,,1)
 + ( $A272 - _xlfn.XLOOKUP($A272,sdbs034!$A:$A,sdbs034!$A:$A,,1) )
   / ( _xlfn.XLOOKUP($A272,sdbs034!$A:$A,sdbs034!$A:$A,,-1)
       - _xlfn.XLOOKUP($A272,sdbs034!$A:$A,sdbs034!$A:$A,,1) )
   * ( _xlfn.XLOOKUP($A272,sdbs034!$A:$A,sdbs034!$B:$B,,-1)
       - _xlfn.XLOOKUP($A272,sdbs034!$A:$A,sdbs034!$B:$B,,1) )</f>
        <v>1.0250511848151707</v>
      </c>
      <c r="H272">
        <f xml:space="preserve"> _xlfn.XLOOKUP($A272,sdbso042!$A:$A,sdbso042!$B:$B,,1)
 + ( $A272 - _xlfn.XLOOKUP($A272,sdbso042!$A:$A,sdbso042!$A:$A,,1) )
   / ( _xlfn.XLOOKUP($A272,sdbso042!$A:$A,sdbso042!$A:$A,,-1)
       - _xlfn.XLOOKUP($A272,sdbso042!$A:$A,sdbso042!$A:$A,,1) )
   * ( _xlfn.XLOOKUP($A272,sdbso042!$A:$A,sdbso042!$B:$B,,-1)
       - _xlfn.XLOOKUP($A272,sdbso042!$A:$A,sdbso042!$B:$B,,1) )</f>
        <v>1.3819626331645165</v>
      </c>
      <c r="AK272" s="1">
        <v>2490.8679000000002</v>
      </c>
    </row>
    <row r="273" spans="1:37" x14ac:dyDescent="0.2">
      <c r="A273" s="1">
        <f t="shared" si="22"/>
        <v>2489.8179999999998</v>
      </c>
      <c r="B273" s="1">
        <v>1.0298562</v>
      </c>
      <c r="C273">
        <f xml:space="preserve"> _xlfn.XLOOKUP($A273,DibenzoThiophene!$A:$A,DibenzoThiophene!$B:$B,,1)
 + ( $A273 - _xlfn.XLOOKUP($A273,DibenzoThiophene!$A:$A,DibenzoThiophene!$A:$A,,1) )
   / ( _xlfn.XLOOKUP($A273,DibenzoThiophene!$A:$A,DibenzoThiophene!$A:$A,,-1)
       - _xlfn.XLOOKUP($A273,DibenzoThiophene!$A:$A,DibenzoThiophene!$A:$A,,1) )
   * ( _xlfn.XLOOKUP($A273,DibenzoThiophene!$A:$A,DibenzoThiophene!$B:$B,,-1)
       - _xlfn.XLOOKUP($A273,DibenzoThiophene!$A:$A,DibenzoThiophene!$B:$B,,1) )</f>
        <v>1.0348332236010549</v>
      </c>
      <c r="D273">
        <f xml:space="preserve"> _xlfn.XLOOKUP($A273,Sulfone!$A:$A,Sulfone!$B:$B,,1)
 + ( $A273 - _xlfn.XLOOKUP($A273,Sulfone!$A:$A,Sulfone!$A:$A,,1) )
   / ( _xlfn.XLOOKUP($A273,Sulfone!$A:$A,Sulfone!$A:$A,,-1)
       - _xlfn.XLOOKUP($A273,Sulfone!$A:$A,Sulfone!$A:$A,,1) )
   * ( _xlfn.XLOOKUP($A273,Sulfone!$A:$A,Sulfone!$B:$B,,-1)
       - _xlfn.XLOOKUP($A273,Sulfone!$A:$A,Sulfone!$B:$B,,1) )</f>
        <v>1.4437757079945546</v>
      </c>
      <c r="E273">
        <f xml:space="preserve"> _xlfn.XLOOKUP($A273,sfeso4051!$A:$A,sfeso4051!$B:$B,,1)
 + ( $A273 - _xlfn.XLOOKUP($A273,sfeso4051!$A:$A,sfeso4051!$A:$A,,1) )
   / ( _xlfn.XLOOKUP($A273,sfeso4051!$A:$A,sfeso4051!$A:$A,,-1)
       - _xlfn.XLOOKUP($A273,sfeso4051!$A:$A,sfeso4051!$A:$A,,1) )
   * ( _xlfn.XLOOKUP($A273,sfeso4051!$A:$A,sfeso4051!$B:$B,,-1)
       - _xlfn.XLOOKUP($A273,sfeso4051!$A:$A,sfeso4051!$B:$B,,1) )</f>
        <v>0.94683825207817496</v>
      </c>
      <c r="F273">
        <f xml:space="preserve"> _xlfn.XLOOKUP($A273,sdbt029!$A:$A,sdbt029!$B:$B,,1)
 + ( $A273 - _xlfn.XLOOKUP($A273,sdbt029!$A:$A,sdbt029!$A:$A,,1) )
   / ( _xlfn.XLOOKUP($A273,sdbt029!$A:$A,sdbt029!$A:$A,,-1)
       - _xlfn.XLOOKUP($A273,sdbt029!$A:$A,sdbt029!$A:$A,,1) )
   * ( _xlfn.XLOOKUP($A273,sdbt029!$A:$A,sdbt029!$B:$B,,-1)
       - _xlfn.XLOOKUP($A273,sdbt029!$A:$A,sdbt029!$B:$B,,1) )</f>
        <v>1.0450149828450133</v>
      </c>
      <c r="G273">
        <f xml:space="preserve"> _xlfn.XLOOKUP($A273,sdbs034!$A:$A,sdbs034!$B:$B,,1)
 + ( $A273 - _xlfn.XLOOKUP($A273,sdbs034!$A:$A,sdbs034!$A:$A,,1) )
   / ( _xlfn.XLOOKUP($A273,sdbs034!$A:$A,sdbs034!$A:$A,,-1)
       - _xlfn.XLOOKUP($A273,sdbs034!$A:$A,sdbs034!$A:$A,,1) )
   * ( _xlfn.XLOOKUP($A273,sdbs034!$A:$A,sdbs034!$B:$B,,-1)
       - _xlfn.XLOOKUP($A273,sdbs034!$A:$A,sdbs034!$B:$B,,1) )</f>
        <v>1.0259471612946802</v>
      </c>
      <c r="H273">
        <f xml:space="preserve"> _xlfn.XLOOKUP($A273,sdbso042!$A:$A,sdbso042!$B:$B,,1)
 + ( $A273 - _xlfn.XLOOKUP($A273,sdbso042!$A:$A,sdbso042!$A:$A,,1) )
   / ( _xlfn.XLOOKUP($A273,sdbso042!$A:$A,sdbso042!$A:$A,,-1)
       - _xlfn.XLOOKUP($A273,sdbso042!$A:$A,sdbso042!$A:$A,,1) )
   * ( _xlfn.XLOOKUP($A273,sdbso042!$A:$A,sdbso042!$B:$B,,-1)
       - _xlfn.XLOOKUP($A273,sdbso042!$A:$A,sdbso042!$B:$B,,1) )</f>
        <v>1.391234611681011</v>
      </c>
      <c r="AK273" s="1">
        <v>2491.1179999999999</v>
      </c>
    </row>
    <row r="274" spans="1:37" x14ac:dyDescent="0.2">
      <c r="A274" s="1">
        <f t="shared" si="22"/>
        <v>2490.0681</v>
      </c>
      <c r="B274" s="1">
        <v>1.0060899999999999</v>
      </c>
      <c r="C274">
        <f xml:space="preserve"> _xlfn.XLOOKUP($A274,DibenzoThiophene!$A:$A,DibenzoThiophene!$B:$B,,1)
 + ( $A274 - _xlfn.XLOOKUP($A274,DibenzoThiophene!$A:$A,DibenzoThiophene!$A:$A,,1) )
   / ( _xlfn.XLOOKUP($A274,DibenzoThiophene!$A:$A,DibenzoThiophene!$A:$A,,-1)
       - _xlfn.XLOOKUP($A274,DibenzoThiophene!$A:$A,DibenzoThiophene!$A:$A,,1) )
   * ( _xlfn.XLOOKUP($A274,DibenzoThiophene!$A:$A,DibenzoThiophene!$B:$B,,-1)
       - _xlfn.XLOOKUP($A274,DibenzoThiophene!$A:$A,DibenzoThiophene!$B:$B,,1) )</f>
        <v>1.0416357330703163</v>
      </c>
      <c r="D274">
        <f xml:space="preserve"> _xlfn.XLOOKUP($A274,Sulfone!$A:$A,Sulfone!$B:$B,,1)
 + ( $A274 - _xlfn.XLOOKUP($A274,Sulfone!$A:$A,Sulfone!$A:$A,,1) )
   / ( _xlfn.XLOOKUP($A274,Sulfone!$A:$A,Sulfone!$A:$A,,-1)
       - _xlfn.XLOOKUP($A274,Sulfone!$A:$A,Sulfone!$A:$A,,1) )
   * ( _xlfn.XLOOKUP($A274,Sulfone!$A:$A,Sulfone!$B:$B,,-1)
       - _xlfn.XLOOKUP($A274,Sulfone!$A:$A,Sulfone!$B:$B,,1) )</f>
        <v>1.4593447779613793</v>
      </c>
      <c r="E274">
        <f xml:space="preserve"> _xlfn.XLOOKUP($A274,sfeso4051!$A:$A,sfeso4051!$B:$B,,1)
 + ( $A274 - _xlfn.XLOOKUP($A274,sfeso4051!$A:$A,sfeso4051!$A:$A,,1) )
   / ( _xlfn.XLOOKUP($A274,sfeso4051!$A:$A,sfeso4051!$A:$A,,-1)
       - _xlfn.XLOOKUP($A274,sfeso4051!$A:$A,sfeso4051!$A:$A,,1) )
   * ( _xlfn.XLOOKUP($A274,sfeso4051!$A:$A,sfeso4051!$B:$B,,-1)
       - _xlfn.XLOOKUP($A274,sfeso4051!$A:$A,sfeso4051!$B:$B,,1) )</f>
        <v>0.96156336868659309</v>
      </c>
      <c r="F274">
        <f xml:space="preserve"> _xlfn.XLOOKUP($A274,sdbt029!$A:$A,sdbt029!$B:$B,,1)
 + ( $A274 - _xlfn.XLOOKUP($A274,sdbt029!$A:$A,sdbt029!$A:$A,,1) )
   / ( _xlfn.XLOOKUP($A274,sdbt029!$A:$A,sdbt029!$A:$A,,-1)
       - _xlfn.XLOOKUP($A274,sdbt029!$A:$A,sdbt029!$A:$A,,1) )
   * ( _xlfn.XLOOKUP($A274,sdbt029!$A:$A,sdbt029!$B:$B,,-1)
       - _xlfn.XLOOKUP($A274,sdbt029!$A:$A,sdbt029!$B:$B,,1) )</f>
        <v>1.0501694475823635</v>
      </c>
      <c r="G274">
        <f xml:space="preserve"> _xlfn.XLOOKUP($A274,sdbs034!$A:$A,sdbs034!$B:$B,,1)
 + ( $A274 - _xlfn.XLOOKUP($A274,sdbs034!$A:$A,sdbs034!$A:$A,,1) )
   / ( _xlfn.XLOOKUP($A274,sdbs034!$A:$A,sdbs034!$A:$A,,-1)
       - _xlfn.XLOOKUP($A274,sdbs034!$A:$A,sdbs034!$A:$A,,1) )
   * ( _xlfn.XLOOKUP($A274,sdbs034!$A:$A,sdbs034!$B:$B,,-1)
       - _xlfn.XLOOKUP($A274,sdbs034!$A:$A,sdbs034!$B:$B,,1) )</f>
        <v>1.0254919289794193</v>
      </c>
      <c r="H274">
        <f xml:space="preserve"> _xlfn.XLOOKUP($A274,sdbso042!$A:$A,sdbso042!$B:$B,,1)
 + ( $A274 - _xlfn.XLOOKUP($A274,sdbso042!$A:$A,sdbso042!$A:$A,,1) )
   / ( _xlfn.XLOOKUP($A274,sdbso042!$A:$A,sdbso042!$A:$A,,-1)
       - _xlfn.XLOOKUP($A274,sdbso042!$A:$A,sdbso042!$A:$A,,1) )
   * ( _xlfn.XLOOKUP($A274,sdbso042!$A:$A,sdbso042!$B:$B,,-1)
       - _xlfn.XLOOKUP($A274,sdbso042!$A:$A,sdbso042!$B:$B,,1) )</f>
        <v>1.3780183584373422</v>
      </c>
      <c r="AK274" s="1">
        <v>2491.3681000000001</v>
      </c>
    </row>
    <row r="275" spans="1:37" x14ac:dyDescent="0.2">
      <c r="A275" s="1">
        <f t="shared" si="22"/>
        <v>2490.3181999999997</v>
      </c>
      <c r="B275" s="1">
        <v>1.0270199</v>
      </c>
      <c r="C275">
        <f xml:space="preserve"> _xlfn.XLOOKUP($A275,DibenzoThiophene!$A:$A,DibenzoThiophene!$B:$B,,1)
 + ( $A275 - _xlfn.XLOOKUP($A275,DibenzoThiophene!$A:$A,DibenzoThiophene!$A:$A,,1) )
   / ( _xlfn.XLOOKUP($A275,DibenzoThiophene!$A:$A,DibenzoThiophene!$A:$A,,-1)
       - _xlfn.XLOOKUP($A275,DibenzoThiophene!$A:$A,DibenzoThiophene!$A:$A,,1) )
   * ( _xlfn.XLOOKUP($A275,DibenzoThiophene!$A:$A,DibenzoThiophene!$B:$B,,-1)
       - _xlfn.XLOOKUP($A275,DibenzoThiophene!$A:$A,DibenzoThiophene!$B:$B,,1) )</f>
        <v>1.040823707431084</v>
      </c>
      <c r="D275">
        <f xml:space="preserve"> _xlfn.XLOOKUP($A275,Sulfone!$A:$A,Sulfone!$B:$B,,1)
 + ( $A275 - _xlfn.XLOOKUP($A275,Sulfone!$A:$A,Sulfone!$A:$A,,1) )
   / ( _xlfn.XLOOKUP($A275,Sulfone!$A:$A,Sulfone!$A:$A,,-1)
       - _xlfn.XLOOKUP($A275,Sulfone!$A:$A,Sulfone!$A:$A,,1) )
   * ( _xlfn.XLOOKUP($A275,Sulfone!$A:$A,Sulfone!$B:$B,,-1)
       - _xlfn.XLOOKUP($A275,Sulfone!$A:$A,Sulfone!$B:$B,,1) )</f>
        <v>1.4792648777263946</v>
      </c>
      <c r="E275">
        <f xml:space="preserve"> _xlfn.XLOOKUP($A275,sfeso4051!$A:$A,sfeso4051!$B:$B,,1)
 + ( $A275 - _xlfn.XLOOKUP($A275,sfeso4051!$A:$A,sfeso4051!$A:$A,,1) )
   / ( _xlfn.XLOOKUP($A275,sfeso4051!$A:$A,sfeso4051!$A:$A,,-1)
       - _xlfn.XLOOKUP($A275,sfeso4051!$A:$A,sfeso4051!$A:$A,,1) )
   * ( _xlfn.XLOOKUP($A275,sfeso4051!$A:$A,sfeso4051!$B:$B,,-1)
       - _xlfn.XLOOKUP($A275,sfeso4051!$A:$A,sfeso4051!$B:$B,,1) )</f>
        <v>0.9828019021286537</v>
      </c>
      <c r="F275">
        <f xml:space="preserve"> _xlfn.XLOOKUP($A275,sdbt029!$A:$A,sdbt029!$B:$B,,1)
 + ( $A275 - _xlfn.XLOOKUP($A275,sdbt029!$A:$A,sdbt029!$A:$A,,1) )
   / ( _xlfn.XLOOKUP($A275,sdbt029!$A:$A,sdbt029!$A:$A,,-1)
       - _xlfn.XLOOKUP($A275,sdbt029!$A:$A,sdbt029!$A:$A,,1) )
   * ( _xlfn.XLOOKUP($A275,sdbt029!$A:$A,sdbt029!$B:$B,,-1)
       - _xlfn.XLOOKUP($A275,sdbt029!$A:$A,sdbt029!$B:$B,,1) )</f>
        <v>1.0450404601104086</v>
      </c>
      <c r="G275">
        <f xml:space="preserve"> _xlfn.XLOOKUP($A275,sdbs034!$A:$A,sdbs034!$B:$B,,1)
 + ( $A275 - _xlfn.XLOOKUP($A275,sdbs034!$A:$A,sdbs034!$A:$A,,1) )
   / ( _xlfn.XLOOKUP($A275,sdbs034!$A:$A,sdbs034!$A:$A,,-1)
       - _xlfn.XLOOKUP($A275,sdbs034!$A:$A,sdbs034!$A:$A,,1) )
   * ( _xlfn.XLOOKUP($A275,sdbs034!$A:$A,sdbs034!$B:$B,,-1)
       - _xlfn.XLOOKUP($A275,sdbs034!$A:$A,sdbs034!$B:$B,,1) )</f>
        <v>1.0259245846134162</v>
      </c>
      <c r="H275">
        <f xml:space="preserve"> _xlfn.XLOOKUP($A275,sdbso042!$A:$A,sdbso042!$B:$B,,1)
 + ( $A275 - _xlfn.XLOOKUP($A275,sdbso042!$A:$A,sdbso042!$A:$A,,1) )
   / ( _xlfn.XLOOKUP($A275,sdbso042!$A:$A,sdbso042!$A:$A,,-1)
       - _xlfn.XLOOKUP($A275,sdbso042!$A:$A,sdbso042!$A:$A,,1) )
   * ( _xlfn.XLOOKUP($A275,sdbso042!$A:$A,sdbso042!$B:$B,,-1)
       - _xlfn.XLOOKUP($A275,sdbso042!$A:$A,sdbso042!$B:$B,,1) )</f>
        <v>1.3711046573203187</v>
      </c>
      <c r="AK275" s="1">
        <v>2491.6181999999999</v>
      </c>
    </row>
    <row r="276" spans="1:37" x14ac:dyDescent="0.2">
      <c r="A276" s="1">
        <f t="shared" si="22"/>
        <v>2490.5682999999999</v>
      </c>
      <c r="B276" s="1">
        <v>1.0320876000000001</v>
      </c>
      <c r="C276">
        <f xml:space="preserve"> _xlfn.XLOOKUP($A276,DibenzoThiophene!$A:$A,DibenzoThiophene!$B:$B,,1)
 + ( $A276 - _xlfn.XLOOKUP($A276,DibenzoThiophene!$A:$A,DibenzoThiophene!$A:$A,,1) )
   / ( _xlfn.XLOOKUP($A276,DibenzoThiophene!$A:$A,DibenzoThiophene!$A:$A,,-1)
       - _xlfn.XLOOKUP($A276,DibenzoThiophene!$A:$A,DibenzoThiophene!$A:$A,,1) )
   * ( _xlfn.XLOOKUP($A276,DibenzoThiophene!$A:$A,DibenzoThiophene!$B:$B,,-1)
       - _xlfn.XLOOKUP($A276,DibenzoThiophene!$A:$A,DibenzoThiophene!$B:$B,,1) )</f>
        <v>1.0400116817918501</v>
      </c>
      <c r="D276">
        <f xml:space="preserve"> _xlfn.XLOOKUP($A276,Sulfone!$A:$A,Sulfone!$B:$B,,1)
 + ( $A276 - _xlfn.XLOOKUP($A276,Sulfone!$A:$A,Sulfone!$A:$A,,1) )
   / ( _xlfn.XLOOKUP($A276,Sulfone!$A:$A,Sulfone!$A:$A,,-1)
       - _xlfn.XLOOKUP($A276,Sulfone!$A:$A,Sulfone!$A:$A,,1) )
   * ( _xlfn.XLOOKUP($A276,Sulfone!$A:$A,Sulfone!$B:$B,,-1)
       - _xlfn.XLOOKUP($A276,Sulfone!$A:$A,Sulfone!$B:$B,,1) )</f>
        <v>1.4965149859941118</v>
      </c>
      <c r="E276">
        <f xml:space="preserve"> _xlfn.XLOOKUP($A276,sfeso4051!$A:$A,sfeso4051!$B:$B,,1)
 + ( $A276 - _xlfn.XLOOKUP($A276,sfeso4051!$A:$A,sfeso4051!$A:$A,,1) )
   / ( _xlfn.XLOOKUP($A276,sfeso4051!$A:$A,sfeso4051!$A:$A,,-1)
       - _xlfn.XLOOKUP($A276,sfeso4051!$A:$A,sfeso4051!$A:$A,,1) )
   * ( _xlfn.XLOOKUP($A276,sfeso4051!$A:$A,sfeso4051!$B:$B,,-1)
       - _xlfn.XLOOKUP($A276,sfeso4051!$A:$A,sfeso4051!$B:$B,,1) )</f>
        <v>1.0012434463200384</v>
      </c>
      <c r="F276">
        <f xml:space="preserve"> _xlfn.XLOOKUP($A276,sdbt029!$A:$A,sdbt029!$B:$B,,1)
 + ( $A276 - _xlfn.XLOOKUP($A276,sdbt029!$A:$A,sdbt029!$A:$A,,1) )
   / ( _xlfn.XLOOKUP($A276,sdbt029!$A:$A,sdbt029!$A:$A,,-1)
       - _xlfn.XLOOKUP($A276,sdbt029!$A:$A,sdbt029!$A:$A,,1) )
   * ( _xlfn.XLOOKUP($A276,sdbt029!$A:$A,sdbt029!$B:$B,,-1)
       - _xlfn.XLOOKUP($A276,sdbt029!$A:$A,sdbt029!$B:$B,,1) )</f>
        <v>1.0451841820751897</v>
      </c>
      <c r="G276">
        <f xml:space="preserve"> _xlfn.XLOOKUP($A276,sdbs034!$A:$A,sdbs034!$B:$B,,1)
 + ( $A276 - _xlfn.XLOOKUP($A276,sdbs034!$A:$A,sdbs034!$A:$A,,1) )
   / ( _xlfn.XLOOKUP($A276,sdbs034!$A:$A,sdbs034!$A:$A,,-1)
       - _xlfn.XLOOKUP($A276,sdbs034!$A:$A,sdbs034!$A:$A,,1) )
   * ( _xlfn.XLOOKUP($A276,sdbs034!$A:$A,sdbs034!$B:$B,,-1)
       - _xlfn.XLOOKUP($A276,sdbs034!$A:$A,sdbs034!$B:$B,,1) )</f>
        <v>1.0242123914986889</v>
      </c>
      <c r="H276">
        <f xml:space="preserve"> _xlfn.XLOOKUP($A276,sdbso042!$A:$A,sdbso042!$B:$B,,1)
 + ( $A276 - _xlfn.XLOOKUP($A276,sdbso042!$A:$A,sdbso042!$A:$A,,1) )
   / ( _xlfn.XLOOKUP($A276,sdbso042!$A:$A,sdbso042!$A:$A,,-1)
       - _xlfn.XLOOKUP($A276,sdbso042!$A:$A,sdbso042!$A:$A,,1) )
   * ( _xlfn.XLOOKUP($A276,sdbso042!$A:$A,sdbso042!$B:$B,,-1)
       - _xlfn.XLOOKUP($A276,sdbso042!$A:$A,sdbso042!$B:$B,,1) )</f>
        <v>1.366189542828204</v>
      </c>
      <c r="AK276" s="1">
        <v>2491.8683000000001</v>
      </c>
    </row>
    <row r="277" spans="1:37" x14ac:dyDescent="0.2">
      <c r="A277" s="1">
        <f t="shared" si="22"/>
        <v>2490.8183999999997</v>
      </c>
      <c r="B277" s="1">
        <v>1.0348674</v>
      </c>
      <c r="C277">
        <f xml:space="preserve"> _xlfn.XLOOKUP($A277,DibenzoThiophene!$A:$A,DibenzoThiophene!$B:$B,,1)
 + ( $A277 - _xlfn.XLOOKUP($A277,DibenzoThiophene!$A:$A,DibenzoThiophene!$A:$A,,1) )
   / ( _xlfn.XLOOKUP($A277,DibenzoThiophene!$A:$A,DibenzoThiophene!$A:$A,,-1)
       - _xlfn.XLOOKUP($A277,DibenzoThiophene!$A:$A,DibenzoThiophene!$A:$A,,1) )
   * ( _xlfn.XLOOKUP($A277,DibenzoThiophene!$A:$A,DibenzoThiophene!$B:$B,,-1)
       - _xlfn.XLOOKUP($A277,DibenzoThiophene!$A:$A,DibenzoThiophene!$B:$B,,1) )</f>
        <v>1.0391996561526178</v>
      </c>
      <c r="D277">
        <f xml:space="preserve"> _xlfn.XLOOKUP($A277,Sulfone!$A:$A,Sulfone!$B:$B,,1)
 + ( $A277 - _xlfn.XLOOKUP($A277,Sulfone!$A:$A,Sulfone!$A:$A,,1) )
   / ( _xlfn.XLOOKUP($A277,Sulfone!$A:$A,Sulfone!$A:$A,,-1)
       - _xlfn.XLOOKUP($A277,Sulfone!$A:$A,Sulfone!$A:$A,,1) )
   * ( _xlfn.XLOOKUP($A277,Sulfone!$A:$A,Sulfone!$B:$B,,-1)
       - _xlfn.XLOOKUP($A277,Sulfone!$A:$A,Sulfone!$B:$B,,1) )</f>
        <v>1.5158333075025763</v>
      </c>
      <c r="E277">
        <f xml:space="preserve"> _xlfn.XLOOKUP($A277,sfeso4051!$A:$A,sfeso4051!$B:$B,,1)
 + ( $A277 - _xlfn.XLOOKUP($A277,sfeso4051!$A:$A,sfeso4051!$A:$A,,1) )
   / ( _xlfn.XLOOKUP($A277,sfeso4051!$A:$A,sfeso4051!$A:$A,,-1)
       - _xlfn.XLOOKUP($A277,sfeso4051!$A:$A,sfeso4051!$A:$A,,1) )
   * ( _xlfn.XLOOKUP($A277,sfeso4051!$A:$A,sfeso4051!$B:$B,,-1)
       - _xlfn.XLOOKUP($A277,sfeso4051!$A:$A,sfeso4051!$B:$B,,1) )</f>
        <v>1.0161599860887867</v>
      </c>
      <c r="F277">
        <f xml:space="preserve"> _xlfn.XLOOKUP($A277,sdbt029!$A:$A,sdbt029!$B:$B,,1)
 + ( $A277 - _xlfn.XLOOKUP($A277,sdbt029!$A:$A,sdbt029!$A:$A,,1) )
   / ( _xlfn.XLOOKUP($A277,sdbt029!$A:$A,sdbt029!$A:$A,,-1)
       - _xlfn.XLOOKUP($A277,sdbt029!$A:$A,sdbt029!$A:$A,,1) )
   * ( _xlfn.XLOOKUP($A277,sdbt029!$A:$A,sdbt029!$B:$B,,-1)
       - _xlfn.XLOOKUP($A277,sdbt029!$A:$A,sdbt029!$B:$B,,1) )</f>
        <v>1.0422963929288946</v>
      </c>
      <c r="G277">
        <f xml:space="preserve"> _xlfn.XLOOKUP($A277,sdbs034!$A:$A,sdbs034!$B:$B,,1)
 + ( $A277 - _xlfn.XLOOKUP($A277,sdbs034!$A:$A,sdbs034!$A:$A,,1) )
   / ( _xlfn.XLOOKUP($A277,sdbs034!$A:$A,sdbs034!$A:$A,,-1)
       - _xlfn.XLOOKUP($A277,sdbs034!$A:$A,sdbs034!$A:$A,,1) )
   * ( _xlfn.XLOOKUP($A277,sdbs034!$A:$A,sdbs034!$B:$B,,-1)
       - _xlfn.XLOOKUP($A277,sdbs034!$A:$A,sdbs034!$B:$B,,1) )</f>
        <v>1.0226224909140404</v>
      </c>
      <c r="H277">
        <f xml:space="preserve"> _xlfn.XLOOKUP($A277,sdbso042!$A:$A,sdbso042!$B:$B,,1)
 + ( $A277 - _xlfn.XLOOKUP($A277,sdbso042!$A:$A,sdbso042!$A:$A,,1) )
   / ( _xlfn.XLOOKUP($A277,sdbso042!$A:$A,sdbso042!$A:$A,,-1)
       - _xlfn.XLOOKUP($A277,sdbso042!$A:$A,sdbso042!$A:$A,,1) )
   * ( _xlfn.XLOOKUP($A277,sdbso042!$A:$A,sdbso042!$B:$B,,-1)
       - _xlfn.XLOOKUP($A277,sdbso042!$A:$A,sdbso042!$B:$B,,1) )</f>
        <v>1.3637516515747501</v>
      </c>
      <c r="AK277" s="1">
        <v>2492.1183999999998</v>
      </c>
    </row>
    <row r="278" spans="1:37" x14ac:dyDescent="0.2">
      <c r="A278" s="1">
        <f t="shared" si="22"/>
        <v>2491.0684999999999</v>
      </c>
      <c r="B278" s="1">
        <v>1.0264511999999999</v>
      </c>
      <c r="C278">
        <f xml:space="preserve"> _xlfn.XLOOKUP($A278,DibenzoThiophene!$A:$A,DibenzoThiophene!$B:$B,,1)
 + ( $A278 - _xlfn.XLOOKUP($A278,DibenzoThiophene!$A:$A,DibenzoThiophene!$A:$A,,1) )
   / ( _xlfn.XLOOKUP($A278,DibenzoThiophene!$A:$A,DibenzoThiophene!$A:$A,,-1)
       - _xlfn.XLOOKUP($A278,DibenzoThiophene!$A:$A,DibenzoThiophene!$A:$A,,1) )
   * ( _xlfn.XLOOKUP($A278,DibenzoThiophene!$A:$A,DibenzoThiophene!$B:$B,,-1)
       - _xlfn.XLOOKUP($A278,DibenzoThiophene!$A:$A,DibenzoThiophene!$B:$B,,1) )</f>
        <v>1.0372537944555249</v>
      </c>
      <c r="D278">
        <f xml:space="preserve"> _xlfn.XLOOKUP($A278,Sulfone!$A:$A,Sulfone!$B:$B,,1)
 + ( $A278 - _xlfn.XLOOKUP($A278,Sulfone!$A:$A,Sulfone!$A:$A,,1) )
   / ( _xlfn.XLOOKUP($A278,Sulfone!$A:$A,Sulfone!$A:$A,,-1)
       - _xlfn.XLOOKUP($A278,Sulfone!$A:$A,Sulfone!$A:$A,,1) )
   * ( _xlfn.XLOOKUP($A278,Sulfone!$A:$A,Sulfone!$B:$B,,-1)
       - _xlfn.XLOOKUP($A278,Sulfone!$A:$A,Sulfone!$B:$B,,1) )</f>
        <v>1.5327638508205299</v>
      </c>
      <c r="E278">
        <f xml:space="preserve"> _xlfn.XLOOKUP($A278,sfeso4051!$A:$A,sfeso4051!$B:$B,,1)
 + ( $A278 - _xlfn.XLOOKUP($A278,sfeso4051!$A:$A,sfeso4051!$A:$A,,1) )
   / ( _xlfn.XLOOKUP($A278,sfeso4051!$A:$A,sfeso4051!$A:$A,,-1)
       - _xlfn.XLOOKUP($A278,sfeso4051!$A:$A,sfeso4051!$A:$A,,1) )
   * ( _xlfn.XLOOKUP($A278,sfeso4051!$A:$A,sfeso4051!$B:$B,,-1)
       - _xlfn.XLOOKUP($A278,sfeso4051!$A:$A,sfeso4051!$B:$B,,1) )</f>
        <v>1.0337363909291846</v>
      </c>
      <c r="F278">
        <f xml:space="preserve"> _xlfn.XLOOKUP($A278,sdbt029!$A:$A,sdbt029!$B:$B,,1)
 + ( $A278 - _xlfn.XLOOKUP($A278,sdbt029!$A:$A,sdbt029!$A:$A,,1) )
   / ( _xlfn.XLOOKUP($A278,sdbt029!$A:$A,sdbt029!$A:$A,,-1)
       - _xlfn.XLOOKUP($A278,sdbt029!$A:$A,sdbt029!$A:$A,,1) )
   * ( _xlfn.XLOOKUP($A278,sdbt029!$A:$A,sdbt029!$B:$B,,-1)
       - _xlfn.XLOOKUP($A278,sdbt029!$A:$A,sdbt029!$B:$B,,1) )</f>
        <v>1.0485908018426717</v>
      </c>
      <c r="G278">
        <f xml:space="preserve"> _xlfn.XLOOKUP($A278,sdbs034!$A:$A,sdbs034!$B:$B,,1)
 + ( $A278 - _xlfn.XLOOKUP($A278,sdbs034!$A:$A,sdbs034!$A:$A,,1) )
   / ( _xlfn.XLOOKUP($A278,sdbs034!$A:$A,sdbs034!$A:$A,,-1)
       - _xlfn.XLOOKUP($A278,sdbs034!$A:$A,sdbs034!$A:$A,,1) )
   * ( _xlfn.XLOOKUP($A278,sdbs034!$A:$A,sdbs034!$B:$B,,-1)
       - _xlfn.XLOOKUP($A278,sdbs034!$A:$A,sdbs034!$B:$B,,1) )</f>
        <v>1.0154219948840992</v>
      </c>
      <c r="H278">
        <f xml:space="preserve"> _xlfn.XLOOKUP($A278,sdbso042!$A:$A,sdbso042!$B:$B,,1)
 + ( $A278 - _xlfn.XLOOKUP($A278,sdbso042!$A:$A,sdbso042!$A:$A,,1) )
   / ( _xlfn.XLOOKUP($A278,sdbso042!$A:$A,sdbso042!$A:$A,,-1)
       - _xlfn.XLOOKUP($A278,sdbso042!$A:$A,sdbso042!$A:$A,,1) )
   * ( _xlfn.XLOOKUP($A278,sdbso042!$A:$A,sdbso042!$B:$B,,-1)
       - _xlfn.XLOOKUP($A278,sdbso042!$A:$A,sdbso042!$B:$B,,1) )</f>
        <v>1.3563243010313899</v>
      </c>
      <c r="AK278" s="1">
        <v>2492.3685</v>
      </c>
    </row>
    <row r="279" spans="1:37" x14ac:dyDescent="0.2">
      <c r="A279" s="1">
        <f t="shared" si="22"/>
        <v>2491.3185999999996</v>
      </c>
      <c r="B279" s="1">
        <v>1.0248899</v>
      </c>
      <c r="C279">
        <f xml:space="preserve"> _xlfn.XLOOKUP($A279,DibenzoThiophene!$A:$A,DibenzoThiophene!$B:$B,,1)
 + ( $A279 - _xlfn.XLOOKUP($A279,DibenzoThiophene!$A:$A,DibenzoThiophene!$A:$A,,1) )
   / ( _xlfn.XLOOKUP($A279,DibenzoThiophene!$A:$A,DibenzoThiophene!$A:$A,,-1)
       - _xlfn.XLOOKUP($A279,DibenzoThiophene!$A:$A,DibenzoThiophene!$A:$A,,1) )
   * ( _xlfn.XLOOKUP($A279,DibenzoThiophene!$A:$A,DibenzoThiophene!$B:$B,,-1)
       - _xlfn.XLOOKUP($A279,DibenzoThiophene!$A:$A,DibenzoThiophene!$B:$B,,1) )</f>
        <v>1.0320316226565682</v>
      </c>
      <c r="D279">
        <f xml:space="preserve"> _xlfn.XLOOKUP($A279,Sulfone!$A:$A,Sulfone!$B:$B,,1)
 + ( $A279 - _xlfn.XLOOKUP($A279,Sulfone!$A:$A,Sulfone!$A:$A,,1) )
   / ( _xlfn.XLOOKUP($A279,Sulfone!$A:$A,Sulfone!$A:$A,,-1)
       - _xlfn.XLOOKUP($A279,Sulfone!$A:$A,Sulfone!$A:$A,,1) )
   * ( _xlfn.XLOOKUP($A279,Sulfone!$A:$A,Sulfone!$B:$B,,-1)
       - _xlfn.XLOOKUP($A279,Sulfone!$A:$A,Sulfone!$B:$B,,1) )</f>
        <v>1.5522472435937531</v>
      </c>
      <c r="E279">
        <f xml:space="preserve"> _xlfn.XLOOKUP($A279,sfeso4051!$A:$A,sfeso4051!$B:$B,,1)
 + ( $A279 - _xlfn.XLOOKUP($A279,sfeso4051!$A:$A,sfeso4051!$A:$A,,1) )
   / ( _xlfn.XLOOKUP($A279,sfeso4051!$A:$A,sfeso4051!$A:$A,,-1)
       - _xlfn.XLOOKUP($A279,sfeso4051!$A:$A,sfeso4051!$A:$A,,1) )
   * ( _xlfn.XLOOKUP($A279,sfeso4051!$A:$A,sfeso4051!$B:$B,,-1)
       - _xlfn.XLOOKUP($A279,sfeso4051!$A:$A,sfeso4051!$B:$B,,1) )</f>
        <v>1.0545268544511146</v>
      </c>
      <c r="F279">
        <f xml:space="preserve"> _xlfn.XLOOKUP($A279,sdbt029!$A:$A,sdbt029!$B:$B,,1)
 + ( $A279 - _xlfn.XLOOKUP($A279,sdbt029!$A:$A,sdbt029!$A:$A,,1) )
   / ( _xlfn.XLOOKUP($A279,sdbt029!$A:$A,sdbt029!$A:$A,,-1)
       - _xlfn.XLOOKUP($A279,sdbt029!$A:$A,sdbt029!$A:$A,,1) )
   * ( _xlfn.XLOOKUP($A279,sdbt029!$A:$A,sdbt029!$B:$B,,-1)
       - _xlfn.XLOOKUP($A279,sdbt029!$A:$A,sdbt029!$B:$B,,1) )</f>
        <v>1.0508814015075252</v>
      </c>
      <c r="G279">
        <f xml:space="preserve"> _xlfn.XLOOKUP($A279,sdbs034!$A:$A,sdbs034!$B:$B,,1)
 + ( $A279 - _xlfn.XLOOKUP($A279,sdbs034!$A:$A,sdbs034!$A:$A,,1) )
   / ( _xlfn.XLOOKUP($A279,sdbs034!$A:$A,sdbs034!$A:$A,,-1)
       - _xlfn.XLOOKUP($A279,sdbs034!$A:$A,sdbs034!$A:$A,,1) )
   * ( _xlfn.XLOOKUP($A279,sdbs034!$A:$A,sdbs034!$B:$B,,-1)
       - _xlfn.XLOOKUP($A279,sdbs034!$A:$A,sdbs034!$B:$B,,1) )</f>
        <v>1.0139564411310085</v>
      </c>
      <c r="H279">
        <f xml:space="preserve"> _xlfn.XLOOKUP($A279,sdbso042!$A:$A,sdbso042!$B:$B,,1)
 + ( $A279 - _xlfn.XLOOKUP($A279,sdbso042!$A:$A,sdbso042!$A:$A,,1) )
   / ( _xlfn.XLOOKUP($A279,sdbso042!$A:$A,sdbso042!$A:$A,,-1)
       - _xlfn.XLOOKUP($A279,sdbso042!$A:$A,sdbso042!$A:$A,,1) )
   * ( _xlfn.XLOOKUP($A279,sdbso042!$A:$A,sdbso042!$B:$B,,-1)
       - _xlfn.XLOOKUP($A279,sdbso042!$A:$A,sdbso042!$B:$B,,1) )</f>
        <v>1.3476955170994198</v>
      </c>
      <c r="AK279" s="1">
        <v>2492.6185999999998</v>
      </c>
    </row>
    <row r="280" spans="1:37" x14ac:dyDescent="0.2">
      <c r="A280" s="1">
        <f t="shared" si="22"/>
        <v>2491.5686999999998</v>
      </c>
      <c r="B280" s="1">
        <v>1.0327402999999999</v>
      </c>
      <c r="C280">
        <f xml:space="preserve"> _xlfn.XLOOKUP($A280,DibenzoThiophene!$A:$A,DibenzoThiophene!$B:$B,,1)
 + ( $A280 - _xlfn.XLOOKUP($A280,DibenzoThiophene!$A:$A,DibenzoThiophene!$A:$A,,1) )
   / ( _xlfn.XLOOKUP($A280,DibenzoThiophene!$A:$A,DibenzoThiophene!$A:$A,,-1)
       - _xlfn.XLOOKUP($A280,DibenzoThiophene!$A:$A,DibenzoThiophene!$A:$A,,1) )
   * ( _xlfn.XLOOKUP($A280,DibenzoThiophene!$A:$A,DibenzoThiophene!$B:$B,,-1)
       - _xlfn.XLOOKUP($A280,DibenzoThiophene!$A:$A,DibenzoThiophene!$B:$B,,1) )</f>
        <v>1.0268094508576022</v>
      </c>
      <c r="D280">
        <f xml:space="preserve"> _xlfn.XLOOKUP($A280,Sulfone!$A:$A,Sulfone!$B:$B,,1)
 + ( $A280 - _xlfn.XLOOKUP($A280,Sulfone!$A:$A,Sulfone!$A:$A,,1) )
   / ( _xlfn.XLOOKUP($A280,Sulfone!$A:$A,Sulfone!$A:$A,,-1)
       - _xlfn.XLOOKUP($A280,Sulfone!$A:$A,Sulfone!$A:$A,,1) )
   * ( _xlfn.XLOOKUP($A280,Sulfone!$A:$A,Sulfone!$B:$B,,-1)
       - _xlfn.XLOOKUP($A280,Sulfone!$A:$A,Sulfone!$B:$B,,1) )</f>
        <v>1.5606052604185081</v>
      </c>
      <c r="E280">
        <f xml:space="preserve"> _xlfn.XLOOKUP($A280,sfeso4051!$A:$A,sfeso4051!$B:$B,,1)
 + ( $A280 - _xlfn.XLOOKUP($A280,sfeso4051!$A:$A,sfeso4051!$A:$A,,1) )
   / ( _xlfn.XLOOKUP($A280,sfeso4051!$A:$A,sfeso4051!$A:$A,,-1)
       - _xlfn.XLOOKUP($A280,sfeso4051!$A:$A,sfeso4051!$A:$A,,1) )
   * ( _xlfn.XLOOKUP($A280,sfeso4051!$A:$A,sfeso4051!$B:$B,,-1)
       - _xlfn.XLOOKUP($A280,sfeso4051!$A:$A,sfeso4051!$B:$B,,1) )</f>
        <v>1.0757446478201063</v>
      </c>
      <c r="F280">
        <f xml:space="preserve"> _xlfn.XLOOKUP($A280,sdbt029!$A:$A,sdbt029!$B:$B,,1)
 + ( $A280 - _xlfn.XLOOKUP($A280,sdbt029!$A:$A,sdbt029!$A:$A,,1) )
   / ( _xlfn.XLOOKUP($A280,sdbt029!$A:$A,sdbt029!$A:$A,,-1)
       - _xlfn.XLOOKUP($A280,sdbt029!$A:$A,sdbt029!$A:$A,,1) )
   * ( _xlfn.XLOOKUP($A280,sdbt029!$A:$A,sdbt029!$B:$B,,-1)
       - _xlfn.XLOOKUP($A280,sdbt029!$A:$A,sdbt029!$B:$B,,1) )</f>
        <v>1.0494914425197459</v>
      </c>
      <c r="G280">
        <f xml:space="preserve"> _xlfn.XLOOKUP($A280,sdbs034!$A:$A,sdbs034!$B:$B,,1)
 + ( $A280 - _xlfn.XLOOKUP($A280,sdbs034!$A:$A,sdbs034!$A:$A,,1) )
   / ( _xlfn.XLOOKUP($A280,sdbs034!$A:$A,sdbs034!$A:$A,,-1)
       - _xlfn.XLOOKUP($A280,sdbs034!$A:$A,sdbs034!$A:$A,,1) )
   * ( _xlfn.XLOOKUP($A280,sdbs034!$A:$A,sdbs034!$B:$B,,-1)
       - _xlfn.XLOOKUP($A280,sdbs034!$A:$A,sdbs034!$B:$B,,1) )</f>
        <v>1.0097500987956598</v>
      </c>
      <c r="H280">
        <f xml:space="preserve"> _xlfn.XLOOKUP($A280,sdbso042!$A:$A,sdbso042!$B:$B,,1)
 + ( $A280 - _xlfn.XLOOKUP($A280,sdbso042!$A:$A,sdbso042!$A:$A,,1) )
   / ( _xlfn.XLOOKUP($A280,sdbso042!$A:$A,sdbso042!$A:$A,,-1)
       - _xlfn.XLOOKUP($A280,sdbso042!$A:$A,sdbso042!$A:$A,,1) )
   * ( _xlfn.XLOOKUP($A280,sdbso042!$A:$A,sdbso042!$B:$B,,-1)
       - _xlfn.XLOOKUP($A280,sdbso042!$A:$A,sdbso042!$B:$B,,1) )</f>
        <v>1.3419199813410312</v>
      </c>
      <c r="AK280" s="1">
        <v>2492.8687</v>
      </c>
    </row>
    <row r="281" spans="1:37" x14ac:dyDescent="0.2">
      <c r="A281" s="1">
        <f t="shared" si="22"/>
        <v>2491.8188</v>
      </c>
      <c r="B281" s="1">
        <v>1.0209804</v>
      </c>
      <c r="C281">
        <f xml:space="preserve"> _xlfn.XLOOKUP($A281,DibenzoThiophene!$A:$A,DibenzoThiophene!$B:$B,,1)
 + ( $A281 - _xlfn.XLOOKUP($A281,DibenzoThiophene!$A:$A,DibenzoThiophene!$A:$A,,1) )
   / ( _xlfn.XLOOKUP($A281,DibenzoThiophene!$A:$A,DibenzoThiophene!$A:$A,,-1)
       - _xlfn.XLOOKUP($A281,DibenzoThiophene!$A:$A,DibenzoThiophene!$A:$A,,1) )
   * ( _xlfn.XLOOKUP($A281,DibenzoThiophene!$A:$A,DibenzoThiophene!$B:$B,,-1)
       - _xlfn.XLOOKUP($A281,DibenzoThiophene!$A:$A,DibenzoThiophene!$B:$B,,1) )</f>
        <v>1.021587279058636</v>
      </c>
      <c r="D281">
        <f xml:space="preserve"> _xlfn.XLOOKUP($A281,Sulfone!$A:$A,Sulfone!$B:$B,,1)
 + ( $A281 - _xlfn.XLOOKUP($A281,Sulfone!$A:$A,Sulfone!$A:$A,,1) )
   / ( _xlfn.XLOOKUP($A281,Sulfone!$A:$A,Sulfone!$A:$A,,-1)
       - _xlfn.XLOOKUP($A281,Sulfone!$A:$A,Sulfone!$A:$A,,1) )
   * ( _xlfn.XLOOKUP($A281,Sulfone!$A:$A,Sulfone!$B:$B,,-1)
       - _xlfn.XLOOKUP($A281,Sulfone!$A:$A,Sulfone!$B:$B,,1) )</f>
        <v>1.5741682058400983</v>
      </c>
      <c r="E281">
        <f xml:space="preserve"> _xlfn.XLOOKUP($A281,sfeso4051!$A:$A,sfeso4051!$B:$B,,1)
 + ( $A281 - _xlfn.XLOOKUP($A281,sfeso4051!$A:$A,sfeso4051!$A:$A,,1) )
   / ( _xlfn.XLOOKUP($A281,sfeso4051!$A:$A,sfeso4051!$A:$A,,-1)
       - _xlfn.XLOOKUP($A281,sfeso4051!$A:$A,sfeso4051!$A:$A,,1) )
   * ( _xlfn.XLOOKUP($A281,sfeso4051!$A:$A,sfeso4051!$B:$B,,-1)
       - _xlfn.XLOOKUP($A281,sfeso4051!$A:$A,sfeso4051!$B:$B,,1) )</f>
        <v>1.0984308205443065</v>
      </c>
      <c r="F281">
        <f xml:space="preserve"> _xlfn.XLOOKUP($A281,sdbt029!$A:$A,sdbt029!$B:$B,,1)
 + ( $A281 - _xlfn.XLOOKUP($A281,sdbt029!$A:$A,sdbt029!$A:$A,,1) )
   / ( _xlfn.XLOOKUP($A281,sdbt029!$A:$A,sdbt029!$A:$A,,-1)
       - _xlfn.XLOOKUP($A281,sdbt029!$A:$A,sdbt029!$A:$A,,1) )
   * ( _xlfn.XLOOKUP($A281,sdbt029!$A:$A,sdbt029!$B:$B,,-1)
       - _xlfn.XLOOKUP($A281,sdbt029!$A:$A,sdbt029!$B:$B,,1) )</f>
        <v>1.0494272697941212</v>
      </c>
      <c r="G281">
        <f xml:space="preserve"> _xlfn.XLOOKUP($A281,sdbs034!$A:$A,sdbs034!$B:$B,,1)
 + ( $A281 - _xlfn.XLOOKUP($A281,sdbs034!$A:$A,sdbs034!$A:$A,,1) )
   / ( _xlfn.XLOOKUP($A281,sdbs034!$A:$A,sdbs034!$A:$A,,-1)
       - _xlfn.XLOOKUP($A281,sdbs034!$A:$A,sdbs034!$A:$A,,1) )
   * ( _xlfn.XLOOKUP($A281,sdbs034!$A:$A,sdbs034!$B:$B,,-1)
       - _xlfn.XLOOKUP($A281,sdbs034!$A:$A,sdbs034!$B:$B,,1) )</f>
        <v>1.0049653147453861</v>
      </c>
      <c r="H281">
        <f xml:space="preserve"> _xlfn.XLOOKUP($A281,sdbso042!$A:$A,sdbso042!$B:$B,,1)
 + ( $A281 - _xlfn.XLOOKUP($A281,sdbso042!$A:$A,sdbso042!$A:$A,,1) )
   / ( _xlfn.XLOOKUP($A281,sdbso042!$A:$A,sdbso042!$A:$A,,-1)
       - _xlfn.XLOOKUP($A281,sdbso042!$A:$A,sdbso042!$A:$A,,1) )
   * ( _xlfn.XLOOKUP($A281,sdbso042!$A:$A,sdbso042!$B:$B,,-1)
       - _xlfn.XLOOKUP($A281,sdbso042!$A:$A,sdbso042!$B:$B,,1) )</f>
        <v>1.3382135419296832</v>
      </c>
      <c r="AK281" s="1">
        <v>2493.1188000000002</v>
      </c>
    </row>
    <row r="282" spans="1:37" x14ac:dyDescent="0.2">
      <c r="A282" s="1">
        <f t="shared" si="22"/>
        <v>2492.0688999999998</v>
      </c>
      <c r="B282" s="1">
        <v>1.0466466999999999</v>
      </c>
      <c r="C282">
        <f xml:space="preserve"> _xlfn.XLOOKUP($A282,DibenzoThiophene!$A:$A,DibenzoThiophene!$B:$B,,1)
 + ( $A282 - _xlfn.XLOOKUP($A282,DibenzoThiophene!$A:$A,DibenzoThiophene!$A:$A,,1) )
   / ( _xlfn.XLOOKUP($A282,DibenzoThiophene!$A:$A,DibenzoThiophene!$A:$A,,-1)
       - _xlfn.XLOOKUP($A282,DibenzoThiophene!$A:$A,DibenzoThiophene!$A:$A,,1) )
   * ( _xlfn.XLOOKUP($A282,DibenzoThiophene!$A:$A,DibenzoThiophene!$B:$B,,-1)
       - _xlfn.XLOOKUP($A282,DibenzoThiophene!$A:$A,DibenzoThiophene!$B:$B,,1) )</f>
        <v>1.0153944882514094</v>
      </c>
      <c r="D282">
        <f xml:space="preserve"> _xlfn.XLOOKUP($A282,Sulfone!$A:$A,Sulfone!$B:$B,,1)
 + ( $A282 - _xlfn.XLOOKUP($A282,Sulfone!$A:$A,Sulfone!$A:$A,,1) )
   / ( _xlfn.XLOOKUP($A282,Sulfone!$A:$A,Sulfone!$A:$A,,-1)
       - _xlfn.XLOOKUP($A282,Sulfone!$A:$A,Sulfone!$A:$A,,1) )
   * ( _xlfn.XLOOKUP($A282,Sulfone!$A:$A,Sulfone!$B:$B,,-1)
       - _xlfn.XLOOKUP($A282,Sulfone!$A:$A,Sulfone!$B:$B,,1) )</f>
        <v>1.5825297581723174</v>
      </c>
      <c r="E282">
        <f xml:space="preserve"> _xlfn.XLOOKUP($A282,sfeso4051!$A:$A,sfeso4051!$B:$B,,1)
 + ( $A282 - _xlfn.XLOOKUP($A282,sfeso4051!$A:$A,sfeso4051!$A:$A,,1) )
   / ( _xlfn.XLOOKUP($A282,sfeso4051!$A:$A,sfeso4051!$A:$A,,-1)
       - _xlfn.XLOOKUP($A282,sfeso4051!$A:$A,sfeso4051!$A:$A,,1) )
   * ( _xlfn.XLOOKUP($A282,sfeso4051!$A:$A,sfeso4051!$B:$B,,-1)
       - _xlfn.XLOOKUP($A282,sfeso4051!$A:$A,sfeso4051!$B:$B,,1) )</f>
        <v>1.1296668615387546</v>
      </c>
      <c r="F282">
        <f xml:space="preserve"> _xlfn.XLOOKUP($A282,sdbt029!$A:$A,sdbt029!$B:$B,,1)
 + ( $A282 - _xlfn.XLOOKUP($A282,sdbt029!$A:$A,sdbt029!$A:$A,,1) )
   / ( _xlfn.XLOOKUP($A282,sdbt029!$A:$A,sdbt029!$A:$A,,-1)
       - _xlfn.XLOOKUP($A282,sdbt029!$A:$A,sdbt029!$A:$A,,1) )
   * ( _xlfn.XLOOKUP($A282,sdbt029!$A:$A,sdbt029!$B:$B,,-1)
       - _xlfn.XLOOKUP($A282,sdbt029!$A:$A,sdbt029!$B:$B,,1) )</f>
        <v>1.0499279577387151</v>
      </c>
      <c r="G282">
        <f xml:space="preserve"> _xlfn.XLOOKUP($A282,sdbs034!$A:$A,sdbs034!$B:$B,,1)
 + ( $A282 - _xlfn.XLOOKUP($A282,sdbs034!$A:$A,sdbs034!$A:$A,,1) )
   / ( _xlfn.XLOOKUP($A282,sdbs034!$A:$A,sdbs034!$A:$A,,-1)
       - _xlfn.XLOOKUP($A282,sdbs034!$A:$A,sdbs034!$A:$A,,1) )
   * ( _xlfn.XLOOKUP($A282,sdbs034!$A:$A,sdbs034!$B:$B,,-1)
       - _xlfn.XLOOKUP($A282,sdbs034!$A:$A,sdbs034!$B:$B,,1) )</f>
        <v>0.99918291554850047</v>
      </c>
      <c r="H282">
        <f xml:space="preserve"> _xlfn.XLOOKUP($A282,sdbso042!$A:$A,sdbso042!$B:$B,,1)
 + ( $A282 - _xlfn.XLOOKUP($A282,sdbso042!$A:$A,sdbso042!$A:$A,,1) )
   / ( _xlfn.XLOOKUP($A282,sdbso042!$A:$A,sdbso042!$A:$A,,-1)
       - _xlfn.XLOOKUP($A282,sdbso042!$A:$A,sdbso042!$A:$A,,1) )
   * ( _xlfn.XLOOKUP($A282,sdbso042!$A:$A,sdbso042!$B:$B,,-1)
       - _xlfn.XLOOKUP($A282,sdbso042!$A:$A,sdbso042!$B:$B,,1) )</f>
        <v>1.3225374005442583</v>
      </c>
      <c r="AK282" s="1">
        <v>2493.3688999999999</v>
      </c>
    </row>
    <row r="283" spans="1:37" x14ac:dyDescent="0.2">
      <c r="A283" s="1">
        <f t="shared" si="22"/>
        <v>2492.319</v>
      </c>
      <c r="B283" s="1">
        <v>1.0308286</v>
      </c>
      <c r="C283">
        <f xml:space="preserve"> _xlfn.XLOOKUP($A283,DibenzoThiophene!$A:$A,DibenzoThiophene!$B:$B,,1)
 + ( $A283 - _xlfn.XLOOKUP($A283,DibenzoThiophene!$A:$A,DibenzoThiophene!$A:$A,,1) )
   / ( _xlfn.XLOOKUP($A283,DibenzoThiophene!$A:$A,DibenzoThiophene!$A:$A,,-1)
       - _xlfn.XLOOKUP($A283,DibenzoThiophene!$A:$A,DibenzoThiophene!$A:$A,,1) )
   * ( _xlfn.XLOOKUP($A283,DibenzoThiophene!$A:$A,DibenzoThiophene!$B:$B,,-1)
       - _xlfn.XLOOKUP($A283,DibenzoThiophene!$A:$A,DibenzoThiophene!$B:$B,,1) )</f>
        <v>1.0062506393285386</v>
      </c>
      <c r="D283">
        <f xml:space="preserve"> _xlfn.XLOOKUP($A283,Sulfone!$A:$A,Sulfone!$B:$B,,1)
 + ( $A283 - _xlfn.XLOOKUP($A283,Sulfone!$A:$A,Sulfone!$A:$A,,1) )
   / ( _xlfn.XLOOKUP($A283,Sulfone!$A:$A,Sulfone!$A:$A,,-1)
       - _xlfn.XLOOKUP($A283,Sulfone!$A:$A,Sulfone!$A:$A,,1) )
   * ( _xlfn.XLOOKUP($A283,Sulfone!$A:$A,Sulfone!$B:$B,,-1)
       - _xlfn.XLOOKUP($A283,Sulfone!$A:$A,Sulfone!$B:$B,,1) )</f>
        <v>1.5859473889459845</v>
      </c>
      <c r="E283">
        <f xml:space="preserve"> _xlfn.XLOOKUP($A283,sfeso4051!$A:$A,sfeso4051!$B:$B,,1)
 + ( $A283 - _xlfn.XLOOKUP($A283,sfeso4051!$A:$A,sfeso4051!$A:$A,,1) )
   / ( _xlfn.XLOOKUP($A283,sfeso4051!$A:$A,sfeso4051!$A:$A,,-1)
       - _xlfn.XLOOKUP($A283,sfeso4051!$A:$A,sfeso4051!$A:$A,,1) )
   * ( _xlfn.XLOOKUP($A283,sfeso4051!$A:$A,sfeso4051!$B:$B,,-1)
       - _xlfn.XLOOKUP($A283,sfeso4051!$A:$A,sfeso4051!$B:$B,,1) )</f>
        <v>1.1556659896991728</v>
      </c>
      <c r="F283">
        <f xml:space="preserve"> _xlfn.XLOOKUP($A283,sdbt029!$A:$A,sdbt029!$B:$B,,1)
 + ( $A283 - _xlfn.XLOOKUP($A283,sdbt029!$A:$A,sdbt029!$A:$A,,1) )
   / ( _xlfn.XLOOKUP($A283,sdbt029!$A:$A,sdbt029!$A:$A,,-1)
       - _xlfn.XLOOKUP($A283,sdbt029!$A:$A,sdbt029!$A:$A,,1) )
   * ( _xlfn.XLOOKUP($A283,sdbt029!$A:$A,sdbt029!$B:$B,,-1)
       - _xlfn.XLOOKUP($A283,sdbt029!$A:$A,sdbt029!$B:$B,,1) )</f>
        <v>1.048062579797967</v>
      </c>
      <c r="G283">
        <f xml:space="preserve"> _xlfn.XLOOKUP($A283,sdbs034!$A:$A,sdbs034!$B:$B,,1)
 + ( $A283 - _xlfn.XLOOKUP($A283,sdbs034!$A:$A,sdbs034!$A:$A,,1) )
   / ( _xlfn.XLOOKUP($A283,sdbs034!$A:$A,sdbs034!$A:$A,,-1)
       - _xlfn.XLOOKUP($A283,sdbs034!$A:$A,sdbs034!$A:$A,,1) )
   * ( _xlfn.XLOOKUP($A283,sdbs034!$A:$A,sdbs034!$B:$B,,-1)
       - _xlfn.XLOOKUP($A283,sdbs034!$A:$A,sdbs034!$B:$B,,1) )</f>
        <v>1.0009687555161806</v>
      </c>
      <c r="H283">
        <f xml:space="preserve"> _xlfn.XLOOKUP($A283,sdbso042!$A:$A,sdbso042!$B:$B,,1)
 + ( $A283 - _xlfn.XLOOKUP($A283,sdbso042!$A:$A,sdbso042!$A:$A,,1) )
   / ( _xlfn.XLOOKUP($A283,sdbso042!$A:$A,sdbso042!$A:$A,,-1)
       - _xlfn.XLOOKUP($A283,sdbso042!$A:$A,sdbso042!$A:$A,,1) )
   * ( _xlfn.XLOOKUP($A283,sdbso042!$A:$A,sdbso042!$B:$B,,-1)
       - _xlfn.XLOOKUP($A283,sdbso042!$A:$A,sdbso042!$B:$B,,1) )</f>
        <v>1.3159987112556522</v>
      </c>
      <c r="AK283" s="1">
        <v>2493.6190000000001</v>
      </c>
    </row>
    <row r="284" spans="1:37" x14ac:dyDescent="0.2">
      <c r="A284" s="1">
        <f t="shared" si="22"/>
        <v>2492.5690999999997</v>
      </c>
      <c r="B284" s="1">
        <v>1.0499464999999999</v>
      </c>
      <c r="C284">
        <f xml:space="preserve"> _xlfn.XLOOKUP($A284,DibenzoThiophene!$A:$A,DibenzoThiophene!$B:$B,,1)
 + ( $A284 - _xlfn.XLOOKUP($A284,DibenzoThiophene!$A:$A,DibenzoThiophene!$A:$A,,1) )
   / ( _xlfn.XLOOKUP($A284,DibenzoThiophene!$A:$A,DibenzoThiophene!$A:$A,,-1)
       - _xlfn.XLOOKUP($A284,DibenzoThiophene!$A:$A,DibenzoThiophene!$A:$A,,1) )
   * ( _xlfn.XLOOKUP($A284,DibenzoThiophene!$A:$A,DibenzoThiophene!$B:$B,,-1)
       - _xlfn.XLOOKUP($A284,DibenzoThiophene!$A:$A,DibenzoThiophene!$B:$B,,1) )</f>
        <v>0.99710679040568428</v>
      </c>
      <c r="D284">
        <f xml:space="preserve"> _xlfn.XLOOKUP($A284,Sulfone!$A:$A,Sulfone!$B:$B,,1)
 + ( $A284 - _xlfn.XLOOKUP($A284,Sulfone!$A:$A,Sulfone!$A:$A,,1) )
   / ( _xlfn.XLOOKUP($A284,Sulfone!$A:$A,Sulfone!$A:$A,,-1)
       - _xlfn.XLOOKUP($A284,Sulfone!$A:$A,Sulfone!$A:$A,,1) )
   * ( _xlfn.XLOOKUP($A284,Sulfone!$A:$A,Sulfone!$B:$B,,-1)
       - _xlfn.XLOOKUP($A284,Sulfone!$A:$A,Sulfone!$B:$B,,1) )</f>
        <v>1.5893650197196452</v>
      </c>
      <c r="E284">
        <f xml:space="preserve"> _xlfn.XLOOKUP($A284,sfeso4051!$A:$A,sfeso4051!$B:$B,,1)
 + ( $A284 - _xlfn.XLOOKUP($A284,sfeso4051!$A:$A,sfeso4051!$A:$A,,1) )
   / ( _xlfn.XLOOKUP($A284,sfeso4051!$A:$A,sfeso4051!$A:$A,,-1)
       - _xlfn.XLOOKUP($A284,sfeso4051!$A:$A,sfeso4051!$A:$A,,1) )
   * ( _xlfn.XLOOKUP($A284,sfeso4051!$A:$A,sfeso4051!$B:$B,,-1)
       - _xlfn.XLOOKUP($A284,sfeso4051!$A:$A,sfeso4051!$B:$B,,1) )</f>
        <v>1.185649905696422</v>
      </c>
      <c r="F284">
        <f xml:space="preserve"> _xlfn.XLOOKUP($A284,sdbt029!$A:$A,sdbt029!$B:$B,,1)
 + ( $A284 - _xlfn.XLOOKUP($A284,sdbt029!$A:$A,sdbt029!$A:$A,,1) )
   / ( _xlfn.XLOOKUP($A284,sdbt029!$A:$A,sdbt029!$A:$A,,-1)
       - _xlfn.XLOOKUP($A284,sdbt029!$A:$A,sdbt029!$A:$A,,1) )
   * ( _xlfn.XLOOKUP($A284,sdbt029!$A:$A,sdbt029!$B:$B,,-1)
       - _xlfn.XLOOKUP($A284,sdbt029!$A:$A,sdbt029!$B:$B,,1) )</f>
        <v>1.048125544640607</v>
      </c>
      <c r="G284">
        <f xml:space="preserve"> _xlfn.XLOOKUP($A284,sdbs034!$A:$A,sdbs034!$B:$B,,1)
 + ( $A284 - _xlfn.XLOOKUP($A284,sdbs034!$A:$A,sdbs034!$A:$A,,1) )
   / ( _xlfn.XLOOKUP($A284,sdbs034!$A:$A,sdbs034!$A:$A,,-1)
       - _xlfn.XLOOKUP($A284,sdbs034!$A:$A,sdbs034!$A:$A,,1) )
   * ( _xlfn.XLOOKUP($A284,sdbs034!$A:$A,sdbs034!$B:$B,,-1)
       - _xlfn.XLOOKUP($A284,sdbs034!$A:$A,sdbs034!$B:$B,,1) )</f>
        <v>1.0032718675021641</v>
      </c>
      <c r="H284">
        <f xml:space="preserve"> _xlfn.XLOOKUP($A284,sdbso042!$A:$A,sdbso042!$B:$B,,1)
 + ( $A284 - _xlfn.XLOOKUP($A284,sdbso042!$A:$A,sdbso042!$A:$A,,1) )
   / ( _xlfn.XLOOKUP($A284,sdbso042!$A:$A,sdbso042!$A:$A,,-1)
       - _xlfn.XLOOKUP($A284,sdbso042!$A:$A,sdbso042!$A:$A,,1) )
   * ( _xlfn.XLOOKUP($A284,sdbso042!$A:$A,sdbso042!$B:$B,,-1)
       - _xlfn.XLOOKUP($A284,sdbso042!$A:$A,sdbso042!$B:$B,,1) )</f>
        <v>1.3073888402734537</v>
      </c>
      <c r="AK284" s="1">
        <v>2493.8690999999999</v>
      </c>
    </row>
    <row r="285" spans="1:37" x14ac:dyDescent="0.2">
      <c r="A285" s="1">
        <f t="shared" si="22"/>
        <v>2492.8191999999999</v>
      </c>
      <c r="B285" s="1">
        <v>1.0442243</v>
      </c>
      <c r="C285">
        <f xml:space="preserve"> _xlfn.XLOOKUP($A285,DibenzoThiophene!$A:$A,DibenzoThiophene!$B:$B,,1)
 + ( $A285 - _xlfn.XLOOKUP($A285,DibenzoThiophene!$A:$A,DibenzoThiophene!$A:$A,,1) )
   / ( _xlfn.XLOOKUP($A285,DibenzoThiophene!$A:$A,DibenzoThiophene!$A:$A,,-1)
       - _xlfn.XLOOKUP($A285,DibenzoThiophene!$A:$A,DibenzoThiophene!$A:$A,,1) )
   * ( _xlfn.XLOOKUP($A285,DibenzoThiophene!$A:$A,DibenzoThiophene!$B:$B,,-1)
       - _xlfn.XLOOKUP($A285,DibenzoThiophene!$A:$A,DibenzoThiophene!$B:$B,,1) )</f>
        <v>0.98796294148281338</v>
      </c>
      <c r="D285">
        <f xml:space="preserve"> _xlfn.XLOOKUP($A285,Sulfone!$A:$A,Sulfone!$B:$B,,1)
 + ( $A285 - _xlfn.XLOOKUP($A285,Sulfone!$A:$A,Sulfone!$A:$A,,1) )
   / ( _xlfn.XLOOKUP($A285,Sulfone!$A:$A,Sulfone!$A:$A,,-1)
       - _xlfn.XLOOKUP($A285,Sulfone!$A:$A,Sulfone!$A:$A,,1) )
   * ( _xlfn.XLOOKUP($A285,Sulfone!$A:$A,Sulfone!$B:$B,,-1)
       - _xlfn.XLOOKUP($A285,Sulfone!$A:$A,Sulfone!$B:$B,,1) )</f>
        <v>1.592782650493312</v>
      </c>
      <c r="E285">
        <f xml:space="preserve"> _xlfn.XLOOKUP($A285,sfeso4051!$A:$A,sfeso4051!$B:$B,,1)
 + ( $A285 - _xlfn.XLOOKUP($A285,sfeso4051!$A:$A,sfeso4051!$A:$A,,1) )
   / ( _xlfn.XLOOKUP($A285,sfeso4051!$A:$A,sfeso4051!$A:$A,,-1)
       - _xlfn.XLOOKUP($A285,sfeso4051!$A:$A,sfeso4051!$A:$A,,1) )
   * ( _xlfn.XLOOKUP($A285,sfeso4051!$A:$A,sfeso4051!$B:$B,,-1)
       - _xlfn.XLOOKUP($A285,sfeso4051!$A:$A,sfeso4051!$B:$B,,1) )</f>
        <v>1.2189156280104798</v>
      </c>
      <c r="F285">
        <f xml:space="preserve"> _xlfn.XLOOKUP($A285,sdbt029!$A:$A,sdbt029!$B:$B,,1)
 + ( $A285 - _xlfn.XLOOKUP($A285,sdbt029!$A:$A,sdbt029!$A:$A,,1) )
   / ( _xlfn.XLOOKUP($A285,sdbt029!$A:$A,sdbt029!$A:$A,,-1)
       - _xlfn.XLOOKUP($A285,sdbt029!$A:$A,sdbt029!$A:$A,,1) )
   * ( _xlfn.XLOOKUP($A285,sdbt029!$A:$A,sdbt029!$B:$B,,-1)
       - _xlfn.XLOOKUP($A285,sdbt029!$A:$A,sdbt029!$B:$B,,1) )</f>
        <v>1.0408373192924212</v>
      </c>
      <c r="G285">
        <f xml:space="preserve"> _xlfn.XLOOKUP($A285,sdbs034!$A:$A,sdbs034!$B:$B,,1)
 + ( $A285 - _xlfn.XLOOKUP($A285,sdbs034!$A:$A,sdbs034!$A:$A,,1) )
   / ( _xlfn.XLOOKUP($A285,sdbs034!$A:$A,sdbs034!$A:$A,,-1)
       - _xlfn.XLOOKUP($A285,sdbs034!$A:$A,sdbs034!$A:$A,,1) )
   * ( _xlfn.XLOOKUP($A285,sdbs034!$A:$A,sdbs034!$B:$B,,-1)
       - _xlfn.XLOOKUP($A285,sdbs034!$A:$A,sdbs034!$B:$B,,1) )</f>
        <v>1.0054779176073767</v>
      </c>
      <c r="H285">
        <f xml:space="preserve"> _xlfn.XLOOKUP($A285,sdbso042!$A:$A,sdbso042!$B:$B,,1)
 + ( $A285 - _xlfn.XLOOKUP($A285,sdbso042!$A:$A,sdbso042!$A:$A,,1) )
   / ( _xlfn.XLOOKUP($A285,sdbso042!$A:$A,sdbso042!$A:$A,,-1)
       - _xlfn.XLOOKUP($A285,sdbso042!$A:$A,sdbso042!$A:$A,,1) )
   * ( _xlfn.XLOOKUP($A285,sdbso042!$A:$A,sdbso042!$B:$B,,-1)
       - _xlfn.XLOOKUP($A285,sdbso042!$A:$A,sdbso042!$B:$B,,1) )</f>
        <v>1.2911512595628249</v>
      </c>
      <c r="AK285" s="1">
        <v>2494.1192000000001</v>
      </c>
    </row>
    <row r="286" spans="1:37" x14ac:dyDescent="0.2">
      <c r="A286" s="1">
        <f t="shared" si="22"/>
        <v>2493.0692999999997</v>
      </c>
      <c r="B286" s="1">
        <v>1.0536003</v>
      </c>
      <c r="C286">
        <f xml:space="preserve"> _xlfn.XLOOKUP($A286,DibenzoThiophene!$A:$A,DibenzoThiophene!$B:$B,,1)
 + ( $A286 - _xlfn.XLOOKUP($A286,DibenzoThiophene!$A:$A,DibenzoThiophene!$A:$A,,1) )
   / ( _xlfn.XLOOKUP($A286,DibenzoThiophene!$A:$A,DibenzoThiophene!$A:$A,,-1)
       - _xlfn.XLOOKUP($A286,DibenzoThiophene!$A:$A,DibenzoThiophene!$A:$A,,1) )
   * ( _xlfn.XLOOKUP($A286,DibenzoThiophene!$A:$A,DibenzoThiophene!$B:$B,,-1)
       - _xlfn.XLOOKUP($A286,DibenzoThiophene!$A:$A,DibenzoThiophene!$B:$B,,1) )</f>
        <v>0.98215957156240263</v>
      </c>
      <c r="D286">
        <f xml:space="preserve"> _xlfn.XLOOKUP($A286,Sulfone!$A:$A,Sulfone!$B:$B,,1)
 + ( $A286 - _xlfn.XLOOKUP($A286,Sulfone!$A:$A,Sulfone!$A:$A,,1) )
   / ( _xlfn.XLOOKUP($A286,Sulfone!$A:$A,Sulfone!$A:$A,,-1)
       - _xlfn.XLOOKUP($A286,Sulfone!$A:$A,Sulfone!$A:$A,,1) )
   * ( _xlfn.XLOOKUP($A286,Sulfone!$A:$A,Sulfone!$B:$B,,-1)
       - _xlfn.XLOOKUP($A286,Sulfone!$A:$A,Sulfone!$B:$B,,1) )</f>
        <v>1.5939049419354621</v>
      </c>
      <c r="E286">
        <f xml:space="preserve"> _xlfn.XLOOKUP($A286,sfeso4051!$A:$A,sfeso4051!$B:$B,,1)
 + ( $A286 - _xlfn.XLOOKUP($A286,sfeso4051!$A:$A,sfeso4051!$A:$A,,1) )
   / ( _xlfn.XLOOKUP($A286,sfeso4051!$A:$A,sfeso4051!$A:$A,,-1)
       - _xlfn.XLOOKUP($A286,sfeso4051!$A:$A,sfeso4051!$A:$A,,1) )
   * ( _xlfn.XLOOKUP($A286,sfeso4051!$A:$A,sfeso4051!$B:$B,,-1)
       - _xlfn.XLOOKUP($A286,sfeso4051!$A:$A,sfeso4051!$B:$B,,1) )</f>
        <v>1.249426159425598</v>
      </c>
      <c r="F286">
        <f xml:space="preserve"> _xlfn.XLOOKUP($A286,sdbt029!$A:$A,sdbt029!$B:$B,,1)
 + ( $A286 - _xlfn.XLOOKUP($A286,sdbt029!$A:$A,sdbt029!$A:$A,,1) )
   / ( _xlfn.XLOOKUP($A286,sdbt029!$A:$A,sdbt029!$A:$A,,-1)
       - _xlfn.XLOOKUP($A286,sdbt029!$A:$A,sdbt029!$A:$A,,1) )
   * ( _xlfn.XLOOKUP($A286,sdbt029!$A:$A,sdbt029!$B:$B,,-1)
       - _xlfn.XLOOKUP($A286,sdbt029!$A:$A,sdbt029!$B:$B,,1) )</f>
        <v>1.0409217341421593</v>
      </c>
      <c r="G286">
        <f xml:space="preserve"> _xlfn.XLOOKUP($A286,sdbs034!$A:$A,sdbs034!$B:$B,,1)
 + ( $A286 - _xlfn.XLOOKUP($A286,sdbs034!$A:$A,sdbs034!$A:$A,,1) )
   / ( _xlfn.XLOOKUP($A286,sdbs034!$A:$A,sdbs034!$A:$A,,-1)
       - _xlfn.XLOOKUP($A286,sdbs034!$A:$A,sdbs034!$A:$A,,1) )
   * ( _xlfn.XLOOKUP($A286,sdbs034!$A:$A,sdbs034!$B:$B,,-1)
       - _xlfn.XLOOKUP($A286,sdbs034!$A:$A,sdbs034!$B:$B,,1) )</f>
        <v>1.0027567805354611</v>
      </c>
      <c r="H286">
        <f xml:space="preserve"> _xlfn.XLOOKUP($A286,sdbso042!$A:$A,sdbso042!$B:$B,,1)
 + ( $A286 - _xlfn.XLOOKUP($A286,sdbso042!$A:$A,sdbso042!$A:$A,,1) )
   / ( _xlfn.XLOOKUP($A286,sdbso042!$A:$A,sdbso042!$A:$A,,-1)
       - _xlfn.XLOOKUP($A286,sdbso042!$A:$A,sdbso042!$A:$A,,1) )
   * ( _xlfn.XLOOKUP($A286,sdbso042!$A:$A,sdbso042!$B:$B,,-1)
       - _xlfn.XLOOKUP($A286,sdbso042!$A:$A,sdbso042!$B:$B,,1) )</f>
        <v>1.2845631919885201</v>
      </c>
      <c r="AK286" s="1">
        <v>2494.3692999999998</v>
      </c>
    </row>
    <row r="287" spans="1:37" x14ac:dyDescent="0.2">
      <c r="A287" s="1">
        <f t="shared" si="22"/>
        <v>2493.3193999999999</v>
      </c>
      <c r="B287" s="1">
        <v>1.0550063000000001</v>
      </c>
      <c r="C287">
        <f xml:space="preserve"> _xlfn.XLOOKUP($A287,DibenzoThiophene!$A:$A,DibenzoThiophene!$B:$B,,1)
 + ( $A287 - _xlfn.XLOOKUP($A287,DibenzoThiophene!$A:$A,DibenzoThiophene!$A:$A,,1) )
   / ( _xlfn.XLOOKUP($A287,DibenzoThiophene!$A:$A,DibenzoThiophene!$A:$A,,-1)
       - _xlfn.XLOOKUP($A287,DibenzoThiophene!$A:$A,DibenzoThiophene!$A:$A,,1) )
   * ( _xlfn.XLOOKUP($A287,DibenzoThiophene!$A:$A,DibenzoThiophene!$B:$B,,-1)
       - _xlfn.XLOOKUP($A287,DibenzoThiophene!$A:$A,DibenzoThiophene!$B:$B,,1) )</f>
        <v>0.98660033724952456</v>
      </c>
      <c r="D287">
        <f xml:space="preserve"> _xlfn.XLOOKUP($A287,Sulfone!$A:$A,Sulfone!$B:$B,,1)
 + ( $A287 - _xlfn.XLOOKUP($A287,Sulfone!$A:$A,Sulfone!$A:$A,,1) )
   / ( _xlfn.XLOOKUP($A287,Sulfone!$A:$A,Sulfone!$A:$A,,-1)
       - _xlfn.XLOOKUP($A287,Sulfone!$A:$A,Sulfone!$A:$A,,1) )
   * ( _xlfn.XLOOKUP($A287,Sulfone!$A:$A,Sulfone!$B:$B,,-1)
       - _xlfn.XLOOKUP($A287,Sulfone!$A:$A,Sulfone!$B:$B,,1) )</f>
        <v>1.5890424001025678</v>
      </c>
      <c r="E287">
        <f xml:space="preserve"> _xlfn.XLOOKUP($A287,sfeso4051!$A:$A,sfeso4051!$B:$B,,1)
 + ( $A287 - _xlfn.XLOOKUP($A287,sfeso4051!$A:$A,sfeso4051!$A:$A,,1) )
   / ( _xlfn.XLOOKUP($A287,sfeso4051!$A:$A,sfeso4051!$A:$A,,-1)
       - _xlfn.XLOOKUP($A287,sfeso4051!$A:$A,sfeso4051!$A:$A,,1) )
   * ( _xlfn.XLOOKUP($A287,sfeso4051!$A:$A,sfeso4051!$B:$B,,-1)
       - _xlfn.XLOOKUP($A287,sfeso4051!$A:$A,sfeso4051!$B:$B,,1) )</f>
        <v>1.2826380585499997</v>
      </c>
      <c r="F287">
        <f xml:space="preserve"> _xlfn.XLOOKUP($A287,sdbt029!$A:$A,sdbt029!$B:$B,,1)
 + ( $A287 - _xlfn.XLOOKUP($A287,sdbt029!$A:$A,sdbt029!$A:$A,,1) )
   / ( _xlfn.XLOOKUP($A287,sdbt029!$A:$A,sdbt029!$A:$A,,-1)
       - _xlfn.XLOOKUP($A287,sdbt029!$A:$A,sdbt029!$A:$A,,1) )
   * ( _xlfn.XLOOKUP($A287,sdbt029!$A:$A,sdbt029!$B:$B,,-1)
       - _xlfn.XLOOKUP($A287,sdbt029!$A:$A,sdbt029!$B:$B,,1) )</f>
        <v>1.0417839434915772</v>
      </c>
      <c r="G287">
        <f xml:space="preserve"> _xlfn.XLOOKUP($A287,sdbs034!$A:$A,sdbs034!$B:$B,,1)
 + ( $A287 - _xlfn.XLOOKUP($A287,sdbs034!$A:$A,sdbs034!$A:$A,,1) )
   / ( _xlfn.XLOOKUP($A287,sdbs034!$A:$A,sdbs034!$A:$A,,-1)
       - _xlfn.XLOOKUP($A287,sdbs034!$A:$A,sdbs034!$A:$A,,1) )
   * ( _xlfn.XLOOKUP($A287,sdbs034!$A:$A,sdbs034!$B:$B,,-1)
       - _xlfn.XLOOKUP($A287,sdbs034!$A:$A,sdbs034!$B:$B,,1) )</f>
        <v>0.99634340816708644</v>
      </c>
      <c r="H287">
        <f xml:space="preserve"> _xlfn.XLOOKUP($A287,sdbso042!$A:$A,sdbso042!$B:$B,,1)
 + ( $A287 - _xlfn.XLOOKUP($A287,sdbso042!$A:$A,sdbso042!$A:$A,,1) )
   / ( _xlfn.XLOOKUP($A287,sdbso042!$A:$A,sdbso042!$A:$A,,-1)
       - _xlfn.XLOOKUP($A287,sdbso042!$A:$A,sdbso042!$A:$A,,1) )
   * ( _xlfn.XLOOKUP($A287,sdbso042!$A:$A,sdbso042!$B:$B,,-1)
       - _xlfn.XLOOKUP($A287,sdbso042!$A:$A,sdbso042!$B:$B,,1) )</f>
        <v>1.2731791089847013</v>
      </c>
      <c r="AK287" s="1">
        <v>2494.6194</v>
      </c>
    </row>
    <row r="288" spans="1:37" x14ac:dyDescent="0.2">
      <c r="A288" s="1">
        <f t="shared" si="22"/>
        <v>2493.5694999999996</v>
      </c>
      <c r="B288" s="1">
        <v>1.0619373000000001</v>
      </c>
      <c r="C288">
        <f xml:space="preserve"> _xlfn.XLOOKUP($A288,DibenzoThiophene!$A:$A,DibenzoThiophene!$B:$B,,1)
 + ( $A288 - _xlfn.XLOOKUP($A288,DibenzoThiophene!$A:$A,DibenzoThiophene!$A:$A,,1) )
   / ( _xlfn.XLOOKUP($A288,DibenzoThiophene!$A:$A,DibenzoThiophene!$A:$A,,-1)
       - _xlfn.XLOOKUP($A288,DibenzoThiophene!$A:$A,DibenzoThiophene!$A:$A,,1) )
   * ( _xlfn.XLOOKUP($A288,DibenzoThiophene!$A:$A,DibenzoThiophene!$B:$B,,-1)
       - _xlfn.XLOOKUP($A288,DibenzoThiophene!$A:$A,DibenzoThiophene!$B:$B,,1) )</f>
        <v>0.9910411029366385</v>
      </c>
      <c r="D288">
        <f xml:space="preserve"> _xlfn.XLOOKUP($A288,Sulfone!$A:$A,Sulfone!$B:$B,,1)
 + ( $A288 - _xlfn.XLOOKUP($A288,Sulfone!$A:$A,Sulfone!$A:$A,,1) )
   / ( _xlfn.XLOOKUP($A288,Sulfone!$A:$A,Sulfone!$A:$A,,-1)
       - _xlfn.XLOOKUP($A288,Sulfone!$A:$A,Sulfone!$A:$A,,1) )
   * ( _xlfn.XLOOKUP($A288,Sulfone!$A:$A,Sulfone!$B:$B,,-1)
       - _xlfn.XLOOKUP($A288,Sulfone!$A:$A,Sulfone!$B:$B,,1) )</f>
        <v>1.5841798582696822</v>
      </c>
      <c r="E288">
        <f xml:space="preserve"> _xlfn.XLOOKUP($A288,sfeso4051!$A:$A,sfeso4051!$B:$B,,1)
 + ( $A288 - _xlfn.XLOOKUP($A288,sfeso4051!$A:$A,sfeso4051!$A:$A,,1) )
   / ( _xlfn.XLOOKUP($A288,sfeso4051!$A:$A,sfeso4051!$A:$A,,-1)
       - _xlfn.XLOOKUP($A288,sfeso4051!$A:$A,sfeso4051!$A:$A,,1) )
   * ( _xlfn.XLOOKUP($A288,sfeso4051!$A:$A,sfeso4051!$B:$B,,-1)
       - _xlfn.XLOOKUP($A288,sfeso4051!$A:$A,sfeso4051!$B:$B,,1) )</f>
        <v>1.3200852972714456</v>
      </c>
      <c r="F288">
        <f xml:space="preserve"> _xlfn.XLOOKUP($A288,sdbt029!$A:$A,sdbt029!$B:$B,,1)
 + ( $A288 - _xlfn.XLOOKUP($A288,sdbt029!$A:$A,sdbt029!$A:$A,,1) )
   / ( _xlfn.XLOOKUP($A288,sdbt029!$A:$A,sdbt029!$A:$A,,-1)
       - _xlfn.XLOOKUP($A288,sdbt029!$A:$A,sdbt029!$A:$A,,1) )
   * ( _xlfn.XLOOKUP($A288,sdbt029!$A:$A,sdbt029!$B:$B,,-1)
       - _xlfn.XLOOKUP($A288,sdbt029!$A:$A,sdbt029!$B:$B,,1) )</f>
        <v>1.0456312558458658</v>
      </c>
      <c r="G288">
        <f xml:space="preserve"> _xlfn.XLOOKUP($A288,sdbs034!$A:$A,sdbs034!$B:$B,,1)
 + ( $A288 - _xlfn.XLOOKUP($A288,sdbs034!$A:$A,sdbs034!$A:$A,,1) )
   / ( _xlfn.XLOOKUP($A288,sdbs034!$A:$A,sdbs034!$A:$A,,-1)
       - _xlfn.XLOOKUP($A288,sdbs034!$A:$A,sdbs034!$A:$A,,1) )
   * ( _xlfn.XLOOKUP($A288,sdbs034!$A:$A,sdbs034!$B:$B,,-1)
       - _xlfn.XLOOKUP($A288,sdbs034!$A:$A,sdbs034!$B:$B,,1) )</f>
        <v>0.98951281510197242</v>
      </c>
      <c r="H288">
        <f xml:space="preserve"> _xlfn.XLOOKUP($A288,sdbso042!$A:$A,sdbso042!$B:$B,,1)
 + ( $A288 - _xlfn.XLOOKUP($A288,sdbso042!$A:$A,sdbso042!$A:$A,,1) )
   / ( _xlfn.XLOOKUP($A288,sdbso042!$A:$A,sdbso042!$A:$A,,-1)
       - _xlfn.XLOOKUP($A288,sdbso042!$A:$A,sdbso042!$A:$A,,1) )
   * ( _xlfn.XLOOKUP($A288,sdbso042!$A:$A,sdbso042!$B:$B,,-1)
       - _xlfn.XLOOKUP($A288,sdbso042!$A:$A,sdbso042!$B:$B,,1) )</f>
        <v>1.2654342572003614</v>
      </c>
      <c r="AK288" s="1">
        <v>2494.8694999999998</v>
      </c>
    </row>
    <row r="289" spans="1:37" x14ac:dyDescent="0.2">
      <c r="A289" s="1">
        <f t="shared" si="22"/>
        <v>2493.8195999999998</v>
      </c>
      <c r="B289" s="1">
        <v>1.0598557</v>
      </c>
      <c r="C289">
        <f xml:space="preserve"> _xlfn.XLOOKUP($A289,DibenzoThiophene!$A:$A,DibenzoThiophene!$B:$B,,1)
 + ( $A289 - _xlfn.XLOOKUP($A289,DibenzoThiophene!$A:$A,DibenzoThiophene!$A:$A,,1) )
   / ( _xlfn.XLOOKUP($A289,DibenzoThiophene!$A:$A,DibenzoThiophene!$A:$A,,-1)
       - _xlfn.XLOOKUP($A289,DibenzoThiophene!$A:$A,DibenzoThiophene!$A:$A,,1) )
   * ( _xlfn.XLOOKUP($A289,DibenzoThiophene!$A:$A,DibenzoThiophene!$B:$B,,-1)
       - _xlfn.XLOOKUP($A289,DibenzoThiophene!$A:$A,DibenzoThiophene!$B:$B,,1) )</f>
        <v>0.99548186862376054</v>
      </c>
      <c r="D289">
        <f xml:space="preserve"> _xlfn.XLOOKUP($A289,Sulfone!$A:$A,Sulfone!$B:$B,,1)
 + ( $A289 - _xlfn.XLOOKUP($A289,Sulfone!$A:$A,Sulfone!$A:$A,,1) )
   / ( _xlfn.XLOOKUP($A289,Sulfone!$A:$A,Sulfone!$A:$A,,-1)
       - _xlfn.XLOOKUP($A289,Sulfone!$A:$A,Sulfone!$A:$A,,1) )
   * ( _xlfn.XLOOKUP($A289,Sulfone!$A:$A,Sulfone!$B:$B,,-1)
       - _xlfn.XLOOKUP($A289,Sulfone!$A:$A,Sulfone!$B:$B,,1) )</f>
        <v>1.579317316436788</v>
      </c>
      <c r="E289">
        <f xml:space="preserve"> _xlfn.XLOOKUP($A289,sfeso4051!$A:$A,sfeso4051!$B:$B,,1)
 + ( $A289 - _xlfn.XLOOKUP($A289,sfeso4051!$A:$A,sfeso4051!$A:$A,,1) )
   / ( _xlfn.XLOOKUP($A289,sfeso4051!$A:$A,sfeso4051!$A:$A,,-1)
       - _xlfn.XLOOKUP($A289,sfeso4051!$A:$A,sfeso4051!$A:$A,,1) )
   * ( _xlfn.XLOOKUP($A289,sfeso4051!$A:$A,sfeso4051!$B:$B,,-1)
       - _xlfn.XLOOKUP($A289,sfeso4051!$A:$A,sfeso4051!$B:$B,,1) )</f>
        <v>1.34793752299016</v>
      </c>
      <c r="F289">
        <f xml:space="preserve"> _xlfn.XLOOKUP($A289,sdbt029!$A:$A,sdbt029!$B:$B,,1)
 + ( $A289 - _xlfn.XLOOKUP($A289,sdbt029!$A:$A,sdbt029!$A:$A,,1) )
   / ( _xlfn.XLOOKUP($A289,sdbt029!$A:$A,sdbt029!$A:$A,,-1)
       - _xlfn.XLOOKUP($A289,sdbt029!$A:$A,sdbt029!$A:$A,,1) )
   * ( _xlfn.XLOOKUP($A289,sdbt029!$A:$A,sdbt029!$B:$B,,-1)
       - _xlfn.XLOOKUP($A289,sdbt029!$A:$A,sdbt029!$B:$B,,1) )</f>
        <v>1.0451488542919458</v>
      </c>
      <c r="G289">
        <f xml:space="preserve"> _xlfn.XLOOKUP($A289,sdbs034!$A:$A,sdbs034!$B:$B,,1)
 + ( $A289 - _xlfn.XLOOKUP($A289,sdbs034!$A:$A,sdbs034!$A:$A,,1) )
   / ( _xlfn.XLOOKUP($A289,sdbs034!$A:$A,sdbs034!$A:$A,,-1)
       - _xlfn.XLOOKUP($A289,sdbs034!$A:$A,sdbs034!$A:$A,,1) )
   * ( _xlfn.XLOOKUP($A289,sdbs034!$A:$A,sdbs034!$B:$B,,-1)
       - _xlfn.XLOOKUP($A289,sdbs034!$A:$A,sdbs034!$B:$B,,1) )</f>
        <v>0.99271534691571839</v>
      </c>
      <c r="H289">
        <f xml:space="preserve"> _xlfn.XLOOKUP($A289,sdbso042!$A:$A,sdbso042!$B:$B,,1)
 + ( $A289 - _xlfn.XLOOKUP($A289,sdbso042!$A:$A,sdbso042!$A:$A,,1) )
   / ( _xlfn.XLOOKUP($A289,sdbso042!$A:$A,sdbso042!$A:$A,,-1)
       - _xlfn.XLOOKUP($A289,sdbso042!$A:$A,sdbso042!$A:$A,,1) )
   * ( _xlfn.XLOOKUP($A289,sdbso042!$A:$A,sdbso042!$B:$B,,-1)
       - _xlfn.XLOOKUP($A289,sdbso042!$A:$A,sdbso042!$B:$B,,1) )</f>
        <v>1.2546068203282166</v>
      </c>
      <c r="AK289" s="1">
        <v>2495.1196</v>
      </c>
    </row>
    <row r="290" spans="1:37" x14ac:dyDescent="0.2">
      <c r="A290" s="1">
        <f t="shared" si="22"/>
        <v>2494.0697</v>
      </c>
      <c r="B290" s="1">
        <v>1.0665933000000001</v>
      </c>
      <c r="C290">
        <f xml:space="preserve"> _xlfn.XLOOKUP($A290,DibenzoThiophene!$A:$A,DibenzoThiophene!$B:$B,,1)
 + ( $A290 - _xlfn.XLOOKUP($A290,DibenzoThiophene!$A:$A,DibenzoThiophene!$A:$A,,1) )
   / ( _xlfn.XLOOKUP($A290,DibenzoThiophene!$A:$A,DibenzoThiophene!$A:$A,,-1)
       - _xlfn.XLOOKUP($A290,DibenzoThiophene!$A:$A,DibenzoThiophene!$A:$A,,1) )
   * ( _xlfn.XLOOKUP($A290,DibenzoThiophene!$A:$A,DibenzoThiophene!$B:$B,,-1)
       - _xlfn.XLOOKUP($A290,DibenzoThiophene!$A:$A,DibenzoThiophene!$B:$B,,1) )</f>
        <v>0.99695825355604339</v>
      </c>
      <c r="D290">
        <f xml:space="preserve"> _xlfn.XLOOKUP($A290,Sulfone!$A:$A,Sulfone!$B:$B,,1)
 + ( $A290 - _xlfn.XLOOKUP($A290,Sulfone!$A:$A,Sulfone!$A:$A,,1) )
   / ( _xlfn.XLOOKUP($A290,Sulfone!$A:$A,Sulfone!$A:$A,,-1)
       - _xlfn.XLOOKUP($A290,Sulfone!$A:$A,Sulfone!$A:$A,,1) )
   * ( _xlfn.XLOOKUP($A290,Sulfone!$A:$A,Sulfone!$B:$B,,-1)
       - _xlfn.XLOOKUP($A290,Sulfone!$A:$A,Sulfone!$B:$B,,1) )</f>
        <v>1.5738871128560445</v>
      </c>
      <c r="E290">
        <f xml:space="preserve"> _xlfn.XLOOKUP($A290,sfeso4051!$A:$A,sfeso4051!$B:$B,,1)
 + ( $A290 - _xlfn.XLOOKUP($A290,sfeso4051!$A:$A,sfeso4051!$A:$A,,1) )
   / ( _xlfn.XLOOKUP($A290,sfeso4051!$A:$A,sfeso4051!$A:$A,,-1)
       - _xlfn.XLOOKUP($A290,sfeso4051!$A:$A,sfeso4051!$A:$A,,1) )
   * ( _xlfn.XLOOKUP($A290,sfeso4051!$A:$A,sfeso4051!$B:$B,,-1)
       - _xlfn.XLOOKUP($A290,sfeso4051!$A:$A,sfeso4051!$B:$B,,1) )</f>
        <v>1.3821286921012195</v>
      </c>
      <c r="F290">
        <f xml:space="preserve"> _xlfn.XLOOKUP($A290,sdbt029!$A:$A,sdbt029!$B:$B,,1)
 + ( $A290 - _xlfn.XLOOKUP($A290,sdbt029!$A:$A,sdbt029!$A:$A,,1) )
   / ( _xlfn.XLOOKUP($A290,sdbt029!$A:$A,sdbt029!$A:$A,,-1)
       - _xlfn.XLOOKUP($A290,sdbt029!$A:$A,sdbt029!$A:$A,,1) )
   * ( _xlfn.XLOOKUP($A290,sdbt029!$A:$A,sdbt029!$B:$B,,-1)
       - _xlfn.XLOOKUP($A290,sdbt029!$A:$A,sdbt029!$B:$B,,1) )</f>
        <v>1.04712690419113</v>
      </c>
      <c r="G290">
        <f xml:space="preserve"> _xlfn.XLOOKUP($A290,sdbs034!$A:$A,sdbs034!$B:$B,,1)
 + ( $A290 - _xlfn.XLOOKUP($A290,sdbs034!$A:$A,sdbs034!$A:$A,,1) )
   / ( _xlfn.XLOOKUP($A290,sdbs034!$A:$A,sdbs034!$A:$A,,-1)
       - _xlfn.XLOOKUP($A290,sdbs034!$A:$A,sdbs034!$A:$A,,1) )
   * ( _xlfn.XLOOKUP($A290,sdbs034!$A:$A,sdbs034!$B:$B,,-1)
       - _xlfn.XLOOKUP($A290,sdbs034!$A:$A,sdbs034!$B:$B,,1) )</f>
        <v>0.99600134294599973</v>
      </c>
      <c r="H290">
        <f xml:space="preserve"> _xlfn.XLOOKUP($A290,sdbso042!$A:$A,sdbso042!$B:$B,,1)
 + ( $A290 - _xlfn.XLOOKUP($A290,sdbso042!$A:$A,sdbso042!$A:$A,,1) )
   / ( _xlfn.XLOOKUP($A290,sdbso042!$A:$A,sdbso042!$A:$A,,-1)
       - _xlfn.XLOOKUP($A290,sdbso042!$A:$A,sdbso042!$A:$A,,1) )
   * ( _xlfn.XLOOKUP($A290,sdbso042!$A:$A,sdbso042!$B:$B,,-1)
       - _xlfn.XLOOKUP($A290,sdbso042!$A:$A,sdbso042!$B:$B,,1) )</f>
        <v>1.2424252437719816</v>
      </c>
      <c r="AK290" s="1">
        <v>2495.3697000000002</v>
      </c>
    </row>
    <row r="291" spans="1:37" x14ac:dyDescent="0.2">
      <c r="A291" s="1">
        <f t="shared" si="22"/>
        <v>2494.3197999999998</v>
      </c>
      <c r="B291" s="1">
        <v>1.05786</v>
      </c>
      <c r="C291">
        <f xml:space="preserve"> _xlfn.XLOOKUP($A291,DibenzoThiophene!$A:$A,DibenzoThiophene!$B:$B,,1)
 + ( $A291 - _xlfn.XLOOKUP($A291,DibenzoThiophene!$A:$A,DibenzoThiophene!$A:$A,,1) )
   / ( _xlfn.XLOOKUP($A291,DibenzoThiophene!$A:$A,DibenzoThiophene!$A:$A,,-1)
       - _xlfn.XLOOKUP($A291,DibenzoThiophene!$A:$A,DibenzoThiophene!$A:$A,,1) )
   * ( _xlfn.XLOOKUP($A291,DibenzoThiophene!$A:$A,DibenzoThiophene!$B:$B,,-1)
       - _xlfn.XLOOKUP($A291,DibenzoThiophene!$A:$A,DibenzoThiophene!$B:$B,,1) )</f>
        <v>0.98959342009056628</v>
      </c>
      <c r="D291">
        <f xml:space="preserve"> _xlfn.XLOOKUP($A291,Sulfone!$A:$A,Sulfone!$B:$B,,1)
 + ( $A291 - _xlfn.XLOOKUP($A291,Sulfone!$A:$A,Sulfone!$A:$A,,1) )
   / ( _xlfn.XLOOKUP($A291,Sulfone!$A:$A,Sulfone!$A:$A,,-1)
       - _xlfn.XLOOKUP($A291,Sulfone!$A:$A,Sulfone!$A:$A,,1) )
   * ( _xlfn.XLOOKUP($A291,Sulfone!$A:$A,Sulfone!$B:$B,,-1)
       - _xlfn.XLOOKUP($A291,Sulfone!$A:$A,Sulfone!$B:$B,,1) )</f>
        <v>1.5668851466238622</v>
      </c>
      <c r="E291">
        <f xml:space="preserve"> _xlfn.XLOOKUP($A291,sfeso4051!$A:$A,sfeso4051!$B:$B,,1)
 + ( $A291 - _xlfn.XLOOKUP($A291,sfeso4051!$A:$A,sfeso4051!$A:$A,,1) )
   / ( _xlfn.XLOOKUP($A291,sfeso4051!$A:$A,sfeso4051!$A:$A,,-1)
       - _xlfn.XLOOKUP($A291,sfeso4051!$A:$A,sfeso4051!$A:$A,,1) )
   * ( _xlfn.XLOOKUP($A291,sfeso4051!$A:$A,sfeso4051!$B:$B,,-1)
       - _xlfn.XLOOKUP($A291,sfeso4051!$A:$A,sfeso4051!$B:$B,,1) )</f>
        <v>1.414250322274486</v>
      </c>
      <c r="F291">
        <f xml:space="preserve"> _xlfn.XLOOKUP($A291,sdbt029!$A:$A,sdbt029!$B:$B,,1)
 + ( $A291 - _xlfn.XLOOKUP($A291,sdbt029!$A:$A,sdbt029!$A:$A,,1) )
   / ( _xlfn.XLOOKUP($A291,sdbt029!$A:$A,sdbt029!$A:$A,,-1)
       - _xlfn.XLOOKUP($A291,sdbt029!$A:$A,sdbt029!$A:$A,,1) )
   * ( _xlfn.XLOOKUP($A291,sdbt029!$A:$A,sdbt029!$B:$B,,-1)
       - _xlfn.XLOOKUP($A291,sdbt029!$A:$A,sdbt029!$B:$B,,1) )</f>
        <v>1.0514972744380866</v>
      </c>
      <c r="G291">
        <f xml:space="preserve"> _xlfn.XLOOKUP($A291,sdbs034!$A:$A,sdbs034!$B:$B,,1)
 + ( $A291 - _xlfn.XLOOKUP($A291,sdbs034!$A:$A,sdbs034!$A:$A,,1) )
   / ( _xlfn.XLOOKUP($A291,sdbs034!$A:$A,sdbs034!$A:$A,,-1)
       - _xlfn.XLOOKUP($A291,sdbs034!$A:$A,sdbs034!$A:$A,,1) )
   * ( _xlfn.XLOOKUP($A291,sdbs034!$A:$A,sdbs034!$B:$B,,-1)
       - _xlfn.XLOOKUP($A291,sdbs034!$A:$A,sdbs034!$B:$B,,1) )</f>
        <v>0.98125496421480718</v>
      </c>
      <c r="H291">
        <f xml:space="preserve"> _xlfn.XLOOKUP($A291,sdbso042!$A:$A,sdbso042!$B:$B,,1)
 + ( $A291 - _xlfn.XLOOKUP($A291,sdbso042!$A:$A,sdbso042!$A:$A,,1) )
   / ( _xlfn.XLOOKUP($A291,sdbso042!$A:$A,sdbso042!$A:$A,,-1)
       - _xlfn.XLOOKUP($A291,sdbso042!$A:$A,sdbso042!$A:$A,,1) )
   * ( _xlfn.XLOOKUP($A291,sdbso042!$A:$A,sdbso042!$B:$B,,-1)
       - _xlfn.XLOOKUP($A291,sdbso042!$A:$A,sdbso042!$B:$B,,1) )</f>
        <v>1.2328327150399137</v>
      </c>
      <c r="AK291" s="1">
        <v>2495.6197999999999</v>
      </c>
    </row>
    <row r="292" spans="1:37" x14ac:dyDescent="0.2">
      <c r="A292" s="1">
        <f t="shared" si="22"/>
        <v>2494.5699</v>
      </c>
      <c r="B292" s="1">
        <v>1.0704913</v>
      </c>
      <c r="C292">
        <f xml:space="preserve"> _xlfn.XLOOKUP($A292,DibenzoThiophene!$A:$A,DibenzoThiophene!$B:$B,,1)
 + ( $A292 - _xlfn.XLOOKUP($A292,DibenzoThiophene!$A:$A,DibenzoThiophene!$A:$A,,1) )
   / ( _xlfn.XLOOKUP($A292,DibenzoThiophene!$A:$A,DibenzoThiophene!$A:$A,,-1)
       - _xlfn.XLOOKUP($A292,DibenzoThiophene!$A:$A,DibenzoThiophene!$A:$A,,1) )
   * ( _xlfn.XLOOKUP($A292,DibenzoThiophene!$A:$A,DibenzoThiophene!$B:$B,,-1)
       - _xlfn.XLOOKUP($A292,DibenzoThiophene!$A:$A,DibenzoThiophene!$B:$B,,1) )</f>
        <v>0.98222858662507573</v>
      </c>
      <c r="D292">
        <f xml:space="preserve"> _xlfn.XLOOKUP($A292,Sulfone!$A:$A,Sulfone!$B:$B,,1)
 + ( $A292 - _xlfn.XLOOKUP($A292,Sulfone!$A:$A,Sulfone!$A:$A,,1) )
   / ( _xlfn.XLOOKUP($A292,Sulfone!$A:$A,Sulfone!$A:$A,,-1)
       - _xlfn.XLOOKUP($A292,Sulfone!$A:$A,Sulfone!$A:$A,,1) )
   * ( _xlfn.XLOOKUP($A292,Sulfone!$A:$A,Sulfone!$B:$B,,-1)
       - _xlfn.XLOOKUP($A292,Sulfone!$A:$A,Sulfone!$B:$B,,1) )</f>
        <v>1.5598831803916671</v>
      </c>
      <c r="E292">
        <f xml:space="preserve"> _xlfn.XLOOKUP($A292,sfeso4051!$A:$A,sfeso4051!$B:$B,,1)
 + ( $A292 - _xlfn.XLOOKUP($A292,sfeso4051!$A:$A,sfeso4051!$A:$A,,1) )
   / ( _xlfn.XLOOKUP($A292,sfeso4051!$A:$A,sfeso4051!$A:$A,,-1)
       - _xlfn.XLOOKUP($A292,sfeso4051!$A:$A,sfeso4051!$A:$A,,1) )
   * ( _xlfn.XLOOKUP($A292,sfeso4051!$A:$A,sfeso4051!$B:$B,,-1)
       - _xlfn.XLOOKUP($A292,sfeso4051!$A:$A,sfeso4051!$B:$B,,1) )</f>
        <v>1.4464195133568349</v>
      </c>
      <c r="F292">
        <f xml:space="preserve"> _xlfn.XLOOKUP($A292,sdbt029!$A:$A,sdbt029!$B:$B,,1)
 + ( $A292 - _xlfn.XLOOKUP($A292,sdbt029!$A:$A,sdbt029!$A:$A,,1) )
   / ( _xlfn.XLOOKUP($A292,sdbt029!$A:$A,sdbt029!$A:$A,,-1)
       - _xlfn.XLOOKUP($A292,sdbt029!$A:$A,sdbt029!$A:$A,,1) )
   * ( _xlfn.XLOOKUP($A292,sdbt029!$A:$A,sdbt029!$B:$B,,-1)
       - _xlfn.XLOOKUP($A292,sdbt029!$A:$A,sdbt029!$B:$B,,1) )</f>
        <v>1.04938417114614</v>
      </c>
      <c r="G292">
        <f xml:space="preserve"> _xlfn.XLOOKUP($A292,sdbs034!$A:$A,sdbs034!$B:$B,,1)
 + ( $A292 - _xlfn.XLOOKUP($A292,sdbs034!$A:$A,sdbs034!$A:$A,,1) )
   / ( _xlfn.XLOOKUP($A292,sdbs034!$A:$A,sdbs034!$A:$A,,-1)
       - _xlfn.XLOOKUP($A292,sdbs034!$A:$A,sdbs034!$A:$A,,1) )
   * ( _xlfn.XLOOKUP($A292,sdbs034!$A:$A,sdbs034!$B:$B,,-1)
       - _xlfn.XLOOKUP($A292,sdbs034!$A:$A,sdbs034!$B:$B,,1) )</f>
        <v>0.98150230351560785</v>
      </c>
      <c r="H292">
        <f xml:space="preserve"> _xlfn.XLOOKUP($A292,sdbso042!$A:$A,sdbso042!$B:$B,,1)
 + ( $A292 - _xlfn.XLOOKUP($A292,sdbso042!$A:$A,sdbso042!$A:$A,,1) )
   / ( _xlfn.XLOOKUP($A292,sdbso042!$A:$A,sdbso042!$A:$A,,-1)
       - _xlfn.XLOOKUP($A292,sdbso042!$A:$A,sdbso042!$A:$A,,1) )
   * ( _xlfn.XLOOKUP($A292,sdbso042!$A:$A,sdbso042!$B:$B,,-1)
       - _xlfn.XLOOKUP($A292,sdbso042!$A:$A,sdbso042!$B:$B,,1) )</f>
        <v>1.212169117344716</v>
      </c>
      <c r="AK292" s="1">
        <v>2495.8699000000001</v>
      </c>
    </row>
    <row r="293" spans="1:37" x14ac:dyDescent="0.2">
      <c r="A293" s="1">
        <f t="shared" si="22"/>
        <v>2494.8199999999997</v>
      </c>
      <c r="B293" s="1">
        <v>1.0626755999999999</v>
      </c>
      <c r="C293">
        <f xml:space="preserve"> _xlfn.XLOOKUP($A293,DibenzoThiophene!$A:$A,DibenzoThiophene!$B:$B,,1)
 + ( $A293 - _xlfn.XLOOKUP($A293,DibenzoThiophene!$A:$A,DibenzoThiophene!$A:$A,,1) )
   / ( _xlfn.XLOOKUP($A293,DibenzoThiophene!$A:$A,DibenzoThiophene!$A:$A,,-1)
       - _xlfn.XLOOKUP($A293,DibenzoThiophene!$A:$A,DibenzoThiophene!$A:$A,,1) )
   * ( _xlfn.XLOOKUP($A293,DibenzoThiophene!$A:$A,DibenzoThiophene!$B:$B,,-1)
       - _xlfn.XLOOKUP($A293,DibenzoThiophene!$A:$A,DibenzoThiophene!$B:$B,,1) )</f>
        <v>0.97486375315959861</v>
      </c>
      <c r="D293">
        <f xml:space="preserve"> _xlfn.XLOOKUP($A293,Sulfone!$A:$A,Sulfone!$B:$B,,1)
 + ( $A293 - _xlfn.XLOOKUP($A293,Sulfone!$A:$A,Sulfone!$A:$A,,1) )
   / ( _xlfn.XLOOKUP($A293,Sulfone!$A:$A,Sulfone!$A:$A,,-1)
       - _xlfn.XLOOKUP($A293,Sulfone!$A:$A,Sulfone!$A:$A,,1) )
   * ( _xlfn.XLOOKUP($A293,Sulfone!$A:$A,Sulfone!$B:$B,,-1)
       - _xlfn.XLOOKUP($A293,Sulfone!$A:$A,Sulfone!$B:$B,,1) )</f>
        <v>1.5528812141594845</v>
      </c>
      <c r="E293">
        <f xml:space="preserve"> _xlfn.XLOOKUP($A293,sfeso4051!$A:$A,sfeso4051!$B:$B,,1)
 + ( $A293 - _xlfn.XLOOKUP($A293,sfeso4051!$A:$A,sfeso4051!$A:$A,,1) )
   / ( _xlfn.XLOOKUP($A293,sfeso4051!$A:$A,sfeso4051!$A:$A,,-1)
       - _xlfn.XLOOKUP($A293,sfeso4051!$A:$A,sfeso4051!$A:$A,,1) )
   * ( _xlfn.XLOOKUP($A293,sfeso4051!$A:$A,sfeso4051!$B:$B,,-1)
       - _xlfn.XLOOKUP($A293,sfeso4051!$A:$A,sfeso4051!$B:$B,,1) )</f>
        <v>1.4786962830674524</v>
      </c>
      <c r="F293">
        <f xml:space="preserve"> _xlfn.XLOOKUP($A293,sdbt029!$A:$A,sdbt029!$B:$B,,1)
 + ( $A293 - _xlfn.XLOOKUP($A293,sdbt029!$A:$A,sdbt029!$A:$A,,1) )
   / ( _xlfn.XLOOKUP($A293,sdbt029!$A:$A,sdbt029!$A:$A,,-1)
       - _xlfn.XLOOKUP($A293,sdbt029!$A:$A,sdbt029!$A:$A,,1) )
   * ( _xlfn.XLOOKUP($A293,sdbt029!$A:$A,sdbt029!$B:$B,,-1)
       - _xlfn.XLOOKUP($A293,sdbt029!$A:$A,sdbt029!$B:$B,,1) )</f>
        <v>1.0435803285266108</v>
      </c>
      <c r="G293">
        <f xml:space="preserve"> _xlfn.XLOOKUP($A293,sdbs034!$A:$A,sdbs034!$B:$B,,1)
 + ( $A293 - _xlfn.XLOOKUP($A293,sdbs034!$A:$A,sdbs034!$A:$A,,1) )
   / ( _xlfn.XLOOKUP($A293,sdbs034!$A:$A,sdbs034!$A:$A,,-1)
       - _xlfn.XLOOKUP($A293,sdbs034!$A:$A,sdbs034!$A:$A,,1) )
   * ( _xlfn.XLOOKUP($A293,sdbs034!$A:$A,sdbs034!$B:$B,,-1)
       - _xlfn.XLOOKUP($A293,sdbs034!$A:$A,sdbs034!$B:$B,,1) )</f>
        <v>0.98672199729532173</v>
      </c>
      <c r="H293">
        <f xml:space="preserve"> _xlfn.XLOOKUP($A293,sdbso042!$A:$A,sdbso042!$B:$B,,1)
 + ( $A293 - _xlfn.XLOOKUP($A293,sdbso042!$A:$A,sdbso042!$A:$A,,1) )
   / ( _xlfn.XLOOKUP($A293,sdbso042!$A:$A,sdbso042!$A:$A,,-1)
       - _xlfn.XLOOKUP($A293,sdbso042!$A:$A,sdbso042!$A:$A,,1) )
   * ( _xlfn.XLOOKUP($A293,sdbso042!$A:$A,sdbso042!$B:$B,,-1)
       - _xlfn.XLOOKUP($A293,sdbso042!$A:$A,sdbso042!$B:$B,,1) )</f>
        <v>1.19768909756201</v>
      </c>
      <c r="AK293" s="1">
        <v>2496.12</v>
      </c>
    </row>
    <row r="294" spans="1:37" x14ac:dyDescent="0.2">
      <c r="A294" s="1">
        <f t="shared" si="22"/>
        <v>2495.0700999999999</v>
      </c>
      <c r="B294" s="1">
        <v>1.0877076000000001</v>
      </c>
      <c r="C294">
        <f xml:space="preserve"> _xlfn.XLOOKUP($A294,DibenzoThiophene!$A:$A,DibenzoThiophene!$B:$B,,1)
 + ( $A294 - _xlfn.XLOOKUP($A294,DibenzoThiophene!$A:$A,DibenzoThiophene!$A:$A,,1) )
   / ( _xlfn.XLOOKUP($A294,DibenzoThiophene!$A:$A,DibenzoThiophene!$A:$A,,-1)
       - _xlfn.XLOOKUP($A294,DibenzoThiophene!$A:$A,DibenzoThiophene!$A:$A,,1) )
   * ( _xlfn.XLOOKUP($A294,DibenzoThiophene!$A:$A,DibenzoThiophene!$B:$B,,-1)
       - _xlfn.XLOOKUP($A294,DibenzoThiophene!$A:$A,DibenzoThiophene!$B:$B,,1) )</f>
        <v>0.97051387977167858</v>
      </c>
      <c r="D294">
        <f xml:space="preserve"> _xlfn.XLOOKUP($A294,Sulfone!$A:$A,Sulfone!$B:$B,,1)
 + ( $A294 - _xlfn.XLOOKUP($A294,Sulfone!$A:$A,Sulfone!$A:$A,,1) )
   / ( _xlfn.XLOOKUP($A294,Sulfone!$A:$A,Sulfone!$A:$A,,-1)
       - _xlfn.XLOOKUP($A294,Sulfone!$A:$A,Sulfone!$A:$A,,1) )
   * ( _xlfn.XLOOKUP($A294,Sulfone!$A:$A,Sulfone!$B:$B,,-1)
       - _xlfn.XLOOKUP($A294,Sulfone!$A:$A,Sulfone!$B:$B,,1) )</f>
        <v>1.5448193289541508</v>
      </c>
      <c r="E294">
        <f xml:space="preserve"> _xlfn.XLOOKUP($A294,sfeso4051!$A:$A,sfeso4051!$B:$B,,1)
 + ( $A294 - _xlfn.XLOOKUP($A294,sfeso4051!$A:$A,sfeso4051!$A:$A,,1) )
   / ( _xlfn.XLOOKUP($A294,sfeso4051!$A:$A,sfeso4051!$A:$A,,-1)
       - _xlfn.XLOOKUP($A294,sfeso4051!$A:$A,sfeso4051!$A:$A,,1) )
   * ( _xlfn.XLOOKUP($A294,sfeso4051!$A:$A,sfeso4051!$B:$B,,-1)
       - _xlfn.XLOOKUP($A294,sfeso4051!$A:$A,sfeso4051!$B:$B,,1) )</f>
        <v>1.5079798233652049</v>
      </c>
      <c r="F294">
        <f xml:space="preserve"> _xlfn.XLOOKUP($A294,sdbt029!$A:$A,sdbt029!$B:$B,,1)
 + ( $A294 - _xlfn.XLOOKUP($A294,sdbt029!$A:$A,sdbt029!$A:$A,,1) )
   / ( _xlfn.XLOOKUP($A294,sdbt029!$A:$A,sdbt029!$A:$A,,-1)
       - _xlfn.XLOOKUP($A294,sdbt029!$A:$A,sdbt029!$A:$A,,1) )
   * ( _xlfn.XLOOKUP($A294,sdbt029!$A:$A,sdbt029!$B:$B,,-1)
       - _xlfn.XLOOKUP($A294,sdbt029!$A:$A,sdbt029!$B:$B,,1) )</f>
        <v>1.048157316103925</v>
      </c>
      <c r="G294">
        <f xml:space="preserve"> _xlfn.XLOOKUP($A294,sdbs034!$A:$A,sdbs034!$B:$B,,1)
 + ( $A294 - _xlfn.XLOOKUP($A294,sdbs034!$A:$A,sdbs034!$A:$A,,1) )
   / ( _xlfn.XLOOKUP($A294,sdbs034!$A:$A,sdbs034!$A:$A,,-1)
       - _xlfn.XLOOKUP($A294,sdbs034!$A:$A,sdbs034!$A:$A,,1) )
   * ( _xlfn.XLOOKUP($A294,sdbs034!$A:$A,sdbs034!$B:$B,,-1)
       - _xlfn.XLOOKUP($A294,sdbs034!$A:$A,sdbs034!$B:$B,,1) )</f>
        <v>0.98166887554141569</v>
      </c>
      <c r="H294">
        <f xml:space="preserve"> _xlfn.XLOOKUP($A294,sdbso042!$A:$A,sdbso042!$B:$B,,1)
 + ( $A294 - _xlfn.XLOOKUP($A294,sdbso042!$A:$A,sdbso042!$A:$A,,1) )
   / ( _xlfn.XLOOKUP($A294,sdbso042!$A:$A,sdbso042!$A:$A,,-1)
       - _xlfn.XLOOKUP($A294,sdbso042!$A:$A,sdbso042!$A:$A,,1) )
   * ( _xlfn.XLOOKUP($A294,sdbso042!$A:$A,sdbso042!$B:$B,,-1)
       - _xlfn.XLOOKUP($A294,sdbso042!$A:$A,sdbso042!$B:$B,,1) )</f>
        <v>1.1845014415693029</v>
      </c>
      <c r="AK294" s="1">
        <v>2496.3701000000001</v>
      </c>
    </row>
    <row r="295" spans="1:37" x14ac:dyDescent="0.2">
      <c r="A295" s="1">
        <f t="shared" si="22"/>
        <v>2495.3201999999997</v>
      </c>
      <c r="B295" s="1">
        <v>1.0875102000000001</v>
      </c>
      <c r="C295">
        <f xml:space="preserve"> _xlfn.XLOOKUP($A295,DibenzoThiophene!$A:$A,DibenzoThiophene!$B:$B,,1)
 + ( $A295 - _xlfn.XLOOKUP($A295,DibenzoThiophene!$A:$A,DibenzoThiophene!$A:$A,,1) )
   / ( _xlfn.XLOOKUP($A295,DibenzoThiophene!$A:$A,DibenzoThiophene!$A:$A,,-1)
       - _xlfn.XLOOKUP($A295,DibenzoThiophene!$A:$A,DibenzoThiophene!$A:$A,,1) )
   * ( _xlfn.XLOOKUP($A295,DibenzoThiophene!$A:$A,DibenzoThiophene!$B:$B,,-1)
       - _xlfn.XLOOKUP($A295,DibenzoThiophene!$A:$A,DibenzoThiophene!$B:$B,,1) )</f>
        <v>0.97401419782494991</v>
      </c>
      <c r="D295">
        <f xml:space="preserve"> _xlfn.XLOOKUP($A295,Sulfone!$A:$A,Sulfone!$B:$B,,1)
 + ( $A295 - _xlfn.XLOOKUP($A295,Sulfone!$A:$A,Sulfone!$A:$A,,1) )
   / ( _xlfn.XLOOKUP($A295,Sulfone!$A:$A,Sulfone!$A:$A,,-1)
       - _xlfn.XLOOKUP($A295,Sulfone!$A:$A,Sulfone!$A:$A,,1) )
   * ( _xlfn.XLOOKUP($A295,Sulfone!$A:$A,Sulfone!$B:$B,,-1)
       - _xlfn.XLOOKUP($A295,Sulfone!$A:$A,Sulfone!$B:$B,,1) )</f>
        <v>1.5340449742890265</v>
      </c>
      <c r="E295">
        <f xml:space="preserve"> _xlfn.XLOOKUP($A295,sfeso4051!$A:$A,sfeso4051!$B:$B,,1)
 + ( $A295 - _xlfn.XLOOKUP($A295,sfeso4051!$A:$A,sfeso4051!$A:$A,,1) )
   / ( _xlfn.XLOOKUP($A295,sfeso4051!$A:$A,sfeso4051!$A:$A,,-1)
       - _xlfn.XLOOKUP($A295,sfeso4051!$A:$A,sfeso4051!$A:$A,,1) )
   * ( _xlfn.XLOOKUP($A295,sfeso4051!$A:$A,sfeso4051!$B:$B,,-1)
       - _xlfn.XLOOKUP($A295,sfeso4051!$A:$A,sfeso4051!$B:$B,,1) )</f>
        <v>1.5371192237944327</v>
      </c>
      <c r="F295">
        <f xml:space="preserve"> _xlfn.XLOOKUP($A295,sdbt029!$A:$A,sdbt029!$B:$B,,1)
 + ( $A295 - _xlfn.XLOOKUP($A295,sdbt029!$A:$A,sdbt029!$A:$A,,1) )
   / ( _xlfn.XLOOKUP($A295,sdbt029!$A:$A,sdbt029!$A:$A,,-1)
       - _xlfn.XLOOKUP($A295,sdbt029!$A:$A,sdbt029!$A:$A,,1) )
   * ( _xlfn.XLOOKUP($A295,sdbt029!$A:$A,sdbt029!$B:$B,,-1)
       - _xlfn.XLOOKUP($A295,sdbt029!$A:$A,sdbt029!$B:$B,,1) )</f>
        <v>1.0459609420324987</v>
      </c>
      <c r="G295">
        <f xml:space="preserve"> _xlfn.XLOOKUP($A295,sdbs034!$A:$A,sdbs034!$B:$B,,1)
 + ( $A295 - _xlfn.XLOOKUP($A295,sdbs034!$A:$A,sdbs034!$A:$A,,1) )
   / ( _xlfn.XLOOKUP($A295,sdbs034!$A:$A,sdbs034!$A:$A,,-1)
       - _xlfn.XLOOKUP($A295,sdbs034!$A:$A,sdbs034!$A:$A,,1) )
   * ( _xlfn.XLOOKUP($A295,sdbs034!$A:$A,sdbs034!$B:$B,,-1)
       - _xlfn.XLOOKUP($A295,sdbs034!$A:$A,sdbs034!$B:$B,,1) )</f>
        <v>0.97781207809061677</v>
      </c>
      <c r="H295">
        <f xml:space="preserve"> _xlfn.XLOOKUP($A295,sdbso042!$A:$A,sdbso042!$B:$B,,1)
 + ( $A295 - _xlfn.XLOOKUP($A295,sdbso042!$A:$A,sdbso042!$A:$A,,1) )
   / ( _xlfn.XLOOKUP($A295,sdbso042!$A:$A,sdbso042!$A:$A,,-1)
       - _xlfn.XLOOKUP($A295,sdbso042!$A:$A,sdbso042!$A:$A,,1) )
   * ( _xlfn.XLOOKUP($A295,sdbso042!$A:$A,sdbso042!$B:$B,,-1)
       - _xlfn.XLOOKUP($A295,sdbso042!$A:$A,sdbso042!$B:$B,,1) )</f>
        <v>1.1709472543253219</v>
      </c>
      <c r="AK295" s="1">
        <v>2496.6201999999998</v>
      </c>
    </row>
    <row r="296" spans="1:37" x14ac:dyDescent="0.2">
      <c r="A296" s="1">
        <f t="shared" si="22"/>
        <v>2495.5702999999999</v>
      </c>
      <c r="B296" s="1">
        <v>1.0764579000000001</v>
      </c>
      <c r="C296">
        <f xml:space="preserve"> _xlfn.XLOOKUP($A296,DibenzoThiophene!$A:$A,DibenzoThiophene!$B:$B,,1)
 + ( $A296 - _xlfn.XLOOKUP($A296,DibenzoThiophene!$A:$A,DibenzoThiophene!$A:$A,,1) )
   / ( _xlfn.XLOOKUP($A296,DibenzoThiophene!$A:$A,DibenzoThiophene!$A:$A,,-1)
       - _xlfn.XLOOKUP($A296,DibenzoThiophene!$A:$A,DibenzoThiophene!$A:$A,,1) )
   * ( _xlfn.XLOOKUP($A296,DibenzoThiophene!$A:$A,DibenzoThiophene!$B:$B,,-1)
       - _xlfn.XLOOKUP($A296,DibenzoThiophene!$A:$A,DibenzoThiophene!$B:$B,,1) )</f>
        <v>0.97751451587822769</v>
      </c>
      <c r="D296">
        <f xml:space="preserve"> _xlfn.XLOOKUP($A296,Sulfone!$A:$A,Sulfone!$B:$B,,1)
 + ( $A296 - _xlfn.XLOOKUP($A296,Sulfone!$A:$A,Sulfone!$A:$A,,1) )
   / ( _xlfn.XLOOKUP($A296,Sulfone!$A:$A,Sulfone!$A:$A,,-1)
       - _xlfn.XLOOKUP($A296,Sulfone!$A:$A,Sulfone!$A:$A,,1) )
   * ( _xlfn.XLOOKUP($A296,Sulfone!$A:$A,Sulfone!$B:$B,,-1)
       - _xlfn.XLOOKUP($A296,Sulfone!$A:$A,Sulfone!$B:$B,,1) )</f>
        <v>1.5232706196238825</v>
      </c>
      <c r="E296">
        <f xml:space="preserve"> _xlfn.XLOOKUP($A296,sfeso4051!$A:$A,sfeso4051!$B:$B,,1)
 + ( $A296 - _xlfn.XLOOKUP($A296,sfeso4051!$A:$A,sfeso4051!$A:$A,,1) )
   / ( _xlfn.XLOOKUP($A296,sfeso4051!$A:$A,sfeso4051!$A:$A,,-1)
       - _xlfn.XLOOKUP($A296,sfeso4051!$A:$A,sfeso4051!$A:$A,,1) )
   * ( _xlfn.XLOOKUP($A296,sfeso4051!$A:$A,sfeso4051!$B:$B,,-1)
       - _xlfn.XLOOKUP($A296,sfeso4051!$A:$A,sfeso4051!$B:$B,,1) )</f>
        <v>1.5632901531741941</v>
      </c>
      <c r="F296">
        <f xml:space="preserve"> _xlfn.XLOOKUP($A296,sdbt029!$A:$A,sdbt029!$B:$B,,1)
 + ( $A296 - _xlfn.XLOOKUP($A296,sdbt029!$A:$A,sdbt029!$A:$A,,1) )
   / ( _xlfn.XLOOKUP($A296,sdbt029!$A:$A,sdbt029!$A:$A,,-1)
       - _xlfn.XLOOKUP($A296,sdbt029!$A:$A,sdbt029!$A:$A,,1) )
   * ( _xlfn.XLOOKUP($A296,sdbt029!$A:$A,sdbt029!$B:$B,,-1)
       - _xlfn.XLOOKUP($A296,sdbt029!$A:$A,sdbt029!$B:$B,,1) )</f>
        <v>1.0422493640909916</v>
      </c>
      <c r="G296">
        <f xml:space="preserve"> _xlfn.XLOOKUP($A296,sdbs034!$A:$A,sdbs034!$B:$B,,1)
 + ( $A296 - _xlfn.XLOOKUP($A296,sdbs034!$A:$A,sdbs034!$A:$A,,1) )
   / ( _xlfn.XLOOKUP($A296,sdbs034!$A:$A,sdbs034!$A:$A,,-1)
       - _xlfn.XLOOKUP($A296,sdbs034!$A:$A,sdbs034!$A:$A,,1) )
   * ( _xlfn.XLOOKUP($A296,sdbs034!$A:$A,sdbs034!$B:$B,,-1)
       - _xlfn.XLOOKUP($A296,sdbs034!$A:$A,sdbs034!$B:$B,,1) )</f>
        <v>0.9715667220445191</v>
      </c>
      <c r="H296">
        <f xml:space="preserve"> _xlfn.XLOOKUP($A296,sdbso042!$A:$A,sdbso042!$B:$B,,1)
 + ( $A296 - _xlfn.XLOOKUP($A296,sdbso042!$A:$A,sdbso042!$A:$A,,1) )
   / ( _xlfn.XLOOKUP($A296,sdbso042!$A:$A,sdbso042!$A:$A,,-1)
       - _xlfn.XLOOKUP($A296,sdbso042!$A:$A,sdbso042!$A:$A,,1) )
   * ( _xlfn.XLOOKUP($A296,sdbso042!$A:$A,sdbso042!$B:$B,,-1)
       - _xlfn.XLOOKUP($A296,sdbso042!$A:$A,sdbso042!$B:$B,,1) )</f>
        <v>1.1540751662604853</v>
      </c>
      <c r="AK296" s="1">
        <v>2496.8703</v>
      </c>
    </row>
    <row r="297" spans="1:37" x14ac:dyDescent="0.2">
      <c r="A297" s="1">
        <f t="shared" si="22"/>
        <v>2495.8203999999996</v>
      </c>
      <c r="B297" s="1">
        <v>1.0821702</v>
      </c>
      <c r="C297">
        <f xml:space="preserve"> _xlfn.XLOOKUP($A297,DibenzoThiophene!$A:$A,DibenzoThiophene!$B:$B,,1)
 + ( $A297 - _xlfn.XLOOKUP($A297,DibenzoThiophene!$A:$A,DibenzoThiophene!$A:$A,,1) )
   / ( _xlfn.XLOOKUP($A297,DibenzoThiophene!$A:$A,DibenzoThiophene!$A:$A,,-1)
       - _xlfn.XLOOKUP($A297,DibenzoThiophene!$A:$A,DibenzoThiophene!$A:$A,,1) )
   * ( _xlfn.XLOOKUP($A297,DibenzoThiophene!$A:$A,DibenzoThiophene!$B:$B,,-1)
       - _xlfn.XLOOKUP($A297,DibenzoThiophene!$A:$A,DibenzoThiophene!$B:$B,,1) )</f>
        <v>0.98101483393149913</v>
      </c>
      <c r="D297">
        <f xml:space="preserve"> _xlfn.XLOOKUP($A297,Sulfone!$A:$A,Sulfone!$B:$B,,1)
 + ( $A297 - _xlfn.XLOOKUP($A297,Sulfone!$A:$A,Sulfone!$A:$A,,1) )
   / ( _xlfn.XLOOKUP($A297,Sulfone!$A:$A,Sulfone!$A:$A,,-1)
       - _xlfn.XLOOKUP($A297,Sulfone!$A:$A,Sulfone!$A:$A,,1) )
   * ( _xlfn.XLOOKUP($A297,Sulfone!$A:$A,Sulfone!$B:$B,,-1)
       - _xlfn.XLOOKUP($A297,Sulfone!$A:$A,Sulfone!$B:$B,,1) )</f>
        <v>1.5124962649587583</v>
      </c>
      <c r="E297">
        <f xml:space="preserve"> _xlfn.XLOOKUP($A297,sfeso4051!$A:$A,sfeso4051!$B:$B,,1)
 + ( $A297 - _xlfn.XLOOKUP($A297,sfeso4051!$A:$A,sfeso4051!$A:$A,,1) )
   / ( _xlfn.XLOOKUP($A297,sfeso4051!$A:$A,sfeso4051!$A:$A,,-1)
       - _xlfn.XLOOKUP($A297,sfeso4051!$A:$A,sfeso4051!$A:$A,,1) )
   * ( _xlfn.XLOOKUP($A297,sfeso4051!$A:$A,sfeso4051!$B:$B,,-1)
       - _xlfn.XLOOKUP($A297,sfeso4051!$A:$A,sfeso4051!$B:$B,,1) )</f>
        <v>1.5895904881281968</v>
      </c>
      <c r="F297">
        <f xml:space="preserve"> _xlfn.XLOOKUP($A297,sdbt029!$A:$A,sdbt029!$B:$B,,1)
 + ( $A297 - _xlfn.XLOOKUP($A297,sdbt029!$A:$A,sdbt029!$A:$A,,1) )
   / ( _xlfn.XLOOKUP($A297,sdbt029!$A:$A,sdbt029!$A:$A,,-1)
       - _xlfn.XLOOKUP($A297,sdbt029!$A:$A,sdbt029!$A:$A,,1) )
   * ( _xlfn.XLOOKUP($A297,sdbt029!$A:$A,sdbt029!$B:$B,,-1)
       - _xlfn.XLOOKUP($A297,sdbt029!$A:$A,sdbt029!$B:$B,,1) )</f>
        <v>1.0373622155492424</v>
      </c>
      <c r="G297">
        <f xml:space="preserve"> _xlfn.XLOOKUP($A297,sdbs034!$A:$A,sdbs034!$B:$B,,1)
 + ( $A297 - _xlfn.XLOOKUP($A297,sdbs034!$A:$A,sdbs034!$A:$A,,1) )
   / ( _xlfn.XLOOKUP($A297,sdbs034!$A:$A,sdbs034!$A:$A,,-1)
       - _xlfn.XLOOKUP($A297,sdbs034!$A:$A,sdbs034!$A:$A,,1) )
   * ( _xlfn.XLOOKUP($A297,sdbs034!$A:$A,sdbs034!$B:$B,,-1)
       - _xlfn.XLOOKUP($A297,sdbs034!$A:$A,sdbs034!$B:$B,,1) )</f>
        <v>0.97833320086991182</v>
      </c>
      <c r="H297">
        <f xml:space="preserve"> _xlfn.XLOOKUP($A297,sdbso042!$A:$A,sdbso042!$B:$B,,1)
 + ( $A297 - _xlfn.XLOOKUP($A297,sdbso042!$A:$A,sdbso042!$A:$A,,1) )
   / ( _xlfn.XLOOKUP($A297,sdbso042!$A:$A,sdbso042!$A:$A,,-1)
       - _xlfn.XLOOKUP($A297,sdbso042!$A:$A,sdbso042!$A:$A,,1) )
   * ( _xlfn.XLOOKUP($A297,sdbso042!$A:$A,sdbso042!$B:$B,,-1)
       - _xlfn.XLOOKUP($A297,sdbso042!$A:$A,sdbso042!$B:$B,,1) )</f>
        <v>1.1441684587633731</v>
      </c>
      <c r="AK297" s="1">
        <v>2497.1203999999998</v>
      </c>
    </row>
    <row r="298" spans="1:37" x14ac:dyDescent="0.2">
      <c r="A298" s="1">
        <f t="shared" si="22"/>
        <v>2496.0704999999998</v>
      </c>
      <c r="B298" s="1">
        <v>1.0802353</v>
      </c>
      <c r="C298">
        <f xml:space="preserve"> _xlfn.XLOOKUP($A298,DibenzoThiophene!$A:$A,DibenzoThiophene!$B:$B,,1)
 + ( $A298 - _xlfn.XLOOKUP($A298,DibenzoThiophene!$A:$A,DibenzoThiophene!$A:$A,,1) )
   / ( _xlfn.XLOOKUP($A298,DibenzoThiophene!$A:$A,DibenzoThiophene!$A:$A,,-1)
       - _xlfn.XLOOKUP($A298,DibenzoThiophene!$A:$A,DibenzoThiophene!$A:$A,,1) )
   * ( _xlfn.XLOOKUP($A298,DibenzoThiophene!$A:$A,DibenzoThiophene!$B:$B,,-1)
       - _xlfn.XLOOKUP($A298,DibenzoThiophene!$A:$A,DibenzoThiophene!$B:$B,,1) )</f>
        <v>0.98405463103736801</v>
      </c>
      <c r="D298">
        <f xml:space="preserve"> _xlfn.XLOOKUP($A298,Sulfone!$A:$A,Sulfone!$B:$B,,1)
 + ( $A298 - _xlfn.XLOOKUP($A298,Sulfone!$A:$A,Sulfone!$A:$A,,1) )
   / ( _xlfn.XLOOKUP($A298,Sulfone!$A:$A,Sulfone!$A:$A,,-1)
       - _xlfn.XLOOKUP($A298,Sulfone!$A:$A,Sulfone!$A:$A,,1) )
   * ( _xlfn.XLOOKUP($A298,Sulfone!$A:$A,Sulfone!$B:$B,,-1)
       - _xlfn.XLOOKUP($A298,Sulfone!$A:$A,Sulfone!$B:$B,,1) )</f>
        <v>1.5010054456567246</v>
      </c>
      <c r="E298">
        <f xml:space="preserve"> _xlfn.XLOOKUP($A298,sfeso4051!$A:$A,sfeso4051!$B:$B,,1)
 + ( $A298 - _xlfn.XLOOKUP($A298,sfeso4051!$A:$A,sfeso4051!$A:$A,,1) )
   / ( _xlfn.XLOOKUP($A298,sfeso4051!$A:$A,sfeso4051!$A:$A,,-1)
       - _xlfn.XLOOKUP($A298,sfeso4051!$A:$A,sfeso4051!$A:$A,,1) )
   * ( _xlfn.XLOOKUP($A298,sfeso4051!$A:$A,sfeso4051!$B:$B,,-1)
       - _xlfn.XLOOKUP($A298,sfeso4051!$A:$A,sfeso4051!$B:$B,,1) )</f>
        <v>1.6100354731319704</v>
      </c>
      <c r="F298">
        <f xml:space="preserve"> _xlfn.XLOOKUP($A298,sdbt029!$A:$A,sdbt029!$B:$B,,1)
 + ( $A298 - _xlfn.XLOOKUP($A298,sdbt029!$A:$A,sdbt029!$A:$A,,1) )
   / ( _xlfn.XLOOKUP($A298,sdbt029!$A:$A,sdbt029!$A:$A,,-1)
       - _xlfn.XLOOKUP($A298,sdbt029!$A:$A,sdbt029!$A:$A,,1) )
   * ( _xlfn.XLOOKUP($A298,sdbt029!$A:$A,sdbt029!$B:$B,,-1)
       - _xlfn.XLOOKUP($A298,sdbt029!$A:$A,sdbt029!$B:$B,,1) )</f>
        <v>1.0385933248124868</v>
      </c>
      <c r="G298">
        <f xml:space="preserve"> _xlfn.XLOOKUP($A298,sdbs034!$A:$A,sdbs034!$B:$B,,1)
 + ( $A298 - _xlfn.XLOOKUP($A298,sdbs034!$A:$A,sdbs034!$A:$A,,1) )
   / ( _xlfn.XLOOKUP($A298,sdbs034!$A:$A,sdbs034!$A:$A,,-1)
       - _xlfn.XLOOKUP($A298,sdbs034!$A:$A,sdbs034!$A:$A,,1) )
   * ( _xlfn.XLOOKUP($A298,sdbs034!$A:$A,sdbs034!$B:$B,,-1)
       - _xlfn.XLOOKUP($A298,sdbs034!$A:$A,sdbs034!$B:$B,,1) )</f>
        <v>0.98801919153613404</v>
      </c>
      <c r="H298">
        <f xml:space="preserve"> _xlfn.XLOOKUP($A298,sdbso042!$A:$A,sdbso042!$B:$B,,1)
 + ( $A298 - _xlfn.XLOOKUP($A298,sdbso042!$A:$A,sdbso042!$A:$A,,1) )
   / ( _xlfn.XLOOKUP($A298,sdbso042!$A:$A,sdbso042!$A:$A,,-1)
       - _xlfn.XLOOKUP($A298,sdbso042!$A:$A,sdbso042!$A:$A,,1) )
   * ( _xlfn.XLOOKUP($A298,sdbso042!$A:$A,sdbso042!$B:$B,,-1)
       - _xlfn.XLOOKUP($A298,sdbso042!$A:$A,sdbso042!$B:$B,,1) )</f>
        <v>1.1441254916034902</v>
      </c>
      <c r="AK298" s="1">
        <v>2497.3705</v>
      </c>
    </row>
    <row r="299" spans="1:37" x14ac:dyDescent="0.2">
      <c r="A299" s="1">
        <f t="shared" si="22"/>
        <v>2496.3206</v>
      </c>
      <c r="B299" s="1">
        <v>1.073145</v>
      </c>
      <c r="C299">
        <f xml:space="preserve"> _xlfn.XLOOKUP($A299,DibenzoThiophene!$A:$A,DibenzoThiophene!$B:$B,,1)
 + ( $A299 - _xlfn.XLOOKUP($A299,DibenzoThiophene!$A:$A,DibenzoThiophene!$A:$A,,1) )
   / ( _xlfn.XLOOKUP($A299,DibenzoThiophene!$A:$A,DibenzoThiophene!$A:$A,,-1)
       - _xlfn.XLOOKUP($A299,DibenzoThiophene!$A:$A,DibenzoThiophene!$A:$A,,1) )
   * ( _xlfn.XLOOKUP($A299,DibenzoThiophene!$A:$A,DibenzoThiophene!$B:$B,,-1)
       - _xlfn.XLOOKUP($A299,DibenzoThiophene!$A:$A,DibenzoThiophene!$B:$B,,1) )</f>
        <v>0.98593730458295947</v>
      </c>
      <c r="D299">
        <f xml:space="preserve"> _xlfn.XLOOKUP($A299,Sulfone!$A:$A,Sulfone!$B:$B,,1)
 + ( $A299 - _xlfn.XLOOKUP($A299,Sulfone!$A:$A,Sulfone!$A:$A,,1) )
   / ( _xlfn.XLOOKUP($A299,Sulfone!$A:$A,Sulfone!$A:$A,,-1)
       - _xlfn.XLOOKUP($A299,Sulfone!$A:$A,Sulfone!$A:$A,,1) )
   * ( _xlfn.XLOOKUP($A299,Sulfone!$A:$A,Sulfone!$B:$B,,-1)
       - _xlfn.XLOOKUP($A299,Sulfone!$A:$A,Sulfone!$B:$B,,1) )</f>
        <v>1.4877666733642041</v>
      </c>
      <c r="E299">
        <f xml:space="preserve"> _xlfn.XLOOKUP($A299,sfeso4051!$A:$A,sfeso4051!$B:$B,,1)
 + ( $A299 - _xlfn.XLOOKUP($A299,sfeso4051!$A:$A,sfeso4051!$A:$A,,1) )
   / ( _xlfn.XLOOKUP($A299,sfeso4051!$A:$A,sfeso4051!$A:$A,,-1)
       - _xlfn.XLOOKUP($A299,sfeso4051!$A:$A,sfeso4051!$A:$A,,1) )
   * ( _xlfn.XLOOKUP($A299,sfeso4051!$A:$A,sfeso4051!$B:$B,,-1)
       - _xlfn.XLOOKUP($A299,sfeso4051!$A:$A,sfeso4051!$B:$B,,1) )</f>
        <v>1.6290423150145161</v>
      </c>
      <c r="F299">
        <f xml:space="preserve"> _xlfn.XLOOKUP($A299,sdbt029!$A:$A,sdbt029!$B:$B,,1)
 + ( $A299 - _xlfn.XLOOKUP($A299,sdbt029!$A:$A,sdbt029!$A:$A,,1) )
   / ( _xlfn.XLOOKUP($A299,sdbt029!$A:$A,sdbt029!$A:$A,,-1)
       - _xlfn.XLOOKUP($A299,sdbt029!$A:$A,sdbt029!$A:$A,,1) )
   * ( _xlfn.XLOOKUP($A299,sdbt029!$A:$A,sdbt029!$B:$B,,-1)
       - _xlfn.XLOOKUP($A299,sdbt029!$A:$A,sdbt029!$B:$B,,1) )</f>
        <v>1.0349887248692289</v>
      </c>
      <c r="G299">
        <f xml:space="preserve"> _xlfn.XLOOKUP($A299,sdbs034!$A:$A,sdbs034!$B:$B,,1)
 + ( $A299 - _xlfn.XLOOKUP($A299,sdbs034!$A:$A,sdbs034!$A:$A,,1) )
   / ( _xlfn.XLOOKUP($A299,sdbs034!$A:$A,sdbs034!$A:$A,,-1)
       - _xlfn.XLOOKUP($A299,sdbs034!$A:$A,sdbs034!$A:$A,,1) )
   * ( _xlfn.XLOOKUP($A299,sdbs034!$A:$A,sdbs034!$B:$B,,-1)
       - _xlfn.XLOOKUP($A299,sdbs034!$A:$A,sdbs034!$B:$B,,1) )</f>
        <v>0.99529692524592639</v>
      </c>
      <c r="H299">
        <f xml:space="preserve"> _xlfn.XLOOKUP($A299,sdbso042!$A:$A,sdbso042!$B:$B,,1)
 + ( $A299 - _xlfn.XLOOKUP($A299,sdbso042!$A:$A,sdbso042!$A:$A,,1) )
   / ( _xlfn.XLOOKUP($A299,sdbso042!$A:$A,sdbso042!$A:$A,,-1)
       - _xlfn.XLOOKUP($A299,sdbso042!$A:$A,sdbso042!$A:$A,,1) )
   * ( _xlfn.XLOOKUP($A299,sdbso042!$A:$A,sdbso042!$B:$B,,-1)
       - _xlfn.XLOOKUP($A299,sdbso042!$A:$A,sdbso042!$B:$B,,1) )</f>
        <v>1.1316088040588617</v>
      </c>
      <c r="AK299" s="1">
        <v>2497.6206000000002</v>
      </c>
    </row>
    <row r="300" spans="1:37" x14ac:dyDescent="0.2">
      <c r="A300" s="1">
        <f t="shared" si="22"/>
        <v>2496.5706999999998</v>
      </c>
      <c r="B300" s="1">
        <v>1.0872628</v>
      </c>
      <c r="C300">
        <f xml:space="preserve"> _xlfn.XLOOKUP($A300,DibenzoThiophene!$A:$A,DibenzoThiophene!$B:$B,,1)
 + ( $A300 - _xlfn.XLOOKUP($A300,DibenzoThiophene!$A:$A,DibenzoThiophene!$A:$A,,1) )
   / ( _xlfn.XLOOKUP($A300,DibenzoThiophene!$A:$A,DibenzoThiophene!$A:$A,,-1)
       - _xlfn.XLOOKUP($A300,DibenzoThiophene!$A:$A,DibenzoThiophene!$A:$A,,1) )
   * ( _xlfn.XLOOKUP($A300,DibenzoThiophene!$A:$A,DibenzoThiophene!$B:$B,,-1)
       - _xlfn.XLOOKUP($A300,DibenzoThiophene!$A:$A,DibenzoThiophene!$B:$B,,1) )</f>
        <v>0.98781997812854749</v>
      </c>
      <c r="D300">
        <f xml:space="preserve"> _xlfn.XLOOKUP($A300,Sulfone!$A:$A,Sulfone!$B:$B,,1)
 + ( $A300 - _xlfn.XLOOKUP($A300,Sulfone!$A:$A,Sulfone!$A:$A,,1) )
   / ( _xlfn.XLOOKUP($A300,Sulfone!$A:$A,Sulfone!$A:$A,,-1)
       - _xlfn.XLOOKUP($A300,Sulfone!$A:$A,Sulfone!$A:$A,,1) )
   * ( _xlfn.XLOOKUP($A300,Sulfone!$A:$A,Sulfone!$B:$B,,-1)
       - _xlfn.XLOOKUP($A300,Sulfone!$A:$A,Sulfone!$B:$B,,1) )</f>
        <v>1.4745279010717076</v>
      </c>
      <c r="E300">
        <f xml:space="preserve"> _xlfn.XLOOKUP($A300,sfeso4051!$A:$A,sfeso4051!$B:$B,,1)
 + ( $A300 - _xlfn.XLOOKUP($A300,sfeso4051!$A:$A,sfeso4051!$A:$A,,1) )
   / ( _xlfn.XLOOKUP($A300,sfeso4051!$A:$A,sfeso4051!$A:$A,,-1)
       - _xlfn.XLOOKUP($A300,sfeso4051!$A:$A,sfeso4051!$A:$A,,1) )
   * ( _xlfn.XLOOKUP($A300,sfeso4051!$A:$A,sfeso4051!$B:$B,,-1)
       - _xlfn.XLOOKUP($A300,sfeso4051!$A:$A,sfeso4051!$B:$B,,1) )</f>
        <v>1.644189322379418</v>
      </c>
      <c r="F300">
        <f xml:space="preserve"> _xlfn.XLOOKUP($A300,sdbt029!$A:$A,sdbt029!$B:$B,,1)
 + ( $A300 - _xlfn.XLOOKUP($A300,sdbt029!$A:$A,sdbt029!$A:$A,,1) )
   / ( _xlfn.XLOOKUP($A300,sdbt029!$A:$A,sdbt029!$A:$A,,-1)
       - _xlfn.XLOOKUP($A300,sdbt029!$A:$A,sdbt029!$A:$A,,1) )
   * ( _xlfn.XLOOKUP($A300,sdbt029!$A:$A,sdbt029!$B:$B,,-1)
       - _xlfn.XLOOKUP($A300,sdbt029!$A:$A,sdbt029!$B:$B,,1) )</f>
        <v>1.0334521350807571</v>
      </c>
      <c r="G300">
        <f xml:space="preserve"> _xlfn.XLOOKUP($A300,sdbs034!$A:$A,sdbs034!$B:$B,,1)
 + ( $A300 - _xlfn.XLOOKUP($A300,sdbs034!$A:$A,sdbs034!$A:$A,,1) )
   / ( _xlfn.XLOOKUP($A300,sdbs034!$A:$A,sdbs034!$A:$A,,-1)
       - _xlfn.XLOOKUP($A300,sdbs034!$A:$A,sdbs034!$A:$A,,1) )
   * ( _xlfn.XLOOKUP($A300,sdbs034!$A:$A,sdbs034!$B:$B,,-1)
       - _xlfn.XLOOKUP($A300,sdbs034!$A:$A,sdbs034!$B:$B,,1) )</f>
        <v>0.97112410978290253</v>
      </c>
      <c r="H300">
        <f xml:space="preserve"> _xlfn.XLOOKUP($A300,sdbso042!$A:$A,sdbso042!$B:$B,,1)
 + ( $A300 - _xlfn.XLOOKUP($A300,sdbso042!$A:$A,sdbso042!$A:$A,,1) )
   / ( _xlfn.XLOOKUP($A300,sdbso042!$A:$A,sdbso042!$A:$A,,-1)
       - _xlfn.XLOOKUP($A300,sdbso042!$A:$A,sdbso042!$A:$A,,1) )
   * ( _xlfn.XLOOKUP($A300,sdbso042!$A:$A,sdbso042!$B:$B,,-1)
       - _xlfn.XLOOKUP($A300,sdbso042!$A:$A,sdbso042!$B:$B,,1) )</f>
        <v>1.1128517433035123</v>
      </c>
      <c r="AK300" s="1">
        <v>2497.8706999999999</v>
      </c>
    </row>
    <row r="301" spans="1:37" x14ac:dyDescent="0.2">
      <c r="A301" s="1">
        <f t="shared" si="22"/>
        <v>2496.8208</v>
      </c>
      <c r="B301" s="1">
        <v>1.0782461000000001</v>
      </c>
      <c r="C301">
        <f xml:space="preserve"> _xlfn.XLOOKUP($A301,DibenzoThiophene!$A:$A,DibenzoThiophene!$B:$B,,1)
 + ( $A301 - _xlfn.XLOOKUP($A301,DibenzoThiophene!$A:$A,DibenzoThiophene!$A:$A,,1) )
   / ( _xlfn.XLOOKUP($A301,DibenzoThiophene!$A:$A,DibenzoThiophene!$A:$A,,-1)
       - _xlfn.XLOOKUP($A301,DibenzoThiophene!$A:$A,DibenzoThiophene!$A:$A,,1) )
   * ( _xlfn.XLOOKUP($A301,DibenzoThiophene!$A:$A,DibenzoThiophene!$B:$B,,-1)
       - _xlfn.XLOOKUP($A301,DibenzoThiophene!$A:$A,DibenzoThiophene!$B:$B,,1) )</f>
        <v>0.98970265167413896</v>
      </c>
      <c r="D301">
        <f xml:space="preserve"> _xlfn.XLOOKUP($A301,Sulfone!$A:$A,Sulfone!$B:$B,,1)
 + ( $A301 - _xlfn.XLOOKUP($A301,Sulfone!$A:$A,Sulfone!$A:$A,,1) )
   / ( _xlfn.XLOOKUP($A301,Sulfone!$A:$A,Sulfone!$A:$A,,-1)
       - _xlfn.XLOOKUP($A301,Sulfone!$A:$A,Sulfone!$A:$A,,1) )
   * ( _xlfn.XLOOKUP($A301,Sulfone!$A:$A,Sulfone!$B:$B,,-1)
       - _xlfn.XLOOKUP($A301,Sulfone!$A:$A,Sulfone!$B:$B,,1) )</f>
        <v>1.4612891287791872</v>
      </c>
      <c r="E301">
        <f xml:space="preserve"> _xlfn.XLOOKUP($A301,sfeso4051!$A:$A,sfeso4051!$B:$B,,1)
 + ( $A301 - _xlfn.XLOOKUP($A301,sfeso4051!$A:$A,sfeso4051!$A:$A,,1) )
   / ( _xlfn.XLOOKUP($A301,sfeso4051!$A:$A,sfeso4051!$A:$A,,-1)
       - _xlfn.XLOOKUP($A301,sfeso4051!$A:$A,sfeso4051!$A:$A,,1) )
   * ( _xlfn.XLOOKUP($A301,sfeso4051!$A:$A,sfeso4051!$B:$B,,-1)
       - _xlfn.XLOOKUP($A301,sfeso4051!$A:$A,sfeso4051!$B:$B,,1) )</f>
        <v>1.655203952855554</v>
      </c>
      <c r="F301">
        <f xml:space="preserve"> _xlfn.XLOOKUP($A301,sdbt029!$A:$A,sdbt029!$B:$B,,1)
 + ( $A301 - _xlfn.XLOOKUP($A301,sdbt029!$A:$A,sdbt029!$A:$A,,1) )
   / ( _xlfn.XLOOKUP($A301,sdbt029!$A:$A,sdbt029!$A:$A,,-1)
       - _xlfn.XLOOKUP($A301,sdbt029!$A:$A,sdbt029!$A:$A,,1) )
   * ( _xlfn.XLOOKUP($A301,sdbt029!$A:$A,sdbt029!$B:$B,,-1)
       - _xlfn.XLOOKUP($A301,sdbt029!$A:$A,sdbt029!$B:$B,,1) )</f>
        <v>1.0266761933999369</v>
      </c>
      <c r="G301">
        <f xml:space="preserve"> _xlfn.XLOOKUP($A301,sdbs034!$A:$A,sdbs034!$B:$B,,1)
 + ( $A301 - _xlfn.XLOOKUP($A301,sdbs034!$A:$A,sdbs034!$A:$A,,1) )
   / ( _xlfn.XLOOKUP($A301,sdbs034!$A:$A,sdbs034!$A:$A,,-1)
       - _xlfn.XLOOKUP($A301,sdbs034!$A:$A,sdbs034!$A:$A,,1) )
   * ( _xlfn.XLOOKUP($A301,sdbs034!$A:$A,sdbs034!$B:$B,,-1)
       - _xlfn.XLOOKUP($A301,sdbs034!$A:$A,sdbs034!$B:$B,,1) )</f>
        <v>0.98555895726606491</v>
      </c>
      <c r="H301">
        <f xml:space="preserve"> _xlfn.XLOOKUP($A301,sdbso042!$A:$A,sdbso042!$B:$B,,1)
 + ( $A301 - _xlfn.XLOOKUP($A301,sdbso042!$A:$A,sdbso042!$A:$A,,1) )
   / ( _xlfn.XLOOKUP($A301,sdbso042!$A:$A,sdbso042!$A:$A,,-1)
       - _xlfn.XLOOKUP($A301,sdbso042!$A:$A,sdbso042!$A:$A,,1) )
   * ( _xlfn.XLOOKUP($A301,sdbso042!$A:$A,sdbso042!$B:$B,,-1)
       - _xlfn.XLOOKUP($A301,sdbso042!$A:$A,sdbso042!$B:$B,,1) )</f>
        <v>1.1026838284089591</v>
      </c>
      <c r="AK301" s="1">
        <v>2498.1208000000001</v>
      </c>
    </row>
    <row r="302" spans="1:37" x14ac:dyDescent="0.2">
      <c r="A302" s="1">
        <f t="shared" si="22"/>
        <v>2497.0708999999997</v>
      </c>
      <c r="B302" s="1">
        <v>1.0721771</v>
      </c>
      <c r="C302">
        <f xml:space="preserve"> _xlfn.XLOOKUP($A302,DibenzoThiophene!$A:$A,DibenzoThiophene!$B:$B,,1)
 + ( $A302 - _xlfn.XLOOKUP($A302,DibenzoThiophene!$A:$A,DibenzoThiophene!$A:$A,,1) )
   / ( _xlfn.XLOOKUP($A302,DibenzoThiophene!$A:$A,DibenzoThiophene!$A:$A,,-1)
       - _xlfn.XLOOKUP($A302,DibenzoThiophene!$A:$A,DibenzoThiophene!$A:$A,,1) )
   * ( _xlfn.XLOOKUP($A302,DibenzoThiophene!$A:$A,DibenzoThiophene!$B:$B,,-1)
       - _xlfn.XLOOKUP($A302,DibenzoThiophene!$A:$A,DibenzoThiophene!$B:$B,,1) )</f>
        <v>0.99088429574487469</v>
      </c>
      <c r="D302">
        <f xml:space="preserve"> _xlfn.XLOOKUP($A302,Sulfone!$A:$A,Sulfone!$B:$B,,1)
 + ( $A302 - _xlfn.XLOOKUP($A302,Sulfone!$A:$A,Sulfone!$A:$A,,1) )
   / ( _xlfn.XLOOKUP($A302,Sulfone!$A:$A,Sulfone!$A:$A,,-1)
       - _xlfn.XLOOKUP($A302,Sulfone!$A:$A,Sulfone!$A:$A,,1) )
   * ( _xlfn.XLOOKUP($A302,Sulfone!$A:$A,Sulfone!$B:$B,,-1)
       - _xlfn.XLOOKUP($A302,Sulfone!$A:$A,Sulfone!$B:$B,,1) )</f>
        <v>1.4478014519998379</v>
      </c>
      <c r="E302">
        <f xml:space="preserve"> _xlfn.XLOOKUP($A302,sfeso4051!$A:$A,sfeso4051!$B:$B,,1)
 + ( $A302 - _xlfn.XLOOKUP($A302,sfeso4051!$A:$A,sfeso4051!$A:$A,,1) )
   / ( _xlfn.XLOOKUP($A302,sfeso4051!$A:$A,sfeso4051!$A:$A,,-1)
       - _xlfn.XLOOKUP($A302,sfeso4051!$A:$A,sfeso4051!$A:$A,,1) )
   * ( _xlfn.XLOOKUP($A302,sfeso4051!$A:$A,sfeso4051!$B:$B,,-1)
       - _xlfn.XLOOKUP($A302,sfeso4051!$A:$A,sfeso4051!$B:$B,,1) )</f>
        <v>1.663327342389836</v>
      </c>
      <c r="F302">
        <f xml:space="preserve"> _xlfn.XLOOKUP($A302,sdbt029!$A:$A,sdbt029!$B:$B,,1)
 + ( $A302 - _xlfn.XLOOKUP($A302,sdbt029!$A:$A,sdbt029!$A:$A,,1) )
   / ( _xlfn.XLOOKUP($A302,sdbt029!$A:$A,sdbt029!$A:$A,,-1)
       - _xlfn.XLOOKUP($A302,sdbt029!$A:$A,sdbt029!$A:$A,,1) )
   * ( _xlfn.XLOOKUP($A302,sdbt029!$A:$A,sdbt029!$B:$B,,-1)
       - _xlfn.XLOOKUP($A302,sdbt029!$A:$A,sdbt029!$B:$B,,1) )</f>
        <v>1.0279090910721393</v>
      </c>
      <c r="G302">
        <f xml:space="preserve"> _xlfn.XLOOKUP($A302,sdbs034!$A:$A,sdbs034!$B:$B,,1)
 + ( $A302 - _xlfn.XLOOKUP($A302,sdbs034!$A:$A,sdbs034!$A:$A,,1) )
   / ( _xlfn.XLOOKUP($A302,sdbs034!$A:$A,sdbs034!$A:$A,,-1)
       - _xlfn.XLOOKUP($A302,sdbs034!$A:$A,sdbs034!$A:$A,,1) )
   * ( _xlfn.XLOOKUP($A302,sdbs034!$A:$A,sdbs034!$B:$B,,-1)
       - _xlfn.XLOOKUP($A302,sdbs034!$A:$A,sdbs034!$B:$B,,1) )</f>
        <v>0.97548949839541665</v>
      </c>
      <c r="H302">
        <f xml:space="preserve"> _xlfn.XLOOKUP($A302,sdbso042!$A:$A,sdbso042!$B:$B,,1)
 + ( $A302 - _xlfn.XLOOKUP($A302,sdbso042!$A:$A,sdbso042!$A:$A,,1) )
   / ( _xlfn.XLOOKUP($A302,sdbso042!$A:$A,sdbso042!$A:$A,,-1)
       - _xlfn.XLOOKUP($A302,sdbso042!$A:$A,sdbso042!$A:$A,,1) )
   * ( _xlfn.XLOOKUP($A302,sdbso042!$A:$A,sdbso042!$B:$B,,-1)
       - _xlfn.XLOOKUP($A302,sdbso042!$A:$A,sdbso042!$B:$B,,1) )</f>
        <v>1.0981005953645366</v>
      </c>
      <c r="AK302" s="1">
        <v>2498.3708999999999</v>
      </c>
    </row>
    <row r="303" spans="1:37" x14ac:dyDescent="0.2">
      <c r="A303" s="1">
        <f t="shared" si="22"/>
        <v>2497.3209999999999</v>
      </c>
      <c r="B303" s="1">
        <v>1.0608394999999999</v>
      </c>
      <c r="C303">
        <f xml:space="preserve"> _xlfn.XLOOKUP($A303,DibenzoThiophene!$A:$A,DibenzoThiophene!$B:$B,,1)
 + ( $A303 - _xlfn.XLOOKUP($A303,DibenzoThiophene!$A:$A,DibenzoThiophene!$A:$A,,1) )
   / ( _xlfn.XLOOKUP($A303,DibenzoThiophene!$A:$A,DibenzoThiophene!$A:$A,,-1)
       - _xlfn.XLOOKUP($A303,DibenzoThiophene!$A:$A,DibenzoThiophene!$A:$A,,1) )
   * ( _xlfn.XLOOKUP($A303,DibenzoThiophene!$A:$A,DibenzoThiophene!$B:$B,,-1)
       - _xlfn.XLOOKUP($A303,DibenzoThiophene!$A:$A,DibenzoThiophene!$B:$B,,1) )</f>
        <v>0.99019241023522386</v>
      </c>
      <c r="D303">
        <f xml:space="preserve"> _xlfn.XLOOKUP($A303,Sulfone!$A:$A,Sulfone!$B:$B,,1)
 + ( $A303 - _xlfn.XLOOKUP($A303,Sulfone!$A:$A,Sulfone!$A:$A,,1) )
   / ( _xlfn.XLOOKUP($A303,Sulfone!$A:$A,Sulfone!$A:$A,,-1)
       - _xlfn.XLOOKUP($A303,Sulfone!$A:$A,Sulfone!$A:$A,,1) )
   * ( _xlfn.XLOOKUP($A303,Sulfone!$A:$A,Sulfone!$B:$B,,-1)
       - _xlfn.XLOOKUP($A303,Sulfone!$A:$A,Sulfone!$B:$B,,1) )</f>
        <v>1.4337177962632024</v>
      </c>
      <c r="E303">
        <f xml:space="preserve"> _xlfn.XLOOKUP($A303,sfeso4051!$A:$A,sfeso4051!$B:$B,,1)
 + ( $A303 - _xlfn.XLOOKUP($A303,sfeso4051!$A:$A,sfeso4051!$A:$A,,1) )
   / ( _xlfn.XLOOKUP($A303,sfeso4051!$A:$A,sfeso4051!$A:$A,,-1)
       - _xlfn.XLOOKUP($A303,sfeso4051!$A:$A,sfeso4051!$A:$A,,1) )
   * ( _xlfn.XLOOKUP($A303,sfeso4051!$A:$A,sfeso4051!$B:$B,,-1)
       - _xlfn.XLOOKUP($A303,sfeso4051!$A:$A,sfeso4051!$B:$B,,1) )</f>
        <v>1.6651569732817475</v>
      </c>
      <c r="F303">
        <f xml:space="preserve"> _xlfn.XLOOKUP($A303,sdbt029!$A:$A,sdbt029!$B:$B,,1)
 + ( $A303 - _xlfn.XLOOKUP($A303,sdbt029!$A:$A,sdbt029!$A:$A,,1) )
   / ( _xlfn.XLOOKUP($A303,sdbt029!$A:$A,sdbt029!$A:$A,,-1)
       - _xlfn.XLOOKUP($A303,sdbt029!$A:$A,sdbt029!$A:$A,,1) )
   * ( _xlfn.XLOOKUP($A303,sdbt029!$A:$A,sdbt029!$B:$B,,-1)
       - _xlfn.XLOOKUP($A303,sdbt029!$A:$A,sdbt029!$B:$B,,1) )</f>
        <v>1.0208156498269108</v>
      </c>
      <c r="G303">
        <f xml:space="preserve"> _xlfn.XLOOKUP($A303,sdbs034!$A:$A,sdbs034!$B:$B,,1)
 + ( $A303 - _xlfn.XLOOKUP($A303,sdbs034!$A:$A,sdbs034!$A:$A,,1) )
   / ( _xlfn.XLOOKUP($A303,sdbs034!$A:$A,sdbs034!$A:$A,,-1)
       - _xlfn.XLOOKUP($A303,sdbs034!$A:$A,sdbs034!$A:$A,,1) )
   * ( _xlfn.XLOOKUP($A303,sdbs034!$A:$A,sdbs034!$B:$B,,-1)
       - _xlfn.XLOOKUP($A303,sdbs034!$A:$A,sdbs034!$B:$B,,1) )</f>
        <v>0.96634750300540639</v>
      </c>
      <c r="H303">
        <f xml:space="preserve"> _xlfn.XLOOKUP($A303,sdbso042!$A:$A,sdbso042!$B:$B,,1)
 + ( $A303 - _xlfn.XLOOKUP($A303,sdbso042!$A:$A,sdbso042!$A:$A,,1) )
   / ( _xlfn.XLOOKUP($A303,sdbso042!$A:$A,sdbso042!$A:$A,,-1)
       - _xlfn.XLOOKUP($A303,sdbso042!$A:$A,sdbso042!$A:$A,,1) )
   * ( _xlfn.XLOOKUP($A303,sdbso042!$A:$A,sdbso042!$B:$B,,-1)
       - _xlfn.XLOOKUP($A303,sdbso042!$A:$A,sdbso042!$B:$B,,1) )</f>
        <v>1.0934231330213455</v>
      </c>
      <c r="AK303" s="1">
        <v>2498.6210000000001</v>
      </c>
    </row>
    <row r="304" spans="1:37" x14ac:dyDescent="0.2">
      <c r="A304" s="1">
        <f t="shared" si="22"/>
        <v>2497.5710999999997</v>
      </c>
      <c r="B304" s="1">
        <v>1.0793280000000001</v>
      </c>
      <c r="C304">
        <f xml:space="preserve"> _xlfn.XLOOKUP($A304,DibenzoThiophene!$A:$A,DibenzoThiophene!$B:$B,,1)
 + ( $A304 - _xlfn.XLOOKUP($A304,DibenzoThiophene!$A:$A,DibenzoThiophene!$A:$A,,1) )
   / ( _xlfn.XLOOKUP($A304,DibenzoThiophene!$A:$A,DibenzoThiophene!$A:$A,,-1)
       - _xlfn.XLOOKUP($A304,DibenzoThiophene!$A:$A,DibenzoThiophene!$A:$A,,1) )
   * ( _xlfn.XLOOKUP($A304,DibenzoThiophene!$A:$A,DibenzoThiophene!$B:$B,,-1)
       - _xlfn.XLOOKUP($A304,DibenzoThiophene!$A:$A,DibenzoThiophene!$B:$B,,1) )</f>
        <v>0.98950052472557437</v>
      </c>
      <c r="D304">
        <f xml:space="preserve"> _xlfn.XLOOKUP($A304,Sulfone!$A:$A,Sulfone!$B:$B,,1)
 + ( $A304 - _xlfn.XLOOKUP($A304,Sulfone!$A:$A,Sulfone!$A:$A,,1) )
   / ( _xlfn.XLOOKUP($A304,Sulfone!$A:$A,Sulfone!$A:$A,,-1)
       - _xlfn.XLOOKUP($A304,Sulfone!$A:$A,Sulfone!$A:$A,,1) )
   * ( _xlfn.XLOOKUP($A304,Sulfone!$A:$A,Sulfone!$B:$B,,-1)
       - _xlfn.XLOOKUP($A304,Sulfone!$A:$A,Sulfone!$B:$B,,1) )</f>
        <v>1.4196341405265926</v>
      </c>
      <c r="E304">
        <f xml:space="preserve"> _xlfn.XLOOKUP($A304,sfeso4051!$A:$A,sfeso4051!$B:$B,,1)
 + ( $A304 - _xlfn.XLOOKUP($A304,sfeso4051!$A:$A,sfeso4051!$A:$A,,1) )
   / ( _xlfn.XLOOKUP($A304,sfeso4051!$A:$A,sfeso4051!$A:$A,,-1)
       - _xlfn.XLOOKUP($A304,sfeso4051!$A:$A,sfeso4051!$A:$A,,1) )
   * ( _xlfn.XLOOKUP($A304,sfeso4051!$A:$A,sfeso4051!$B:$B,,-1)
       - _xlfn.XLOOKUP($A304,sfeso4051!$A:$A,sfeso4051!$B:$B,,1) )</f>
        <v>1.6667729045780724</v>
      </c>
      <c r="F304">
        <f xml:space="preserve"> _xlfn.XLOOKUP($A304,sdbt029!$A:$A,sdbt029!$B:$B,,1)
 + ( $A304 - _xlfn.XLOOKUP($A304,sdbt029!$A:$A,sdbt029!$A:$A,,1) )
   / ( _xlfn.XLOOKUP($A304,sdbt029!$A:$A,sdbt029!$A:$A,,-1)
       - _xlfn.XLOOKUP($A304,sdbt029!$A:$A,sdbt029!$A:$A,,1) )
   * ( _xlfn.XLOOKUP($A304,sdbt029!$A:$A,sdbt029!$B:$B,,-1)
       - _xlfn.XLOOKUP($A304,sdbt029!$A:$A,sdbt029!$B:$B,,1) )</f>
        <v>1.0158063356634388</v>
      </c>
      <c r="G304">
        <f xml:space="preserve"> _xlfn.XLOOKUP($A304,sdbs034!$A:$A,sdbs034!$B:$B,,1)
 + ( $A304 - _xlfn.XLOOKUP($A304,sdbs034!$A:$A,sdbs034!$A:$A,,1) )
   / ( _xlfn.XLOOKUP($A304,sdbs034!$A:$A,sdbs034!$A:$A,,-1)
       - _xlfn.XLOOKUP($A304,sdbs034!$A:$A,sdbs034!$A:$A,,1) )
   * ( _xlfn.XLOOKUP($A304,sdbs034!$A:$A,sdbs034!$B:$B,,-1)
       - _xlfn.XLOOKUP($A304,sdbs034!$A:$A,sdbs034!$B:$B,,1) )</f>
        <v>0.97130175067181512</v>
      </c>
      <c r="H304">
        <f xml:space="preserve"> _xlfn.XLOOKUP($A304,sdbso042!$A:$A,sdbso042!$B:$B,,1)
 + ( $A304 - _xlfn.XLOOKUP($A304,sdbso042!$A:$A,sdbso042!$A:$A,,1) )
   / ( _xlfn.XLOOKUP($A304,sdbso042!$A:$A,sdbso042!$A:$A,,-1)
       - _xlfn.XLOOKUP($A304,sdbso042!$A:$A,sdbso042!$A:$A,,1) )
   * ( _xlfn.XLOOKUP($A304,sdbso042!$A:$A,sdbso042!$B:$B,,-1)
       - _xlfn.XLOOKUP($A304,sdbso042!$A:$A,sdbso042!$B:$B,,1) )</f>
        <v>1.0769266525419732</v>
      </c>
      <c r="AK304" s="1">
        <v>2498.8710999999998</v>
      </c>
    </row>
    <row r="305" spans="1:37" x14ac:dyDescent="0.2">
      <c r="A305" s="1">
        <f t="shared" si="22"/>
        <v>2497.8211999999999</v>
      </c>
      <c r="B305" s="1">
        <v>1.0746718</v>
      </c>
      <c r="C305">
        <f xml:space="preserve"> _xlfn.XLOOKUP($A305,DibenzoThiophene!$A:$A,DibenzoThiophene!$B:$B,,1)
 + ( $A305 - _xlfn.XLOOKUP($A305,DibenzoThiophene!$A:$A,DibenzoThiophene!$A:$A,,1) )
   / ( _xlfn.XLOOKUP($A305,DibenzoThiophene!$A:$A,DibenzoThiophene!$A:$A,,-1)
       - _xlfn.XLOOKUP($A305,DibenzoThiophene!$A:$A,DibenzoThiophene!$A:$A,,1) )
   * ( _xlfn.XLOOKUP($A305,DibenzoThiophene!$A:$A,DibenzoThiophene!$B:$B,,-1)
       - _xlfn.XLOOKUP($A305,DibenzoThiophene!$A:$A,DibenzoThiophene!$B:$B,,1) )</f>
        <v>0.98880863921592355</v>
      </c>
      <c r="D305">
        <f xml:space="preserve"> _xlfn.XLOOKUP($A305,Sulfone!$A:$A,Sulfone!$B:$B,,1)
 + ( $A305 - _xlfn.XLOOKUP($A305,Sulfone!$A:$A,Sulfone!$A:$A,,1) )
   / ( _xlfn.XLOOKUP($A305,Sulfone!$A:$A,Sulfone!$A:$A,,-1)
       - _xlfn.XLOOKUP($A305,Sulfone!$A:$A,Sulfone!$A:$A,,1) )
   * ( _xlfn.XLOOKUP($A305,Sulfone!$A:$A,Sulfone!$B:$B,,-1)
       - _xlfn.XLOOKUP($A305,Sulfone!$A:$A,Sulfone!$B:$B,,1) )</f>
        <v>1.4055504847899571</v>
      </c>
      <c r="E305">
        <f xml:space="preserve"> _xlfn.XLOOKUP($A305,sfeso4051!$A:$A,sfeso4051!$B:$B,,1)
 + ( $A305 - _xlfn.XLOOKUP($A305,sfeso4051!$A:$A,sfeso4051!$A:$A,,1) )
   / ( _xlfn.XLOOKUP($A305,sfeso4051!$A:$A,sfeso4051!$A:$A,,-1)
       - _xlfn.XLOOKUP($A305,sfeso4051!$A:$A,sfeso4051!$A:$A,,1) )
   * ( _xlfn.XLOOKUP($A305,sfeso4051!$A:$A,sfeso4051!$B:$B,,-1)
       - _xlfn.XLOOKUP($A305,sfeso4051!$A:$A,sfeso4051!$B:$B,,1) )</f>
        <v>1.6605935972936583</v>
      </c>
      <c r="F305">
        <f xml:space="preserve"> _xlfn.XLOOKUP($A305,sdbt029!$A:$A,sdbt029!$B:$B,,1)
 + ( $A305 - _xlfn.XLOOKUP($A305,sdbt029!$A:$A,sdbt029!$A:$A,,1) )
   / ( _xlfn.XLOOKUP($A305,sdbt029!$A:$A,sdbt029!$A:$A,,-1)
       - _xlfn.XLOOKUP($A305,sdbt029!$A:$A,sdbt029!$A:$A,,1) )
   * ( _xlfn.XLOOKUP($A305,sdbt029!$A:$A,sdbt029!$B:$B,,-1)
       - _xlfn.XLOOKUP($A305,sdbt029!$A:$A,sdbt029!$B:$B,,1) )</f>
        <v>1.0089177109046976</v>
      </c>
      <c r="G305">
        <f xml:space="preserve"> _xlfn.XLOOKUP($A305,sdbs034!$A:$A,sdbs034!$B:$B,,1)
 + ( $A305 - _xlfn.XLOOKUP($A305,sdbs034!$A:$A,sdbs034!$A:$A,,1) )
   / ( _xlfn.XLOOKUP($A305,sdbs034!$A:$A,sdbs034!$A:$A,,-1)
       - _xlfn.XLOOKUP($A305,sdbs034!$A:$A,sdbs034!$A:$A,,1) )
   * ( _xlfn.XLOOKUP($A305,sdbs034!$A:$A,sdbs034!$B:$B,,-1)
       - _xlfn.XLOOKUP($A305,sdbs034!$A:$A,sdbs034!$B:$B,,1) )</f>
        <v>0.95538860395099157</v>
      </c>
      <c r="H305">
        <f xml:space="preserve"> _xlfn.XLOOKUP($A305,sdbso042!$A:$A,sdbso042!$B:$B,,1)
 + ( $A305 - _xlfn.XLOOKUP($A305,sdbso042!$A:$A,sdbso042!$A:$A,,1) )
   / ( _xlfn.XLOOKUP($A305,sdbso042!$A:$A,sdbso042!$A:$A,,-1)
       - _xlfn.XLOOKUP($A305,sdbso042!$A:$A,sdbso042!$A:$A,,1) )
   * ( _xlfn.XLOOKUP($A305,sdbso042!$A:$A,sdbso042!$B:$B,,-1)
       - _xlfn.XLOOKUP($A305,sdbso042!$A:$A,sdbso042!$B:$B,,1) )</f>
        <v>1.06941786851636</v>
      </c>
      <c r="AK305" s="1">
        <v>2499.1212</v>
      </c>
    </row>
    <row r="306" spans="1:37" x14ac:dyDescent="0.2">
      <c r="A306" s="1">
        <f t="shared" si="22"/>
        <v>2498.0712999999996</v>
      </c>
      <c r="B306" s="1">
        <v>1.0742814999999999</v>
      </c>
      <c r="C306">
        <f xml:space="preserve"> _xlfn.XLOOKUP($A306,DibenzoThiophene!$A:$A,DibenzoThiophene!$B:$B,,1)
 + ( $A306 - _xlfn.XLOOKUP($A306,DibenzoThiophene!$A:$A,DibenzoThiophene!$A:$A,,1) )
   / ( _xlfn.XLOOKUP($A306,DibenzoThiophene!$A:$A,DibenzoThiophene!$A:$A,,-1)
       - _xlfn.XLOOKUP($A306,DibenzoThiophene!$A:$A,DibenzoThiophene!$A:$A,,1) )
   * ( _xlfn.XLOOKUP($A306,DibenzoThiophene!$A:$A,DibenzoThiophene!$B:$B,,-1)
       - _xlfn.XLOOKUP($A306,DibenzoThiophene!$A:$A,DibenzoThiophene!$B:$B,,1) )</f>
        <v>0.99014270864922449</v>
      </c>
      <c r="D306">
        <f xml:space="preserve"> _xlfn.XLOOKUP($A306,Sulfone!$A:$A,Sulfone!$B:$B,,1)
 + ( $A306 - _xlfn.XLOOKUP($A306,Sulfone!$A:$A,Sulfone!$A:$A,,1) )
   / ( _xlfn.XLOOKUP($A306,Sulfone!$A:$A,Sulfone!$A:$A,,-1)
       - _xlfn.XLOOKUP($A306,Sulfone!$A:$A,Sulfone!$A:$A,,1) )
   * ( _xlfn.XLOOKUP($A306,Sulfone!$A:$A,Sulfone!$B:$B,,-1)
       - _xlfn.XLOOKUP($A306,Sulfone!$A:$A,Sulfone!$B:$B,,1) )</f>
        <v>1.3918741752090429</v>
      </c>
      <c r="E306">
        <f xml:space="preserve"> _xlfn.XLOOKUP($A306,sfeso4051!$A:$A,sfeso4051!$B:$B,,1)
 + ( $A306 - _xlfn.XLOOKUP($A306,sfeso4051!$A:$A,sfeso4051!$A:$A,,1) )
   / ( _xlfn.XLOOKUP($A306,sfeso4051!$A:$A,sfeso4051!$A:$A,,-1)
       - _xlfn.XLOOKUP($A306,sfeso4051!$A:$A,sfeso4051!$A:$A,,1) )
   * ( _xlfn.XLOOKUP($A306,sfeso4051!$A:$A,sfeso4051!$B:$B,,-1)
       - _xlfn.XLOOKUP($A306,sfeso4051!$A:$A,sfeso4051!$B:$B,,1) )</f>
        <v>1.6494247446598429</v>
      </c>
      <c r="F306">
        <f xml:space="preserve"> _xlfn.XLOOKUP($A306,sdbt029!$A:$A,sdbt029!$B:$B,,1)
 + ( $A306 - _xlfn.XLOOKUP($A306,sdbt029!$A:$A,sdbt029!$A:$A,,1) )
   / ( _xlfn.XLOOKUP($A306,sdbt029!$A:$A,sdbt029!$A:$A,,-1)
       - _xlfn.XLOOKUP($A306,sdbt029!$A:$A,sdbt029!$A:$A,,1) )
   * ( _xlfn.XLOOKUP($A306,sdbt029!$A:$A,sdbt029!$B:$B,,-1)
       - _xlfn.XLOOKUP($A306,sdbt029!$A:$A,sdbt029!$B:$B,,1) )</f>
        <v>1.0033039282040193</v>
      </c>
      <c r="G306">
        <f xml:space="preserve"> _xlfn.XLOOKUP($A306,sdbs034!$A:$A,sdbs034!$B:$B,,1)
 + ( $A306 - _xlfn.XLOOKUP($A306,sdbs034!$A:$A,sdbs034!$A:$A,,1) )
   / ( _xlfn.XLOOKUP($A306,sdbs034!$A:$A,sdbs034!$A:$A,,-1)
       - _xlfn.XLOOKUP($A306,sdbs034!$A:$A,sdbs034!$A:$A,,1) )
   * ( _xlfn.XLOOKUP($A306,sdbs034!$A:$A,sdbs034!$B:$B,,-1)
       - _xlfn.XLOOKUP($A306,sdbs034!$A:$A,sdbs034!$B:$B,,1) )</f>
        <v>0.96267966338379407</v>
      </c>
      <c r="H306">
        <f xml:space="preserve"> _xlfn.XLOOKUP($A306,sdbso042!$A:$A,sdbso042!$B:$B,,1)
 + ( $A306 - _xlfn.XLOOKUP($A306,sdbso042!$A:$A,sdbso042!$A:$A,,1) )
   / ( _xlfn.XLOOKUP($A306,sdbso042!$A:$A,sdbso042!$A:$A,,-1)
       - _xlfn.XLOOKUP($A306,sdbso042!$A:$A,sdbso042!$A:$A,,1) )
   * ( _xlfn.XLOOKUP($A306,sdbso042!$A:$A,sdbso042!$B:$B,,-1)
       - _xlfn.XLOOKUP($A306,sdbso042!$A:$A,sdbso042!$B:$B,,1) )</f>
        <v>1.0584653900438588</v>
      </c>
      <c r="AK306" s="1">
        <v>2499.3712999999998</v>
      </c>
    </row>
    <row r="307" spans="1:37" x14ac:dyDescent="0.2">
      <c r="A307" s="1">
        <f t="shared" si="22"/>
        <v>2498.3213999999998</v>
      </c>
      <c r="B307" s="1">
        <v>1.0817787999999999</v>
      </c>
      <c r="C307">
        <f xml:space="preserve"> _xlfn.XLOOKUP($A307,DibenzoThiophene!$A:$A,DibenzoThiophene!$B:$B,,1)
 + ( $A307 - _xlfn.XLOOKUP($A307,DibenzoThiophene!$A:$A,DibenzoThiophene!$A:$A,,1) )
   / ( _xlfn.XLOOKUP($A307,DibenzoThiophene!$A:$A,DibenzoThiophene!$A:$A,,-1)
       - _xlfn.XLOOKUP($A307,DibenzoThiophene!$A:$A,DibenzoThiophene!$A:$A,,1) )
   * ( _xlfn.XLOOKUP($A307,DibenzoThiophene!$A:$A,DibenzoThiophene!$B:$B,,-1)
       - _xlfn.XLOOKUP($A307,DibenzoThiophene!$A:$A,DibenzoThiophene!$B:$B,,1) )</f>
        <v>0.99632587512378001</v>
      </c>
      <c r="D307">
        <f xml:space="preserve"> _xlfn.XLOOKUP($A307,Sulfone!$A:$A,Sulfone!$B:$B,,1)
 + ( $A307 - _xlfn.XLOOKUP($A307,Sulfone!$A:$A,Sulfone!$A:$A,,1) )
   / ( _xlfn.XLOOKUP($A307,Sulfone!$A:$A,Sulfone!$A:$A,,-1)
       - _xlfn.XLOOKUP($A307,Sulfone!$A:$A,Sulfone!$A:$A,,1) )
   * ( _xlfn.XLOOKUP($A307,Sulfone!$A:$A,Sulfone!$B:$B,,-1)
       - _xlfn.XLOOKUP($A307,Sulfone!$A:$A,Sulfone!$B:$B,,1) )</f>
        <v>1.3791826658722488</v>
      </c>
      <c r="E307">
        <f xml:space="preserve"> _xlfn.XLOOKUP($A307,sfeso4051!$A:$A,sfeso4051!$B:$B,,1)
 + ( $A307 - _xlfn.XLOOKUP($A307,sfeso4051!$A:$A,sfeso4051!$A:$A,,1) )
   / ( _xlfn.XLOOKUP($A307,sfeso4051!$A:$A,sfeso4051!$A:$A,,-1)
       - _xlfn.XLOOKUP($A307,sfeso4051!$A:$A,sfeso4051!$A:$A,,1) )
   * ( _xlfn.XLOOKUP($A307,sfeso4051!$A:$A,sfeso4051!$B:$B,,-1)
       - _xlfn.XLOOKUP($A307,sfeso4051!$A:$A,sfeso4051!$B:$B,,1) )</f>
        <v>1.6371505672943985</v>
      </c>
      <c r="F307">
        <f xml:space="preserve"> _xlfn.XLOOKUP($A307,sdbt029!$A:$A,sdbt029!$B:$B,,1)
 + ( $A307 - _xlfn.XLOOKUP($A307,sdbt029!$A:$A,sdbt029!$A:$A,,1) )
   / ( _xlfn.XLOOKUP($A307,sdbt029!$A:$A,sdbt029!$A:$A,,-1)
       - _xlfn.XLOOKUP($A307,sdbt029!$A:$A,sdbt029!$A:$A,,1) )
   * ( _xlfn.XLOOKUP($A307,sdbt029!$A:$A,sdbt029!$B:$B,,-1)
       - _xlfn.XLOOKUP($A307,sdbt029!$A:$A,sdbt029!$B:$B,,1) )</f>
        <v>0.99691419213187882</v>
      </c>
      <c r="G307">
        <f xml:space="preserve"> _xlfn.XLOOKUP($A307,sdbs034!$A:$A,sdbs034!$B:$B,,1)
 + ( $A307 - _xlfn.XLOOKUP($A307,sdbs034!$A:$A,sdbs034!$A:$A,,1) )
   / ( _xlfn.XLOOKUP($A307,sdbs034!$A:$A,sdbs034!$A:$A,,-1)
       - _xlfn.XLOOKUP($A307,sdbs034!$A:$A,sdbs034!$A:$A,,1) )
   * ( _xlfn.XLOOKUP($A307,sdbs034!$A:$A,sdbs034!$B:$B,,-1)
       - _xlfn.XLOOKUP($A307,sdbs034!$A:$A,sdbs034!$B:$B,,1) )</f>
        <v>0.96159019867105111</v>
      </c>
      <c r="H307">
        <f xml:space="preserve"> _xlfn.XLOOKUP($A307,sdbso042!$A:$A,sdbso042!$B:$B,,1)
 + ( $A307 - _xlfn.XLOOKUP($A307,sdbso042!$A:$A,sdbso042!$A:$A,,1) )
   / ( _xlfn.XLOOKUP($A307,sdbso042!$A:$A,sdbso042!$A:$A,,-1)
       - _xlfn.XLOOKUP($A307,sdbso042!$A:$A,sdbso042!$A:$A,,1) )
   * ( _xlfn.XLOOKUP($A307,sdbso042!$A:$A,sdbso042!$B:$B,,-1)
       - _xlfn.XLOOKUP($A307,sdbso042!$A:$A,sdbso042!$B:$B,,1) )</f>
        <v>1.0501720120274425</v>
      </c>
      <c r="AK307" s="1">
        <v>2499.6214</v>
      </c>
    </row>
    <row r="308" spans="1:37" x14ac:dyDescent="0.2">
      <c r="A308" s="1">
        <f t="shared" si="22"/>
        <v>2498.5715</v>
      </c>
      <c r="B308" s="1">
        <v>1.0660406</v>
      </c>
      <c r="C308">
        <f xml:space="preserve"> _xlfn.XLOOKUP($A308,DibenzoThiophene!$A:$A,DibenzoThiophene!$B:$B,,1)
 + ( $A308 - _xlfn.XLOOKUP($A308,DibenzoThiophene!$A:$A,DibenzoThiophene!$A:$A,,1) )
   / ( _xlfn.XLOOKUP($A308,DibenzoThiophene!$A:$A,DibenzoThiophene!$A:$A,,-1)
       - _xlfn.XLOOKUP($A308,DibenzoThiophene!$A:$A,DibenzoThiophene!$A:$A,,1) )
   * ( _xlfn.XLOOKUP($A308,DibenzoThiophene!$A:$A,DibenzoThiophene!$B:$B,,-1)
       - _xlfn.XLOOKUP($A308,DibenzoThiophene!$A:$A,DibenzoThiophene!$B:$B,,1) )</f>
        <v>1.0025090415983355</v>
      </c>
      <c r="D308">
        <f xml:space="preserve"> _xlfn.XLOOKUP($A308,Sulfone!$A:$A,Sulfone!$B:$B,,1)
 + ( $A308 - _xlfn.XLOOKUP($A308,Sulfone!$A:$A,Sulfone!$A:$A,,1) )
   / ( _xlfn.XLOOKUP($A308,Sulfone!$A:$A,Sulfone!$A:$A,,-1)
       - _xlfn.XLOOKUP($A308,Sulfone!$A:$A,Sulfone!$A:$A,,1) )
   * ( _xlfn.XLOOKUP($A308,Sulfone!$A:$A,Sulfone!$B:$B,,-1)
       - _xlfn.XLOOKUP($A308,Sulfone!$A:$A,Sulfone!$B:$B,,1) )</f>
        <v>1.3664911565354545</v>
      </c>
      <c r="E308">
        <f xml:space="preserve"> _xlfn.XLOOKUP($A308,sfeso4051!$A:$A,sfeso4051!$B:$B,,1)
 + ( $A308 - _xlfn.XLOOKUP($A308,sfeso4051!$A:$A,sfeso4051!$A:$A,,1) )
   / ( _xlfn.XLOOKUP($A308,sfeso4051!$A:$A,sfeso4051!$A:$A,,-1)
       - _xlfn.XLOOKUP($A308,sfeso4051!$A:$A,sfeso4051!$A:$A,,1) )
   * ( _xlfn.XLOOKUP($A308,sfeso4051!$A:$A,sfeso4051!$B:$B,,-1)
       - _xlfn.XLOOKUP($A308,sfeso4051!$A:$A,sfeso4051!$B:$B,,1) )</f>
        <v>1.6167126790115429</v>
      </c>
      <c r="F308">
        <f xml:space="preserve"> _xlfn.XLOOKUP($A308,sdbt029!$A:$A,sdbt029!$B:$B,,1)
 + ( $A308 - _xlfn.XLOOKUP($A308,sdbt029!$A:$A,sdbt029!$A:$A,,1) )
   / ( _xlfn.XLOOKUP($A308,sdbt029!$A:$A,sdbt029!$A:$A,,-1)
       - _xlfn.XLOOKUP($A308,sdbt029!$A:$A,sdbt029!$A:$A,,1) )
   * ( _xlfn.XLOOKUP($A308,sdbt029!$A:$A,sdbt029!$B:$B,,-1)
       - _xlfn.XLOOKUP($A308,sdbt029!$A:$A,sdbt029!$B:$B,,1) )</f>
        <v>0.98746495679648028</v>
      </c>
      <c r="G308">
        <f xml:space="preserve"> _xlfn.XLOOKUP($A308,sdbs034!$A:$A,sdbs034!$B:$B,,1)
 + ( $A308 - _xlfn.XLOOKUP($A308,sdbs034!$A:$A,sdbs034!$A:$A,,1) )
   / ( _xlfn.XLOOKUP($A308,sdbs034!$A:$A,sdbs034!$A:$A,,-1)
       - _xlfn.XLOOKUP($A308,sdbs034!$A:$A,sdbs034!$A:$A,,1) )
   * ( _xlfn.XLOOKUP($A308,sdbs034!$A:$A,sdbs034!$B:$B,,-1)
       - _xlfn.XLOOKUP($A308,sdbs034!$A:$A,sdbs034!$B:$B,,1) )</f>
        <v>0.96481962420083811</v>
      </c>
      <c r="H308">
        <f xml:space="preserve"> _xlfn.XLOOKUP($A308,sdbso042!$A:$A,sdbso042!$B:$B,,1)
 + ( $A308 - _xlfn.XLOOKUP($A308,sdbso042!$A:$A,sdbso042!$A:$A,,1) )
   / ( _xlfn.XLOOKUP($A308,sdbso042!$A:$A,sdbso042!$A:$A,,-1)
       - _xlfn.XLOOKUP($A308,sdbso042!$A:$A,sdbso042!$A:$A,,1) )
   * ( _xlfn.XLOOKUP($A308,sdbso042!$A:$A,sdbso042!$B:$B,,-1)
       - _xlfn.XLOOKUP($A308,sdbso042!$A:$A,sdbso042!$B:$B,,1) )</f>
        <v>1.0437459905880944</v>
      </c>
      <c r="AK308" s="1">
        <v>2499.8715000000002</v>
      </c>
    </row>
    <row r="309" spans="1:37" x14ac:dyDescent="0.2">
      <c r="A309" s="1">
        <f t="shared" si="22"/>
        <v>2498.8215999999998</v>
      </c>
      <c r="B309" s="1">
        <v>1.0774326000000001</v>
      </c>
      <c r="C309">
        <f xml:space="preserve"> _xlfn.XLOOKUP($A309,DibenzoThiophene!$A:$A,DibenzoThiophene!$B:$B,,1)
 + ( $A309 - _xlfn.XLOOKUP($A309,DibenzoThiophene!$A:$A,DibenzoThiophene!$A:$A,,1) )
   / ( _xlfn.XLOOKUP($A309,DibenzoThiophene!$A:$A,DibenzoThiophene!$A:$A,,-1)
       - _xlfn.XLOOKUP($A309,DibenzoThiophene!$A:$A,DibenzoThiophene!$A:$A,,1) )
   * ( _xlfn.XLOOKUP($A309,DibenzoThiophene!$A:$A,DibenzoThiophene!$B:$B,,-1)
       - _xlfn.XLOOKUP($A309,DibenzoThiophene!$A:$A,DibenzoThiophene!$B:$B,,1) )</f>
        <v>1.00869220807288</v>
      </c>
      <c r="D309">
        <f xml:space="preserve"> _xlfn.XLOOKUP($A309,Sulfone!$A:$A,Sulfone!$B:$B,,1)
 + ( $A309 - _xlfn.XLOOKUP($A309,Sulfone!$A:$A,Sulfone!$A:$A,,1) )
   / ( _xlfn.XLOOKUP($A309,Sulfone!$A:$A,Sulfone!$A:$A,,-1)
       - _xlfn.XLOOKUP($A309,Sulfone!$A:$A,Sulfone!$A:$A,,1) )
   * ( _xlfn.XLOOKUP($A309,Sulfone!$A:$A,Sulfone!$B:$B,,-1)
       - _xlfn.XLOOKUP($A309,Sulfone!$A:$A,Sulfone!$B:$B,,1) )</f>
        <v>1.3537996471986833</v>
      </c>
      <c r="E309">
        <f xml:space="preserve"> _xlfn.XLOOKUP($A309,sfeso4051!$A:$A,sfeso4051!$B:$B,,1)
 + ( $A309 - _xlfn.XLOOKUP($A309,sfeso4051!$A:$A,sfeso4051!$A:$A,,1) )
   / ( _xlfn.XLOOKUP($A309,sfeso4051!$A:$A,sfeso4051!$A:$A,,-1)
       - _xlfn.XLOOKUP($A309,sfeso4051!$A:$A,sfeso4051!$A:$A,,1) )
   * ( _xlfn.XLOOKUP($A309,sfeso4051!$A:$A,sfeso4051!$B:$B,,-1)
       - _xlfn.XLOOKUP($A309,sfeso4051!$A:$A,sfeso4051!$B:$B,,1) )</f>
        <v>1.5941668413089798</v>
      </c>
      <c r="F309">
        <f xml:space="preserve"> _xlfn.XLOOKUP($A309,sdbt029!$A:$A,sdbt029!$B:$B,,1)
 + ( $A309 - _xlfn.XLOOKUP($A309,sdbt029!$A:$A,sdbt029!$A:$A,,1) )
   / ( _xlfn.XLOOKUP($A309,sdbt029!$A:$A,sdbt029!$A:$A,,-1)
       - _xlfn.XLOOKUP($A309,sdbt029!$A:$A,sdbt029!$A:$A,,1) )
   * ( _xlfn.XLOOKUP($A309,sdbt029!$A:$A,sdbt029!$B:$B,,-1)
       - _xlfn.XLOOKUP($A309,sdbt029!$A:$A,sdbt029!$B:$B,,1) )</f>
        <v>0.98277062946833671</v>
      </c>
      <c r="G309">
        <f xml:space="preserve"> _xlfn.XLOOKUP($A309,sdbs034!$A:$A,sdbs034!$B:$B,,1)
 + ( $A309 - _xlfn.XLOOKUP($A309,sdbs034!$A:$A,sdbs034!$A:$A,,1) )
   / ( _xlfn.XLOOKUP($A309,sdbs034!$A:$A,sdbs034!$A:$A,,-1)
       - _xlfn.XLOOKUP($A309,sdbs034!$A:$A,sdbs034!$A:$A,,1) )
   * ( _xlfn.XLOOKUP($A309,sdbs034!$A:$A,sdbs034!$B:$B,,-1)
       - _xlfn.XLOOKUP($A309,sdbs034!$A:$A,sdbs034!$B:$B,,1) )</f>
        <v>0.96500392056796813</v>
      </c>
      <c r="H309">
        <f xml:space="preserve"> _xlfn.XLOOKUP($A309,sdbso042!$A:$A,sdbso042!$B:$B,,1)
 + ( $A309 - _xlfn.XLOOKUP($A309,sdbso042!$A:$A,sdbso042!$A:$A,,1) )
   / ( _xlfn.XLOOKUP($A309,sdbso042!$A:$A,sdbso042!$A:$A,,-1)
       - _xlfn.XLOOKUP($A309,sdbso042!$A:$A,sdbso042!$A:$A,,1) )
   * ( _xlfn.XLOOKUP($A309,sdbso042!$A:$A,sdbso042!$B:$B,,-1)
       - _xlfn.XLOOKUP($A309,sdbso042!$A:$A,sdbso042!$B:$B,,1) )</f>
        <v>1.0322290590950702</v>
      </c>
      <c r="AK309" s="1">
        <v>2500.1215999999999</v>
      </c>
    </row>
    <row r="310" spans="1:37" x14ac:dyDescent="0.2">
      <c r="A310" s="1">
        <f t="shared" si="22"/>
        <v>2499.0717</v>
      </c>
      <c r="B310" s="1">
        <v>1.0470434</v>
      </c>
      <c r="C310">
        <f xml:space="preserve"> _xlfn.XLOOKUP($A310,DibenzoThiophene!$A:$A,DibenzoThiophene!$B:$B,,1)
 + ( $A310 - _xlfn.XLOOKUP($A310,DibenzoThiophene!$A:$A,DibenzoThiophene!$A:$A,,1) )
   / ( _xlfn.XLOOKUP($A310,DibenzoThiophene!$A:$A,DibenzoThiophene!$A:$A,,-1)
       - _xlfn.XLOOKUP($A310,DibenzoThiophene!$A:$A,DibenzoThiophene!$A:$A,,1) )
   * ( _xlfn.XLOOKUP($A310,DibenzoThiophene!$A:$A,DibenzoThiophene!$B:$B,,-1)
       - _xlfn.XLOOKUP($A310,DibenzoThiophene!$A:$A,DibenzoThiophene!$B:$B,,1) )</f>
        <v>1.0121869594117057</v>
      </c>
      <c r="D310">
        <f xml:space="preserve"> _xlfn.XLOOKUP($A310,Sulfone!$A:$A,Sulfone!$B:$B,,1)
 + ( $A310 - _xlfn.XLOOKUP($A310,Sulfone!$A:$A,Sulfone!$A:$A,,1) )
   / ( _xlfn.XLOOKUP($A310,Sulfone!$A:$A,Sulfone!$A:$A,,-1)
       - _xlfn.XLOOKUP($A310,Sulfone!$A:$A,Sulfone!$A:$A,,1) )
   * ( _xlfn.XLOOKUP($A310,Sulfone!$A:$A,Sulfone!$B:$B,,-1)
       - _xlfn.XLOOKUP($A310,Sulfone!$A:$A,Sulfone!$B:$B,,1) )</f>
        <v>1.3405783733189227</v>
      </c>
      <c r="E310">
        <f xml:space="preserve"> _xlfn.XLOOKUP($A310,sfeso4051!$A:$A,sfeso4051!$B:$B,,1)
 + ( $A310 - _xlfn.XLOOKUP($A310,sfeso4051!$A:$A,sfeso4051!$A:$A,,1) )
   / ( _xlfn.XLOOKUP($A310,sfeso4051!$A:$A,sfeso4051!$A:$A,,-1)
       - _xlfn.XLOOKUP($A310,sfeso4051!$A:$A,sfeso4051!$A:$A,,1) )
   * ( _xlfn.XLOOKUP($A310,sfeso4051!$A:$A,sfeso4051!$B:$B,,-1)
       - _xlfn.XLOOKUP($A310,sfeso4051!$A:$A,sfeso4051!$B:$B,,1) )</f>
        <v>1.5679950806365262</v>
      </c>
      <c r="F310">
        <f xml:space="preserve"> _xlfn.XLOOKUP($A310,sdbt029!$A:$A,sdbt029!$B:$B,,1)
 + ( $A310 - _xlfn.XLOOKUP($A310,sdbt029!$A:$A,sdbt029!$A:$A,,1) )
   / ( _xlfn.XLOOKUP($A310,sdbt029!$A:$A,sdbt029!$A:$A,,-1)
       - _xlfn.XLOOKUP($A310,sdbt029!$A:$A,sdbt029!$A:$A,,1) )
   * ( _xlfn.XLOOKUP($A310,sdbt029!$A:$A,sdbt029!$B:$B,,-1)
       - _xlfn.XLOOKUP($A310,sdbt029!$A:$A,sdbt029!$B:$B,,1) )</f>
        <v>0.97792515342111641</v>
      </c>
      <c r="G310">
        <f xml:space="preserve"> _xlfn.XLOOKUP($A310,sdbs034!$A:$A,sdbs034!$B:$B,,1)
 + ( $A310 - _xlfn.XLOOKUP($A310,sdbs034!$A:$A,sdbs034!$A:$A,,1) )
   / ( _xlfn.XLOOKUP($A310,sdbs034!$A:$A,sdbs034!$A:$A,,-1)
       - _xlfn.XLOOKUP($A310,sdbs034!$A:$A,sdbs034!$A:$A,,1) )
   * ( _xlfn.XLOOKUP($A310,sdbs034!$A:$A,sdbs034!$B:$B,,-1)
       - _xlfn.XLOOKUP($A310,sdbs034!$A:$A,sdbs034!$B:$B,,1) )</f>
        <v>0.95967694509324364</v>
      </c>
      <c r="H310">
        <f xml:space="preserve"> _xlfn.XLOOKUP($A310,sdbso042!$A:$A,sdbso042!$B:$B,,1)
 + ( $A310 - _xlfn.XLOOKUP($A310,sdbso042!$A:$A,sdbso042!$A:$A,,1) )
   / ( _xlfn.XLOOKUP($A310,sdbso042!$A:$A,sdbso042!$A:$A,,-1)
       - _xlfn.XLOOKUP($A310,sdbso042!$A:$A,sdbso042!$A:$A,,1) )
   * ( _xlfn.XLOOKUP($A310,sdbso042!$A:$A,sdbso042!$B:$B,,-1)
       - _xlfn.XLOOKUP($A310,sdbso042!$A:$A,sdbso042!$B:$B,,1) )</f>
        <v>1.0218593113616863</v>
      </c>
      <c r="AK310" s="1">
        <v>2500.3717000000001</v>
      </c>
    </row>
    <row r="311" spans="1:37" x14ac:dyDescent="0.2">
      <c r="A311" s="1">
        <f t="shared" si="22"/>
        <v>2499.3217999999997</v>
      </c>
      <c r="B311" s="1">
        <v>1.0496717</v>
      </c>
      <c r="C311">
        <f xml:space="preserve"> _xlfn.XLOOKUP($A311,DibenzoThiophene!$A:$A,DibenzoThiophene!$B:$B,,1)
 + ( $A311 - _xlfn.XLOOKUP($A311,DibenzoThiophene!$A:$A,DibenzoThiophene!$A:$A,,1) )
   / ( _xlfn.XLOOKUP($A311,DibenzoThiophene!$A:$A,DibenzoThiophene!$A:$A,,-1)
       - _xlfn.XLOOKUP($A311,DibenzoThiophene!$A:$A,DibenzoThiophene!$A:$A,,1) )
   * ( _xlfn.XLOOKUP($A311,DibenzoThiophene!$A:$A,DibenzoThiophene!$B:$B,,-1)
       - _xlfn.XLOOKUP($A311,DibenzoThiophene!$A:$A,DibenzoThiophene!$B:$B,,1) )</f>
        <v>1.0079133198917667</v>
      </c>
      <c r="D311">
        <f xml:space="preserve"> _xlfn.XLOOKUP($A311,Sulfone!$A:$A,Sulfone!$B:$B,,1)
 + ( $A311 - _xlfn.XLOOKUP($A311,Sulfone!$A:$A,Sulfone!$A:$A,,1) )
   / ( _xlfn.XLOOKUP($A311,Sulfone!$A:$A,Sulfone!$A:$A,,-1)
       - _xlfn.XLOOKUP($A311,Sulfone!$A:$A,Sulfone!$A:$A,,1) )
   * ( _xlfn.XLOOKUP($A311,Sulfone!$A:$A,Sulfone!$B:$B,,-1)
       - _xlfn.XLOOKUP($A311,Sulfone!$A:$A,Sulfone!$B:$B,,1) )</f>
        <v>1.3260259916198478</v>
      </c>
      <c r="E311">
        <f xml:space="preserve"> _xlfn.XLOOKUP($A311,sfeso4051!$A:$A,sfeso4051!$B:$B,,1)
 + ( $A311 - _xlfn.XLOOKUP($A311,sfeso4051!$A:$A,sfeso4051!$A:$A,,1) )
   / ( _xlfn.XLOOKUP($A311,sfeso4051!$A:$A,sfeso4051!$A:$A,,-1)
       - _xlfn.XLOOKUP($A311,sfeso4051!$A:$A,sfeso4051!$A:$A,,1) )
   * ( _xlfn.XLOOKUP($A311,sfeso4051!$A:$A,sfeso4051!$B:$B,,-1)
       - _xlfn.XLOOKUP($A311,sfeso4051!$A:$A,sfeso4051!$B:$B,,1) )</f>
        <v>1.5420655552055698</v>
      </c>
      <c r="F311">
        <f xml:space="preserve"> _xlfn.XLOOKUP($A311,sdbt029!$A:$A,sdbt029!$B:$B,,1)
 + ( $A311 - _xlfn.XLOOKUP($A311,sdbt029!$A:$A,sdbt029!$A:$A,,1) )
   / ( _xlfn.XLOOKUP($A311,sdbt029!$A:$A,sdbt029!$A:$A,,-1)
       - _xlfn.XLOOKUP($A311,sdbt029!$A:$A,sdbt029!$A:$A,,1) )
   * ( _xlfn.XLOOKUP($A311,sdbt029!$A:$A,sdbt029!$B:$B,,-1)
       - _xlfn.XLOOKUP($A311,sdbt029!$A:$A,sdbt029!$B:$B,,1) )</f>
        <v>0.96953934564135347</v>
      </c>
      <c r="G311">
        <f xml:space="preserve"> _xlfn.XLOOKUP($A311,sdbs034!$A:$A,sdbs034!$B:$B,,1)
 + ( $A311 - _xlfn.XLOOKUP($A311,sdbs034!$A:$A,sdbs034!$A:$A,,1) )
   / ( _xlfn.XLOOKUP($A311,sdbs034!$A:$A,sdbs034!$A:$A,,-1)
       - _xlfn.XLOOKUP($A311,sdbs034!$A:$A,sdbs034!$A:$A,,1) )
   * ( _xlfn.XLOOKUP($A311,sdbs034!$A:$A,sdbs034!$B:$B,,-1)
       - _xlfn.XLOOKUP($A311,sdbs034!$A:$A,sdbs034!$B:$B,,1) )</f>
        <v>0.95624868671737751</v>
      </c>
      <c r="H311">
        <f xml:space="preserve"> _xlfn.XLOOKUP($A311,sdbso042!$A:$A,sdbso042!$B:$B,,1)
 + ( $A311 - _xlfn.XLOOKUP($A311,sdbso042!$A:$A,sdbso042!$A:$A,,1) )
   / ( _xlfn.XLOOKUP($A311,sdbso042!$A:$A,sdbso042!$A:$A,,-1)
       - _xlfn.XLOOKUP($A311,sdbso042!$A:$A,sdbso042!$A:$A,,1) )
   * ( _xlfn.XLOOKUP($A311,sdbso042!$A:$A,sdbso042!$B:$B,,-1)
       - _xlfn.XLOOKUP($A311,sdbso042!$A:$A,sdbso042!$B:$B,,1) )</f>
        <v>1.0134895412234568</v>
      </c>
      <c r="AK311" s="1">
        <v>2500.6217999999999</v>
      </c>
    </row>
    <row r="312" spans="1:37" x14ac:dyDescent="0.2">
      <c r="A312" s="1">
        <f t="shared" si="22"/>
        <v>2499.5718999999999</v>
      </c>
      <c r="B312" s="1">
        <v>1.0461716000000001</v>
      </c>
      <c r="C312">
        <f xml:space="preserve"> _xlfn.XLOOKUP($A312,DibenzoThiophene!$A:$A,DibenzoThiophene!$B:$B,,1)
 + ( $A312 - _xlfn.XLOOKUP($A312,DibenzoThiophene!$A:$A,DibenzoThiophene!$A:$A,,1) )
   / ( _xlfn.XLOOKUP($A312,DibenzoThiophene!$A:$A,DibenzoThiophene!$A:$A,,-1)
       - _xlfn.XLOOKUP($A312,DibenzoThiophene!$A:$A,DibenzoThiophene!$A:$A,,1) )
   * ( _xlfn.XLOOKUP($A312,DibenzoThiophene!$A:$A,DibenzoThiophene!$B:$B,,-1)
       - _xlfn.XLOOKUP($A312,DibenzoThiophene!$A:$A,DibenzoThiophene!$B:$B,,1) )</f>
        <v>1.0036396803718197</v>
      </c>
      <c r="D312">
        <f xml:space="preserve"> _xlfn.XLOOKUP($A312,Sulfone!$A:$A,Sulfone!$B:$B,,1)
 + ( $A312 - _xlfn.XLOOKUP($A312,Sulfone!$A:$A,Sulfone!$A:$A,,1) )
   / ( _xlfn.XLOOKUP($A312,Sulfone!$A:$A,Sulfone!$A:$A,,-1)
       - _xlfn.XLOOKUP($A312,Sulfone!$A:$A,Sulfone!$A:$A,,1) )
   * ( _xlfn.XLOOKUP($A312,Sulfone!$A:$A,Sulfone!$B:$B,,-1)
       - _xlfn.XLOOKUP($A312,Sulfone!$A:$A,Sulfone!$B:$B,,1) )</f>
        <v>1.3114736099207465</v>
      </c>
      <c r="E312">
        <f xml:space="preserve"> _xlfn.XLOOKUP($A312,sfeso4051!$A:$A,sfeso4051!$B:$B,,1)
 + ( $A312 - _xlfn.XLOOKUP($A312,sfeso4051!$A:$A,sfeso4051!$A:$A,,1) )
   / ( _xlfn.XLOOKUP($A312,sfeso4051!$A:$A,sfeso4051!$A:$A,,-1)
       - _xlfn.XLOOKUP($A312,sfeso4051!$A:$A,sfeso4051!$A:$A,,1) )
   * ( _xlfn.XLOOKUP($A312,sfeso4051!$A:$A,sfeso4051!$B:$B,,-1)
       - _xlfn.XLOOKUP($A312,sfeso4051!$A:$A,sfeso4051!$B:$B,,1) )</f>
        <v>1.50848695318471</v>
      </c>
      <c r="F312">
        <f xml:space="preserve"> _xlfn.XLOOKUP($A312,sdbt029!$A:$A,sdbt029!$B:$B,,1)
 + ( $A312 - _xlfn.XLOOKUP($A312,sdbt029!$A:$A,sdbt029!$A:$A,,1) )
   / ( _xlfn.XLOOKUP($A312,sdbt029!$A:$A,sdbt029!$A:$A,,-1)
       - _xlfn.XLOOKUP($A312,sdbt029!$A:$A,sdbt029!$A:$A,,1) )
   * ( _xlfn.XLOOKUP($A312,sdbt029!$A:$A,sdbt029!$B:$B,,-1)
       - _xlfn.XLOOKUP($A312,sdbt029!$A:$A,sdbt029!$B:$B,,1) )</f>
        <v>0.96517447242417498</v>
      </c>
      <c r="G312">
        <f xml:space="preserve"> _xlfn.XLOOKUP($A312,sdbs034!$A:$A,sdbs034!$B:$B,,1)
 + ( $A312 - _xlfn.XLOOKUP($A312,sdbs034!$A:$A,sdbs034!$A:$A,,1) )
   / ( _xlfn.XLOOKUP($A312,sdbs034!$A:$A,sdbs034!$A:$A,,-1)
       - _xlfn.XLOOKUP($A312,sdbs034!$A:$A,sdbs034!$A:$A,,1) )
   * ( _xlfn.XLOOKUP($A312,sdbs034!$A:$A,sdbs034!$B:$B,,-1)
       - _xlfn.XLOOKUP($A312,sdbs034!$A:$A,sdbs034!$B:$B,,1) )</f>
        <v>0.95217970694380072</v>
      </c>
      <c r="H312">
        <f xml:space="preserve"> _xlfn.XLOOKUP($A312,sdbso042!$A:$A,sdbso042!$B:$B,,1)
 + ( $A312 - _xlfn.XLOOKUP($A312,sdbso042!$A:$A,sdbso042!$A:$A,,1) )
   / ( _xlfn.XLOOKUP($A312,sdbso042!$A:$A,sdbso042!$A:$A,,-1)
       - _xlfn.XLOOKUP($A312,sdbso042!$A:$A,sdbso042!$A:$A,,1) )
   * ( _xlfn.XLOOKUP($A312,sdbso042!$A:$A,sdbso042!$B:$B,,-1)
       - _xlfn.XLOOKUP($A312,sdbso042!$A:$A,sdbso042!$B:$B,,1) )</f>
        <v>1.0169172576552359</v>
      </c>
      <c r="AK312" s="1">
        <v>2500.8719000000001</v>
      </c>
    </row>
    <row r="313" spans="1:37" x14ac:dyDescent="0.2">
      <c r="A313" s="1">
        <f t="shared" si="22"/>
        <v>2499.8219999999997</v>
      </c>
      <c r="B313" s="1">
        <v>1.0517303</v>
      </c>
      <c r="C313">
        <f xml:space="preserve"> _xlfn.XLOOKUP($A313,DibenzoThiophene!$A:$A,DibenzoThiophene!$B:$B,,1)
 + ( $A313 - _xlfn.XLOOKUP($A313,DibenzoThiophene!$A:$A,DibenzoThiophene!$A:$A,,1) )
   / ( _xlfn.XLOOKUP($A313,DibenzoThiophene!$A:$A,DibenzoThiophene!$A:$A,,-1)
       - _xlfn.XLOOKUP($A313,DibenzoThiophene!$A:$A,DibenzoThiophene!$A:$A,,1) )
   * ( _xlfn.XLOOKUP($A313,DibenzoThiophene!$A:$A,DibenzoThiophene!$B:$B,,-1)
       - _xlfn.XLOOKUP($A313,DibenzoThiophene!$A:$A,DibenzoThiophene!$B:$B,,1) )</f>
        <v>0.99936604085188052</v>
      </c>
      <c r="D313">
        <f xml:space="preserve"> _xlfn.XLOOKUP($A313,Sulfone!$A:$A,Sulfone!$B:$B,,1)
 + ( $A313 - _xlfn.XLOOKUP($A313,Sulfone!$A:$A,Sulfone!$A:$A,,1) )
   / ( _xlfn.XLOOKUP($A313,Sulfone!$A:$A,Sulfone!$A:$A,,-1)
       - _xlfn.XLOOKUP($A313,Sulfone!$A:$A,Sulfone!$A:$A,,1) )
   * ( _xlfn.XLOOKUP($A313,Sulfone!$A:$A,Sulfone!$B:$B,,-1)
       - _xlfn.XLOOKUP($A313,Sulfone!$A:$A,Sulfone!$B:$B,,1) )</f>
        <v>1.2969212282216716</v>
      </c>
      <c r="E313">
        <f xml:space="preserve"> _xlfn.XLOOKUP($A313,sfeso4051!$A:$A,sfeso4051!$B:$B,,1)
 + ( $A313 - _xlfn.XLOOKUP($A313,sfeso4051!$A:$A,sfeso4051!$A:$A,,1) )
   / ( _xlfn.XLOOKUP($A313,sfeso4051!$A:$A,sfeso4051!$A:$A,,-1)
       - _xlfn.XLOOKUP($A313,sfeso4051!$A:$A,sfeso4051!$A:$A,,1) )
   * ( _xlfn.XLOOKUP($A313,sfeso4051!$A:$A,sfeso4051!$B:$B,,-1)
       - _xlfn.XLOOKUP($A313,sfeso4051!$A:$A,sfeso4051!$B:$B,,1) )</f>
        <v>1.4749508478175564</v>
      </c>
      <c r="F313">
        <f xml:space="preserve"> _xlfn.XLOOKUP($A313,sdbt029!$A:$A,sdbt029!$B:$B,,1)
 + ( $A313 - _xlfn.XLOOKUP($A313,sdbt029!$A:$A,sdbt029!$A:$A,,1) )
   / ( _xlfn.XLOOKUP($A313,sdbt029!$A:$A,sdbt029!$A:$A,,-1)
       - _xlfn.XLOOKUP($A313,sdbt029!$A:$A,sdbt029!$A:$A,,1) )
   * ( _xlfn.XLOOKUP($A313,sdbt029!$A:$A,sdbt029!$B:$B,,-1)
       - _xlfn.XLOOKUP($A313,sdbt029!$A:$A,sdbt029!$B:$B,,1) )</f>
        <v>0.96062573082113201</v>
      </c>
      <c r="G313">
        <f xml:space="preserve"> _xlfn.XLOOKUP($A313,sdbs034!$A:$A,sdbs034!$B:$B,,1)
 + ( $A313 - _xlfn.XLOOKUP($A313,sdbs034!$A:$A,sdbs034!$A:$A,,1) )
   / ( _xlfn.XLOOKUP($A313,sdbs034!$A:$A,sdbs034!$A:$A,,-1)
       - _xlfn.XLOOKUP($A313,sdbs034!$A:$A,sdbs034!$A:$A,,1) )
   * ( _xlfn.XLOOKUP($A313,sdbs034!$A:$A,sdbs034!$B:$B,,-1)
       - _xlfn.XLOOKUP($A313,sdbs034!$A:$A,sdbs034!$B:$B,,1) )</f>
        <v>0.95422091380049756</v>
      </c>
      <c r="H313">
        <f xml:space="preserve"> _xlfn.XLOOKUP($A313,sdbso042!$A:$A,sdbso042!$B:$B,,1)
 + ( $A313 - _xlfn.XLOOKUP($A313,sdbso042!$A:$A,sdbso042!$A:$A,,1) )
   / ( _xlfn.XLOOKUP($A313,sdbso042!$A:$A,sdbso042!$A:$A,,-1)
       - _xlfn.XLOOKUP($A313,sdbso042!$A:$A,sdbso042!$A:$A,,1) )
   * ( _xlfn.XLOOKUP($A313,sdbso042!$A:$A,sdbso042!$B:$B,,-1)
       - _xlfn.XLOOKUP($A313,sdbso042!$A:$A,sdbso042!$B:$B,,1) )</f>
        <v>1.0032815132052344</v>
      </c>
      <c r="AK313" s="1">
        <v>2501.1219999999998</v>
      </c>
    </row>
    <row r="314" spans="1:37" x14ac:dyDescent="0.2">
      <c r="A314" s="1">
        <f t="shared" si="22"/>
        <v>2500.0720999999999</v>
      </c>
      <c r="B314" s="1">
        <v>1.0589751999999999</v>
      </c>
      <c r="C314">
        <f xml:space="preserve"> _xlfn.XLOOKUP($A314,DibenzoThiophene!$A:$A,DibenzoThiophene!$B:$B,,1)
 + ( $A314 - _xlfn.XLOOKUP($A314,DibenzoThiophene!$A:$A,DibenzoThiophene!$A:$A,,1) )
   / ( _xlfn.XLOOKUP($A314,DibenzoThiophene!$A:$A,DibenzoThiophene!$A:$A,,-1)
       - _xlfn.XLOOKUP($A314,DibenzoThiophene!$A:$A,DibenzoThiophene!$A:$A,,1) )
   * ( _xlfn.XLOOKUP($A314,DibenzoThiophene!$A:$A,DibenzoThiophene!$B:$B,,-1)
       - _xlfn.XLOOKUP($A314,DibenzoThiophene!$A:$A,DibenzoThiophene!$B:$B,,1) )</f>
        <v>0.99479076928967647</v>
      </c>
      <c r="D314">
        <f xml:space="preserve"> _xlfn.XLOOKUP($A314,Sulfone!$A:$A,Sulfone!$B:$B,,1)
 + ( $A314 - _xlfn.XLOOKUP($A314,Sulfone!$A:$A,Sulfone!$A:$A,,1) )
   / ( _xlfn.XLOOKUP($A314,Sulfone!$A:$A,Sulfone!$A:$A,,-1)
       - _xlfn.XLOOKUP($A314,Sulfone!$A:$A,Sulfone!$A:$A,,1) )
   * ( _xlfn.XLOOKUP($A314,Sulfone!$A:$A,Sulfone!$B:$B,,-1)
       - _xlfn.XLOOKUP($A314,Sulfone!$A:$A,Sulfone!$B:$B,,1) )</f>
        <v>1.2829516421968472</v>
      </c>
      <c r="E314">
        <f xml:space="preserve"> _xlfn.XLOOKUP($A314,sfeso4051!$A:$A,sfeso4051!$B:$B,,1)
 + ( $A314 - _xlfn.XLOOKUP($A314,sfeso4051!$A:$A,sfeso4051!$A:$A,,1) )
   / ( _xlfn.XLOOKUP($A314,sfeso4051!$A:$A,sfeso4051!$A:$A,,-1)
       - _xlfn.XLOOKUP($A314,sfeso4051!$A:$A,sfeso4051!$A:$A,,1) )
   * ( _xlfn.XLOOKUP($A314,sfeso4051!$A:$A,sfeso4051!$B:$B,,-1)
       - _xlfn.XLOOKUP($A314,sfeso4051!$A:$A,sfeso4051!$B:$B,,1) )</f>
        <v>1.4442184891987471</v>
      </c>
      <c r="F314">
        <f xml:space="preserve"> _xlfn.XLOOKUP($A314,sdbt029!$A:$A,sdbt029!$B:$B,,1)
 + ( $A314 - _xlfn.XLOOKUP($A314,sdbt029!$A:$A,sdbt029!$A:$A,,1) )
   / ( _xlfn.XLOOKUP($A314,sdbt029!$A:$A,sdbt029!$A:$A,,-1)
       - _xlfn.XLOOKUP($A314,sdbt029!$A:$A,sdbt029!$A:$A,,1) )
   * ( _xlfn.XLOOKUP($A314,sdbt029!$A:$A,sdbt029!$B:$B,,-1)
       - _xlfn.XLOOKUP($A314,sdbt029!$A:$A,sdbt029!$B:$B,,1) )</f>
        <v>0.9538315810817376</v>
      </c>
      <c r="G314">
        <f xml:space="preserve"> _xlfn.XLOOKUP($A314,sdbs034!$A:$A,sdbs034!$B:$B,,1)
 + ( $A314 - _xlfn.XLOOKUP($A314,sdbs034!$A:$A,sdbs034!$A:$A,,1) )
   / ( _xlfn.XLOOKUP($A314,sdbs034!$A:$A,sdbs034!$A:$A,,-1)
       - _xlfn.XLOOKUP($A314,sdbs034!$A:$A,sdbs034!$A:$A,,1) )
   * ( _xlfn.XLOOKUP($A314,sdbs034!$A:$A,sdbs034!$B:$B,,-1)
       - _xlfn.XLOOKUP($A314,sdbs034!$A:$A,sdbs034!$B:$B,,1) )</f>
        <v>0.95392525901266989</v>
      </c>
      <c r="H314">
        <f xml:space="preserve"> _xlfn.XLOOKUP($A314,sdbso042!$A:$A,sdbso042!$B:$B,,1)
 + ( $A314 - _xlfn.XLOOKUP($A314,sdbso042!$A:$A,sdbso042!$A:$A,,1) )
   / ( _xlfn.XLOOKUP($A314,sdbso042!$A:$A,sdbso042!$A:$A,,-1)
       - _xlfn.XLOOKUP($A314,sdbso042!$A:$A,sdbso042!$A:$A,,1) )
   * ( _xlfn.XLOOKUP($A314,sdbso042!$A:$A,sdbso042!$B:$B,,-1)
       - _xlfn.XLOOKUP($A314,sdbso042!$A:$A,sdbso042!$B:$B,,1) )</f>
        <v>0.99777027891948722</v>
      </c>
      <c r="AK314" s="1">
        <v>2501.3721</v>
      </c>
    </row>
    <row r="315" spans="1:37" x14ac:dyDescent="0.2">
      <c r="A315" s="1">
        <f t="shared" si="22"/>
        <v>2500.3221999999996</v>
      </c>
      <c r="B315" s="1">
        <v>1.0374371</v>
      </c>
      <c r="C315">
        <f xml:space="preserve"> _xlfn.XLOOKUP($A315,DibenzoThiophene!$A:$A,DibenzoThiophene!$B:$B,,1)
 + ( $A315 - _xlfn.XLOOKUP($A315,DibenzoThiophene!$A:$A,DibenzoThiophene!$A:$A,,1) )
   / ( _xlfn.XLOOKUP($A315,DibenzoThiophene!$A:$A,DibenzoThiophene!$A:$A,,-1)
       - _xlfn.XLOOKUP($A315,DibenzoThiophene!$A:$A,DibenzoThiophene!$A:$A,,1) )
   * ( _xlfn.XLOOKUP($A315,DibenzoThiophene!$A:$A,DibenzoThiophene!$B:$B,,-1)
       - _xlfn.XLOOKUP($A315,DibenzoThiophene!$A:$A,DibenzoThiophene!$B:$B,,1) )</f>
        <v>0.98938950385391278</v>
      </c>
      <c r="D315">
        <f xml:space="preserve"> _xlfn.XLOOKUP($A315,Sulfone!$A:$A,Sulfone!$B:$B,,1)
 + ( $A315 - _xlfn.XLOOKUP($A315,Sulfone!$A:$A,Sulfone!$A:$A,,1) )
   / ( _xlfn.XLOOKUP($A315,Sulfone!$A:$A,Sulfone!$A:$A,,-1)
       - _xlfn.XLOOKUP($A315,Sulfone!$A:$A,Sulfone!$A:$A,,1) )
   * ( _xlfn.XLOOKUP($A315,Sulfone!$A:$A,Sulfone!$B:$B,,-1)
       - _xlfn.XLOOKUP($A315,Sulfone!$A:$A,Sulfone!$B:$B,,1) )</f>
        <v>1.2703125868056806</v>
      </c>
      <c r="E315">
        <f xml:space="preserve"> _xlfn.XLOOKUP($A315,sfeso4051!$A:$A,sfeso4051!$B:$B,,1)
 + ( $A315 - _xlfn.XLOOKUP($A315,sfeso4051!$A:$A,sfeso4051!$A:$A,,1) )
   / ( _xlfn.XLOOKUP($A315,sfeso4051!$A:$A,sfeso4051!$A:$A,,-1)
       - _xlfn.XLOOKUP($A315,sfeso4051!$A:$A,sfeso4051!$A:$A,,1) )
   * ( _xlfn.XLOOKUP($A315,sfeso4051!$A:$A,sfeso4051!$B:$B,,-1)
       - _xlfn.XLOOKUP($A315,sfeso4051!$A:$A,sfeso4051!$B:$B,,1) )</f>
        <v>1.4118278985081798</v>
      </c>
      <c r="F315">
        <f xml:space="preserve"> _xlfn.XLOOKUP($A315,sdbt029!$A:$A,sdbt029!$B:$B,,1)
 + ( $A315 - _xlfn.XLOOKUP($A315,sdbt029!$A:$A,sdbt029!$A:$A,,1) )
   / ( _xlfn.XLOOKUP($A315,sdbt029!$A:$A,sdbt029!$A:$A,,-1)
       - _xlfn.XLOOKUP($A315,sdbt029!$A:$A,sdbt029!$A:$A,,1) )
   * ( _xlfn.XLOOKUP($A315,sdbt029!$A:$A,sdbt029!$B:$B,,-1)
       - _xlfn.XLOOKUP($A315,sdbt029!$A:$A,sdbt029!$B:$B,,1) )</f>
        <v>0.94201738836052429</v>
      </c>
      <c r="G315">
        <f xml:space="preserve"> _xlfn.XLOOKUP($A315,sdbs034!$A:$A,sdbs034!$B:$B,,1)
 + ( $A315 - _xlfn.XLOOKUP($A315,sdbs034!$A:$A,sdbs034!$A:$A,,1) )
   / ( _xlfn.XLOOKUP($A315,sdbs034!$A:$A,sdbs034!$A:$A,,-1)
       - _xlfn.XLOOKUP($A315,sdbs034!$A:$A,sdbs034!$A:$A,,1) )
   * ( _xlfn.XLOOKUP($A315,sdbs034!$A:$A,sdbs034!$B:$B,,-1)
       - _xlfn.XLOOKUP($A315,sdbs034!$A:$A,sdbs034!$B:$B,,1) )</f>
        <v>0.9355978357241973</v>
      </c>
      <c r="H315">
        <f xml:space="preserve"> _xlfn.XLOOKUP($A315,sdbso042!$A:$A,sdbso042!$B:$B,,1)
 + ( $A315 - _xlfn.XLOOKUP($A315,sdbso042!$A:$A,sdbso042!$A:$A,,1) )
   / ( _xlfn.XLOOKUP($A315,sdbso042!$A:$A,sdbso042!$A:$A,,-1)
       - _xlfn.XLOOKUP($A315,sdbso042!$A:$A,sdbso042!$A:$A,,1) )
   * ( _xlfn.XLOOKUP($A315,sdbso042!$A:$A,sdbso042!$B:$B,,-1)
       - _xlfn.XLOOKUP($A315,sdbso042!$A:$A,sdbso042!$B:$B,,1) )</f>
        <v>0.99319748490341242</v>
      </c>
      <c r="AK315" s="1">
        <v>2501.6221999999998</v>
      </c>
    </row>
    <row r="316" spans="1:37" x14ac:dyDescent="0.2">
      <c r="A316" s="1">
        <f t="shared" si="22"/>
        <v>2500.5722999999998</v>
      </c>
      <c r="B316" s="1">
        <v>1.0376463</v>
      </c>
      <c r="C316">
        <f xml:space="preserve"> _xlfn.XLOOKUP($A316,DibenzoThiophene!$A:$A,DibenzoThiophene!$B:$B,,1)
 + ( $A316 - _xlfn.XLOOKUP($A316,DibenzoThiophene!$A:$A,DibenzoThiophene!$A:$A,,1) )
   / ( _xlfn.XLOOKUP($A316,DibenzoThiophene!$A:$A,DibenzoThiophene!$A:$A,,-1)
       - _xlfn.XLOOKUP($A316,DibenzoThiophene!$A:$A,DibenzoThiophene!$A:$A,,1) )
   * ( _xlfn.XLOOKUP($A316,DibenzoThiophene!$A:$A,DibenzoThiophene!$B:$B,,-1)
       - _xlfn.XLOOKUP($A316,DibenzoThiophene!$A:$A,DibenzoThiophene!$B:$B,,1) )</f>
        <v>0.9839882384181392</v>
      </c>
      <c r="D316">
        <f xml:space="preserve"> _xlfn.XLOOKUP($A316,Sulfone!$A:$A,Sulfone!$B:$B,,1)
 + ( $A316 - _xlfn.XLOOKUP($A316,Sulfone!$A:$A,Sulfone!$A:$A,,1) )
   / ( _xlfn.XLOOKUP($A316,Sulfone!$A:$A,Sulfone!$A:$A,,-1)
       - _xlfn.XLOOKUP($A316,Sulfone!$A:$A,Sulfone!$A:$A,,1) )
   * ( _xlfn.XLOOKUP($A316,Sulfone!$A:$A,Sulfone!$B:$B,,-1)
       - _xlfn.XLOOKUP($A316,Sulfone!$A:$A,Sulfone!$B:$B,,1) )</f>
        <v>1.2576735314144911</v>
      </c>
      <c r="E316">
        <f xml:space="preserve"> _xlfn.XLOOKUP($A316,sfeso4051!$A:$A,sfeso4051!$B:$B,,1)
 + ( $A316 - _xlfn.XLOOKUP($A316,sfeso4051!$A:$A,sfeso4051!$A:$A,,1) )
   / ( _xlfn.XLOOKUP($A316,sfeso4051!$A:$A,sfeso4051!$A:$A,,-1)
       - _xlfn.XLOOKUP($A316,sfeso4051!$A:$A,sfeso4051!$A:$A,,1) )
   * ( _xlfn.XLOOKUP($A316,sfeso4051!$A:$A,sfeso4051!$B:$B,,-1)
       - _xlfn.XLOOKUP($A316,sfeso4051!$A:$A,sfeso4051!$B:$B,,1) )</f>
        <v>1.3796821580570602</v>
      </c>
      <c r="F316">
        <f xml:space="preserve"> _xlfn.XLOOKUP($A316,sdbt029!$A:$A,sdbt029!$B:$B,,1)
 + ( $A316 - _xlfn.XLOOKUP($A316,sdbt029!$A:$A,sdbt029!$A:$A,,1) )
   / ( _xlfn.XLOOKUP($A316,sdbt029!$A:$A,sdbt029!$A:$A,,-1)
       - _xlfn.XLOOKUP($A316,sdbt029!$A:$A,sdbt029!$A:$A,,1) )
   * ( _xlfn.XLOOKUP($A316,sdbt029!$A:$A,sdbt029!$B:$B,,-1)
       - _xlfn.XLOOKUP($A316,sdbt029!$A:$A,sdbt029!$B:$B,,1) )</f>
        <v>0.93747129908284033</v>
      </c>
      <c r="G316">
        <f xml:space="preserve"> _xlfn.XLOOKUP($A316,sdbs034!$A:$A,sdbs034!$B:$B,,1)
 + ( $A316 - _xlfn.XLOOKUP($A316,sdbs034!$A:$A,sdbs034!$A:$A,,1) )
   / ( _xlfn.XLOOKUP($A316,sdbs034!$A:$A,sdbs034!$A:$A,,-1)
       - _xlfn.XLOOKUP($A316,sdbs034!$A:$A,sdbs034!$A:$A,,1) )
   * ( _xlfn.XLOOKUP($A316,sdbs034!$A:$A,sdbs034!$B:$B,,-1)
       - _xlfn.XLOOKUP($A316,sdbs034!$A:$A,sdbs034!$B:$B,,1) )</f>
        <v>0.94182581435450641</v>
      </c>
      <c r="H316">
        <f xml:space="preserve"> _xlfn.XLOOKUP($A316,sdbso042!$A:$A,sdbso042!$B:$B,,1)
 + ( $A316 - _xlfn.XLOOKUP($A316,sdbso042!$A:$A,sdbso042!$A:$A,,1) )
   / ( _xlfn.XLOOKUP($A316,sdbso042!$A:$A,sdbso042!$A:$A,,-1)
       - _xlfn.XLOOKUP($A316,sdbso042!$A:$A,sdbso042!$A:$A,,1) )
   * ( _xlfn.XLOOKUP($A316,sdbso042!$A:$A,sdbso042!$B:$B,,-1)
       - _xlfn.XLOOKUP($A316,sdbso042!$A:$A,sdbso042!$B:$B,,1) )</f>
        <v>0.98201775834330018</v>
      </c>
      <c r="AK316" s="1">
        <v>2501.8723</v>
      </c>
    </row>
    <row r="317" spans="1:37" x14ac:dyDescent="0.2">
      <c r="A317" s="1">
        <f t="shared" si="22"/>
        <v>2500.8224</v>
      </c>
      <c r="B317" s="1">
        <v>1.0233589999999999</v>
      </c>
      <c r="C317">
        <f xml:space="preserve"> _xlfn.XLOOKUP($A317,DibenzoThiophene!$A:$A,DibenzoThiophene!$B:$B,,1)
 + ( $A317 - _xlfn.XLOOKUP($A317,DibenzoThiophene!$A:$A,DibenzoThiophene!$A:$A,,1) )
   / ( _xlfn.XLOOKUP($A317,DibenzoThiophene!$A:$A,DibenzoThiophene!$A:$A,,-1)
       - _xlfn.XLOOKUP($A317,DibenzoThiophene!$A:$A,DibenzoThiophene!$A:$A,,1) )
   * ( _xlfn.XLOOKUP($A317,DibenzoThiophene!$A:$A,DibenzoThiophene!$B:$B,,-1)
       - _xlfn.XLOOKUP($A317,DibenzoThiophene!$A:$A,DibenzoThiophene!$B:$B,,1) )</f>
        <v>0.97858697298236574</v>
      </c>
      <c r="D317">
        <f xml:space="preserve"> _xlfn.XLOOKUP($A317,Sulfone!$A:$A,Sulfone!$B:$B,,1)
 + ( $A317 - _xlfn.XLOOKUP($A317,Sulfone!$A:$A,Sulfone!$A:$A,,1) )
   / ( _xlfn.XLOOKUP($A317,Sulfone!$A:$A,Sulfone!$A:$A,,-1)
       - _xlfn.XLOOKUP($A317,Sulfone!$A:$A,Sulfone!$A:$A,,1) )
   * ( _xlfn.XLOOKUP($A317,Sulfone!$A:$A,Sulfone!$B:$B,,-1)
       - _xlfn.XLOOKUP($A317,Sulfone!$A:$A,Sulfone!$B:$B,,1) )</f>
        <v>1.2450344760233016</v>
      </c>
      <c r="E317">
        <f xml:space="preserve"> _xlfn.XLOOKUP($A317,sfeso4051!$A:$A,sfeso4051!$B:$B,,1)
 + ( $A317 - _xlfn.XLOOKUP($A317,sfeso4051!$A:$A,sfeso4051!$A:$A,,1) )
   / ( _xlfn.XLOOKUP($A317,sfeso4051!$A:$A,sfeso4051!$A:$A,,-1)
       - _xlfn.XLOOKUP($A317,sfeso4051!$A:$A,sfeso4051!$A:$A,,1) )
   * ( _xlfn.XLOOKUP($A317,sfeso4051!$A:$A,sfeso4051!$B:$B,,-1)
       - _xlfn.XLOOKUP($A317,sfeso4051!$A:$A,sfeso4051!$B:$B,,1) )</f>
        <v>1.3520169915076814</v>
      </c>
      <c r="F317">
        <f xml:space="preserve"> _xlfn.XLOOKUP($A317,sdbt029!$A:$A,sdbt029!$B:$B,,1)
 + ( $A317 - _xlfn.XLOOKUP($A317,sdbt029!$A:$A,sdbt029!$A:$A,,1) )
   / ( _xlfn.XLOOKUP($A317,sdbt029!$A:$A,sdbt029!$A:$A,,-1)
       - _xlfn.XLOOKUP($A317,sdbt029!$A:$A,sdbt029!$A:$A,,1) )
   * ( _xlfn.XLOOKUP($A317,sdbt029!$A:$A,sdbt029!$B:$B,,-1)
       - _xlfn.XLOOKUP($A317,sdbt029!$A:$A,sdbt029!$B:$B,,1) )</f>
        <v>0.93091607389039577</v>
      </c>
      <c r="G317">
        <f xml:space="preserve"> _xlfn.XLOOKUP($A317,sdbs034!$A:$A,sdbs034!$B:$B,,1)
 + ( $A317 - _xlfn.XLOOKUP($A317,sdbs034!$A:$A,sdbs034!$A:$A,,1) )
   / ( _xlfn.XLOOKUP($A317,sdbs034!$A:$A,sdbs034!$A:$A,,-1)
       - _xlfn.XLOOKUP($A317,sdbs034!$A:$A,sdbs034!$A:$A,,1) )
   * ( _xlfn.XLOOKUP($A317,sdbs034!$A:$A,sdbs034!$B:$B,,-1)
       - _xlfn.XLOOKUP($A317,sdbs034!$A:$A,sdbs034!$B:$B,,1) )</f>
        <v>0.94789764185956638</v>
      </c>
      <c r="H317">
        <f xml:space="preserve"> _xlfn.XLOOKUP($A317,sdbso042!$A:$A,sdbso042!$B:$B,,1)
 + ( $A317 - _xlfn.XLOOKUP($A317,sdbso042!$A:$A,sdbso042!$A:$A,,1) )
   / ( _xlfn.XLOOKUP($A317,sdbso042!$A:$A,sdbso042!$A:$A,,-1)
       - _xlfn.XLOOKUP($A317,sdbso042!$A:$A,sdbso042!$A:$A,,1) )
   * ( _xlfn.XLOOKUP($A317,sdbso042!$A:$A,sdbso042!$B:$B,,-1)
       - _xlfn.XLOOKUP($A317,sdbso042!$A:$A,sdbso042!$B:$B,,1) )</f>
        <v>0.97365012547612384</v>
      </c>
      <c r="AK317" s="1">
        <v>2502.1224000000002</v>
      </c>
    </row>
    <row r="318" spans="1:37" x14ac:dyDescent="0.2">
      <c r="A318" s="1">
        <f t="shared" si="22"/>
        <v>2501.0724999999998</v>
      </c>
      <c r="B318" s="1">
        <v>1.0114266999999999</v>
      </c>
      <c r="C318">
        <f xml:space="preserve"> _xlfn.XLOOKUP($A318,DibenzoThiophene!$A:$A,DibenzoThiophene!$B:$B,,1)
 + ( $A318 - _xlfn.XLOOKUP($A318,DibenzoThiophene!$A:$A,DibenzoThiophene!$A:$A,,1) )
   / ( _xlfn.XLOOKUP($A318,DibenzoThiophene!$A:$A,DibenzoThiophene!$A:$A,,-1)
       - _xlfn.XLOOKUP($A318,DibenzoThiophene!$A:$A,DibenzoThiophene!$A:$A,,1) )
   * ( _xlfn.XLOOKUP($A318,DibenzoThiophene!$A:$A,DibenzoThiophene!$B:$B,,-1)
       - _xlfn.XLOOKUP($A318,DibenzoThiophene!$A:$A,DibenzoThiophene!$B:$B,,1) )</f>
        <v>0.97331233676759865</v>
      </c>
      <c r="D318">
        <f xml:space="preserve"> _xlfn.XLOOKUP($A318,Sulfone!$A:$A,Sulfone!$B:$B,,1)
 + ( $A318 - _xlfn.XLOOKUP($A318,Sulfone!$A:$A,Sulfone!$A:$A,,1) )
   / ( _xlfn.XLOOKUP($A318,Sulfone!$A:$A,Sulfone!$A:$A,,-1)
       - _xlfn.XLOOKUP($A318,Sulfone!$A:$A,Sulfone!$A:$A,,1) )
   * ( _xlfn.XLOOKUP($A318,Sulfone!$A:$A,Sulfone!$B:$B,,-1)
       - _xlfn.XLOOKUP($A318,Sulfone!$A:$A,Sulfone!$B:$B,,1) )</f>
        <v>1.2324998353662047</v>
      </c>
      <c r="E318">
        <f xml:space="preserve"> _xlfn.XLOOKUP($A318,sfeso4051!$A:$A,sfeso4051!$B:$B,,1)
 + ( $A318 - _xlfn.XLOOKUP($A318,sfeso4051!$A:$A,sfeso4051!$A:$A,,1) )
   / ( _xlfn.XLOOKUP($A318,sfeso4051!$A:$A,sfeso4051!$A:$A,,-1)
       - _xlfn.XLOOKUP($A318,sfeso4051!$A:$A,sfeso4051!$A:$A,,1) )
   * ( _xlfn.XLOOKUP($A318,sfeso4051!$A:$A,sfeso4051!$B:$B,,-1)
       - _xlfn.XLOOKUP($A318,sfeso4051!$A:$A,sfeso4051!$B:$B,,1) )</f>
        <v>1.3217435870516152</v>
      </c>
      <c r="F318">
        <f xml:space="preserve"> _xlfn.XLOOKUP($A318,sdbt029!$A:$A,sdbt029!$B:$B,,1)
 + ( $A318 - _xlfn.XLOOKUP($A318,sdbt029!$A:$A,sdbt029!$A:$A,,1) )
   / ( _xlfn.XLOOKUP($A318,sdbt029!$A:$A,sdbt029!$A:$A,,-1)
       - _xlfn.XLOOKUP($A318,sdbt029!$A:$A,sdbt029!$A:$A,,1) )
   * ( _xlfn.XLOOKUP($A318,sdbt029!$A:$A,sdbt029!$B:$B,,-1)
       - _xlfn.XLOOKUP($A318,sdbt029!$A:$A,sdbt029!$B:$B,,1) )</f>
        <v>0.92419055882423218</v>
      </c>
      <c r="G318">
        <f xml:space="preserve"> _xlfn.XLOOKUP($A318,sdbs034!$A:$A,sdbs034!$B:$B,,1)
 + ( $A318 - _xlfn.XLOOKUP($A318,sdbs034!$A:$A,sdbs034!$A:$A,,1) )
   / ( _xlfn.XLOOKUP($A318,sdbs034!$A:$A,sdbs034!$A:$A,,-1)
       - _xlfn.XLOOKUP($A318,sdbs034!$A:$A,sdbs034!$A:$A,,1) )
   * ( _xlfn.XLOOKUP($A318,sdbs034!$A:$A,sdbs034!$B:$B,,-1)
       - _xlfn.XLOOKUP($A318,sdbs034!$A:$A,sdbs034!$B:$B,,1) )</f>
        <v>0.93129386394154057</v>
      </c>
      <c r="H318">
        <f xml:space="preserve"> _xlfn.XLOOKUP($A318,sdbso042!$A:$A,sdbso042!$B:$B,,1)
 + ( $A318 - _xlfn.XLOOKUP($A318,sdbso042!$A:$A,sdbso042!$A:$A,,1) )
   / ( _xlfn.XLOOKUP($A318,sdbso042!$A:$A,sdbso042!$A:$A,,-1)
       - _xlfn.XLOOKUP($A318,sdbso042!$A:$A,sdbso042!$A:$A,,1) )
   * ( _xlfn.XLOOKUP($A318,sdbso042!$A:$A,sdbso042!$B:$B,,-1)
       - _xlfn.XLOOKUP($A318,sdbso042!$A:$A,sdbso042!$B:$B,,1) )</f>
        <v>0.96639426307529797</v>
      </c>
      <c r="AK318" s="1">
        <v>2502.3724999999999</v>
      </c>
    </row>
    <row r="319" spans="1:37" x14ac:dyDescent="0.2">
      <c r="A319" s="1">
        <f t="shared" si="22"/>
        <v>2501.3226</v>
      </c>
      <c r="B319" s="1">
        <v>1.0239887000000001</v>
      </c>
      <c r="C319">
        <f xml:space="preserve"> _xlfn.XLOOKUP($A319,DibenzoThiophene!$A:$A,DibenzoThiophene!$B:$B,,1)
 + ( $A319 - _xlfn.XLOOKUP($A319,DibenzoThiophene!$A:$A,DibenzoThiophene!$A:$A,,1) )
   / ( _xlfn.XLOOKUP($A319,DibenzoThiophene!$A:$A,DibenzoThiophene!$A:$A,,-1)
       - _xlfn.XLOOKUP($A319,DibenzoThiophene!$A:$A,DibenzoThiophene!$A:$A,,1) )
   * ( _xlfn.XLOOKUP($A319,DibenzoThiophene!$A:$A,DibenzoThiophene!$B:$B,,-1)
       - _xlfn.XLOOKUP($A319,DibenzoThiophene!$A:$A,DibenzoThiophene!$B:$B,,1) )</f>
        <v>0.9683344666282333</v>
      </c>
      <c r="D319">
        <f xml:space="preserve"> _xlfn.XLOOKUP($A319,Sulfone!$A:$A,Sulfone!$B:$B,,1)
 + ( $A319 - _xlfn.XLOOKUP($A319,Sulfone!$A:$A,Sulfone!$A:$A,,1) )
   / ( _xlfn.XLOOKUP($A319,Sulfone!$A:$A,Sulfone!$A:$A,,-1)
       - _xlfn.XLOOKUP($A319,Sulfone!$A:$A,Sulfone!$A:$A,,1) )
   * ( _xlfn.XLOOKUP($A319,Sulfone!$A:$A,Sulfone!$B:$B,,-1)
       - _xlfn.XLOOKUP($A319,Sulfone!$A:$A,Sulfone!$B:$B,,1) )</f>
        <v>1.220227294009975</v>
      </c>
      <c r="E319">
        <f xml:space="preserve"> _xlfn.XLOOKUP($A319,sfeso4051!$A:$A,sfeso4051!$B:$B,,1)
 + ( $A319 - _xlfn.XLOOKUP($A319,sfeso4051!$A:$A,sfeso4051!$A:$A,,1) )
   / ( _xlfn.XLOOKUP($A319,sfeso4051!$A:$A,sfeso4051!$A:$A,,-1)
       - _xlfn.XLOOKUP($A319,sfeso4051!$A:$A,sfeso4051!$A:$A,,1) )
   * ( _xlfn.XLOOKUP($A319,sfeso4051!$A:$A,sfeso4051!$B:$B,,-1)
       - _xlfn.XLOOKUP($A319,sfeso4051!$A:$A,sfeso4051!$B:$B,,1) )</f>
        <v>1.2949758182266915</v>
      </c>
      <c r="F319">
        <f xml:space="preserve"> _xlfn.XLOOKUP($A319,sdbt029!$A:$A,sdbt029!$B:$B,,1)
 + ( $A319 - _xlfn.XLOOKUP($A319,sdbt029!$A:$A,sdbt029!$A:$A,,1) )
   / ( _xlfn.XLOOKUP($A319,sdbt029!$A:$A,sdbt029!$A:$A,,-1)
       - _xlfn.XLOOKUP($A319,sdbt029!$A:$A,sdbt029!$A:$A,,1) )
   * ( _xlfn.XLOOKUP($A319,sdbt029!$A:$A,sdbt029!$B:$B,,-1)
       - _xlfn.XLOOKUP($A319,sdbt029!$A:$A,sdbt029!$B:$B,,1) )</f>
        <v>0.91566309503668741</v>
      </c>
      <c r="G319">
        <f xml:space="preserve"> _xlfn.XLOOKUP($A319,sdbs034!$A:$A,sdbs034!$B:$B,,1)
 + ( $A319 - _xlfn.XLOOKUP($A319,sdbs034!$A:$A,sdbs034!$A:$A,,1) )
   / ( _xlfn.XLOOKUP($A319,sdbs034!$A:$A,sdbs034!$A:$A,,-1)
       - _xlfn.XLOOKUP($A319,sdbs034!$A:$A,sdbs034!$A:$A,,1) )
   * ( _xlfn.XLOOKUP($A319,sdbs034!$A:$A,sdbs034!$B:$B,,-1)
       - _xlfn.XLOOKUP($A319,sdbs034!$A:$A,sdbs034!$B:$B,,1) )</f>
        <v>0.92867759238541503</v>
      </c>
      <c r="H319">
        <f xml:space="preserve"> _xlfn.XLOOKUP($A319,sdbso042!$A:$A,sdbso042!$B:$B,,1)
 + ( $A319 - _xlfn.XLOOKUP($A319,sdbso042!$A:$A,sdbso042!$A:$A,,1) )
   / ( _xlfn.XLOOKUP($A319,sdbso042!$A:$A,sdbso042!$A:$A,,-1)
       - _xlfn.XLOOKUP($A319,sdbso042!$A:$A,sdbso042!$A:$A,,1) )
   * ( _xlfn.XLOOKUP($A319,sdbso042!$A:$A,sdbso042!$B:$B,,-1)
       - _xlfn.XLOOKUP($A319,sdbso042!$A:$A,sdbso042!$B:$B,,1) )</f>
        <v>0.96257234043494633</v>
      </c>
      <c r="AK319" s="1">
        <v>2502.6226000000001</v>
      </c>
    </row>
    <row r="320" spans="1:37" x14ac:dyDescent="0.2">
      <c r="A320" s="1">
        <f t="shared" si="22"/>
        <v>2501.5726999999997</v>
      </c>
      <c r="B320" s="1">
        <v>1.0359787</v>
      </c>
      <c r="C320">
        <f xml:space="preserve"> _xlfn.XLOOKUP($A320,DibenzoThiophene!$A:$A,DibenzoThiophene!$B:$B,,1)
 + ( $A320 - _xlfn.XLOOKUP($A320,DibenzoThiophene!$A:$A,DibenzoThiophene!$A:$A,,1) )
   / ( _xlfn.XLOOKUP($A320,DibenzoThiophene!$A:$A,DibenzoThiophene!$A:$A,,-1)
       - _xlfn.XLOOKUP($A320,DibenzoThiophene!$A:$A,DibenzoThiophene!$A:$A,,1) )
   * ( _xlfn.XLOOKUP($A320,DibenzoThiophene!$A:$A,DibenzoThiophene!$B:$B,,-1)
       - _xlfn.XLOOKUP($A320,DibenzoThiophene!$A:$A,DibenzoThiophene!$B:$B,,1) )</f>
        <v>0.96335659648887695</v>
      </c>
      <c r="D320">
        <f xml:space="preserve"> _xlfn.XLOOKUP($A320,Sulfone!$A:$A,Sulfone!$B:$B,,1)
 + ( $A320 - _xlfn.XLOOKUP($A320,Sulfone!$A:$A,Sulfone!$A:$A,,1) )
   / ( _xlfn.XLOOKUP($A320,Sulfone!$A:$A,Sulfone!$A:$A,,-1)
       - _xlfn.XLOOKUP($A320,Sulfone!$A:$A,Sulfone!$A:$A,,1) )
   * ( _xlfn.XLOOKUP($A320,Sulfone!$A:$A,Sulfone!$B:$B,,-1)
       - _xlfn.XLOOKUP($A320,Sulfone!$A:$A,Sulfone!$B:$B,,1) )</f>
        <v>1.2079547526537675</v>
      </c>
      <c r="E320">
        <f xml:space="preserve"> _xlfn.XLOOKUP($A320,sfeso4051!$A:$A,sfeso4051!$B:$B,,1)
 + ( $A320 - _xlfn.XLOOKUP($A320,sfeso4051!$A:$A,sfeso4051!$A:$A,,1) )
   / ( _xlfn.XLOOKUP($A320,sfeso4051!$A:$A,sfeso4051!$A:$A,,-1)
       - _xlfn.XLOOKUP($A320,sfeso4051!$A:$A,sfeso4051!$A:$A,,1) )
   * ( _xlfn.XLOOKUP($A320,sfeso4051!$A:$A,sfeso4051!$B:$B,,-1)
       - _xlfn.XLOOKUP($A320,sfeso4051!$A:$A,sfeso4051!$B:$B,,1) )</f>
        <v>1.2657027822408871</v>
      </c>
      <c r="F320">
        <f xml:space="preserve"> _xlfn.XLOOKUP($A320,sdbt029!$A:$A,sdbt029!$B:$B,,1)
 + ( $A320 - _xlfn.XLOOKUP($A320,sdbt029!$A:$A,sdbt029!$A:$A,,1) )
   / ( _xlfn.XLOOKUP($A320,sdbt029!$A:$A,sdbt029!$A:$A,,-1)
       - _xlfn.XLOOKUP($A320,sdbt029!$A:$A,sdbt029!$A:$A,,1) )
   * ( _xlfn.XLOOKUP($A320,sdbt029!$A:$A,sdbt029!$B:$B,,-1)
       - _xlfn.XLOOKUP($A320,sdbt029!$A:$A,sdbt029!$B:$B,,1) )</f>
        <v>0.90328633711702744</v>
      </c>
      <c r="G320">
        <f xml:space="preserve"> _xlfn.XLOOKUP($A320,sdbs034!$A:$A,sdbs034!$B:$B,,1)
 + ( $A320 - _xlfn.XLOOKUP($A320,sdbs034!$A:$A,sdbs034!$A:$A,,1) )
   / ( _xlfn.XLOOKUP($A320,sdbs034!$A:$A,sdbs034!$A:$A,,-1)
       - _xlfn.XLOOKUP($A320,sdbs034!$A:$A,sdbs034!$A:$A,,1) )
   * ( _xlfn.XLOOKUP($A320,sdbs034!$A:$A,sdbs034!$B:$B,,-1)
       - _xlfn.XLOOKUP($A320,sdbs034!$A:$A,sdbs034!$B:$B,,1) )</f>
        <v>0.93679263205507191</v>
      </c>
      <c r="H320">
        <f xml:space="preserve"> _xlfn.XLOOKUP($A320,sdbso042!$A:$A,sdbso042!$B:$B,,1)
 + ( $A320 - _xlfn.XLOOKUP($A320,sdbso042!$A:$A,sdbso042!$A:$A,,1) )
   / ( _xlfn.XLOOKUP($A320,sdbso042!$A:$A,sdbso042!$A:$A,,-1)
       - _xlfn.XLOOKUP($A320,sdbso042!$A:$A,sdbso042!$A:$A,,1) )
   * ( _xlfn.XLOOKUP($A320,sdbso042!$A:$A,sdbso042!$B:$B,,-1)
       - _xlfn.XLOOKUP($A320,sdbso042!$A:$A,sdbso042!$B:$B,,1) )</f>
        <v>0.95651469415612078</v>
      </c>
      <c r="AK320" s="1">
        <v>2502.8726999999999</v>
      </c>
    </row>
    <row r="321" spans="1:37" x14ac:dyDescent="0.2">
      <c r="A321" s="1">
        <f t="shared" si="22"/>
        <v>2501.8227999999999</v>
      </c>
      <c r="B321" s="1">
        <v>1.0023793000000001</v>
      </c>
      <c r="C321">
        <f xml:space="preserve"> _xlfn.XLOOKUP($A321,DibenzoThiophene!$A:$A,DibenzoThiophene!$B:$B,,1)
 + ( $A321 - _xlfn.XLOOKUP($A321,DibenzoThiophene!$A:$A,DibenzoThiophene!$A:$A,,1) )
   / ( _xlfn.XLOOKUP($A321,DibenzoThiophene!$A:$A,DibenzoThiophene!$A:$A,,-1)
       - _xlfn.XLOOKUP($A321,DibenzoThiophene!$A:$A,DibenzoThiophene!$A:$A,,1) )
   * ( _xlfn.XLOOKUP($A321,DibenzoThiophene!$A:$A,DibenzoThiophene!$B:$B,,-1)
       - _xlfn.XLOOKUP($A321,DibenzoThiophene!$A:$A,DibenzoThiophene!$B:$B,,1) )</f>
        <v>0.9583787263495116</v>
      </c>
      <c r="D321">
        <f xml:space="preserve"> _xlfn.XLOOKUP($A321,Sulfone!$A:$A,Sulfone!$B:$B,,1)
 + ( $A321 - _xlfn.XLOOKUP($A321,Sulfone!$A:$A,Sulfone!$A:$A,,1) )
   / ( _xlfn.XLOOKUP($A321,Sulfone!$A:$A,Sulfone!$A:$A,,-1)
       - _xlfn.XLOOKUP($A321,Sulfone!$A:$A,Sulfone!$A:$A,,1) )
   * ( _xlfn.XLOOKUP($A321,Sulfone!$A:$A,Sulfone!$B:$B,,-1)
       - _xlfn.XLOOKUP($A321,Sulfone!$A:$A,Sulfone!$B:$B,,1) )</f>
        <v>1.1956822112975376</v>
      </c>
      <c r="E321">
        <f xml:space="preserve"> _xlfn.XLOOKUP($A321,sfeso4051!$A:$A,sfeso4051!$B:$B,,1)
 + ( $A321 - _xlfn.XLOOKUP($A321,sfeso4051!$A:$A,sfeso4051!$A:$A,,1) )
   / ( _xlfn.XLOOKUP($A321,sfeso4051!$A:$A,sfeso4051!$A:$A,,-1)
       - _xlfn.XLOOKUP($A321,sfeso4051!$A:$A,sfeso4051!$A:$A,,1) )
   * ( _xlfn.XLOOKUP($A321,sfeso4051!$A:$A,sfeso4051!$B:$B,,-1)
       - _xlfn.XLOOKUP($A321,sfeso4051!$A:$A,sfeso4051!$B:$B,,1) )</f>
        <v>1.2395047604929161</v>
      </c>
      <c r="F321">
        <f xml:space="preserve"> _xlfn.XLOOKUP($A321,sdbt029!$A:$A,sdbt029!$B:$B,,1)
 + ( $A321 - _xlfn.XLOOKUP($A321,sdbt029!$A:$A,sdbt029!$A:$A,,1) )
   / ( _xlfn.XLOOKUP($A321,sdbt029!$A:$A,sdbt029!$A:$A,,-1)
       - _xlfn.XLOOKUP($A321,sdbt029!$A:$A,sdbt029!$A:$A,,1) )
   * ( _xlfn.XLOOKUP($A321,sdbt029!$A:$A,sdbt029!$B:$B,,-1)
       - _xlfn.XLOOKUP($A321,sdbt029!$A:$A,sdbt029!$B:$B,,1) )</f>
        <v>0.89331041855920235</v>
      </c>
      <c r="G321">
        <f xml:space="preserve"> _xlfn.XLOOKUP($A321,sdbs034!$A:$A,sdbs034!$B:$B,,1)
 + ( $A321 - _xlfn.XLOOKUP($A321,sdbs034!$A:$A,sdbs034!$A:$A,,1) )
   / ( _xlfn.XLOOKUP($A321,sdbs034!$A:$A,sdbs034!$A:$A,,-1)
       - _xlfn.XLOOKUP($A321,sdbs034!$A:$A,sdbs034!$A:$A,,1) )
   * ( _xlfn.XLOOKUP($A321,sdbs034!$A:$A,sdbs034!$B:$B,,-1)
       - _xlfn.XLOOKUP($A321,sdbs034!$A:$A,sdbs034!$B:$B,,1) )</f>
        <v>0.93878072555319036</v>
      </c>
      <c r="H321">
        <f xml:space="preserve"> _xlfn.XLOOKUP($A321,sdbso042!$A:$A,sdbso042!$B:$B,,1)
 + ( $A321 - _xlfn.XLOOKUP($A321,sdbso042!$A:$A,sdbso042!$A:$A,,1) )
   / ( _xlfn.XLOOKUP($A321,sdbso042!$A:$A,sdbso042!$A:$A,,-1)
       - _xlfn.XLOOKUP($A321,sdbso042!$A:$A,sdbso042!$A:$A,,1) )
   * ( _xlfn.XLOOKUP($A321,sdbso042!$A:$A,sdbso042!$B:$B,,-1)
       - _xlfn.XLOOKUP($A321,sdbso042!$A:$A,sdbso042!$B:$B,,1) )</f>
        <v>0.94880318970918553</v>
      </c>
      <c r="AK321" s="1">
        <v>2503.1228000000001</v>
      </c>
    </row>
    <row r="322" spans="1:37" x14ac:dyDescent="0.2">
      <c r="A322" s="1">
        <f t="shared" si="22"/>
        <v>2502.0728999999997</v>
      </c>
      <c r="B322" s="1">
        <v>0.99001479999999997</v>
      </c>
      <c r="C322">
        <f xml:space="preserve"> _xlfn.XLOOKUP($A322,DibenzoThiophene!$A:$A,DibenzoThiophene!$B:$B,,1)
 + ( $A322 - _xlfn.XLOOKUP($A322,DibenzoThiophene!$A:$A,DibenzoThiophene!$A:$A,,1) )
   / ( _xlfn.XLOOKUP($A322,DibenzoThiophene!$A:$A,DibenzoThiophene!$A:$A,,-1)
       - _xlfn.XLOOKUP($A322,DibenzoThiophene!$A:$A,DibenzoThiophene!$A:$A,,1) )
   * ( _xlfn.XLOOKUP($A322,DibenzoThiophene!$A:$A,DibenzoThiophene!$B:$B,,-1)
       - _xlfn.XLOOKUP($A322,DibenzoThiophene!$A:$A,DibenzoThiophene!$B:$B,,1) )</f>
        <v>0.95314828738860402</v>
      </c>
      <c r="D322">
        <f xml:space="preserve"> _xlfn.XLOOKUP($A322,Sulfone!$A:$A,Sulfone!$B:$B,,1)
 + ( $A322 - _xlfn.XLOOKUP($A322,Sulfone!$A:$A,Sulfone!$A:$A,,1) )
   / ( _xlfn.XLOOKUP($A322,Sulfone!$A:$A,Sulfone!$A:$A,,-1)
       - _xlfn.XLOOKUP($A322,Sulfone!$A:$A,Sulfone!$A:$A,,1) )
   * ( _xlfn.XLOOKUP($A322,Sulfone!$A:$A,Sulfone!$B:$B,,-1)
       - _xlfn.XLOOKUP($A322,Sulfone!$A:$A,Sulfone!$B:$B,,1) )</f>
        <v>1.1839844620005218</v>
      </c>
      <c r="E322">
        <f xml:space="preserve"> _xlfn.XLOOKUP($A322,sfeso4051!$A:$A,sfeso4051!$B:$B,,1)
 + ( $A322 - _xlfn.XLOOKUP($A322,sfeso4051!$A:$A,sfeso4051!$A:$A,,1) )
   / ( _xlfn.XLOOKUP($A322,sfeso4051!$A:$A,sfeso4051!$A:$A,,-1)
       - _xlfn.XLOOKUP($A322,sfeso4051!$A:$A,sfeso4051!$A:$A,,1) )
   * ( _xlfn.XLOOKUP($A322,sfeso4051!$A:$A,sfeso4051!$B:$B,,-1)
       - _xlfn.XLOOKUP($A322,sfeso4051!$A:$A,sfeso4051!$B:$B,,1) )</f>
        <v>1.2124043611594579</v>
      </c>
      <c r="F322">
        <f xml:space="preserve"> _xlfn.XLOOKUP($A322,sdbt029!$A:$A,sdbt029!$B:$B,,1)
 + ( $A322 - _xlfn.XLOOKUP($A322,sdbt029!$A:$A,sdbt029!$A:$A,,1) )
   / ( _xlfn.XLOOKUP($A322,sdbt029!$A:$A,sdbt029!$A:$A,,-1)
       - _xlfn.XLOOKUP($A322,sdbt029!$A:$A,sdbt029!$A:$A,,1) )
   * ( _xlfn.XLOOKUP($A322,sdbt029!$A:$A,sdbt029!$B:$B,,-1)
       - _xlfn.XLOOKUP($A322,sdbt029!$A:$A,sdbt029!$B:$B,,1) )</f>
        <v>0.87812605799716681</v>
      </c>
      <c r="G322">
        <f xml:space="preserve"> _xlfn.XLOOKUP($A322,sdbs034!$A:$A,sdbs034!$B:$B,,1)
 + ( $A322 - _xlfn.XLOOKUP($A322,sdbs034!$A:$A,sdbs034!$A:$A,,1) )
   / ( _xlfn.XLOOKUP($A322,sdbs034!$A:$A,sdbs034!$A:$A,,-1)
       - _xlfn.XLOOKUP($A322,sdbs034!$A:$A,sdbs034!$A:$A,,1) )
   * ( _xlfn.XLOOKUP($A322,sdbs034!$A:$A,sdbs034!$B:$B,,-1)
       - _xlfn.XLOOKUP($A322,sdbs034!$A:$A,sdbs034!$B:$B,,1) )</f>
        <v>0.93445352839343621</v>
      </c>
      <c r="H322">
        <f xml:space="preserve"> _xlfn.XLOOKUP($A322,sdbso042!$A:$A,sdbso042!$B:$B,,1)
 + ( $A322 - _xlfn.XLOOKUP($A322,sdbso042!$A:$A,sdbso042!$A:$A,,1) )
   / ( _xlfn.XLOOKUP($A322,sdbso042!$A:$A,sdbso042!$A:$A,,-1)
       - _xlfn.XLOOKUP($A322,sdbso042!$A:$A,sdbso042!$A:$A,,1) )
   * ( _xlfn.XLOOKUP($A322,sdbso042!$A:$A,sdbso042!$B:$B,,-1)
       - _xlfn.XLOOKUP($A322,sdbso042!$A:$A,sdbso042!$B:$B,,1) )</f>
        <v>0.93844580206732431</v>
      </c>
      <c r="AK322" s="1">
        <v>2503.3728999999998</v>
      </c>
    </row>
    <row r="323" spans="1:37" x14ac:dyDescent="0.2">
      <c r="A323" s="1">
        <f t="shared" ref="A323:A386" si="23">AK323-1.3</f>
        <v>2502.3229999999999</v>
      </c>
      <c r="B323" s="1">
        <v>1.0136738999999999</v>
      </c>
      <c r="C323">
        <f xml:space="preserve"> _xlfn.XLOOKUP($A323,DibenzoThiophene!$A:$A,DibenzoThiophene!$B:$B,,1)
 + ( $A323 - _xlfn.XLOOKUP($A323,DibenzoThiophene!$A:$A,DibenzoThiophene!$A:$A,,1) )
   / ( _xlfn.XLOOKUP($A323,DibenzoThiophene!$A:$A,DibenzoThiophene!$A:$A,,-1)
       - _xlfn.XLOOKUP($A323,DibenzoThiophene!$A:$A,DibenzoThiophene!$A:$A,,1) )
   * ( _xlfn.XLOOKUP($A323,DibenzoThiophene!$A:$A,DibenzoThiophene!$B:$B,,-1)
       - _xlfn.XLOOKUP($A323,DibenzoThiophene!$A:$A,DibenzoThiophene!$B:$B,,1) )</f>
        <v>0.94735849614036483</v>
      </c>
      <c r="D323">
        <f xml:space="preserve"> _xlfn.XLOOKUP($A323,Sulfone!$A:$A,Sulfone!$B:$B,,1)
 + ( $A323 - _xlfn.XLOOKUP($A323,Sulfone!$A:$A,Sulfone!$A:$A,,1) )
   / ( _xlfn.XLOOKUP($A323,Sulfone!$A:$A,Sulfone!$A:$A,,-1)
       - _xlfn.XLOOKUP($A323,Sulfone!$A:$A,Sulfone!$A:$A,,1) )
   * ( _xlfn.XLOOKUP($A323,Sulfone!$A:$A,Sulfone!$B:$B,,-1)
       - _xlfn.XLOOKUP($A323,Sulfone!$A:$A,Sulfone!$B:$B,,1) )</f>
        <v>1.1736728467663</v>
      </c>
      <c r="E323">
        <f xml:space="preserve"> _xlfn.XLOOKUP($A323,sfeso4051!$A:$A,sfeso4051!$B:$B,,1)
 + ( $A323 - _xlfn.XLOOKUP($A323,sfeso4051!$A:$A,sfeso4051!$A:$A,,1) )
   / ( _xlfn.XLOOKUP($A323,sfeso4051!$A:$A,sfeso4051!$A:$A,,-1)
       - _xlfn.XLOOKUP($A323,sfeso4051!$A:$A,sfeso4051!$A:$A,,1) )
   * ( _xlfn.XLOOKUP($A323,sfeso4051!$A:$A,sfeso4051!$B:$B,,-1)
       - _xlfn.XLOOKUP($A323,sfeso4051!$A:$A,sfeso4051!$B:$B,,1) )</f>
        <v>1.187745547820962</v>
      </c>
      <c r="F323">
        <f xml:space="preserve"> _xlfn.XLOOKUP($A323,sdbt029!$A:$A,sdbt029!$B:$B,,1)
 + ( $A323 - _xlfn.XLOOKUP($A323,sdbt029!$A:$A,sdbt029!$A:$A,,1) )
   / ( _xlfn.XLOOKUP($A323,sdbt029!$A:$A,sdbt029!$A:$A,,-1)
       - _xlfn.XLOOKUP($A323,sdbt029!$A:$A,sdbt029!$A:$A,,1) )
   * ( _xlfn.XLOOKUP($A323,sdbt029!$A:$A,sdbt029!$B:$B,,-1)
       - _xlfn.XLOOKUP($A323,sdbt029!$A:$A,sdbt029!$B:$B,,1) )</f>
        <v>0.87363245007461665</v>
      </c>
      <c r="G323">
        <f xml:space="preserve"> _xlfn.XLOOKUP($A323,sdbs034!$A:$A,sdbs034!$B:$B,,1)
 + ( $A323 - _xlfn.XLOOKUP($A323,sdbs034!$A:$A,sdbs034!$A:$A,,1) )
   / ( _xlfn.XLOOKUP($A323,sdbs034!$A:$A,sdbs034!$A:$A,,-1)
       - _xlfn.XLOOKUP($A323,sdbs034!$A:$A,sdbs034!$A:$A,,1) )
   * ( _xlfn.XLOOKUP($A323,sdbs034!$A:$A,sdbs034!$B:$B,,-1)
       - _xlfn.XLOOKUP($A323,sdbs034!$A:$A,sdbs034!$B:$B,,1) )</f>
        <v>0.92066936462320836</v>
      </c>
      <c r="H323">
        <f xml:space="preserve"> _xlfn.XLOOKUP($A323,sdbso042!$A:$A,sdbso042!$B:$B,,1)
 + ( $A323 - _xlfn.XLOOKUP($A323,sdbso042!$A:$A,sdbso042!$A:$A,,1) )
   / ( _xlfn.XLOOKUP($A323,sdbso042!$A:$A,sdbso042!$A:$A,,-1)
       - _xlfn.XLOOKUP($A323,sdbso042!$A:$A,sdbso042!$A:$A,,1) )
   * ( _xlfn.XLOOKUP($A323,sdbso042!$A:$A,sdbso042!$B:$B,,-1)
       - _xlfn.XLOOKUP($A323,sdbso042!$A:$A,sdbso042!$B:$B,,1) )</f>
        <v>0.93569508965639847</v>
      </c>
      <c r="AK323" s="1">
        <v>2503.623</v>
      </c>
    </row>
    <row r="324" spans="1:37" x14ac:dyDescent="0.2">
      <c r="A324" s="1">
        <f t="shared" si="23"/>
        <v>2502.5730999999996</v>
      </c>
      <c r="B324" s="1">
        <v>0.99561279999999996</v>
      </c>
      <c r="C324">
        <f xml:space="preserve"> _xlfn.XLOOKUP($A324,DibenzoThiophene!$A:$A,DibenzoThiophene!$B:$B,,1)
 + ( $A324 - _xlfn.XLOOKUP($A324,DibenzoThiophene!$A:$A,DibenzoThiophene!$A:$A,,1) )
   / ( _xlfn.XLOOKUP($A324,DibenzoThiophene!$A:$A,DibenzoThiophene!$A:$A,,-1)
       - _xlfn.XLOOKUP($A324,DibenzoThiophene!$A:$A,DibenzoThiophene!$A:$A,,1) )
   * ( _xlfn.XLOOKUP($A324,DibenzoThiophene!$A:$A,DibenzoThiophene!$B:$B,,-1)
       - _xlfn.XLOOKUP($A324,DibenzoThiophene!$A:$A,DibenzoThiophene!$B:$B,,1) )</f>
        <v>0.94156870489213629</v>
      </c>
      <c r="D324">
        <f xml:space="preserve"> _xlfn.XLOOKUP($A324,Sulfone!$A:$A,Sulfone!$B:$B,,1)
 + ( $A324 - _xlfn.XLOOKUP($A324,Sulfone!$A:$A,Sulfone!$A:$A,,1) )
   / ( _xlfn.XLOOKUP($A324,Sulfone!$A:$A,Sulfone!$A:$A,,-1)
       - _xlfn.XLOOKUP($A324,Sulfone!$A:$A,Sulfone!$A:$A,,1) )
   * ( _xlfn.XLOOKUP($A324,Sulfone!$A:$A,Sulfone!$B:$B,,-1)
       - _xlfn.XLOOKUP($A324,Sulfone!$A:$A,Sulfone!$B:$B,,1) )</f>
        <v>1.1633612315320971</v>
      </c>
      <c r="E324">
        <f xml:space="preserve"> _xlfn.XLOOKUP($A324,sfeso4051!$A:$A,sfeso4051!$B:$B,,1)
 + ( $A324 - _xlfn.XLOOKUP($A324,sfeso4051!$A:$A,sfeso4051!$A:$A,,1) )
   / ( _xlfn.XLOOKUP($A324,sfeso4051!$A:$A,sfeso4051!$A:$A,,-1)
       - _xlfn.XLOOKUP($A324,sfeso4051!$A:$A,sfeso4051!$A:$A,,1) )
   * ( _xlfn.XLOOKUP($A324,sfeso4051!$A:$A,sfeso4051!$B:$B,,-1)
       - _xlfn.XLOOKUP($A324,sfeso4051!$A:$A,sfeso4051!$B:$B,,1) )</f>
        <v>1.1632297957872071</v>
      </c>
      <c r="F324">
        <f xml:space="preserve"> _xlfn.XLOOKUP($A324,sdbt029!$A:$A,sdbt029!$B:$B,,1)
 + ( $A324 - _xlfn.XLOOKUP($A324,sdbt029!$A:$A,sdbt029!$A:$A,,1) )
   / ( _xlfn.XLOOKUP($A324,sdbt029!$A:$A,sdbt029!$A:$A,,-1)
       - _xlfn.XLOOKUP($A324,sdbt029!$A:$A,sdbt029!$A:$A,,1) )
   * ( _xlfn.XLOOKUP($A324,sdbt029!$A:$A,sdbt029!$B:$B,,-1)
       - _xlfn.XLOOKUP($A324,sdbt029!$A:$A,sdbt029!$B:$B,,1) )</f>
        <v>0.86352819353664223</v>
      </c>
      <c r="G324">
        <f xml:space="preserve"> _xlfn.XLOOKUP($A324,sdbs034!$A:$A,sdbs034!$B:$B,,1)
 + ( $A324 - _xlfn.XLOOKUP($A324,sdbs034!$A:$A,sdbs034!$A:$A,,1) )
   / ( _xlfn.XLOOKUP($A324,sdbs034!$A:$A,sdbs034!$A:$A,,-1)
       - _xlfn.XLOOKUP($A324,sdbs034!$A:$A,sdbs034!$A:$A,,1) )
   * ( _xlfn.XLOOKUP($A324,sdbs034!$A:$A,sdbs034!$B:$B,,-1)
       - _xlfn.XLOOKUP($A324,sdbs034!$A:$A,sdbs034!$B:$B,,1) )</f>
        <v>0.93126570249959029</v>
      </c>
      <c r="H324">
        <f xml:space="preserve"> _xlfn.XLOOKUP($A324,sdbso042!$A:$A,sdbso042!$B:$B,,1)
 + ( $A324 - _xlfn.XLOOKUP($A324,sdbso042!$A:$A,sdbso042!$A:$A,,1) )
   / ( _xlfn.XLOOKUP($A324,sdbso042!$A:$A,sdbso042!$A:$A,,-1)
       - _xlfn.XLOOKUP($A324,sdbso042!$A:$A,sdbso042!$A:$A,,1) )
   * ( _xlfn.XLOOKUP($A324,sdbso042!$A:$A,sdbso042!$B:$B,,-1)
       - _xlfn.XLOOKUP($A324,sdbso042!$A:$A,sdbso042!$B:$B,,1) )</f>
        <v>0.92742412452646394</v>
      </c>
      <c r="AK324" s="1">
        <v>2503.8730999999998</v>
      </c>
    </row>
    <row r="325" spans="1:37" x14ac:dyDescent="0.2">
      <c r="A325" s="1">
        <f t="shared" si="23"/>
        <v>2502.8231999999998</v>
      </c>
      <c r="B325" s="1">
        <v>0.99943526000000005</v>
      </c>
      <c r="C325">
        <f xml:space="preserve"> _xlfn.XLOOKUP($A325,DibenzoThiophene!$A:$A,DibenzoThiophene!$B:$B,,1)
 + ( $A325 - _xlfn.XLOOKUP($A325,DibenzoThiophene!$A:$A,DibenzoThiophene!$A:$A,,1) )
   / ( _xlfn.XLOOKUP($A325,DibenzoThiophene!$A:$A,DibenzoThiophene!$A:$A,,-1)
       - _xlfn.XLOOKUP($A325,DibenzoThiophene!$A:$A,DibenzoThiophene!$A:$A,,1) )
   * ( _xlfn.XLOOKUP($A325,DibenzoThiophene!$A:$A,DibenzoThiophene!$B:$B,,-1)
       - _xlfn.XLOOKUP($A325,DibenzoThiophene!$A:$A,DibenzoThiophene!$B:$B,,1) )</f>
        <v>0.93577891364389709</v>
      </c>
      <c r="D325">
        <f xml:space="preserve"> _xlfn.XLOOKUP($A325,Sulfone!$A:$A,Sulfone!$B:$B,,1)
 + ( $A325 - _xlfn.XLOOKUP($A325,Sulfone!$A:$A,Sulfone!$A:$A,,1) )
   / ( _xlfn.XLOOKUP($A325,Sulfone!$A:$A,Sulfone!$A:$A,,-1)
       - _xlfn.XLOOKUP($A325,Sulfone!$A:$A,Sulfone!$A:$A,,1) )
   * ( _xlfn.XLOOKUP($A325,Sulfone!$A:$A,Sulfone!$B:$B,,-1)
       - _xlfn.XLOOKUP($A325,Sulfone!$A:$A,Sulfone!$B:$B,,1) )</f>
        <v>1.1530496162978754</v>
      </c>
      <c r="E325">
        <f xml:space="preserve"> _xlfn.XLOOKUP($A325,sfeso4051!$A:$A,sfeso4051!$B:$B,,1)
 + ( $A325 - _xlfn.XLOOKUP($A325,sfeso4051!$A:$A,sfeso4051!$A:$A,,1) )
   / ( _xlfn.XLOOKUP($A325,sfeso4051!$A:$A,sfeso4051!$A:$A,,-1)
       - _xlfn.XLOOKUP($A325,sfeso4051!$A:$A,sfeso4051!$A:$A,,1) )
   * ( _xlfn.XLOOKUP($A325,sfeso4051!$A:$A,sfeso4051!$B:$B,,-1)
       - _xlfn.XLOOKUP($A325,sfeso4051!$A:$A,sfeso4051!$B:$B,,1) )</f>
        <v>1.140778911514708</v>
      </c>
      <c r="F325">
        <f xml:space="preserve"> _xlfn.XLOOKUP($A325,sdbt029!$A:$A,sdbt029!$B:$B,,1)
 + ( $A325 - _xlfn.XLOOKUP($A325,sdbt029!$A:$A,sdbt029!$A:$A,,1) )
   / ( _xlfn.XLOOKUP($A325,sdbt029!$A:$A,sdbt029!$A:$A,,-1)
       - _xlfn.XLOOKUP($A325,sdbt029!$A:$A,sdbt029!$A:$A,,1) )
   * ( _xlfn.XLOOKUP($A325,sdbt029!$A:$A,sdbt029!$B:$B,,-1)
       - _xlfn.XLOOKUP($A325,sdbt029!$A:$A,sdbt029!$B:$B,,1) )</f>
        <v>0.85636474816238461</v>
      </c>
      <c r="G325">
        <f xml:space="preserve"> _xlfn.XLOOKUP($A325,sdbs034!$A:$A,sdbs034!$B:$B,,1)
 + ( $A325 - _xlfn.XLOOKUP($A325,sdbs034!$A:$A,sdbs034!$A:$A,,1) )
   / ( _xlfn.XLOOKUP($A325,sdbs034!$A:$A,sdbs034!$A:$A,,-1)
       - _xlfn.XLOOKUP($A325,sdbs034!$A:$A,sdbs034!$A:$A,,1) )
   * ( _xlfn.XLOOKUP($A325,sdbs034!$A:$A,sdbs034!$B:$B,,-1)
       - _xlfn.XLOOKUP($A325,sdbs034!$A:$A,sdbs034!$B:$B,,1) )</f>
        <v>0.92270712395586185</v>
      </c>
      <c r="H325">
        <f xml:space="preserve"> _xlfn.XLOOKUP($A325,sdbso042!$A:$A,sdbso042!$B:$B,,1)
 + ( $A325 - _xlfn.XLOOKUP($A325,sdbso042!$A:$A,sdbso042!$A:$A,,1) )
   / ( _xlfn.XLOOKUP($A325,sdbso042!$A:$A,sdbso042!$A:$A,,-1)
       - _xlfn.XLOOKUP($A325,sdbso042!$A:$A,sdbso042!$A:$A,,1) )
   * ( _xlfn.XLOOKUP($A325,sdbso042!$A:$A,sdbso042!$B:$B,,-1)
       - _xlfn.XLOOKUP($A325,sdbso042!$A:$A,sdbso042!$B:$B,,1) )</f>
        <v>0.92603374902613089</v>
      </c>
      <c r="AK325" s="1">
        <v>2504.1232</v>
      </c>
    </row>
    <row r="326" spans="1:37" x14ac:dyDescent="0.2">
      <c r="A326" s="1">
        <f t="shared" si="23"/>
        <v>2503.0733</v>
      </c>
      <c r="B326" s="1">
        <v>0.99589033999999999</v>
      </c>
      <c r="C326">
        <f xml:space="preserve"> _xlfn.XLOOKUP($A326,DibenzoThiophene!$A:$A,DibenzoThiophene!$B:$B,,1)
 + ( $A326 - _xlfn.XLOOKUP($A326,DibenzoThiophene!$A:$A,DibenzoThiophene!$A:$A,,1) )
   / ( _xlfn.XLOOKUP($A326,DibenzoThiophene!$A:$A,DibenzoThiophene!$A:$A,,-1)
       - _xlfn.XLOOKUP($A326,DibenzoThiophene!$A:$A,DibenzoThiophene!$A:$A,,1) )
   * ( _xlfn.XLOOKUP($A326,DibenzoThiophene!$A:$A,DibenzoThiophene!$B:$B,,-1)
       - _xlfn.XLOOKUP($A326,DibenzoThiophene!$A:$A,DibenzoThiophene!$B:$B,,1) )</f>
        <v>0.92998912239565801</v>
      </c>
      <c r="D326">
        <f xml:space="preserve"> _xlfn.XLOOKUP($A326,Sulfone!$A:$A,Sulfone!$B:$B,,1)
 + ( $A326 - _xlfn.XLOOKUP($A326,Sulfone!$A:$A,Sulfone!$A:$A,,1) )
   / ( _xlfn.XLOOKUP($A326,Sulfone!$A:$A,Sulfone!$A:$A,,-1)
       - _xlfn.XLOOKUP($A326,Sulfone!$A:$A,Sulfone!$A:$A,,1) )
   * ( _xlfn.XLOOKUP($A326,Sulfone!$A:$A,Sulfone!$B:$B,,-1)
       - _xlfn.XLOOKUP($A326,Sulfone!$A:$A,Sulfone!$B:$B,,1) )</f>
        <v>1.1429360806212314</v>
      </c>
      <c r="E326">
        <f xml:space="preserve"> _xlfn.XLOOKUP($A326,sfeso4051!$A:$A,sfeso4051!$B:$B,,1)
 + ( $A326 - _xlfn.XLOOKUP($A326,sfeso4051!$A:$A,sfeso4051!$A:$A,,1) )
   / ( _xlfn.XLOOKUP($A326,sfeso4051!$A:$A,sfeso4051!$A:$A,,-1)
       - _xlfn.XLOOKUP($A326,sfeso4051!$A:$A,sfeso4051!$A:$A,,1) )
   * ( _xlfn.XLOOKUP($A326,sfeso4051!$A:$A,sfeso4051!$B:$B,,-1)
       - _xlfn.XLOOKUP($A326,sfeso4051!$A:$A,sfeso4051!$B:$B,,1) )</f>
        <v>1.1183124645633302</v>
      </c>
      <c r="F326">
        <f xml:space="preserve"> _xlfn.XLOOKUP($A326,sdbt029!$A:$A,sdbt029!$B:$B,,1)
 + ( $A326 - _xlfn.XLOOKUP($A326,sdbt029!$A:$A,sdbt029!$A:$A,,1) )
   / ( _xlfn.XLOOKUP($A326,sdbt029!$A:$A,sdbt029!$A:$A,,-1)
       - _xlfn.XLOOKUP($A326,sdbt029!$A:$A,sdbt029!$A:$A,,1) )
   * ( _xlfn.XLOOKUP($A326,sdbt029!$A:$A,sdbt029!$B:$B,,-1)
       - _xlfn.XLOOKUP($A326,sdbt029!$A:$A,sdbt029!$B:$B,,1) )</f>
        <v>0.85114303612522524</v>
      </c>
      <c r="G326">
        <f xml:space="preserve"> _xlfn.XLOOKUP($A326,sdbs034!$A:$A,sdbs034!$B:$B,,1)
 + ( $A326 - _xlfn.XLOOKUP($A326,sdbs034!$A:$A,sdbs034!$A:$A,,1) )
   / ( _xlfn.XLOOKUP($A326,sdbs034!$A:$A,sdbs034!$A:$A,,-1)
       - _xlfn.XLOOKUP($A326,sdbs034!$A:$A,sdbs034!$A:$A,,1) )
   * ( _xlfn.XLOOKUP($A326,sdbs034!$A:$A,sdbs034!$B:$B,,-1)
       - _xlfn.XLOOKUP($A326,sdbs034!$A:$A,sdbs034!$B:$B,,1) )</f>
        <v>0.94234649012343874</v>
      </c>
      <c r="H326">
        <f xml:space="preserve"> _xlfn.XLOOKUP($A326,sdbso042!$A:$A,sdbso042!$B:$B,,1)
 + ( $A326 - _xlfn.XLOOKUP($A326,sdbso042!$A:$A,sdbso042!$A:$A,,1) )
   / ( _xlfn.XLOOKUP($A326,sdbso042!$A:$A,sdbso042!$A:$A,,-1)
       - _xlfn.XLOOKUP($A326,sdbso042!$A:$A,sdbso042!$A:$A,,1) )
   * ( _xlfn.XLOOKUP($A326,sdbso042!$A:$A,sdbso042!$B:$B,,-1)
       - _xlfn.XLOOKUP($A326,sdbso042!$A:$A,sdbso042!$B:$B,,1) )</f>
        <v>0.92343425580044036</v>
      </c>
      <c r="AK326" s="1">
        <v>2504.3733000000002</v>
      </c>
    </row>
    <row r="327" spans="1:37" x14ac:dyDescent="0.2">
      <c r="A327" s="1">
        <f t="shared" si="23"/>
        <v>2503.3233999999998</v>
      </c>
      <c r="B327" s="1">
        <v>0.99431429000000005</v>
      </c>
      <c r="C327">
        <f xml:space="preserve"> _xlfn.XLOOKUP($A327,DibenzoThiophene!$A:$A,DibenzoThiophene!$B:$B,,1)
 + ( $A327 - _xlfn.XLOOKUP($A327,DibenzoThiophene!$A:$A,DibenzoThiophene!$A:$A,,1) )
   / ( _xlfn.XLOOKUP($A327,DibenzoThiophene!$A:$A,DibenzoThiophene!$A:$A,,-1)
       - _xlfn.XLOOKUP($A327,DibenzoThiophene!$A:$A,DibenzoThiophene!$A:$A,,1) )
   * ( _xlfn.XLOOKUP($A327,DibenzoThiophene!$A:$A,DibenzoThiophene!$B:$B,,-1)
       - _xlfn.XLOOKUP($A327,DibenzoThiophene!$A:$A,DibenzoThiophene!$B:$B,,1) )</f>
        <v>0.92419933114742936</v>
      </c>
      <c r="D327">
        <f xml:space="preserve"> _xlfn.XLOOKUP($A327,Sulfone!$A:$A,Sulfone!$B:$B,,1)
 + ( $A327 - _xlfn.XLOOKUP($A327,Sulfone!$A:$A,Sulfone!$A:$A,,1) )
   / ( _xlfn.XLOOKUP($A327,Sulfone!$A:$A,Sulfone!$A:$A,,-1)
       - _xlfn.XLOOKUP($A327,Sulfone!$A:$A,Sulfone!$A:$A,,1) )
   * ( _xlfn.XLOOKUP($A327,Sulfone!$A:$A,Sulfone!$B:$B,,-1)
       - _xlfn.XLOOKUP($A327,Sulfone!$A:$A,Sulfone!$B:$B,,1) )</f>
        <v>1.1332948266502245</v>
      </c>
      <c r="E327">
        <f xml:space="preserve"> _xlfn.XLOOKUP($A327,sfeso4051!$A:$A,sfeso4051!$B:$B,,1)
 + ( $A327 - _xlfn.XLOOKUP($A327,sfeso4051!$A:$A,sfeso4051!$A:$A,,1) )
   / ( _xlfn.XLOOKUP($A327,sfeso4051!$A:$A,sfeso4051!$A:$A,,-1)
       - _xlfn.XLOOKUP($A327,sfeso4051!$A:$A,sfeso4051!$A:$A,,1) )
   * ( _xlfn.XLOOKUP($A327,sfeso4051!$A:$A,sfeso4051!$B:$B,,-1)
       - _xlfn.XLOOKUP($A327,sfeso4051!$A:$A,sfeso4051!$B:$B,,1) )</f>
        <v>1.0966979029127975</v>
      </c>
      <c r="F327">
        <f xml:space="preserve"> _xlfn.XLOOKUP($A327,sdbt029!$A:$A,sdbt029!$B:$B,,1)
 + ( $A327 - _xlfn.XLOOKUP($A327,sdbt029!$A:$A,sdbt029!$A:$A,,1) )
   / ( _xlfn.XLOOKUP($A327,sdbt029!$A:$A,sdbt029!$A:$A,,-1)
       - _xlfn.XLOOKUP($A327,sdbt029!$A:$A,sdbt029!$A:$A,,1) )
   * ( _xlfn.XLOOKUP($A327,sdbt029!$A:$A,sdbt029!$B:$B,,-1)
       - _xlfn.XLOOKUP($A327,sdbt029!$A:$A,sdbt029!$B:$B,,1) )</f>
        <v>0.84520342083355771</v>
      </c>
      <c r="G327">
        <f xml:space="preserve"> _xlfn.XLOOKUP($A327,sdbs034!$A:$A,sdbs034!$B:$B,,1)
 + ( $A327 - _xlfn.XLOOKUP($A327,sdbs034!$A:$A,sdbs034!$A:$A,,1) )
   / ( _xlfn.XLOOKUP($A327,sdbs034!$A:$A,sdbs034!$A:$A,,-1)
       - _xlfn.XLOOKUP($A327,sdbs034!$A:$A,sdbs034!$A:$A,,1) )
   * ( _xlfn.XLOOKUP($A327,sdbs034!$A:$A,sdbs034!$B:$B,,-1)
       - _xlfn.XLOOKUP($A327,sdbs034!$A:$A,sdbs034!$B:$B,,1) )</f>
        <v>0.92773979418999863</v>
      </c>
      <c r="H327">
        <f xml:space="preserve"> _xlfn.XLOOKUP($A327,sdbso042!$A:$A,sdbso042!$B:$B,,1)
 + ( $A327 - _xlfn.XLOOKUP($A327,sdbso042!$A:$A,sdbso042!$A:$A,,1) )
   / ( _xlfn.XLOOKUP($A327,sdbso042!$A:$A,sdbso042!$A:$A,,-1)
       - _xlfn.XLOOKUP($A327,sdbso042!$A:$A,sdbso042!$A:$A,,1) )
   * ( _xlfn.XLOOKUP($A327,sdbso042!$A:$A,sdbso042!$B:$B,,-1)
       - _xlfn.XLOOKUP($A327,sdbso042!$A:$A,sdbso042!$B:$B,,1) )</f>
        <v>0.91711400740637739</v>
      </c>
      <c r="AK327" s="1">
        <v>2504.6233999999999</v>
      </c>
    </row>
    <row r="328" spans="1:37" x14ac:dyDescent="0.2">
      <c r="A328" s="1">
        <f t="shared" si="23"/>
        <v>2503.5735</v>
      </c>
      <c r="B328" s="1">
        <v>0.96670807000000003</v>
      </c>
      <c r="C328">
        <f xml:space="preserve"> _xlfn.XLOOKUP($A328,DibenzoThiophene!$A:$A,DibenzoThiophene!$B:$B,,1)
 + ( $A328 - _xlfn.XLOOKUP($A328,DibenzoThiophene!$A:$A,DibenzoThiophene!$A:$A,,1) )
   / ( _xlfn.XLOOKUP($A328,DibenzoThiophene!$A:$A,DibenzoThiophene!$A:$A,,-1)
       - _xlfn.XLOOKUP($A328,DibenzoThiophene!$A:$A,DibenzoThiophene!$A:$A,,1) )
   * ( _xlfn.XLOOKUP($A328,DibenzoThiophene!$A:$A,DibenzoThiophene!$B:$B,,-1)
       - _xlfn.XLOOKUP($A328,DibenzoThiophene!$A:$A,DibenzoThiophene!$B:$B,,1) )</f>
        <v>0.91840953989919027</v>
      </c>
      <c r="D328">
        <f xml:space="preserve"> _xlfn.XLOOKUP($A328,Sulfone!$A:$A,Sulfone!$B:$B,,1)
 + ( $A328 - _xlfn.XLOOKUP($A328,Sulfone!$A:$A,Sulfone!$A:$A,,1) )
   / ( _xlfn.XLOOKUP($A328,Sulfone!$A:$A,Sulfone!$A:$A,,-1)
       - _xlfn.XLOOKUP($A328,Sulfone!$A:$A,Sulfone!$A:$A,,1) )
   * ( _xlfn.XLOOKUP($A328,Sulfone!$A:$A,Sulfone!$B:$B,,-1)
       - _xlfn.XLOOKUP($A328,Sulfone!$A:$A,Sulfone!$B:$B,,1) )</f>
        <v>1.1236535726792003</v>
      </c>
      <c r="E328">
        <f xml:space="preserve"> _xlfn.XLOOKUP($A328,sfeso4051!$A:$A,sfeso4051!$B:$B,,1)
 + ( $A328 - _xlfn.XLOOKUP($A328,sfeso4051!$A:$A,sfeso4051!$A:$A,,1) )
   / ( _xlfn.XLOOKUP($A328,sfeso4051!$A:$A,sfeso4051!$A:$A,,-1)
       - _xlfn.XLOOKUP($A328,sfeso4051!$A:$A,sfeso4051!$A:$A,,1) )
   * ( _xlfn.XLOOKUP($A328,sfeso4051!$A:$A,sfeso4051!$B:$B,,-1)
       - _xlfn.XLOOKUP($A328,sfeso4051!$A:$A,sfeso4051!$B:$B,,1) )</f>
        <v>1.0765451957890577</v>
      </c>
      <c r="F328">
        <f xml:space="preserve"> _xlfn.XLOOKUP($A328,sdbt029!$A:$A,sdbt029!$B:$B,,1)
 + ( $A328 - _xlfn.XLOOKUP($A328,sdbt029!$A:$A,sdbt029!$A:$A,,1) )
   / ( _xlfn.XLOOKUP($A328,sdbt029!$A:$A,sdbt029!$A:$A,,-1)
       - _xlfn.XLOOKUP($A328,sdbt029!$A:$A,sdbt029!$A:$A,,1) )
   * ( _xlfn.XLOOKUP($A328,sdbt029!$A:$A,sdbt029!$B:$B,,-1)
       - _xlfn.XLOOKUP($A328,sdbt029!$A:$A,sdbt029!$B:$B,,1) )</f>
        <v>0.83274952115476664</v>
      </c>
      <c r="G328">
        <f xml:space="preserve"> _xlfn.XLOOKUP($A328,sdbs034!$A:$A,sdbs034!$B:$B,,1)
 + ( $A328 - _xlfn.XLOOKUP($A328,sdbs034!$A:$A,sdbs034!$A:$A,,1) )
   / ( _xlfn.XLOOKUP($A328,sdbs034!$A:$A,sdbs034!$A:$A,,-1)
       - _xlfn.XLOOKUP($A328,sdbs034!$A:$A,sdbs034!$A:$A,,1) )
   * ( _xlfn.XLOOKUP($A328,sdbs034!$A:$A,sdbs034!$B:$B,,-1)
       - _xlfn.XLOOKUP($A328,sdbs034!$A:$A,sdbs034!$B:$B,,1) )</f>
        <v>0.93611167093192593</v>
      </c>
      <c r="H328">
        <f xml:space="preserve"> _xlfn.XLOOKUP($A328,sdbso042!$A:$A,sdbso042!$B:$B,,1)
 + ( $A328 - _xlfn.XLOOKUP($A328,sdbso042!$A:$A,sdbso042!$A:$A,,1) )
   / ( _xlfn.XLOOKUP($A328,sdbso042!$A:$A,sdbso042!$A:$A,,-1)
       - _xlfn.XLOOKUP($A328,sdbso042!$A:$A,sdbso042!$A:$A,,1) )
   * ( _xlfn.XLOOKUP($A328,sdbso042!$A:$A,sdbso042!$B:$B,,-1)
       - _xlfn.XLOOKUP($A328,sdbso042!$A:$A,sdbso042!$B:$B,,1) )</f>
        <v>0.9134601690694234</v>
      </c>
      <c r="AK328" s="1">
        <v>2504.8735000000001</v>
      </c>
    </row>
    <row r="329" spans="1:37" x14ac:dyDescent="0.2">
      <c r="A329" s="1">
        <f t="shared" si="23"/>
        <v>2503.8235999999997</v>
      </c>
      <c r="B329" s="1">
        <v>0.99841159000000002</v>
      </c>
      <c r="C329">
        <f xml:space="preserve"> _xlfn.XLOOKUP($A329,DibenzoThiophene!$A:$A,DibenzoThiophene!$B:$B,,1)
 + ( $A329 - _xlfn.XLOOKUP($A329,DibenzoThiophene!$A:$A,DibenzoThiophene!$A:$A,,1) )
   / ( _xlfn.XLOOKUP($A329,DibenzoThiophene!$A:$A,DibenzoThiophene!$A:$A,,-1)
       - _xlfn.XLOOKUP($A329,DibenzoThiophene!$A:$A,DibenzoThiophene!$A:$A,,1) )
   * ( _xlfn.XLOOKUP($A329,DibenzoThiophene!$A:$A,DibenzoThiophene!$B:$B,,-1)
       - _xlfn.XLOOKUP($A329,DibenzoThiophene!$A:$A,DibenzoThiophene!$B:$B,,1) )</f>
        <v>0.91261974865096163</v>
      </c>
      <c r="D329">
        <f xml:space="preserve"> _xlfn.XLOOKUP($A329,Sulfone!$A:$A,Sulfone!$B:$B,,1)
 + ( $A329 - _xlfn.XLOOKUP($A329,Sulfone!$A:$A,Sulfone!$A:$A,,1) )
   / ( _xlfn.XLOOKUP($A329,Sulfone!$A:$A,Sulfone!$A:$A,,-1)
       - _xlfn.XLOOKUP($A329,Sulfone!$A:$A,Sulfone!$A:$A,,1) )
   * ( _xlfn.XLOOKUP($A329,Sulfone!$A:$A,Sulfone!$B:$B,,-1)
       - _xlfn.XLOOKUP($A329,Sulfone!$A:$A,Sulfone!$B:$B,,1) )</f>
        <v>1.1140123187081936</v>
      </c>
      <c r="E329">
        <f xml:space="preserve"> _xlfn.XLOOKUP($A329,sfeso4051!$A:$A,sfeso4051!$B:$B,,1)
 + ( $A329 - _xlfn.XLOOKUP($A329,sfeso4051!$A:$A,sfeso4051!$A:$A,,1) )
   / ( _xlfn.XLOOKUP($A329,sfeso4051!$A:$A,sfeso4051!$A:$A,,-1)
       - _xlfn.XLOOKUP($A329,sfeso4051!$A:$A,sfeso4051!$A:$A,,1) )
   * ( _xlfn.XLOOKUP($A329,sfeso4051!$A:$A,sfeso4051!$B:$B,,-1)
       - _xlfn.XLOOKUP($A329,sfeso4051!$A:$A,sfeso4051!$B:$B,,1) )</f>
        <v>1.0560791453135359</v>
      </c>
      <c r="F329">
        <f xml:space="preserve"> _xlfn.XLOOKUP($A329,sdbt029!$A:$A,sdbt029!$B:$B,,1)
 + ( $A329 - _xlfn.XLOOKUP($A329,sdbt029!$A:$A,sdbt029!$A:$A,,1) )
   / ( _xlfn.XLOOKUP($A329,sdbt029!$A:$A,sdbt029!$A:$A,,-1)
       - _xlfn.XLOOKUP($A329,sdbt029!$A:$A,sdbt029!$A:$A,,1) )
   * ( _xlfn.XLOOKUP($A329,sdbt029!$A:$A,sdbt029!$B:$B,,-1)
       - _xlfn.XLOOKUP($A329,sdbt029!$A:$A,sdbt029!$B:$B,,1) )</f>
        <v>0.82518452449188762</v>
      </c>
      <c r="G329">
        <f xml:space="preserve"> _xlfn.XLOOKUP($A329,sdbs034!$A:$A,sdbs034!$B:$B,,1)
 + ( $A329 - _xlfn.XLOOKUP($A329,sdbs034!$A:$A,sdbs034!$A:$A,,1) )
   / ( _xlfn.XLOOKUP($A329,sdbs034!$A:$A,sdbs034!$A:$A,,-1)
       - _xlfn.XLOOKUP($A329,sdbs034!$A:$A,sdbs034!$A:$A,,1) )
   * ( _xlfn.XLOOKUP($A329,sdbs034!$A:$A,sdbs034!$B:$B,,-1)
       - _xlfn.XLOOKUP($A329,sdbs034!$A:$A,sdbs034!$B:$B,,1) )</f>
        <v>0.92384537649354204</v>
      </c>
      <c r="H329">
        <f xml:space="preserve"> _xlfn.XLOOKUP($A329,sdbso042!$A:$A,sdbso042!$B:$B,,1)
 + ( $A329 - _xlfn.XLOOKUP($A329,sdbso042!$A:$A,sdbso042!$A:$A,,1) )
   / ( _xlfn.XLOOKUP($A329,sdbso042!$A:$A,sdbso042!$A:$A,,-1)
       - _xlfn.XLOOKUP($A329,sdbso042!$A:$A,sdbso042!$A:$A,,1) )
   * ( _xlfn.XLOOKUP($A329,sdbso042!$A:$A,sdbso042!$B:$B,,-1)
       - _xlfn.XLOOKUP($A329,sdbso042!$A:$A,sdbso042!$B:$B,,1) )</f>
        <v>0.91504521968555419</v>
      </c>
      <c r="AK329" s="1">
        <v>2505.1235999999999</v>
      </c>
    </row>
    <row r="330" spans="1:37" x14ac:dyDescent="0.2">
      <c r="A330" s="1">
        <f t="shared" si="23"/>
        <v>2504.0736999999999</v>
      </c>
      <c r="B330" s="1">
        <v>0.98053347000000002</v>
      </c>
      <c r="C330">
        <f xml:space="preserve"> _xlfn.XLOOKUP($A330,DibenzoThiophene!$A:$A,DibenzoThiophene!$B:$B,,1)
 + ( $A330 - _xlfn.XLOOKUP($A330,DibenzoThiophene!$A:$A,DibenzoThiophene!$A:$A,,1) )
   / ( _xlfn.XLOOKUP($A330,DibenzoThiophene!$A:$A,DibenzoThiophene!$A:$A,,-1)
       - _xlfn.XLOOKUP($A330,DibenzoThiophene!$A:$A,DibenzoThiophene!$A:$A,,1) )
   * ( _xlfn.XLOOKUP($A330,DibenzoThiophene!$A:$A,DibenzoThiophene!$B:$B,,-1)
       - _xlfn.XLOOKUP($A330,DibenzoThiophene!$A:$A,DibenzoThiophene!$B:$B,,1) )</f>
        <v>0.90749710367961289</v>
      </c>
      <c r="D330">
        <f xml:space="preserve"> _xlfn.XLOOKUP($A330,Sulfone!$A:$A,Sulfone!$B:$B,,1)
 + ( $A330 - _xlfn.XLOOKUP($A330,Sulfone!$A:$A,Sulfone!$A:$A,,1) )
   / ( _xlfn.XLOOKUP($A330,Sulfone!$A:$A,Sulfone!$A:$A,,-1)
       - _xlfn.XLOOKUP($A330,Sulfone!$A:$A,Sulfone!$A:$A,,1) )
   * ( _xlfn.XLOOKUP($A330,Sulfone!$A:$A,Sulfone!$B:$B,,-1)
       - _xlfn.XLOOKUP($A330,Sulfone!$A:$A,Sulfone!$B:$B,,1) )</f>
        <v>1.1046503857569712</v>
      </c>
      <c r="E330">
        <f xml:space="preserve"> _xlfn.XLOOKUP($A330,sfeso4051!$A:$A,sfeso4051!$B:$B,,1)
 + ( $A330 - _xlfn.XLOOKUP($A330,sfeso4051!$A:$A,sfeso4051!$A:$A,,1) )
   / ( _xlfn.XLOOKUP($A330,sfeso4051!$A:$A,sfeso4051!$A:$A,,-1)
       - _xlfn.XLOOKUP($A330,sfeso4051!$A:$A,sfeso4051!$A:$A,,1) )
   * ( _xlfn.XLOOKUP($A330,sfeso4051!$A:$A,sfeso4051!$B:$B,,-1)
       - _xlfn.XLOOKUP($A330,sfeso4051!$A:$A,sfeso4051!$B:$B,,1) )</f>
        <v>1.0435956200575012</v>
      </c>
      <c r="F330">
        <f xml:space="preserve"> _xlfn.XLOOKUP($A330,sdbt029!$A:$A,sdbt029!$B:$B,,1)
 + ( $A330 - _xlfn.XLOOKUP($A330,sdbt029!$A:$A,sdbt029!$A:$A,,1) )
   / ( _xlfn.XLOOKUP($A330,sdbt029!$A:$A,sdbt029!$A:$A,,-1)
       - _xlfn.XLOOKUP($A330,sdbt029!$A:$A,sdbt029!$A:$A,,1) )
   * ( _xlfn.XLOOKUP($A330,sdbt029!$A:$A,sdbt029!$B:$B,,-1)
       - _xlfn.XLOOKUP($A330,sdbt029!$A:$A,sdbt029!$B:$B,,1) )</f>
        <v>0.82086816399279017</v>
      </c>
      <c r="G330">
        <f xml:space="preserve"> _xlfn.XLOOKUP($A330,sdbs034!$A:$A,sdbs034!$B:$B,,1)
 + ( $A330 - _xlfn.XLOOKUP($A330,sdbs034!$A:$A,sdbs034!$A:$A,,1) )
   / ( _xlfn.XLOOKUP($A330,sdbs034!$A:$A,sdbs034!$A:$A,,-1)
       - _xlfn.XLOOKUP($A330,sdbs034!$A:$A,sdbs034!$A:$A,,1) )
   * ( _xlfn.XLOOKUP($A330,sdbs034!$A:$A,sdbs034!$B:$B,,-1)
       - _xlfn.XLOOKUP($A330,sdbs034!$A:$A,sdbs034!$B:$B,,1) )</f>
        <v>0.92625349104139409</v>
      </c>
      <c r="H330">
        <f xml:space="preserve"> _xlfn.XLOOKUP($A330,sdbso042!$A:$A,sdbso042!$B:$B,,1)
 + ( $A330 - _xlfn.XLOOKUP($A330,sdbso042!$A:$A,sdbso042!$A:$A,,1) )
   / ( _xlfn.XLOOKUP($A330,sdbso042!$A:$A,sdbso042!$A:$A,,-1)
       - _xlfn.XLOOKUP($A330,sdbso042!$A:$A,sdbso042!$A:$A,,1) )
   * ( _xlfn.XLOOKUP($A330,sdbso042!$A:$A,sdbso042!$B:$B,,-1)
       - _xlfn.XLOOKUP($A330,sdbso042!$A:$A,sdbso042!$B:$B,,1) )</f>
        <v>0.90818199837897506</v>
      </c>
      <c r="AK330" s="1">
        <v>2505.3737000000001</v>
      </c>
    </row>
    <row r="331" spans="1:37" x14ac:dyDescent="0.2">
      <c r="A331" s="1">
        <f t="shared" si="23"/>
        <v>2504.3237999999997</v>
      </c>
      <c r="B331" s="1">
        <v>0.98919873999999997</v>
      </c>
      <c r="C331">
        <f xml:space="preserve"> _xlfn.XLOOKUP($A331,DibenzoThiophene!$A:$A,DibenzoThiophene!$B:$B,,1)
 + ( $A331 - _xlfn.XLOOKUP($A331,DibenzoThiophene!$A:$A,DibenzoThiophene!$A:$A,,1) )
   / ( _xlfn.XLOOKUP($A331,DibenzoThiophene!$A:$A,DibenzoThiophene!$A:$A,,-1)
       - _xlfn.XLOOKUP($A331,DibenzoThiophene!$A:$A,DibenzoThiophene!$A:$A,,1) )
   * ( _xlfn.XLOOKUP($A331,DibenzoThiophene!$A:$A,DibenzoThiophene!$B:$B,,-1)
       - _xlfn.XLOOKUP($A331,DibenzoThiophene!$A:$A,DibenzoThiophene!$B:$B,,1) )</f>
        <v>0.90830230388796573</v>
      </c>
      <c r="D331">
        <f xml:space="preserve"> _xlfn.XLOOKUP($A331,Sulfone!$A:$A,Sulfone!$B:$B,,1)
 + ( $A331 - _xlfn.XLOOKUP($A331,Sulfone!$A:$A,Sulfone!$A:$A,,1) )
   / ( _xlfn.XLOOKUP($A331,Sulfone!$A:$A,Sulfone!$A:$A,,-1)
       - _xlfn.XLOOKUP($A331,Sulfone!$A:$A,Sulfone!$A:$A,,1) )
   * ( _xlfn.XLOOKUP($A331,Sulfone!$A:$A,Sulfone!$B:$B,,-1)
       - _xlfn.XLOOKUP($A331,Sulfone!$A:$A,Sulfone!$B:$B,,1) )</f>
        <v>1.0959657001421521</v>
      </c>
      <c r="E331">
        <f xml:space="preserve"> _xlfn.XLOOKUP($A331,sfeso4051!$A:$A,sfeso4051!$B:$B,,1)
 + ( $A331 - _xlfn.XLOOKUP($A331,sfeso4051!$A:$A,sfeso4051!$A:$A,,1) )
   / ( _xlfn.XLOOKUP($A331,sfeso4051!$A:$A,sfeso4051!$A:$A,,-1)
       - _xlfn.XLOOKUP($A331,sfeso4051!$A:$A,sfeso4051!$A:$A,,1) )
   * ( _xlfn.XLOOKUP($A331,sfeso4051!$A:$A,sfeso4051!$B:$B,,-1)
       - _xlfn.XLOOKUP($A331,sfeso4051!$A:$A,sfeso4051!$B:$B,,1) )</f>
        <v>1.0343836788735694</v>
      </c>
      <c r="F331">
        <f xml:space="preserve"> _xlfn.XLOOKUP($A331,sdbt029!$A:$A,sdbt029!$B:$B,,1)
 + ( $A331 - _xlfn.XLOOKUP($A331,sdbt029!$A:$A,sdbt029!$A:$A,,1) )
   / ( _xlfn.XLOOKUP($A331,sdbt029!$A:$A,sdbt029!$A:$A,,-1)
       - _xlfn.XLOOKUP($A331,sdbt029!$A:$A,sdbt029!$A:$A,,1) )
   * ( _xlfn.XLOOKUP($A331,sdbt029!$A:$A,sdbt029!$B:$B,,-1)
       - _xlfn.XLOOKUP($A331,sdbt029!$A:$A,sdbt029!$B:$B,,1) )</f>
        <v>0.81475530473490243</v>
      </c>
      <c r="G331">
        <f xml:space="preserve"> _xlfn.XLOOKUP($A331,sdbs034!$A:$A,sdbs034!$B:$B,,1)
 + ( $A331 - _xlfn.XLOOKUP($A331,sdbs034!$A:$A,sdbs034!$A:$A,,1) )
   / ( _xlfn.XLOOKUP($A331,sdbs034!$A:$A,sdbs034!$A:$A,,-1)
       - _xlfn.XLOOKUP($A331,sdbs034!$A:$A,sdbs034!$A:$A,,1) )
   * ( _xlfn.XLOOKUP($A331,sdbs034!$A:$A,sdbs034!$B:$B,,-1)
       - _xlfn.XLOOKUP($A331,sdbs034!$A:$A,sdbs034!$B:$B,,1) )</f>
        <v>0.92955507662402559</v>
      </c>
      <c r="H331">
        <f xml:space="preserve"> _xlfn.XLOOKUP($A331,sdbso042!$A:$A,sdbso042!$B:$B,,1)
 + ( $A331 - _xlfn.XLOOKUP($A331,sdbso042!$A:$A,sdbso042!$A:$A,,1) )
   / ( _xlfn.XLOOKUP($A331,sdbso042!$A:$A,sdbso042!$A:$A,,-1)
       - _xlfn.XLOOKUP($A331,sdbso042!$A:$A,sdbso042!$A:$A,,1) )
   * ( _xlfn.XLOOKUP($A331,sdbso042!$A:$A,sdbso042!$B:$B,,-1)
       - _xlfn.XLOOKUP($A331,sdbso042!$A:$A,sdbso042!$B:$B,,1) )</f>
        <v>0.90033552006192419</v>
      </c>
      <c r="AK331" s="1">
        <v>2505.6237999999998</v>
      </c>
    </row>
    <row r="332" spans="1:37" x14ac:dyDescent="0.2">
      <c r="A332" s="1">
        <f t="shared" si="23"/>
        <v>2504.5738999999999</v>
      </c>
      <c r="B332" s="1">
        <v>0.97035833000000005</v>
      </c>
      <c r="C332">
        <f xml:space="preserve"> _xlfn.XLOOKUP($A332,DibenzoThiophene!$A:$A,DibenzoThiophene!$B:$B,,1)
 + ( $A332 - _xlfn.XLOOKUP($A332,DibenzoThiophene!$A:$A,DibenzoThiophene!$A:$A,,1) )
   / ( _xlfn.XLOOKUP($A332,DibenzoThiophene!$A:$A,DibenzoThiophene!$A:$A,,-1)
       - _xlfn.XLOOKUP($A332,DibenzoThiophene!$A:$A,DibenzoThiophene!$A:$A,,1) )
   * ( _xlfn.XLOOKUP($A332,DibenzoThiophene!$A:$A,DibenzoThiophene!$B:$B,,-1)
       - _xlfn.XLOOKUP($A332,DibenzoThiophene!$A:$A,DibenzoThiophene!$B:$B,,1) )</f>
        <v>0.90910750409632013</v>
      </c>
      <c r="D332">
        <f xml:space="preserve"> _xlfn.XLOOKUP($A332,Sulfone!$A:$A,Sulfone!$B:$B,,1)
 + ( $A332 - _xlfn.XLOOKUP($A332,Sulfone!$A:$A,Sulfone!$A:$A,,1) )
   / ( _xlfn.XLOOKUP($A332,Sulfone!$A:$A,Sulfone!$A:$A,,-1)
       - _xlfn.XLOOKUP($A332,Sulfone!$A:$A,Sulfone!$A:$A,,1) )
   * ( _xlfn.XLOOKUP($A332,Sulfone!$A:$A,Sulfone!$B:$B,,-1)
       - _xlfn.XLOOKUP($A332,Sulfone!$A:$A,Sulfone!$B:$B,,1) )</f>
        <v>1.0872810145273171</v>
      </c>
      <c r="E332">
        <f xml:space="preserve"> _xlfn.XLOOKUP($A332,sfeso4051!$A:$A,sfeso4051!$B:$B,,1)
 + ( $A332 - _xlfn.XLOOKUP($A332,sfeso4051!$A:$A,sfeso4051!$A:$A,,1) )
   / ( _xlfn.XLOOKUP($A332,sfeso4051!$A:$A,sfeso4051!$A:$A,,-1)
       - _xlfn.XLOOKUP($A332,sfeso4051!$A:$A,sfeso4051!$A:$A,,1) )
   * ( _xlfn.XLOOKUP($A332,sfeso4051!$A:$A,sfeso4051!$B:$B,,-1)
       - _xlfn.XLOOKUP($A332,sfeso4051!$A:$A,sfeso4051!$B:$B,,1) )</f>
        <v>1.0174589843782147</v>
      </c>
      <c r="F332">
        <f xml:space="preserve"> _xlfn.XLOOKUP($A332,sdbt029!$A:$A,sdbt029!$B:$B,,1)
 + ( $A332 - _xlfn.XLOOKUP($A332,sdbt029!$A:$A,sdbt029!$A:$A,,1) )
   / ( _xlfn.XLOOKUP($A332,sdbt029!$A:$A,sdbt029!$A:$A,,-1)
       - _xlfn.XLOOKUP($A332,sdbt029!$A:$A,sdbt029!$A:$A,,1) )
   * ( _xlfn.XLOOKUP($A332,sdbt029!$A:$A,sdbt029!$B:$B,,-1)
       - _xlfn.XLOOKUP($A332,sdbt029!$A:$A,sdbt029!$B:$B,,1) )</f>
        <v>0.80937439472286699</v>
      </c>
      <c r="G332">
        <f xml:space="preserve"> _xlfn.XLOOKUP($A332,sdbs034!$A:$A,sdbs034!$B:$B,,1)
 + ( $A332 - _xlfn.XLOOKUP($A332,sdbs034!$A:$A,sdbs034!$A:$A,,1) )
   / ( _xlfn.XLOOKUP($A332,sdbs034!$A:$A,sdbs034!$A:$A,,-1)
       - _xlfn.XLOOKUP($A332,sdbs034!$A:$A,sdbs034!$A:$A,,1) )
   * ( _xlfn.XLOOKUP($A332,sdbs034!$A:$A,sdbs034!$B:$B,,-1)
       - _xlfn.XLOOKUP($A332,sdbs034!$A:$A,sdbs034!$B:$B,,1) )</f>
        <v>0.91890635929370712</v>
      </c>
      <c r="H332">
        <f xml:space="preserve"> _xlfn.XLOOKUP($A332,sdbso042!$A:$A,sdbso042!$B:$B,,1)
 + ( $A332 - _xlfn.XLOOKUP($A332,sdbso042!$A:$A,sdbso042!$A:$A,,1) )
   / ( _xlfn.XLOOKUP($A332,sdbso042!$A:$A,sdbso042!$A:$A,,-1)
       - _xlfn.XLOOKUP($A332,sdbso042!$A:$A,sdbso042!$A:$A,,1) )
   * ( _xlfn.XLOOKUP($A332,sdbso042!$A:$A,sdbso042!$B:$B,,-1)
       - _xlfn.XLOOKUP($A332,sdbso042!$A:$A,sdbso042!$B:$B,,1) )</f>
        <v>0.89054969631874925</v>
      </c>
      <c r="AK332" s="1">
        <v>2505.8739</v>
      </c>
    </row>
    <row r="333" spans="1:37" x14ac:dyDescent="0.2">
      <c r="A333" s="1">
        <f t="shared" si="23"/>
        <v>2504.8239999999996</v>
      </c>
      <c r="B333" s="1">
        <v>0.96725549</v>
      </c>
      <c r="C333">
        <f xml:space="preserve"> _xlfn.XLOOKUP($A333,DibenzoThiophene!$A:$A,DibenzoThiophene!$B:$B,,1)
 + ( $A333 - _xlfn.XLOOKUP($A333,DibenzoThiophene!$A:$A,DibenzoThiophene!$A:$A,,1) )
   / ( _xlfn.XLOOKUP($A333,DibenzoThiophene!$A:$A,DibenzoThiophene!$A:$A,,-1)
       - _xlfn.XLOOKUP($A333,DibenzoThiophene!$A:$A,DibenzoThiophene!$A:$A,,1) )
   * ( _xlfn.XLOOKUP($A333,DibenzoThiophene!$A:$A,DibenzoThiophene!$B:$B,,-1)
       - _xlfn.XLOOKUP($A333,DibenzoThiophene!$A:$A,DibenzoThiophene!$B:$B,,1) )</f>
        <v>0.90991270430467308</v>
      </c>
      <c r="D333">
        <f xml:space="preserve"> _xlfn.XLOOKUP($A333,Sulfone!$A:$A,Sulfone!$B:$B,,1)
 + ( $A333 - _xlfn.XLOOKUP($A333,Sulfone!$A:$A,Sulfone!$A:$A,,1) )
   / ( _xlfn.XLOOKUP($A333,Sulfone!$A:$A,Sulfone!$A:$A,,-1)
       - _xlfn.XLOOKUP($A333,Sulfone!$A:$A,Sulfone!$A:$A,,1) )
   * ( _xlfn.XLOOKUP($A333,Sulfone!$A:$A,Sulfone!$B:$B,,-1)
       - _xlfn.XLOOKUP($A333,Sulfone!$A:$A,Sulfone!$B:$B,,1) )</f>
        <v>1.078596328912498</v>
      </c>
      <c r="E333">
        <f xml:space="preserve"> _xlfn.XLOOKUP($A333,sfeso4051!$A:$A,sfeso4051!$B:$B,,1)
 + ( $A333 - _xlfn.XLOOKUP($A333,sfeso4051!$A:$A,sfeso4051!$A:$A,,1) )
   / ( _xlfn.XLOOKUP($A333,sfeso4051!$A:$A,sfeso4051!$A:$A,,-1)
       - _xlfn.XLOOKUP($A333,sfeso4051!$A:$A,sfeso4051!$A:$A,,1) )
   * ( _xlfn.XLOOKUP($A333,sfeso4051!$A:$A,sfeso4051!$B:$B,,-1)
       - _xlfn.XLOOKUP($A333,sfeso4051!$A:$A,sfeso4051!$B:$B,,1) )</f>
        <v>0.99730647300959541</v>
      </c>
      <c r="F333">
        <f xml:space="preserve"> _xlfn.XLOOKUP($A333,sdbt029!$A:$A,sdbt029!$B:$B,,1)
 + ( $A333 - _xlfn.XLOOKUP($A333,sdbt029!$A:$A,sdbt029!$A:$A,,1) )
   / ( _xlfn.XLOOKUP($A333,sdbt029!$A:$A,sdbt029!$A:$A,,-1)
       - _xlfn.XLOOKUP($A333,sdbt029!$A:$A,sdbt029!$A:$A,,1) )
   * ( _xlfn.XLOOKUP($A333,sdbt029!$A:$A,sdbt029!$B:$B,,-1)
       - _xlfn.XLOOKUP($A333,sdbt029!$A:$A,sdbt029!$B:$B,,1) )</f>
        <v>0.81252447847387232</v>
      </c>
      <c r="G333">
        <f xml:space="preserve"> _xlfn.XLOOKUP($A333,sdbs034!$A:$A,sdbs034!$B:$B,,1)
 + ( $A333 - _xlfn.XLOOKUP($A333,sdbs034!$A:$A,sdbs034!$A:$A,,1) )
   / ( _xlfn.XLOOKUP($A333,sdbs034!$A:$A,sdbs034!$A:$A,,-1)
       - _xlfn.XLOOKUP($A333,sdbs034!$A:$A,sdbs034!$A:$A,,1) )
   * ( _xlfn.XLOOKUP($A333,sdbs034!$A:$A,sdbs034!$B:$B,,-1)
       - _xlfn.XLOOKUP($A333,sdbs034!$A:$A,sdbs034!$B:$B,,1) )</f>
        <v>0.92567186550712688</v>
      </c>
      <c r="H333">
        <f xml:space="preserve"> _xlfn.XLOOKUP($A333,sdbso042!$A:$A,sdbso042!$B:$B,,1)
 + ( $A333 - _xlfn.XLOOKUP($A333,sdbso042!$A:$A,sdbso042!$A:$A,,1) )
   / ( _xlfn.XLOOKUP($A333,sdbso042!$A:$A,sdbso042!$A:$A,,-1)
       - _xlfn.XLOOKUP($A333,sdbso042!$A:$A,sdbso042!$A:$A,,1) )
   * ( _xlfn.XLOOKUP($A333,sdbso042!$A:$A,sdbso042!$B:$B,,-1)
       - _xlfn.XLOOKUP($A333,sdbso042!$A:$A,sdbso042!$B:$B,,1) )</f>
        <v>0.89725217406745927</v>
      </c>
      <c r="AK333" s="1">
        <v>2506.1239999999998</v>
      </c>
    </row>
    <row r="334" spans="1:37" x14ac:dyDescent="0.2">
      <c r="A334" s="1">
        <f t="shared" si="23"/>
        <v>2505.0740999999998</v>
      </c>
      <c r="B334" s="1">
        <v>0.96504217999999997</v>
      </c>
      <c r="C334">
        <f xml:space="preserve"> _xlfn.XLOOKUP($A334,DibenzoThiophene!$A:$A,DibenzoThiophene!$B:$B,,1)
 + ( $A334 - _xlfn.XLOOKUP($A334,DibenzoThiophene!$A:$A,DibenzoThiophene!$A:$A,,1) )
   / ( _xlfn.XLOOKUP($A334,DibenzoThiophene!$A:$A,DibenzoThiophene!$A:$A,,-1)
       - _xlfn.XLOOKUP($A334,DibenzoThiophene!$A:$A,DibenzoThiophene!$A:$A,,1) )
   * ( _xlfn.XLOOKUP($A334,DibenzoThiophene!$A:$A,DibenzoThiophene!$B:$B,,-1)
       - _xlfn.XLOOKUP($A334,DibenzoThiophene!$A:$A,DibenzoThiophene!$B:$B,,1) )</f>
        <v>0.91071790451302737</v>
      </c>
      <c r="D334">
        <f xml:space="preserve"> _xlfn.XLOOKUP($A334,Sulfone!$A:$A,Sulfone!$B:$B,,1)
 + ( $A334 - _xlfn.XLOOKUP($A334,Sulfone!$A:$A,Sulfone!$A:$A,,1) )
   / ( _xlfn.XLOOKUP($A334,Sulfone!$A:$A,Sulfone!$A:$A,,-1)
       - _xlfn.XLOOKUP($A334,Sulfone!$A:$A,Sulfone!$A:$A,,1) )
   * ( _xlfn.XLOOKUP($A334,Sulfone!$A:$A,Sulfone!$B:$B,,-1)
       - _xlfn.XLOOKUP($A334,Sulfone!$A:$A,Sulfone!$B:$B,,1) )</f>
        <v>1.0708141022695385</v>
      </c>
      <c r="E334">
        <f xml:space="preserve"> _xlfn.XLOOKUP($A334,sfeso4051!$A:$A,sfeso4051!$B:$B,,1)
 + ( $A334 - _xlfn.XLOOKUP($A334,sfeso4051!$A:$A,sfeso4051!$A:$A,,1) )
   / ( _xlfn.XLOOKUP($A334,sfeso4051!$A:$A,sfeso4051!$A:$A,,-1)
       - _xlfn.XLOOKUP($A334,sfeso4051!$A:$A,sfeso4051!$A:$A,,1) )
   * ( _xlfn.XLOOKUP($A334,sfeso4051!$A:$A,sfeso4051!$B:$B,,-1)
       - _xlfn.XLOOKUP($A334,sfeso4051!$A:$A,sfeso4051!$B:$B,,1) )</f>
        <v>0.98366785477330676</v>
      </c>
      <c r="F334">
        <f xml:space="preserve"> _xlfn.XLOOKUP($A334,sdbt029!$A:$A,sdbt029!$B:$B,,1)
 + ( $A334 - _xlfn.XLOOKUP($A334,sdbt029!$A:$A,sdbt029!$A:$A,,1) )
   / ( _xlfn.XLOOKUP($A334,sdbt029!$A:$A,sdbt029!$A:$A,,-1)
       - _xlfn.XLOOKUP($A334,sdbt029!$A:$A,sdbt029!$A:$A,,1) )
   * ( _xlfn.XLOOKUP($A334,sdbt029!$A:$A,sdbt029!$B:$B,,-1)
       - _xlfn.XLOOKUP($A334,sdbt029!$A:$A,sdbt029!$B:$B,,1) )</f>
        <v>0.80871038515017379</v>
      </c>
      <c r="G334">
        <f xml:space="preserve"> _xlfn.XLOOKUP($A334,sdbs034!$A:$A,sdbs034!$B:$B,,1)
 + ( $A334 - _xlfn.XLOOKUP($A334,sdbs034!$A:$A,sdbs034!$A:$A,,1) )
   / ( _xlfn.XLOOKUP($A334,sdbs034!$A:$A,sdbs034!$A:$A,,-1)
       - _xlfn.XLOOKUP($A334,sdbs034!$A:$A,sdbs034!$A:$A,,1) )
   * ( _xlfn.XLOOKUP($A334,sdbs034!$A:$A,sdbs034!$B:$B,,-1)
       - _xlfn.XLOOKUP($A334,sdbs034!$A:$A,sdbs034!$B:$B,,1) )</f>
        <v>0.92188582936684349</v>
      </c>
      <c r="H334">
        <f xml:space="preserve"> _xlfn.XLOOKUP($A334,sdbso042!$A:$A,sdbso042!$B:$B,,1)
 + ( $A334 - _xlfn.XLOOKUP($A334,sdbso042!$A:$A,sdbso042!$A:$A,,1) )
   / ( _xlfn.XLOOKUP($A334,sdbso042!$A:$A,sdbso042!$A:$A,,-1)
       - _xlfn.XLOOKUP($A334,sdbso042!$A:$A,sdbso042!$A:$A,,1) )
   * ( _xlfn.XLOOKUP($A334,sdbso042!$A:$A,sdbso042!$B:$B,,-1)
       - _xlfn.XLOOKUP($A334,sdbso042!$A:$A,sdbso042!$B:$B,,1) )</f>
        <v>0.88900359125992856</v>
      </c>
      <c r="AK334" s="1">
        <v>2506.3741</v>
      </c>
    </row>
    <row r="335" spans="1:37" x14ac:dyDescent="0.2">
      <c r="A335" s="1">
        <f t="shared" si="23"/>
        <v>2505.3242</v>
      </c>
      <c r="B335" s="1">
        <v>0.96813075000000004</v>
      </c>
      <c r="C335">
        <f xml:space="preserve"> _xlfn.XLOOKUP($A335,DibenzoThiophene!$A:$A,DibenzoThiophene!$B:$B,,1)
 + ( $A335 - _xlfn.XLOOKUP($A335,DibenzoThiophene!$A:$A,DibenzoThiophene!$A:$A,,1) )
   / ( _xlfn.XLOOKUP($A335,DibenzoThiophene!$A:$A,DibenzoThiophene!$A:$A,,-1)
       - _xlfn.XLOOKUP($A335,DibenzoThiophene!$A:$A,DibenzoThiophene!$A:$A,,1) )
   * ( _xlfn.XLOOKUP($A335,DibenzoThiophene!$A:$A,DibenzoThiophene!$B:$B,,-1)
       - _xlfn.XLOOKUP($A335,DibenzoThiophene!$A:$A,DibenzoThiophene!$B:$B,,1) )</f>
        <v>0.91152310472138176</v>
      </c>
      <c r="D335">
        <f xml:space="preserve"> _xlfn.XLOOKUP($A335,Sulfone!$A:$A,Sulfone!$B:$B,,1)
 + ( $A335 - _xlfn.XLOOKUP($A335,Sulfone!$A:$A,Sulfone!$A:$A,,1) )
   / ( _xlfn.XLOOKUP($A335,Sulfone!$A:$A,Sulfone!$A:$A,,-1)
       - _xlfn.XLOOKUP($A335,Sulfone!$A:$A,Sulfone!$A:$A,,1) )
   * ( _xlfn.XLOOKUP($A335,Sulfone!$A:$A,Sulfone!$B:$B,,-1)
       - _xlfn.XLOOKUP($A335,Sulfone!$A:$A,Sulfone!$B:$B,,1) )</f>
        <v>1.065322300922156</v>
      </c>
      <c r="E335">
        <f xml:space="preserve"> _xlfn.XLOOKUP($A335,sfeso4051!$A:$A,sfeso4051!$B:$B,,1)
 + ( $A335 - _xlfn.XLOOKUP($A335,sfeso4051!$A:$A,sfeso4051!$A:$A,,1) )
   / ( _xlfn.XLOOKUP($A335,sfeso4051!$A:$A,sfeso4051!$A:$A,,-1)
       - _xlfn.XLOOKUP($A335,sfeso4051!$A:$A,sfeso4051!$A:$A,,1) )
   * ( _xlfn.XLOOKUP($A335,sfeso4051!$A:$A,sfeso4051!$B:$B,,-1)
       - _xlfn.XLOOKUP($A335,sfeso4051!$A:$A,sfeso4051!$B:$B,,1) )</f>
        <v>0.96722309519039396</v>
      </c>
      <c r="F335">
        <f xml:space="preserve"> _xlfn.XLOOKUP($A335,sdbt029!$A:$A,sdbt029!$B:$B,,1)
 + ( $A335 - _xlfn.XLOOKUP($A335,sdbt029!$A:$A,sdbt029!$A:$A,,1) )
   / ( _xlfn.XLOOKUP($A335,sdbt029!$A:$A,sdbt029!$A:$A,,-1)
       - _xlfn.XLOOKUP($A335,sdbt029!$A:$A,sdbt029!$A:$A,,1) )
   * ( _xlfn.XLOOKUP($A335,sdbt029!$A:$A,sdbt029!$B:$B,,-1)
       - _xlfn.XLOOKUP($A335,sdbt029!$A:$A,sdbt029!$B:$B,,1) )</f>
        <v>0.80851579116949979</v>
      </c>
      <c r="G335">
        <f xml:space="preserve"> _xlfn.XLOOKUP($A335,sdbs034!$A:$A,sdbs034!$B:$B,,1)
 + ( $A335 - _xlfn.XLOOKUP($A335,sdbs034!$A:$A,sdbs034!$A:$A,,1) )
   / ( _xlfn.XLOOKUP($A335,sdbs034!$A:$A,sdbs034!$A:$A,,-1)
       - _xlfn.XLOOKUP($A335,sdbs034!$A:$A,sdbs034!$A:$A,,1) )
   * ( _xlfn.XLOOKUP($A335,sdbs034!$A:$A,sdbs034!$B:$B,,-1)
       - _xlfn.XLOOKUP($A335,sdbs034!$A:$A,sdbs034!$B:$B,,1) )</f>
        <v>0.91841754650183993</v>
      </c>
      <c r="H335">
        <f xml:space="preserve"> _xlfn.XLOOKUP($A335,sdbso042!$A:$A,sdbso042!$B:$B,,1)
 + ( $A335 - _xlfn.XLOOKUP($A335,sdbso042!$A:$A,sdbso042!$A:$A,,1) )
   / ( _xlfn.XLOOKUP($A335,sdbso042!$A:$A,sdbso042!$A:$A,,-1)
       - _xlfn.XLOOKUP($A335,sdbso042!$A:$A,sdbso042!$A:$A,,1) )
   * ( _xlfn.XLOOKUP($A335,sdbso042!$A:$A,sdbso042!$B:$B,,-1)
       - _xlfn.XLOOKUP($A335,sdbso042!$A:$A,sdbso042!$B:$B,,1) )</f>
        <v>0.89011703856860624</v>
      </c>
      <c r="AK335" s="1">
        <v>2506.6242000000002</v>
      </c>
    </row>
    <row r="336" spans="1:37" x14ac:dyDescent="0.2">
      <c r="A336" s="1">
        <f t="shared" si="23"/>
        <v>2505.5742999999998</v>
      </c>
      <c r="B336" s="1">
        <v>0.96003267000000003</v>
      </c>
      <c r="C336">
        <f xml:space="preserve"> _xlfn.XLOOKUP($A336,DibenzoThiophene!$A:$A,DibenzoThiophene!$B:$B,,1)
 + ( $A336 - _xlfn.XLOOKUP($A336,DibenzoThiophene!$A:$A,DibenzoThiophene!$A:$A,,1) )
   / ( _xlfn.XLOOKUP($A336,DibenzoThiophene!$A:$A,DibenzoThiophene!$A:$A,,-1)
       - _xlfn.XLOOKUP($A336,DibenzoThiophene!$A:$A,DibenzoThiophene!$A:$A,,1) )
   * ( _xlfn.XLOOKUP($A336,DibenzoThiophene!$A:$A,DibenzoThiophene!$B:$B,,-1)
       - _xlfn.XLOOKUP($A336,DibenzoThiophene!$A:$A,DibenzoThiophene!$B:$B,,1) )</f>
        <v>0.91232830492973471</v>
      </c>
      <c r="D336">
        <f xml:space="preserve"> _xlfn.XLOOKUP($A336,Sulfone!$A:$A,Sulfone!$B:$B,,1)
 + ( $A336 - _xlfn.XLOOKUP($A336,Sulfone!$A:$A,Sulfone!$A:$A,,1) )
   / ( _xlfn.XLOOKUP($A336,Sulfone!$A:$A,Sulfone!$A:$A,,-1)
       - _xlfn.XLOOKUP($A336,Sulfone!$A:$A,Sulfone!$A:$A,,1) )
   * ( _xlfn.XLOOKUP($A336,Sulfone!$A:$A,Sulfone!$B:$B,,-1)
       - _xlfn.XLOOKUP($A336,Sulfone!$A:$A,Sulfone!$B:$B,,1) )</f>
        <v>1.0598304995747836</v>
      </c>
      <c r="E336">
        <f xml:space="preserve"> _xlfn.XLOOKUP($A336,sfeso4051!$A:$A,sfeso4051!$B:$B,,1)
 + ( $A336 - _xlfn.XLOOKUP($A336,sfeso4051!$A:$A,sfeso4051!$A:$A,,1) )
   / ( _xlfn.XLOOKUP($A336,sfeso4051!$A:$A,sfeso4051!$A:$A,,-1)
       - _xlfn.XLOOKUP($A336,sfeso4051!$A:$A,sfeso4051!$A:$A,,1) )
   * ( _xlfn.XLOOKUP($A336,sfeso4051!$A:$A,sfeso4051!$B:$B,,-1)
       - _xlfn.XLOOKUP($A336,sfeso4051!$A:$A,sfeso4051!$B:$B,,1) )</f>
        <v>0.95181180828657763</v>
      </c>
      <c r="F336">
        <f xml:space="preserve"> _xlfn.XLOOKUP($A336,sdbt029!$A:$A,sdbt029!$B:$B,,1)
 + ( $A336 - _xlfn.XLOOKUP($A336,sdbt029!$A:$A,sdbt029!$A:$A,,1) )
   / ( _xlfn.XLOOKUP($A336,sdbt029!$A:$A,sdbt029!$A:$A,,-1)
       - _xlfn.XLOOKUP($A336,sdbt029!$A:$A,sdbt029!$A:$A,,1) )
   * ( _xlfn.XLOOKUP($A336,sdbt029!$A:$A,sdbt029!$B:$B,,-1)
       - _xlfn.XLOOKUP($A336,sdbt029!$A:$A,sdbt029!$B:$B,,1) )</f>
        <v>0.80685655615886609</v>
      </c>
      <c r="G336">
        <f xml:space="preserve"> _xlfn.XLOOKUP($A336,sdbs034!$A:$A,sdbs034!$B:$B,,1)
 + ( $A336 - _xlfn.XLOOKUP($A336,sdbs034!$A:$A,sdbs034!$A:$A,,1) )
   / ( _xlfn.XLOOKUP($A336,sdbs034!$A:$A,sdbs034!$A:$A,,-1)
       - _xlfn.XLOOKUP($A336,sdbs034!$A:$A,sdbs034!$A:$A,,1) )
   * ( _xlfn.XLOOKUP($A336,sdbs034!$A:$A,sdbs034!$B:$B,,-1)
       - _xlfn.XLOOKUP($A336,sdbs034!$A:$A,sdbs034!$B:$B,,1) )</f>
        <v>0.92617582690645905</v>
      </c>
      <c r="H336">
        <f xml:space="preserve"> _xlfn.XLOOKUP($A336,sdbso042!$A:$A,sdbso042!$B:$B,,1)
 + ( $A336 - _xlfn.XLOOKUP($A336,sdbso042!$A:$A,sdbso042!$A:$A,,1) )
   / ( _xlfn.XLOOKUP($A336,sdbso042!$A:$A,sdbso042!$A:$A,,-1)
       - _xlfn.XLOOKUP($A336,sdbso042!$A:$A,sdbso042!$A:$A,,1) )
   * ( _xlfn.XLOOKUP($A336,sdbso042!$A:$A,sdbso042!$B:$B,,-1)
       - _xlfn.XLOOKUP($A336,sdbso042!$A:$A,sdbso042!$B:$B,,1) )</f>
        <v>0.88498338405706811</v>
      </c>
      <c r="AK336" s="1">
        <v>2506.8742999999999</v>
      </c>
    </row>
    <row r="337" spans="1:37" x14ac:dyDescent="0.2">
      <c r="A337" s="1">
        <f t="shared" si="23"/>
        <v>2505.8244</v>
      </c>
      <c r="B337" s="1">
        <v>0.96890399000000005</v>
      </c>
      <c r="C337">
        <f xml:space="preserve"> _xlfn.XLOOKUP($A337,DibenzoThiophene!$A:$A,DibenzoThiophene!$B:$B,,1)
 + ( $A337 - _xlfn.XLOOKUP($A337,DibenzoThiophene!$A:$A,DibenzoThiophene!$A:$A,,1) )
   / ( _xlfn.XLOOKUP($A337,DibenzoThiophene!$A:$A,DibenzoThiophene!$A:$A,,-1)
       - _xlfn.XLOOKUP($A337,DibenzoThiophene!$A:$A,DibenzoThiophene!$A:$A,,1) )
   * ( _xlfn.XLOOKUP($A337,DibenzoThiophene!$A:$A,DibenzoThiophene!$B:$B,,-1)
       - _xlfn.XLOOKUP($A337,DibenzoThiophene!$A:$A,DibenzoThiophene!$B:$B,,1) )</f>
        <v>0.913133505138089</v>
      </c>
      <c r="D337">
        <f xml:space="preserve"> _xlfn.XLOOKUP($A337,Sulfone!$A:$A,Sulfone!$B:$B,,1)
 + ( $A337 - _xlfn.XLOOKUP($A337,Sulfone!$A:$A,Sulfone!$A:$A,,1) )
   / ( _xlfn.XLOOKUP($A337,Sulfone!$A:$A,Sulfone!$A:$A,,-1)
       - _xlfn.XLOOKUP($A337,Sulfone!$A:$A,Sulfone!$A:$A,,1) )
   * ( _xlfn.XLOOKUP($A337,Sulfone!$A:$A,Sulfone!$B:$B,,-1)
       - _xlfn.XLOOKUP($A337,Sulfone!$A:$A,Sulfone!$B:$B,,1) )</f>
        <v>1.054338698227401</v>
      </c>
      <c r="E337">
        <f xml:space="preserve"> _xlfn.XLOOKUP($A337,sfeso4051!$A:$A,sfeso4051!$B:$B,,1)
 + ( $A337 - _xlfn.XLOOKUP($A337,sfeso4051!$A:$A,sfeso4051!$A:$A,,1) )
   / ( _xlfn.XLOOKUP($A337,sfeso4051!$A:$A,sfeso4051!$A:$A,,-1)
       - _xlfn.XLOOKUP($A337,sfeso4051!$A:$A,sfeso4051!$A:$A,,1) )
   * ( _xlfn.XLOOKUP($A337,sfeso4051!$A:$A,sfeso4051!$B:$B,,-1)
       - _xlfn.XLOOKUP($A337,sfeso4051!$A:$A,sfeso4051!$B:$B,,1) )</f>
        <v>0.93698703126873095</v>
      </c>
      <c r="F337">
        <f xml:space="preserve"> _xlfn.XLOOKUP($A337,sdbt029!$A:$A,sdbt029!$B:$B,,1)
 + ( $A337 - _xlfn.XLOOKUP($A337,sdbt029!$A:$A,sdbt029!$A:$A,,1) )
   / ( _xlfn.XLOOKUP($A337,sdbt029!$A:$A,sdbt029!$A:$A,,-1)
       - _xlfn.XLOOKUP($A337,sdbt029!$A:$A,sdbt029!$A:$A,,1) )
   * ( _xlfn.XLOOKUP($A337,sdbt029!$A:$A,sdbt029!$B:$B,,-1)
       - _xlfn.XLOOKUP($A337,sdbt029!$A:$A,sdbt029!$B:$B,,1) )</f>
        <v>0.80486231673029651</v>
      </c>
      <c r="G337">
        <f xml:space="preserve"> _xlfn.XLOOKUP($A337,sdbs034!$A:$A,sdbs034!$B:$B,,1)
 + ( $A337 - _xlfn.XLOOKUP($A337,sdbs034!$A:$A,sdbs034!$A:$A,,1) )
   / ( _xlfn.XLOOKUP($A337,sdbs034!$A:$A,sdbs034!$A:$A,,-1)
       - _xlfn.XLOOKUP($A337,sdbs034!$A:$A,sdbs034!$A:$A,,1) )
   * ( _xlfn.XLOOKUP($A337,sdbs034!$A:$A,sdbs034!$B:$B,,-1)
       - _xlfn.XLOOKUP($A337,sdbs034!$A:$A,sdbs034!$B:$B,,1) )</f>
        <v>0.91551865770800722</v>
      </c>
      <c r="H337">
        <f xml:space="preserve"> _xlfn.XLOOKUP($A337,sdbso042!$A:$A,sdbso042!$B:$B,,1)
 + ( $A337 - _xlfn.XLOOKUP($A337,sdbso042!$A:$A,sdbso042!$A:$A,,1) )
   / ( _xlfn.XLOOKUP($A337,sdbso042!$A:$A,sdbso042!$A:$A,,-1)
       - _xlfn.XLOOKUP($A337,sdbso042!$A:$A,sdbso042!$A:$A,,1) )
   * ( _xlfn.XLOOKUP($A337,sdbso042!$A:$A,sdbso042!$B:$B,,-1)
       - _xlfn.XLOOKUP($A337,sdbso042!$A:$A,sdbso042!$B:$B,,1) )</f>
        <v>0.88348866063152742</v>
      </c>
      <c r="AK337" s="1">
        <v>2507.1244000000002</v>
      </c>
    </row>
    <row r="338" spans="1:37" x14ac:dyDescent="0.2">
      <c r="A338" s="1">
        <f t="shared" si="23"/>
        <v>2506.0744999999997</v>
      </c>
      <c r="B338" s="1">
        <v>0.94951160000000001</v>
      </c>
      <c r="C338">
        <f xml:space="preserve"> _xlfn.XLOOKUP($A338,DibenzoThiophene!$A:$A,DibenzoThiophene!$B:$B,,1)
 + ( $A338 - _xlfn.XLOOKUP($A338,DibenzoThiophene!$A:$A,DibenzoThiophene!$A:$A,,1) )
   / ( _xlfn.XLOOKUP($A338,DibenzoThiophene!$A:$A,DibenzoThiophene!$A:$A,,-1)
       - _xlfn.XLOOKUP($A338,DibenzoThiophene!$A:$A,DibenzoThiophene!$A:$A,,1) )
   * ( _xlfn.XLOOKUP($A338,DibenzoThiophene!$A:$A,DibenzoThiophene!$B:$B,,-1)
       - _xlfn.XLOOKUP($A338,DibenzoThiophene!$A:$A,DibenzoThiophene!$B:$B,,1) )</f>
        <v>0.91393870534644195</v>
      </c>
      <c r="D338">
        <f xml:space="preserve"> _xlfn.XLOOKUP($A338,Sulfone!$A:$A,Sulfone!$B:$B,,1)
 + ( $A338 - _xlfn.XLOOKUP($A338,Sulfone!$A:$A,Sulfone!$A:$A,,1) )
   / ( _xlfn.XLOOKUP($A338,Sulfone!$A:$A,Sulfone!$A:$A,,-1)
       - _xlfn.XLOOKUP($A338,Sulfone!$A:$A,Sulfone!$A:$A,,1) )
   * ( _xlfn.XLOOKUP($A338,Sulfone!$A:$A,Sulfone!$B:$B,,-1)
       - _xlfn.XLOOKUP($A338,Sulfone!$A:$A,Sulfone!$B:$B,,1) )</f>
        <v>1.048997423961531</v>
      </c>
      <c r="E338">
        <f xml:space="preserve"> _xlfn.XLOOKUP($A338,sfeso4051!$A:$A,sfeso4051!$B:$B,,1)
 + ( $A338 - _xlfn.XLOOKUP($A338,sfeso4051!$A:$A,sfeso4051!$A:$A,,1) )
   / ( _xlfn.XLOOKUP($A338,sfeso4051!$A:$A,sfeso4051!$A:$A,,-1)
       - _xlfn.XLOOKUP($A338,sfeso4051!$A:$A,sfeso4051!$A:$A,,1) )
   * ( _xlfn.XLOOKUP($A338,sfeso4051!$A:$A,sfeso4051!$B:$B,,-1)
       - _xlfn.XLOOKUP($A338,sfeso4051!$A:$A,sfeso4051!$B:$B,,1) )</f>
        <v>0.92437015508085596</v>
      </c>
      <c r="F338">
        <f xml:space="preserve"> _xlfn.XLOOKUP($A338,sdbt029!$A:$A,sdbt029!$B:$B,,1)
 + ( $A338 - _xlfn.XLOOKUP($A338,sdbt029!$A:$A,sdbt029!$A:$A,,1) )
   / ( _xlfn.XLOOKUP($A338,sdbt029!$A:$A,sdbt029!$A:$A,,-1)
       - _xlfn.XLOOKUP($A338,sdbt029!$A:$A,sdbt029!$A:$A,,1) )
   * ( _xlfn.XLOOKUP($A338,sdbt029!$A:$A,sdbt029!$B:$B,,-1)
       - _xlfn.XLOOKUP($A338,sdbt029!$A:$A,sdbt029!$B:$B,,1) )</f>
        <v>0.80797163002591565</v>
      </c>
      <c r="G338">
        <f xml:space="preserve"> _xlfn.XLOOKUP($A338,sdbs034!$A:$A,sdbs034!$B:$B,,1)
 + ( $A338 - _xlfn.XLOOKUP($A338,sdbs034!$A:$A,sdbs034!$A:$A,,1) )
   / ( _xlfn.XLOOKUP($A338,sdbs034!$A:$A,sdbs034!$A:$A,,-1)
       - _xlfn.XLOOKUP($A338,sdbs034!$A:$A,sdbs034!$A:$A,,1) )
   * ( _xlfn.XLOOKUP($A338,sdbs034!$A:$A,sdbs034!$B:$B,,-1)
       - _xlfn.XLOOKUP($A338,sdbs034!$A:$A,sdbs034!$B:$B,,1) )</f>
        <v>0.92537531591703792</v>
      </c>
      <c r="H338">
        <f xml:space="preserve"> _xlfn.XLOOKUP($A338,sdbso042!$A:$A,sdbso042!$B:$B,,1)
 + ( $A338 - _xlfn.XLOOKUP($A338,sdbso042!$A:$A,sdbso042!$A:$A,,1) )
   / ( _xlfn.XLOOKUP($A338,sdbso042!$A:$A,sdbso042!$A:$A,,-1)
       - _xlfn.XLOOKUP($A338,sdbso042!$A:$A,sdbso042!$A:$A,,1) )
   * ( _xlfn.XLOOKUP($A338,sdbso042!$A:$A,sdbso042!$B:$B,,-1)
       - _xlfn.XLOOKUP($A338,sdbso042!$A:$A,sdbso042!$B:$B,,1) )</f>
        <v>0.88748517953027961</v>
      </c>
      <c r="AK338" s="1">
        <v>2507.3744999999999</v>
      </c>
    </row>
    <row r="339" spans="1:37" x14ac:dyDescent="0.2">
      <c r="A339" s="1">
        <f t="shared" si="23"/>
        <v>2506.3245999999999</v>
      </c>
      <c r="B339" s="1">
        <v>0.96029319999999996</v>
      </c>
      <c r="C339">
        <f xml:space="preserve"> _xlfn.XLOOKUP($A339,DibenzoThiophene!$A:$A,DibenzoThiophene!$B:$B,,1)
 + ( $A339 - _xlfn.XLOOKUP($A339,DibenzoThiophene!$A:$A,DibenzoThiophene!$A:$A,,1) )
   / ( _xlfn.XLOOKUP($A339,DibenzoThiophene!$A:$A,DibenzoThiophene!$A:$A,,-1)
       - _xlfn.XLOOKUP($A339,DibenzoThiophene!$A:$A,DibenzoThiophene!$A:$A,,1) )
   * ( _xlfn.XLOOKUP($A339,DibenzoThiophene!$A:$A,DibenzoThiophene!$B:$B,,-1)
       - _xlfn.XLOOKUP($A339,DibenzoThiophene!$A:$A,DibenzoThiophene!$B:$B,,1) )</f>
        <v>0.91137166357894861</v>
      </c>
      <c r="D339">
        <f xml:space="preserve"> _xlfn.XLOOKUP($A339,Sulfone!$A:$A,Sulfone!$B:$B,,1)
 + ( $A339 - _xlfn.XLOOKUP($A339,Sulfone!$A:$A,Sulfone!$A:$A,,1) )
   / ( _xlfn.XLOOKUP($A339,Sulfone!$A:$A,Sulfone!$A:$A,,-1)
       - _xlfn.XLOOKUP($A339,Sulfone!$A:$A,Sulfone!$A:$A,,1) )
   * ( _xlfn.XLOOKUP($A339,Sulfone!$A:$A,Sulfone!$B:$B,,-1)
       - _xlfn.XLOOKUP($A339,Sulfone!$A:$A,Sulfone!$B:$B,,1) )</f>
        <v>1.0440049173500094</v>
      </c>
      <c r="E339">
        <f xml:space="preserve"> _xlfn.XLOOKUP($A339,sfeso4051!$A:$A,sfeso4051!$B:$B,,1)
 + ( $A339 - _xlfn.XLOOKUP($A339,sfeso4051!$A:$A,sfeso4051!$A:$A,,1) )
   / ( _xlfn.XLOOKUP($A339,sfeso4051!$A:$A,sfeso4051!$A:$A,,-1)
       - _xlfn.XLOOKUP($A339,sfeso4051!$A:$A,sfeso4051!$A:$A,,1) )
   * ( _xlfn.XLOOKUP($A339,sfeso4051!$A:$A,sfeso4051!$B:$B,,-1)
       - _xlfn.XLOOKUP($A339,sfeso4051!$A:$A,sfeso4051!$B:$B,,1) )</f>
        <v>0.91445596893296444</v>
      </c>
      <c r="F339">
        <f xml:space="preserve"> _xlfn.XLOOKUP($A339,sdbt029!$A:$A,sdbt029!$B:$B,,1)
 + ( $A339 - _xlfn.XLOOKUP($A339,sdbt029!$A:$A,sdbt029!$A:$A,,1) )
   / ( _xlfn.XLOOKUP($A339,sdbt029!$A:$A,sdbt029!$A:$A,,-1)
       - _xlfn.XLOOKUP($A339,sdbt029!$A:$A,sdbt029!$A:$A,,1) )
   * ( _xlfn.XLOOKUP($A339,sdbt029!$A:$A,sdbt029!$B:$B,,-1)
       - _xlfn.XLOOKUP($A339,sdbt029!$A:$A,sdbt029!$B:$B,,1) )</f>
        <v>0.81124377817666282</v>
      </c>
      <c r="G339">
        <f xml:space="preserve"> _xlfn.XLOOKUP($A339,sdbs034!$A:$A,sdbs034!$B:$B,,1)
 + ( $A339 - _xlfn.XLOOKUP($A339,sdbs034!$A:$A,sdbs034!$A:$A,,1) )
   / ( _xlfn.XLOOKUP($A339,sdbs034!$A:$A,sdbs034!$A:$A,,-1)
       - _xlfn.XLOOKUP($A339,sdbs034!$A:$A,sdbs034!$A:$A,,1) )
   * ( _xlfn.XLOOKUP($A339,sdbs034!$A:$A,sdbs034!$B:$B,,-1)
       - _xlfn.XLOOKUP($A339,sdbs034!$A:$A,sdbs034!$B:$B,,1) )</f>
        <v>0.91967579627218021</v>
      </c>
      <c r="H339">
        <f xml:space="preserve"> _xlfn.XLOOKUP($A339,sdbso042!$A:$A,sdbso042!$B:$B,,1)
 + ( $A339 - _xlfn.XLOOKUP($A339,sdbso042!$A:$A,sdbso042!$A:$A,,1) )
   / ( _xlfn.XLOOKUP($A339,sdbso042!$A:$A,sdbso042!$A:$A,,-1)
       - _xlfn.XLOOKUP($A339,sdbso042!$A:$A,sdbso042!$A:$A,,1) )
   * ( _xlfn.XLOOKUP($A339,sdbso042!$A:$A,sdbso042!$B:$B,,-1)
       - _xlfn.XLOOKUP($A339,sdbso042!$A:$A,sdbso042!$B:$B,,1) )</f>
        <v>0.88402982253539841</v>
      </c>
      <c r="AK339" s="1">
        <v>2507.6246000000001</v>
      </c>
    </row>
    <row r="340" spans="1:37" x14ac:dyDescent="0.2">
      <c r="A340" s="1">
        <f t="shared" si="23"/>
        <v>2506.5746999999997</v>
      </c>
      <c r="B340" s="1">
        <v>0.95414416000000002</v>
      </c>
      <c r="C340">
        <f xml:space="preserve"> _xlfn.XLOOKUP($A340,DibenzoThiophene!$A:$A,DibenzoThiophene!$B:$B,,1)
 + ( $A340 - _xlfn.XLOOKUP($A340,DibenzoThiophene!$A:$A,DibenzoThiophene!$A:$A,,1) )
   / ( _xlfn.XLOOKUP($A340,DibenzoThiophene!$A:$A,DibenzoThiophene!$A:$A,,-1)
       - _xlfn.XLOOKUP($A340,DibenzoThiophene!$A:$A,DibenzoThiophene!$A:$A,,1) )
   * ( _xlfn.XLOOKUP($A340,DibenzoThiophene!$A:$A,DibenzoThiophene!$B:$B,,-1)
       - _xlfn.XLOOKUP($A340,DibenzoThiophene!$A:$A,DibenzoThiophene!$B:$B,,1) )</f>
        <v>0.90845817896296732</v>
      </c>
      <c r="D340">
        <f xml:space="preserve"> _xlfn.XLOOKUP($A340,Sulfone!$A:$A,Sulfone!$B:$B,,1)
 + ( $A340 - _xlfn.XLOOKUP($A340,Sulfone!$A:$A,Sulfone!$A:$A,,1) )
   / ( _xlfn.XLOOKUP($A340,Sulfone!$A:$A,Sulfone!$A:$A,,-1)
       - _xlfn.XLOOKUP($A340,Sulfone!$A:$A,Sulfone!$A:$A,,1) )
   * ( _xlfn.XLOOKUP($A340,Sulfone!$A:$A,Sulfone!$B:$B,,-1)
       - _xlfn.XLOOKUP($A340,Sulfone!$A:$A,Sulfone!$B:$B,,1) )</f>
        <v>1.0390124107384973</v>
      </c>
      <c r="E340">
        <f xml:space="preserve"> _xlfn.XLOOKUP($A340,sfeso4051!$A:$A,sfeso4051!$B:$B,,1)
 + ( $A340 - _xlfn.XLOOKUP($A340,sfeso4051!$A:$A,sfeso4051!$A:$A,,1) )
   / ( _xlfn.XLOOKUP($A340,sfeso4051!$A:$A,sfeso4051!$A:$A,,-1)
       - _xlfn.XLOOKUP($A340,sfeso4051!$A:$A,sfeso4051!$A:$A,,1) )
   * ( _xlfn.XLOOKUP($A340,sfeso4051!$A:$A,sfeso4051!$B:$B,,-1)
       - _xlfn.XLOOKUP($A340,sfeso4051!$A:$A,sfeso4051!$B:$B,,1) )</f>
        <v>0.90184790860234754</v>
      </c>
      <c r="F340">
        <f xml:space="preserve"> _xlfn.XLOOKUP($A340,sdbt029!$A:$A,sdbt029!$B:$B,,1)
 + ( $A340 - _xlfn.XLOOKUP($A340,sdbt029!$A:$A,sdbt029!$A:$A,,1) )
   / ( _xlfn.XLOOKUP($A340,sdbt029!$A:$A,sdbt029!$A:$A,,-1)
       - _xlfn.XLOOKUP($A340,sdbt029!$A:$A,sdbt029!$A:$A,,1) )
   * ( _xlfn.XLOOKUP($A340,sdbt029!$A:$A,sdbt029!$B:$B,,-1)
       - _xlfn.XLOOKUP($A340,sdbt029!$A:$A,sdbt029!$B:$B,,1) )</f>
        <v>0.81241970916203043</v>
      </c>
      <c r="G340">
        <f xml:space="preserve"> _xlfn.XLOOKUP($A340,sdbs034!$A:$A,sdbs034!$B:$B,,1)
 + ( $A340 - _xlfn.XLOOKUP($A340,sdbs034!$A:$A,sdbs034!$A:$A,,1) )
   / ( _xlfn.XLOOKUP($A340,sdbs034!$A:$A,sdbs034!$A:$A,,-1)
       - _xlfn.XLOOKUP($A340,sdbs034!$A:$A,sdbs034!$A:$A,,1) )
   * ( _xlfn.XLOOKUP($A340,sdbs034!$A:$A,sdbs034!$B:$B,,-1)
       - _xlfn.XLOOKUP($A340,sdbs034!$A:$A,sdbs034!$B:$B,,1) )</f>
        <v>0.91453529594826433</v>
      </c>
      <c r="H340">
        <f xml:space="preserve"> _xlfn.XLOOKUP($A340,sdbso042!$A:$A,sdbso042!$B:$B,,1)
 + ( $A340 - _xlfn.XLOOKUP($A340,sdbso042!$A:$A,sdbso042!$A:$A,,1) )
   / ( _xlfn.XLOOKUP($A340,sdbso042!$A:$A,sdbso042!$A:$A,,-1)
       - _xlfn.XLOOKUP($A340,sdbso042!$A:$A,sdbso042!$A:$A,,1) )
   * ( _xlfn.XLOOKUP($A340,sdbso042!$A:$A,sdbso042!$B:$B,,-1)
       - _xlfn.XLOOKUP($A340,sdbso042!$A:$A,sdbso042!$B:$B,,1) )</f>
        <v>0.8755496700827673</v>
      </c>
      <c r="AK340" s="1">
        <v>2507.8746999999998</v>
      </c>
    </row>
    <row r="341" spans="1:37" x14ac:dyDescent="0.2">
      <c r="A341" s="1">
        <f t="shared" si="23"/>
        <v>2506.8247999999999</v>
      </c>
      <c r="B341" s="1">
        <v>0.96836411</v>
      </c>
      <c r="C341">
        <f xml:space="preserve"> _xlfn.XLOOKUP($A341,DibenzoThiophene!$A:$A,DibenzoThiophene!$B:$B,,1)
 + ( $A341 - _xlfn.XLOOKUP($A341,DibenzoThiophene!$A:$A,DibenzoThiophene!$A:$A,,1) )
   / ( _xlfn.XLOOKUP($A341,DibenzoThiophene!$A:$A,DibenzoThiophene!$A:$A,,-1)
       - _xlfn.XLOOKUP($A341,DibenzoThiophene!$A:$A,DibenzoThiophene!$A:$A,,1) )
   * ( _xlfn.XLOOKUP($A341,DibenzoThiophene!$A:$A,DibenzoThiophene!$B:$B,,-1)
       - _xlfn.XLOOKUP($A341,DibenzoThiophene!$A:$A,DibenzoThiophene!$B:$B,,1) )</f>
        <v>0.90554469434698071</v>
      </c>
      <c r="D341">
        <f xml:space="preserve"> _xlfn.XLOOKUP($A341,Sulfone!$A:$A,Sulfone!$B:$B,,1)
 + ( $A341 - _xlfn.XLOOKUP($A341,Sulfone!$A:$A,Sulfone!$A:$A,,1) )
   / ( _xlfn.XLOOKUP($A341,Sulfone!$A:$A,Sulfone!$A:$A,,-1)
       - _xlfn.XLOOKUP($A341,Sulfone!$A:$A,Sulfone!$A:$A,,1) )
   * ( _xlfn.XLOOKUP($A341,Sulfone!$A:$A,Sulfone!$B:$B,,-1)
       - _xlfn.XLOOKUP($A341,Sulfone!$A:$A,Sulfone!$B:$B,,1) )</f>
        <v>1.0340199041269758</v>
      </c>
      <c r="E341">
        <f xml:space="preserve"> _xlfn.XLOOKUP($A341,sfeso4051!$A:$A,sfeso4051!$B:$B,,1)
 + ( $A341 - _xlfn.XLOOKUP($A341,sfeso4051!$A:$A,sfeso4051!$A:$A,,1) )
   / ( _xlfn.XLOOKUP($A341,sfeso4051!$A:$A,sfeso4051!$A:$A,,-1)
       - _xlfn.XLOOKUP($A341,sfeso4051!$A:$A,sfeso4051!$A:$A,,1) )
   * ( _xlfn.XLOOKUP($A341,sfeso4051!$A:$A,sfeso4051!$B:$B,,-1)
       - _xlfn.XLOOKUP($A341,sfeso4051!$A:$A,sfeso4051!$B:$B,,1) )</f>
        <v>0.89285508671011504</v>
      </c>
      <c r="F341">
        <f xml:space="preserve"> _xlfn.XLOOKUP($A341,sdbt029!$A:$A,sdbt029!$B:$B,,1)
 + ( $A341 - _xlfn.XLOOKUP($A341,sdbt029!$A:$A,sdbt029!$A:$A,,1) )
   / ( _xlfn.XLOOKUP($A341,sdbt029!$A:$A,sdbt029!$A:$A,,-1)
       - _xlfn.XLOOKUP($A341,sdbt029!$A:$A,sdbt029!$A:$A,,1) )
   * ( _xlfn.XLOOKUP($A341,sdbt029!$A:$A,sdbt029!$B:$B,,-1)
       - _xlfn.XLOOKUP($A341,sdbt029!$A:$A,sdbt029!$B:$B,,1) )</f>
        <v>0.81471808693151182</v>
      </c>
      <c r="G341">
        <f xml:space="preserve"> _xlfn.XLOOKUP($A341,sdbs034!$A:$A,sdbs034!$B:$B,,1)
 + ( $A341 - _xlfn.XLOOKUP($A341,sdbs034!$A:$A,sdbs034!$A:$A,,1) )
   / ( _xlfn.XLOOKUP($A341,sdbs034!$A:$A,sdbs034!$A:$A,,-1)
       - _xlfn.XLOOKUP($A341,sdbs034!$A:$A,sdbs034!$A:$A,,1) )
   * ( _xlfn.XLOOKUP($A341,sdbs034!$A:$A,sdbs034!$B:$B,,-1)
       - _xlfn.XLOOKUP($A341,sdbs034!$A:$A,sdbs034!$B:$B,,1) )</f>
        <v>0.93533106944911226</v>
      </c>
      <c r="H341">
        <f xml:space="preserve"> _xlfn.XLOOKUP($A341,sdbso042!$A:$A,sdbso042!$B:$B,,1)
 + ( $A341 - _xlfn.XLOOKUP($A341,sdbso042!$A:$A,sdbso042!$A:$A,,1) )
   / ( _xlfn.XLOOKUP($A341,sdbso042!$A:$A,sdbso042!$A:$A,,-1)
       - _xlfn.XLOOKUP($A341,sdbso042!$A:$A,sdbso042!$A:$A,,1) )
   * ( _xlfn.XLOOKUP($A341,sdbso042!$A:$A,sdbso042!$B:$B,,-1)
       - _xlfn.XLOOKUP($A341,sdbso042!$A:$A,sdbso042!$B:$B,,1) )</f>
        <v>0.88268606376883274</v>
      </c>
      <c r="AK341" s="1">
        <v>2508.1248000000001</v>
      </c>
    </row>
    <row r="342" spans="1:37" x14ac:dyDescent="0.2">
      <c r="A342" s="1">
        <f t="shared" si="23"/>
        <v>2507.0748999999996</v>
      </c>
      <c r="B342" s="1">
        <v>0.95139883999999997</v>
      </c>
      <c r="C342">
        <f xml:space="preserve"> _xlfn.XLOOKUP($A342,DibenzoThiophene!$A:$A,DibenzoThiophene!$B:$B,,1)
 + ( $A342 - _xlfn.XLOOKUP($A342,DibenzoThiophene!$A:$A,DibenzoThiophene!$A:$A,,1) )
   / ( _xlfn.XLOOKUP($A342,DibenzoThiophene!$A:$A,DibenzoThiophene!$A:$A,,-1)
       - _xlfn.XLOOKUP($A342,DibenzoThiophene!$A:$A,DibenzoThiophene!$A:$A,,1) )
   * ( _xlfn.XLOOKUP($A342,DibenzoThiophene!$A:$A,DibenzoThiophene!$B:$B,,-1)
       - _xlfn.XLOOKUP($A342,DibenzoThiophene!$A:$A,DibenzoThiophene!$B:$B,,1) )</f>
        <v>0.90263120973099953</v>
      </c>
      <c r="D342">
        <f xml:space="preserve"> _xlfn.XLOOKUP($A342,Sulfone!$A:$A,Sulfone!$B:$B,,1)
 + ( $A342 - _xlfn.XLOOKUP($A342,Sulfone!$A:$A,Sulfone!$A:$A,,1) )
   / ( _xlfn.XLOOKUP($A342,Sulfone!$A:$A,Sulfone!$A:$A,,-1)
       - _xlfn.XLOOKUP($A342,Sulfone!$A:$A,Sulfone!$A:$A,,1) )
   * ( _xlfn.XLOOKUP($A342,Sulfone!$A:$A,Sulfone!$B:$B,,-1)
       - _xlfn.XLOOKUP($A342,Sulfone!$A:$A,Sulfone!$B:$B,,1) )</f>
        <v>1.0298890301971322</v>
      </c>
      <c r="E342">
        <f xml:space="preserve"> _xlfn.XLOOKUP($A342,sfeso4051!$A:$A,sfeso4051!$B:$B,,1)
 + ( $A342 - _xlfn.XLOOKUP($A342,sfeso4051!$A:$A,sfeso4051!$A:$A,,1) )
   / ( _xlfn.XLOOKUP($A342,sfeso4051!$A:$A,sfeso4051!$A:$A,,-1)
       - _xlfn.XLOOKUP($A342,sfeso4051!$A:$A,sfeso4051!$A:$A,,1) )
   * ( _xlfn.XLOOKUP($A342,sfeso4051!$A:$A,sfeso4051!$B:$B,,-1)
       - _xlfn.XLOOKUP($A342,sfeso4051!$A:$A,sfeso4051!$B:$B,,1) )</f>
        <v>0.88388776719080364</v>
      </c>
      <c r="F342">
        <f xml:space="preserve"> _xlfn.XLOOKUP($A342,sdbt029!$A:$A,sdbt029!$B:$B,,1)
 + ( $A342 - _xlfn.XLOOKUP($A342,sdbt029!$A:$A,sdbt029!$A:$A,,1) )
   / ( _xlfn.XLOOKUP($A342,sdbt029!$A:$A,sdbt029!$A:$A,,-1)
       - _xlfn.XLOOKUP($A342,sdbt029!$A:$A,sdbt029!$A:$A,,1) )
   * ( _xlfn.XLOOKUP($A342,sdbt029!$A:$A,sdbt029!$B:$B,,-1)
       - _xlfn.XLOOKUP($A342,sdbt029!$A:$A,sdbt029!$B:$B,,1) )</f>
        <v>0.81626645343755788</v>
      </c>
      <c r="G342">
        <f xml:space="preserve"> _xlfn.XLOOKUP($A342,sdbs034!$A:$A,sdbs034!$B:$B,,1)
 + ( $A342 - _xlfn.XLOOKUP($A342,sdbs034!$A:$A,sdbs034!$A:$A,,1) )
   / ( _xlfn.XLOOKUP($A342,sdbs034!$A:$A,sdbs034!$A:$A,,-1)
       - _xlfn.XLOOKUP($A342,sdbs034!$A:$A,sdbs034!$A:$A,,1) )
   * ( _xlfn.XLOOKUP($A342,sdbs034!$A:$A,sdbs034!$B:$B,,-1)
       - _xlfn.XLOOKUP($A342,sdbs034!$A:$A,sdbs034!$B:$B,,1) )</f>
        <v>0.93124742087878687</v>
      </c>
      <c r="H342">
        <f xml:space="preserve"> _xlfn.XLOOKUP($A342,sdbso042!$A:$A,sdbso042!$B:$B,,1)
 + ( $A342 - _xlfn.XLOOKUP($A342,sdbso042!$A:$A,sdbso042!$A:$A,,1) )
   / ( _xlfn.XLOOKUP($A342,sdbso042!$A:$A,sdbso042!$A:$A,,-1)
       - _xlfn.XLOOKUP($A342,sdbso042!$A:$A,sdbso042!$A:$A,,1) )
   * ( _xlfn.XLOOKUP($A342,sdbso042!$A:$A,sdbso042!$B:$B,,-1)
       - _xlfn.XLOOKUP($A342,sdbso042!$A:$A,sdbso042!$B:$B,,1) )</f>
        <v>0.8818190213275805</v>
      </c>
      <c r="AK342" s="1">
        <v>2508.3748999999998</v>
      </c>
    </row>
    <row r="343" spans="1:37" x14ac:dyDescent="0.2">
      <c r="A343" s="1">
        <f t="shared" si="23"/>
        <v>2507.3249999999998</v>
      </c>
      <c r="B343" s="1">
        <v>0.96401037000000001</v>
      </c>
      <c r="C343">
        <f xml:space="preserve"> _xlfn.XLOOKUP($A343,DibenzoThiophene!$A:$A,DibenzoThiophene!$B:$B,,1)
 + ( $A343 - _xlfn.XLOOKUP($A343,DibenzoThiophene!$A:$A,DibenzoThiophene!$A:$A,,1) )
   / ( _xlfn.XLOOKUP($A343,DibenzoThiophene!$A:$A,DibenzoThiophene!$A:$A,,-1)
       - _xlfn.XLOOKUP($A343,DibenzoThiophene!$A:$A,DibenzoThiophene!$A:$A,,1) )
   * ( _xlfn.XLOOKUP($A343,DibenzoThiophene!$A:$A,DibenzoThiophene!$B:$B,,-1)
       - _xlfn.XLOOKUP($A343,DibenzoThiophene!$A:$A,DibenzoThiophene!$B:$B,,1) )</f>
        <v>0.89971772511501291</v>
      </c>
      <c r="D343">
        <f xml:space="preserve"> _xlfn.XLOOKUP($A343,Sulfone!$A:$A,Sulfone!$B:$B,,1)
 + ( $A343 - _xlfn.XLOOKUP($A343,Sulfone!$A:$A,Sulfone!$A:$A,,1) )
   / ( _xlfn.XLOOKUP($A343,Sulfone!$A:$A,Sulfone!$A:$A,,-1)
       - _xlfn.XLOOKUP($A343,Sulfone!$A:$A,Sulfone!$A:$A,,1) )
   * ( _xlfn.XLOOKUP($A343,Sulfone!$A:$A,Sulfone!$B:$B,,-1)
       - _xlfn.XLOOKUP($A343,Sulfone!$A:$A,Sulfone!$B:$B,,1) )</f>
        <v>1.0276357422672822</v>
      </c>
      <c r="E343">
        <f xml:space="preserve"> _xlfn.XLOOKUP($A343,sfeso4051!$A:$A,sfeso4051!$B:$B,,1)
 + ( $A343 - _xlfn.XLOOKUP($A343,sfeso4051!$A:$A,sfeso4051!$A:$A,,1) )
   / ( _xlfn.XLOOKUP($A343,sfeso4051!$A:$A,sfeso4051!$A:$A,,-1)
       - _xlfn.XLOOKUP($A343,sfeso4051!$A:$A,sfeso4051!$A:$A,,1) )
   * ( _xlfn.XLOOKUP($A343,sfeso4051!$A:$A,sfeso4051!$B:$B,,-1)
       - _xlfn.XLOOKUP($A343,sfeso4051!$A:$A,sfeso4051!$B:$B,,1) )</f>
        <v>0.87381632819818289</v>
      </c>
      <c r="F343">
        <f xml:space="preserve"> _xlfn.XLOOKUP($A343,sdbt029!$A:$A,sdbt029!$B:$B,,1)
 + ( $A343 - _xlfn.XLOOKUP($A343,sdbt029!$A:$A,sdbt029!$A:$A,,1) )
   / ( _xlfn.XLOOKUP($A343,sdbt029!$A:$A,sdbt029!$A:$A,,-1)
       - _xlfn.XLOOKUP($A343,sdbt029!$A:$A,sdbt029!$A:$A,,1) )
   * ( _xlfn.XLOOKUP($A343,sdbt029!$A:$A,sdbt029!$B:$B,,-1)
       - _xlfn.XLOOKUP($A343,sdbt029!$A:$A,sdbt029!$B:$B,,1) )</f>
        <v>0.81795474662228618</v>
      </c>
      <c r="G343">
        <f xml:space="preserve"> _xlfn.XLOOKUP($A343,sdbs034!$A:$A,sdbs034!$B:$B,,1)
 + ( $A343 - _xlfn.XLOOKUP($A343,sdbs034!$A:$A,sdbs034!$A:$A,,1) )
   / ( _xlfn.XLOOKUP($A343,sdbs034!$A:$A,sdbs034!$A:$A,,-1)
       - _xlfn.XLOOKUP($A343,sdbs034!$A:$A,sdbs034!$A:$A,,1) )
   * ( _xlfn.XLOOKUP($A343,sdbs034!$A:$A,sdbs034!$B:$B,,-1)
       - _xlfn.XLOOKUP($A343,sdbs034!$A:$A,sdbs034!$B:$B,,1) )</f>
        <v>0.92372211803341475</v>
      </c>
      <c r="H343">
        <f xml:space="preserve"> _xlfn.XLOOKUP($A343,sdbso042!$A:$A,sdbso042!$B:$B,,1)
 + ( $A343 - _xlfn.XLOOKUP($A343,sdbso042!$A:$A,sdbso042!$A:$A,,1) )
   / ( _xlfn.XLOOKUP($A343,sdbso042!$A:$A,sdbso042!$A:$A,,-1)
       - _xlfn.XLOOKUP($A343,sdbso042!$A:$A,sdbso042!$A:$A,,1) )
   * ( _xlfn.XLOOKUP($A343,sdbso042!$A:$A,sdbso042!$B:$B,,-1)
       - _xlfn.XLOOKUP($A343,sdbso042!$A:$A,sdbso042!$B:$B,,1) )</f>
        <v>0.87741147449080226</v>
      </c>
      <c r="AK343" s="1">
        <v>2508.625</v>
      </c>
    </row>
    <row r="344" spans="1:37" x14ac:dyDescent="0.2">
      <c r="A344" s="1">
        <f t="shared" si="23"/>
        <v>2507.5751</v>
      </c>
      <c r="B344" s="1">
        <v>0.95386711999999996</v>
      </c>
      <c r="C344">
        <f xml:space="preserve"> _xlfn.XLOOKUP($A344,DibenzoThiophene!$A:$A,DibenzoThiophene!$B:$B,,1)
 + ( $A344 - _xlfn.XLOOKUP($A344,DibenzoThiophene!$A:$A,DibenzoThiophene!$A:$A,,1) )
   / ( _xlfn.XLOOKUP($A344,DibenzoThiophene!$A:$A,DibenzoThiophene!$A:$A,,-1)
       - _xlfn.XLOOKUP($A344,DibenzoThiophene!$A:$A,DibenzoThiophene!$A:$A,,1) )
   * ( _xlfn.XLOOKUP($A344,DibenzoThiophene!$A:$A,DibenzoThiophene!$B:$B,,-1)
       - _xlfn.XLOOKUP($A344,DibenzoThiophene!$A:$A,DibenzoThiophene!$B:$B,,1) )</f>
        <v>0.89680424049902641</v>
      </c>
      <c r="D344">
        <f xml:space="preserve"> _xlfn.XLOOKUP($A344,Sulfone!$A:$A,Sulfone!$B:$B,,1)
 + ( $A344 - _xlfn.XLOOKUP($A344,Sulfone!$A:$A,Sulfone!$A:$A,,1) )
   / ( _xlfn.XLOOKUP($A344,Sulfone!$A:$A,Sulfone!$A:$A,,-1)
       - _xlfn.XLOOKUP($A344,Sulfone!$A:$A,Sulfone!$A:$A,,1) )
   * ( _xlfn.XLOOKUP($A344,Sulfone!$A:$A,Sulfone!$B:$B,,-1)
       - _xlfn.XLOOKUP($A344,Sulfone!$A:$A,Sulfone!$B:$B,,1) )</f>
        <v>1.0253824543374324</v>
      </c>
      <c r="E344">
        <f xml:space="preserve"> _xlfn.XLOOKUP($A344,sfeso4051!$A:$A,sfeso4051!$B:$B,,1)
 + ( $A344 - _xlfn.XLOOKUP($A344,sfeso4051!$A:$A,sfeso4051!$A:$A,,1) )
   / ( _xlfn.XLOOKUP($A344,sfeso4051!$A:$A,sfeso4051!$A:$A,,-1)
       - _xlfn.XLOOKUP($A344,sfeso4051!$A:$A,sfeso4051!$A:$A,,1) )
   * ( _xlfn.XLOOKUP($A344,sfeso4051!$A:$A,sfeso4051!$B:$B,,-1)
       - _xlfn.XLOOKUP($A344,sfeso4051!$A:$A,sfeso4051!$B:$B,,1) )</f>
        <v>0.86727167412174078</v>
      </c>
      <c r="F344">
        <f xml:space="preserve"> _xlfn.XLOOKUP($A344,sdbt029!$A:$A,sdbt029!$B:$B,,1)
 + ( $A344 - _xlfn.XLOOKUP($A344,sdbt029!$A:$A,sdbt029!$A:$A,,1) )
   / ( _xlfn.XLOOKUP($A344,sdbt029!$A:$A,sdbt029!$A:$A,,-1)
       - _xlfn.XLOOKUP($A344,sdbt029!$A:$A,sdbt029!$A:$A,,1) )
   * ( _xlfn.XLOOKUP($A344,sdbt029!$A:$A,sdbt029!$B:$B,,-1)
       - _xlfn.XLOOKUP($A344,sdbt029!$A:$A,sdbt029!$B:$B,,1) )</f>
        <v>0.82257924624487189</v>
      </c>
      <c r="G344">
        <f xml:space="preserve"> _xlfn.XLOOKUP($A344,sdbs034!$A:$A,sdbs034!$B:$B,,1)
 + ( $A344 - _xlfn.XLOOKUP($A344,sdbs034!$A:$A,sdbs034!$A:$A,,1) )
   / ( _xlfn.XLOOKUP($A344,sdbs034!$A:$A,sdbs034!$A:$A,,-1)
       - _xlfn.XLOOKUP($A344,sdbs034!$A:$A,sdbs034!$A:$A,,1) )
   * ( _xlfn.XLOOKUP($A344,sdbs034!$A:$A,sdbs034!$B:$B,,-1)
       - _xlfn.XLOOKUP($A344,sdbs034!$A:$A,sdbs034!$B:$B,,1) )</f>
        <v>0.93514270620074846</v>
      </c>
      <c r="H344">
        <f xml:space="preserve"> _xlfn.XLOOKUP($A344,sdbso042!$A:$A,sdbso042!$B:$B,,1)
 + ( $A344 - _xlfn.XLOOKUP($A344,sdbso042!$A:$A,sdbso042!$A:$A,,1) )
   / ( _xlfn.XLOOKUP($A344,sdbso042!$A:$A,sdbso042!$A:$A,,-1)
       - _xlfn.XLOOKUP($A344,sdbso042!$A:$A,sdbso042!$A:$A,,1) )
   * ( _xlfn.XLOOKUP($A344,sdbso042!$A:$A,sdbso042!$B:$B,,-1)
       - _xlfn.XLOOKUP($A344,sdbso042!$A:$A,sdbso042!$B:$B,,1) )</f>
        <v>0.88328245177600406</v>
      </c>
      <c r="AK344" s="1">
        <v>2508.8751000000002</v>
      </c>
    </row>
    <row r="345" spans="1:37" x14ac:dyDescent="0.2">
      <c r="A345" s="1">
        <f t="shared" si="23"/>
        <v>2507.8251999999998</v>
      </c>
      <c r="B345" s="1">
        <v>0.95302465999999997</v>
      </c>
      <c r="C345">
        <f xml:space="preserve"> _xlfn.XLOOKUP($A345,DibenzoThiophene!$A:$A,DibenzoThiophene!$B:$B,,1)
 + ( $A345 - _xlfn.XLOOKUP($A345,DibenzoThiophene!$A:$A,DibenzoThiophene!$A:$A,,1) )
   / ( _xlfn.XLOOKUP($A345,DibenzoThiophene!$A:$A,DibenzoThiophene!$A:$A,,-1)
       - _xlfn.XLOOKUP($A345,DibenzoThiophene!$A:$A,DibenzoThiophene!$A:$A,,1) )
   * ( _xlfn.XLOOKUP($A345,DibenzoThiophene!$A:$A,DibenzoThiophene!$B:$B,,-1)
       - _xlfn.XLOOKUP($A345,DibenzoThiophene!$A:$A,DibenzoThiophene!$B:$B,,1) )</f>
        <v>0.89389075588304512</v>
      </c>
      <c r="D345">
        <f xml:space="preserve"> _xlfn.XLOOKUP($A345,Sulfone!$A:$A,Sulfone!$B:$B,,1)
 + ( $A345 - _xlfn.XLOOKUP($A345,Sulfone!$A:$A,Sulfone!$A:$A,,1) )
   / ( _xlfn.XLOOKUP($A345,Sulfone!$A:$A,Sulfone!$A:$A,,-1)
       - _xlfn.XLOOKUP($A345,Sulfone!$A:$A,Sulfone!$A:$A,,1) )
   * ( _xlfn.XLOOKUP($A345,Sulfone!$A:$A,Sulfone!$B:$B,,-1)
       - _xlfn.XLOOKUP($A345,Sulfone!$A:$A,Sulfone!$B:$B,,1) )</f>
        <v>1.0231291664075866</v>
      </c>
      <c r="E345">
        <f xml:space="preserve"> _xlfn.XLOOKUP($A345,sfeso4051!$A:$A,sfeso4051!$B:$B,,1)
 + ( $A345 - _xlfn.XLOOKUP($A345,sfeso4051!$A:$A,sfeso4051!$A:$A,,1) )
   / ( _xlfn.XLOOKUP($A345,sfeso4051!$A:$A,sfeso4051!$A:$A,,-1)
       - _xlfn.XLOOKUP($A345,sfeso4051!$A:$A,sfeso4051!$A:$A,,1) )
   * ( _xlfn.XLOOKUP($A345,sfeso4051!$A:$A,sfeso4051!$B:$B,,-1)
       - _xlfn.XLOOKUP($A345,sfeso4051!$A:$A,sfeso4051!$B:$B,,1) )</f>
        <v>0.86052934900256617</v>
      </c>
      <c r="F345">
        <f xml:space="preserve"> _xlfn.XLOOKUP($A345,sdbt029!$A:$A,sdbt029!$B:$B,,1)
 + ( $A345 - _xlfn.XLOOKUP($A345,sdbt029!$A:$A,sdbt029!$A:$A,,1) )
   / ( _xlfn.XLOOKUP($A345,sdbt029!$A:$A,sdbt029!$A:$A,,-1)
       - _xlfn.XLOOKUP($A345,sdbt029!$A:$A,sdbt029!$A:$A,,1) )
   * ( _xlfn.XLOOKUP($A345,sdbt029!$A:$A,sdbt029!$B:$B,,-1)
       - _xlfn.XLOOKUP($A345,sdbt029!$A:$A,sdbt029!$B:$B,,1) )</f>
        <v>0.8282633305915309</v>
      </c>
      <c r="G345">
        <f xml:space="preserve"> _xlfn.XLOOKUP($A345,sdbs034!$A:$A,sdbs034!$B:$B,,1)
 + ( $A345 - _xlfn.XLOOKUP($A345,sdbs034!$A:$A,sdbs034!$A:$A,,1) )
   / ( _xlfn.XLOOKUP($A345,sdbs034!$A:$A,sdbs034!$A:$A,,-1)
       - _xlfn.XLOOKUP($A345,sdbs034!$A:$A,sdbs034!$A:$A,,1) )
   * ( _xlfn.XLOOKUP($A345,sdbs034!$A:$A,sdbs034!$B:$B,,-1)
       - _xlfn.XLOOKUP($A345,sdbs034!$A:$A,sdbs034!$B:$B,,1) )</f>
        <v>0.93769193689400543</v>
      </c>
      <c r="H345">
        <f xml:space="preserve"> _xlfn.XLOOKUP($A345,sdbso042!$A:$A,sdbso042!$B:$B,,1)
 + ( $A345 - _xlfn.XLOOKUP($A345,sdbso042!$A:$A,sdbso042!$A:$A,,1) )
   / ( _xlfn.XLOOKUP($A345,sdbso042!$A:$A,sdbso042!$A:$A,,-1)
       - _xlfn.XLOOKUP($A345,sdbso042!$A:$A,sdbso042!$A:$A,,1) )
   * ( _xlfn.XLOOKUP($A345,sdbso042!$A:$A,sdbso042!$B:$B,,-1)
       - _xlfn.XLOOKUP($A345,sdbso042!$A:$A,sdbso042!$B:$B,,1) )</f>
        <v>0.88277010941351952</v>
      </c>
      <c r="AK345" s="1">
        <v>2509.1251999999999</v>
      </c>
    </row>
    <row r="346" spans="1:37" x14ac:dyDescent="0.2">
      <c r="A346" s="1">
        <f t="shared" si="23"/>
        <v>2508.0753</v>
      </c>
      <c r="B346" s="1">
        <v>0.93881391999999997</v>
      </c>
      <c r="C346">
        <f xml:space="preserve"> _xlfn.XLOOKUP($A346,DibenzoThiophene!$A:$A,DibenzoThiophene!$B:$B,,1)
 + ( $A346 - _xlfn.XLOOKUP($A346,DibenzoThiophene!$A:$A,DibenzoThiophene!$A:$A,,1) )
   / ( _xlfn.XLOOKUP($A346,DibenzoThiophene!$A:$A,DibenzoThiophene!$A:$A,,-1)
       - _xlfn.XLOOKUP($A346,DibenzoThiophene!$A:$A,DibenzoThiophene!$A:$A,,1) )
   * ( _xlfn.XLOOKUP($A346,DibenzoThiophene!$A:$A,DibenzoThiophene!$B:$B,,-1)
       - _xlfn.XLOOKUP($A346,DibenzoThiophene!$A:$A,DibenzoThiophene!$B:$B,,1) )</f>
        <v>0.8909772712670585</v>
      </c>
      <c r="D346">
        <f xml:space="preserve"> _xlfn.XLOOKUP($A346,Sulfone!$A:$A,Sulfone!$B:$B,,1)
 + ( $A346 - _xlfn.XLOOKUP($A346,Sulfone!$A:$A,Sulfone!$A:$A,,1) )
   / ( _xlfn.XLOOKUP($A346,Sulfone!$A:$A,Sulfone!$A:$A,,-1)
       - _xlfn.XLOOKUP($A346,Sulfone!$A:$A,Sulfone!$A:$A,,1) )
   * ( _xlfn.XLOOKUP($A346,Sulfone!$A:$A,Sulfone!$B:$B,,-1)
       - _xlfn.XLOOKUP($A346,Sulfone!$A:$A,Sulfone!$B:$B,,1) )</f>
        <v>1.0210576707557897</v>
      </c>
      <c r="E346">
        <f xml:space="preserve"> _xlfn.XLOOKUP($A346,sfeso4051!$A:$A,sfeso4051!$B:$B,,1)
 + ( $A346 - _xlfn.XLOOKUP($A346,sfeso4051!$A:$A,sfeso4051!$A:$A,,1) )
   / ( _xlfn.XLOOKUP($A346,sfeso4051!$A:$A,sfeso4051!$A:$A,,-1)
       - _xlfn.XLOOKUP($A346,sfeso4051!$A:$A,sfeso4051!$A:$A,,1) )
   * ( _xlfn.XLOOKUP($A346,sfeso4051!$A:$A,sfeso4051!$B:$B,,-1)
       - _xlfn.XLOOKUP($A346,sfeso4051!$A:$A,sfeso4051!$B:$B,,1) )</f>
        <v>0.85567652041265174</v>
      </c>
      <c r="F346">
        <f xml:space="preserve"> _xlfn.XLOOKUP($A346,sdbt029!$A:$A,sdbt029!$B:$B,,1)
 + ( $A346 - _xlfn.XLOOKUP($A346,sdbt029!$A:$A,sdbt029!$A:$A,,1) )
   / ( _xlfn.XLOOKUP($A346,sdbt029!$A:$A,sdbt029!$A:$A,,-1)
       - _xlfn.XLOOKUP($A346,sdbt029!$A:$A,sdbt029!$A:$A,,1) )
   * ( _xlfn.XLOOKUP($A346,sdbt029!$A:$A,sdbt029!$B:$B,,-1)
       - _xlfn.XLOOKUP($A346,sdbt029!$A:$A,sdbt029!$B:$B,,1) )</f>
        <v>0.82650502030748385</v>
      </c>
      <c r="G346">
        <f xml:space="preserve"> _xlfn.XLOOKUP($A346,sdbs034!$A:$A,sdbs034!$B:$B,,1)
 + ( $A346 - _xlfn.XLOOKUP($A346,sdbs034!$A:$A,sdbs034!$A:$A,,1) )
   / ( _xlfn.XLOOKUP($A346,sdbs034!$A:$A,sdbs034!$A:$A,,-1)
       - _xlfn.XLOOKUP($A346,sdbs034!$A:$A,sdbs034!$A:$A,,1) )
   * ( _xlfn.XLOOKUP($A346,sdbs034!$A:$A,sdbs034!$B:$B,,-1)
       - _xlfn.XLOOKUP($A346,sdbs034!$A:$A,sdbs034!$B:$B,,1) )</f>
        <v>0.9250428978305123</v>
      </c>
      <c r="H346">
        <f xml:space="preserve"> _xlfn.XLOOKUP($A346,sdbso042!$A:$A,sdbso042!$B:$B,,1)
 + ( $A346 - _xlfn.XLOOKUP($A346,sdbso042!$A:$A,sdbso042!$A:$A,,1) )
   / ( _xlfn.XLOOKUP($A346,sdbso042!$A:$A,sdbso042!$A:$A,,-1)
       - _xlfn.XLOOKUP($A346,sdbso042!$A:$A,sdbso042!$A:$A,,1) )
   * ( _xlfn.XLOOKUP($A346,sdbso042!$A:$A,sdbso042!$B:$B,,-1)
       - _xlfn.XLOOKUP($A346,sdbso042!$A:$A,sdbso042!$B:$B,,1) )</f>
        <v>0.87430307274202346</v>
      </c>
      <c r="AK346" s="1">
        <v>2509.3753000000002</v>
      </c>
    </row>
    <row r="347" spans="1:37" x14ac:dyDescent="0.2">
      <c r="A347" s="1">
        <f t="shared" si="23"/>
        <v>2508.3253999999997</v>
      </c>
      <c r="B347" s="1">
        <v>0.96211915000000003</v>
      </c>
      <c r="C347">
        <f xml:space="preserve"> _xlfn.XLOOKUP($A347,DibenzoThiophene!$A:$A,DibenzoThiophene!$B:$B,,1)
 + ( $A347 - _xlfn.XLOOKUP($A347,DibenzoThiophene!$A:$A,DibenzoThiophene!$A:$A,,1) )
   / ( _xlfn.XLOOKUP($A347,DibenzoThiophene!$A:$A,DibenzoThiophene!$A:$A,,-1)
       - _xlfn.XLOOKUP($A347,DibenzoThiophene!$A:$A,DibenzoThiophene!$A:$A,,1) )
   * ( _xlfn.XLOOKUP($A347,DibenzoThiophene!$A:$A,DibenzoThiophene!$B:$B,,-1)
       - _xlfn.XLOOKUP($A347,DibenzoThiophene!$A:$A,DibenzoThiophene!$B:$B,,1) )</f>
        <v>0.89380109681972431</v>
      </c>
      <c r="D347">
        <f xml:space="preserve"> _xlfn.XLOOKUP($A347,Sulfone!$A:$A,Sulfone!$B:$B,,1)
 + ( $A347 - _xlfn.XLOOKUP($A347,Sulfone!$A:$A,Sulfone!$A:$A,,1) )
   / ( _xlfn.XLOOKUP($A347,Sulfone!$A:$A,Sulfone!$A:$A,,-1)
       - _xlfn.XLOOKUP($A347,Sulfone!$A:$A,Sulfone!$A:$A,,1) )
   * ( _xlfn.XLOOKUP($A347,Sulfone!$A:$A,Sulfone!$B:$B,,-1)
       - _xlfn.XLOOKUP($A347,Sulfone!$A:$A,Sulfone!$B:$B,,1) )</f>
        <v>1.01943629733242</v>
      </c>
      <c r="E347">
        <f xml:space="preserve"> _xlfn.XLOOKUP($A347,sfeso4051!$A:$A,sfeso4051!$B:$B,,1)
 + ( $A347 - _xlfn.XLOOKUP($A347,sfeso4051!$A:$A,sfeso4051!$A:$A,,1) )
   / ( _xlfn.XLOOKUP($A347,sfeso4051!$A:$A,sfeso4051!$A:$A,,-1)
       - _xlfn.XLOOKUP($A347,sfeso4051!$A:$A,sfeso4051!$A:$A,,1) )
   * ( _xlfn.XLOOKUP($A347,sfeso4051!$A:$A,sfeso4051!$B:$B,,-1)
       - _xlfn.XLOOKUP($A347,sfeso4051!$A:$A,sfeso4051!$B:$B,,1) )</f>
        <v>0.84922958814084204</v>
      </c>
      <c r="F347">
        <f xml:space="preserve"> _xlfn.XLOOKUP($A347,sdbt029!$A:$A,sdbt029!$B:$B,,1)
 + ( $A347 - _xlfn.XLOOKUP($A347,sdbt029!$A:$A,sdbt029!$A:$A,,1) )
   / ( _xlfn.XLOOKUP($A347,sdbt029!$A:$A,sdbt029!$A:$A,,-1)
       - _xlfn.XLOOKUP($A347,sdbt029!$A:$A,sdbt029!$A:$A,,1) )
   * ( _xlfn.XLOOKUP($A347,sdbt029!$A:$A,sdbt029!$B:$B,,-1)
       - _xlfn.XLOOKUP($A347,sdbt029!$A:$A,sdbt029!$B:$B,,1) )</f>
        <v>0.83706302907597008</v>
      </c>
      <c r="G347">
        <f xml:space="preserve"> _xlfn.XLOOKUP($A347,sdbs034!$A:$A,sdbs034!$B:$B,,1)
 + ( $A347 - _xlfn.XLOOKUP($A347,sdbs034!$A:$A,sdbs034!$A:$A,,1) )
   / ( _xlfn.XLOOKUP($A347,sdbs034!$A:$A,sdbs034!$A:$A,,-1)
       - _xlfn.XLOOKUP($A347,sdbs034!$A:$A,sdbs034!$A:$A,,1) )
   * ( _xlfn.XLOOKUP($A347,sdbs034!$A:$A,sdbs034!$B:$B,,-1)
       - _xlfn.XLOOKUP($A347,sdbs034!$A:$A,sdbs034!$B:$B,,1) )</f>
        <v>0.9326884386278268</v>
      </c>
      <c r="H347">
        <f xml:space="preserve"> _xlfn.XLOOKUP($A347,sdbso042!$A:$A,sdbso042!$B:$B,,1)
 + ( $A347 - _xlfn.XLOOKUP($A347,sdbso042!$A:$A,sdbso042!$A:$A,,1) )
   / ( _xlfn.XLOOKUP($A347,sdbso042!$A:$A,sdbso042!$A:$A,,-1)
       - _xlfn.XLOOKUP($A347,sdbso042!$A:$A,sdbso042!$A:$A,,1) )
   * ( _xlfn.XLOOKUP($A347,sdbso042!$A:$A,sdbso042!$B:$B,,-1)
       - _xlfn.XLOOKUP($A347,sdbso042!$A:$A,sdbso042!$B:$B,,1) )</f>
        <v>0.87549748911658487</v>
      </c>
      <c r="AK347" s="1">
        <v>2509.6253999999999</v>
      </c>
    </row>
    <row r="348" spans="1:37" x14ac:dyDescent="0.2">
      <c r="A348" s="1">
        <f t="shared" si="23"/>
        <v>2508.5754999999999</v>
      </c>
      <c r="B348" s="1">
        <v>0.96351416999999995</v>
      </c>
      <c r="C348">
        <f xml:space="preserve"> _xlfn.XLOOKUP($A348,DibenzoThiophene!$A:$A,DibenzoThiophene!$B:$B,,1)
 + ( $A348 - _xlfn.XLOOKUP($A348,DibenzoThiophene!$A:$A,DibenzoThiophene!$A:$A,,1) )
   / ( _xlfn.XLOOKUP($A348,DibenzoThiophene!$A:$A,DibenzoThiophene!$A:$A,,-1)
       - _xlfn.XLOOKUP($A348,DibenzoThiophene!$A:$A,DibenzoThiophene!$A:$A,,1) )
   * ( _xlfn.XLOOKUP($A348,DibenzoThiophene!$A:$A,DibenzoThiophene!$B:$B,,-1)
       - _xlfn.XLOOKUP($A348,DibenzoThiophene!$A:$A,DibenzoThiophene!$B:$B,,1) )</f>
        <v>0.89905903175489521</v>
      </c>
      <c r="D348">
        <f xml:space="preserve"> _xlfn.XLOOKUP($A348,Sulfone!$A:$A,Sulfone!$B:$B,,1)
 + ( $A348 - _xlfn.XLOOKUP($A348,Sulfone!$A:$A,Sulfone!$A:$A,,1) )
   / ( _xlfn.XLOOKUP($A348,Sulfone!$A:$A,Sulfone!$A:$A,,-1)
       - _xlfn.XLOOKUP($A348,Sulfone!$A:$A,Sulfone!$A:$A,,1) )
   * ( _xlfn.XLOOKUP($A348,Sulfone!$A:$A,Sulfone!$B:$B,,-1)
       - _xlfn.XLOOKUP($A348,Sulfone!$A:$A,Sulfone!$B:$B,,1) )</f>
        <v>1.0178149239090475</v>
      </c>
      <c r="E348">
        <f xml:space="preserve"> _xlfn.XLOOKUP($A348,sfeso4051!$A:$A,sfeso4051!$B:$B,,1)
 + ( $A348 - _xlfn.XLOOKUP($A348,sfeso4051!$A:$A,sfeso4051!$A:$A,,1) )
   / ( _xlfn.XLOOKUP($A348,sfeso4051!$A:$A,sfeso4051!$A:$A,,-1)
       - _xlfn.XLOOKUP($A348,sfeso4051!$A:$A,sfeso4051!$A:$A,,1) )
   * ( _xlfn.XLOOKUP($A348,sfeso4051!$A:$A,sfeso4051!$B:$B,,-1)
       - _xlfn.XLOOKUP($A348,sfeso4051!$A:$A,sfeso4051!$B:$B,,1) )</f>
        <v>0.84200736194993719</v>
      </c>
      <c r="F348">
        <f xml:space="preserve"> _xlfn.XLOOKUP($A348,sdbt029!$A:$A,sdbt029!$B:$B,,1)
 + ( $A348 - _xlfn.XLOOKUP($A348,sdbt029!$A:$A,sdbt029!$A:$A,,1) )
   / ( _xlfn.XLOOKUP($A348,sdbt029!$A:$A,sdbt029!$A:$A,,-1)
       - _xlfn.XLOOKUP($A348,sdbt029!$A:$A,sdbt029!$A:$A,,1) )
   * ( _xlfn.XLOOKUP($A348,sdbt029!$A:$A,sdbt029!$B:$B,,-1)
       - _xlfn.XLOOKUP($A348,sdbt029!$A:$A,sdbt029!$B:$B,,1) )</f>
        <v>0.83572854581413547</v>
      </c>
      <c r="G348">
        <f xml:space="preserve"> _xlfn.XLOOKUP($A348,sdbs034!$A:$A,sdbs034!$B:$B,,1)
 + ( $A348 - _xlfn.XLOOKUP($A348,sdbs034!$A:$A,sdbs034!$A:$A,,1) )
   / ( _xlfn.XLOOKUP($A348,sdbs034!$A:$A,sdbs034!$A:$A,,-1)
       - _xlfn.XLOOKUP($A348,sdbs034!$A:$A,sdbs034!$A:$A,,1) )
   * ( _xlfn.XLOOKUP($A348,sdbs034!$A:$A,sdbs034!$B:$B,,-1)
       - _xlfn.XLOOKUP($A348,sdbs034!$A:$A,sdbs034!$B:$B,,1) )</f>
        <v>0.91134412258394593</v>
      </c>
      <c r="H348">
        <f xml:space="preserve"> _xlfn.XLOOKUP($A348,sdbso042!$A:$A,sdbso042!$B:$B,,1)
 + ( $A348 - _xlfn.XLOOKUP($A348,sdbso042!$A:$A,sdbso042!$A:$A,,1) )
   / ( _xlfn.XLOOKUP($A348,sdbso042!$A:$A,sdbso042!$A:$A,,-1)
       - _xlfn.XLOOKUP($A348,sdbso042!$A:$A,sdbso042!$A:$A,,1) )
   * ( _xlfn.XLOOKUP($A348,sdbso042!$A:$A,sdbso042!$B:$B,,-1)
       - _xlfn.XLOOKUP($A348,sdbso042!$A:$A,sdbso042!$B:$B,,1) )</f>
        <v>0.8732355999682978</v>
      </c>
      <c r="AK348" s="1">
        <v>2509.8755000000001</v>
      </c>
    </row>
    <row r="349" spans="1:37" x14ac:dyDescent="0.2">
      <c r="A349" s="1">
        <f t="shared" si="23"/>
        <v>2508.8255999999997</v>
      </c>
      <c r="B349" s="1">
        <v>0.93744974999999997</v>
      </c>
      <c r="C349">
        <f xml:space="preserve"> _xlfn.XLOOKUP($A349,DibenzoThiophene!$A:$A,DibenzoThiophene!$B:$B,,1)
 + ( $A349 - _xlfn.XLOOKUP($A349,DibenzoThiophene!$A:$A,DibenzoThiophene!$A:$A,,1) )
   / ( _xlfn.XLOOKUP($A349,DibenzoThiophene!$A:$A,DibenzoThiophene!$A:$A,,-1)
       - _xlfn.XLOOKUP($A349,DibenzoThiophene!$A:$A,DibenzoThiophene!$A:$A,,1) )
   * ( _xlfn.XLOOKUP($A349,DibenzoThiophene!$A:$A,DibenzoThiophene!$B:$B,,-1)
       - _xlfn.XLOOKUP($A349,DibenzoThiophene!$A:$A,DibenzoThiophene!$B:$B,,1) )</f>
        <v>0.90431696669005657</v>
      </c>
      <c r="D349">
        <f xml:space="preserve"> _xlfn.XLOOKUP($A349,Sulfone!$A:$A,Sulfone!$B:$B,,1)
 + ( $A349 - _xlfn.XLOOKUP($A349,Sulfone!$A:$A,Sulfone!$A:$A,,1) )
   / ( _xlfn.XLOOKUP($A349,Sulfone!$A:$A,Sulfone!$A:$A,,-1)
       - _xlfn.XLOOKUP($A349,Sulfone!$A:$A,Sulfone!$A:$A,,1) )
   * ( _xlfn.XLOOKUP($A349,Sulfone!$A:$A,Sulfone!$B:$B,,-1)
       - _xlfn.XLOOKUP($A349,Sulfone!$A:$A,Sulfone!$B:$B,,1) )</f>
        <v>1.0161935504856781</v>
      </c>
      <c r="E349">
        <f xml:space="preserve"> _xlfn.XLOOKUP($A349,sfeso4051!$A:$A,sfeso4051!$B:$B,,1)
 + ( $A349 - _xlfn.XLOOKUP($A349,sfeso4051!$A:$A,sfeso4051!$A:$A,,1) )
   / ( _xlfn.XLOOKUP($A349,sfeso4051!$A:$A,sfeso4051!$A:$A,,-1)
       - _xlfn.XLOOKUP($A349,sfeso4051!$A:$A,sfeso4051!$A:$A,,1) )
   * ( _xlfn.XLOOKUP($A349,sfeso4051!$A:$A,sfeso4051!$B:$B,,-1)
       - _xlfn.XLOOKUP($A349,sfeso4051!$A:$A,sfeso4051!$B:$B,,1) )</f>
        <v>0.84139896421860549</v>
      </c>
      <c r="F349">
        <f xml:space="preserve"> _xlfn.XLOOKUP($A349,sdbt029!$A:$A,sdbt029!$B:$B,,1)
 + ( $A349 - _xlfn.XLOOKUP($A349,sdbt029!$A:$A,sdbt029!$A:$A,,1) )
   / ( _xlfn.XLOOKUP($A349,sdbt029!$A:$A,sdbt029!$A:$A,,-1)
       - _xlfn.XLOOKUP($A349,sdbt029!$A:$A,sdbt029!$A:$A,,1) )
   * ( _xlfn.XLOOKUP($A349,sdbt029!$A:$A,sdbt029!$B:$B,,-1)
       - _xlfn.XLOOKUP($A349,sdbt029!$A:$A,sdbt029!$B:$B,,1) )</f>
        <v>0.85008403797825538</v>
      </c>
      <c r="G349">
        <f xml:space="preserve"> _xlfn.XLOOKUP($A349,sdbs034!$A:$A,sdbs034!$B:$B,,1)
 + ( $A349 - _xlfn.XLOOKUP($A349,sdbs034!$A:$A,sdbs034!$A:$A,,1) )
   / ( _xlfn.XLOOKUP($A349,sdbs034!$A:$A,sdbs034!$A:$A,,-1)
       - _xlfn.XLOOKUP($A349,sdbs034!$A:$A,sdbs034!$A:$A,,1) )
   * ( _xlfn.XLOOKUP($A349,sdbs034!$A:$A,sdbs034!$B:$B,,-1)
       - _xlfn.XLOOKUP($A349,sdbs034!$A:$A,sdbs034!$B:$B,,1) )</f>
        <v>0.9345462553576882</v>
      </c>
      <c r="H349">
        <f xml:space="preserve"> _xlfn.XLOOKUP($A349,sdbso042!$A:$A,sdbso042!$B:$B,,1)
 + ( $A349 - _xlfn.XLOOKUP($A349,sdbso042!$A:$A,sdbso042!$A:$A,,1) )
   / ( _xlfn.XLOOKUP($A349,sdbso042!$A:$A,sdbso042!$A:$A,,-1)
       - _xlfn.XLOOKUP($A349,sdbso042!$A:$A,sdbso042!$A:$A,,1) )
   * ( _xlfn.XLOOKUP($A349,sdbso042!$A:$A,sdbso042!$B:$B,,-1)
       - _xlfn.XLOOKUP($A349,sdbso042!$A:$A,sdbso042!$B:$B,,1) )</f>
        <v>0.87100748822170404</v>
      </c>
      <c r="AK349" s="1">
        <v>2510.1255999999998</v>
      </c>
    </row>
    <row r="350" spans="1:37" x14ac:dyDescent="0.2">
      <c r="A350" s="1">
        <f t="shared" si="23"/>
        <v>2509.0756999999999</v>
      </c>
      <c r="B350" s="1">
        <v>0.95978083000000003</v>
      </c>
      <c r="C350">
        <f xml:space="preserve"> _xlfn.XLOOKUP($A350,DibenzoThiophene!$A:$A,DibenzoThiophene!$B:$B,,1)
 + ( $A350 - _xlfn.XLOOKUP($A350,DibenzoThiophene!$A:$A,DibenzoThiophene!$A:$A,,1) )
   / ( _xlfn.XLOOKUP($A350,DibenzoThiophene!$A:$A,DibenzoThiophene!$A:$A,,-1)
       - _xlfn.XLOOKUP($A350,DibenzoThiophene!$A:$A,DibenzoThiophene!$A:$A,,1) )
   * ( _xlfn.XLOOKUP($A350,DibenzoThiophene!$A:$A,DibenzoThiophene!$B:$B,,-1)
       - _xlfn.XLOOKUP($A350,DibenzoThiophene!$A:$A,DibenzoThiophene!$B:$B,,1) )</f>
        <v>0.90957490162522747</v>
      </c>
      <c r="D350">
        <f xml:space="preserve"> _xlfn.XLOOKUP($A350,Sulfone!$A:$A,Sulfone!$B:$B,,1)
 + ( $A350 - _xlfn.XLOOKUP($A350,Sulfone!$A:$A,Sulfone!$A:$A,,1) )
   / ( _xlfn.XLOOKUP($A350,Sulfone!$A:$A,Sulfone!$A:$A,,-1)
       - _xlfn.XLOOKUP($A350,Sulfone!$A:$A,Sulfone!$A:$A,,1) )
   * ( _xlfn.XLOOKUP($A350,Sulfone!$A:$A,Sulfone!$B:$B,,-1)
       - _xlfn.XLOOKUP($A350,Sulfone!$A:$A,Sulfone!$B:$B,,1) )</f>
        <v>1.0146565482140648</v>
      </c>
      <c r="E350">
        <f xml:space="preserve"> _xlfn.XLOOKUP($A350,sfeso4051!$A:$A,sfeso4051!$B:$B,,1)
 + ( $A350 - _xlfn.XLOOKUP($A350,sfeso4051!$A:$A,sfeso4051!$A:$A,,1) )
   / ( _xlfn.XLOOKUP($A350,sfeso4051!$A:$A,sfeso4051!$A:$A,,-1)
       - _xlfn.XLOOKUP($A350,sfeso4051!$A:$A,sfeso4051!$A:$A,,1) )
   * ( _xlfn.XLOOKUP($A350,sfeso4051!$A:$A,sfeso4051!$B:$B,,-1)
       - _xlfn.XLOOKUP($A350,sfeso4051!$A:$A,sfeso4051!$B:$B,,1) )</f>
        <v>0.84081913147126297</v>
      </c>
      <c r="F350">
        <f xml:space="preserve"> _xlfn.XLOOKUP($A350,sdbt029!$A:$A,sdbt029!$B:$B,,1)
 + ( $A350 - _xlfn.XLOOKUP($A350,sdbt029!$A:$A,sdbt029!$A:$A,,1) )
   / ( _xlfn.XLOOKUP($A350,sdbt029!$A:$A,sdbt029!$A:$A,,-1)
       - _xlfn.XLOOKUP($A350,sdbt029!$A:$A,sdbt029!$A:$A,,1) )
   * ( _xlfn.XLOOKUP($A350,sdbt029!$A:$A,sdbt029!$B:$B,,-1)
       - _xlfn.XLOOKUP($A350,sdbt029!$A:$A,sdbt029!$B:$B,,1) )</f>
        <v>0.84974830266681867</v>
      </c>
      <c r="G350">
        <f xml:space="preserve"> _xlfn.XLOOKUP($A350,sdbs034!$A:$A,sdbs034!$B:$B,,1)
 + ( $A350 - _xlfn.XLOOKUP($A350,sdbs034!$A:$A,sdbs034!$A:$A,,1) )
   / ( _xlfn.XLOOKUP($A350,sdbs034!$A:$A,sdbs034!$A:$A,,-1)
       - _xlfn.XLOOKUP($A350,sdbs034!$A:$A,sdbs034!$A:$A,,1) )
   * ( _xlfn.XLOOKUP($A350,sdbs034!$A:$A,sdbs034!$B:$B,,-1)
       - _xlfn.XLOOKUP($A350,sdbs034!$A:$A,sdbs034!$B:$B,,1) )</f>
        <v>0.93936627545987705</v>
      </c>
      <c r="H350">
        <f xml:space="preserve"> _xlfn.XLOOKUP($A350,sdbso042!$A:$A,sdbso042!$B:$B,,1)
 + ( $A350 - _xlfn.XLOOKUP($A350,sdbso042!$A:$A,sdbso042!$A:$A,,1) )
   / ( _xlfn.XLOOKUP($A350,sdbso042!$A:$A,sdbso042!$A:$A,,-1)
       - _xlfn.XLOOKUP($A350,sdbso042!$A:$A,sdbso042!$A:$A,,1) )
   * ( _xlfn.XLOOKUP($A350,sdbso042!$A:$A,sdbso042!$B:$B,,-1)
       - _xlfn.XLOOKUP($A350,sdbso042!$A:$A,sdbso042!$B:$B,,1) )</f>
        <v>0.87516130921022617</v>
      </c>
      <c r="AK350" s="1">
        <v>2510.3757000000001</v>
      </c>
    </row>
    <row r="351" spans="1:37" x14ac:dyDescent="0.2">
      <c r="A351" s="1">
        <f t="shared" si="23"/>
        <v>2509.3257999999996</v>
      </c>
      <c r="B351" s="1">
        <v>0.94730707000000003</v>
      </c>
      <c r="C351">
        <f xml:space="preserve"> _xlfn.XLOOKUP($A351,DibenzoThiophene!$A:$A,DibenzoThiophene!$B:$B,,1)
 + ( $A351 - _xlfn.XLOOKUP($A351,DibenzoThiophene!$A:$A,DibenzoThiophene!$A:$A,,1) )
   / ( _xlfn.XLOOKUP($A351,DibenzoThiophene!$A:$A,DibenzoThiophene!$A:$A,,-1)
       - _xlfn.XLOOKUP($A351,DibenzoThiophene!$A:$A,DibenzoThiophene!$A:$A,,1) )
   * ( _xlfn.XLOOKUP($A351,DibenzoThiophene!$A:$A,DibenzoThiophene!$B:$B,,-1)
       - _xlfn.XLOOKUP($A351,DibenzoThiophene!$A:$A,DibenzoThiophene!$B:$B,,1) )</f>
        <v>0.91483283656038883</v>
      </c>
      <c r="D351">
        <f xml:space="preserve"> _xlfn.XLOOKUP($A351,Sulfone!$A:$A,Sulfone!$B:$B,,1)
 + ( $A351 - _xlfn.XLOOKUP($A351,Sulfone!$A:$A,Sulfone!$A:$A,,1) )
   / ( _xlfn.XLOOKUP($A351,Sulfone!$A:$A,Sulfone!$A:$A,,-1)
       - _xlfn.XLOOKUP($A351,Sulfone!$A:$A,Sulfone!$A:$A,,1) )
   * ( _xlfn.XLOOKUP($A351,Sulfone!$A:$A,Sulfone!$B:$B,,-1)
       - _xlfn.XLOOKUP($A351,Sulfone!$A:$A,Sulfone!$B:$B,,1) )</f>
        <v>1.0133269909303018</v>
      </c>
      <c r="E351">
        <f xml:space="preserve"> _xlfn.XLOOKUP($A351,sfeso4051!$A:$A,sfeso4051!$B:$B,,1)
 + ( $A351 - _xlfn.XLOOKUP($A351,sfeso4051!$A:$A,sfeso4051!$A:$A,,1) )
   / ( _xlfn.XLOOKUP($A351,sfeso4051!$A:$A,sfeso4051!$A:$A,,-1)
       - _xlfn.XLOOKUP($A351,sfeso4051!$A:$A,sfeso4051!$A:$A,,1) )
   * ( _xlfn.XLOOKUP($A351,sfeso4051!$A:$A,sfeso4051!$B:$B,,-1)
       - _xlfn.XLOOKUP($A351,sfeso4051!$A:$A,sfeso4051!$B:$B,,1) )</f>
        <v>0.84245818077591605</v>
      </c>
      <c r="F351">
        <f xml:space="preserve"> _xlfn.XLOOKUP($A351,sdbt029!$A:$A,sdbt029!$B:$B,,1)
 + ( $A351 - _xlfn.XLOOKUP($A351,sdbt029!$A:$A,sdbt029!$A:$A,,1) )
   / ( _xlfn.XLOOKUP($A351,sdbt029!$A:$A,sdbt029!$A:$A,,-1)
       - _xlfn.XLOOKUP($A351,sdbt029!$A:$A,sdbt029!$A:$A,,1) )
   * ( _xlfn.XLOOKUP($A351,sdbt029!$A:$A,sdbt029!$B:$B,,-1)
       - _xlfn.XLOOKUP($A351,sdbt029!$A:$A,sdbt029!$B:$B,,1) )</f>
        <v>0.86017811902192387</v>
      </c>
      <c r="G351">
        <f xml:space="preserve"> _xlfn.XLOOKUP($A351,sdbs034!$A:$A,sdbs034!$B:$B,,1)
 + ( $A351 - _xlfn.XLOOKUP($A351,sdbs034!$A:$A,sdbs034!$A:$A,,1) )
   / ( _xlfn.XLOOKUP($A351,sdbs034!$A:$A,sdbs034!$A:$A,,-1)
       - _xlfn.XLOOKUP($A351,sdbs034!$A:$A,sdbs034!$A:$A,,1) )
   * ( _xlfn.XLOOKUP($A351,sdbs034!$A:$A,sdbs034!$B:$B,,-1)
       - _xlfn.XLOOKUP($A351,sdbs034!$A:$A,sdbs034!$B:$B,,1) )</f>
        <v>0.92818989705497967</v>
      </c>
      <c r="H351">
        <f xml:space="preserve"> _xlfn.XLOOKUP($A351,sdbso042!$A:$A,sdbso042!$B:$B,,1)
 + ( $A351 - _xlfn.XLOOKUP($A351,sdbso042!$A:$A,sdbso042!$A:$A,,1) )
   / ( _xlfn.XLOOKUP($A351,sdbso042!$A:$A,sdbso042!$A:$A,,-1)
       - _xlfn.XLOOKUP($A351,sdbso042!$A:$A,sdbso042!$A:$A,,1) )
   * ( _xlfn.XLOOKUP($A351,sdbso042!$A:$A,sdbso042!$B:$B,,-1)
       - _xlfn.XLOOKUP($A351,sdbso042!$A:$A,sdbso042!$B:$B,,1) )</f>
        <v>0.87443391813927651</v>
      </c>
      <c r="AK351" s="1">
        <v>2510.6257999999998</v>
      </c>
    </row>
    <row r="352" spans="1:37" x14ac:dyDescent="0.2">
      <c r="A352" s="1">
        <f t="shared" si="23"/>
        <v>2509.5758999999998</v>
      </c>
      <c r="B352" s="1">
        <v>0.96672539999999996</v>
      </c>
      <c r="C352">
        <f xml:space="preserve"> _xlfn.XLOOKUP($A352,DibenzoThiophene!$A:$A,DibenzoThiophene!$B:$B,,1)
 + ( $A352 - _xlfn.XLOOKUP($A352,DibenzoThiophene!$A:$A,DibenzoThiophene!$A:$A,,1) )
   / ( _xlfn.XLOOKUP($A352,DibenzoThiophene!$A:$A,DibenzoThiophene!$A:$A,,-1)
       - _xlfn.XLOOKUP($A352,DibenzoThiophene!$A:$A,DibenzoThiophene!$A:$A,,1) )
   * ( _xlfn.XLOOKUP($A352,DibenzoThiophene!$A:$A,DibenzoThiophene!$B:$B,,-1)
       - _xlfn.XLOOKUP($A352,DibenzoThiophene!$A:$A,DibenzoThiophene!$B:$B,,1) )</f>
        <v>0.92009077149555973</v>
      </c>
      <c r="D352">
        <f xml:space="preserve"> _xlfn.XLOOKUP($A352,Sulfone!$A:$A,Sulfone!$B:$B,,1)
 + ( $A352 - _xlfn.XLOOKUP($A352,Sulfone!$A:$A,Sulfone!$A:$A,,1) )
   / ( _xlfn.XLOOKUP($A352,Sulfone!$A:$A,Sulfone!$A:$A,,-1)
       - _xlfn.XLOOKUP($A352,Sulfone!$A:$A,Sulfone!$A:$A,,1) )
   * ( _xlfn.XLOOKUP($A352,Sulfone!$A:$A,Sulfone!$B:$B,,-1)
       - _xlfn.XLOOKUP($A352,Sulfone!$A:$A,Sulfone!$B:$B,,1) )</f>
        <v>1.0119974336465363</v>
      </c>
      <c r="E352">
        <f xml:space="preserve"> _xlfn.XLOOKUP($A352,sfeso4051!$A:$A,sfeso4051!$B:$B,,1)
 + ( $A352 - _xlfn.XLOOKUP($A352,sfeso4051!$A:$A,sfeso4051!$A:$A,,1) )
   / ( _xlfn.XLOOKUP($A352,sfeso4051!$A:$A,sfeso4051!$A:$A,,-1)
       - _xlfn.XLOOKUP($A352,sfeso4051!$A:$A,sfeso4051!$A:$A,,1) )
   * ( _xlfn.XLOOKUP($A352,sfeso4051!$A:$A,sfeso4051!$B:$B,,-1)
       - _xlfn.XLOOKUP($A352,sfeso4051!$A:$A,sfeso4051!$B:$B,,1) )</f>
        <v>0.84188100511591546</v>
      </c>
      <c r="F352">
        <f xml:space="preserve"> _xlfn.XLOOKUP($A352,sdbt029!$A:$A,sdbt029!$B:$B,,1)
 + ( $A352 - _xlfn.XLOOKUP($A352,sdbt029!$A:$A,sdbt029!$A:$A,,1) )
   / ( _xlfn.XLOOKUP($A352,sdbt029!$A:$A,sdbt029!$A:$A,,-1)
       - _xlfn.XLOOKUP($A352,sdbt029!$A:$A,sdbt029!$A:$A,,1) )
   * ( _xlfn.XLOOKUP($A352,sdbt029!$A:$A,sdbt029!$B:$B,,-1)
       - _xlfn.XLOOKUP($A352,sdbt029!$A:$A,sdbt029!$B:$B,,1) )</f>
        <v>0.86195418844802252</v>
      </c>
      <c r="G352">
        <f xml:space="preserve"> _xlfn.XLOOKUP($A352,sdbs034!$A:$A,sdbs034!$B:$B,,1)
 + ( $A352 - _xlfn.XLOOKUP($A352,sdbs034!$A:$A,sdbs034!$A:$A,,1) )
   / ( _xlfn.XLOOKUP($A352,sdbs034!$A:$A,sdbs034!$A:$A,,-1)
       - _xlfn.XLOOKUP($A352,sdbs034!$A:$A,sdbs034!$A:$A,,1) )
   * ( _xlfn.XLOOKUP($A352,sdbs034!$A:$A,sdbs034!$B:$B,,-1)
       - _xlfn.XLOOKUP($A352,sdbs034!$A:$A,sdbs034!$B:$B,,1) )</f>
        <v>0.93438607736386747</v>
      </c>
      <c r="H352">
        <f xml:space="preserve"> _xlfn.XLOOKUP($A352,sdbso042!$A:$A,sdbso042!$B:$B,,1)
 + ( $A352 - _xlfn.XLOOKUP($A352,sdbso042!$A:$A,sdbso042!$A:$A,,1) )
   / ( _xlfn.XLOOKUP($A352,sdbso042!$A:$A,sdbso042!$A:$A,,-1)
       - _xlfn.XLOOKUP($A352,sdbso042!$A:$A,sdbso042!$A:$A,,1) )
   * ( _xlfn.XLOOKUP($A352,sdbso042!$A:$A,sdbso042!$B:$B,,-1)
       - _xlfn.XLOOKUP($A352,sdbso042!$A:$A,sdbso042!$B:$B,,1) )</f>
        <v>0.8712748250268908</v>
      </c>
      <c r="AK352" s="1">
        <v>2510.8759</v>
      </c>
    </row>
    <row r="353" spans="1:37" x14ac:dyDescent="0.2">
      <c r="A353" s="1">
        <f t="shared" si="23"/>
        <v>2509.826</v>
      </c>
      <c r="B353" s="1">
        <v>0.96484614000000002</v>
      </c>
      <c r="C353">
        <f xml:space="preserve"> _xlfn.XLOOKUP($A353,DibenzoThiophene!$A:$A,DibenzoThiophene!$B:$B,,1)
 + ( $A353 - _xlfn.XLOOKUP($A353,DibenzoThiophene!$A:$A,DibenzoThiophene!$A:$A,,1) )
   / ( _xlfn.XLOOKUP($A353,DibenzoThiophene!$A:$A,DibenzoThiophene!$A:$A,,-1)
       - _xlfn.XLOOKUP($A353,DibenzoThiophene!$A:$A,DibenzoThiophene!$A:$A,,1) )
   * ( _xlfn.XLOOKUP($A353,DibenzoThiophene!$A:$A,DibenzoThiophene!$B:$B,,-1)
       - _xlfn.XLOOKUP($A353,DibenzoThiophene!$A:$A,DibenzoThiophene!$B:$B,,1) )</f>
        <v>0.92534870643073064</v>
      </c>
      <c r="D353">
        <f xml:space="preserve"> _xlfn.XLOOKUP($A353,Sulfone!$A:$A,Sulfone!$B:$B,,1)
 + ( $A353 - _xlfn.XLOOKUP($A353,Sulfone!$A:$A,Sulfone!$A:$A,,1) )
   / ( _xlfn.XLOOKUP($A353,Sulfone!$A:$A,Sulfone!$A:$A,,-1)
       - _xlfn.XLOOKUP($A353,Sulfone!$A:$A,Sulfone!$A:$A,,1) )
   * ( _xlfn.XLOOKUP($A353,Sulfone!$A:$A,Sulfone!$B:$B,,-1)
       - _xlfn.XLOOKUP($A353,Sulfone!$A:$A,Sulfone!$B:$B,,1) )</f>
        <v>1.0106678763627708</v>
      </c>
      <c r="E353">
        <f xml:space="preserve"> _xlfn.XLOOKUP($A353,sfeso4051!$A:$A,sfeso4051!$B:$B,,1)
 + ( $A353 - _xlfn.XLOOKUP($A353,sfeso4051!$A:$A,sfeso4051!$A:$A,,1) )
   / ( _xlfn.XLOOKUP($A353,sfeso4051!$A:$A,sfeso4051!$A:$A,,-1)
       - _xlfn.XLOOKUP($A353,sfeso4051!$A:$A,sfeso4051!$A:$A,,1) )
   * ( _xlfn.XLOOKUP($A353,sfeso4051!$A:$A,sfeso4051!$B:$B,,-1)
       - _xlfn.XLOOKUP($A353,sfeso4051!$A:$A,sfeso4051!$B:$B,,1) )</f>
        <v>0.84383978863531128</v>
      </c>
      <c r="F353">
        <f xml:space="preserve"> _xlfn.XLOOKUP($A353,sdbt029!$A:$A,sdbt029!$B:$B,,1)
 + ( $A353 - _xlfn.XLOOKUP($A353,sdbt029!$A:$A,sdbt029!$A:$A,,1) )
   / ( _xlfn.XLOOKUP($A353,sdbt029!$A:$A,sdbt029!$A:$A,,-1)
       - _xlfn.XLOOKUP($A353,sdbt029!$A:$A,sdbt029!$A:$A,,1) )
   * ( _xlfn.XLOOKUP($A353,sdbt029!$A:$A,sdbt029!$B:$B,,-1)
       - _xlfn.XLOOKUP($A353,sdbt029!$A:$A,sdbt029!$B:$B,,1) )</f>
        <v>0.87458051768373046</v>
      </c>
      <c r="G353">
        <f xml:space="preserve"> _xlfn.XLOOKUP($A353,sdbs034!$A:$A,sdbs034!$B:$B,,1)
 + ( $A353 - _xlfn.XLOOKUP($A353,sdbs034!$A:$A,sdbs034!$A:$A,,1) )
   / ( _xlfn.XLOOKUP($A353,sdbs034!$A:$A,sdbs034!$A:$A,,-1)
       - _xlfn.XLOOKUP($A353,sdbs034!$A:$A,sdbs034!$A:$A,,1) )
   * ( _xlfn.XLOOKUP($A353,sdbs034!$A:$A,sdbs034!$B:$B,,-1)
       - _xlfn.XLOOKUP($A353,sdbs034!$A:$A,sdbs034!$B:$B,,1) )</f>
        <v>0.93799673914467729</v>
      </c>
      <c r="H353">
        <f xml:space="preserve"> _xlfn.XLOOKUP($A353,sdbso042!$A:$A,sdbso042!$B:$B,,1)
 + ( $A353 - _xlfn.XLOOKUP($A353,sdbso042!$A:$A,sdbso042!$A:$A,,1) )
   / ( _xlfn.XLOOKUP($A353,sdbso042!$A:$A,sdbso042!$A:$A,,-1)
       - _xlfn.XLOOKUP($A353,sdbso042!$A:$A,sdbso042!$A:$A,,1) )
   * ( _xlfn.XLOOKUP($A353,sdbso042!$A:$A,sdbso042!$B:$B,,-1)
       - _xlfn.XLOOKUP($A353,sdbso042!$A:$A,sdbso042!$B:$B,,1) )</f>
        <v>0.87824820291643235</v>
      </c>
      <c r="AK353" s="1">
        <v>2511.1260000000002</v>
      </c>
    </row>
    <row r="354" spans="1:37" x14ac:dyDescent="0.2">
      <c r="A354" s="1">
        <f t="shared" si="23"/>
        <v>2510.0760999999998</v>
      </c>
      <c r="B354" s="1">
        <v>0.94956837999999999</v>
      </c>
      <c r="C354">
        <f xml:space="preserve"> _xlfn.XLOOKUP($A354,DibenzoThiophene!$A:$A,DibenzoThiophene!$B:$B,,1)
 + ( $A354 - _xlfn.XLOOKUP($A354,DibenzoThiophene!$A:$A,DibenzoThiophene!$A:$A,,1) )
   / ( _xlfn.XLOOKUP($A354,DibenzoThiophene!$A:$A,DibenzoThiophene!$A:$A,,-1)
       - _xlfn.XLOOKUP($A354,DibenzoThiophene!$A:$A,DibenzoThiophene!$A:$A,,1) )
   * ( _xlfn.XLOOKUP($A354,DibenzoThiophene!$A:$A,DibenzoThiophene!$B:$B,,-1)
       - _xlfn.XLOOKUP($A354,DibenzoThiophene!$A:$A,DibenzoThiophene!$B:$B,,1) )</f>
        <v>0.930606641365892</v>
      </c>
      <c r="D354">
        <f xml:space="preserve"> _xlfn.XLOOKUP($A354,Sulfone!$A:$A,Sulfone!$B:$B,,1)
 + ( $A354 - _xlfn.XLOOKUP($A354,Sulfone!$A:$A,Sulfone!$A:$A,,1) )
   / ( _xlfn.XLOOKUP($A354,Sulfone!$A:$A,Sulfone!$A:$A,,-1)
       - _xlfn.XLOOKUP($A354,Sulfone!$A:$A,Sulfone!$A:$A,,1) )
   * ( _xlfn.XLOOKUP($A354,Sulfone!$A:$A,Sulfone!$B:$B,,-1)
       - _xlfn.XLOOKUP($A354,Sulfone!$A:$A,Sulfone!$B:$B,,1) )</f>
        <v>1.0097226439265135</v>
      </c>
      <c r="E354">
        <f xml:space="preserve"> _xlfn.XLOOKUP($A354,sfeso4051!$A:$A,sfeso4051!$B:$B,,1)
 + ( $A354 - _xlfn.XLOOKUP($A354,sfeso4051!$A:$A,sfeso4051!$A:$A,,1) )
   / ( _xlfn.XLOOKUP($A354,sfeso4051!$A:$A,sfeso4051!$A:$A,,-1)
       - _xlfn.XLOOKUP($A354,sfeso4051!$A:$A,sfeso4051!$A:$A,,1) )
   * ( _xlfn.XLOOKUP($A354,sfeso4051!$A:$A,sfeso4051!$B:$B,,-1)
       - _xlfn.XLOOKUP($A354,sfeso4051!$A:$A,sfeso4051!$B:$B,,1) )</f>
        <v>0.84446597740946883</v>
      </c>
      <c r="F354">
        <f xml:space="preserve"> _xlfn.XLOOKUP($A354,sdbt029!$A:$A,sdbt029!$B:$B,,1)
 + ( $A354 - _xlfn.XLOOKUP($A354,sdbt029!$A:$A,sdbt029!$A:$A,,1) )
   / ( _xlfn.XLOOKUP($A354,sdbt029!$A:$A,sdbt029!$A:$A,,-1)
       - _xlfn.XLOOKUP($A354,sdbt029!$A:$A,sdbt029!$A:$A,,1) )
   * ( _xlfn.XLOOKUP($A354,sdbt029!$A:$A,sdbt029!$B:$B,,-1)
       - _xlfn.XLOOKUP($A354,sdbt029!$A:$A,sdbt029!$B:$B,,1) )</f>
        <v>0.87765379303779079</v>
      </c>
      <c r="G354">
        <f xml:space="preserve"> _xlfn.XLOOKUP($A354,sdbs034!$A:$A,sdbs034!$B:$B,,1)
 + ( $A354 - _xlfn.XLOOKUP($A354,sdbs034!$A:$A,sdbs034!$A:$A,,1) )
   / ( _xlfn.XLOOKUP($A354,sdbs034!$A:$A,sdbs034!$A:$A,,-1)
       - _xlfn.XLOOKUP($A354,sdbs034!$A:$A,sdbs034!$A:$A,,1) )
   * ( _xlfn.XLOOKUP($A354,sdbs034!$A:$A,sdbs034!$B:$B,,-1)
       - _xlfn.XLOOKUP($A354,sdbs034!$A:$A,sdbs034!$B:$B,,1) )</f>
        <v>0.9357698150941639</v>
      </c>
      <c r="H354">
        <f xml:space="preserve"> _xlfn.XLOOKUP($A354,sdbso042!$A:$A,sdbso042!$B:$B,,1)
 + ( $A354 - _xlfn.XLOOKUP($A354,sdbso042!$A:$A,sdbso042!$A:$A,,1) )
   / ( _xlfn.XLOOKUP($A354,sdbso042!$A:$A,sdbso042!$A:$A,,-1)
       - _xlfn.XLOOKUP($A354,sdbso042!$A:$A,sdbso042!$A:$A,,1) )
   * ( _xlfn.XLOOKUP($A354,sdbso042!$A:$A,sdbso042!$B:$B,,-1)
       - _xlfn.XLOOKUP($A354,sdbso042!$A:$A,sdbso042!$B:$B,,1) )</f>
        <v>0.87555380860571419</v>
      </c>
      <c r="AK354" s="1">
        <v>2511.3761</v>
      </c>
    </row>
    <row r="355" spans="1:37" x14ac:dyDescent="0.2">
      <c r="A355" s="1">
        <f t="shared" si="23"/>
        <v>2510.3262</v>
      </c>
      <c r="B355" s="1">
        <v>0.97193099999999999</v>
      </c>
      <c r="C355">
        <f xml:space="preserve"> _xlfn.XLOOKUP($A355,DibenzoThiophene!$A:$A,DibenzoThiophene!$B:$B,,1)
 + ( $A355 - _xlfn.XLOOKUP($A355,DibenzoThiophene!$A:$A,DibenzoThiophene!$A:$A,,1) )
   / ( _xlfn.XLOOKUP($A355,DibenzoThiophene!$A:$A,DibenzoThiophene!$A:$A,,-1)
       - _xlfn.XLOOKUP($A355,DibenzoThiophene!$A:$A,DibenzoThiophene!$A:$A,,1) )
   * ( _xlfn.XLOOKUP($A355,DibenzoThiophene!$A:$A,DibenzoThiophene!$B:$B,,-1)
       - _xlfn.XLOOKUP($A355,DibenzoThiophene!$A:$A,DibenzoThiophene!$B:$B,,1) )</f>
        <v>0.93496733265888321</v>
      </c>
      <c r="D355">
        <f xml:space="preserve"> _xlfn.XLOOKUP($A355,Sulfone!$A:$A,Sulfone!$B:$B,,1)
 + ( $A355 - _xlfn.XLOOKUP($A355,Sulfone!$A:$A,Sulfone!$A:$A,,1) )
   / ( _xlfn.XLOOKUP($A355,Sulfone!$A:$A,Sulfone!$A:$A,,-1)
       - _xlfn.XLOOKUP($A355,Sulfone!$A:$A,Sulfone!$A:$A,,1) )
   * ( _xlfn.XLOOKUP($A355,Sulfone!$A:$A,Sulfone!$B:$B,,-1)
       - _xlfn.XLOOKUP($A355,Sulfone!$A:$A,Sulfone!$B:$B,,1) )</f>
        <v>1.0095978954214115</v>
      </c>
      <c r="E355">
        <f xml:space="preserve"> _xlfn.XLOOKUP($A355,sfeso4051!$A:$A,sfeso4051!$B:$B,,1)
 + ( $A355 - _xlfn.XLOOKUP($A355,sfeso4051!$A:$A,sfeso4051!$A:$A,,1) )
   / ( _xlfn.XLOOKUP($A355,sfeso4051!$A:$A,sfeso4051!$A:$A,,-1)
       - _xlfn.XLOOKUP($A355,sfeso4051!$A:$A,sfeso4051!$A:$A,,1) )
   * ( _xlfn.XLOOKUP($A355,sfeso4051!$A:$A,sfeso4051!$B:$B,,-1)
       - _xlfn.XLOOKUP($A355,sfeso4051!$A:$A,sfeso4051!$B:$B,,1) )</f>
        <v>0.84352970209139555</v>
      </c>
      <c r="F355">
        <f xml:space="preserve"> _xlfn.XLOOKUP($A355,sdbt029!$A:$A,sdbt029!$B:$B,,1)
 + ( $A355 - _xlfn.XLOOKUP($A355,sdbt029!$A:$A,sdbt029!$A:$A,,1) )
   / ( _xlfn.XLOOKUP($A355,sdbt029!$A:$A,sdbt029!$A:$A,,-1)
       - _xlfn.XLOOKUP($A355,sdbt029!$A:$A,sdbt029!$A:$A,,1) )
   * ( _xlfn.XLOOKUP($A355,sdbt029!$A:$A,sdbt029!$B:$B,,-1)
       - _xlfn.XLOOKUP($A355,sdbt029!$A:$A,sdbt029!$B:$B,,1) )</f>
        <v>0.88101165988890473</v>
      </c>
      <c r="G355">
        <f xml:space="preserve"> _xlfn.XLOOKUP($A355,sdbs034!$A:$A,sdbs034!$B:$B,,1)
 + ( $A355 - _xlfn.XLOOKUP($A355,sdbs034!$A:$A,sdbs034!$A:$A,,1) )
   / ( _xlfn.XLOOKUP($A355,sdbs034!$A:$A,sdbs034!$A:$A,,-1)
       - _xlfn.XLOOKUP($A355,sdbs034!$A:$A,sdbs034!$A:$A,,1) )
   * ( _xlfn.XLOOKUP($A355,sdbs034!$A:$A,sdbs034!$B:$B,,-1)
       - _xlfn.XLOOKUP($A355,sdbs034!$A:$A,sdbs034!$B:$B,,1) )</f>
        <v>0.93660690802562563</v>
      </c>
      <c r="H355">
        <f xml:space="preserve"> _xlfn.XLOOKUP($A355,sdbso042!$A:$A,sdbso042!$B:$B,,1)
 + ( $A355 - _xlfn.XLOOKUP($A355,sdbso042!$A:$A,sdbso042!$A:$A,,1) )
   / ( _xlfn.XLOOKUP($A355,sdbso042!$A:$A,sdbso042!$A:$A,,-1)
       - _xlfn.XLOOKUP($A355,sdbso042!$A:$A,sdbso042!$A:$A,,1) )
   * ( _xlfn.XLOOKUP($A355,sdbso042!$A:$A,sdbso042!$B:$B,,-1)
       - _xlfn.XLOOKUP($A355,sdbso042!$A:$A,sdbso042!$B:$B,,1) )</f>
        <v>0.8735475607402774</v>
      </c>
      <c r="AK355" s="1">
        <v>2511.6262000000002</v>
      </c>
    </row>
    <row r="356" spans="1:37" x14ac:dyDescent="0.2">
      <c r="A356" s="1">
        <f t="shared" si="23"/>
        <v>2510.5762999999997</v>
      </c>
      <c r="B356" s="1">
        <v>0.96684650000000005</v>
      </c>
      <c r="C356">
        <f xml:space="preserve"> _xlfn.XLOOKUP($A356,DibenzoThiophene!$A:$A,DibenzoThiophene!$B:$B,,1)
 + ( $A356 - _xlfn.XLOOKUP($A356,DibenzoThiophene!$A:$A,DibenzoThiophene!$A:$A,,1) )
   / ( _xlfn.XLOOKUP($A356,DibenzoThiophene!$A:$A,DibenzoThiophene!$A:$A,,-1)
       - _xlfn.XLOOKUP($A356,DibenzoThiophene!$A:$A,DibenzoThiophene!$A:$A,,1) )
   * ( _xlfn.XLOOKUP($A356,DibenzoThiophene!$A:$A,DibenzoThiophene!$B:$B,,-1)
       - _xlfn.XLOOKUP($A356,DibenzoThiophene!$A:$A,DibenzoThiophene!$B:$B,,1) )</f>
        <v>0.93843006251477301</v>
      </c>
      <c r="D356">
        <f xml:space="preserve"> _xlfn.XLOOKUP($A356,Sulfone!$A:$A,Sulfone!$B:$B,,1)
 + ( $A356 - _xlfn.XLOOKUP($A356,Sulfone!$A:$A,Sulfone!$A:$A,,1) )
   / ( _xlfn.XLOOKUP($A356,Sulfone!$A:$A,Sulfone!$A:$A,,-1)
       - _xlfn.XLOOKUP($A356,Sulfone!$A:$A,Sulfone!$A:$A,,1) )
   * ( _xlfn.XLOOKUP($A356,Sulfone!$A:$A,Sulfone!$B:$B,,-1)
       - _xlfn.XLOOKUP($A356,Sulfone!$A:$A,Sulfone!$B:$B,,1) )</f>
        <v>1.0094731469163098</v>
      </c>
      <c r="E356">
        <f xml:space="preserve"> _xlfn.XLOOKUP($A356,sfeso4051!$A:$A,sfeso4051!$B:$B,,1)
 + ( $A356 - _xlfn.XLOOKUP($A356,sfeso4051!$A:$A,sfeso4051!$A:$A,,1) )
   / ( _xlfn.XLOOKUP($A356,sfeso4051!$A:$A,sfeso4051!$A:$A,,-1)
       - _xlfn.XLOOKUP($A356,sfeso4051!$A:$A,sfeso4051!$A:$A,,1) )
   * ( _xlfn.XLOOKUP($A356,sfeso4051!$A:$A,sfeso4051!$B:$B,,-1)
       - _xlfn.XLOOKUP($A356,sfeso4051!$A:$A,sfeso4051!$B:$B,,1) )</f>
        <v>0.84672466088936937</v>
      </c>
      <c r="F356">
        <f xml:space="preserve"> _xlfn.XLOOKUP($A356,sdbt029!$A:$A,sdbt029!$B:$B,,1)
 + ( $A356 - _xlfn.XLOOKUP($A356,sdbt029!$A:$A,sdbt029!$A:$A,,1) )
   / ( _xlfn.XLOOKUP($A356,sdbt029!$A:$A,sdbt029!$A:$A,,-1)
       - _xlfn.XLOOKUP($A356,sdbt029!$A:$A,sdbt029!$A:$A,,1) )
   * ( _xlfn.XLOOKUP($A356,sdbt029!$A:$A,sdbt029!$B:$B,,-1)
       - _xlfn.XLOOKUP($A356,sdbt029!$A:$A,sdbt029!$B:$B,,1) )</f>
        <v>0.89767142788329235</v>
      </c>
      <c r="G356">
        <f xml:space="preserve"> _xlfn.XLOOKUP($A356,sdbs034!$A:$A,sdbs034!$B:$B,,1)
 + ( $A356 - _xlfn.XLOOKUP($A356,sdbs034!$A:$A,sdbs034!$A:$A,,1) )
   / ( _xlfn.XLOOKUP($A356,sdbs034!$A:$A,sdbs034!$A:$A,,-1)
       - _xlfn.XLOOKUP($A356,sdbs034!$A:$A,sdbs034!$A:$A,,1) )
   * ( _xlfn.XLOOKUP($A356,sdbs034!$A:$A,sdbs034!$B:$B,,-1)
       - _xlfn.XLOOKUP($A356,sdbs034!$A:$A,sdbs034!$B:$B,,1) )</f>
        <v>0.93153169124002189</v>
      </c>
      <c r="H356">
        <f xml:space="preserve"> _xlfn.XLOOKUP($A356,sdbso042!$A:$A,sdbso042!$B:$B,,1)
 + ( $A356 - _xlfn.XLOOKUP($A356,sdbso042!$A:$A,sdbso042!$A:$A,,1) )
   / ( _xlfn.XLOOKUP($A356,sdbso042!$A:$A,sdbso042!$A:$A,,-1)
       - _xlfn.XLOOKUP($A356,sdbso042!$A:$A,sdbso042!$A:$A,,1) )
   * ( _xlfn.XLOOKUP($A356,sdbso042!$A:$A,sdbso042!$B:$B,,-1)
       - _xlfn.XLOOKUP($A356,sdbso042!$A:$A,sdbso042!$B:$B,,1) )</f>
        <v>0.87349136149080364</v>
      </c>
      <c r="AK356" s="1">
        <v>2511.8762999999999</v>
      </c>
    </row>
    <row r="357" spans="1:37" x14ac:dyDescent="0.2">
      <c r="A357" s="1">
        <f t="shared" si="23"/>
        <v>2510.8263999999999</v>
      </c>
      <c r="B357" s="1">
        <v>0.95727141999999998</v>
      </c>
      <c r="C357">
        <f xml:space="preserve"> _xlfn.XLOOKUP($A357,DibenzoThiophene!$A:$A,DibenzoThiophene!$B:$B,,1)
 + ( $A357 - _xlfn.XLOOKUP($A357,DibenzoThiophene!$A:$A,DibenzoThiophene!$A:$A,,1) )
   / ( _xlfn.XLOOKUP($A357,DibenzoThiophene!$A:$A,DibenzoThiophene!$A:$A,,-1)
       - _xlfn.XLOOKUP($A357,DibenzoThiophene!$A:$A,DibenzoThiophene!$A:$A,,1) )
   * ( _xlfn.XLOOKUP($A357,DibenzoThiophene!$A:$A,DibenzoThiophene!$B:$B,,-1)
       - _xlfn.XLOOKUP($A357,DibenzoThiophene!$A:$A,DibenzoThiophene!$B:$B,,1) )</f>
        <v>0.94189279237066903</v>
      </c>
      <c r="D357">
        <f xml:space="preserve"> _xlfn.XLOOKUP($A357,Sulfone!$A:$A,Sulfone!$B:$B,,1)
 + ( $A357 - _xlfn.XLOOKUP($A357,Sulfone!$A:$A,Sulfone!$A:$A,,1) )
   / ( _xlfn.XLOOKUP($A357,Sulfone!$A:$A,Sulfone!$A:$A,,-1)
       - _xlfn.XLOOKUP($A357,Sulfone!$A:$A,Sulfone!$A:$A,,1) )
   * ( _xlfn.XLOOKUP($A357,Sulfone!$A:$A,Sulfone!$B:$B,,-1)
       - _xlfn.XLOOKUP($A357,Sulfone!$A:$A,Sulfone!$B:$B,,1) )</f>
        <v>1.0093483984112082</v>
      </c>
      <c r="E357">
        <f xml:space="preserve"> _xlfn.XLOOKUP($A357,sfeso4051!$A:$A,sfeso4051!$B:$B,,1)
 + ( $A357 - _xlfn.XLOOKUP($A357,sfeso4051!$A:$A,sfeso4051!$A:$A,,1) )
   / ( _xlfn.XLOOKUP($A357,sfeso4051!$A:$A,sfeso4051!$A:$A,,-1)
       - _xlfn.XLOOKUP($A357,sfeso4051!$A:$A,sfeso4051!$A:$A,,1) )
   * ( _xlfn.XLOOKUP($A357,sfeso4051!$A:$A,sfeso4051!$B:$B,,-1)
       - _xlfn.XLOOKUP($A357,sfeso4051!$A:$A,sfeso4051!$B:$B,,1) )</f>
        <v>0.85038003231755344</v>
      </c>
      <c r="F357">
        <f xml:space="preserve"> _xlfn.XLOOKUP($A357,sdbt029!$A:$A,sdbt029!$B:$B,,1)
 + ( $A357 - _xlfn.XLOOKUP($A357,sdbt029!$A:$A,sdbt029!$A:$A,,1) )
   / ( _xlfn.XLOOKUP($A357,sdbt029!$A:$A,sdbt029!$A:$A,,-1)
       - _xlfn.XLOOKUP($A357,sdbt029!$A:$A,sdbt029!$A:$A,,1) )
   * ( _xlfn.XLOOKUP($A357,sdbt029!$A:$A,sdbt029!$B:$B,,-1)
       - _xlfn.XLOOKUP($A357,sdbt029!$A:$A,sdbt029!$B:$B,,1) )</f>
        <v>0.90015450131704489</v>
      </c>
      <c r="G357">
        <f xml:space="preserve"> _xlfn.XLOOKUP($A357,sdbs034!$A:$A,sdbs034!$B:$B,,1)
 + ( $A357 - _xlfn.XLOOKUP($A357,sdbs034!$A:$A,sdbs034!$A:$A,,1) )
   / ( _xlfn.XLOOKUP($A357,sdbs034!$A:$A,sdbs034!$A:$A,,-1)
       - _xlfn.XLOOKUP($A357,sdbs034!$A:$A,sdbs034!$A:$A,,1) )
   * ( _xlfn.XLOOKUP($A357,sdbs034!$A:$A,sdbs034!$B:$B,,-1)
       - _xlfn.XLOOKUP($A357,sdbs034!$A:$A,sdbs034!$B:$B,,1) )</f>
        <v>0.93305061841856052</v>
      </c>
      <c r="H357">
        <f xml:space="preserve"> _xlfn.XLOOKUP($A357,sdbso042!$A:$A,sdbso042!$B:$B,,1)
 + ( $A357 - _xlfn.XLOOKUP($A357,sdbso042!$A:$A,sdbso042!$A:$A,,1) )
   / ( _xlfn.XLOOKUP($A357,sdbso042!$A:$A,sdbso042!$A:$A,,-1)
       - _xlfn.XLOOKUP($A357,sdbso042!$A:$A,sdbso042!$A:$A,,1) )
   * ( _xlfn.XLOOKUP($A357,sdbso042!$A:$A,sdbso042!$B:$B,,-1)
       - _xlfn.XLOOKUP($A357,sdbso042!$A:$A,sdbso042!$B:$B,,1) )</f>
        <v>0.87337122999917483</v>
      </c>
      <c r="AK357" s="1">
        <v>2512.1264000000001</v>
      </c>
    </row>
    <row r="358" spans="1:37" x14ac:dyDescent="0.2">
      <c r="A358" s="1">
        <f t="shared" si="23"/>
        <v>2511.0764999999997</v>
      </c>
      <c r="B358" s="1">
        <v>0.96335108999999997</v>
      </c>
      <c r="C358">
        <f xml:space="preserve"> _xlfn.XLOOKUP($A358,DibenzoThiophene!$A:$A,DibenzoThiophene!$B:$B,,1)
 + ( $A358 - _xlfn.XLOOKUP($A358,DibenzoThiophene!$A:$A,DibenzoThiophene!$A:$A,,1) )
   / ( _xlfn.XLOOKUP($A358,DibenzoThiophene!$A:$A,DibenzoThiophene!$A:$A,,-1)
       - _xlfn.XLOOKUP($A358,DibenzoThiophene!$A:$A,DibenzoThiophene!$A:$A,,1) )
   * ( _xlfn.XLOOKUP($A358,DibenzoThiophene!$A:$A,DibenzoThiophene!$B:$B,,-1)
       - _xlfn.XLOOKUP($A358,DibenzoThiophene!$A:$A,DibenzoThiophene!$B:$B,,1) )</f>
        <v>0.94535552222655894</v>
      </c>
      <c r="D358">
        <f xml:space="preserve"> _xlfn.XLOOKUP($A358,Sulfone!$A:$A,Sulfone!$B:$B,,1)
 + ( $A358 - _xlfn.XLOOKUP($A358,Sulfone!$A:$A,Sulfone!$A:$A,,1) )
   / ( _xlfn.XLOOKUP($A358,Sulfone!$A:$A,Sulfone!$A:$A,,-1)
       - _xlfn.XLOOKUP($A358,Sulfone!$A:$A,Sulfone!$A:$A,,1) )
   * ( _xlfn.XLOOKUP($A358,Sulfone!$A:$A,Sulfone!$B:$B,,-1)
       - _xlfn.XLOOKUP($A358,Sulfone!$A:$A,Sulfone!$B:$B,,1) )</f>
        <v>1.0090588300765582</v>
      </c>
      <c r="E358">
        <f xml:space="preserve"> _xlfn.XLOOKUP($A358,sfeso4051!$A:$A,sfeso4051!$B:$B,,1)
 + ( $A358 - _xlfn.XLOOKUP($A358,sfeso4051!$A:$A,sfeso4051!$A:$A,,1) )
   / ( _xlfn.XLOOKUP($A358,sfeso4051!$A:$A,sfeso4051!$A:$A,,-1)
       - _xlfn.XLOOKUP($A358,sfeso4051!$A:$A,sfeso4051!$A:$A,,1) )
   * ( _xlfn.XLOOKUP($A358,sfeso4051!$A:$A,sfeso4051!$B:$B,,-1)
       - _xlfn.XLOOKUP($A358,sfeso4051!$A:$A,sfeso4051!$B:$B,,1) )</f>
        <v>0.85105394822632885</v>
      </c>
      <c r="F358">
        <f xml:space="preserve"> _xlfn.XLOOKUP($A358,sdbt029!$A:$A,sdbt029!$B:$B,,1)
 + ( $A358 - _xlfn.XLOOKUP($A358,sdbt029!$A:$A,sdbt029!$A:$A,,1) )
   / ( _xlfn.XLOOKUP($A358,sdbt029!$A:$A,sdbt029!$A:$A,,-1)
       - _xlfn.XLOOKUP($A358,sdbt029!$A:$A,sdbt029!$A:$A,,1) )
   * ( _xlfn.XLOOKUP($A358,sdbt029!$A:$A,sdbt029!$B:$B,,-1)
       - _xlfn.XLOOKUP($A358,sdbt029!$A:$A,sdbt029!$B:$B,,1) )</f>
        <v>0.90564929941367867</v>
      </c>
      <c r="G358">
        <f xml:space="preserve"> _xlfn.XLOOKUP($A358,sdbs034!$A:$A,sdbs034!$B:$B,,1)
 + ( $A358 - _xlfn.XLOOKUP($A358,sdbs034!$A:$A,sdbs034!$A:$A,,1) )
   / ( _xlfn.XLOOKUP($A358,sdbs034!$A:$A,sdbs034!$A:$A,,-1)
       - _xlfn.XLOOKUP($A358,sdbs034!$A:$A,sdbs034!$A:$A,,1) )
   * ( _xlfn.XLOOKUP($A358,sdbs034!$A:$A,sdbs034!$B:$B,,-1)
       - _xlfn.XLOOKUP($A358,sdbs034!$A:$A,sdbs034!$B:$B,,1) )</f>
        <v>0.94095758107391969</v>
      </c>
      <c r="H358">
        <f xml:space="preserve"> _xlfn.XLOOKUP($A358,sdbso042!$A:$A,sdbso042!$B:$B,,1)
 + ( $A358 - _xlfn.XLOOKUP($A358,sdbso042!$A:$A,sdbso042!$A:$A,,1) )
   / ( _xlfn.XLOOKUP($A358,sdbso042!$A:$A,sdbso042!$A:$A,,-1)
       - _xlfn.XLOOKUP($A358,sdbso042!$A:$A,sdbso042!$A:$A,,1) )
   * ( _xlfn.XLOOKUP($A358,sdbso042!$A:$A,sdbso042!$B:$B,,-1)
       - _xlfn.XLOOKUP($A358,sdbso042!$A:$A,sdbso042!$B:$B,,1) )</f>
        <v>0.88401561247532146</v>
      </c>
      <c r="AK358" s="1">
        <v>2512.3764999999999</v>
      </c>
    </row>
    <row r="359" spans="1:37" x14ac:dyDescent="0.2">
      <c r="A359" s="1">
        <f t="shared" si="23"/>
        <v>2511.3265999999999</v>
      </c>
      <c r="B359" s="1">
        <v>0.95837830999999996</v>
      </c>
      <c r="C359">
        <f xml:space="preserve"> _xlfn.XLOOKUP($A359,DibenzoThiophene!$A:$A,DibenzoThiophene!$B:$B,,1)
 + ( $A359 - _xlfn.XLOOKUP($A359,DibenzoThiophene!$A:$A,DibenzoThiophene!$A:$A,,1) )
   / ( _xlfn.XLOOKUP($A359,DibenzoThiophene!$A:$A,DibenzoThiophene!$A:$A,,-1)
       - _xlfn.XLOOKUP($A359,DibenzoThiophene!$A:$A,DibenzoThiophene!$A:$A,,1) )
   * ( _xlfn.XLOOKUP($A359,DibenzoThiophene!$A:$A,DibenzoThiophene!$B:$B,,-1)
       - _xlfn.XLOOKUP($A359,DibenzoThiophene!$A:$A,DibenzoThiophene!$B:$B,,1) )</f>
        <v>0.94881825208245507</v>
      </c>
      <c r="D359">
        <f xml:space="preserve"> _xlfn.XLOOKUP($A359,Sulfone!$A:$A,Sulfone!$B:$B,,1)
 + ( $A359 - _xlfn.XLOOKUP($A359,Sulfone!$A:$A,Sulfone!$A:$A,,1) )
   / ( _xlfn.XLOOKUP($A359,Sulfone!$A:$A,Sulfone!$A:$A,,-1)
       - _xlfn.XLOOKUP($A359,Sulfone!$A:$A,Sulfone!$A:$A,,1) )
   * ( _xlfn.XLOOKUP($A359,Sulfone!$A:$A,Sulfone!$B:$B,,-1)
       - _xlfn.XLOOKUP($A359,Sulfone!$A:$A,Sulfone!$B:$B,,1) )</f>
        <v>1.0084004016210388</v>
      </c>
      <c r="E359">
        <f xml:space="preserve"> _xlfn.XLOOKUP($A359,sfeso4051!$A:$A,sfeso4051!$B:$B,,1)
 + ( $A359 - _xlfn.XLOOKUP($A359,sfeso4051!$A:$A,sfeso4051!$A:$A,,1) )
   / ( _xlfn.XLOOKUP($A359,sfeso4051!$A:$A,sfeso4051!$A:$A,,-1)
       - _xlfn.XLOOKUP($A359,sfeso4051!$A:$A,sfeso4051!$A:$A,,1) )
   * ( _xlfn.XLOOKUP($A359,sfeso4051!$A:$A,sfeso4051!$B:$B,,-1)
       - _xlfn.XLOOKUP($A359,sfeso4051!$A:$A,sfeso4051!$B:$B,,1) )</f>
        <v>0.85300592992101809</v>
      </c>
      <c r="F359">
        <f xml:space="preserve"> _xlfn.XLOOKUP($A359,sdbt029!$A:$A,sdbt029!$B:$B,,1)
 + ( $A359 - _xlfn.XLOOKUP($A359,sdbt029!$A:$A,sdbt029!$A:$A,,1) )
   / ( _xlfn.XLOOKUP($A359,sdbt029!$A:$A,sdbt029!$A:$A,,-1)
       - _xlfn.XLOOKUP($A359,sdbt029!$A:$A,sdbt029!$A:$A,,1) )
   * ( _xlfn.XLOOKUP($A359,sdbt029!$A:$A,sdbt029!$B:$B,,-1)
       - _xlfn.XLOOKUP($A359,sdbt029!$A:$A,sdbt029!$B:$B,,1) )</f>
        <v>0.9094693744539728</v>
      </c>
      <c r="G359">
        <f xml:space="preserve"> _xlfn.XLOOKUP($A359,sdbs034!$A:$A,sdbs034!$B:$B,,1)
 + ( $A359 - _xlfn.XLOOKUP($A359,sdbs034!$A:$A,sdbs034!$A:$A,,1) )
   / ( _xlfn.XLOOKUP($A359,sdbs034!$A:$A,sdbs034!$A:$A,,-1)
       - _xlfn.XLOOKUP($A359,sdbs034!$A:$A,sdbs034!$A:$A,,1) )
   * ( _xlfn.XLOOKUP($A359,sdbs034!$A:$A,sdbs034!$B:$B,,-1)
       - _xlfn.XLOOKUP($A359,sdbs034!$A:$A,sdbs034!$B:$B,,1) )</f>
        <v>0.93421938888341771</v>
      </c>
      <c r="H359">
        <f xml:space="preserve"> _xlfn.XLOOKUP($A359,sdbso042!$A:$A,sdbso042!$B:$B,,1)
 + ( $A359 - _xlfn.XLOOKUP($A359,sdbso042!$A:$A,sdbso042!$A:$A,,1) )
   / ( _xlfn.XLOOKUP($A359,sdbso042!$A:$A,sdbso042!$A:$A,,-1)
       - _xlfn.XLOOKUP($A359,sdbso042!$A:$A,sdbso042!$A:$A,,1) )
   * ( _xlfn.XLOOKUP($A359,sdbso042!$A:$A,sdbso042!$B:$B,,-1)
       - _xlfn.XLOOKUP($A359,sdbso042!$A:$A,sdbso042!$B:$B,,1) )</f>
        <v>0.88611928753524016</v>
      </c>
      <c r="AK359" s="1">
        <v>2512.6266000000001</v>
      </c>
    </row>
    <row r="360" spans="1:37" x14ac:dyDescent="0.2">
      <c r="A360" s="1">
        <f t="shared" si="23"/>
        <v>2511.5766999999996</v>
      </c>
      <c r="B360" s="1">
        <v>0.96471704000000003</v>
      </c>
      <c r="C360">
        <f xml:space="preserve"> _xlfn.XLOOKUP($A360,DibenzoThiophene!$A:$A,DibenzoThiophene!$B:$B,,1)
 + ( $A360 - _xlfn.XLOOKUP($A360,DibenzoThiophene!$A:$A,DibenzoThiophene!$A:$A,,1) )
   / ( _xlfn.XLOOKUP($A360,DibenzoThiophene!$A:$A,DibenzoThiophene!$A:$A,,-1)
       - _xlfn.XLOOKUP($A360,DibenzoThiophene!$A:$A,DibenzoThiophene!$A:$A,,1) )
   * ( _xlfn.XLOOKUP($A360,DibenzoThiophene!$A:$A,DibenzoThiophene!$B:$B,,-1)
       - _xlfn.XLOOKUP($A360,DibenzoThiophene!$A:$A,DibenzoThiophene!$B:$B,,1) )</f>
        <v>0.95228098193834487</v>
      </c>
      <c r="D360">
        <f xml:space="preserve"> _xlfn.XLOOKUP($A360,Sulfone!$A:$A,Sulfone!$B:$B,,1)
 + ( $A360 - _xlfn.XLOOKUP($A360,Sulfone!$A:$A,Sulfone!$A:$A,,1) )
   / ( _xlfn.XLOOKUP($A360,Sulfone!$A:$A,Sulfone!$A:$A,,-1)
       - _xlfn.XLOOKUP($A360,Sulfone!$A:$A,Sulfone!$A:$A,,1) )
   * ( _xlfn.XLOOKUP($A360,Sulfone!$A:$A,Sulfone!$B:$B,,-1)
       - _xlfn.XLOOKUP($A360,Sulfone!$A:$A,Sulfone!$B:$B,,1) )</f>
        <v>1.0077419731655206</v>
      </c>
      <c r="E360">
        <f xml:space="preserve"> _xlfn.XLOOKUP($A360,sfeso4051!$A:$A,sfeso4051!$B:$B,,1)
 + ( $A360 - _xlfn.XLOOKUP($A360,sfeso4051!$A:$A,sfeso4051!$A:$A,,1) )
   / ( _xlfn.XLOOKUP($A360,sfeso4051!$A:$A,sfeso4051!$A:$A,,-1)
       - _xlfn.XLOOKUP($A360,sfeso4051!$A:$A,sfeso4051!$A:$A,,1) )
   * ( _xlfn.XLOOKUP($A360,sfeso4051!$A:$A,sfeso4051!$B:$B,,-1)
       - _xlfn.XLOOKUP($A360,sfeso4051!$A:$A,sfeso4051!$B:$B,,1) )</f>
        <v>0.85245970427756357</v>
      </c>
      <c r="F360">
        <f xml:space="preserve"> _xlfn.XLOOKUP($A360,sdbt029!$A:$A,sdbt029!$B:$B,,1)
 + ( $A360 - _xlfn.XLOOKUP($A360,sdbt029!$A:$A,sdbt029!$A:$A,,1) )
   / ( _xlfn.XLOOKUP($A360,sdbt029!$A:$A,sdbt029!$A:$A,,-1)
       - _xlfn.XLOOKUP($A360,sdbt029!$A:$A,sdbt029!$A:$A,,1) )
   * ( _xlfn.XLOOKUP($A360,sdbt029!$A:$A,sdbt029!$B:$B,,-1)
       - _xlfn.XLOOKUP($A360,sdbt029!$A:$A,sdbt029!$B:$B,,1) )</f>
        <v>0.91755534510147063</v>
      </c>
      <c r="G360">
        <f xml:space="preserve"> _xlfn.XLOOKUP($A360,sdbs034!$A:$A,sdbs034!$B:$B,,1)
 + ( $A360 - _xlfn.XLOOKUP($A360,sdbs034!$A:$A,sdbs034!$A:$A,,1) )
   / ( _xlfn.XLOOKUP($A360,sdbs034!$A:$A,sdbs034!$A:$A,,-1)
       - _xlfn.XLOOKUP($A360,sdbs034!$A:$A,sdbs034!$A:$A,,1) )
   * ( _xlfn.XLOOKUP($A360,sdbs034!$A:$A,sdbs034!$B:$B,,-1)
       - _xlfn.XLOOKUP($A360,sdbs034!$A:$A,sdbs034!$B:$B,,1) )</f>
        <v>0.94017870742647536</v>
      </c>
      <c r="H360">
        <f xml:space="preserve"> _xlfn.XLOOKUP($A360,sdbso042!$A:$A,sdbso042!$B:$B,,1)
 + ( $A360 - _xlfn.XLOOKUP($A360,sdbso042!$A:$A,sdbso042!$A:$A,,1) )
   / ( _xlfn.XLOOKUP($A360,sdbso042!$A:$A,sdbso042!$A:$A,,-1)
       - _xlfn.XLOOKUP($A360,sdbso042!$A:$A,sdbso042!$A:$A,,1) )
   * ( _xlfn.XLOOKUP($A360,sdbso042!$A:$A,sdbso042!$B:$B,,-1)
       - _xlfn.XLOOKUP($A360,sdbso042!$A:$A,sdbso042!$B:$B,,1) )</f>
        <v>0.88805447937833515</v>
      </c>
      <c r="AK360" s="1">
        <v>2512.8766999999998</v>
      </c>
    </row>
    <row r="361" spans="1:37" x14ac:dyDescent="0.2">
      <c r="A361" s="1">
        <f t="shared" si="23"/>
        <v>2511.8267999999998</v>
      </c>
      <c r="B361" s="1">
        <v>0.95344189999999995</v>
      </c>
      <c r="C361">
        <f xml:space="preserve"> _xlfn.XLOOKUP($A361,DibenzoThiophene!$A:$A,DibenzoThiophene!$B:$B,,1)
 + ( $A361 - _xlfn.XLOOKUP($A361,DibenzoThiophene!$A:$A,DibenzoThiophene!$A:$A,,1) )
   / ( _xlfn.XLOOKUP($A361,DibenzoThiophene!$A:$A,DibenzoThiophene!$A:$A,,-1)
       - _xlfn.XLOOKUP($A361,DibenzoThiophene!$A:$A,DibenzoThiophene!$A:$A,,1) )
   * ( _xlfn.XLOOKUP($A361,DibenzoThiophene!$A:$A,DibenzoThiophene!$B:$B,,-1)
       - _xlfn.XLOOKUP($A361,DibenzoThiophene!$A:$A,DibenzoThiophene!$B:$B,,1) )</f>
        <v>0.955743711794241</v>
      </c>
      <c r="D361">
        <f xml:space="preserve"> _xlfn.XLOOKUP($A361,Sulfone!$A:$A,Sulfone!$B:$B,,1)
 + ( $A361 - _xlfn.XLOOKUP($A361,Sulfone!$A:$A,Sulfone!$A:$A,,1) )
   / ( _xlfn.XLOOKUP($A361,Sulfone!$A:$A,Sulfone!$A:$A,,-1)
       - _xlfn.XLOOKUP($A361,Sulfone!$A:$A,Sulfone!$A:$A,,1) )
   * ( _xlfn.XLOOKUP($A361,Sulfone!$A:$A,Sulfone!$B:$B,,-1)
       - _xlfn.XLOOKUP($A361,Sulfone!$A:$A,Sulfone!$B:$B,,1) )</f>
        <v>1.0070835447100013</v>
      </c>
      <c r="E361">
        <f xml:space="preserve"> _xlfn.XLOOKUP($A361,sfeso4051!$A:$A,sfeso4051!$B:$B,,1)
 + ( $A361 - _xlfn.XLOOKUP($A361,sfeso4051!$A:$A,sfeso4051!$A:$A,,1) )
   / ( _xlfn.XLOOKUP($A361,sfeso4051!$A:$A,sfeso4051!$A:$A,,-1)
       - _xlfn.XLOOKUP($A361,sfeso4051!$A:$A,sfeso4051!$A:$A,,1) )
   * ( _xlfn.XLOOKUP($A361,sfeso4051!$A:$A,sfeso4051!$B:$B,,-1)
       - _xlfn.XLOOKUP($A361,sfeso4051!$A:$A,sfeso4051!$B:$B,,1) )</f>
        <v>0.85581575189903591</v>
      </c>
      <c r="F361">
        <f xml:space="preserve"> _xlfn.XLOOKUP($A361,sdbt029!$A:$A,sdbt029!$B:$B,,1)
 + ( $A361 - _xlfn.XLOOKUP($A361,sdbt029!$A:$A,sdbt029!$A:$A,,1) )
   / ( _xlfn.XLOOKUP($A361,sdbt029!$A:$A,sdbt029!$A:$A,,-1)
       - _xlfn.XLOOKUP($A361,sdbt029!$A:$A,sdbt029!$A:$A,,1) )
   * ( _xlfn.XLOOKUP($A361,sdbt029!$A:$A,sdbt029!$B:$B,,-1)
       - _xlfn.XLOOKUP($A361,sdbt029!$A:$A,sdbt029!$B:$B,,1) )</f>
        <v>0.926540893312644</v>
      </c>
      <c r="G361">
        <f xml:space="preserve"> _xlfn.XLOOKUP($A361,sdbs034!$A:$A,sdbs034!$B:$B,,1)
 + ( $A361 - _xlfn.XLOOKUP($A361,sdbs034!$A:$A,sdbs034!$A:$A,,1) )
   / ( _xlfn.XLOOKUP($A361,sdbs034!$A:$A,sdbs034!$A:$A,,-1)
       - _xlfn.XLOOKUP($A361,sdbs034!$A:$A,sdbs034!$A:$A,,1) )
   * ( _xlfn.XLOOKUP($A361,sdbs034!$A:$A,sdbs034!$B:$B,,-1)
       - _xlfn.XLOOKUP($A361,sdbs034!$A:$A,sdbs034!$B:$B,,1) )</f>
        <v>0.94777939007401335</v>
      </c>
      <c r="H361">
        <f xml:space="preserve"> _xlfn.XLOOKUP($A361,sdbso042!$A:$A,sdbso042!$B:$B,,1)
 + ( $A361 - _xlfn.XLOOKUP($A361,sdbso042!$A:$A,sdbso042!$A:$A,,1) )
   / ( _xlfn.XLOOKUP($A361,sdbso042!$A:$A,sdbso042!$A:$A,,-1)
       - _xlfn.XLOOKUP($A361,sdbso042!$A:$A,sdbso042!$A:$A,,1) )
   * ( _xlfn.XLOOKUP($A361,sdbso042!$A:$A,sdbso042!$B:$B,,-1)
       - _xlfn.XLOOKUP($A361,sdbso042!$A:$A,sdbso042!$B:$B,,1) )</f>
        <v>0.88540561630248771</v>
      </c>
      <c r="AK361" s="1">
        <v>2513.1268</v>
      </c>
    </row>
    <row r="362" spans="1:37" x14ac:dyDescent="0.2">
      <c r="A362" s="1">
        <f t="shared" si="23"/>
        <v>2512.0769</v>
      </c>
      <c r="B362" s="1">
        <v>0.96003017999999996</v>
      </c>
      <c r="C362">
        <f xml:space="preserve"> _xlfn.XLOOKUP($A362,DibenzoThiophene!$A:$A,DibenzoThiophene!$B:$B,,1)
 + ( $A362 - _xlfn.XLOOKUP($A362,DibenzoThiophene!$A:$A,DibenzoThiophene!$A:$A,,1) )
   / ( _xlfn.XLOOKUP($A362,DibenzoThiophene!$A:$A,DibenzoThiophene!$A:$A,,-1)
       - _xlfn.XLOOKUP($A362,DibenzoThiophene!$A:$A,DibenzoThiophene!$A:$A,,1) )
   * ( _xlfn.XLOOKUP($A362,DibenzoThiophene!$A:$A,DibenzoThiophene!$B:$B,,-1)
       - _xlfn.XLOOKUP($A362,DibenzoThiophene!$A:$A,DibenzoThiophene!$B:$B,,1) )</f>
        <v>0.95920644165013702</v>
      </c>
      <c r="D362">
        <f xml:space="preserve"> _xlfn.XLOOKUP($A362,Sulfone!$A:$A,Sulfone!$B:$B,,1)
 + ( $A362 - _xlfn.XLOOKUP($A362,Sulfone!$A:$A,Sulfone!$A:$A,,1) )
   / ( _xlfn.XLOOKUP($A362,Sulfone!$A:$A,Sulfone!$A:$A,,-1)
       - _xlfn.XLOOKUP($A362,Sulfone!$A:$A,Sulfone!$A:$A,,1) )
   * ( _xlfn.XLOOKUP($A362,Sulfone!$A:$A,Sulfone!$B:$B,,-1)
       - _xlfn.XLOOKUP($A362,Sulfone!$A:$A,Sulfone!$B:$B,,1) )</f>
        <v>1.0062206002391463</v>
      </c>
      <c r="E362">
        <f xml:space="preserve"> _xlfn.XLOOKUP($A362,sfeso4051!$A:$A,sfeso4051!$B:$B,,1)
 + ( $A362 - _xlfn.XLOOKUP($A362,sfeso4051!$A:$A,sfeso4051!$A:$A,,1) )
   / ( _xlfn.XLOOKUP($A362,sfeso4051!$A:$A,sfeso4051!$A:$A,,-1)
       - _xlfn.XLOOKUP($A362,sfeso4051!$A:$A,sfeso4051!$A:$A,,1) )
   * ( _xlfn.XLOOKUP($A362,sfeso4051!$A:$A,sfeso4051!$B:$B,,-1)
       - _xlfn.XLOOKUP($A362,sfeso4051!$A:$A,sfeso4051!$B:$B,,1) )</f>
        <v>0.85330910942984839</v>
      </c>
      <c r="F362">
        <f xml:space="preserve"> _xlfn.XLOOKUP($A362,sdbt029!$A:$A,sdbt029!$B:$B,,1)
 + ( $A362 - _xlfn.XLOOKUP($A362,sdbt029!$A:$A,sdbt029!$A:$A,,1) )
   / ( _xlfn.XLOOKUP($A362,sdbt029!$A:$A,sdbt029!$A:$A,,-1)
       - _xlfn.XLOOKUP($A362,sdbt029!$A:$A,sdbt029!$A:$A,,1) )
   * ( _xlfn.XLOOKUP($A362,sdbt029!$A:$A,sdbt029!$B:$B,,-1)
       - _xlfn.XLOOKUP($A362,sdbt029!$A:$A,sdbt029!$B:$B,,1) )</f>
        <v>0.93248325911697383</v>
      </c>
      <c r="G362">
        <f xml:space="preserve"> _xlfn.XLOOKUP($A362,sdbs034!$A:$A,sdbs034!$B:$B,,1)
 + ( $A362 - _xlfn.XLOOKUP($A362,sdbs034!$A:$A,sdbs034!$A:$A,,1) )
   / ( _xlfn.XLOOKUP($A362,sdbs034!$A:$A,sdbs034!$A:$A,,-1)
       - _xlfn.XLOOKUP($A362,sdbs034!$A:$A,sdbs034!$A:$A,,1) )
   * ( _xlfn.XLOOKUP($A362,sdbs034!$A:$A,sdbs034!$B:$B,,-1)
       - _xlfn.XLOOKUP($A362,sdbs034!$A:$A,sdbs034!$B:$B,,1) )</f>
        <v>0.9380977051193905</v>
      </c>
      <c r="H362">
        <f xml:space="preserve"> _xlfn.XLOOKUP($A362,sdbso042!$A:$A,sdbso042!$B:$B,,1)
 + ( $A362 - _xlfn.XLOOKUP($A362,sdbso042!$A:$A,sdbso042!$A:$A,,1) )
   / ( _xlfn.XLOOKUP($A362,sdbso042!$A:$A,sdbso042!$A:$A,,-1)
       - _xlfn.XLOOKUP($A362,sdbso042!$A:$A,sdbso042!$A:$A,,1) )
   * ( _xlfn.XLOOKUP($A362,sdbso042!$A:$A,sdbso042!$B:$B,,-1)
       - _xlfn.XLOOKUP($A362,sdbso042!$A:$A,sdbso042!$B:$B,,1) )</f>
        <v>0.89052057595843392</v>
      </c>
      <c r="AK362" s="1">
        <v>2513.3769000000002</v>
      </c>
    </row>
    <row r="363" spans="1:37" x14ac:dyDescent="0.2">
      <c r="A363" s="1">
        <f t="shared" si="23"/>
        <v>2512.3269999999998</v>
      </c>
      <c r="B363" s="1">
        <v>0.96923376999999999</v>
      </c>
      <c r="C363">
        <f xml:space="preserve"> _xlfn.XLOOKUP($A363,DibenzoThiophene!$A:$A,DibenzoThiophene!$B:$B,,1)
 + ( $A363 - _xlfn.XLOOKUP($A363,DibenzoThiophene!$A:$A,DibenzoThiophene!$A:$A,,1) )
   / ( _xlfn.XLOOKUP($A363,DibenzoThiophene!$A:$A,DibenzoThiophene!$A:$A,,-1)
       - _xlfn.XLOOKUP($A363,DibenzoThiophene!$A:$A,DibenzoThiophene!$A:$A,,1) )
   * ( _xlfn.XLOOKUP($A363,DibenzoThiophene!$A:$A,DibenzoThiophene!$B:$B,,-1)
       - _xlfn.XLOOKUP($A363,DibenzoThiophene!$A:$A,DibenzoThiophene!$B:$B,,1) )</f>
        <v>0.96170513031648885</v>
      </c>
      <c r="D363">
        <f xml:space="preserve"> _xlfn.XLOOKUP($A363,Sulfone!$A:$A,Sulfone!$B:$B,,1)
 + ( $A363 - _xlfn.XLOOKUP($A363,Sulfone!$A:$A,Sulfone!$A:$A,,1) )
   / ( _xlfn.XLOOKUP($A363,Sulfone!$A:$A,Sulfone!$A:$A,,-1)
       - _xlfn.XLOOKUP($A363,Sulfone!$A:$A,Sulfone!$A:$A,,1) )
   * ( _xlfn.XLOOKUP($A363,Sulfone!$A:$A,Sulfone!$B:$B,,-1)
       - _xlfn.XLOOKUP($A363,Sulfone!$A:$A,Sulfone!$B:$B,,1) )</f>
        <v>1.0048637903604272</v>
      </c>
      <c r="E363">
        <f xml:space="preserve"> _xlfn.XLOOKUP($A363,sfeso4051!$A:$A,sfeso4051!$B:$B,,1)
 + ( $A363 - _xlfn.XLOOKUP($A363,sfeso4051!$A:$A,sfeso4051!$A:$A,,1) )
   / ( _xlfn.XLOOKUP($A363,sfeso4051!$A:$A,sfeso4051!$A:$A,,-1)
       - _xlfn.XLOOKUP($A363,sfeso4051!$A:$A,sfeso4051!$A:$A,,1) )
   * ( _xlfn.XLOOKUP($A363,sfeso4051!$A:$A,sfeso4051!$B:$B,,-1)
       - _xlfn.XLOOKUP($A363,sfeso4051!$A:$A,sfeso4051!$B:$B,,1) )</f>
        <v>0.85519129100746405</v>
      </c>
      <c r="F363">
        <f xml:space="preserve"> _xlfn.XLOOKUP($A363,sdbt029!$A:$A,sdbt029!$B:$B,,1)
 + ( $A363 - _xlfn.XLOOKUP($A363,sdbt029!$A:$A,sdbt029!$A:$A,,1) )
   / ( _xlfn.XLOOKUP($A363,sdbt029!$A:$A,sdbt029!$A:$A,,-1)
       - _xlfn.XLOOKUP($A363,sdbt029!$A:$A,sdbt029!$A:$A,,1) )
   * ( _xlfn.XLOOKUP($A363,sdbt029!$A:$A,sdbt029!$B:$B,,-1)
       - _xlfn.XLOOKUP($A363,sdbt029!$A:$A,sdbt029!$B:$B,,1) )</f>
        <v>0.93905611811369016</v>
      </c>
      <c r="G363">
        <f xml:space="preserve"> _xlfn.XLOOKUP($A363,sdbs034!$A:$A,sdbs034!$B:$B,,1)
 + ( $A363 - _xlfn.XLOOKUP($A363,sdbs034!$A:$A,sdbs034!$A:$A,,1) )
   / ( _xlfn.XLOOKUP($A363,sdbs034!$A:$A,sdbs034!$A:$A,,-1)
       - _xlfn.XLOOKUP($A363,sdbs034!$A:$A,sdbs034!$A:$A,,1) )
   * ( _xlfn.XLOOKUP($A363,sdbs034!$A:$A,sdbs034!$B:$B,,-1)
       - _xlfn.XLOOKUP($A363,sdbs034!$A:$A,sdbs034!$B:$B,,1) )</f>
        <v>0.94159393617256726</v>
      </c>
      <c r="H363">
        <f xml:space="preserve"> _xlfn.XLOOKUP($A363,sdbso042!$A:$A,sdbso042!$B:$B,,1)
 + ( $A363 - _xlfn.XLOOKUP($A363,sdbso042!$A:$A,sdbso042!$A:$A,,1) )
   / ( _xlfn.XLOOKUP($A363,sdbso042!$A:$A,sdbso042!$A:$A,,-1)
       - _xlfn.XLOOKUP($A363,sdbso042!$A:$A,sdbso042!$A:$A,,1) )
   * ( _xlfn.XLOOKUP($A363,sdbso042!$A:$A,sdbso042!$B:$B,,-1)
       - _xlfn.XLOOKUP($A363,sdbso042!$A:$A,sdbso042!$B:$B,,1) )</f>
        <v>0.89494859899860013</v>
      </c>
      <c r="AK363" s="1">
        <v>2513.627</v>
      </c>
    </row>
    <row r="364" spans="1:37" x14ac:dyDescent="0.2">
      <c r="A364" s="1">
        <f t="shared" si="23"/>
        <v>2512.5771</v>
      </c>
      <c r="B364" s="1">
        <v>0.96480401000000005</v>
      </c>
      <c r="C364">
        <f xml:space="preserve"> _xlfn.XLOOKUP($A364,DibenzoThiophene!$A:$A,DibenzoThiophene!$B:$B,,1)
 + ( $A364 - _xlfn.XLOOKUP($A364,DibenzoThiophene!$A:$A,DibenzoThiophene!$A:$A,,1) )
   / ( _xlfn.XLOOKUP($A364,DibenzoThiophene!$A:$A,DibenzoThiophene!$A:$A,,-1)
       - _xlfn.XLOOKUP($A364,DibenzoThiophene!$A:$A,DibenzoThiophene!$A:$A,,1) )
   * ( _xlfn.XLOOKUP($A364,DibenzoThiophene!$A:$A,DibenzoThiophene!$B:$B,,-1)
       - _xlfn.XLOOKUP($A364,DibenzoThiophene!$A:$A,DibenzoThiophene!$B:$B,,1) )</f>
        <v>0.96210424261831928</v>
      </c>
      <c r="D364">
        <f xml:space="preserve"> _xlfn.XLOOKUP($A364,Sulfone!$A:$A,Sulfone!$B:$B,,1)
 + ( $A364 - _xlfn.XLOOKUP($A364,Sulfone!$A:$A,Sulfone!$A:$A,,1) )
   / ( _xlfn.XLOOKUP($A364,Sulfone!$A:$A,Sulfone!$A:$A,,-1)
       - _xlfn.XLOOKUP($A364,Sulfone!$A:$A,Sulfone!$A:$A,,1) )
   * ( _xlfn.XLOOKUP($A364,Sulfone!$A:$A,Sulfone!$B:$B,,-1)
       - _xlfn.XLOOKUP($A364,Sulfone!$A:$A,Sulfone!$B:$B,,1) )</f>
        <v>1.0035069804817054</v>
      </c>
      <c r="E364">
        <f xml:space="preserve"> _xlfn.XLOOKUP($A364,sfeso4051!$A:$A,sfeso4051!$B:$B,,1)
 + ( $A364 - _xlfn.XLOOKUP($A364,sfeso4051!$A:$A,sfeso4051!$A:$A,,1) )
   / ( _xlfn.XLOOKUP($A364,sfeso4051!$A:$A,sfeso4051!$A:$A,,-1)
       - _xlfn.XLOOKUP($A364,sfeso4051!$A:$A,sfeso4051!$A:$A,,1) )
   * ( _xlfn.XLOOKUP($A364,sfeso4051!$A:$A,sfeso4051!$B:$B,,-1)
       - _xlfn.XLOOKUP($A364,sfeso4051!$A:$A,sfeso4051!$B:$B,,1) )</f>
        <v>0.8567919376853228</v>
      </c>
      <c r="F364">
        <f xml:space="preserve"> _xlfn.XLOOKUP($A364,sdbt029!$A:$A,sdbt029!$B:$B,,1)
 + ( $A364 - _xlfn.XLOOKUP($A364,sdbt029!$A:$A,sdbt029!$A:$A,,1) )
   / ( _xlfn.XLOOKUP($A364,sdbt029!$A:$A,sdbt029!$A:$A,,-1)
       - _xlfn.XLOOKUP($A364,sdbt029!$A:$A,sdbt029!$A:$A,,1) )
   * ( _xlfn.XLOOKUP($A364,sdbt029!$A:$A,sdbt029!$B:$B,,-1)
       - _xlfn.XLOOKUP($A364,sdbt029!$A:$A,sdbt029!$B:$B,,1) )</f>
        <v>0.94573672483425808</v>
      </c>
      <c r="G364">
        <f xml:space="preserve"> _xlfn.XLOOKUP($A364,sdbs034!$A:$A,sdbs034!$B:$B,,1)
 + ( $A364 - _xlfn.XLOOKUP($A364,sdbs034!$A:$A,sdbs034!$A:$A,,1) )
   / ( _xlfn.XLOOKUP($A364,sdbs034!$A:$A,sdbs034!$A:$A,,-1)
       - _xlfn.XLOOKUP($A364,sdbs034!$A:$A,sdbs034!$A:$A,,1) )
   * ( _xlfn.XLOOKUP($A364,sdbs034!$A:$A,sdbs034!$B:$B,,-1)
       - _xlfn.XLOOKUP($A364,sdbs034!$A:$A,sdbs034!$B:$B,,1) )</f>
        <v>0.94695388363611988</v>
      </c>
      <c r="H364">
        <f xml:space="preserve"> _xlfn.XLOOKUP($A364,sdbso042!$A:$A,sdbso042!$B:$B,,1)
 + ( $A364 - _xlfn.XLOOKUP($A364,sdbso042!$A:$A,sdbso042!$A:$A,,1) )
   / ( _xlfn.XLOOKUP($A364,sdbso042!$A:$A,sdbso042!$A:$A,,-1)
       - _xlfn.XLOOKUP($A364,sdbso042!$A:$A,sdbso042!$A:$A,,1) )
   * ( _xlfn.XLOOKUP($A364,sdbso042!$A:$A,sdbso042!$B:$B,,-1)
       - _xlfn.XLOOKUP($A364,sdbso042!$A:$A,sdbso042!$B:$B,,1) )</f>
        <v>0.89842065234355672</v>
      </c>
      <c r="AK364" s="1">
        <v>2513.8771000000002</v>
      </c>
    </row>
    <row r="365" spans="1:37" x14ac:dyDescent="0.2">
      <c r="A365" s="1">
        <f t="shared" si="23"/>
        <v>2512.8271999999997</v>
      </c>
      <c r="B365" s="1">
        <v>0.97173951000000003</v>
      </c>
      <c r="C365">
        <f xml:space="preserve"> _xlfn.XLOOKUP($A365,DibenzoThiophene!$A:$A,DibenzoThiophene!$B:$B,,1)
 + ( $A365 - _xlfn.XLOOKUP($A365,DibenzoThiophene!$A:$A,DibenzoThiophene!$A:$A,,1) )
   / ( _xlfn.XLOOKUP($A365,DibenzoThiophene!$A:$A,DibenzoThiophene!$A:$A,,-1)
       - _xlfn.XLOOKUP($A365,DibenzoThiophene!$A:$A,DibenzoThiophene!$A:$A,,1) )
   * ( _xlfn.XLOOKUP($A365,DibenzoThiophene!$A:$A,DibenzoThiophene!$B:$B,,-1)
       - _xlfn.XLOOKUP($A365,DibenzoThiophene!$A:$A,DibenzoThiophene!$B:$B,,1) )</f>
        <v>0.96250335492014893</v>
      </c>
      <c r="D365">
        <f xml:space="preserve"> _xlfn.XLOOKUP($A365,Sulfone!$A:$A,Sulfone!$B:$B,,1)
 + ( $A365 - _xlfn.XLOOKUP($A365,Sulfone!$A:$A,Sulfone!$A:$A,,1) )
   / ( _xlfn.XLOOKUP($A365,Sulfone!$A:$A,Sulfone!$A:$A,,-1)
       - _xlfn.XLOOKUP($A365,Sulfone!$A:$A,Sulfone!$A:$A,,1) )
   * ( _xlfn.XLOOKUP($A365,Sulfone!$A:$A,Sulfone!$B:$B,,-1)
       - _xlfn.XLOOKUP($A365,Sulfone!$A:$A,Sulfone!$B:$B,,1) )</f>
        <v>1.0021501706029863</v>
      </c>
      <c r="E365">
        <f xml:space="preserve"> _xlfn.XLOOKUP($A365,sfeso4051!$A:$A,sfeso4051!$B:$B,,1)
 + ( $A365 - _xlfn.XLOOKUP($A365,sfeso4051!$A:$A,sfeso4051!$A:$A,,1) )
   / ( _xlfn.XLOOKUP($A365,sfeso4051!$A:$A,sfeso4051!$A:$A,,-1)
       - _xlfn.XLOOKUP($A365,sfeso4051!$A:$A,sfeso4051!$A:$A,,1) )
   * ( _xlfn.XLOOKUP($A365,sfeso4051!$A:$A,sfeso4051!$B:$B,,-1)
       - _xlfn.XLOOKUP($A365,sfeso4051!$A:$A,sfeso4051!$B:$B,,1) )</f>
        <v>0.85773529421720307</v>
      </c>
      <c r="F365">
        <f xml:space="preserve"> _xlfn.XLOOKUP($A365,sdbt029!$A:$A,sdbt029!$B:$B,,1)
 + ( $A365 - _xlfn.XLOOKUP($A365,sdbt029!$A:$A,sdbt029!$A:$A,,1) )
   / ( _xlfn.XLOOKUP($A365,sdbt029!$A:$A,sdbt029!$A:$A,,-1)
       - _xlfn.XLOOKUP($A365,sdbt029!$A:$A,sdbt029!$A:$A,,1) )
   * ( _xlfn.XLOOKUP($A365,sdbt029!$A:$A,sdbt029!$B:$B,,-1)
       - _xlfn.XLOOKUP($A365,sdbt029!$A:$A,sdbt029!$B:$B,,1) )</f>
        <v>0.952668886574072</v>
      </c>
      <c r="G365">
        <f xml:space="preserve"> _xlfn.XLOOKUP($A365,sdbs034!$A:$A,sdbs034!$B:$B,,1)
 + ( $A365 - _xlfn.XLOOKUP($A365,sdbs034!$A:$A,sdbs034!$A:$A,,1) )
   / ( _xlfn.XLOOKUP($A365,sdbs034!$A:$A,sdbs034!$A:$A,,-1)
       - _xlfn.XLOOKUP($A365,sdbs034!$A:$A,sdbs034!$A:$A,,1) )
   * ( _xlfn.XLOOKUP($A365,sdbs034!$A:$A,sdbs034!$B:$B,,-1)
       - _xlfn.XLOOKUP($A365,sdbs034!$A:$A,sdbs034!$B:$B,,1) )</f>
        <v>0.95666498767908437</v>
      </c>
      <c r="H365">
        <f xml:space="preserve"> _xlfn.XLOOKUP($A365,sdbso042!$A:$A,sdbso042!$B:$B,,1)
 + ( $A365 - _xlfn.XLOOKUP($A365,sdbso042!$A:$A,sdbso042!$A:$A,,1) )
   / ( _xlfn.XLOOKUP($A365,sdbso042!$A:$A,sdbso042!$A:$A,,-1)
       - _xlfn.XLOOKUP($A365,sdbso042!$A:$A,sdbso042!$A:$A,,1) )
   * ( _xlfn.XLOOKUP($A365,sdbso042!$A:$A,sdbso042!$B:$B,,-1)
       - _xlfn.XLOOKUP($A365,sdbso042!$A:$A,sdbso042!$B:$B,,1) )</f>
        <v>0.89966083510673245</v>
      </c>
      <c r="AK365" s="1">
        <v>2514.1271999999999</v>
      </c>
    </row>
    <row r="366" spans="1:37" x14ac:dyDescent="0.2">
      <c r="A366" s="1">
        <f t="shared" si="23"/>
        <v>2513.0772999999999</v>
      </c>
      <c r="B366" s="1">
        <v>0.96793373999999999</v>
      </c>
      <c r="C366">
        <f xml:space="preserve"> _xlfn.XLOOKUP($A366,DibenzoThiophene!$A:$A,DibenzoThiophene!$B:$B,,1)
 + ( $A366 - _xlfn.XLOOKUP($A366,DibenzoThiophene!$A:$A,DibenzoThiophene!$A:$A,,1) )
   / ( _xlfn.XLOOKUP($A366,DibenzoThiophene!$A:$A,DibenzoThiophene!$A:$A,,-1)
       - _xlfn.XLOOKUP($A366,DibenzoThiophene!$A:$A,DibenzoThiophene!$A:$A,,1) )
   * ( _xlfn.XLOOKUP($A366,DibenzoThiophene!$A:$A,DibenzoThiophene!$B:$B,,-1)
       - _xlfn.XLOOKUP($A366,DibenzoThiophene!$A:$A,DibenzoThiophene!$B:$B,,1) )</f>
        <v>0.96290246722197925</v>
      </c>
      <c r="D366">
        <f xml:space="preserve"> _xlfn.XLOOKUP($A366,Sulfone!$A:$A,Sulfone!$B:$B,,1)
 + ( $A366 - _xlfn.XLOOKUP($A366,Sulfone!$A:$A,Sulfone!$A:$A,,1) )
   / ( _xlfn.XLOOKUP($A366,Sulfone!$A:$A,Sulfone!$A:$A,,-1)
       - _xlfn.XLOOKUP($A366,Sulfone!$A:$A,Sulfone!$A:$A,,1) )
   * ( _xlfn.XLOOKUP($A366,Sulfone!$A:$A,Sulfone!$B:$B,,-1)
       - _xlfn.XLOOKUP($A366,Sulfone!$A:$A,Sulfone!$B:$B,,1) )</f>
        <v>1.0010017826500155</v>
      </c>
      <c r="E366">
        <f xml:space="preserve"> _xlfn.XLOOKUP($A366,sfeso4051!$A:$A,sfeso4051!$B:$B,,1)
 + ( $A366 - _xlfn.XLOOKUP($A366,sfeso4051!$A:$A,sfeso4051!$A:$A,,1) )
   / ( _xlfn.XLOOKUP($A366,sfeso4051!$A:$A,sfeso4051!$A:$A,,-1)
       - _xlfn.XLOOKUP($A366,sfeso4051!$A:$A,sfeso4051!$A:$A,,1) )
   * ( _xlfn.XLOOKUP($A366,sfeso4051!$A:$A,sfeso4051!$B:$B,,-1)
       - _xlfn.XLOOKUP($A366,sfeso4051!$A:$A,sfeso4051!$B:$B,,1) )</f>
        <v>0.85903831439619016</v>
      </c>
      <c r="F366">
        <f xml:space="preserve"> _xlfn.XLOOKUP($A366,sdbt029!$A:$A,sdbt029!$B:$B,,1)
 + ( $A366 - _xlfn.XLOOKUP($A366,sdbt029!$A:$A,sdbt029!$A:$A,,1) )
   / ( _xlfn.XLOOKUP($A366,sdbt029!$A:$A,sdbt029!$A:$A,,-1)
       - _xlfn.XLOOKUP($A366,sdbt029!$A:$A,sdbt029!$A:$A,,1) )
   * ( _xlfn.XLOOKUP($A366,sdbt029!$A:$A,sdbt029!$B:$B,,-1)
       - _xlfn.XLOOKUP($A366,sdbt029!$A:$A,sdbt029!$B:$B,,1) )</f>
        <v>0.95981175006355413</v>
      </c>
      <c r="G366">
        <f xml:space="preserve"> _xlfn.XLOOKUP($A366,sdbs034!$A:$A,sdbs034!$B:$B,,1)
 + ( $A366 - _xlfn.XLOOKUP($A366,sdbs034!$A:$A,sdbs034!$A:$A,,1) )
   / ( _xlfn.XLOOKUP($A366,sdbs034!$A:$A,sdbs034!$A:$A,,-1)
       - _xlfn.XLOOKUP($A366,sdbs034!$A:$A,sdbs034!$A:$A,,1) )
   * ( _xlfn.XLOOKUP($A366,sdbs034!$A:$A,sdbs034!$B:$B,,-1)
       - _xlfn.XLOOKUP($A366,sdbs034!$A:$A,sdbs034!$B:$B,,1) )</f>
        <v>0.96099083751672842</v>
      </c>
      <c r="H366">
        <f xml:space="preserve"> _xlfn.XLOOKUP($A366,sdbso042!$A:$A,sdbso042!$B:$B,,1)
 + ( $A366 - _xlfn.XLOOKUP($A366,sdbso042!$A:$A,sdbso042!$A:$A,,1) )
   / ( _xlfn.XLOOKUP($A366,sdbso042!$A:$A,sdbso042!$A:$A,,-1)
       - _xlfn.XLOOKUP($A366,sdbso042!$A:$A,sdbso042!$A:$A,,1) )
   * ( _xlfn.XLOOKUP($A366,sdbso042!$A:$A,sdbso042!$B:$B,,-1)
       - _xlfn.XLOOKUP($A366,sdbso042!$A:$A,sdbso042!$B:$B,,1) )</f>
        <v>0.90223727635587037</v>
      </c>
      <c r="AK366" s="1">
        <v>2514.3773000000001</v>
      </c>
    </row>
    <row r="367" spans="1:37" x14ac:dyDescent="0.2">
      <c r="A367" s="1">
        <f t="shared" si="23"/>
        <v>2513.3273999999997</v>
      </c>
      <c r="B367" s="1">
        <v>0.96705034999999995</v>
      </c>
      <c r="C367">
        <f xml:space="preserve"> _xlfn.XLOOKUP($A367,DibenzoThiophene!$A:$A,DibenzoThiophene!$B:$B,,1)
 + ( $A367 - _xlfn.XLOOKUP($A367,DibenzoThiophene!$A:$A,DibenzoThiophene!$A:$A,,1) )
   / ( _xlfn.XLOOKUP($A367,DibenzoThiophene!$A:$A,DibenzoThiophene!$A:$A,,-1)
       - _xlfn.XLOOKUP($A367,DibenzoThiophene!$A:$A,DibenzoThiophene!$A:$A,,1) )
   * ( _xlfn.XLOOKUP($A367,DibenzoThiophene!$A:$A,DibenzoThiophene!$B:$B,,-1)
       - _xlfn.XLOOKUP($A367,DibenzoThiophene!$A:$A,DibenzoThiophene!$B:$B,,1) )</f>
        <v>0.96330157952380902</v>
      </c>
      <c r="D367">
        <f xml:space="preserve"> _xlfn.XLOOKUP($A367,Sulfone!$A:$A,Sulfone!$B:$B,,1)
 + ( $A367 - _xlfn.XLOOKUP($A367,Sulfone!$A:$A,Sulfone!$A:$A,,1) )
   / ( _xlfn.XLOOKUP($A367,Sulfone!$A:$A,Sulfone!$A:$A,,-1)
       - _xlfn.XLOOKUP($A367,Sulfone!$A:$A,Sulfone!$A:$A,,1) )
   * ( _xlfn.XLOOKUP($A367,Sulfone!$A:$A,Sulfone!$B:$B,,-1)
       - _xlfn.XLOOKUP($A367,Sulfone!$A:$A,Sulfone!$B:$B,,1) )</f>
        <v>1.000327343809789</v>
      </c>
      <c r="E367">
        <f xml:space="preserve"> _xlfn.XLOOKUP($A367,sfeso4051!$A:$A,sfeso4051!$B:$B,,1)
 + ( $A367 - _xlfn.XLOOKUP($A367,sfeso4051!$A:$A,sfeso4051!$A:$A,,1) )
   / ( _xlfn.XLOOKUP($A367,sfeso4051!$A:$A,sfeso4051!$A:$A,,-1)
       - _xlfn.XLOOKUP($A367,sfeso4051!$A:$A,sfeso4051!$A:$A,,1) )
   * ( _xlfn.XLOOKUP($A367,sfeso4051!$A:$A,sfeso4051!$B:$B,,-1)
       - _xlfn.XLOOKUP($A367,sfeso4051!$A:$A,sfeso4051!$B:$B,,1) )</f>
        <v>0.86115920565959536</v>
      </c>
      <c r="F367">
        <f xml:space="preserve"> _xlfn.XLOOKUP($A367,sdbt029!$A:$A,sdbt029!$B:$B,,1)
 + ( $A367 - _xlfn.XLOOKUP($A367,sdbt029!$A:$A,sdbt029!$A:$A,,1) )
   / ( _xlfn.XLOOKUP($A367,sdbt029!$A:$A,sdbt029!$A:$A,,-1)
       - _xlfn.XLOOKUP($A367,sdbt029!$A:$A,sdbt029!$A:$A,,1) )
   * ( _xlfn.XLOOKUP($A367,sdbt029!$A:$A,sdbt029!$B:$B,,-1)
       - _xlfn.XLOOKUP($A367,sdbt029!$A:$A,sdbt029!$B:$B,,1) )</f>
        <v>0.967433746959658</v>
      </c>
      <c r="G367">
        <f xml:space="preserve"> _xlfn.XLOOKUP($A367,sdbs034!$A:$A,sdbs034!$B:$B,,1)
 + ( $A367 - _xlfn.XLOOKUP($A367,sdbs034!$A:$A,sdbs034!$A:$A,,1) )
   / ( _xlfn.XLOOKUP($A367,sdbs034!$A:$A,sdbs034!$A:$A,,-1)
       - _xlfn.XLOOKUP($A367,sdbs034!$A:$A,sdbs034!$A:$A,,1) )
   * ( _xlfn.XLOOKUP($A367,sdbs034!$A:$A,sdbs034!$B:$B,,-1)
       - _xlfn.XLOOKUP($A367,sdbs034!$A:$A,sdbs034!$B:$B,,1) )</f>
        <v>0.95307067991865801</v>
      </c>
      <c r="H367">
        <f xml:space="preserve"> _xlfn.XLOOKUP($A367,sdbso042!$A:$A,sdbso042!$B:$B,,1)
 + ( $A367 - _xlfn.XLOOKUP($A367,sdbso042!$A:$A,sdbso042!$A:$A,,1) )
   / ( _xlfn.XLOOKUP($A367,sdbso042!$A:$A,sdbso042!$A:$A,,-1)
       - _xlfn.XLOOKUP($A367,sdbso042!$A:$A,sdbso042!$A:$A,,1) )
   * ( _xlfn.XLOOKUP($A367,sdbso042!$A:$A,sdbso042!$B:$B,,-1)
       - _xlfn.XLOOKUP($A367,sdbso042!$A:$A,sdbso042!$B:$B,,1) )</f>
        <v>0.90785235435846812</v>
      </c>
      <c r="AK367" s="1">
        <v>2514.6273999999999</v>
      </c>
    </row>
    <row r="368" spans="1:37" x14ac:dyDescent="0.2">
      <c r="A368" s="1">
        <f t="shared" si="23"/>
        <v>2513.5774999999999</v>
      </c>
      <c r="B368" s="1">
        <v>0.98034473</v>
      </c>
      <c r="C368">
        <f xml:space="preserve"> _xlfn.XLOOKUP($A368,DibenzoThiophene!$A:$A,DibenzoThiophene!$B:$B,,1)
 + ( $A368 - _xlfn.XLOOKUP($A368,DibenzoThiophene!$A:$A,DibenzoThiophene!$A:$A,,1) )
   / ( _xlfn.XLOOKUP($A368,DibenzoThiophene!$A:$A,DibenzoThiophene!$A:$A,,-1)
       - _xlfn.XLOOKUP($A368,DibenzoThiophene!$A:$A,DibenzoThiophene!$A:$A,,1) )
   * ( _xlfn.XLOOKUP($A368,DibenzoThiophene!$A:$A,DibenzoThiophene!$B:$B,,-1)
       - _xlfn.XLOOKUP($A368,DibenzoThiophene!$A:$A,DibenzoThiophene!$B:$B,,1) )</f>
        <v>0.96370069182563933</v>
      </c>
      <c r="D368">
        <f xml:space="preserve"> _xlfn.XLOOKUP($A368,Sulfone!$A:$A,Sulfone!$B:$B,,1)
 + ( $A368 - _xlfn.XLOOKUP($A368,Sulfone!$A:$A,Sulfone!$A:$A,,1) )
   / ( _xlfn.XLOOKUP($A368,Sulfone!$A:$A,Sulfone!$A:$A,,-1)
       - _xlfn.XLOOKUP($A368,Sulfone!$A:$A,Sulfone!$A:$A,,1) )
   * ( _xlfn.XLOOKUP($A368,Sulfone!$A:$A,Sulfone!$B:$B,,-1)
       - _xlfn.XLOOKUP($A368,Sulfone!$A:$A,Sulfone!$B:$B,,1) )</f>
        <v>0.99965290496956116</v>
      </c>
      <c r="E368">
        <f xml:space="preserve"> _xlfn.XLOOKUP($A368,sfeso4051!$A:$A,sfeso4051!$B:$B,,1)
 + ( $A368 - _xlfn.XLOOKUP($A368,sfeso4051!$A:$A,sfeso4051!$A:$A,,1) )
   / ( _xlfn.XLOOKUP($A368,sfeso4051!$A:$A,sfeso4051!$A:$A,,-1)
       - _xlfn.XLOOKUP($A368,sfeso4051!$A:$A,sfeso4051!$A:$A,,1) )
   * ( _xlfn.XLOOKUP($A368,sfeso4051!$A:$A,sfeso4051!$B:$B,,-1)
       - _xlfn.XLOOKUP($A368,sfeso4051!$A:$A,sfeso4051!$B:$B,,1) )</f>
        <v>0.86308914205277276</v>
      </c>
      <c r="F368">
        <f xml:space="preserve"> _xlfn.XLOOKUP($A368,sdbt029!$A:$A,sdbt029!$B:$B,,1)
 + ( $A368 - _xlfn.XLOOKUP($A368,sdbt029!$A:$A,sdbt029!$A:$A,,1) )
   / ( _xlfn.XLOOKUP($A368,sdbt029!$A:$A,sdbt029!$A:$A,,-1)
       - _xlfn.XLOOKUP($A368,sdbt029!$A:$A,sdbt029!$A:$A,,1) )
   * ( _xlfn.XLOOKUP($A368,sdbt029!$A:$A,sdbt029!$B:$B,,-1)
       - _xlfn.XLOOKUP($A368,sdbt029!$A:$A,sdbt029!$B:$B,,1) )</f>
        <v>0.97520155397128716</v>
      </c>
      <c r="G368">
        <f xml:space="preserve"> _xlfn.XLOOKUP($A368,sdbs034!$A:$A,sdbs034!$B:$B,,1)
 + ( $A368 - _xlfn.XLOOKUP($A368,sdbs034!$A:$A,sdbs034!$A:$A,,1) )
   / ( _xlfn.XLOOKUP($A368,sdbs034!$A:$A,sdbs034!$A:$A,,-1)
       - _xlfn.XLOOKUP($A368,sdbs034!$A:$A,sdbs034!$A:$A,,1) )
   * ( _xlfn.XLOOKUP($A368,sdbs034!$A:$A,sdbs034!$B:$B,,-1)
       - _xlfn.XLOOKUP($A368,sdbs034!$A:$A,sdbs034!$B:$B,,1) )</f>
        <v>0.94827219259757212</v>
      </c>
      <c r="H368">
        <f xml:space="preserve"> _xlfn.XLOOKUP($A368,sdbso042!$A:$A,sdbso042!$B:$B,,1)
 + ( $A368 - _xlfn.XLOOKUP($A368,sdbso042!$A:$A,sdbso042!$A:$A,,1) )
   / ( _xlfn.XLOOKUP($A368,sdbso042!$A:$A,sdbso042!$A:$A,,-1)
       - _xlfn.XLOOKUP($A368,sdbso042!$A:$A,sdbso042!$A:$A,,1) )
   * ( _xlfn.XLOOKUP($A368,sdbso042!$A:$A,sdbso042!$B:$B,,-1)
       - _xlfn.XLOOKUP($A368,sdbso042!$A:$A,sdbso042!$B:$B,,1) )</f>
        <v>0.91117701346447855</v>
      </c>
      <c r="AK368" s="1">
        <v>2514.8775000000001</v>
      </c>
    </row>
    <row r="369" spans="1:37" x14ac:dyDescent="0.2">
      <c r="A369" s="1">
        <f t="shared" si="23"/>
        <v>2513.8275999999996</v>
      </c>
      <c r="B369" s="1">
        <v>0.97464192999999999</v>
      </c>
      <c r="C369">
        <f xml:space="preserve"> _xlfn.XLOOKUP($A369,DibenzoThiophene!$A:$A,DibenzoThiophene!$B:$B,,1)
 + ( $A369 - _xlfn.XLOOKUP($A369,DibenzoThiophene!$A:$A,DibenzoThiophene!$A:$A,,1) )
   / ( _xlfn.XLOOKUP($A369,DibenzoThiophene!$A:$A,DibenzoThiophene!$A:$A,,-1)
       - _xlfn.XLOOKUP($A369,DibenzoThiophene!$A:$A,DibenzoThiophene!$A:$A,,1) )
   * ( _xlfn.XLOOKUP($A369,DibenzoThiophene!$A:$A,DibenzoThiophene!$B:$B,,-1)
       - _xlfn.XLOOKUP($A369,DibenzoThiophene!$A:$A,DibenzoThiophene!$B:$B,,1) )</f>
        <v>0.96409980412746898</v>
      </c>
      <c r="D369">
        <f xml:space="preserve"> _xlfn.XLOOKUP($A369,Sulfone!$A:$A,Sulfone!$B:$B,,1)
 + ( $A369 - _xlfn.XLOOKUP($A369,Sulfone!$A:$A,Sulfone!$A:$A,,1) )
   / ( _xlfn.XLOOKUP($A369,Sulfone!$A:$A,Sulfone!$A:$A,,-1)
       - _xlfn.XLOOKUP($A369,Sulfone!$A:$A,Sulfone!$A:$A,,1) )
   * ( _xlfn.XLOOKUP($A369,Sulfone!$A:$A,Sulfone!$B:$B,,-1)
       - _xlfn.XLOOKUP($A369,Sulfone!$A:$A,Sulfone!$B:$B,,1) )</f>
        <v>0.99897846612933461</v>
      </c>
      <c r="E369">
        <f xml:space="preserve"> _xlfn.XLOOKUP($A369,sfeso4051!$A:$A,sfeso4051!$B:$B,,1)
 + ( $A369 - _xlfn.XLOOKUP($A369,sfeso4051!$A:$A,sfeso4051!$A:$A,,1) )
   / ( _xlfn.XLOOKUP($A369,sfeso4051!$A:$A,sfeso4051!$A:$A,,-1)
       - _xlfn.XLOOKUP($A369,sfeso4051!$A:$A,sfeso4051!$A:$A,,1) )
   * ( _xlfn.XLOOKUP($A369,sfeso4051!$A:$A,sfeso4051!$B:$B,,-1)
       - _xlfn.XLOOKUP($A369,sfeso4051!$A:$A,sfeso4051!$B:$B,,1) )</f>
        <v>0.86459324637255142</v>
      </c>
      <c r="F369">
        <f xml:space="preserve"> _xlfn.XLOOKUP($A369,sdbt029!$A:$A,sdbt029!$B:$B,,1)
 + ( $A369 - _xlfn.XLOOKUP($A369,sdbt029!$A:$A,sdbt029!$A:$A,,1) )
   / ( _xlfn.XLOOKUP($A369,sdbt029!$A:$A,sdbt029!$A:$A,,-1)
       - _xlfn.XLOOKUP($A369,sdbt029!$A:$A,sdbt029!$A:$A,,1) )
   * ( _xlfn.XLOOKUP($A369,sdbt029!$A:$A,sdbt029!$B:$B,,-1)
       - _xlfn.XLOOKUP($A369,sdbt029!$A:$A,sdbt029!$B:$B,,1) )</f>
        <v>0.98329451961192749</v>
      </c>
      <c r="G369">
        <f xml:space="preserve"> _xlfn.XLOOKUP($A369,sdbs034!$A:$A,sdbs034!$B:$B,,1)
 + ( $A369 - _xlfn.XLOOKUP($A369,sdbs034!$A:$A,sdbs034!$A:$A,,1) )
   / ( _xlfn.XLOOKUP($A369,sdbs034!$A:$A,sdbs034!$A:$A,,-1)
       - _xlfn.XLOOKUP($A369,sdbs034!$A:$A,sdbs034!$A:$A,,1) )
   * ( _xlfn.XLOOKUP($A369,sdbs034!$A:$A,sdbs034!$B:$B,,-1)
       - _xlfn.XLOOKUP($A369,sdbs034!$A:$A,sdbs034!$B:$B,,1) )</f>
        <v>0.95043507434185515</v>
      </c>
      <c r="H369">
        <f xml:space="preserve"> _xlfn.XLOOKUP($A369,sdbso042!$A:$A,sdbso042!$B:$B,,1)
 + ( $A369 - _xlfn.XLOOKUP($A369,sdbso042!$A:$A,sdbso042!$A:$A,,1) )
   / ( _xlfn.XLOOKUP($A369,sdbso042!$A:$A,sdbso042!$A:$A,,-1)
       - _xlfn.XLOOKUP($A369,sdbso042!$A:$A,sdbso042!$A:$A,,1) )
   * ( _xlfn.XLOOKUP($A369,sdbso042!$A:$A,sdbso042!$B:$B,,-1)
       - _xlfn.XLOOKUP($A369,sdbso042!$A:$A,sdbso042!$B:$B,,1) )</f>
        <v>0.90939400589249553</v>
      </c>
      <c r="AK369" s="1">
        <v>2515.1275999999998</v>
      </c>
    </row>
    <row r="370" spans="1:37" x14ac:dyDescent="0.2">
      <c r="A370" s="1">
        <f t="shared" si="23"/>
        <v>2514.0776999999998</v>
      </c>
      <c r="B370" s="1">
        <v>0.97291554999999996</v>
      </c>
      <c r="C370">
        <f xml:space="preserve"> _xlfn.XLOOKUP($A370,DibenzoThiophene!$A:$A,DibenzoThiophene!$B:$B,,1)
 + ( $A370 - _xlfn.XLOOKUP($A370,DibenzoThiophene!$A:$A,DibenzoThiophene!$A:$A,,1) )
   / ( _xlfn.XLOOKUP($A370,DibenzoThiophene!$A:$A,DibenzoThiophene!$A:$A,,-1)
       - _xlfn.XLOOKUP($A370,DibenzoThiophene!$A:$A,DibenzoThiophene!$A:$A,,1) )
   * ( _xlfn.XLOOKUP($A370,DibenzoThiophene!$A:$A,DibenzoThiophene!$B:$B,,-1)
       - _xlfn.XLOOKUP($A370,DibenzoThiophene!$A:$A,DibenzoThiophene!$B:$B,,1) )</f>
        <v>0.96449891642929941</v>
      </c>
      <c r="D370">
        <f xml:space="preserve"> _xlfn.XLOOKUP($A370,Sulfone!$A:$A,Sulfone!$B:$B,,1)
 + ( $A370 - _xlfn.XLOOKUP($A370,Sulfone!$A:$A,Sulfone!$A:$A,,1) )
   / ( _xlfn.XLOOKUP($A370,Sulfone!$A:$A,Sulfone!$A:$A,,-1)
       - _xlfn.XLOOKUP($A370,Sulfone!$A:$A,Sulfone!$A:$A,,1) )
   * ( _xlfn.XLOOKUP($A370,Sulfone!$A:$A,Sulfone!$B:$B,,-1)
       - _xlfn.XLOOKUP($A370,Sulfone!$A:$A,Sulfone!$B:$B,,1) )</f>
        <v>0.99836642369956619</v>
      </c>
      <c r="E370">
        <f xml:space="preserve"> _xlfn.XLOOKUP($A370,sfeso4051!$A:$A,sfeso4051!$B:$B,,1)
 + ( $A370 - _xlfn.XLOOKUP($A370,sfeso4051!$A:$A,sfeso4051!$A:$A,,1) )
   / ( _xlfn.XLOOKUP($A370,sfeso4051!$A:$A,sfeso4051!$A:$A,,-1)
       - _xlfn.XLOOKUP($A370,sfeso4051!$A:$A,sfeso4051!$A:$A,,1) )
   * ( _xlfn.XLOOKUP($A370,sfeso4051!$A:$A,sfeso4051!$B:$B,,-1)
       - _xlfn.XLOOKUP($A370,sfeso4051!$A:$A,sfeso4051!$B:$B,,1) )</f>
        <v>0.86631410044780144</v>
      </c>
      <c r="F370">
        <f xml:space="preserve"> _xlfn.XLOOKUP($A370,sdbt029!$A:$A,sdbt029!$B:$B,,1)
 + ( $A370 - _xlfn.XLOOKUP($A370,sdbt029!$A:$A,sdbt029!$A:$A,,1) )
   / ( _xlfn.XLOOKUP($A370,sdbt029!$A:$A,sdbt029!$A:$A,,-1)
       - _xlfn.XLOOKUP($A370,sdbt029!$A:$A,sdbt029!$A:$A,,1) )
   * ( _xlfn.XLOOKUP($A370,sdbt029!$A:$A,sdbt029!$B:$B,,-1)
       - _xlfn.XLOOKUP($A370,sdbt029!$A:$A,sdbt029!$B:$B,,1) )</f>
        <v>0.99083347698815172</v>
      </c>
      <c r="G370">
        <f xml:space="preserve"> _xlfn.XLOOKUP($A370,sdbs034!$A:$A,sdbs034!$B:$B,,1)
 + ( $A370 - _xlfn.XLOOKUP($A370,sdbs034!$A:$A,sdbs034!$A:$A,,1) )
   / ( _xlfn.XLOOKUP($A370,sdbs034!$A:$A,sdbs034!$A:$A,,-1)
       - _xlfn.XLOOKUP($A370,sdbs034!$A:$A,sdbs034!$A:$A,,1) )
   * ( _xlfn.XLOOKUP($A370,sdbs034!$A:$A,sdbs034!$B:$B,,-1)
       - _xlfn.XLOOKUP($A370,sdbs034!$A:$A,sdbs034!$B:$B,,1) )</f>
        <v>0.95006225899006835</v>
      </c>
      <c r="H370">
        <f xml:space="preserve"> _xlfn.XLOOKUP($A370,sdbso042!$A:$A,sdbso042!$B:$B,,1)
 + ( $A370 - _xlfn.XLOOKUP($A370,sdbso042!$A:$A,sdbso042!$A:$A,,1) )
   / ( _xlfn.XLOOKUP($A370,sdbso042!$A:$A,sdbso042!$A:$A,,-1)
       - _xlfn.XLOOKUP($A370,sdbso042!$A:$A,sdbso042!$A:$A,,1) )
   * ( _xlfn.XLOOKUP($A370,sdbso042!$A:$A,sdbso042!$B:$B,,-1)
       - _xlfn.XLOOKUP($A370,sdbso042!$A:$A,sdbso042!$B:$B,,1) )</f>
        <v>0.90957171110244583</v>
      </c>
      <c r="AK370" s="1">
        <v>2515.3777</v>
      </c>
    </row>
    <row r="371" spans="1:37" x14ac:dyDescent="0.2">
      <c r="A371" s="1">
        <f t="shared" si="23"/>
        <v>2514.3278</v>
      </c>
      <c r="B371" s="1">
        <v>0.97055332999999999</v>
      </c>
      <c r="C371">
        <f xml:space="preserve"> _xlfn.XLOOKUP($A371,DibenzoThiophene!$A:$A,DibenzoThiophene!$B:$B,,1)
 + ( $A371 - _xlfn.XLOOKUP($A371,DibenzoThiophene!$A:$A,DibenzoThiophene!$A:$A,,1) )
   / ( _xlfn.XLOOKUP($A371,DibenzoThiophene!$A:$A,DibenzoThiophene!$A:$A,,-1)
       - _xlfn.XLOOKUP($A371,DibenzoThiophene!$A:$A,DibenzoThiophene!$A:$A,,1) )
   * ( _xlfn.XLOOKUP($A371,DibenzoThiophene!$A:$A,DibenzoThiophene!$B:$B,,-1)
       - _xlfn.XLOOKUP($A371,DibenzoThiophene!$A:$A,DibenzoThiophene!$B:$B,,1) )</f>
        <v>0.96510000442534805</v>
      </c>
      <c r="D371">
        <f xml:space="preserve"> _xlfn.XLOOKUP($A371,Sulfone!$A:$A,Sulfone!$B:$B,,1)
 + ( $A371 - _xlfn.XLOOKUP($A371,Sulfone!$A:$A,Sulfone!$A:$A,,1) )
   / ( _xlfn.XLOOKUP($A371,Sulfone!$A:$A,Sulfone!$A:$A,,-1)
       - _xlfn.XLOOKUP($A371,Sulfone!$A:$A,Sulfone!$A:$A,,1) )
   * ( _xlfn.XLOOKUP($A371,Sulfone!$A:$A,Sulfone!$B:$B,,-1)
       - _xlfn.XLOOKUP($A371,Sulfone!$A:$A,Sulfone!$B:$B,,1) )</f>
        <v>0.99789177159926856</v>
      </c>
      <c r="E371">
        <f xml:space="preserve"> _xlfn.XLOOKUP($A371,sfeso4051!$A:$A,sfeso4051!$B:$B,,1)
 + ( $A371 - _xlfn.XLOOKUP($A371,sfeso4051!$A:$A,sfeso4051!$A:$A,,1) )
   / ( _xlfn.XLOOKUP($A371,sfeso4051!$A:$A,sfeso4051!$A:$A,,-1)
       - _xlfn.XLOOKUP($A371,sfeso4051!$A:$A,sfeso4051!$A:$A,,1) )
   * ( _xlfn.XLOOKUP($A371,sfeso4051!$A:$A,sfeso4051!$B:$B,,-1)
       - _xlfn.XLOOKUP($A371,sfeso4051!$A:$A,sfeso4051!$B:$B,,1) )</f>
        <v>0.86851221467467288</v>
      </c>
      <c r="F371">
        <f xml:space="preserve"> _xlfn.XLOOKUP($A371,sdbt029!$A:$A,sdbt029!$B:$B,,1)
 + ( $A371 - _xlfn.XLOOKUP($A371,sdbt029!$A:$A,sdbt029!$A:$A,,1) )
   / ( _xlfn.XLOOKUP($A371,sdbt029!$A:$A,sdbt029!$A:$A,,-1)
       - _xlfn.XLOOKUP($A371,sdbt029!$A:$A,sdbt029!$A:$A,,1) )
   * ( _xlfn.XLOOKUP($A371,sdbt029!$A:$A,sdbt029!$B:$B,,-1)
       - _xlfn.XLOOKUP($A371,sdbt029!$A:$A,sdbt029!$B:$B,,1) )</f>
        <v>0.9971525664678238</v>
      </c>
      <c r="G371">
        <f xml:space="preserve"> _xlfn.XLOOKUP($A371,sdbs034!$A:$A,sdbs034!$B:$B,,1)
 + ( $A371 - _xlfn.XLOOKUP($A371,sdbs034!$A:$A,sdbs034!$A:$A,,1) )
   / ( _xlfn.XLOOKUP($A371,sdbs034!$A:$A,sdbs034!$A:$A,,-1)
       - _xlfn.XLOOKUP($A371,sdbs034!$A:$A,sdbs034!$A:$A,,1) )
   * ( _xlfn.XLOOKUP($A371,sdbs034!$A:$A,sdbs034!$B:$B,,-1)
       - _xlfn.XLOOKUP($A371,sdbs034!$A:$A,sdbs034!$B:$B,,1) )</f>
        <v>0.94410610547985319</v>
      </c>
      <c r="H371">
        <f xml:space="preserve"> _xlfn.XLOOKUP($A371,sdbso042!$A:$A,sdbso042!$B:$B,,1)
 + ( $A371 - _xlfn.XLOOKUP($A371,sdbso042!$A:$A,sdbso042!$A:$A,,1) )
   / ( _xlfn.XLOOKUP($A371,sdbso042!$A:$A,sdbso042!$A:$A,,-1)
       - _xlfn.XLOOKUP($A371,sdbso042!$A:$A,sdbso042!$A:$A,,1) )
   * ( _xlfn.XLOOKUP($A371,sdbso042!$A:$A,sdbso042!$B:$B,,-1)
       - _xlfn.XLOOKUP($A371,sdbso042!$A:$A,sdbso042!$B:$B,,1) )</f>
        <v>0.91406669952025899</v>
      </c>
      <c r="AK371" s="1">
        <v>2515.6278000000002</v>
      </c>
    </row>
    <row r="372" spans="1:37" x14ac:dyDescent="0.2">
      <c r="A372" s="1">
        <f t="shared" si="23"/>
        <v>2514.5778999999998</v>
      </c>
      <c r="B372" s="1">
        <v>0.98749856999999996</v>
      </c>
      <c r="C372">
        <f xml:space="preserve"> _xlfn.XLOOKUP($A372,DibenzoThiophene!$A:$A,DibenzoThiophene!$B:$B,,1)
 + ( $A372 - _xlfn.XLOOKUP($A372,DibenzoThiophene!$A:$A,DibenzoThiophene!$A:$A,,1) )
   / ( _xlfn.XLOOKUP($A372,DibenzoThiophene!$A:$A,DibenzoThiophene!$A:$A,,-1)
       - _xlfn.XLOOKUP($A372,DibenzoThiophene!$A:$A,DibenzoThiophene!$A:$A,,1) )
   * ( _xlfn.XLOOKUP($A372,DibenzoThiophene!$A:$A,DibenzoThiophene!$B:$B,,-1)
       - _xlfn.XLOOKUP($A372,DibenzoThiophene!$A:$A,DibenzoThiophene!$B:$B,,1) )</f>
        <v>0.9681029374036515</v>
      </c>
      <c r="D372">
        <f xml:space="preserve"> _xlfn.XLOOKUP($A372,Sulfone!$A:$A,Sulfone!$B:$B,,1)
 + ( $A372 - _xlfn.XLOOKUP($A372,Sulfone!$A:$A,Sulfone!$A:$A,,1) )
   / ( _xlfn.XLOOKUP($A372,Sulfone!$A:$A,Sulfone!$A:$A,,-1)
       - _xlfn.XLOOKUP($A372,Sulfone!$A:$A,Sulfone!$A:$A,,1) )
   * ( _xlfn.XLOOKUP($A372,Sulfone!$A:$A,Sulfone!$B:$B,,-1)
       - _xlfn.XLOOKUP($A372,Sulfone!$A:$A,Sulfone!$B:$B,,1) )</f>
        <v>0.99741711949897183</v>
      </c>
      <c r="E372">
        <f xml:space="preserve"> _xlfn.XLOOKUP($A372,sfeso4051!$A:$A,sfeso4051!$B:$B,,1)
 + ( $A372 - _xlfn.XLOOKUP($A372,sfeso4051!$A:$A,sfeso4051!$A:$A,,1) )
   / ( _xlfn.XLOOKUP($A372,sfeso4051!$A:$A,sfeso4051!$A:$A,,-1)
       - _xlfn.XLOOKUP($A372,sfeso4051!$A:$A,sfeso4051!$A:$A,,1) )
   * ( _xlfn.XLOOKUP($A372,sfeso4051!$A:$A,sfeso4051!$B:$B,,-1)
       - _xlfn.XLOOKUP($A372,sfeso4051!$A:$A,sfeso4051!$B:$B,,1) )</f>
        <v>0.87022398998137973</v>
      </c>
      <c r="F372">
        <f xml:space="preserve"> _xlfn.XLOOKUP($A372,sdbt029!$A:$A,sdbt029!$B:$B,,1)
 + ( $A372 - _xlfn.XLOOKUP($A372,sdbt029!$A:$A,sdbt029!$A:$A,,1) )
   / ( _xlfn.XLOOKUP($A372,sdbt029!$A:$A,sdbt029!$A:$A,,-1)
       - _xlfn.XLOOKUP($A372,sdbt029!$A:$A,sdbt029!$A:$A,,1) )
   * ( _xlfn.XLOOKUP($A372,sdbt029!$A:$A,sdbt029!$B:$B,,-1)
       - _xlfn.XLOOKUP($A372,sdbt029!$A:$A,sdbt029!$B:$B,,1) )</f>
        <v>1.0032873131096891</v>
      </c>
      <c r="G372">
        <f xml:space="preserve"> _xlfn.XLOOKUP($A372,sdbs034!$A:$A,sdbs034!$B:$B,,1)
 + ( $A372 - _xlfn.XLOOKUP($A372,sdbs034!$A:$A,sdbs034!$A:$A,,1) )
   / ( _xlfn.XLOOKUP($A372,sdbs034!$A:$A,sdbs034!$A:$A,,-1)
       - _xlfn.XLOOKUP($A372,sdbs034!$A:$A,sdbs034!$A:$A,,1) )
   * ( _xlfn.XLOOKUP($A372,sdbs034!$A:$A,sdbs034!$B:$B,,-1)
       - _xlfn.XLOOKUP($A372,sdbs034!$A:$A,sdbs034!$B:$B,,1) )</f>
        <v>0.94136236879298119</v>
      </c>
      <c r="H372">
        <f xml:space="preserve"> _xlfn.XLOOKUP($A372,sdbso042!$A:$A,sdbso042!$B:$B,,1)
 + ( $A372 - _xlfn.XLOOKUP($A372,sdbso042!$A:$A,sdbso042!$A:$A,,1) )
   / ( _xlfn.XLOOKUP($A372,sdbso042!$A:$A,sdbso042!$A:$A,,-1)
       - _xlfn.XLOOKUP($A372,sdbso042!$A:$A,sdbso042!$A:$A,,1) )
   * ( _xlfn.XLOOKUP($A372,sdbso042!$A:$A,sdbso042!$B:$B,,-1)
       - _xlfn.XLOOKUP($A372,sdbso042!$A:$A,sdbso042!$B:$B,,1) )</f>
        <v>0.91856077495847199</v>
      </c>
      <c r="AK372" s="1">
        <v>2515.8779</v>
      </c>
    </row>
    <row r="373" spans="1:37" x14ac:dyDescent="0.2">
      <c r="A373" s="1">
        <f t="shared" si="23"/>
        <v>2514.828</v>
      </c>
      <c r="B373" s="1">
        <v>0.98073827999999996</v>
      </c>
      <c r="C373">
        <f xml:space="preserve"> _xlfn.XLOOKUP($A373,DibenzoThiophene!$A:$A,DibenzoThiophene!$B:$B,,1)
 + ( $A373 - _xlfn.XLOOKUP($A373,DibenzoThiophene!$A:$A,DibenzoThiophene!$A:$A,,1) )
   / ( _xlfn.XLOOKUP($A373,DibenzoThiophene!$A:$A,DibenzoThiophene!$A:$A,,-1)
       - _xlfn.XLOOKUP($A373,DibenzoThiophene!$A:$A,DibenzoThiophene!$A:$A,,1) )
   * ( _xlfn.XLOOKUP($A373,DibenzoThiophene!$A:$A,DibenzoThiophene!$B:$B,,-1)
       - _xlfn.XLOOKUP($A373,DibenzoThiophene!$A:$A,DibenzoThiophene!$B:$B,,1) )</f>
        <v>0.97110587038196039</v>
      </c>
      <c r="D373">
        <f xml:space="preserve"> _xlfn.XLOOKUP($A373,Sulfone!$A:$A,Sulfone!$B:$B,,1)
 + ( $A373 - _xlfn.XLOOKUP($A373,Sulfone!$A:$A,Sulfone!$A:$A,,1) )
   / ( _xlfn.XLOOKUP($A373,Sulfone!$A:$A,Sulfone!$A:$A,,-1)
       - _xlfn.XLOOKUP($A373,Sulfone!$A:$A,Sulfone!$A:$A,,1) )
   * ( _xlfn.XLOOKUP($A373,Sulfone!$A:$A,Sulfone!$B:$B,,-1)
       - _xlfn.XLOOKUP($A373,Sulfone!$A:$A,Sulfone!$B:$B,,1) )</f>
        <v>0.9969424673986742</v>
      </c>
      <c r="E373">
        <f xml:space="preserve"> _xlfn.XLOOKUP($A373,sfeso4051!$A:$A,sfeso4051!$B:$B,,1)
 + ( $A373 - _xlfn.XLOOKUP($A373,sfeso4051!$A:$A,sfeso4051!$A:$A,,1) )
   / ( _xlfn.XLOOKUP($A373,sfeso4051!$A:$A,sfeso4051!$A:$A,,-1)
       - _xlfn.XLOOKUP($A373,sfeso4051!$A:$A,sfeso4051!$A:$A,,1) )
   * ( _xlfn.XLOOKUP($A373,sfeso4051!$A:$A,sfeso4051!$B:$B,,-1)
       - _xlfn.XLOOKUP($A373,sfeso4051!$A:$A,sfeso4051!$B:$B,,1) )</f>
        <v>0.87087105391581898</v>
      </c>
      <c r="F373">
        <f xml:space="preserve"> _xlfn.XLOOKUP($A373,sdbt029!$A:$A,sdbt029!$B:$B,,1)
 + ( $A373 - _xlfn.XLOOKUP($A373,sdbt029!$A:$A,sdbt029!$A:$A,,1) )
   / ( _xlfn.XLOOKUP($A373,sdbt029!$A:$A,sdbt029!$A:$A,,-1)
       - _xlfn.XLOOKUP($A373,sdbt029!$A:$A,sdbt029!$A:$A,,1) )
   * ( _xlfn.XLOOKUP($A373,sdbt029!$A:$A,sdbt029!$B:$B,,-1)
       - _xlfn.XLOOKUP($A373,sdbt029!$A:$A,sdbt029!$B:$B,,1) )</f>
        <v>1.0090184895093717</v>
      </c>
      <c r="G373">
        <f xml:space="preserve"> _xlfn.XLOOKUP($A373,sdbs034!$A:$A,sdbs034!$B:$B,,1)
 + ( $A373 - _xlfn.XLOOKUP($A373,sdbs034!$A:$A,sdbs034!$A:$A,,1) )
   / ( _xlfn.XLOOKUP($A373,sdbs034!$A:$A,sdbs034!$A:$A,,-1)
       - _xlfn.XLOOKUP($A373,sdbs034!$A:$A,sdbs034!$A:$A,,1) )
   * ( _xlfn.XLOOKUP($A373,sdbs034!$A:$A,sdbs034!$B:$B,,-1)
       - _xlfn.XLOOKUP($A373,sdbs034!$A:$A,sdbs034!$B:$B,,1) )</f>
        <v>0.94565137528681964</v>
      </c>
      <c r="H373">
        <f xml:space="preserve"> _xlfn.XLOOKUP($A373,sdbso042!$A:$A,sdbso042!$B:$B,,1)
 + ( $A373 - _xlfn.XLOOKUP($A373,sdbso042!$A:$A,sdbso042!$A:$A,,1) )
   / ( _xlfn.XLOOKUP($A373,sdbso042!$A:$A,sdbso042!$A:$A,,-1)
       - _xlfn.XLOOKUP($A373,sdbso042!$A:$A,sdbso042!$A:$A,,1) )
   * ( _xlfn.XLOOKUP($A373,sdbso042!$A:$A,sdbso042!$B:$B,,-1)
       - _xlfn.XLOOKUP($A373,sdbso042!$A:$A,sdbso042!$B:$B,,1) )</f>
        <v>0.92305285166758888</v>
      </c>
      <c r="AK373" s="1">
        <v>2516.1280000000002</v>
      </c>
    </row>
    <row r="374" spans="1:37" x14ac:dyDescent="0.2">
      <c r="A374" s="1">
        <f t="shared" si="23"/>
        <v>2515.0780999999997</v>
      </c>
      <c r="B374" s="1">
        <v>0.98187732000000005</v>
      </c>
      <c r="C374">
        <f xml:space="preserve"> _xlfn.XLOOKUP($A374,DibenzoThiophene!$A:$A,DibenzoThiophene!$B:$B,,1)
 + ( $A374 - _xlfn.XLOOKUP($A374,DibenzoThiophene!$A:$A,DibenzoThiophene!$A:$A,,1) )
   / ( _xlfn.XLOOKUP($A374,DibenzoThiophene!$A:$A,DibenzoThiophene!$A:$A,,-1)
       - _xlfn.XLOOKUP($A374,DibenzoThiophene!$A:$A,DibenzoThiophene!$A:$A,,1) )
   * ( _xlfn.XLOOKUP($A374,DibenzoThiophene!$A:$A,DibenzoThiophene!$B:$B,,-1)
       - _xlfn.XLOOKUP($A374,DibenzoThiophene!$A:$A,DibenzoThiophene!$B:$B,,1) )</f>
        <v>0.97410880336026384</v>
      </c>
      <c r="D374">
        <f xml:space="preserve"> _xlfn.XLOOKUP($A374,Sulfone!$A:$A,Sulfone!$B:$B,,1)
 + ( $A374 - _xlfn.XLOOKUP($A374,Sulfone!$A:$A,Sulfone!$A:$A,,1) )
   / ( _xlfn.XLOOKUP($A374,Sulfone!$A:$A,Sulfone!$A:$A,,-1)
       - _xlfn.XLOOKUP($A374,Sulfone!$A:$A,Sulfone!$A:$A,,1) )
   * ( _xlfn.XLOOKUP($A374,Sulfone!$A:$A,Sulfone!$B:$B,,-1)
       - _xlfn.XLOOKUP($A374,Sulfone!$A:$A,Sulfone!$B:$B,,1) )</f>
        <v>0.99644689780333129</v>
      </c>
      <c r="E374">
        <f xml:space="preserve"> _xlfn.XLOOKUP($A374,sfeso4051!$A:$A,sfeso4051!$B:$B,,1)
 + ( $A374 - _xlfn.XLOOKUP($A374,sfeso4051!$A:$A,sfeso4051!$A:$A,,1) )
   / ( _xlfn.XLOOKUP($A374,sfeso4051!$A:$A,sfeso4051!$A:$A,,-1)
       - _xlfn.XLOOKUP($A374,sfeso4051!$A:$A,sfeso4051!$A:$A,,1) )
   * ( _xlfn.XLOOKUP($A374,sfeso4051!$A:$A,sfeso4051!$B:$B,,-1)
       - _xlfn.XLOOKUP($A374,sfeso4051!$A:$A,sfeso4051!$B:$B,,1) )</f>
        <v>0.87213720454503474</v>
      </c>
      <c r="F374">
        <f xml:space="preserve"> _xlfn.XLOOKUP($A374,sdbt029!$A:$A,sdbt029!$B:$B,,1)
 + ( $A374 - _xlfn.XLOOKUP($A374,sdbt029!$A:$A,sdbt029!$A:$A,,1) )
   / ( _xlfn.XLOOKUP($A374,sdbt029!$A:$A,sdbt029!$A:$A,,-1)
       - _xlfn.XLOOKUP($A374,sdbt029!$A:$A,sdbt029!$A:$A,,1) )
   * ( _xlfn.XLOOKUP($A374,sdbt029!$A:$A,sdbt029!$B:$B,,-1)
       - _xlfn.XLOOKUP($A374,sdbt029!$A:$A,sdbt029!$B:$B,,1) )</f>
        <v>1.0144819688044429</v>
      </c>
      <c r="G374">
        <f xml:space="preserve"> _xlfn.XLOOKUP($A374,sdbs034!$A:$A,sdbs034!$B:$B,,1)
 + ( $A374 - _xlfn.XLOOKUP($A374,sdbs034!$A:$A,sdbs034!$A:$A,,1) )
   / ( _xlfn.XLOOKUP($A374,sdbs034!$A:$A,sdbs034!$A:$A,,-1)
       - _xlfn.XLOOKUP($A374,sdbs034!$A:$A,sdbs034!$A:$A,,1) )
   * ( _xlfn.XLOOKUP($A374,sdbs034!$A:$A,sdbs034!$B:$B,,-1)
       - _xlfn.XLOOKUP($A374,sdbs034!$A:$A,sdbs034!$B:$B,,1) )</f>
        <v>0.94908541086240905</v>
      </c>
      <c r="H374">
        <f xml:space="preserve"> _xlfn.XLOOKUP($A374,sdbso042!$A:$A,sdbso042!$B:$B,,1)
 + ( $A374 - _xlfn.XLOOKUP($A374,sdbso042!$A:$A,sdbso042!$A:$A,,1) )
   / ( _xlfn.XLOOKUP($A374,sdbso042!$A:$A,sdbso042!$A:$A,,-1)
       - _xlfn.XLOOKUP($A374,sdbso042!$A:$A,sdbso042!$A:$A,,1) )
   * ( _xlfn.XLOOKUP($A374,sdbso042!$A:$A,sdbso042!$B:$B,,-1)
       - _xlfn.XLOOKUP($A374,sdbso042!$A:$A,sdbso042!$B:$B,,1) )</f>
        <v>0.92490817018603944</v>
      </c>
      <c r="AK374" s="1">
        <v>2516.3780999999999</v>
      </c>
    </row>
    <row r="375" spans="1:37" x14ac:dyDescent="0.2">
      <c r="A375" s="1">
        <f t="shared" si="23"/>
        <v>2515.3281999999999</v>
      </c>
      <c r="B375" s="1">
        <v>1.0105166999999999</v>
      </c>
      <c r="C375">
        <f xml:space="preserve"> _xlfn.XLOOKUP($A375,DibenzoThiophene!$A:$A,DibenzoThiophene!$B:$B,,1)
 + ( $A375 - _xlfn.XLOOKUP($A375,DibenzoThiophene!$A:$A,DibenzoThiophene!$A:$A,,1) )
   / ( _xlfn.XLOOKUP($A375,DibenzoThiophene!$A:$A,DibenzoThiophene!$A:$A,,-1)
       - _xlfn.XLOOKUP($A375,DibenzoThiophene!$A:$A,DibenzoThiophene!$A:$A,,1) )
   * ( _xlfn.XLOOKUP($A375,DibenzoThiophene!$A:$A,DibenzoThiophene!$B:$B,,-1)
       - _xlfn.XLOOKUP($A375,DibenzoThiophene!$A:$A,DibenzoThiophene!$B:$B,,1) )</f>
        <v>0.97711173633857273</v>
      </c>
      <c r="D375">
        <f xml:space="preserve"> _xlfn.XLOOKUP($A375,Sulfone!$A:$A,Sulfone!$B:$B,,1)
 + ( $A375 - _xlfn.XLOOKUP($A375,Sulfone!$A:$A,Sulfone!$A:$A,,1) )
   / ( _xlfn.XLOOKUP($A375,Sulfone!$A:$A,Sulfone!$A:$A,,-1)
       - _xlfn.XLOOKUP($A375,Sulfone!$A:$A,Sulfone!$A:$A,,1) )
   * ( _xlfn.XLOOKUP($A375,Sulfone!$A:$A,Sulfone!$B:$B,,-1)
       - _xlfn.XLOOKUP($A375,Sulfone!$A:$A,Sulfone!$B:$B,,1) )</f>
        <v>0.99590550079985596</v>
      </c>
      <c r="E375">
        <f xml:space="preserve"> _xlfn.XLOOKUP($A375,sfeso4051!$A:$A,sfeso4051!$B:$B,,1)
 + ( $A375 - _xlfn.XLOOKUP($A375,sfeso4051!$A:$A,sfeso4051!$A:$A,,1) )
   / ( _xlfn.XLOOKUP($A375,sfeso4051!$A:$A,sfeso4051!$A:$A,,-1)
       - _xlfn.XLOOKUP($A375,sfeso4051!$A:$A,sfeso4051!$A:$A,,1) )
   * ( _xlfn.XLOOKUP($A375,sfeso4051!$A:$A,sfeso4051!$B:$B,,-1)
       - _xlfn.XLOOKUP($A375,sfeso4051!$A:$A,sfeso4051!$B:$B,,1) )</f>
        <v>0.87475969055607727</v>
      </c>
      <c r="F375">
        <f xml:space="preserve"> _xlfn.XLOOKUP($A375,sdbt029!$A:$A,sdbt029!$B:$B,,1)
 + ( $A375 - _xlfn.XLOOKUP($A375,sdbt029!$A:$A,sdbt029!$A:$A,,1) )
   / ( _xlfn.XLOOKUP($A375,sdbt029!$A:$A,sdbt029!$A:$A,,-1)
       - _xlfn.XLOOKUP($A375,sdbt029!$A:$A,sdbt029!$A:$A,,1) )
   * ( _xlfn.XLOOKUP($A375,sdbt029!$A:$A,sdbt029!$B:$B,,-1)
       - _xlfn.XLOOKUP($A375,sdbt029!$A:$A,sdbt029!$B:$B,,1) )</f>
        <v>1.0193589598780113</v>
      </c>
      <c r="G375">
        <f xml:space="preserve"> _xlfn.XLOOKUP($A375,sdbs034!$A:$A,sdbs034!$B:$B,,1)
 + ( $A375 - _xlfn.XLOOKUP($A375,sdbs034!$A:$A,sdbs034!$A:$A,,1) )
   / ( _xlfn.XLOOKUP($A375,sdbs034!$A:$A,sdbs034!$A:$A,,-1)
       - _xlfn.XLOOKUP($A375,sdbs034!$A:$A,sdbs034!$A:$A,,1) )
   * ( _xlfn.XLOOKUP($A375,sdbs034!$A:$A,sdbs034!$B:$B,,-1)
       - _xlfn.XLOOKUP($A375,sdbs034!$A:$A,sdbs034!$B:$B,,1) )</f>
        <v>0.95064632056302834</v>
      </c>
      <c r="H375">
        <f xml:space="preserve"> _xlfn.XLOOKUP($A375,sdbso042!$A:$A,sdbso042!$B:$B,,1)
 + ( $A375 - _xlfn.XLOOKUP($A375,sdbso042!$A:$A,sdbso042!$A:$A,,1) )
   / ( _xlfn.XLOOKUP($A375,sdbso042!$A:$A,sdbso042!$A:$A,,-1)
       - _xlfn.XLOOKUP($A375,sdbso042!$A:$A,sdbso042!$A:$A,,1) )
   * ( _xlfn.XLOOKUP($A375,sdbso042!$A:$A,sdbso042!$B:$B,,-1)
       - _xlfn.XLOOKUP($A375,sdbso042!$A:$A,sdbso042!$B:$B,,1) )</f>
        <v>0.92098670742737365</v>
      </c>
      <c r="AK375" s="1">
        <v>2516.6282000000001</v>
      </c>
    </row>
    <row r="376" spans="1:37" x14ac:dyDescent="0.2">
      <c r="A376" s="1">
        <f t="shared" si="23"/>
        <v>2515.5782999999997</v>
      </c>
      <c r="B376" s="1">
        <v>0.98611327999999998</v>
      </c>
      <c r="C376">
        <f xml:space="preserve"> _xlfn.XLOOKUP($A376,DibenzoThiophene!$A:$A,DibenzoThiophene!$B:$B,,1)
 + ( $A376 - _xlfn.XLOOKUP($A376,DibenzoThiophene!$A:$A,DibenzoThiophene!$A:$A,,1) )
   / ( _xlfn.XLOOKUP($A376,DibenzoThiophene!$A:$A,DibenzoThiophene!$A:$A,,-1)
       - _xlfn.XLOOKUP($A376,DibenzoThiophene!$A:$A,DibenzoThiophene!$A:$A,,1) )
   * ( _xlfn.XLOOKUP($A376,DibenzoThiophene!$A:$A,DibenzoThiophene!$B:$B,,-1)
       - _xlfn.XLOOKUP($A376,DibenzoThiophene!$A:$A,DibenzoThiophene!$B:$B,,1) )</f>
        <v>0.98011466931687619</v>
      </c>
      <c r="D376">
        <f xml:space="preserve"> _xlfn.XLOOKUP($A376,Sulfone!$A:$A,Sulfone!$B:$B,,1)
 + ( $A376 - _xlfn.XLOOKUP($A376,Sulfone!$A:$A,Sulfone!$A:$A,,1) )
   / ( _xlfn.XLOOKUP($A376,Sulfone!$A:$A,Sulfone!$A:$A,,-1)
       - _xlfn.XLOOKUP($A376,Sulfone!$A:$A,Sulfone!$A:$A,,1) )
   * ( _xlfn.XLOOKUP($A376,Sulfone!$A:$A,Sulfone!$B:$B,,-1)
       - _xlfn.XLOOKUP($A376,Sulfone!$A:$A,Sulfone!$B:$B,,1) )</f>
        <v>0.99536410379638163</v>
      </c>
      <c r="E376">
        <f xml:space="preserve"> _xlfn.XLOOKUP($A376,sfeso4051!$A:$A,sfeso4051!$B:$B,,1)
 + ( $A376 - _xlfn.XLOOKUP($A376,sfeso4051!$A:$A,sfeso4051!$A:$A,,1) )
   / ( _xlfn.XLOOKUP($A376,sfeso4051!$A:$A,sfeso4051!$A:$A,,-1)
       - _xlfn.XLOOKUP($A376,sfeso4051!$A:$A,sfeso4051!$A:$A,,1) )
   * ( _xlfn.XLOOKUP($A376,sfeso4051!$A:$A,sfeso4051!$B:$B,,-1)
       - _xlfn.XLOOKUP($A376,sfeso4051!$A:$A,sfeso4051!$B:$B,,1) )</f>
        <v>0.87730672941437449</v>
      </c>
      <c r="F376">
        <f xml:space="preserve"> _xlfn.XLOOKUP($A376,sdbt029!$A:$A,sdbt029!$B:$B,,1)
 + ( $A376 - _xlfn.XLOOKUP($A376,sdbt029!$A:$A,sdbt029!$A:$A,,1) )
   / ( _xlfn.XLOOKUP($A376,sdbt029!$A:$A,sdbt029!$A:$A,,-1)
       - _xlfn.XLOOKUP($A376,sdbt029!$A:$A,sdbt029!$A:$A,,1) )
   * ( _xlfn.XLOOKUP($A376,sdbt029!$A:$A,sdbt029!$B:$B,,-1)
       - _xlfn.XLOOKUP($A376,sdbt029!$A:$A,sdbt029!$B:$B,,1) )</f>
        <v>1.0242000803944804</v>
      </c>
      <c r="G376">
        <f xml:space="preserve"> _xlfn.XLOOKUP($A376,sdbs034!$A:$A,sdbs034!$B:$B,,1)
 + ( $A376 - _xlfn.XLOOKUP($A376,sdbs034!$A:$A,sdbs034!$A:$A,,1) )
   / ( _xlfn.XLOOKUP($A376,sdbs034!$A:$A,sdbs034!$A:$A,,-1)
       - _xlfn.XLOOKUP($A376,sdbs034!$A:$A,sdbs034!$A:$A,,1) )
   * ( _xlfn.XLOOKUP($A376,sdbs034!$A:$A,sdbs034!$B:$B,,-1)
       - _xlfn.XLOOKUP($A376,sdbs034!$A:$A,sdbs034!$B:$B,,1) )</f>
        <v>0.95143107639628</v>
      </c>
      <c r="H376">
        <f xml:space="preserve"> _xlfn.XLOOKUP($A376,sdbso042!$A:$A,sdbso042!$B:$B,,1)
 + ( $A376 - _xlfn.XLOOKUP($A376,sdbso042!$A:$A,sdbso042!$A:$A,,1) )
   / ( _xlfn.XLOOKUP($A376,sdbso042!$A:$A,sdbso042!$A:$A,,-1)
       - _xlfn.XLOOKUP($A376,sdbso042!$A:$A,sdbso042!$A:$A,,1) )
   * ( _xlfn.XLOOKUP($A376,sdbso042!$A:$A,sdbso042!$B:$B,,-1)
       - _xlfn.XLOOKUP($A376,sdbso042!$A:$A,sdbso042!$B:$B,,1) )</f>
        <v>0.91832691543833012</v>
      </c>
      <c r="AK376" s="1">
        <v>2516.8782999999999</v>
      </c>
    </row>
    <row r="377" spans="1:37" x14ac:dyDescent="0.2">
      <c r="A377" s="1">
        <f t="shared" si="23"/>
        <v>2515.8283999999999</v>
      </c>
      <c r="B377" s="1">
        <v>1.0147303999999999</v>
      </c>
      <c r="C377">
        <f xml:space="preserve"> _xlfn.XLOOKUP($A377,DibenzoThiophene!$A:$A,DibenzoThiophene!$B:$B,,1)
 + ( $A377 - _xlfn.XLOOKUP($A377,DibenzoThiophene!$A:$A,DibenzoThiophene!$A:$A,,1) )
   / ( _xlfn.XLOOKUP($A377,DibenzoThiophene!$A:$A,DibenzoThiophene!$A:$A,,-1)
       - _xlfn.XLOOKUP($A377,DibenzoThiophene!$A:$A,DibenzoThiophene!$A:$A,,1) )
   * ( _xlfn.XLOOKUP($A377,DibenzoThiophene!$A:$A,DibenzoThiophene!$B:$B,,-1)
       - _xlfn.XLOOKUP($A377,DibenzoThiophene!$A:$A,DibenzoThiophene!$B:$B,,1) )</f>
        <v>0.98311760229518508</v>
      </c>
      <c r="D377">
        <f xml:space="preserve"> _xlfn.XLOOKUP($A377,Sulfone!$A:$A,Sulfone!$B:$B,,1)
 + ( $A377 - _xlfn.XLOOKUP($A377,Sulfone!$A:$A,Sulfone!$A:$A,,1) )
   / ( _xlfn.XLOOKUP($A377,Sulfone!$A:$A,Sulfone!$A:$A,,-1)
       - _xlfn.XLOOKUP($A377,Sulfone!$A:$A,Sulfone!$A:$A,,1) )
   * ( _xlfn.XLOOKUP($A377,Sulfone!$A:$A,Sulfone!$B:$B,,-1)
       - _xlfn.XLOOKUP($A377,Sulfone!$A:$A,Sulfone!$B:$B,,1) )</f>
        <v>0.9948227067929063</v>
      </c>
      <c r="E377">
        <f xml:space="preserve"> _xlfn.XLOOKUP($A377,sfeso4051!$A:$A,sfeso4051!$B:$B,,1)
 + ( $A377 - _xlfn.XLOOKUP($A377,sfeso4051!$A:$A,sfeso4051!$A:$A,,1) )
   / ( _xlfn.XLOOKUP($A377,sfeso4051!$A:$A,sfeso4051!$A:$A,,-1)
       - _xlfn.XLOOKUP($A377,sfeso4051!$A:$A,sfeso4051!$A:$A,,1) )
   * ( _xlfn.XLOOKUP($A377,sfeso4051!$A:$A,sfeso4051!$B:$B,,-1)
       - _xlfn.XLOOKUP($A377,sfeso4051!$A:$A,sfeso4051!$B:$B,,1) )</f>
        <v>0.87968723885577693</v>
      </c>
      <c r="F377">
        <f xml:space="preserve"> _xlfn.XLOOKUP($A377,sdbt029!$A:$A,sdbt029!$B:$B,,1)
 + ( $A377 - _xlfn.XLOOKUP($A377,sdbt029!$A:$A,sdbt029!$A:$A,,1) )
   / ( _xlfn.XLOOKUP($A377,sdbt029!$A:$A,sdbt029!$A:$A,,-1)
       - _xlfn.XLOOKUP($A377,sdbt029!$A:$A,sdbt029!$A:$A,,1) )
   * ( _xlfn.XLOOKUP($A377,sdbt029!$A:$A,sdbt029!$B:$B,,-1)
       - _xlfn.XLOOKUP($A377,sdbt029!$A:$A,sdbt029!$B:$B,,1) )</f>
        <v>1.0289620262471153</v>
      </c>
      <c r="G377">
        <f xml:space="preserve"> _xlfn.XLOOKUP($A377,sdbs034!$A:$A,sdbs034!$B:$B,,1)
 + ( $A377 - _xlfn.XLOOKUP($A377,sdbs034!$A:$A,sdbs034!$A:$A,,1) )
   / ( _xlfn.XLOOKUP($A377,sdbs034!$A:$A,sdbs034!$A:$A,,-1)
       - _xlfn.XLOOKUP($A377,sdbs034!$A:$A,sdbs034!$A:$A,,1) )
   * ( _xlfn.XLOOKUP($A377,sdbs034!$A:$A,sdbs034!$B:$B,,-1)
       - _xlfn.XLOOKUP($A377,sdbs034!$A:$A,sdbs034!$B:$B,,1) )</f>
        <v>0.95050268009242123</v>
      </c>
      <c r="H377">
        <f xml:space="preserve"> _xlfn.XLOOKUP($A377,sdbso042!$A:$A,sdbso042!$B:$B,,1)
 + ( $A377 - _xlfn.XLOOKUP($A377,sdbso042!$A:$A,sdbso042!$A:$A,,1) )
   / ( _xlfn.XLOOKUP($A377,sdbso042!$A:$A,sdbso042!$A:$A,,-1)
       - _xlfn.XLOOKUP($A377,sdbso042!$A:$A,sdbso042!$A:$A,,1) )
   * ( _xlfn.XLOOKUP($A377,sdbso042!$A:$A,sdbso042!$B:$B,,-1)
       - _xlfn.XLOOKUP($A377,sdbso042!$A:$A,sdbso042!$B:$B,,1) )</f>
        <v>0.91845192433243061</v>
      </c>
      <c r="AK377" s="1">
        <v>2517.1284000000001</v>
      </c>
    </row>
    <row r="378" spans="1:37" x14ac:dyDescent="0.2">
      <c r="A378" s="1">
        <f t="shared" si="23"/>
        <v>2516.0784999999996</v>
      </c>
      <c r="B378" s="1">
        <v>0.99881388999999998</v>
      </c>
      <c r="C378">
        <f xml:space="preserve"> _xlfn.XLOOKUP($A378,DibenzoThiophene!$A:$A,DibenzoThiophene!$B:$B,,1)
 + ( $A378 - _xlfn.XLOOKUP($A378,DibenzoThiophene!$A:$A,DibenzoThiophene!$A:$A,,1) )
   / ( _xlfn.XLOOKUP($A378,DibenzoThiophene!$A:$A,DibenzoThiophene!$A:$A,,-1)
       - _xlfn.XLOOKUP($A378,DibenzoThiophene!$A:$A,DibenzoThiophene!$A:$A,,1) )
   * ( _xlfn.XLOOKUP($A378,DibenzoThiophene!$A:$A,DibenzoThiophene!$B:$B,,-1)
       - _xlfn.XLOOKUP($A378,DibenzoThiophene!$A:$A,DibenzoThiophene!$B:$B,,1) )</f>
        <v>0.98612053527348853</v>
      </c>
      <c r="D378">
        <f xml:space="preserve"> _xlfn.XLOOKUP($A378,Sulfone!$A:$A,Sulfone!$B:$B,,1)
 + ( $A378 - _xlfn.XLOOKUP($A378,Sulfone!$A:$A,Sulfone!$A:$A,,1) )
   / ( _xlfn.XLOOKUP($A378,Sulfone!$A:$A,Sulfone!$A:$A,,-1)
       - _xlfn.XLOOKUP($A378,Sulfone!$A:$A,Sulfone!$A:$A,,1) )
   * ( _xlfn.XLOOKUP($A378,Sulfone!$A:$A,Sulfone!$B:$B,,-1)
       - _xlfn.XLOOKUP($A378,Sulfone!$A:$A,Sulfone!$B:$B,,1) )</f>
        <v>0.99450200513631204</v>
      </c>
      <c r="E378">
        <f xml:space="preserve"> _xlfn.XLOOKUP($A378,sfeso4051!$A:$A,sfeso4051!$B:$B,,1)
 + ( $A378 - _xlfn.XLOOKUP($A378,sfeso4051!$A:$A,sfeso4051!$A:$A,,1) )
   / ( _xlfn.XLOOKUP($A378,sfeso4051!$A:$A,sfeso4051!$A:$A,,-1)
       - _xlfn.XLOOKUP($A378,sfeso4051!$A:$A,sfeso4051!$A:$A,,1) )
   * ( _xlfn.XLOOKUP($A378,sfeso4051!$A:$A,sfeso4051!$B:$B,,-1)
       - _xlfn.XLOOKUP($A378,sfeso4051!$A:$A,sfeso4051!$B:$B,,1) )</f>
        <v>0.88175453060991005</v>
      </c>
      <c r="F378">
        <f xml:space="preserve"> _xlfn.XLOOKUP($A378,sdbt029!$A:$A,sdbt029!$B:$B,,1)
 + ( $A378 - _xlfn.XLOOKUP($A378,sdbt029!$A:$A,sdbt029!$A:$A,,1) )
   / ( _xlfn.XLOOKUP($A378,sdbt029!$A:$A,sdbt029!$A:$A,,-1)
       - _xlfn.XLOOKUP($A378,sdbt029!$A:$A,sdbt029!$A:$A,,1) )
   * ( _xlfn.XLOOKUP($A378,sdbt029!$A:$A,sdbt029!$B:$B,,-1)
       - _xlfn.XLOOKUP($A378,sdbt029!$A:$A,sdbt029!$B:$B,,1) )</f>
        <v>1.0334223177725448</v>
      </c>
      <c r="G378">
        <f xml:space="preserve"> _xlfn.XLOOKUP($A378,sdbs034!$A:$A,sdbs034!$B:$B,,1)
 + ( $A378 - _xlfn.XLOOKUP($A378,sdbs034!$A:$A,sdbs034!$A:$A,,1) )
   / ( _xlfn.XLOOKUP($A378,sdbs034!$A:$A,sdbs034!$A:$A,,-1)
       - _xlfn.XLOOKUP($A378,sdbs034!$A:$A,sdbs034!$A:$A,,1) )
   * ( _xlfn.XLOOKUP($A378,sdbs034!$A:$A,sdbs034!$B:$B,,-1)
       - _xlfn.XLOOKUP($A378,sdbs034!$A:$A,sdbs034!$B:$B,,1) )</f>
        <v>0.94996441709385127</v>
      </c>
      <c r="H378">
        <f xml:space="preserve"> _xlfn.XLOOKUP($A378,sdbso042!$A:$A,sdbso042!$B:$B,,1)
 + ( $A378 - _xlfn.XLOOKUP($A378,sdbso042!$A:$A,sdbso042!$A:$A,,1) )
   / ( _xlfn.XLOOKUP($A378,sdbso042!$A:$A,sdbso042!$A:$A,,-1)
       - _xlfn.XLOOKUP($A378,sdbso042!$A:$A,sdbso042!$A:$A,,1) )
   * ( _xlfn.XLOOKUP($A378,sdbso042!$A:$A,sdbso042!$B:$B,,-1)
       - _xlfn.XLOOKUP($A378,sdbso042!$A:$A,sdbso042!$B:$B,,1) )</f>
        <v>0.91894380805822073</v>
      </c>
      <c r="AK378" s="1">
        <v>2517.3784999999998</v>
      </c>
    </row>
    <row r="379" spans="1:37" x14ac:dyDescent="0.2">
      <c r="A379" s="1">
        <f t="shared" si="23"/>
        <v>2516.3285999999998</v>
      </c>
      <c r="B379" s="1">
        <v>0.98697100999999998</v>
      </c>
      <c r="C379">
        <f xml:space="preserve"> _xlfn.XLOOKUP($A379,DibenzoThiophene!$A:$A,DibenzoThiophene!$B:$B,,1)
 + ( $A379 - _xlfn.XLOOKUP($A379,DibenzoThiophene!$A:$A,DibenzoThiophene!$A:$A,,1) )
   / ( _xlfn.XLOOKUP($A379,DibenzoThiophene!$A:$A,DibenzoThiophene!$A:$A,,-1)
       - _xlfn.XLOOKUP($A379,DibenzoThiophene!$A:$A,DibenzoThiophene!$A:$A,,1) )
   * ( _xlfn.XLOOKUP($A379,DibenzoThiophene!$A:$A,DibenzoThiophene!$B:$B,,-1)
       - _xlfn.XLOOKUP($A379,DibenzoThiophene!$A:$A,DibenzoThiophene!$B:$B,,1) )</f>
        <v>0.98912346825179742</v>
      </c>
      <c r="D379">
        <f xml:space="preserve"> _xlfn.XLOOKUP($A379,Sulfone!$A:$A,Sulfone!$B:$B,,1)
 + ( $A379 - _xlfn.XLOOKUP($A379,Sulfone!$A:$A,Sulfone!$A:$A,,1) )
   / ( _xlfn.XLOOKUP($A379,Sulfone!$A:$A,Sulfone!$A:$A,,-1)
       - _xlfn.XLOOKUP($A379,Sulfone!$A:$A,Sulfone!$A:$A,,1) )
   * ( _xlfn.XLOOKUP($A379,Sulfone!$A:$A,Sulfone!$B:$B,,-1)
       - _xlfn.XLOOKUP($A379,Sulfone!$A:$A,Sulfone!$B:$B,,1) )</f>
        <v>0.9946753958336263</v>
      </c>
      <c r="E379">
        <f xml:space="preserve"> _xlfn.XLOOKUP($A379,sfeso4051!$A:$A,sfeso4051!$B:$B,,1)
 + ( $A379 - _xlfn.XLOOKUP($A379,sfeso4051!$A:$A,sfeso4051!$A:$A,,1) )
   / ( _xlfn.XLOOKUP($A379,sfeso4051!$A:$A,sfeso4051!$A:$A,,-1)
       - _xlfn.XLOOKUP($A379,sfeso4051!$A:$A,sfeso4051!$A:$A,,1) )
   * ( _xlfn.XLOOKUP($A379,sfeso4051!$A:$A,sfeso4051!$B:$B,,-1)
       - _xlfn.XLOOKUP($A379,sfeso4051!$A:$A,sfeso4051!$B:$B,,1) )</f>
        <v>0.8831205911574328</v>
      </c>
      <c r="F379">
        <f xml:space="preserve"> _xlfn.XLOOKUP($A379,sdbt029!$A:$A,sdbt029!$B:$B,,1)
 + ( $A379 - _xlfn.XLOOKUP($A379,sdbt029!$A:$A,sdbt029!$A:$A,,1) )
   / ( _xlfn.XLOOKUP($A379,sdbt029!$A:$A,sdbt029!$A:$A,,-1)
       - _xlfn.XLOOKUP($A379,sdbt029!$A:$A,sdbt029!$A:$A,,1) )
   * ( _xlfn.XLOOKUP($A379,sdbt029!$A:$A,sdbt029!$B:$B,,-1)
       - _xlfn.XLOOKUP($A379,sdbt029!$A:$A,sdbt029!$B:$B,,1) )</f>
        <v>1.0372072661215244</v>
      </c>
      <c r="G379">
        <f xml:space="preserve"> _xlfn.XLOOKUP($A379,sdbs034!$A:$A,sdbs034!$B:$B,,1)
 + ( $A379 - _xlfn.XLOOKUP($A379,sdbs034!$A:$A,sdbs034!$A:$A,,1) )
   / ( _xlfn.XLOOKUP($A379,sdbs034!$A:$A,sdbs034!$A:$A,,-1)
       - _xlfn.XLOOKUP($A379,sdbs034!$A:$A,sdbs034!$A:$A,,1) )
   * ( _xlfn.XLOOKUP($A379,sdbs034!$A:$A,sdbs034!$B:$B,,-1)
       - _xlfn.XLOOKUP($A379,sdbs034!$A:$A,sdbs034!$B:$B,,1) )</f>
        <v>0.95029958385205893</v>
      </c>
      <c r="H379">
        <f xml:space="preserve"> _xlfn.XLOOKUP($A379,sdbso042!$A:$A,sdbso042!$B:$B,,1)
 + ( $A379 - _xlfn.XLOOKUP($A379,sdbso042!$A:$A,sdbso042!$A:$A,,1) )
   / ( _xlfn.XLOOKUP($A379,sdbso042!$A:$A,sdbso042!$A:$A,,-1)
       - _xlfn.XLOOKUP($A379,sdbso042!$A:$A,sdbso042!$A:$A,,1) )
   * ( _xlfn.XLOOKUP($A379,sdbso042!$A:$A,sdbso042!$B:$B,,-1)
       - _xlfn.XLOOKUP($A379,sdbso042!$A:$A,sdbso042!$B:$B,,1) )</f>
        <v>0.92025705051106321</v>
      </c>
      <c r="AK379" s="1">
        <v>2517.6286</v>
      </c>
    </row>
    <row r="380" spans="1:37" x14ac:dyDescent="0.2">
      <c r="A380" s="1">
        <f t="shared" si="23"/>
        <v>2516.5787</v>
      </c>
      <c r="B380" s="1">
        <v>0.97935276999999998</v>
      </c>
      <c r="C380">
        <f xml:space="preserve"> _xlfn.XLOOKUP($A380,DibenzoThiophene!$A:$A,DibenzoThiophene!$B:$B,,1)
 + ( $A380 - _xlfn.XLOOKUP($A380,DibenzoThiophene!$A:$A,DibenzoThiophene!$A:$A,,1) )
   / ( _xlfn.XLOOKUP($A380,DibenzoThiophene!$A:$A,DibenzoThiophene!$A:$A,,-1)
       - _xlfn.XLOOKUP($A380,DibenzoThiophene!$A:$A,DibenzoThiophene!$A:$A,,1) )
   * ( _xlfn.XLOOKUP($A380,DibenzoThiophene!$A:$A,DibenzoThiophene!$B:$B,,-1)
       - _xlfn.XLOOKUP($A380,DibenzoThiophene!$A:$A,DibenzoThiophene!$B:$B,,1) )</f>
        <v>0.98748567896116601</v>
      </c>
      <c r="D380">
        <f xml:space="preserve"> _xlfn.XLOOKUP($A380,Sulfone!$A:$A,Sulfone!$B:$B,,1)
 + ( $A380 - _xlfn.XLOOKUP($A380,Sulfone!$A:$A,Sulfone!$A:$A,,1) )
   / ( _xlfn.XLOOKUP($A380,Sulfone!$A:$A,Sulfone!$A:$A,,-1)
       - _xlfn.XLOOKUP($A380,Sulfone!$A:$A,Sulfone!$A:$A,,1) )
   * ( _xlfn.XLOOKUP($A380,Sulfone!$A:$A,Sulfone!$B:$B,,-1)
       - _xlfn.XLOOKUP($A380,Sulfone!$A:$A,Sulfone!$B:$B,,1) )</f>
        <v>0.99484878653094067</v>
      </c>
      <c r="E380">
        <f xml:space="preserve"> _xlfn.XLOOKUP($A380,sfeso4051!$A:$A,sfeso4051!$B:$B,,1)
 + ( $A380 - _xlfn.XLOOKUP($A380,sfeso4051!$A:$A,sfeso4051!$A:$A,,1) )
   / ( _xlfn.XLOOKUP($A380,sfeso4051!$A:$A,sfeso4051!$A:$A,,-1)
       - _xlfn.XLOOKUP($A380,sfeso4051!$A:$A,sfeso4051!$A:$A,,1) )
   * ( _xlfn.XLOOKUP($A380,sfeso4051!$A:$A,sfeso4051!$B:$B,,-1)
       - _xlfn.XLOOKUP($A380,sfeso4051!$A:$A,sfeso4051!$B:$B,,1) )</f>
        <v>0.88415386416587605</v>
      </c>
      <c r="F380">
        <f xml:space="preserve"> _xlfn.XLOOKUP($A380,sdbt029!$A:$A,sdbt029!$B:$B,,1)
 + ( $A380 - _xlfn.XLOOKUP($A380,sdbt029!$A:$A,sdbt029!$A:$A,,1) )
   / ( _xlfn.XLOOKUP($A380,sdbt029!$A:$A,sdbt029!$A:$A,,-1)
       - _xlfn.XLOOKUP($A380,sdbt029!$A:$A,sdbt029!$A:$A,,1) )
   * ( _xlfn.XLOOKUP($A380,sdbt029!$A:$A,sdbt029!$B:$B,,-1)
       - _xlfn.XLOOKUP($A380,sdbt029!$A:$A,sdbt029!$B:$B,,1) )</f>
        <v>1.0403403081546461</v>
      </c>
      <c r="G380">
        <f xml:space="preserve"> _xlfn.XLOOKUP($A380,sdbs034!$A:$A,sdbs034!$B:$B,,1)
 + ( $A380 - _xlfn.XLOOKUP($A380,sdbs034!$A:$A,sdbs034!$A:$A,,1) )
   / ( _xlfn.XLOOKUP($A380,sdbs034!$A:$A,sdbs034!$A:$A,,-1)
       - _xlfn.XLOOKUP($A380,sdbs034!$A:$A,sdbs034!$A:$A,,1) )
   * ( _xlfn.XLOOKUP($A380,sdbs034!$A:$A,sdbs034!$B:$B,,-1)
       - _xlfn.XLOOKUP($A380,sdbs034!$A:$A,sdbs034!$B:$B,,1) )</f>
        <v>0.95184291259669063</v>
      </c>
      <c r="H380">
        <f xml:space="preserve"> _xlfn.XLOOKUP($A380,sdbso042!$A:$A,sdbso042!$B:$B,,1)
 + ( $A380 - _xlfn.XLOOKUP($A380,sdbso042!$A:$A,sdbso042!$A:$A,,1) )
   / ( _xlfn.XLOOKUP($A380,sdbso042!$A:$A,sdbso042!$A:$A,,-1)
       - _xlfn.XLOOKUP($A380,sdbso042!$A:$A,sdbso042!$A:$A,,1) )
   * ( _xlfn.XLOOKUP($A380,sdbso042!$A:$A,sdbso042!$B:$B,,-1)
       - _xlfn.XLOOKUP($A380,sdbso042!$A:$A,sdbso042!$B:$B,,1) )</f>
        <v>0.92246125289097392</v>
      </c>
      <c r="AK380" s="1">
        <v>2517.8787000000002</v>
      </c>
    </row>
    <row r="381" spans="1:37" x14ac:dyDescent="0.2">
      <c r="A381" s="1">
        <f t="shared" si="23"/>
        <v>2516.8287999999998</v>
      </c>
      <c r="B381" s="1">
        <v>1.0017978000000001</v>
      </c>
      <c r="C381">
        <f xml:space="preserve"> _xlfn.XLOOKUP($A381,DibenzoThiophene!$A:$A,DibenzoThiophene!$B:$B,,1)
 + ( $A381 - _xlfn.XLOOKUP($A381,DibenzoThiophene!$A:$A,DibenzoThiophene!$A:$A,,1) )
   / ( _xlfn.XLOOKUP($A381,DibenzoThiophene!$A:$A,DibenzoThiophene!$A:$A,,-1)
       - _xlfn.XLOOKUP($A381,DibenzoThiophene!$A:$A,DibenzoThiophene!$A:$A,,1) )
   * ( _xlfn.XLOOKUP($A381,DibenzoThiophene!$A:$A,DibenzoThiophene!$B:$B,,-1)
       - _xlfn.XLOOKUP($A381,DibenzoThiophene!$A:$A,DibenzoThiophene!$B:$B,,1) )</f>
        <v>0.98540252675340145</v>
      </c>
      <c r="D381">
        <f xml:space="preserve"> _xlfn.XLOOKUP($A381,Sulfone!$A:$A,Sulfone!$B:$B,,1)
 + ( $A381 - _xlfn.XLOOKUP($A381,Sulfone!$A:$A,Sulfone!$A:$A,,1) )
   / ( _xlfn.XLOOKUP($A381,Sulfone!$A:$A,Sulfone!$A:$A,,-1)
       - _xlfn.XLOOKUP($A381,Sulfone!$A:$A,Sulfone!$A:$A,,1) )
   * ( _xlfn.XLOOKUP($A381,Sulfone!$A:$A,Sulfone!$B:$B,,-1)
       - _xlfn.XLOOKUP($A381,Sulfone!$A:$A,Sulfone!$B:$B,,1) )</f>
        <v>0.9950221772282547</v>
      </c>
      <c r="E381">
        <f xml:space="preserve"> _xlfn.XLOOKUP($A381,sfeso4051!$A:$A,sfeso4051!$B:$B,,1)
 + ( $A381 - _xlfn.XLOOKUP($A381,sfeso4051!$A:$A,sfeso4051!$A:$A,,1) )
   / ( _xlfn.XLOOKUP($A381,sfeso4051!$A:$A,sfeso4051!$A:$A,,-1)
       - _xlfn.XLOOKUP($A381,sfeso4051!$A:$A,sfeso4051!$A:$A,,1) )
   * ( _xlfn.XLOOKUP($A381,sfeso4051!$A:$A,sfeso4051!$B:$B,,-1)
       - _xlfn.XLOOKUP($A381,sfeso4051!$A:$A,sfeso4051!$B:$B,,1) )</f>
        <v>0.88442608631776398</v>
      </c>
      <c r="F381">
        <f xml:space="preserve"> _xlfn.XLOOKUP($A381,sdbt029!$A:$A,sdbt029!$B:$B,,1)
 + ( $A381 - _xlfn.XLOOKUP($A381,sdbt029!$A:$A,sdbt029!$A:$A,,1) )
   / ( _xlfn.XLOOKUP($A381,sdbt029!$A:$A,sdbt029!$A:$A,,-1)
       - _xlfn.XLOOKUP($A381,sdbt029!$A:$A,sdbt029!$A:$A,,1) )
   * ( _xlfn.XLOOKUP($A381,sdbt029!$A:$A,sdbt029!$B:$B,,-1)
       - _xlfn.XLOOKUP($A381,sdbt029!$A:$A,sdbt029!$B:$B,,1) )</f>
        <v>1.0419825075274609</v>
      </c>
      <c r="G381">
        <f xml:space="preserve"> _xlfn.XLOOKUP($A381,sdbs034!$A:$A,sdbs034!$B:$B,,1)
 + ( $A381 - _xlfn.XLOOKUP($A381,sdbs034!$A:$A,sdbs034!$A:$A,,1) )
   / ( _xlfn.XLOOKUP($A381,sdbs034!$A:$A,sdbs034!$A:$A,,-1)
       - _xlfn.XLOOKUP($A381,sdbs034!$A:$A,sdbs034!$A:$A,,1) )
   * ( _xlfn.XLOOKUP($A381,sdbs034!$A:$A,sdbs034!$B:$B,,-1)
       - _xlfn.XLOOKUP($A381,sdbs034!$A:$A,sdbs034!$B:$B,,1) )</f>
        <v>0.9561491834790169</v>
      </c>
      <c r="H381">
        <f xml:space="preserve"> _xlfn.XLOOKUP($A381,sdbso042!$A:$A,sdbso042!$B:$B,,1)
 + ( $A381 - _xlfn.XLOOKUP($A381,sdbso042!$A:$A,sdbso042!$A:$A,,1) )
   / ( _xlfn.XLOOKUP($A381,sdbso042!$A:$A,sdbso042!$A:$A,,-1)
       - _xlfn.XLOOKUP($A381,sdbso042!$A:$A,sdbso042!$A:$A,,1) )
   * ( _xlfn.XLOOKUP($A381,sdbso042!$A:$A,sdbso042!$B:$B,,-1)
       - _xlfn.XLOOKUP($A381,sdbso042!$A:$A,sdbso042!$B:$B,,1) )</f>
        <v>0.92670298894033754</v>
      </c>
      <c r="AK381" s="1">
        <v>2518.1288</v>
      </c>
    </row>
    <row r="382" spans="1:37" x14ac:dyDescent="0.2">
      <c r="A382" s="1">
        <f t="shared" si="23"/>
        <v>2517.0789</v>
      </c>
      <c r="B382" s="1">
        <v>0.99995878000000005</v>
      </c>
      <c r="C382">
        <f xml:space="preserve"> _xlfn.XLOOKUP($A382,DibenzoThiophene!$A:$A,DibenzoThiophene!$B:$B,,1)
 + ( $A382 - _xlfn.XLOOKUP($A382,DibenzoThiophene!$A:$A,DibenzoThiophene!$A:$A,,1) )
   / ( _xlfn.XLOOKUP($A382,DibenzoThiophene!$A:$A,DibenzoThiophene!$A:$A,,-1)
       - _xlfn.XLOOKUP($A382,DibenzoThiophene!$A:$A,DibenzoThiophene!$A:$A,,1) )
   * ( _xlfn.XLOOKUP($A382,DibenzoThiophene!$A:$A,DibenzoThiophene!$B:$B,,-1)
       - _xlfn.XLOOKUP($A382,DibenzoThiophene!$A:$A,DibenzoThiophene!$B:$B,,1) )</f>
        <v>0.98331937454563323</v>
      </c>
      <c r="D382">
        <f xml:space="preserve"> _xlfn.XLOOKUP($A382,Sulfone!$A:$A,Sulfone!$B:$B,,1)
 + ( $A382 - _xlfn.XLOOKUP($A382,Sulfone!$A:$A,Sulfone!$A:$A,,1) )
   / ( _xlfn.XLOOKUP($A382,Sulfone!$A:$A,Sulfone!$A:$A,,-1)
       - _xlfn.XLOOKUP($A382,Sulfone!$A:$A,Sulfone!$A:$A,,1) )
   * ( _xlfn.XLOOKUP($A382,Sulfone!$A:$A,Sulfone!$B:$B,,-1)
       - _xlfn.XLOOKUP($A382,Sulfone!$A:$A,Sulfone!$B:$B,,1) )</f>
        <v>0.99509084636754452</v>
      </c>
      <c r="E382">
        <f xml:space="preserve"> _xlfn.XLOOKUP($A382,sfeso4051!$A:$A,sfeso4051!$B:$B,,1)
 + ( $A382 - _xlfn.XLOOKUP($A382,sfeso4051!$A:$A,sfeso4051!$A:$A,,1) )
   / ( _xlfn.XLOOKUP($A382,sfeso4051!$A:$A,sfeso4051!$A:$A,,-1)
       - _xlfn.XLOOKUP($A382,sfeso4051!$A:$A,sfeso4051!$A:$A,,1) )
   * ( _xlfn.XLOOKUP($A382,sfeso4051!$A:$A,sfeso4051!$B:$B,,-1)
       - _xlfn.XLOOKUP($A382,sfeso4051!$A:$A,sfeso4051!$B:$B,,1) )</f>
        <v>0.88507150958867042</v>
      </c>
      <c r="F382">
        <f xml:space="preserve"> _xlfn.XLOOKUP($A382,sdbt029!$A:$A,sdbt029!$B:$B,,1)
 + ( $A382 - _xlfn.XLOOKUP($A382,sdbt029!$A:$A,sdbt029!$A:$A,,1) )
   / ( _xlfn.XLOOKUP($A382,sdbt029!$A:$A,sdbt029!$A:$A,,-1)
       - _xlfn.XLOOKUP($A382,sdbt029!$A:$A,sdbt029!$A:$A,,1) )
   * ( _xlfn.XLOOKUP($A382,sdbt029!$A:$A,sdbt029!$B:$B,,-1)
       - _xlfn.XLOOKUP($A382,sdbt029!$A:$A,sdbt029!$B:$B,,1) )</f>
        <v>1.0428937674464127</v>
      </c>
      <c r="G382">
        <f xml:space="preserve"> _xlfn.XLOOKUP($A382,sdbs034!$A:$A,sdbs034!$B:$B,,1)
 + ( $A382 - _xlfn.XLOOKUP($A382,sdbs034!$A:$A,sdbs034!$A:$A,,1) )
   / ( _xlfn.XLOOKUP($A382,sdbs034!$A:$A,sdbs034!$A:$A,,-1)
       - _xlfn.XLOOKUP($A382,sdbs034!$A:$A,sdbs034!$A:$A,,1) )
   * ( _xlfn.XLOOKUP($A382,sdbs034!$A:$A,sdbs034!$B:$B,,-1)
       - _xlfn.XLOOKUP($A382,sdbs034!$A:$A,sdbs034!$B:$B,,1) )</f>
        <v>0.95906766884420791</v>
      </c>
      <c r="H382">
        <f xml:space="preserve"> _xlfn.XLOOKUP($A382,sdbso042!$A:$A,sdbso042!$B:$B,,1)
 + ( $A382 - _xlfn.XLOOKUP($A382,sdbso042!$A:$A,sdbso042!$A:$A,,1) )
   / ( _xlfn.XLOOKUP($A382,sdbso042!$A:$A,sdbso042!$A:$A,,-1)
       - _xlfn.XLOOKUP($A382,sdbso042!$A:$A,sdbso042!$A:$A,,1) )
   * ( _xlfn.XLOOKUP($A382,sdbso042!$A:$A,sdbso042!$B:$B,,-1)
       - _xlfn.XLOOKUP($A382,sdbso042!$A:$A,sdbso042!$B:$B,,1) )</f>
        <v>0.9294049764602913</v>
      </c>
      <c r="AK382" s="1">
        <v>2518.3789000000002</v>
      </c>
    </row>
    <row r="383" spans="1:37" x14ac:dyDescent="0.2">
      <c r="A383" s="1">
        <f t="shared" si="23"/>
        <v>2517.3289999999997</v>
      </c>
      <c r="B383" s="1">
        <v>1.0060617000000001</v>
      </c>
      <c r="C383">
        <f xml:space="preserve"> _xlfn.XLOOKUP($A383,DibenzoThiophene!$A:$A,DibenzoThiophene!$B:$B,,1)
 + ( $A383 - _xlfn.XLOOKUP($A383,DibenzoThiophene!$A:$A,DibenzoThiophene!$A:$A,,1) )
   / ( _xlfn.XLOOKUP($A383,DibenzoThiophene!$A:$A,DibenzoThiophene!$A:$A,,-1)
       - _xlfn.XLOOKUP($A383,DibenzoThiophene!$A:$A,DibenzoThiophene!$A:$A,,1) )
   * ( _xlfn.XLOOKUP($A383,DibenzoThiophene!$A:$A,DibenzoThiophene!$B:$B,,-1)
       - _xlfn.XLOOKUP($A383,DibenzoThiophene!$A:$A,DibenzoThiophene!$B:$B,,1) )</f>
        <v>0.98123622233786867</v>
      </c>
      <c r="D383">
        <f xml:space="preserve"> _xlfn.XLOOKUP($A383,Sulfone!$A:$A,Sulfone!$B:$B,,1)
 + ( $A383 - _xlfn.XLOOKUP($A383,Sulfone!$A:$A,Sulfone!$A:$A,,1) )
   / ( _xlfn.XLOOKUP($A383,Sulfone!$A:$A,Sulfone!$A:$A,,-1)
       - _xlfn.XLOOKUP($A383,Sulfone!$A:$A,Sulfone!$A:$A,,1) )
   * ( _xlfn.XLOOKUP($A383,Sulfone!$A:$A,Sulfone!$B:$B,,-1)
       - _xlfn.XLOOKUP($A383,Sulfone!$A:$A,Sulfone!$B:$B,,1) )</f>
        <v>0.99491320018425444</v>
      </c>
      <c r="E383">
        <f xml:space="preserve"> _xlfn.XLOOKUP($A383,sfeso4051!$A:$A,sfeso4051!$B:$B,,1)
 + ( $A383 - _xlfn.XLOOKUP($A383,sfeso4051!$A:$A,sfeso4051!$A:$A,,1) )
   / ( _xlfn.XLOOKUP($A383,sfeso4051!$A:$A,sfeso4051!$A:$A,,-1)
       - _xlfn.XLOOKUP($A383,sfeso4051!$A:$A,sfeso4051!$A:$A,,1) )
   * ( _xlfn.XLOOKUP($A383,sfeso4051!$A:$A,sfeso4051!$B:$B,,-1)
       - _xlfn.XLOOKUP($A383,sfeso4051!$A:$A,sfeso4051!$B:$B,,1) )</f>
        <v>0.88659473830624858</v>
      </c>
      <c r="F383">
        <f xml:space="preserve"> _xlfn.XLOOKUP($A383,sdbt029!$A:$A,sdbt029!$B:$B,,1)
 + ( $A383 - _xlfn.XLOOKUP($A383,sdbt029!$A:$A,sdbt029!$A:$A,,1) )
   / ( _xlfn.XLOOKUP($A383,sdbt029!$A:$A,sdbt029!$A:$A,,-1)
       - _xlfn.XLOOKUP($A383,sdbt029!$A:$A,sdbt029!$A:$A,,1) )
   * ( _xlfn.XLOOKUP($A383,sdbt029!$A:$A,sdbt029!$B:$B,,-1)
       - _xlfn.XLOOKUP($A383,sdbt029!$A:$A,sdbt029!$B:$B,,1) )</f>
        <v>1.0420857864491508</v>
      </c>
      <c r="G383">
        <f xml:space="preserve"> _xlfn.XLOOKUP($A383,sdbs034!$A:$A,sdbs034!$B:$B,,1)
 + ( $A383 - _xlfn.XLOOKUP($A383,sdbs034!$A:$A,sdbs034!$A:$A,,1) )
   / ( _xlfn.XLOOKUP($A383,sdbs034!$A:$A,sdbs034!$A:$A,,-1)
       - _xlfn.XLOOKUP($A383,sdbs034!$A:$A,sdbs034!$A:$A,,1) )
   * ( _xlfn.XLOOKUP($A383,sdbs034!$A:$A,sdbs034!$B:$B,,-1)
       - _xlfn.XLOOKUP($A383,sdbs034!$A:$A,sdbs034!$B:$B,,1) )</f>
        <v>0.95872194726122695</v>
      </c>
      <c r="H383">
        <f xml:space="preserve"> _xlfn.XLOOKUP($A383,sdbso042!$A:$A,sdbso042!$B:$B,,1)
 + ( $A383 - _xlfn.XLOOKUP($A383,sdbso042!$A:$A,sdbso042!$A:$A,,1) )
   / ( _xlfn.XLOOKUP($A383,sdbso042!$A:$A,sdbso042!$A:$A,,-1)
       - _xlfn.XLOOKUP($A383,sdbso042!$A:$A,sdbso042!$A:$A,,1) )
   * ( _xlfn.XLOOKUP($A383,sdbso042!$A:$A,sdbso042!$B:$B,,-1)
       - _xlfn.XLOOKUP($A383,sdbso042!$A:$A,sdbso042!$B:$B,,1) )</f>
        <v>0.92848532519955851</v>
      </c>
      <c r="AK383" s="1">
        <v>2518.6289999999999</v>
      </c>
    </row>
    <row r="384" spans="1:37" x14ac:dyDescent="0.2">
      <c r="A384" s="1">
        <f t="shared" si="23"/>
        <v>2517.5790999999999</v>
      </c>
      <c r="B384" s="1">
        <v>0.98116504999999998</v>
      </c>
      <c r="C384">
        <f xml:space="preserve"> _xlfn.XLOOKUP($A384,DibenzoThiophene!$A:$A,DibenzoThiophene!$B:$B,,1)
 + ( $A384 - _xlfn.XLOOKUP($A384,DibenzoThiophene!$A:$A,DibenzoThiophene!$A:$A,,1) )
   / ( _xlfn.XLOOKUP($A384,DibenzoThiophene!$A:$A,DibenzoThiophene!$A:$A,,-1)
       - _xlfn.XLOOKUP($A384,DibenzoThiophene!$A:$A,DibenzoThiophene!$A:$A,,1) )
   * ( _xlfn.XLOOKUP($A384,DibenzoThiophene!$A:$A,DibenzoThiophene!$B:$B,,-1)
       - _xlfn.XLOOKUP($A384,DibenzoThiophene!$A:$A,DibenzoThiophene!$B:$B,,1) )</f>
        <v>0.97915307013010033</v>
      </c>
      <c r="D384">
        <f xml:space="preserve"> _xlfn.XLOOKUP($A384,Sulfone!$A:$A,Sulfone!$B:$B,,1)
 + ( $A384 - _xlfn.XLOOKUP($A384,Sulfone!$A:$A,Sulfone!$A:$A,,1) )
   / ( _xlfn.XLOOKUP($A384,Sulfone!$A:$A,Sulfone!$A:$A,,-1)
       - _xlfn.XLOOKUP($A384,Sulfone!$A:$A,Sulfone!$A:$A,,1) )
   * ( _xlfn.XLOOKUP($A384,Sulfone!$A:$A,Sulfone!$B:$B,,-1)
       - _xlfn.XLOOKUP($A384,Sulfone!$A:$A,Sulfone!$B:$B,,1) )</f>
        <v>0.99473555400096414</v>
      </c>
      <c r="E384">
        <f xml:space="preserve"> _xlfn.XLOOKUP($A384,sfeso4051!$A:$A,sfeso4051!$B:$B,,1)
 + ( $A384 - _xlfn.XLOOKUP($A384,sfeso4051!$A:$A,sfeso4051!$A:$A,,1) )
   / ( _xlfn.XLOOKUP($A384,sfeso4051!$A:$A,sfeso4051!$A:$A,,-1)
       - _xlfn.XLOOKUP($A384,sfeso4051!$A:$A,sfeso4051!$A:$A,,1) )
   * ( _xlfn.XLOOKUP($A384,sfeso4051!$A:$A,sfeso4051!$B:$B,,-1)
       - _xlfn.XLOOKUP($A384,sfeso4051!$A:$A,sfeso4051!$B:$B,,1) )</f>
        <v>0.88726024099096723</v>
      </c>
      <c r="F384">
        <f xml:space="preserve"> _xlfn.XLOOKUP($A384,sdbt029!$A:$A,sdbt029!$B:$B,,1)
 + ( $A384 - _xlfn.XLOOKUP($A384,sdbt029!$A:$A,sdbt029!$A:$A,,1) )
   / ( _xlfn.XLOOKUP($A384,sdbt029!$A:$A,sdbt029!$A:$A,,-1)
       - _xlfn.XLOOKUP($A384,sdbt029!$A:$A,sdbt029!$A:$A,,1) )
   * ( _xlfn.XLOOKUP($A384,sdbt029!$A:$A,sdbt029!$B:$B,,-1)
       - _xlfn.XLOOKUP($A384,sdbt029!$A:$A,sdbt029!$B:$B,,1) )</f>
        <v>1.0414868171823377</v>
      </c>
      <c r="G384">
        <f xml:space="preserve"> _xlfn.XLOOKUP($A384,sdbs034!$A:$A,sdbs034!$B:$B,,1)
 + ( $A384 - _xlfn.XLOOKUP($A384,sdbs034!$A:$A,sdbs034!$A:$A,,1) )
   / ( _xlfn.XLOOKUP($A384,sdbs034!$A:$A,sdbs034!$A:$A,,-1)
       - _xlfn.XLOOKUP($A384,sdbs034!$A:$A,sdbs034!$A:$A,,1) )
   * ( _xlfn.XLOOKUP($A384,sdbs034!$A:$A,sdbs034!$B:$B,,-1)
       - _xlfn.XLOOKUP($A384,sdbs034!$A:$A,sdbs034!$B:$B,,1) )</f>
        <v>0.96124020176774272</v>
      </c>
      <c r="H384">
        <f xml:space="preserve"> _xlfn.XLOOKUP($A384,sdbso042!$A:$A,sdbso042!$B:$B,,1)
 + ( $A384 - _xlfn.XLOOKUP($A384,sdbso042!$A:$A,sdbso042!$A:$A,,1) )
   / ( _xlfn.XLOOKUP($A384,sdbso042!$A:$A,sdbso042!$A:$A,,-1)
       - _xlfn.XLOOKUP($A384,sdbso042!$A:$A,sdbso042!$A:$A,,1) )
   * ( _xlfn.XLOOKUP($A384,sdbso042!$A:$A,sdbso042!$B:$B,,-1)
       - _xlfn.XLOOKUP($A384,sdbso042!$A:$A,sdbso042!$B:$B,,1) )</f>
        <v>0.92968156414199876</v>
      </c>
      <c r="AK384" s="1">
        <v>2518.8791000000001</v>
      </c>
    </row>
    <row r="385" spans="1:37" x14ac:dyDescent="0.2">
      <c r="A385" s="1">
        <f t="shared" si="23"/>
        <v>2517.8291999999997</v>
      </c>
      <c r="B385" s="1">
        <v>1.0050284</v>
      </c>
      <c r="C385">
        <f xml:space="preserve"> _xlfn.XLOOKUP($A385,DibenzoThiophene!$A:$A,DibenzoThiophene!$B:$B,,1)
 + ( $A385 - _xlfn.XLOOKUP($A385,DibenzoThiophene!$A:$A,DibenzoThiophene!$A:$A,,1) )
   / ( _xlfn.XLOOKUP($A385,DibenzoThiophene!$A:$A,DibenzoThiophene!$A:$A,,-1)
       - _xlfn.XLOOKUP($A385,DibenzoThiophene!$A:$A,DibenzoThiophene!$A:$A,,1) )
   * ( _xlfn.XLOOKUP($A385,DibenzoThiophene!$A:$A,DibenzoThiophene!$B:$B,,-1)
       - _xlfn.XLOOKUP($A385,DibenzoThiophene!$A:$A,DibenzoThiophene!$B:$B,,1) )</f>
        <v>0.97706991792233588</v>
      </c>
      <c r="D385">
        <f xml:space="preserve"> _xlfn.XLOOKUP($A385,Sulfone!$A:$A,Sulfone!$B:$B,,1)
 + ( $A385 - _xlfn.XLOOKUP($A385,Sulfone!$A:$A,Sulfone!$A:$A,,1) )
   / ( _xlfn.XLOOKUP($A385,Sulfone!$A:$A,Sulfone!$A:$A,,-1)
       - _xlfn.XLOOKUP($A385,Sulfone!$A:$A,Sulfone!$A:$A,,1) )
   * ( _xlfn.XLOOKUP($A385,Sulfone!$A:$A,Sulfone!$B:$B,,-1)
       - _xlfn.XLOOKUP($A385,Sulfone!$A:$A,Sulfone!$B:$B,,1) )</f>
        <v>0.99455790781767406</v>
      </c>
      <c r="E385">
        <f xml:space="preserve"> _xlfn.XLOOKUP($A385,sfeso4051!$A:$A,sfeso4051!$B:$B,,1)
 + ( $A385 - _xlfn.XLOOKUP($A385,sfeso4051!$A:$A,sfeso4051!$A:$A,,1) )
   / ( _xlfn.XLOOKUP($A385,sfeso4051!$A:$A,sfeso4051!$A:$A,,-1)
       - _xlfn.XLOOKUP($A385,sfeso4051!$A:$A,sfeso4051!$A:$A,,1) )
   * ( _xlfn.XLOOKUP($A385,sfeso4051!$A:$A,sfeso4051!$B:$B,,-1)
       - _xlfn.XLOOKUP($A385,sfeso4051!$A:$A,sfeso4051!$B:$B,,1) )</f>
        <v>0.88614876962479838</v>
      </c>
      <c r="F385">
        <f xml:space="preserve"> _xlfn.XLOOKUP($A385,sdbt029!$A:$A,sdbt029!$B:$B,,1)
 + ( $A385 - _xlfn.XLOOKUP($A385,sdbt029!$A:$A,sdbt029!$A:$A,,1) )
   / ( _xlfn.XLOOKUP($A385,sdbt029!$A:$A,sdbt029!$A:$A,,-1)
       - _xlfn.XLOOKUP($A385,sdbt029!$A:$A,sdbt029!$A:$A,,1) )
   * ( _xlfn.XLOOKUP($A385,sdbt029!$A:$A,sdbt029!$B:$B,,-1)
       - _xlfn.XLOOKUP($A385,sdbt029!$A:$A,sdbt029!$B:$B,,1) )</f>
        <v>1.0413208631291377</v>
      </c>
      <c r="G385">
        <f xml:space="preserve"> _xlfn.XLOOKUP($A385,sdbs034!$A:$A,sdbs034!$B:$B,,1)
 + ( $A385 - _xlfn.XLOOKUP($A385,sdbs034!$A:$A,sdbs034!$A:$A,,1) )
   / ( _xlfn.XLOOKUP($A385,sdbs034!$A:$A,sdbs034!$A:$A,,-1)
       - _xlfn.XLOOKUP($A385,sdbs034!$A:$A,sdbs034!$A:$A,,1) )
   * ( _xlfn.XLOOKUP($A385,sdbs034!$A:$A,sdbs034!$B:$B,,-1)
       - _xlfn.XLOOKUP($A385,sdbs034!$A:$A,sdbs034!$B:$B,,1) )</f>
        <v>0.96969183243215495</v>
      </c>
      <c r="H385">
        <f xml:space="preserve"> _xlfn.XLOOKUP($A385,sdbso042!$A:$A,sdbso042!$B:$B,,1)
 + ( $A385 - _xlfn.XLOOKUP($A385,sdbso042!$A:$A,sdbso042!$A:$A,,1) )
   / ( _xlfn.XLOOKUP($A385,sdbso042!$A:$A,sdbso042!$A:$A,,-1)
       - _xlfn.XLOOKUP($A385,sdbso042!$A:$A,sdbso042!$A:$A,,1) )
   * ( _xlfn.XLOOKUP($A385,sdbso042!$A:$A,sdbso042!$B:$B,,-1)
       - _xlfn.XLOOKUP($A385,sdbso042!$A:$A,sdbso042!$B:$B,,1) )</f>
        <v>0.93526134962670437</v>
      </c>
      <c r="AK385" s="1">
        <v>2519.1291999999999</v>
      </c>
    </row>
    <row r="386" spans="1:37" x14ac:dyDescent="0.2">
      <c r="A386" s="1">
        <f t="shared" si="23"/>
        <v>2518.0792999999999</v>
      </c>
      <c r="B386" s="1">
        <v>0.99534440999999996</v>
      </c>
      <c r="C386">
        <f xml:space="preserve"> _xlfn.XLOOKUP($A386,DibenzoThiophene!$A:$A,DibenzoThiophene!$B:$B,,1)
 + ( $A386 - _xlfn.XLOOKUP($A386,DibenzoThiophene!$A:$A,DibenzoThiophene!$A:$A,,1) )
   / ( _xlfn.XLOOKUP($A386,DibenzoThiophene!$A:$A,DibenzoThiophene!$A:$A,,-1)
       - _xlfn.XLOOKUP($A386,DibenzoThiophene!$A:$A,DibenzoThiophene!$A:$A,,1) )
   * ( _xlfn.XLOOKUP($A386,DibenzoThiophene!$A:$A,DibenzoThiophene!$B:$B,,-1)
       - _xlfn.XLOOKUP($A386,DibenzoThiophene!$A:$A,DibenzoThiophene!$B:$B,,1) )</f>
        <v>0.97498676571456755</v>
      </c>
      <c r="D386">
        <f xml:space="preserve"> _xlfn.XLOOKUP($A386,Sulfone!$A:$A,Sulfone!$B:$B,,1)
 + ( $A386 - _xlfn.XLOOKUP($A386,Sulfone!$A:$A,Sulfone!$A:$A,,1) )
   / ( _xlfn.XLOOKUP($A386,Sulfone!$A:$A,Sulfone!$A:$A,,-1)
       - _xlfn.XLOOKUP($A386,Sulfone!$A:$A,Sulfone!$A:$A,,1) )
   * ( _xlfn.XLOOKUP($A386,Sulfone!$A:$A,Sulfone!$B:$B,,-1)
       - _xlfn.XLOOKUP($A386,Sulfone!$A:$A,Sulfone!$B:$B,,1) )</f>
        <v>0.99450513089809944</v>
      </c>
      <c r="E386">
        <f xml:space="preserve"> _xlfn.XLOOKUP($A386,sfeso4051!$A:$A,sfeso4051!$B:$B,,1)
 + ( $A386 - _xlfn.XLOOKUP($A386,sfeso4051!$A:$A,sfeso4051!$A:$A,,1) )
   / ( _xlfn.XLOOKUP($A386,sfeso4051!$A:$A,sfeso4051!$A:$A,,-1)
       - _xlfn.XLOOKUP($A386,sfeso4051!$A:$A,sfeso4051!$A:$A,,1) )
   * ( _xlfn.XLOOKUP($A386,sfeso4051!$A:$A,sfeso4051!$B:$B,,-1)
       - _xlfn.XLOOKUP($A386,sfeso4051!$A:$A,sfeso4051!$B:$B,,1) )</f>
        <v>0.88519748096299267</v>
      </c>
      <c r="F386">
        <f xml:space="preserve"> _xlfn.XLOOKUP($A386,sdbt029!$A:$A,sdbt029!$B:$B,,1)
 + ( $A386 - _xlfn.XLOOKUP($A386,sdbt029!$A:$A,sdbt029!$A:$A,,1) )
   / ( _xlfn.XLOOKUP($A386,sdbt029!$A:$A,sdbt029!$A:$A,,-1)
       - _xlfn.XLOOKUP($A386,sdbt029!$A:$A,sdbt029!$A:$A,,1) )
   * ( _xlfn.XLOOKUP($A386,sdbt029!$A:$A,sdbt029!$B:$B,,-1)
       - _xlfn.XLOOKUP($A386,sdbt029!$A:$A,sdbt029!$B:$B,,1) )</f>
        <v>1.0420001600973945</v>
      </c>
      <c r="G386">
        <f xml:space="preserve"> _xlfn.XLOOKUP($A386,sdbs034!$A:$A,sdbs034!$B:$B,,1)
 + ( $A386 - _xlfn.XLOOKUP($A386,sdbs034!$A:$A,sdbs034!$A:$A,,1) )
   / ( _xlfn.XLOOKUP($A386,sdbs034!$A:$A,sdbs034!$A:$A,,-1)
       - _xlfn.XLOOKUP($A386,sdbs034!$A:$A,sdbs034!$A:$A,,1) )
   * ( _xlfn.XLOOKUP($A386,sdbs034!$A:$A,sdbs034!$B:$B,,-1)
       - _xlfn.XLOOKUP($A386,sdbs034!$A:$A,sdbs034!$B:$B,,1) )</f>
        <v>0.9708665879321241</v>
      </c>
      <c r="H386">
        <f xml:space="preserve"> _xlfn.XLOOKUP($A386,sdbso042!$A:$A,sdbso042!$B:$B,,1)
 + ( $A386 - _xlfn.XLOOKUP($A386,sdbso042!$A:$A,sdbso042!$A:$A,,1) )
   / ( _xlfn.XLOOKUP($A386,sdbso042!$A:$A,sdbso042!$A:$A,,-1)
       - _xlfn.XLOOKUP($A386,sdbso042!$A:$A,sdbso042!$A:$A,,1) )
   * ( _xlfn.XLOOKUP($A386,sdbso042!$A:$A,sdbso042!$B:$B,,-1)
       - _xlfn.XLOOKUP($A386,sdbso042!$A:$A,sdbso042!$B:$B,,1) )</f>
        <v>0.93853763878822805</v>
      </c>
      <c r="AK386" s="1">
        <v>2519.3793000000001</v>
      </c>
    </row>
    <row r="387" spans="1:37" x14ac:dyDescent="0.2">
      <c r="A387" s="1">
        <f t="shared" ref="A387:A450" si="24">AK387-1.3</f>
        <v>2518.3293999999996</v>
      </c>
      <c r="B387" s="1">
        <v>1.0091954000000001</v>
      </c>
      <c r="C387">
        <f xml:space="preserve"> _xlfn.XLOOKUP($A387,DibenzoThiophene!$A:$A,DibenzoThiophene!$B:$B,,1)
 + ( $A387 - _xlfn.XLOOKUP($A387,DibenzoThiophene!$A:$A,DibenzoThiophene!$A:$A,,1) )
   / ( _xlfn.XLOOKUP($A387,DibenzoThiophene!$A:$A,DibenzoThiophene!$A:$A,,-1)
       - _xlfn.XLOOKUP($A387,DibenzoThiophene!$A:$A,DibenzoThiophene!$A:$A,,1) )
   * ( _xlfn.XLOOKUP($A387,DibenzoThiophene!$A:$A,DibenzoThiophene!$B:$B,,-1)
       - _xlfn.XLOOKUP($A387,DibenzoThiophene!$A:$A,DibenzoThiophene!$B:$B,,1) )</f>
        <v>0.97290361350680299</v>
      </c>
      <c r="D387">
        <f xml:space="preserve"> _xlfn.XLOOKUP($A387,Sulfone!$A:$A,Sulfone!$B:$B,,1)
 + ( $A387 - _xlfn.XLOOKUP($A387,Sulfone!$A:$A,Sulfone!$A:$A,,1) )
   / ( _xlfn.XLOOKUP($A387,Sulfone!$A:$A,Sulfone!$A:$A,,-1)
       - _xlfn.XLOOKUP($A387,Sulfone!$A:$A,Sulfone!$A:$A,,1) )
   * ( _xlfn.XLOOKUP($A387,Sulfone!$A:$A,Sulfone!$B:$B,,-1)
       - _xlfn.XLOOKUP($A387,Sulfone!$A:$A,Sulfone!$B:$B,,1) )</f>
        <v>0.9947217008578948</v>
      </c>
      <c r="E387">
        <f xml:space="preserve"> _xlfn.XLOOKUP($A387,sfeso4051!$A:$A,sfeso4051!$B:$B,,1)
 + ( $A387 - _xlfn.XLOOKUP($A387,sfeso4051!$A:$A,sfeso4051!$A:$A,,1) )
   / ( _xlfn.XLOOKUP($A387,sfeso4051!$A:$A,sfeso4051!$A:$A,,-1)
       - _xlfn.XLOOKUP($A387,sfeso4051!$A:$A,sfeso4051!$A:$A,,1) )
   * ( _xlfn.XLOOKUP($A387,sfeso4051!$A:$A,sfeso4051!$B:$B,,-1)
       - _xlfn.XLOOKUP($A387,sfeso4051!$A:$A,sfeso4051!$B:$B,,1) )</f>
        <v>0.88459171136861947</v>
      </c>
      <c r="F387">
        <f xml:space="preserve"> _xlfn.XLOOKUP($A387,sdbt029!$A:$A,sdbt029!$B:$B,,1)
 + ( $A387 - _xlfn.XLOOKUP($A387,sdbt029!$A:$A,sdbt029!$A:$A,,1) )
   / ( _xlfn.XLOOKUP($A387,sdbt029!$A:$A,sdbt029!$A:$A,,-1)
       - _xlfn.XLOOKUP($A387,sdbt029!$A:$A,sdbt029!$A:$A,,1) )
   * ( _xlfn.XLOOKUP($A387,sdbt029!$A:$A,sdbt029!$B:$B,,-1)
       - _xlfn.XLOOKUP($A387,sdbt029!$A:$A,sdbt029!$B:$B,,1) )</f>
        <v>1.0445026897663099</v>
      </c>
      <c r="G387">
        <f xml:space="preserve"> _xlfn.XLOOKUP($A387,sdbs034!$A:$A,sdbs034!$B:$B,,1)
 + ( $A387 - _xlfn.XLOOKUP($A387,sdbs034!$A:$A,sdbs034!$A:$A,,1) )
   / ( _xlfn.XLOOKUP($A387,sdbs034!$A:$A,sdbs034!$A:$A,,-1)
       - _xlfn.XLOOKUP($A387,sdbs034!$A:$A,sdbs034!$A:$A,,1) )
   * ( _xlfn.XLOOKUP($A387,sdbs034!$A:$A,sdbs034!$B:$B,,-1)
       - _xlfn.XLOOKUP($A387,sdbs034!$A:$A,sdbs034!$B:$B,,1) )</f>
        <v>0.95634489773529641</v>
      </c>
      <c r="H387">
        <f xml:space="preserve"> _xlfn.XLOOKUP($A387,sdbso042!$A:$A,sdbso042!$B:$B,,1)
 + ( $A387 - _xlfn.XLOOKUP($A387,sdbso042!$A:$A,sdbso042!$A:$A,,1) )
   / ( _xlfn.XLOOKUP($A387,sdbso042!$A:$A,sdbso042!$A:$A,,-1)
       - _xlfn.XLOOKUP($A387,sdbso042!$A:$A,sdbso042!$A:$A,,1) )
   * ( _xlfn.XLOOKUP($A387,sdbso042!$A:$A,sdbso042!$B:$B,,-1)
       - _xlfn.XLOOKUP($A387,sdbso042!$A:$A,sdbso042!$B:$B,,1) )</f>
        <v>0.93684521485070182</v>
      </c>
      <c r="AK387" s="1">
        <v>2519.6293999999998</v>
      </c>
    </row>
    <row r="388" spans="1:37" x14ac:dyDescent="0.2">
      <c r="A388" s="1">
        <f t="shared" si="24"/>
        <v>2518.5794999999998</v>
      </c>
      <c r="B388" s="1">
        <v>1.0064846999999999</v>
      </c>
      <c r="C388">
        <f xml:space="preserve"> _xlfn.XLOOKUP($A388,DibenzoThiophene!$A:$A,DibenzoThiophene!$B:$B,,1)
 + ( $A388 - _xlfn.XLOOKUP($A388,DibenzoThiophene!$A:$A,DibenzoThiophene!$A:$A,,1) )
   / ( _xlfn.XLOOKUP($A388,DibenzoThiophene!$A:$A,DibenzoThiophene!$A:$A,,-1)
       - _xlfn.XLOOKUP($A388,DibenzoThiophene!$A:$A,DibenzoThiophene!$A:$A,,1) )
   * ( _xlfn.XLOOKUP($A388,DibenzoThiophene!$A:$A,DibenzoThiophene!$B:$B,,-1)
       - _xlfn.XLOOKUP($A388,DibenzoThiophene!$A:$A,DibenzoThiophene!$B:$B,,1) )</f>
        <v>0.97201925324278338</v>
      </c>
      <c r="D388">
        <f xml:space="preserve"> _xlfn.XLOOKUP($A388,Sulfone!$A:$A,Sulfone!$B:$B,,1)
 + ( $A388 - _xlfn.XLOOKUP($A388,Sulfone!$A:$A,Sulfone!$A:$A,,1) )
   / ( _xlfn.XLOOKUP($A388,Sulfone!$A:$A,Sulfone!$A:$A,,-1)
       - _xlfn.XLOOKUP($A388,Sulfone!$A:$A,Sulfone!$A:$A,,1) )
   * ( _xlfn.XLOOKUP($A388,Sulfone!$A:$A,Sulfone!$B:$B,,-1)
       - _xlfn.XLOOKUP($A388,Sulfone!$A:$A,Sulfone!$B:$B,,1) )</f>
        <v>0.9949382708176906</v>
      </c>
      <c r="E388">
        <f xml:space="preserve"> _xlfn.XLOOKUP($A388,sfeso4051!$A:$A,sfeso4051!$B:$B,,1)
 + ( $A388 - _xlfn.XLOOKUP($A388,sfeso4051!$A:$A,sfeso4051!$A:$A,,1) )
   / ( _xlfn.XLOOKUP($A388,sfeso4051!$A:$A,sfeso4051!$A:$A,,-1)
       - _xlfn.XLOOKUP($A388,sfeso4051!$A:$A,sfeso4051!$A:$A,,1) )
   * ( _xlfn.XLOOKUP($A388,sfeso4051!$A:$A,sfeso4051!$B:$B,,-1)
       - _xlfn.XLOOKUP($A388,sfeso4051!$A:$A,sfeso4051!$B:$B,,1) )</f>
        <v>0.88382546661727401</v>
      </c>
      <c r="F388">
        <f xml:space="preserve"> _xlfn.XLOOKUP($A388,sdbt029!$A:$A,sdbt029!$B:$B,,1)
 + ( $A388 - _xlfn.XLOOKUP($A388,sdbt029!$A:$A,sdbt029!$A:$A,,1) )
   / ( _xlfn.XLOOKUP($A388,sdbt029!$A:$A,sdbt029!$A:$A,,-1)
       - _xlfn.XLOOKUP($A388,sdbt029!$A:$A,sdbt029!$A:$A,,1) )
   * ( _xlfn.XLOOKUP($A388,sdbt029!$A:$A,sdbt029!$B:$B,,-1)
       - _xlfn.XLOOKUP($A388,sdbt029!$A:$A,sdbt029!$B:$B,,1) )</f>
        <v>1.0448664498291069</v>
      </c>
      <c r="G388">
        <f xml:space="preserve"> _xlfn.XLOOKUP($A388,sdbs034!$A:$A,sdbs034!$B:$B,,1)
 + ( $A388 - _xlfn.XLOOKUP($A388,sdbs034!$A:$A,sdbs034!$A:$A,,1) )
   / ( _xlfn.XLOOKUP($A388,sdbs034!$A:$A,sdbs034!$A:$A,,-1)
       - _xlfn.XLOOKUP($A388,sdbs034!$A:$A,sdbs034!$A:$A,,1) )
   * ( _xlfn.XLOOKUP($A388,sdbs034!$A:$A,sdbs034!$B:$B,,-1)
       - _xlfn.XLOOKUP($A388,sdbs034!$A:$A,sdbs034!$B:$B,,1) )</f>
        <v>0.9490761057852517</v>
      </c>
      <c r="H388">
        <f xml:space="preserve"> _xlfn.XLOOKUP($A388,sdbso042!$A:$A,sdbso042!$B:$B,,1)
 + ( $A388 - _xlfn.XLOOKUP($A388,sdbso042!$A:$A,sdbso042!$A:$A,,1) )
   / ( _xlfn.XLOOKUP($A388,sdbso042!$A:$A,sdbso042!$A:$A,,-1)
       - _xlfn.XLOOKUP($A388,sdbso042!$A:$A,sdbso042!$A:$A,,1) )
   * ( _xlfn.XLOOKUP($A388,sdbso042!$A:$A,sdbso042!$B:$B,,-1)
       - _xlfn.XLOOKUP($A388,sdbso042!$A:$A,sdbso042!$B:$B,,1) )</f>
        <v>0.93472543830606691</v>
      </c>
      <c r="AK388" s="1">
        <v>2519.8795</v>
      </c>
    </row>
    <row r="389" spans="1:37" x14ac:dyDescent="0.2">
      <c r="A389" s="1">
        <f t="shared" si="24"/>
        <v>2518.8296</v>
      </c>
      <c r="B389" s="1">
        <v>0.99155415000000002</v>
      </c>
      <c r="C389">
        <f xml:space="preserve"> _xlfn.XLOOKUP($A389,DibenzoThiophene!$A:$A,DibenzoThiophene!$B:$B,,1)
 + ( $A389 - _xlfn.XLOOKUP($A389,DibenzoThiophene!$A:$A,DibenzoThiophene!$A:$A,,1) )
   / ( _xlfn.XLOOKUP($A389,DibenzoThiophene!$A:$A,DibenzoThiophene!$A:$A,,-1)
       - _xlfn.XLOOKUP($A389,DibenzoThiophene!$A:$A,DibenzoThiophene!$A:$A,,1) )
   * ( _xlfn.XLOOKUP($A389,DibenzoThiophene!$A:$A,DibenzoThiophene!$B:$B,,-1)
       - _xlfn.XLOOKUP($A389,DibenzoThiophene!$A:$A,DibenzoThiophene!$B:$B,,1) )</f>
        <v>0.97156201136653542</v>
      </c>
      <c r="D389">
        <f xml:space="preserve"> _xlfn.XLOOKUP($A389,Sulfone!$A:$A,Sulfone!$B:$B,,1)
 + ( $A389 - _xlfn.XLOOKUP($A389,Sulfone!$A:$A,Sulfone!$A:$A,,1) )
   / ( _xlfn.XLOOKUP($A389,Sulfone!$A:$A,Sulfone!$A:$A,,-1)
       - _xlfn.XLOOKUP($A389,Sulfone!$A:$A,Sulfone!$A:$A,,1) )
   * ( _xlfn.XLOOKUP($A389,Sulfone!$A:$A,Sulfone!$B:$B,,-1)
       - _xlfn.XLOOKUP($A389,Sulfone!$A:$A,Sulfone!$B:$B,,1) )</f>
        <v>0.9951548407774865</v>
      </c>
      <c r="E389">
        <f xml:space="preserve"> _xlfn.XLOOKUP($A389,sfeso4051!$A:$A,sfeso4051!$B:$B,,1)
 + ( $A389 - _xlfn.XLOOKUP($A389,sfeso4051!$A:$A,sfeso4051!$A:$A,,1) )
   / ( _xlfn.XLOOKUP($A389,sfeso4051!$A:$A,sfeso4051!$A:$A,,-1)
       - _xlfn.XLOOKUP($A389,sfeso4051!$A:$A,sfeso4051!$A:$A,,1) )
   * ( _xlfn.XLOOKUP($A389,sfeso4051!$A:$A,sfeso4051!$B:$B,,-1)
       - _xlfn.XLOOKUP($A389,sfeso4051!$A:$A,sfeso4051!$B:$B,,1) )</f>
        <v>0.88269608532350607</v>
      </c>
      <c r="F389">
        <f xml:space="preserve"> _xlfn.XLOOKUP($A389,sdbt029!$A:$A,sdbt029!$B:$B,,1)
 + ( $A389 - _xlfn.XLOOKUP($A389,sdbt029!$A:$A,sdbt029!$A:$A,,1) )
   / ( _xlfn.XLOOKUP($A389,sdbt029!$A:$A,sdbt029!$A:$A,,-1)
       - _xlfn.XLOOKUP($A389,sdbt029!$A:$A,sdbt029!$A:$A,,1) )
   * ( _xlfn.XLOOKUP($A389,sdbt029!$A:$A,sdbt029!$B:$B,,-1)
       - _xlfn.XLOOKUP($A389,sdbt029!$A:$A,sdbt029!$B:$B,,1) )</f>
        <v>1.0403904240056336</v>
      </c>
      <c r="G389">
        <f xml:space="preserve"> _xlfn.XLOOKUP($A389,sdbs034!$A:$A,sdbs034!$B:$B,,1)
 + ( $A389 - _xlfn.XLOOKUP($A389,sdbs034!$A:$A,sdbs034!$A:$A,,1) )
   / ( _xlfn.XLOOKUP($A389,sdbs034!$A:$A,sdbs034!$A:$A,,-1)
       - _xlfn.XLOOKUP($A389,sdbs034!$A:$A,sdbs034!$A:$A,,1) )
   * ( _xlfn.XLOOKUP($A389,sdbs034!$A:$A,sdbs034!$B:$B,,-1)
       - _xlfn.XLOOKUP($A389,sdbs034!$A:$A,sdbs034!$B:$B,,1) )</f>
        <v>0.95821977568662509</v>
      </c>
      <c r="H389">
        <f xml:space="preserve"> _xlfn.XLOOKUP($A389,sdbso042!$A:$A,sdbso042!$B:$B,,1)
 + ( $A389 - _xlfn.XLOOKUP($A389,sdbso042!$A:$A,sdbso042!$A:$A,,1) )
   / ( _xlfn.XLOOKUP($A389,sdbso042!$A:$A,sdbso042!$A:$A,,-1)
       - _xlfn.XLOOKUP($A389,sdbso042!$A:$A,sdbso042!$A:$A,,1) )
   * ( _xlfn.XLOOKUP($A389,sdbso042!$A:$A,sdbso042!$B:$B,,-1)
       - _xlfn.XLOOKUP($A389,sdbso042!$A:$A,sdbso042!$B:$B,,1) )</f>
        <v>0.93163861271116988</v>
      </c>
      <c r="AK389" s="1">
        <v>2520.1296000000002</v>
      </c>
    </row>
    <row r="390" spans="1:37" x14ac:dyDescent="0.2">
      <c r="A390" s="1">
        <f t="shared" si="24"/>
        <v>2519.0796999999998</v>
      </c>
      <c r="B390" s="1">
        <v>1.0107963</v>
      </c>
      <c r="C390">
        <f xml:space="preserve"> _xlfn.XLOOKUP($A390,DibenzoThiophene!$A:$A,DibenzoThiophene!$B:$B,,1)
 + ( $A390 - _xlfn.XLOOKUP($A390,DibenzoThiophene!$A:$A,DibenzoThiophene!$A:$A,,1) )
   / ( _xlfn.XLOOKUP($A390,DibenzoThiophene!$A:$A,DibenzoThiophene!$A:$A,,-1)
       - _xlfn.XLOOKUP($A390,DibenzoThiophene!$A:$A,DibenzoThiophene!$A:$A,,1) )
   * ( _xlfn.XLOOKUP($A390,DibenzoThiophene!$A:$A,DibenzoThiophene!$B:$B,,-1)
       - _xlfn.XLOOKUP($A390,DibenzoThiophene!$A:$A,DibenzoThiophene!$B:$B,,1) )</f>
        <v>0.97110476949028834</v>
      </c>
      <c r="D390">
        <f xml:space="preserve"> _xlfn.XLOOKUP($A390,Sulfone!$A:$A,Sulfone!$B:$B,,1)
 + ( $A390 - _xlfn.XLOOKUP($A390,Sulfone!$A:$A,Sulfone!$A:$A,,1) )
   / ( _xlfn.XLOOKUP($A390,Sulfone!$A:$A,Sulfone!$A:$A,,-1)
       - _xlfn.XLOOKUP($A390,Sulfone!$A:$A,Sulfone!$A:$A,,1) )
   * ( _xlfn.XLOOKUP($A390,Sulfone!$A:$A,Sulfone!$B:$B,,-1)
       - _xlfn.XLOOKUP($A390,Sulfone!$A:$A,Sulfone!$B:$B,,1) )</f>
        <v>0.99559464874300962</v>
      </c>
      <c r="E390">
        <f xml:space="preserve"> _xlfn.XLOOKUP($A390,sfeso4051!$A:$A,sfeso4051!$B:$B,,1)
 + ( $A390 - _xlfn.XLOOKUP($A390,sfeso4051!$A:$A,sfeso4051!$A:$A,,1) )
   / ( _xlfn.XLOOKUP($A390,sfeso4051!$A:$A,sfeso4051!$A:$A,,-1)
       - _xlfn.XLOOKUP($A390,sfeso4051!$A:$A,sfeso4051!$A:$A,,1) )
   * ( _xlfn.XLOOKUP($A390,sfeso4051!$A:$A,sfeso4051!$B:$B,,-1)
       - _xlfn.XLOOKUP($A390,sfeso4051!$A:$A,sfeso4051!$B:$B,,1) )</f>
        <v>0.88131099894758413</v>
      </c>
      <c r="F390">
        <f xml:space="preserve"> _xlfn.XLOOKUP($A390,sdbt029!$A:$A,sdbt029!$B:$B,,1)
 + ( $A390 - _xlfn.XLOOKUP($A390,sdbt029!$A:$A,sdbt029!$A:$A,,1) )
   / ( _xlfn.XLOOKUP($A390,sdbt029!$A:$A,sdbt029!$A:$A,,-1)
       - _xlfn.XLOOKUP($A390,sdbt029!$A:$A,sdbt029!$A:$A,,1) )
   * ( _xlfn.XLOOKUP($A390,sdbt029!$A:$A,sdbt029!$B:$B,,-1)
       - _xlfn.XLOOKUP($A390,sdbt029!$A:$A,sdbt029!$B:$B,,1) )</f>
        <v>1.0381251789922745</v>
      </c>
      <c r="G390">
        <f xml:space="preserve"> _xlfn.XLOOKUP($A390,sdbs034!$A:$A,sdbs034!$B:$B,,1)
 + ( $A390 - _xlfn.XLOOKUP($A390,sdbs034!$A:$A,sdbs034!$A:$A,,1) )
   / ( _xlfn.XLOOKUP($A390,sdbs034!$A:$A,sdbs034!$A:$A,,-1)
       - _xlfn.XLOOKUP($A390,sdbs034!$A:$A,sdbs034!$A:$A,,1) )
   * ( _xlfn.XLOOKUP($A390,sdbs034!$A:$A,sdbs034!$B:$B,,-1)
       - _xlfn.XLOOKUP($A390,sdbs034!$A:$A,sdbs034!$B:$B,,1) )</f>
        <v>0.96493257246363229</v>
      </c>
      <c r="H390">
        <f xml:space="preserve"> _xlfn.XLOOKUP($A390,sdbso042!$A:$A,sdbso042!$B:$B,,1)
 + ( $A390 - _xlfn.XLOOKUP($A390,sdbso042!$A:$A,sdbso042!$A:$A,,1) )
   / ( _xlfn.XLOOKUP($A390,sdbso042!$A:$A,sdbso042!$A:$A,,-1)
       - _xlfn.XLOOKUP($A390,sdbso042!$A:$A,sdbso042!$A:$A,,1) )
   * ( _xlfn.XLOOKUP($A390,sdbso042!$A:$A,sdbso042!$B:$B,,-1)
       - _xlfn.XLOOKUP($A390,sdbso042!$A:$A,sdbso042!$B:$B,,1) )</f>
        <v>0.93002582233447351</v>
      </c>
      <c r="AK390" s="1">
        <v>2520.3797</v>
      </c>
    </row>
    <row r="391" spans="1:37" x14ac:dyDescent="0.2">
      <c r="A391" s="1">
        <f t="shared" si="24"/>
        <v>2519.3298</v>
      </c>
      <c r="B391" s="1">
        <v>0.98799252000000004</v>
      </c>
      <c r="C391">
        <f xml:space="preserve"> _xlfn.XLOOKUP($A391,DibenzoThiophene!$A:$A,DibenzoThiophene!$B:$B,,1)
 + ( $A391 - _xlfn.XLOOKUP($A391,DibenzoThiophene!$A:$A,DibenzoThiophene!$A:$A,,1) )
   / ( _xlfn.XLOOKUP($A391,DibenzoThiophene!$A:$A,DibenzoThiophene!$A:$A,,-1)
       - _xlfn.XLOOKUP($A391,DibenzoThiophene!$A:$A,DibenzoThiophene!$A:$A,,1) )
   * ( _xlfn.XLOOKUP($A391,DibenzoThiophene!$A:$A,DibenzoThiophene!$B:$B,,-1)
       - _xlfn.XLOOKUP($A391,DibenzoThiophene!$A:$A,DibenzoThiophene!$B:$B,,1) )</f>
        <v>0.9706475276140405</v>
      </c>
      <c r="D391">
        <f xml:space="preserve"> _xlfn.XLOOKUP($A391,Sulfone!$A:$A,Sulfone!$B:$B,,1)
 + ( $A391 - _xlfn.XLOOKUP($A391,Sulfone!$A:$A,Sulfone!$A:$A,,1) )
   / ( _xlfn.XLOOKUP($A391,Sulfone!$A:$A,Sulfone!$A:$A,,-1)
       - _xlfn.XLOOKUP($A391,Sulfone!$A:$A,Sulfone!$A:$A,,1) )
   * ( _xlfn.XLOOKUP($A391,Sulfone!$A:$A,Sulfone!$B:$B,,-1)
       - _xlfn.XLOOKUP($A391,Sulfone!$A:$A,Sulfone!$B:$B,,1) )</f>
        <v>0.99648870717790017</v>
      </c>
      <c r="E391">
        <f xml:space="preserve"> _xlfn.XLOOKUP($A391,sfeso4051!$A:$A,sfeso4051!$B:$B,,1)
 + ( $A391 - _xlfn.XLOOKUP($A391,sfeso4051!$A:$A,sfeso4051!$A:$A,,1) )
   / ( _xlfn.XLOOKUP($A391,sfeso4051!$A:$A,sfeso4051!$A:$A,,-1)
       - _xlfn.XLOOKUP($A391,sfeso4051!$A:$A,sfeso4051!$A:$A,,1) )
   * ( _xlfn.XLOOKUP($A391,sfeso4051!$A:$A,sfeso4051!$B:$B,,-1)
       - _xlfn.XLOOKUP($A391,sfeso4051!$A:$A,sfeso4051!$B:$B,,1) )</f>
        <v>0.87940559725523271</v>
      </c>
      <c r="F391">
        <f xml:space="preserve"> _xlfn.XLOOKUP($A391,sdbt029!$A:$A,sdbt029!$B:$B,,1)
 + ( $A391 - _xlfn.XLOOKUP($A391,sdbt029!$A:$A,sdbt029!$A:$A,,1) )
   / ( _xlfn.XLOOKUP($A391,sdbt029!$A:$A,sdbt029!$A:$A,,-1)
       - _xlfn.XLOOKUP($A391,sdbt029!$A:$A,sdbt029!$A:$A,,1) )
   * ( _xlfn.XLOOKUP($A391,sdbt029!$A:$A,sdbt029!$B:$B,,-1)
       - _xlfn.XLOOKUP($A391,sdbt029!$A:$A,sdbt029!$B:$B,,1) )</f>
        <v>1.0403584879656482</v>
      </c>
      <c r="G391">
        <f xml:space="preserve"> _xlfn.XLOOKUP($A391,sdbs034!$A:$A,sdbs034!$B:$B,,1)
 + ( $A391 - _xlfn.XLOOKUP($A391,sdbs034!$A:$A,sdbs034!$A:$A,,1) )
   / ( _xlfn.XLOOKUP($A391,sdbs034!$A:$A,sdbs034!$A:$A,,-1)
       - _xlfn.XLOOKUP($A391,sdbs034!$A:$A,sdbs034!$A:$A,,1) )
   * ( _xlfn.XLOOKUP($A391,sdbs034!$A:$A,sdbs034!$B:$B,,-1)
       - _xlfn.XLOOKUP($A391,sdbs034!$A:$A,sdbs034!$B:$B,,1) )</f>
        <v>0.96669896571896219</v>
      </c>
      <c r="H391">
        <f xml:space="preserve"> _xlfn.XLOOKUP($A391,sdbso042!$A:$A,sdbso042!$B:$B,,1)
 + ( $A391 - _xlfn.XLOOKUP($A391,sdbso042!$A:$A,sdbso042!$A:$A,,1) )
   / ( _xlfn.XLOOKUP($A391,sdbso042!$A:$A,sdbso042!$A:$A,,-1)
       - _xlfn.XLOOKUP($A391,sdbso042!$A:$A,sdbso042!$A:$A,,1) )
   * ( _xlfn.XLOOKUP($A391,sdbso042!$A:$A,sdbso042!$B:$B,,-1)
       - _xlfn.XLOOKUP($A391,sdbso042!$A:$A,sdbso042!$B:$B,,1) )</f>
        <v>0.931412436954004</v>
      </c>
      <c r="AK391" s="1">
        <v>2520.6298000000002</v>
      </c>
    </row>
    <row r="392" spans="1:37" x14ac:dyDescent="0.2">
      <c r="A392" s="1">
        <f t="shared" si="24"/>
        <v>2519.5798999999997</v>
      </c>
      <c r="B392" s="1">
        <v>0.98542319</v>
      </c>
      <c r="C392">
        <f xml:space="preserve"> _xlfn.XLOOKUP($A392,DibenzoThiophene!$A:$A,DibenzoThiophene!$B:$B,,1)
 + ( $A392 - _xlfn.XLOOKUP($A392,DibenzoThiophene!$A:$A,DibenzoThiophene!$A:$A,,1) )
   / ( _xlfn.XLOOKUP($A392,DibenzoThiophene!$A:$A,DibenzoThiophene!$A:$A,,-1)
       - _xlfn.XLOOKUP($A392,DibenzoThiophene!$A:$A,DibenzoThiophene!$A:$A,,1) )
   * ( _xlfn.XLOOKUP($A392,DibenzoThiophene!$A:$A,DibenzoThiophene!$B:$B,,-1)
       - _xlfn.XLOOKUP($A392,DibenzoThiophene!$A:$A,DibenzoThiophene!$B:$B,,1) )</f>
        <v>0.97019028573779342</v>
      </c>
      <c r="D392">
        <f xml:space="preserve"> _xlfn.XLOOKUP($A392,Sulfone!$A:$A,Sulfone!$B:$B,,1)
 + ( $A392 - _xlfn.XLOOKUP($A392,Sulfone!$A:$A,Sulfone!$A:$A,,1) )
   / ( _xlfn.XLOOKUP($A392,Sulfone!$A:$A,Sulfone!$A:$A,,-1)
       - _xlfn.XLOOKUP($A392,Sulfone!$A:$A,Sulfone!$A:$A,,1) )
   * ( _xlfn.XLOOKUP($A392,Sulfone!$A:$A,Sulfone!$B:$B,,-1)
       - _xlfn.XLOOKUP($A392,Sulfone!$A:$A,Sulfone!$B:$B,,1) )</f>
        <v>0.99738276561278916</v>
      </c>
      <c r="E392">
        <f xml:space="preserve"> _xlfn.XLOOKUP($A392,sfeso4051!$A:$A,sfeso4051!$B:$B,,1)
 + ( $A392 - _xlfn.XLOOKUP($A392,sfeso4051!$A:$A,sfeso4051!$A:$A,,1) )
   / ( _xlfn.XLOOKUP($A392,sfeso4051!$A:$A,sfeso4051!$A:$A,,-1)
       - _xlfn.XLOOKUP($A392,sfeso4051!$A:$A,sfeso4051!$A:$A,,1) )
   * ( _xlfn.XLOOKUP($A392,sfeso4051!$A:$A,sfeso4051!$B:$B,,-1)
       - _xlfn.XLOOKUP($A392,sfeso4051!$A:$A,sfeso4051!$B:$B,,1) )</f>
        <v>0.87827563309153778</v>
      </c>
      <c r="F392">
        <f xml:space="preserve"> _xlfn.XLOOKUP($A392,sdbt029!$A:$A,sdbt029!$B:$B,,1)
 + ( $A392 - _xlfn.XLOOKUP($A392,sdbt029!$A:$A,sdbt029!$A:$A,,1) )
   / ( _xlfn.XLOOKUP($A392,sdbt029!$A:$A,sdbt029!$A:$A,,-1)
       - _xlfn.XLOOKUP($A392,sdbt029!$A:$A,sdbt029!$A:$A,,1) )
   * ( _xlfn.XLOOKUP($A392,sdbt029!$A:$A,sdbt029!$B:$B,,-1)
       - _xlfn.XLOOKUP($A392,sdbt029!$A:$A,sdbt029!$B:$B,,1) )</f>
        <v>1.0409806353505076</v>
      </c>
      <c r="G392">
        <f xml:space="preserve"> _xlfn.XLOOKUP($A392,sdbs034!$A:$A,sdbs034!$B:$B,,1)
 + ( $A392 - _xlfn.XLOOKUP($A392,sdbs034!$A:$A,sdbs034!$A:$A,,1) )
   / ( _xlfn.XLOOKUP($A392,sdbs034!$A:$A,sdbs034!$A:$A,,-1)
       - _xlfn.XLOOKUP($A392,sdbs034!$A:$A,sdbs034!$A:$A,,1) )
   * ( _xlfn.XLOOKUP($A392,sdbs034!$A:$A,sdbs034!$B:$B,,-1)
       - _xlfn.XLOOKUP($A392,sdbs034!$A:$A,sdbs034!$B:$B,,1) )</f>
        <v>0.96726773896585594</v>
      </c>
      <c r="H392">
        <f xml:space="preserve"> _xlfn.XLOOKUP($A392,sdbso042!$A:$A,sdbso042!$B:$B,,1)
 + ( $A392 - _xlfn.XLOOKUP($A392,sdbso042!$A:$A,sdbso042!$A:$A,,1) )
   / ( _xlfn.XLOOKUP($A392,sdbso042!$A:$A,sdbso042!$A:$A,,-1)
       - _xlfn.XLOOKUP($A392,sdbso042!$A:$A,sdbso042!$A:$A,,1) )
   * ( _xlfn.XLOOKUP($A392,sdbso042!$A:$A,sdbso042!$B:$B,,-1)
       - _xlfn.XLOOKUP($A392,sdbso042!$A:$A,sdbso042!$B:$B,,1) )</f>
        <v>0.93240037776715756</v>
      </c>
      <c r="AK392" s="1">
        <v>2520.8798999999999</v>
      </c>
    </row>
    <row r="393" spans="1:37" x14ac:dyDescent="0.2">
      <c r="A393" s="1">
        <f t="shared" si="24"/>
        <v>2519.83</v>
      </c>
      <c r="B393" s="1">
        <v>1.002378</v>
      </c>
      <c r="C393">
        <f xml:space="preserve"> _xlfn.XLOOKUP($A393,DibenzoThiophene!$A:$A,DibenzoThiophene!$B:$B,,1)
 + ( $A393 - _xlfn.XLOOKUP($A393,DibenzoThiophene!$A:$A,DibenzoThiophene!$A:$A,,1) )
   / ( _xlfn.XLOOKUP($A393,DibenzoThiophene!$A:$A,DibenzoThiophene!$A:$A,,-1)
       - _xlfn.XLOOKUP($A393,DibenzoThiophene!$A:$A,DibenzoThiophene!$A:$A,,1) )
   * ( _xlfn.XLOOKUP($A393,DibenzoThiophene!$A:$A,DibenzoThiophene!$B:$B,,-1)
       - _xlfn.XLOOKUP($A393,DibenzoThiophene!$A:$A,DibenzoThiophene!$B:$B,,1) )</f>
        <v>0.96973304386154546</v>
      </c>
      <c r="D393">
        <f xml:space="preserve"> _xlfn.XLOOKUP($A393,Sulfone!$A:$A,Sulfone!$B:$B,,1)
 + ( $A393 - _xlfn.XLOOKUP($A393,Sulfone!$A:$A,Sulfone!$A:$A,,1) )
   / ( _xlfn.XLOOKUP($A393,Sulfone!$A:$A,Sulfone!$A:$A,,-1)
       - _xlfn.XLOOKUP($A393,Sulfone!$A:$A,Sulfone!$A:$A,,1) )
   * ( _xlfn.XLOOKUP($A393,Sulfone!$A:$A,Sulfone!$B:$B,,-1)
       - _xlfn.XLOOKUP($A393,Sulfone!$A:$A,Sulfone!$B:$B,,1) )</f>
        <v>0.9982768240476797</v>
      </c>
      <c r="E393">
        <f xml:space="preserve"> _xlfn.XLOOKUP($A393,sfeso4051!$A:$A,sfeso4051!$B:$B,,1)
 + ( $A393 - _xlfn.XLOOKUP($A393,sfeso4051!$A:$A,sfeso4051!$A:$A,,1) )
   / ( _xlfn.XLOOKUP($A393,sfeso4051!$A:$A,sfeso4051!$A:$A,,-1)
       - _xlfn.XLOOKUP($A393,sfeso4051!$A:$A,sfeso4051!$A:$A,,1) )
   * ( _xlfn.XLOOKUP($A393,sfeso4051!$A:$A,sfeso4051!$B:$B,,-1)
       - _xlfn.XLOOKUP($A393,sfeso4051!$A:$A,sfeso4051!$B:$B,,1) )</f>
        <v>0.87882140589257074</v>
      </c>
      <c r="F393">
        <f xml:space="preserve"> _xlfn.XLOOKUP($A393,sdbt029!$A:$A,sdbt029!$B:$B,,1)
 + ( $A393 - _xlfn.XLOOKUP($A393,sdbt029!$A:$A,sdbt029!$A:$A,,1) )
   / ( _xlfn.XLOOKUP($A393,sdbt029!$A:$A,sdbt029!$A:$A,,-1)
       - _xlfn.XLOOKUP($A393,sdbt029!$A:$A,sdbt029!$A:$A,,1) )
   * ( _xlfn.XLOOKUP($A393,sdbt029!$A:$A,sdbt029!$B:$B,,-1)
       - _xlfn.XLOOKUP($A393,sdbt029!$A:$A,sdbt029!$B:$B,,1) )</f>
        <v>1.0381210283318776</v>
      </c>
      <c r="G393">
        <f xml:space="preserve"> _xlfn.XLOOKUP($A393,sdbs034!$A:$A,sdbs034!$B:$B,,1)
 + ( $A393 - _xlfn.XLOOKUP($A393,sdbs034!$A:$A,sdbs034!$A:$A,,1) )
   / ( _xlfn.XLOOKUP($A393,sdbs034!$A:$A,sdbs034!$A:$A,,-1)
       - _xlfn.XLOOKUP($A393,sdbs034!$A:$A,sdbs034!$A:$A,,1) )
   * ( _xlfn.XLOOKUP($A393,sdbs034!$A:$A,sdbs034!$B:$B,,-1)
       - _xlfn.XLOOKUP($A393,sdbs034!$A:$A,sdbs034!$B:$B,,1) )</f>
        <v>0.965248429944773</v>
      </c>
      <c r="H393">
        <f xml:space="preserve"> _xlfn.XLOOKUP($A393,sdbso042!$A:$A,sdbso042!$B:$B,,1)
 + ( $A393 - _xlfn.XLOOKUP($A393,sdbso042!$A:$A,sdbso042!$A:$A,,1) )
   / ( _xlfn.XLOOKUP($A393,sdbso042!$A:$A,sdbso042!$A:$A,,-1)
       - _xlfn.XLOOKUP($A393,sdbso042!$A:$A,sdbso042!$A:$A,,1) )
   * ( _xlfn.XLOOKUP($A393,sdbso042!$A:$A,sdbso042!$B:$B,,-1)
       - _xlfn.XLOOKUP($A393,sdbso042!$A:$A,sdbso042!$B:$B,,1) )</f>
        <v>0.93252677601946765</v>
      </c>
      <c r="AK393" s="1">
        <v>2521.13</v>
      </c>
    </row>
    <row r="394" spans="1:37" x14ac:dyDescent="0.2">
      <c r="A394" s="1">
        <f t="shared" si="24"/>
        <v>2520.0800999999997</v>
      </c>
      <c r="B394" s="1">
        <v>1.0084960000000001</v>
      </c>
      <c r="C394">
        <f xml:space="preserve"> _xlfn.XLOOKUP($A394,DibenzoThiophene!$A:$A,DibenzoThiophene!$B:$B,,1)
 + ( $A394 - _xlfn.XLOOKUP($A394,DibenzoThiophene!$A:$A,DibenzoThiophene!$A:$A,,1) )
   / ( _xlfn.XLOOKUP($A394,DibenzoThiophene!$A:$A,DibenzoThiophene!$A:$A,,-1)
       - _xlfn.XLOOKUP($A394,DibenzoThiophene!$A:$A,DibenzoThiophene!$A:$A,,1) )
   * ( _xlfn.XLOOKUP($A394,DibenzoThiophene!$A:$A,DibenzoThiophene!$B:$B,,-1)
       - _xlfn.XLOOKUP($A394,DibenzoThiophene!$A:$A,DibenzoThiophene!$B:$B,,1) )</f>
        <v>0.96927580198529839</v>
      </c>
      <c r="D394">
        <f xml:space="preserve"> _xlfn.XLOOKUP($A394,Sulfone!$A:$A,Sulfone!$B:$B,,1)
 + ( $A394 - _xlfn.XLOOKUP($A394,Sulfone!$A:$A,Sulfone!$A:$A,,1) )
   / ( _xlfn.XLOOKUP($A394,Sulfone!$A:$A,Sulfone!$A:$A,,-1)
       - _xlfn.XLOOKUP($A394,Sulfone!$A:$A,Sulfone!$A:$A,,1) )
   * ( _xlfn.XLOOKUP($A394,Sulfone!$A:$A,Sulfone!$B:$B,,-1)
       - _xlfn.XLOOKUP($A394,Sulfone!$A:$A,Sulfone!$B:$B,,1) )</f>
        <v>0.99832149883911403</v>
      </c>
      <c r="E394">
        <f xml:space="preserve"> _xlfn.XLOOKUP($A394,sfeso4051!$A:$A,sfeso4051!$B:$B,,1)
 + ( $A394 - _xlfn.XLOOKUP($A394,sfeso4051!$A:$A,sfeso4051!$A:$A,,1) )
   / ( _xlfn.XLOOKUP($A394,sfeso4051!$A:$A,sfeso4051!$A:$A,,-1)
       - _xlfn.XLOOKUP($A394,sfeso4051!$A:$A,sfeso4051!$A:$A,,1) )
   * ( _xlfn.XLOOKUP($A394,sfeso4051!$A:$A,sfeso4051!$B:$B,,-1)
       - _xlfn.XLOOKUP($A394,sfeso4051!$A:$A,sfeso4051!$B:$B,,1) )</f>
        <v>0.87842708251089408</v>
      </c>
      <c r="F394">
        <f xml:space="preserve"> _xlfn.XLOOKUP($A394,sdbt029!$A:$A,sdbt029!$B:$B,,1)
 + ( $A394 - _xlfn.XLOOKUP($A394,sdbt029!$A:$A,sdbt029!$A:$A,,1) )
   / ( _xlfn.XLOOKUP($A394,sdbt029!$A:$A,sdbt029!$A:$A,,-1)
       - _xlfn.XLOOKUP($A394,sdbt029!$A:$A,sdbt029!$A:$A,,1) )
   * ( _xlfn.XLOOKUP($A394,sdbt029!$A:$A,sdbt029!$B:$B,,-1)
       - _xlfn.XLOOKUP($A394,sdbt029!$A:$A,sdbt029!$B:$B,,1) )</f>
        <v>1.0346412169800059</v>
      </c>
      <c r="G394">
        <f xml:space="preserve"> _xlfn.XLOOKUP($A394,sdbs034!$A:$A,sdbs034!$B:$B,,1)
 + ( $A394 - _xlfn.XLOOKUP($A394,sdbs034!$A:$A,sdbs034!$A:$A,,1) )
   / ( _xlfn.XLOOKUP($A394,sdbs034!$A:$A,sdbs034!$A:$A,,-1)
       - _xlfn.XLOOKUP($A394,sdbs034!$A:$A,sdbs034!$A:$A,,1) )
   * ( _xlfn.XLOOKUP($A394,sdbs034!$A:$A,sdbs034!$B:$B,,-1)
       - _xlfn.XLOOKUP($A394,sdbs034!$A:$A,sdbs034!$B:$B,,1) )</f>
        <v>0.96353933014453663</v>
      </c>
      <c r="H394">
        <f xml:space="preserve"> _xlfn.XLOOKUP($A394,sdbso042!$A:$A,sdbso042!$B:$B,,1)
 + ( $A394 - _xlfn.XLOOKUP($A394,sdbso042!$A:$A,sdbso042!$A:$A,,1) )
   / ( _xlfn.XLOOKUP($A394,sdbso042!$A:$A,sdbso042!$A:$A,,-1)
       - _xlfn.XLOOKUP($A394,sdbso042!$A:$A,sdbso042!$A:$A,,1) )
   * ( _xlfn.XLOOKUP($A394,sdbso042!$A:$A,sdbso042!$B:$B,,-1)
       - _xlfn.XLOOKUP($A394,sdbso042!$A:$A,sdbso042!$B:$B,,1) )</f>
        <v>0.93244034135448584</v>
      </c>
      <c r="AK394" s="1">
        <v>2521.3800999999999</v>
      </c>
    </row>
    <row r="395" spans="1:37" x14ac:dyDescent="0.2">
      <c r="A395" s="1">
        <f t="shared" si="24"/>
        <v>2520.3301999999999</v>
      </c>
      <c r="B395" s="1">
        <v>1.008319</v>
      </c>
      <c r="C395">
        <f xml:space="preserve"> _xlfn.XLOOKUP($A395,DibenzoThiophene!$A:$A,DibenzoThiophene!$B:$B,,1)
 + ( $A395 - _xlfn.XLOOKUP($A395,DibenzoThiophene!$A:$A,DibenzoThiophene!$A:$A,,1) )
   / ( _xlfn.XLOOKUP($A395,DibenzoThiophene!$A:$A,DibenzoThiophene!$A:$A,,-1)
       - _xlfn.XLOOKUP($A395,DibenzoThiophene!$A:$A,DibenzoThiophene!$A:$A,,1) )
   * ( _xlfn.XLOOKUP($A395,DibenzoThiophene!$A:$A,DibenzoThiophene!$B:$B,,-1)
       - _xlfn.XLOOKUP($A395,DibenzoThiophene!$A:$A,DibenzoThiophene!$B:$B,,1) )</f>
        <v>0.96881856010905054</v>
      </c>
      <c r="D395">
        <f xml:space="preserve"> _xlfn.XLOOKUP($A395,Sulfone!$A:$A,Sulfone!$B:$B,,1)
 + ( $A395 - _xlfn.XLOOKUP($A395,Sulfone!$A:$A,Sulfone!$A:$A,,1) )
   / ( _xlfn.XLOOKUP($A395,Sulfone!$A:$A,Sulfone!$A:$A,,-1)
       - _xlfn.XLOOKUP($A395,Sulfone!$A:$A,Sulfone!$A:$A,,1) )
   * ( _xlfn.XLOOKUP($A395,Sulfone!$A:$A,Sulfone!$B:$B,,-1)
       - _xlfn.XLOOKUP($A395,Sulfone!$A:$A,Sulfone!$B:$B,,1) )</f>
        <v>0.99669172634577474</v>
      </c>
      <c r="E395">
        <f xml:space="preserve"> _xlfn.XLOOKUP($A395,sfeso4051!$A:$A,sfeso4051!$B:$B,,1)
 + ( $A395 - _xlfn.XLOOKUP($A395,sfeso4051!$A:$A,sfeso4051!$A:$A,,1) )
   / ( _xlfn.XLOOKUP($A395,sfeso4051!$A:$A,sfeso4051!$A:$A,,-1)
       - _xlfn.XLOOKUP($A395,sfeso4051!$A:$A,sfeso4051!$A:$A,,1) )
   * ( _xlfn.XLOOKUP($A395,sfeso4051!$A:$A,sfeso4051!$B:$B,,-1)
       - _xlfn.XLOOKUP($A395,sfeso4051!$A:$A,sfeso4051!$B:$B,,1) )</f>
        <v>0.87617948409538127</v>
      </c>
      <c r="F395">
        <f xml:space="preserve"> _xlfn.XLOOKUP($A395,sdbt029!$A:$A,sdbt029!$B:$B,,1)
 + ( $A395 - _xlfn.XLOOKUP($A395,sdbt029!$A:$A,sdbt029!$A:$A,,1) )
   / ( _xlfn.XLOOKUP($A395,sdbt029!$A:$A,sdbt029!$A:$A,,-1)
       - _xlfn.XLOOKUP($A395,sdbt029!$A:$A,sdbt029!$A:$A,,1) )
   * ( _xlfn.XLOOKUP($A395,sdbt029!$A:$A,sdbt029!$B:$B,,-1)
       - _xlfn.XLOOKUP($A395,sdbt029!$A:$A,sdbt029!$B:$B,,1) )</f>
        <v>1.029938754980434</v>
      </c>
      <c r="G395">
        <f xml:space="preserve"> _xlfn.XLOOKUP($A395,sdbs034!$A:$A,sdbs034!$B:$B,,1)
 + ( $A395 - _xlfn.XLOOKUP($A395,sdbs034!$A:$A,sdbs034!$A:$A,,1) )
   / ( _xlfn.XLOOKUP($A395,sdbs034!$A:$A,sdbs034!$A:$A,,-1)
       - _xlfn.XLOOKUP($A395,sdbs034!$A:$A,sdbs034!$A:$A,,1) )
   * ( _xlfn.XLOOKUP($A395,sdbs034!$A:$A,sdbs034!$B:$B,,-1)
       - _xlfn.XLOOKUP($A395,sdbs034!$A:$A,sdbs034!$B:$B,,1) )</f>
        <v>0.96244176671134973</v>
      </c>
      <c r="H395">
        <f xml:space="preserve"> _xlfn.XLOOKUP($A395,sdbso042!$A:$A,sdbso042!$B:$B,,1)
 + ( $A395 - _xlfn.XLOOKUP($A395,sdbso042!$A:$A,sdbso042!$A:$A,,1) )
   / ( _xlfn.XLOOKUP($A395,sdbso042!$A:$A,sdbso042!$A:$A,,-1)
       - _xlfn.XLOOKUP($A395,sdbso042!$A:$A,sdbso042!$A:$A,,1) )
   * ( _xlfn.XLOOKUP($A395,sdbso042!$A:$A,sdbso042!$B:$B,,-1)
       - _xlfn.XLOOKUP($A395,sdbso042!$A:$A,sdbso042!$B:$B,,1) )</f>
        <v>0.93193433479968024</v>
      </c>
      <c r="AK395" s="1">
        <v>2521.6302000000001</v>
      </c>
    </row>
    <row r="396" spans="1:37" x14ac:dyDescent="0.2">
      <c r="A396" s="1">
        <f t="shared" si="24"/>
        <v>2520.5802999999996</v>
      </c>
      <c r="B396" s="1">
        <v>0.98521426000000001</v>
      </c>
      <c r="C396">
        <f xml:space="preserve"> _xlfn.XLOOKUP($A396,DibenzoThiophene!$A:$A,DibenzoThiophene!$B:$B,,1)
 + ( $A396 - _xlfn.XLOOKUP($A396,DibenzoThiophene!$A:$A,DibenzoThiophene!$A:$A,,1) )
   / ( _xlfn.XLOOKUP($A396,DibenzoThiophene!$A:$A,DibenzoThiophene!$A:$A,,-1)
       - _xlfn.XLOOKUP($A396,DibenzoThiophene!$A:$A,DibenzoThiophene!$A:$A,,1) )
   * ( _xlfn.XLOOKUP($A396,DibenzoThiophene!$A:$A,DibenzoThiophene!$B:$B,,-1)
       - _xlfn.XLOOKUP($A396,DibenzoThiophene!$A:$A,DibenzoThiophene!$B:$B,,1) )</f>
        <v>0.96806256832804971</v>
      </c>
      <c r="D396">
        <f xml:space="preserve"> _xlfn.XLOOKUP($A396,Sulfone!$A:$A,Sulfone!$B:$B,,1)
 + ( $A396 - _xlfn.XLOOKUP($A396,Sulfone!$A:$A,Sulfone!$A:$A,,1) )
   / ( _xlfn.XLOOKUP($A396,Sulfone!$A:$A,Sulfone!$A:$A,,-1)
       - _xlfn.XLOOKUP($A396,Sulfone!$A:$A,Sulfone!$A:$A,,1) )
   * ( _xlfn.XLOOKUP($A396,Sulfone!$A:$A,Sulfone!$B:$B,,-1)
       - _xlfn.XLOOKUP($A396,Sulfone!$A:$A,Sulfone!$B:$B,,1) )</f>
        <v>0.99506195385243834</v>
      </c>
      <c r="E396">
        <f xml:space="preserve"> _xlfn.XLOOKUP($A396,sfeso4051!$A:$A,sfeso4051!$B:$B,,1)
 + ( $A396 - _xlfn.XLOOKUP($A396,sfeso4051!$A:$A,sfeso4051!$A:$A,,1) )
   / ( _xlfn.XLOOKUP($A396,sfeso4051!$A:$A,sfeso4051!$A:$A,,-1)
       - _xlfn.XLOOKUP($A396,sfeso4051!$A:$A,sfeso4051!$A:$A,,1) )
   * ( _xlfn.XLOOKUP($A396,sfeso4051!$A:$A,sfeso4051!$B:$B,,-1)
       - _xlfn.XLOOKUP($A396,sfeso4051!$A:$A,sfeso4051!$B:$B,,1) )</f>
        <v>0.87408389786390595</v>
      </c>
      <c r="F396">
        <f xml:space="preserve"> _xlfn.XLOOKUP($A396,sdbt029!$A:$A,sdbt029!$B:$B,,1)
 + ( $A396 - _xlfn.XLOOKUP($A396,sdbt029!$A:$A,sdbt029!$A:$A,,1) )
   / ( _xlfn.XLOOKUP($A396,sdbt029!$A:$A,sdbt029!$A:$A,,-1)
       - _xlfn.XLOOKUP($A396,sdbt029!$A:$A,sdbt029!$A:$A,,1) )
   * ( _xlfn.XLOOKUP($A396,sdbt029!$A:$A,sdbt029!$B:$B,,-1)
       - _xlfn.XLOOKUP($A396,sdbt029!$A:$A,sdbt029!$B:$B,,1) )</f>
        <v>1.0270379689761067</v>
      </c>
      <c r="G396">
        <f xml:space="preserve"> _xlfn.XLOOKUP($A396,sdbs034!$A:$A,sdbs034!$B:$B,,1)
 + ( $A396 - _xlfn.XLOOKUP($A396,sdbs034!$A:$A,sdbs034!$A:$A,,1) )
   / ( _xlfn.XLOOKUP($A396,sdbs034!$A:$A,sdbs034!$A:$A,,-1)
       - _xlfn.XLOOKUP($A396,sdbs034!$A:$A,sdbs034!$A:$A,,1) )
   * ( _xlfn.XLOOKUP($A396,sdbs034!$A:$A,sdbs034!$B:$B,,-1)
       - _xlfn.XLOOKUP($A396,sdbs034!$A:$A,sdbs034!$B:$B,,1) )</f>
        <v>0.9652847842546336</v>
      </c>
      <c r="H396">
        <f xml:space="preserve"> _xlfn.XLOOKUP($A396,sdbso042!$A:$A,sdbso042!$B:$B,,1)
 + ( $A396 - _xlfn.XLOOKUP($A396,sdbso042!$A:$A,sdbso042!$A:$A,,1) )
   / ( _xlfn.XLOOKUP($A396,sdbso042!$A:$A,sdbso042!$A:$A,,-1)
       - _xlfn.XLOOKUP($A396,sdbso042!$A:$A,sdbso042!$A:$A,,1) )
   * ( _xlfn.XLOOKUP($A396,sdbso042!$A:$A,sdbso042!$B:$B,,-1)
       - _xlfn.XLOOKUP($A396,sdbso042!$A:$A,sdbso042!$B:$B,,1) )</f>
        <v>0.93093768767329199</v>
      </c>
      <c r="AK396" s="1">
        <v>2521.8802999999998</v>
      </c>
    </row>
    <row r="397" spans="1:37" x14ac:dyDescent="0.2">
      <c r="A397" s="1">
        <f t="shared" si="24"/>
        <v>2520.8303999999998</v>
      </c>
      <c r="B397" s="1">
        <v>0.99428163999999997</v>
      </c>
      <c r="C397">
        <f xml:space="preserve"> _xlfn.XLOOKUP($A397,DibenzoThiophene!$A:$A,DibenzoThiophene!$B:$B,,1)
 + ( $A397 - _xlfn.XLOOKUP($A397,DibenzoThiophene!$A:$A,DibenzoThiophene!$A:$A,,1) )
   / ( _xlfn.XLOOKUP($A397,DibenzoThiophene!$A:$A,DibenzoThiophene!$A:$A,,-1)
       - _xlfn.XLOOKUP($A397,DibenzoThiophene!$A:$A,DibenzoThiophene!$A:$A,,1) )
   * ( _xlfn.XLOOKUP($A397,DibenzoThiophene!$A:$A,DibenzoThiophene!$B:$B,,-1)
       - _xlfn.XLOOKUP($A397,DibenzoThiophene!$A:$A,DibenzoThiophene!$B:$B,,1) )</f>
        <v>0.96703540005073996</v>
      </c>
      <c r="D397">
        <f xml:space="preserve"> _xlfn.XLOOKUP($A397,Sulfone!$A:$A,Sulfone!$B:$B,,1)
 + ( $A397 - _xlfn.XLOOKUP($A397,Sulfone!$A:$A,Sulfone!$A:$A,,1) )
   / ( _xlfn.XLOOKUP($A397,Sulfone!$A:$A,Sulfone!$A:$A,,-1)
       - _xlfn.XLOOKUP($A397,Sulfone!$A:$A,Sulfone!$A:$A,,1) )
   * ( _xlfn.XLOOKUP($A397,Sulfone!$A:$A,Sulfone!$B:$B,,-1)
       - _xlfn.XLOOKUP($A397,Sulfone!$A:$A,Sulfone!$B:$B,,1) )</f>
        <v>0.99343218135909894</v>
      </c>
      <c r="E397">
        <f xml:space="preserve"> _xlfn.XLOOKUP($A397,sfeso4051!$A:$A,sfeso4051!$B:$B,,1)
 + ( $A397 - _xlfn.XLOOKUP($A397,sfeso4051!$A:$A,sfeso4051!$A:$A,,1) )
   / ( _xlfn.XLOOKUP($A397,sfeso4051!$A:$A,sfeso4051!$A:$A,,-1)
       - _xlfn.XLOOKUP($A397,sfeso4051!$A:$A,sfeso4051!$A:$A,,1) )
   * ( _xlfn.XLOOKUP($A397,sfeso4051!$A:$A,sfeso4051!$B:$B,,-1)
       - _xlfn.XLOOKUP($A397,sfeso4051!$A:$A,sfeso4051!$B:$B,,1) )</f>
        <v>0.87231051982043917</v>
      </c>
      <c r="F397">
        <f xml:space="preserve"> _xlfn.XLOOKUP($A397,sdbt029!$A:$A,sdbt029!$B:$B,,1)
 + ( $A397 - _xlfn.XLOOKUP($A397,sdbt029!$A:$A,sdbt029!$A:$A,,1) )
   / ( _xlfn.XLOOKUP($A397,sdbt029!$A:$A,sdbt029!$A:$A,,-1)
       - _xlfn.XLOOKUP($A397,sdbt029!$A:$A,sdbt029!$A:$A,,1) )
   * ( _xlfn.XLOOKUP($A397,sdbt029!$A:$A,sdbt029!$B:$B,,-1)
       - _xlfn.XLOOKUP($A397,sdbt029!$A:$A,sdbt029!$B:$B,,1) )</f>
        <v>1.0279560528965845</v>
      </c>
      <c r="G397">
        <f xml:space="preserve"> _xlfn.XLOOKUP($A397,sdbs034!$A:$A,sdbs034!$B:$B,,1)
 + ( $A397 - _xlfn.XLOOKUP($A397,sdbs034!$A:$A,sdbs034!$A:$A,,1) )
   / ( _xlfn.XLOOKUP($A397,sdbs034!$A:$A,sdbs034!$A:$A,,-1)
       - _xlfn.XLOOKUP($A397,sdbs034!$A:$A,sdbs034!$A:$A,,1) )
   * ( _xlfn.XLOOKUP($A397,sdbs034!$A:$A,sdbs034!$B:$B,,-1)
       - _xlfn.XLOOKUP($A397,sdbs034!$A:$A,sdbs034!$B:$B,,1) )</f>
        <v>0.97648033922258226</v>
      </c>
      <c r="H397">
        <f xml:space="preserve"> _xlfn.XLOOKUP($A397,sdbso042!$A:$A,sdbso042!$B:$B,,1)
 + ( $A397 - _xlfn.XLOOKUP($A397,sdbso042!$A:$A,sdbso042!$A:$A,,1) )
   / ( _xlfn.XLOOKUP($A397,sdbso042!$A:$A,sdbso042!$A:$A,,-1)
       - _xlfn.XLOOKUP($A397,sdbso042!$A:$A,sdbso042!$A:$A,,1) )
   * ( _xlfn.XLOOKUP($A397,sdbso042!$A:$A,sdbso042!$B:$B,,-1)
       - _xlfn.XLOOKUP($A397,sdbso042!$A:$A,sdbso042!$B:$B,,1) )</f>
        <v>0.92890106858320431</v>
      </c>
      <c r="AK397" s="1">
        <v>2522.1304</v>
      </c>
    </row>
    <row r="398" spans="1:37" x14ac:dyDescent="0.2">
      <c r="A398" s="1">
        <f t="shared" si="24"/>
        <v>2521.0805</v>
      </c>
      <c r="B398" s="1">
        <v>1.0292846</v>
      </c>
      <c r="C398">
        <f xml:space="preserve"> _xlfn.XLOOKUP($A398,DibenzoThiophene!$A:$A,DibenzoThiophene!$B:$B,,1)
 + ( $A398 - _xlfn.XLOOKUP($A398,DibenzoThiophene!$A:$A,DibenzoThiophene!$A:$A,,1) )
   / ( _xlfn.XLOOKUP($A398,DibenzoThiophene!$A:$A,DibenzoThiophene!$A:$A,,-1)
       - _xlfn.XLOOKUP($A398,DibenzoThiophene!$A:$A,DibenzoThiophene!$A:$A,,1) )
   * ( _xlfn.XLOOKUP($A398,DibenzoThiophene!$A:$A,DibenzoThiophene!$B:$B,,-1)
       - _xlfn.XLOOKUP($A398,DibenzoThiophene!$A:$A,DibenzoThiophene!$B:$B,,1) )</f>
        <v>0.96600823177343031</v>
      </c>
      <c r="D398">
        <f xml:space="preserve"> _xlfn.XLOOKUP($A398,Sulfone!$A:$A,Sulfone!$B:$B,,1)
 + ( $A398 - _xlfn.XLOOKUP($A398,Sulfone!$A:$A,Sulfone!$A:$A,,1) )
   / ( _xlfn.XLOOKUP($A398,Sulfone!$A:$A,Sulfone!$A:$A,,-1)
       - _xlfn.XLOOKUP($A398,Sulfone!$A:$A,Sulfone!$A:$A,,1) )
   * ( _xlfn.XLOOKUP($A398,Sulfone!$A:$A,Sulfone!$B:$B,,-1)
       - _xlfn.XLOOKUP($A398,Sulfone!$A:$A,Sulfone!$B:$B,,1) )</f>
        <v>0.99275920070008805</v>
      </c>
      <c r="E398">
        <f xml:space="preserve"> _xlfn.XLOOKUP($A398,sfeso4051!$A:$A,sfeso4051!$B:$B,,1)
 + ( $A398 - _xlfn.XLOOKUP($A398,sfeso4051!$A:$A,sfeso4051!$A:$A,,1) )
   / ( _xlfn.XLOOKUP($A398,sfeso4051!$A:$A,sfeso4051!$A:$A,,-1)
       - _xlfn.XLOOKUP($A398,sfeso4051!$A:$A,sfeso4051!$A:$A,,1) )
   * ( _xlfn.XLOOKUP($A398,sfeso4051!$A:$A,sfeso4051!$B:$B,,-1)
       - _xlfn.XLOOKUP($A398,sfeso4051!$A:$A,sfeso4051!$B:$B,,1) )</f>
        <v>0.87046740076274876</v>
      </c>
      <c r="F398">
        <f xml:space="preserve"> _xlfn.XLOOKUP($A398,sdbt029!$A:$A,sdbt029!$B:$B,,1)
 + ( $A398 - _xlfn.XLOOKUP($A398,sdbt029!$A:$A,sdbt029!$A:$A,,1) )
   / ( _xlfn.XLOOKUP($A398,sdbt029!$A:$A,sdbt029!$A:$A,,-1)
       - _xlfn.XLOOKUP($A398,sdbt029!$A:$A,sdbt029!$A:$A,,1) )
   * ( _xlfn.XLOOKUP($A398,sdbt029!$A:$A,sdbt029!$B:$B,,-1)
       - _xlfn.XLOOKUP($A398,sdbt029!$A:$A,sdbt029!$B:$B,,1) )</f>
        <v>1.0270508695015477</v>
      </c>
      <c r="G398">
        <f xml:space="preserve"> _xlfn.XLOOKUP($A398,sdbs034!$A:$A,sdbs034!$B:$B,,1)
 + ( $A398 - _xlfn.XLOOKUP($A398,sdbs034!$A:$A,sdbs034!$A:$A,,1) )
   / ( _xlfn.XLOOKUP($A398,sdbs034!$A:$A,sdbs034!$A:$A,,-1)
       - _xlfn.XLOOKUP($A398,sdbs034!$A:$A,sdbs034!$A:$A,,1) )
   * ( _xlfn.XLOOKUP($A398,sdbs034!$A:$A,sdbs034!$B:$B,,-1)
       - _xlfn.XLOOKUP($A398,sdbs034!$A:$A,sdbs034!$B:$B,,1) )</f>
        <v>0.98348055344882646</v>
      </c>
      <c r="H398">
        <f xml:space="preserve"> _xlfn.XLOOKUP($A398,sdbso042!$A:$A,sdbso042!$B:$B,,1)
 + ( $A398 - _xlfn.XLOOKUP($A398,sdbso042!$A:$A,sdbso042!$A:$A,,1) )
   / ( _xlfn.XLOOKUP($A398,sdbso042!$A:$A,sdbso042!$A:$A,,-1)
       - _xlfn.XLOOKUP($A398,sdbso042!$A:$A,sdbso042!$A:$A,,1) )
   * ( _xlfn.XLOOKUP($A398,sdbso042!$A:$A,sdbso042!$B:$B,,-1)
       - _xlfn.XLOOKUP($A398,sdbso042!$A:$A,sdbso042!$B:$B,,1) )</f>
        <v>0.92767417047865441</v>
      </c>
      <c r="AK398" s="1">
        <v>2522.3805000000002</v>
      </c>
    </row>
    <row r="399" spans="1:37" x14ac:dyDescent="0.2">
      <c r="A399" s="1">
        <f t="shared" si="24"/>
        <v>2521.3305999999998</v>
      </c>
      <c r="B399" s="1">
        <v>1.0057400000000001</v>
      </c>
      <c r="C399">
        <f xml:space="preserve"> _xlfn.XLOOKUP($A399,DibenzoThiophene!$A:$A,DibenzoThiophene!$B:$B,,1)
 + ( $A399 - _xlfn.XLOOKUP($A399,DibenzoThiophene!$A:$A,DibenzoThiophene!$A:$A,,1) )
   / ( _xlfn.XLOOKUP($A399,DibenzoThiophene!$A:$A,DibenzoThiophene!$A:$A,,-1)
       - _xlfn.XLOOKUP($A399,DibenzoThiophene!$A:$A,DibenzoThiophene!$A:$A,,1) )
   * ( _xlfn.XLOOKUP($A399,DibenzoThiophene!$A:$A,DibenzoThiophene!$B:$B,,-1)
       - _xlfn.XLOOKUP($A399,DibenzoThiophene!$A:$A,DibenzoThiophene!$B:$B,,1) )</f>
        <v>0.96498106349612245</v>
      </c>
      <c r="D399">
        <f xml:space="preserve"> _xlfn.XLOOKUP($A399,Sulfone!$A:$A,Sulfone!$B:$B,,1)
 + ( $A399 - _xlfn.XLOOKUP($A399,Sulfone!$A:$A,Sulfone!$A:$A,,1) )
   / ( _xlfn.XLOOKUP($A399,Sulfone!$A:$A,Sulfone!$A:$A,,-1)
       - _xlfn.XLOOKUP($A399,Sulfone!$A:$A,Sulfone!$A:$A,,1) )
   * ( _xlfn.XLOOKUP($A399,Sulfone!$A:$A,Sulfone!$B:$B,,-1)
       - _xlfn.XLOOKUP($A399,Sulfone!$A:$A,Sulfone!$B:$B,,1) )</f>
        <v>0.99396130557675744</v>
      </c>
      <c r="E399">
        <f xml:space="preserve"> _xlfn.XLOOKUP($A399,sfeso4051!$A:$A,sfeso4051!$B:$B,,1)
 + ( $A399 - _xlfn.XLOOKUP($A399,sfeso4051!$A:$A,sfeso4051!$A:$A,,1) )
   / ( _xlfn.XLOOKUP($A399,sfeso4051!$A:$A,sfeso4051!$A:$A,,-1)
       - _xlfn.XLOOKUP($A399,sfeso4051!$A:$A,sfeso4051!$A:$A,,1) )
   * ( _xlfn.XLOOKUP($A399,sfeso4051!$A:$A,sfeso4051!$B:$B,,-1)
       - _xlfn.XLOOKUP($A399,sfeso4051!$A:$A,sfeso4051!$B:$B,,1) )</f>
        <v>0.86848760582393236</v>
      </c>
      <c r="F399">
        <f xml:space="preserve"> _xlfn.XLOOKUP($A399,sdbt029!$A:$A,sdbt029!$B:$B,,1)
 + ( $A399 - _xlfn.XLOOKUP($A399,sdbt029!$A:$A,sdbt029!$A:$A,,1) )
   / ( _xlfn.XLOOKUP($A399,sdbt029!$A:$A,sdbt029!$A:$A,,-1)
       - _xlfn.XLOOKUP($A399,sdbt029!$A:$A,sdbt029!$A:$A,,1) )
   * ( _xlfn.XLOOKUP($A399,sdbt029!$A:$A,sdbt029!$B:$B,,-1)
       - _xlfn.XLOOKUP($A399,sdbt029!$A:$A,sdbt029!$B:$B,,1) )</f>
        <v>1.0225725137106609</v>
      </c>
      <c r="G399">
        <f xml:space="preserve"> _xlfn.XLOOKUP($A399,sdbs034!$A:$A,sdbs034!$B:$B,,1)
 + ( $A399 - _xlfn.XLOOKUP($A399,sdbs034!$A:$A,sdbs034!$A:$A,,1) )
   / ( _xlfn.XLOOKUP($A399,sdbs034!$A:$A,sdbs034!$A:$A,,-1)
       - _xlfn.XLOOKUP($A399,sdbs034!$A:$A,sdbs034!$A:$A,,1) )
   * ( _xlfn.XLOOKUP($A399,sdbs034!$A:$A,sdbs034!$B:$B,,-1)
       - _xlfn.XLOOKUP($A399,sdbs034!$A:$A,sdbs034!$B:$B,,1) )</f>
        <v>0.98225889280136958</v>
      </c>
      <c r="H399">
        <f xml:space="preserve"> _xlfn.XLOOKUP($A399,sdbso042!$A:$A,sdbso042!$B:$B,,1)
 + ( $A399 - _xlfn.XLOOKUP($A399,sdbso042!$A:$A,sdbso042!$A:$A,,1) )
   / ( _xlfn.XLOOKUP($A399,sdbso042!$A:$A,sdbso042!$A:$A,,-1)
       - _xlfn.XLOOKUP($A399,sdbso042!$A:$A,sdbso042!$A:$A,,1) )
   * ( _xlfn.XLOOKUP($A399,sdbso042!$A:$A,sdbso042!$B:$B,,-1)
       - _xlfn.XLOOKUP($A399,sdbso042!$A:$A,sdbso042!$B:$B,,1) )</f>
        <v>0.92803413385582434</v>
      </c>
      <c r="AK399" s="1">
        <v>2522.6306</v>
      </c>
    </row>
    <row r="400" spans="1:37" x14ac:dyDescent="0.2">
      <c r="A400" s="1">
        <f t="shared" si="24"/>
        <v>2521.5807</v>
      </c>
      <c r="B400" s="1">
        <v>1.0274760999999999</v>
      </c>
      <c r="C400">
        <f xml:space="preserve"> _xlfn.XLOOKUP($A400,DibenzoThiophene!$A:$A,DibenzoThiophene!$B:$B,,1)
 + ( $A400 - _xlfn.XLOOKUP($A400,DibenzoThiophene!$A:$A,DibenzoThiophene!$A:$A,,1) )
   / ( _xlfn.XLOOKUP($A400,DibenzoThiophene!$A:$A,DibenzoThiophene!$A:$A,,-1)
       - _xlfn.XLOOKUP($A400,DibenzoThiophene!$A:$A,DibenzoThiophene!$A:$A,,1) )
   * ( _xlfn.XLOOKUP($A400,DibenzoThiophene!$A:$A,DibenzoThiophene!$B:$B,,-1)
       - _xlfn.XLOOKUP($A400,DibenzoThiophene!$A:$A,DibenzoThiophene!$B:$B,,1) )</f>
        <v>0.96395389521881281</v>
      </c>
      <c r="D400">
        <f xml:space="preserve"> _xlfn.XLOOKUP($A400,Sulfone!$A:$A,Sulfone!$B:$B,,1)
 + ( $A400 - _xlfn.XLOOKUP($A400,Sulfone!$A:$A,Sulfone!$A:$A,,1) )
   / ( _xlfn.XLOOKUP($A400,Sulfone!$A:$A,Sulfone!$A:$A,,-1)
       - _xlfn.XLOOKUP($A400,Sulfone!$A:$A,Sulfone!$A:$A,,1) )
   * ( _xlfn.XLOOKUP($A400,Sulfone!$A:$A,Sulfone!$B:$B,,-1)
       - _xlfn.XLOOKUP($A400,Sulfone!$A:$A,Sulfone!$B:$B,,1) )</f>
        <v>0.99516341045342893</v>
      </c>
      <c r="E400">
        <f xml:space="preserve"> _xlfn.XLOOKUP($A400,sfeso4051!$A:$A,sfeso4051!$B:$B,,1)
 + ( $A400 - _xlfn.XLOOKUP($A400,sfeso4051!$A:$A,sfeso4051!$A:$A,,1) )
   / ( _xlfn.XLOOKUP($A400,sfeso4051!$A:$A,sfeso4051!$A:$A,,-1)
       - _xlfn.XLOOKUP($A400,sfeso4051!$A:$A,sfeso4051!$A:$A,,1) )
   * ( _xlfn.XLOOKUP($A400,sfeso4051!$A:$A,sfeso4051!$B:$B,,-1)
       - _xlfn.XLOOKUP($A400,sfeso4051!$A:$A,sfeso4051!$B:$B,,1) )</f>
        <v>0.86765664071391824</v>
      </c>
      <c r="F400">
        <f xml:space="preserve"> _xlfn.XLOOKUP($A400,sdbt029!$A:$A,sdbt029!$B:$B,,1)
 + ( $A400 - _xlfn.XLOOKUP($A400,sdbt029!$A:$A,sdbt029!$A:$A,,1) )
   / ( _xlfn.XLOOKUP($A400,sdbt029!$A:$A,sdbt029!$A:$A,,-1)
       - _xlfn.XLOOKUP($A400,sdbt029!$A:$A,sdbt029!$A:$A,,1) )
   * ( _xlfn.XLOOKUP($A400,sdbt029!$A:$A,sdbt029!$B:$B,,-1)
       - _xlfn.XLOOKUP($A400,sdbt029!$A:$A,sdbt029!$B:$B,,1) )</f>
        <v>1.0182020222526358</v>
      </c>
      <c r="G400">
        <f xml:space="preserve"> _xlfn.XLOOKUP($A400,sdbs034!$A:$A,sdbs034!$B:$B,,1)
 + ( $A400 - _xlfn.XLOOKUP($A400,sdbs034!$A:$A,sdbs034!$A:$A,,1) )
   / ( _xlfn.XLOOKUP($A400,sdbs034!$A:$A,sdbs034!$A:$A,,-1)
       - _xlfn.XLOOKUP($A400,sdbs034!$A:$A,sdbs034!$A:$A,,1) )
   * ( _xlfn.XLOOKUP($A400,sdbs034!$A:$A,sdbs034!$B:$B,,-1)
       - _xlfn.XLOOKUP($A400,sdbs034!$A:$A,sdbs034!$B:$B,,1) )</f>
        <v>0.97990815735355907</v>
      </c>
      <c r="H400">
        <f xml:space="preserve"> _xlfn.XLOOKUP($A400,sdbso042!$A:$A,sdbso042!$B:$B,,1)
 + ( $A400 - _xlfn.XLOOKUP($A400,sdbso042!$A:$A,sdbso042!$A:$A,,1) )
   / ( _xlfn.XLOOKUP($A400,sdbso042!$A:$A,sdbso042!$A:$A,,-1)
       - _xlfn.XLOOKUP($A400,sdbso042!$A:$A,sdbso042!$A:$A,,1) )
   * ( _xlfn.XLOOKUP($A400,sdbso042!$A:$A,sdbso042!$B:$B,,-1)
       - _xlfn.XLOOKUP($A400,sdbso042!$A:$A,sdbso042!$B:$B,,1) )</f>
        <v>0.92860017593800748</v>
      </c>
      <c r="AK400" s="1">
        <v>2522.8807000000002</v>
      </c>
    </row>
    <row r="401" spans="1:37" x14ac:dyDescent="0.2">
      <c r="A401" s="1">
        <f t="shared" si="24"/>
        <v>2521.8307999999997</v>
      </c>
      <c r="B401" s="1">
        <v>1.0155350999999999</v>
      </c>
      <c r="C401">
        <f xml:space="preserve"> _xlfn.XLOOKUP($A401,DibenzoThiophene!$A:$A,DibenzoThiophene!$B:$B,,1)
 + ( $A401 - _xlfn.XLOOKUP($A401,DibenzoThiophene!$A:$A,DibenzoThiophene!$A:$A,,1) )
   / ( _xlfn.XLOOKUP($A401,DibenzoThiophene!$A:$A,DibenzoThiophene!$A:$A,,-1)
       - _xlfn.XLOOKUP($A401,DibenzoThiophene!$A:$A,DibenzoThiophene!$A:$A,,1) )
   * ( _xlfn.XLOOKUP($A401,DibenzoThiophene!$A:$A,DibenzoThiophene!$B:$B,,-1)
       - _xlfn.XLOOKUP($A401,DibenzoThiophene!$A:$A,DibenzoThiophene!$B:$B,,1) )</f>
        <v>0.96292672694150494</v>
      </c>
      <c r="D401">
        <f xml:space="preserve"> _xlfn.XLOOKUP($A401,Sulfone!$A:$A,Sulfone!$B:$B,,1)
 + ( $A401 - _xlfn.XLOOKUP($A401,Sulfone!$A:$A,Sulfone!$A:$A,,1) )
   / ( _xlfn.XLOOKUP($A401,Sulfone!$A:$A,Sulfone!$A:$A,,-1)
       - _xlfn.XLOOKUP($A401,Sulfone!$A:$A,Sulfone!$A:$A,,1) )
   * ( _xlfn.XLOOKUP($A401,Sulfone!$A:$A,Sulfone!$B:$B,,-1)
       - _xlfn.XLOOKUP($A401,Sulfone!$A:$A,Sulfone!$B:$B,,1) )</f>
        <v>0.99636551533009832</v>
      </c>
      <c r="E401">
        <f xml:space="preserve"> _xlfn.XLOOKUP($A401,sfeso4051!$A:$A,sfeso4051!$B:$B,,1)
 + ( $A401 - _xlfn.XLOOKUP($A401,sfeso4051!$A:$A,sfeso4051!$A:$A,,1) )
   / ( _xlfn.XLOOKUP($A401,sfeso4051!$A:$A,sfeso4051!$A:$A,,-1)
       - _xlfn.XLOOKUP($A401,sfeso4051!$A:$A,sfeso4051!$A:$A,,1) )
   * ( _xlfn.XLOOKUP($A401,sfeso4051!$A:$A,sfeso4051!$B:$B,,-1)
       - _xlfn.XLOOKUP($A401,sfeso4051!$A:$A,sfeso4051!$B:$B,,1) )</f>
        <v>0.86927827896868359</v>
      </c>
      <c r="F401">
        <f xml:space="preserve"> _xlfn.XLOOKUP($A401,sdbt029!$A:$A,sdbt029!$B:$B,,1)
 + ( $A401 - _xlfn.XLOOKUP($A401,sdbt029!$A:$A,sdbt029!$A:$A,,1) )
   / ( _xlfn.XLOOKUP($A401,sdbt029!$A:$A,sdbt029!$A:$A,,-1)
       - _xlfn.XLOOKUP($A401,sdbt029!$A:$A,sdbt029!$A:$A,,1) )
   * ( _xlfn.XLOOKUP($A401,sdbt029!$A:$A,sdbt029!$B:$B,,-1)
       - _xlfn.XLOOKUP($A401,sdbt029!$A:$A,sdbt029!$B:$B,,1) )</f>
        <v>1.014061807219466</v>
      </c>
      <c r="G401">
        <f xml:space="preserve"> _xlfn.XLOOKUP($A401,sdbs034!$A:$A,sdbs034!$B:$B,,1)
 + ( $A401 - _xlfn.XLOOKUP($A401,sdbs034!$A:$A,sdbs034!$A:$A,,1) )
   / ( _xlfn.XLOOKUP($A401,sdbs034!$A:$A,sdbs034!$A:$A,,-1)
       - _xlfn.XLOOKUP($A401,sdbs034!$A:$A,sdbs034!$A:$A,,1) )
   * ( _xlfn.XLOOKUP($A401,sdbs034!$A:$A,sdbs034!$B:$B,,-1)
       - _xlfn.XLOOKUP($A401,sdbs034!$A:$A,sdbs034!$B:$B,,1) )</f>
        <v>0.97514699297625118</v>
      </c>
      <c r="H401">
        <f xml:space="preserve"> _xlfn.XLOOKUP($A401,sdbso042!$A:$A,sdbso042!$B:$B,,1)
 + ( $A401 - _xlfn.XLOOKUP($A401,sdbso042!$A:$A,sdbso042!$A:$A,,1) )
   / ( _xlfn.XLOOKUP($A401,sdbso042!$A:$A,sdbso042!$A:$A,,-1)
       - _xlfn.XLOOKUP($A401,sdbso042!$A:$A,sdbso042!$A:$A,,1) )
   * ( _xlfn.XLOOKUP($A401,sdbso042!$A:$A,sdbso042!$B:$B,,-1)
       - _xlfn.XLOOKUP($A401,sdbso042!$A:$A,sdbso042!$B:$B,,1) )</f>
        <v>0.92960616944959151</v>
      </c>
      <c r="AK401" s="1">
        <v>2523.1307999999999</v>
      </c>
    </row>
    <row r="402" spans="1:37" x14ac:dyDescent="0.2">
      <c r="A402" s="1">
        <f t="shared" si="24"/>
        <v>2522.0808999999999</v>
      </c>
      <c r="B402" s="1">
        <v>1.0181944999999999</v>
      </c>
      <c r="C402">
        <f xml:space="preserve"> _xlfn.XLOOKUP($A402,DibenzoThiophene!$A:$A,DibenzoThiophene!$B:$B,,1)
 + ( $A402 - _xlfn.XLOOKUP($A402,DibenzoThiophene!$A:$A,DibenzoThiophene!$A:$A,,1) )
   / ( _xlfn.XLOOKUP($A402,DibenzoThiophene!$A:$A,DibenzoThiophene!$A:$A,,-1)
       - _xlfn.XLOOKUP($A402,DibenzoThiophene!$A:$A,DibenzoThiophene!$A:$A,,1) )
   * ( _xlfn.XLOOKUP($A402,DibenzoThiophene!$A:$A,DibenzoThiophene!$B:$B,,-1)
       - _xlfn.XLOOKUP($A402,DibenzoThiophene!$A:$A,DibenzoThiophene!$B:$B,,1) )</f>
        <v>0.96189955866419519</v>
      </c>
      <c r="D402">
        <f xml:space="preserve"> _xlfn.XLOOKUP($A402,Sulfone!$A:$A,Sulfone!$B:$B,,1)
 + ( $A402 - _xlfn.XLOOKUP($A402,Sulfone!$A:$A,Sulfone!$A:$A,,1) )
   / ( _xlfn.XLOOKUP($A402,Sulfone!$A:$A,Sulfone!$A:$A,,-1)
       - _xlfn.XLOOKUP($A402,Sulfone!$A:$A,Sulfone!$A:$A,,1) )
   * ( _xlfn.XLOOKUP($A402,Sulfone!$A:$A,Sulfone!$B:$B,,-1)
       - _xlfn.XLOOKUP($A402,Sulfone!$A:$A,Sulfone!$B:$B,,1) )</f>
        <v>0.99766739989865161</v>
      </c>
      <c r="E402">
        <f xml:space="preserve"> _xlfn.XLOOKUP($A402,sfeso4051!$A:$A,sfeso4051!$B:$B,,1)
 + ( $A402 - _xlfn.XLOOKUP($A402,sfeso4051!$A:$A,sfeso4051!$A:$A,,1) )
   / ( _xlfn.XLOOKUP($A402,sfeso4051!$A:$A,sfeso4051!$A:$A,,-1)
       - _xlfn.XLOOKUP($A402,sfeso4051!$A:$A,sfeso4051!$A:$A,,1) )
   * ( _xlfn.XLOOKUP($A402,sfeso4051!$A:$A,sfeso4051!$B:$B,,-1)
       - _xlfn.XLOOKUP($A402,sfeso4051!$A:$A,sfeso4051!$B:$B,,1) )</f>
        <v>0.8701847359209417</v>
      </c>
      <c r="F402">
        <f xml:space="preserve"> _xlfn.XLOOKUP($A402,sdbt029!$A:$A,sdbt029!$B:$B,,1)
 + ( $A402 - _xlfn.XLOOKUP($A402,sdbt029!$A:$A,sdbt029!$A:$A,,1) )
   / ( _xlfn.XLOOKUP($A402,sdbt029!$A:$A,sdbt029!$A:$A,,-1)
       - _xlfn.XLOOKUP($A402,sdbt029!$A:$A,sdbt029!$A:$A,,1) )
   * ( _xlfn.XLOOKUP($A402,sdbt029!$A:$A,sdbt029!$B:$B,,-1)
       - _xlfn.XLOOKUP($A402,sdbt029!$A:$A,sdbt029!$B:$B,,1) )</f>
        <v>1.0112004294089045</v>
      </c>
      <c r="G402">
        <f xml:space="preserve"> _xlfn.XLOOKUP($A402,sdbs034!$A:$A,sdbs034!$B:$B,,1)
 + ( $A402 - _xlfn.XLOOKUP($A402,sdbs034!$A:$A,sdbs034!$A:$A,,1) )
   / ( _xlfn.XLOOKUP($A402,sdbs034!$A:$A,sdbs034!$A:$A,,-1)
       - _xlfn.XLOOKUP($A402,sdbs034!$A:$A,sdbs034!$A:$A,,1) )
   * ( _xlfn.XLOOKUP($A402,sdbs034!$A:$A,sdbs034!$B:$B,,-1)
       - _xlfn.XLOOKUP($A402,sdbs034!$A:$A,sdbs034!$B:$B,,1) )</f>
        <v>0.97331793534242761</v>
      </c>
      <c r="H402">
        <f xml:space="preserve"> _xlfn.XLOOKUP($A402,sdbso042!$A:$A,sdbso042!$B:$B,,1)
 + ( $A402 - _xlfn.XLOOKUP($A402,sdbso042!$A:$A,sdbso042!$A:$A,,1) )
   / ( _xlfn.XLOOKUP($A402,sdbso042!$A:$A,sdbso042!$A:$A,,-1)
       - _xlfn.XLOOKUP($A402,sdbso042!$A:$A,sdbso042!$A:$A,,1) )
   * ( _xlfn.XLOOKUP($A402,sdbso042!$A:$A,sdbso042!$B:$B,,-1)
       - _xlfn.XLOOKUP($A402,sdbso042!$A:$A,sdbso042!$B:$B,,1) )</f>
        <v>0.93105152450678563</v>
      </c>
      <c r="AK402" s="1">
        <v>2523.3809000000001</v>
      </c>
    </row>
    <row r="403" spans="1:37" x14ac:dyDescent="0.2">
      <c r="A403" s="1">
        <f t="shared" si="24"/>
        <v>2522.3309999999997</v>
      </c>
      <c r="B403" s="1">
        <v>1.0156247</v>
      </c>
      <c r="C403">
        <f xml:space="preserve"> _xlfn.XLOOKUP($A403,DibenzoThiophene!$A:$A,DibenzoThiophene!$B:$B,,1)
 + ( $A403 - _xlfn.XLOOKUP($A403,DibenzoThiophene!$A:$A,DibenzoThiophene!$A:$A,,1) )
   / ( _xlfn.XLOOKUP($A403,DibenzoThiophene!$A:$A,DibenzoThiophene!$A:$A,,-1)
       - _xlfn.XLOOKUP($A403,DibenzoThiophene!$A:$A,DibenzoThiophene!$A:$A,,1) )
   * ( _xlfn.XLOOKUP($A403,DibenzoThiophene!$A:$A,DibenzoThiophene!$B:$B,,-1)
       - _xlfn.XLOOKUP($A403,DibenzoThiophene!$A:$A,DibenzoThiophene!$B:$B,,1) )</f>
        <v>0.96087239038688743</v>
      </c>
      <c r="D403">
        <f xml:space="preserve"> _xlfn.XLOOKUP($A403,Sulfone!$A:$A,Sulfone!$B:$B,,1)
 + ( $A403 - _xlfn.XLOOKUP($A403,Sulfone!$A:$A,Sulfone!$A:$A,,1) )
   / ( _xlfn.XLOOKUP($A403,Sulfone!$A:$A,Sulfone!$A:$A,,-1)
       - _xlfn.XLOOKUP($A403,Sulfone!$A:$A,Sulfone!$A:$A,,1) )
   * ( _xlfn.XLOOKUP($A403,Sulfone!$A:$A,Sulfone!$B:$B,,-1)
       - _xlfn.XLOOKUP($A403,Sulfone!$A:$A,Sulfone!$B:$B,,1) )</f>
        <v>0.99916868833771955</v>
      </c>
      <c r="E403">
        <f xml:space="preserve"> _xlfn.XLOOKUP($A403,sfeso4051!$A:$A,sfeso4051!$B:$B,,1)
 + ( $A403 - _xlfn.XLOOKUP($A403,sfeso4051!$A:$A,sfeso4051!$A:$A,,1) )
   / ( _xlfn.XLOOKUP($A403,sfeso4051!$A:$A,sfeso4051!$A:$A,,-1)
       - _xlfn.XLOOKUP($A403,sfeso4051!$A:$A,sfeso4051!$A:$A,,1) )
   * ( _xlfn.XLOOKUP($A403,sfeso4051!$A:$A,sfeso4051!$B:$B,,-1)
       - _xlfn.XLOOKUP($A403,sfeso4051!$A:$A,sfeso4051!$B:$B,,1) )</f>
        <v>0.86966194492551863</v>
      </c>
      <c r="F403">
        <f xml:space="preserve"> _xlfn.XLOOKUP($A403,sdbt029!$A:$A,sdbt029!$B:$B,,1)
 + ( $A403 - _xlfn.XLOOKUP($A403,sdbt029!$A:$A,sdbt029!$A:$A,,1) )
   / ( _xlfn.XLOOKUP($A403,sdbt029!$A:$A,sdbt029!$A:$A,,-1)
       - _xlfn.XLOOKUP($A403,sdbt029!$A:$A,sdbt029!$A:$A,,1) )
   * ( _xlfn.XLOOKUP($A403,sdbt029!$A:$A,sdbt029!$B:$B,,-1)
       - _xlfn.XLOOKUP($A403,sdbt029!$A:$A,sdbt029!$B:$B,,1) )</f>
        <v>1.010894732891223</v>
      </c>
      <c r="G403">
        <f xml:space="preserve"> _xlfn.XLOOKUP($A403,sdbs034!$A:$A,sdbs034!$B:$B,,1)
 + ( $A403 - _xlfn.XLOOKUP($A403,sdbs034!$A:$A,sdbs034!$A:$A,,1) )
   / ( _xlfn.XLOOKUP($A403,sdbs034!$A:$A,sdbs034!$A:$A,,-1)
       - _xlfn.XLOOKUP($A403,sdbs034!$A:$A,sdbs034!$A:$A,,1) )
   * ( _xlfn.XLOOKUP($A403,sdbs034!$A:$A,sdbs034!$B:$B,,-1)
       - _xlfn.XLOOKUP($A403,sdbs034!$A:$A,sdbs034!$B:$B,,1) )</f>
        <v>0.97734852131339001</v>
      </c>
      <c r="H403">
        <f xml:space="preserve"> _xlfn.XLOOKUP($A403,sdbso042!$A:$A,sdbso042!$B:$B,,1)
 + ( $A403 - _xlfn.XLOOKUP($A403,sdbso042!$A:$A,sdbso042!$A:$A,,1) )
   / ( _xlfn.XLOOKUP($A403,sdbso042!$A:$A,sdbso042!$A:$A,,-1)
       - _xlfn.XLOOKUP($A403,sdbso042!$A:$A,sdbso042!$A:$A,,1) )
   * ( _xlfn.XLOOKUP($A403,sdbso042!$A:$A,sdbso042!$B:$B,,-1)
       - _xlfn.XLOOKUP($A403,sdbso042!$A:$A,sdbso042!$B:$B,,1) )</f>
        <v>0.93337491788117855</v>
      </c>
      <c r="AK403" s="1">
        <v>2523.6309999999999</v>
      </c>
    </row>
    <row r="404" spans="1:37" x14ac:dyDescent="0.2">
      <c r="A404" s="1">
        <f t="shared" si="24"/>
        <v>2522.5810999999999</v>
      </c>
      <c r="B404" s="1">
        <v>1.0180522000000001</v>
      </c>
      <c r="C404">
        <f xml:space="preserve"> _xlfn.XLOOKUP($A404,DibenzoThiophene!$A:$A,DibenzoThiophene!$B:$B,,1)
 + ( $A404 - _xlfn.XLOOKUP($A404,DibenzoThiophene!$A:$A,DibenzoThiophene!$A:$A,,1) )
   / ( _xlfn.XLOOKUP($A404,DibenzoThiophene!$A:$A,DibenzoThiophene!$A:$A,,-1)
       - _xlfn.XLOOKUP($A404,DibenzoThiophene!$A:$A,DibenzoThiophene!$A:$A,,1) )
   * ( _xlfn.XLOOKUP($A404,DibenzoThiophene!$A:$A,DibenzoThiophene!$B:$B,,-1)
       - _xlfn.XLOOKUP($A404,DibenzoThiophene!$A:$A,DibenzoThiophene!$B:$B,,1) )</f>
        <v>0.95925334075626356</v>
      </c>
      <c r="D404">
        <f xml:space="preserve"> _xlfn.XLOOKUP($A404,Sulfone!$A:$A,Sulfone!$B:$B,,1)
 + ( $A404 - _xlfn.XLOOKUP($A404,Sulfone!$A:$A,Sulfone!$A:$A,,1) )
   / ( _xlfn.XLOOKUP($A404,Sulfone!$A:$A,Sulfone!$A:$A,,-1)
       - _xlfn.XLOOKUP($A404,Sulfone!$A:$A,Sulfone!$A:$A,,1) )
   * ( _xlfn.XLOOKUP($A404,Sulfone!$A:$A,Sulfone!$B:$B,,-1)
       - _xlfn.XLOOKUP($A404,Sulfone!$A:$A,Sulfone!$B:$B,,1) )</f>
        <v>1.0006699767767904</v>
      </c>
      <c r="E404">
        <f xml:space="preserve"> _xlfn.XLOOKUP($A404,sfeso4051!$A:$A,sfeso4051!$B:$B,,1)
 + ( $A404 - _xlfn.XLOOKUP($A404,sfeso4051!$A:$A,sfeso4051!$A:$A,,1) )
   / ( _xlfn.XLOOKUP($A404,sfeso4051!$A:$A,sfeso4051!$A:$A,,-1)
       - _xlfn.XLOOKUP($A404,sfeso4051!$A:$A,sfeso4051!$A:$A,,1) )
   * ( _xlfn.XLOOKUP($A404,sfeso4051!$A:$A,sfeso4051!$B:$B,,-1)
       - _xlfn.XLOOKUP($A404,sfeso4051!$A:$A,sfeso4051!$B:$B,,1) )</f>
        <v>0.8685077995876509</v>
      </c>
      <c r="F404">
        <f xml:space="preserve"> _xlfn.XLOOKUP($A404,sdbt029!$A:$A,sdbt029!$B:$B,,1)
 + ( $A404 - _xlfn.XLOOKUP($A404,sdbt029!$A:$A,sdbt029!$A:$A,,1) )
   / ( _xlfn.XLOOKUP($A404,sdbt029!$A:$A,sdbt029!$A:$A,,-1)
       - _xlfn.XLOOKUP($A404,sdbt029!$A:$A,sdbt029!$A:$A,,1) )
   * ( _xlfn.XLOOKUP($A404,sdbt029!$A:$A,sdbt029!$B:$B,,-1)
       - _xlfn.XLOOKUP($A404,sdbt029!$A:$A,sdbt029!$B:$B,,1) )</f>
        <v>1.0099251021444851</v>
      </c>
      <c r="G404">
        <f xml:space="preserve"> _xlfn.XLOOKUP($A404,sdbs034!$A:$A,sdbs034!$B:$B,,1)
 + ( $A404 - _xlfn.XLOOKUP($A404,sdbs034!$A:$A,sdbs034!$A:$A,,1) )
   / ( _xlfn.XLOOKUP($A404,sdbs034!$A:$A,sdbs034!$A:$A,,-1)
       - _xlfn.XLOOKUP($A404,sdbs034!$A:$A,sdbs034!$A:$A,,1) )
   * ( _xlfn.XLOOKUP($A404,sdbs034!$A:$A,sdbs034!$B:$B,,-1)
       - _xlfn.XLOOKUP($A404,sdbs034!$A:$A,sdbs034!$B:$B,,1) )</f>
        <v>0.982052866589461</v>
      </c>
      <c r="H404">
        <f xml:space="preserve"> _xlfn.XLOOKUP($A404,sdbso042!$A:$A,sdbso042!$B:$B,,1)
 + ( $A404 - _xlfn.XLOOKUP($A404,sdbso042!$A:$A,sdbso042!$A:$A,,1) )
   / ( _xlfn.XLOOKUP($A404,sdbso042!$A:$A,sdbso042!$A:$A,,-1)
       - _xlfn.XLOOKUP($A404,sdbso042!$A:$A,sdbso042!$A:$A,,1) )
   * ( _xlfn.XLOOKUP($A404,sdbso042!$A:$A,sdbso042!$B:$B,,-1)
       - _xlfn.XLOOKUP($A404,sdbso042!$A:$A,sdbso042!$B:$B,,1) )</f>
        <v>0.93454009750378686</v>
      </c>
      <c r="AK404" s="1">
        <v>2523.8811000000001</v>
      </c>
    </row>
    <row r="405" spans="1:37" x14ac:dyDescent="0.2">
      <c r="A405" s="1">
        <f t="shared" si="24"/>
        <v>2522.8311999999996</v>
      </c>
      <c r="B405" s="1">
        <v>0.98685272000000002</v>
      </c>
      <c r="C405">
        <f xml:space="preserve"> _xlfn.XLOOKUP($A405,DibenzoThiophene!$A:$A,DibenzoThiophene!$B:$B,,1)
 + ( $A405 - _xlfn.XLOOKUP($A405,DibenzoThiophene!$A:$A,DibenzoThiophene!$A:$A,,1) )
   / ( _xlfn.XLOOKUP($A405,DibenzoThiophene!$A:$A,DibenzoThiophene!$A:$A,,-1)
       - _xlfn.XLOOKUP($A405,DibenzoThiophene!$A:$A,DibenzoThiophene!$A:$A,,1) )
   * ( _xlfn.XLOOKUP($A405,DibenzoThiophene!$A:$A,DibenzoThiophene!$B:$B,,-1)
       - _xlfn.XLOOKUP($A405,DibenzoThiophene!$A:$A,DibenzoThiophene!$B:$B,,1) )</f>
        <v>0.95642532665822533</v>
      </c>
      <c r="D405">
        <f xml:space="preserve"> _xlfn.XLOOKUP($A405,Sulfone!$A:$A,Sulfone!$B:$B,,1)
 + ( $A405 - _xlfn.XLOOKUP($A405,Sulfone!$A:$A,Sulfone!$A:$A,,1) )
   / ( _xlfn.XLOOKUP($A405,Sulfone!$A:$A,Sulfone!$A:$A,,-1)
       - _xlfn.XLOOKUP($A405,Sulfone!$A:$A,Sulfone!$A:$A,,1) )
   * ( _xlfn.XLOOKUP($A405,Sulfone!$A:$A,Sulfone!$B:$B,,-1)
       - _xlfn.XLOOKUP($A405,Sulfone!$A:$A,Sulfone!$B:$B,,1) )</f>
        <v>1.0021712652158583</v>
      </c>
      <c r="E405">
        <f xml:space="preserve"> _xlfn.XLOOKUP($A405,sfeso4051!$A:$A,sfeso4051!$B:$B,,1)
 + ( $A405 - _xlfn.XLOOKUP($A405,sfeso4051!$A:$A,sfeso4051!$A:$A,,1) )
   / ( _xlfn.XLOOKUP($A405,sfeso4051!$A:$A,sfeso4051!$A:$A,,-1)
       - _xlfn.XLOOKUP($A405,sfeso4051!$A:$A,sfeso4051!$A:$A,,1) )
   * ( _xlfn.XLOOKUP($A405,sfeso4051!$A:$A,sfeso4051!$B:$B,,-1)
       - _xlfn.XLOOKUP($A405,sfeso4051!$A:$A,sfeso4051!$B:$B,,1) )</f>
        <v>0.86595984864551234</v>
      </c>
      <c r="F405">
        <f xml:space="preserve"> _xlfn.XLOOKUP($A405,sdbt029!$A:$A,sdbt029!$B:$B,,1)
 + ( $A405 - _xlfn.XLOOKUP($A405,sdbt029!$A:$A,sdbt029!$A:$A,,1) )
   / ( _xlfn.XLOOKUP($A405,sdbt029!$A:$A,sdbt029!$A:$A,,-1)
       - _xlfn.XLOOKUP($A405,sdbt029!$A:$A,sdbt029!$A:$A,,1) )
   * ( _xlfn.XLOOKUP($A405,sdbt029!$A:$A,sdbt029!$B:$B,,-1)
       - _xlfn.XLOOKUP($A405,sdbt029!$A:$A,sdbt029!$B:$B,,1) )</f>
        <v>1.0074897410033956</v>
      </c>
      <c r="G405">
        <f xml:space="preserve"> _xlfn.XLOOKUP($A405,sdbs034!$A:$A,sdbs034!$B:$B,,1)
 + ( $A405 - _xlfn.XLOOKUP($A405,sdbs034!$A:$A,sdbs034!$A:$A,,1) )
   / ( _xlfn.XLOOKUP($A405,sdbs034!$A:$A,sdbs034!$A:$A,,-1)
       - _xlfn.XLOOKUP($A405,sdbs034!$A:$A,sdbs034!$A:$A,,1) )
   * ( _xlfn.XLOOKUP($A405,sdbs034!$A:$A,sdbs034!$B:$B,,-1)
       - _xlfn.XLOOKUP($A405,sdbs034!$A:$A,sdbs034!$B:$B,,1) )</f>
        <v>0.98824463252971995</v>
      </c>
      <c r="H405">
        <f xml:space="preserve"> _xlfn.XLOOKUP($A405,sdbso042!$A:$A,sdbso042!$B:$B,,1)
 + ( $A405 - _xlfn.XLOOKUP($A405,sdbso042!$A:$A,sdbso042!$A:$A,,1) )
   / ( _xlfn.XLOOKUP($A405,sdbso042!$A:$A,sdbso042!$A:$A,,-1)
       - _xlfn.XLOOKUP($A405,sdbso042!$A:$A,sdbso042!$A:$A,,1) )
   * ( _xlfn.XLOOKUP($A405,sdbso042!$A:$A,sdbso042!$B:$B,,-1)
       - _xlfn.XLOOKUP($A405,sdbso042!$A:$A,sdbso042!$B:$B,,1) )</f>
        <v>0.93314835352634273</v>
      </c>
      <c r="AK405" s="1">
        <v>2524.1311999999998</v>
      </c>
    </row>
    <row r="406" spans="1:37" x14ac:dyDescent="0.2">
      <c r="A406" s="1">
        <f t="shared" si="24"/>
        <v>2523.0812999999998</v>
      </c>
      <c r="B406" s="1">
        <v>1.0095478</v>
      </c>
      <c r="C406">
        <f xml:space="preserve"> _xlfn.XLOOKUP($A406,DibenzoThiophene!$A:$A,DibenzoThiophene!$B:$B,,1)
 + ( $A406 - _xlfn.XLOOKUP($A406,DibenzoThiophene!$A:$A,DibenzoThiophene!$A:$A,,1) )
   / ( _xlfn.XLOOKUP($A406,DibenzoThiophene!$A:$A,DibenzoThiophene!$A:$A,,-1)
       - _xlfn.XLOOKUP($A406,DibenzoThiophene!$A:$A,DibenzoThiophene!$A:$A,,1) )
   * ( _xlfn.XLOOKUP($A406,DibenzoThiophene!$A:$A,DibenzoThiophene!$B:$B,,-1)
       - _xlfn.XLOOKUP($A406,DibenzoThiophene!$A:$A,DibenzoThiophene!$B:$B,,1) )</f>
        <v>0.9535973125601821</v>
      </c>
      <c r="D406">
        <f xml:space="preserve"> _xlfn.XLOOKUP($A406,Sulfone!$A:$A,Sulfone!$B:$B,,1)
 + ( $A406 - _xlfn.XLOOKUP($A406,Sulfone!$A:$A,Sulfone!$A:$A,,1) )
   / ( _xlfn.XLOOKUP($A406,Sulfone!$A:$A,Sulfone!$A:$A,,-1)
       - _xlfn.XLOOKUP($A406,Sulfone!$A:$A,Sulfone!$A:$A,,1) )
   * ( _xlfn.XLOOKUP($A406,Sulfone!$A:$A,Sulfone!$B:$B,,-1)
       - _xlfn.XLOOKUP($A406,Sulfone!$A:$A,Sulfone!$B:$B,,1) )</f>
        <v>1.0035521344543377</v>
      </c>
      <c r="E406">
        <f xml:space="preserve"> _xlfn.XLOOKUP($A406,sfeso4051!$A:$A,sfeso4051!$B:$B,,1)
 + ( $A406 - _xlfn.XLOOKUP($A406,sfeso4051!$A:$A,sfeso4051!$A:$A,,1) )
   / ( _xlfn.XLOOKUP($A406,sfeso4051!$A:$A,sfeso4051!$A:$A,,-1)
       - _xlfn.XLOOKUP($A406,sfeso4051!$A:$A,sfeso4051!$A:$A,,1) )
   * ( _xlfn.XLOOKUP($A406,sfeso4051!$A:$A,sfeso4051!$B:$B,,-1)
       - _xlfn.XLOOKUP($A406,sfeso4051!$A:$A,sfeso4051!$B:$B,,1) )</f>
        <v>0.86375129469670053</v>
      </c>
      <c r="F406">
        <f xml:space="preserve"> _xlfn.XLOOKUP($A406,sdbt029!$A:$A,sdbt029!$B:$B,,1)
 + ( $A406 - _xlfn.XLOOKUP($A406,sdbt029!$A:$A,sdbt029!$A:$A,,1) )
   / ( _xlfn.XLOOKUP($A406,sdbt029!$A:$A,sdbt029!$A:$A,,-1)
       - _xlfn.XLOOKUP($A406,sdbt029!$A:$A,sdbt029!$A:$A,,1) )
   * ( _xlfn.XLOOKUP($A406,sdbt029!$A:$A,sdbt029!$B:$B,,-1)
       - _xlfn.XLOOKUP($A406,sdbt029!$A:$A,sdbt029!$B:$B,,1) )</f>
        <v>1.0049832551895783</v>
      </c>
      <c r="G406">
        <f xml:space="preserve"> _xlfn.XLOOKUP($A406,sdbs034!$A:$A,sdbs034!$B:$B,,1)
 + ( $A406 - _xlfn.XLOOKUP($A406,sdbs034!$A:$A,sdbs034!$A:$A,,1) )
   / ( _xlfn.XLOOKUP($A406,sdbs034!$A:$A,sdbs034!$A:$A,,-1)
       - _xlfn.XLOOKUP($A406,sdbs034!$A:$A,sdbs034!$A:$A,,1) )
   * ( _xlfn.XLOOKUP($A406,sdbs034!$A:$A,sdbs034!$B:$B,,-1)
       - _xlfn.XLOOKUP($A406,sdbs034!$A:$A,sdbs034!$B:$B,,1) )</f>
        <v>0.99136597650057234</v>
      </c>
      <c r="H406">
        <f xml:space="preserve"> _xlfn.XLOOKUP($A406,sdbso042!$A:$A,sdbso042!$B:$B,,1)
 + ( $A406 - _xlfn.XLOOKUP($A406,sdbso042!$A:$A,sdbso042!$A:$A,,1) )
   / ( _xlfn.XLOOKUP($A406,sdbso042!$A:$A,sdbso042!$A:$A,,-1)
       - _xlfn.XLOOKUP($A406,sdbso042!$A:$A,sdbso042!$A:$A,,1) )
   * ( _xlfn.XLOOKUP($A406,sdbso042!$A:$A,sdbso042!$B:$B,,-1)
       - _xlfn.XLOOKUP($A406,sdbso042!$A:$A,sdbso042!$B:$B,,1) )</f>
        <v>0.93175691024472951</v>
      </c>
      <c r="AK406" s="1">
        <v>2524.3813</v>
      </c>
    </row>
    <row r="407" spans="1:37" x14ac:dyDescent="0.2">
      <c r="A407" s="1">
        <f t="shared" si="24"/>
        <v>2523.3314</v>
      </c>
      <c r="B407" s="1">
        <v>1.0017209</v>
      </c>
      <c r="C407">
        <f xml:space="preserve"> _xlfn.XLOOKUP($A407,DibenzoThiophene!$A:$A,DibenzoThiophene!$B:$B,,1)
 + ( $A407 - _xlfn.XLOOKUP($A407,DibenzoThiophene!$A:$A,DibenzoThiophene!$A:$A,,1) )
   / ( _xlfn.XLOOKUP($A407,DibenzoThiophene!$A:$A,DibenzoThiophene!$A:$A,,-1)
       - _xlfn.XLOOKUP($A407,DibenzoThiophene!$A:$A,DibenzoThiophene!$A:$A,,1) )
   * ( _xlfn.XLOOKUP($A407,DibenzoThiophene!$A:$A,DibenzoThiophene!$B:$B,,-1)
       - _xlfn.XLOOKUP($A407,DibenzoThiophene!$A:$A,DibenzoThiophene!$B:$B,,1) )</f>
        <v>0.95076929846213876</v>
      </c>
      <c r="D407">
        <f xml:space="preserve"> _xlfn.XLOOKUP($A407,Sulfone!$A:$A,Sulfone!$B:$B,,1)
 + ( $A407 - _xlfn.XLOOKUP($A407,Sulfone!$A:$A,Sulfone!$A:$A,,1) )
   / ( _xlfn.XLOOKUP($A407,Sulfone!$A:$A,Sulfone!$A:$A,,-1)
       - _xlfn.XLOOKUP($A407,Sulfone!$A:$A,Sulfone!$A:$A,,1) )
   * ( _xlfn.XLOOKUP($A407,Sulfone!$A:$A,Sulfone!$B:$B,,-1)
       - _xlfn.XLOOKUP($A407,Sulfone!$A:$A,Sulfone!$B:$B,,1) )</f>
        <v>1.0046811044106783</v>
      </c>
      <c r="E407">
        <f xml:space="preserve"> _xlfn.XLOOKUP($A407,sfeso4051!$A:$A,sfeso4051!$B:$B,,1)
 + ( $A407 - _xlfn.XLOOKUP($A407,sfeso4051!$A:$A,sfeso4051!$A:$A,,1) )
   / ( _xlfn.XLOOKUP($A407,sfeso4051!$A:$A,sfeso4051!$A:$A,,-1)
       - _xlfn.XLOOKUP($A407,sfeso4051!$A:$A,sfeso4051!$A:$A,,1) )
   * ( _xlfn.XLOOKUP($A407,sfeso4051!$A:$A,sfeso4051!$B:$B,,-1)
       - _xlfn.XLOOKUP($A407,sfeso4051!$A:$A,sfeso4051!$B:$B,,1) )</f>
        <v>0.8622527094120247</v>
      </c>
      <c r="F407">
        <f xml:space="preserve"> _xlfn.XLOOKUP($A407,sdbt029!$A:$A,sdbt029!$B:$B,,1)
 + ( $A407 - _xlfn.XLOOKUP($A407,sdbt029!$A:$A,sdbt029!$A:$A,,1) )
   / ( _xlfn.XLOOKUP($A407,sdbt029!$A:$A,sdbt029!$A:$A,,-1)
       - _xlfn.XLOOKUP($A407,sdbt029!$A:$A,sdbt029!$A:$A,,1) )
   * ( _xlfn.XLOOKUP($A407,sdbt029!$A:$A,sdbt029!$B:$B,,-1)
       - _xlfn.XLOOKUP($A407,sdbt029!$A:$A,sdbt029!$B:$B,,1) )</f>
        <v>1.0023279870062267</v>
      </c>
      <c r="G407">
        <f xml:space="preserve"> _xlfn.XLOOKUP($A407,sdbs034!$A:$A,sdbs034!$B:$B,,1)
 + ( $A407 - _xlfn.XLOOKUP($A407,sdbs034!$A:$A,sdbs034!$A:$A,,1) )
   / ( _xlfn.XLOOKUP($A407,sdbs034!$A:$A,sdbs034!$A:$A,,-1)
       - _xlfn.XLOOKUP($A407,sdbs034!$A:$A,sdbs034!$A:$A,,1) )
   * ( _xlfn.XLOOKUP($A407,sdbs034!$A:$A,sdbs034!$B:$B,,-1)
       - _xlfn.XLOOKUP($A407,sdbs034!$A:$A,sdbs034!$B:$B,,1) )</f>
        <v>0.98806444865230758</v>
      </c>
      <c r="H407">
        <f xml:space="preserve"> _xlfn.XLOOKUP($A407,sdbso042!$A:$A,sdbso042!$B:$B,,1)
 + ( $A407 - _xlfn.XLOOKUP($A407,sdbso042!$A:$A,sdbso042!$A:$A,,1) )
   / ( _xlfn.XLOOKUP($A407,sdbso042!$A:$A,sdbso042!$A:$A,,-1)
       - _xlfn.XLOOKUP($A407,sdbso042!$A:$A,sdbso042!$A:$A,,1) )
   * ( _xlfn.XLOOKUP($A407,sdbso042!$A:$A,sdbso042!$B:$B,,-1)
       - _xlfn.XLOOKUP($A407,sdbso042!$A:$A,sdbso042!$B:$B,,1) )</f>
        <v>0.93036609597463749</v>
      </c>
      <c r="AK407" s="1">
        <v>2524.6314000000002</v>
      </c>
    </row>
    <row r="408" spans="1:37" x14ac:dyDescent="0.2">
      <c r="A408" s="1">
        <f t="shared" si="24"/>
        <v>2523.5814999999998</v>
      </c>
      <c r="B408" s="1">
        <v>1.0200723</v>
      </c>
      <c r="C408">
        <f xml:space="preserve"> _xlfn.XLOOKUP($A408,DibenzoThiophene!$A:$A,DibenzoThiophene!$B:$B,,1)
 + ( $A408 - _xlfn.XLOOKUP($A408,DibenzoThiophene!$A:$A,DibenzoThiophene!$A:$A,,1) )
   / ( _xlfn.XLOOKUP($A408,DibenzoThiophene!$A:$A,DibenzoThiophene!$A:$A,,-1)
       - _xlfn.XLOOKUP($A408,DibenzoThiophene!$A:$A,DibenzoThiophene!$A:$A,,1) )
   * ( _xlfn.XLOOKUP($A408,DibenzoThiophene!$A:$A,DibenzoThiophene!$B:$B,,-1)
       - _xlfn.XLOOKUP($A408,DibenzoThiophene!$A:$A,DibenzoThiophene!$B:$B,,1) )</f>
        <v>0.94794128436410063</v>
      </c>
      <c r="D408">
        <f xml:space="preserve"> _xlfn.XLOOKUP($A408,Sulfone!$A:$A,Sulfone!$B:$B,,1)
 + ( $A408 - _xlfn.XLOOKUP($A408,Sulfone!$A:$A,Sulfone!$A:$A,,1) )
   / ( _xlfn.XLOOKUP($A408,Sulfone!$A:$A,Sulfone!$A:$A,,-1)
       - _xlfn.XLOOKUP($A408,Sulfone!$A:$A,Sulfone!$A:$A,,1) )
   * ( _xlfn.XLOOKUP($A408,Sulfone!$A:$A,Sulfone!$B:$B,,-1)
       - _xlfn.XLOOKUP($A408,Sulfone!$A:$A,Sulfone!$B:$B,,1) )</f>
        <v>1.0058100743670169</v>
      </c>
      <c r="E408">
        <f xml:space="preserve"> _xlfn.XLOOKUP($A408,sfeso4051!$A:$A,sfeso4051!$B:$B,,1)
 + ( $A408 - _xlfn.XLOOKUP($A408,sfeso4051!$A:$A,sfeso4051!$A:$A,,1) )
   / ( _xlfn.XLOOKUP($A408,sfeso4051!$A:$A,sfeso4051!$A:$A,,-1)
       - _xlfn.XLOOKUP($A408,sfeso4051!$A:$A,sfeso4051!$A:$A,,1) )
   * ( _xlfn.XLOOKUP($A408,sfeso4051!$A:$A,sfeso4051!$B:$B,,-1)
       - _xlfn.XLOOKUP($A408,sfeso4051!$A:$A,sfeso4051!$B:$B,,1) )</f>
        <v>0.86086198332655139</v>
      </c>
      <c r="F408">
        <f xml:space="preserve"> _xlfn.XLOOKUP($A408,sdbt029!$A:$A,sdbt029!$B:$B,,1)
 + ( $A408 - _xlfn.XLOOKUP($A408,sdbt029!$A:$A,sdbt029!$A:$A,,1) )
   / ( _xlfn.XLOOKUP($A408,sdbt029!$A:$A,sdbt029!$A:$A,,-1)
       - _xlfn.XLOOKUP($A408,sdbt029!$A:$A,sdbt029!$A:$A,,1) )
   * ( _xlfn.XLOOKUP($A408,sdbt029!$A:$A,sdbt029!$B:$B,,-1)
       - _xlfn.XLOOKUP($A408,sdbt029!$A:$A,sdbt029!$B:$B,,1) )</f>
        <v>0.99925493966450973</v>
      </c>
      <c r="G408">
        <f xml:space="preserve"> _xlfn.XLOOKUP($A408,sdbs034!$A:$A,sdbs034!$B:$B,,1)
 + ( $A408 - _xlfn.XLOOKUP($A408,sdbs034!$A:$A,sdbs034!$A:$A,,1) )
   / ( _xlfn.XLOOKUP($A408,sdbs034!$A:$A,sdbs034!$A:$A,,-1)
       - _xlfn.XLOOKUP($A408,sdbs034!$A:$A,sdbs034!$A:$A,,1) )
   * ( _xlfn.XLOOKUP($A408,sdbs034!$A:$A,sdbs034!$B:$B,,-1)
       - _xlfn.XLOOKUP($A408,sdbs034!$A:$A,sdbs034!$B:$B,,1) )</f>
        <v>0.98610175908484909</v>
      </c>
      <c r="H408">
        <f xml:space="preserve"> _xlfn.XLOOKUP($A408,sdbso042!$A:$A,sdbso042!$B:$B,,1)
 + ( $A408 - _xlfn.XLOOKUP($A408,sdbso042!$A:$A,sdbso042!$A:$A,,1) )
   / ( _xlfn.XLOOKUP($A408,sdbso042!$A:$A,sdbso042!$A:$A,,-1)
       - _xlfn.XLOOKUP($A408,sdbso042!$A:$A,sdbso042!$A:$A,,1) )
   * ( _xlfn.XLOOKUP($A408,sdbso042!$A:$A,sdbso042!$B:$B,,-1)
       - _xlfn.XLOOKUP($A408,sdbso042!$A:$A,sdbso042!$B:$B,,1) )</f>
        <v>0.92969419589294833</v>
      </c>
      <c r="AK408" s="1">
        <v>2524.8815</v>
      </c>
    </row>
    <row r="409" spans="1:37" x14ac:dyDescent="0.2">
      <c r="A409" s="1">
        <f t="shared" si="24"/>
        <v>2523.8316</v>
      </c>
      <c r="B409" s="1">
        <v>1.0226953000000001</v>
      </c>
      <c r="C409">
        <f xml:space="preserve"> _xlfn.XLOOKUP($A409,DibenzoThiophene!$A:$A,DibenzoThiophene!$B:$B,,1)
 + ( $A409 - _xlfn.XLOOKUP($A409,DibenzoThiophene!$A:$A,DibenzoThiophene!$A:$A,,1) )
   / ( _xlfn.XLOOKUP($A409,DibenzoThiophene!$A:$A,DibenzoThiophene!$A:$A,,-1)
       - _xlfn.XLOOKUP($A409,DibenzoThiophene!$A:$A,DibenzoThiophene!$A:$A,,1) )
   * ( _xlfn.XLOOKUP($A409,DibenzoThiophene!$A:$A,DibenzoThiophene!$B:$B,,-1)
       - _xlfn.XLOOKUP($A409,DibenzoThiophene!$A:$A,DibenzoThiophene!$B:$B,,1) )</f>
        <v>0.94511327026605729</v>
      </c>
      <c r="D409">
        <f xml:space="preserve"> _xlfn.XLOOKUP($A409,Sulfone!$A:$A,Sulfone!$B:$B,,1)
 + ( $A409 - _xlfn.XLOOKUP($A409,Sulfone!$A:$A,Sulfone!$A:$A,,1) )
   / ( _xlfn.XLOOKUP($A409,Sulfone!$A:$A,Sulfone!$A:$A,,-1)
       - _xlfn.XLOOKUP($A409,Sulfone!$A:$A,Sulfone!$A:$A,,1) )
   * ( _xlfn.XLOOKUP($A409,Sulfone!$A:$A,Sulfone!$B:$B,,-1)
       - _xlfn.XLOOKUP($A409,Sulfone!$A:$A,Sulfone!$B:$B,,1) )</f>
        <v>1.0069390443233575</v>
      </c>
      <c r="E409">
        <f xml:space="preserve"> _xlfn.XLOOKUP($A409,sfeso4051!$A:$A,sfeso4051!$B:$B,,1)
 + ( $A409 - _xlfn.XLOOKUP($A409,sfeso4051!$A:$A,sfeso4051!$A:$A,,1) )
   / ( _xlfn.XLOOKUP($A409,sfeso4051!$A:$A,sfeso4051!$A:$A,,-1)
       - _xlfn.XLOOKUP($A409,sfeso4051!$A:$A,sfeso4051!$A:$A,,1) )
   * ( _xlfn.XLOOKUP($A409,sfeso4051!$A:$A,sfeso4051!$B:$B,,-1)
       - _xlfn.XLOOKUP($A409,sfeso4051!$A:$A,sfeso4051!$B:$B,,1) )</f>
        <v>0.85968665251425436</v>
      </c>
      <c r="F409">
        <f xml:space="preserve"> _xlfn.XLOOKUP($A409,sdbt029!$A:$A,sdbt029!$B:$B,,1)
 + ( $A409 - _xlfn.XLOOKUP($A409,sdbt029!$A:$A,sdbt029!$A:$A,,1) )
   / ( _xlfn.XLOOKUP($A409,sdbt029!$A:$A,sdbt029!$A:$A,,-1)
       - _xlfn.XLOOKUP($A409,sdbt029!$A:$A,sdbt029!$A:$A,,1) )
   * ( _xlfn.XLOOKUP($A409,sdbt029!$A:$A,sdbt029!$B:$B,,-1)
       - _xlfn.XLOOKUP($A409,sdbt029!$A:$A,sdbt029!$B:$B,,1) )</f>
        <v>0.99534758559129632</v>
      </c>
      <c r="G409">
        <f xml:space="preserve"> _xlfn.XLOOKUP($A409,sdbs034!$A:$A,sdbs034!$B:$B,,1)
 + ( $A409 - _xlfn.XLOOKUP($A409,sdbs034!$A:$A,sdbs034!$A:$A,,1) )
   / ( _xlfn.XLOOKUP($A409,sdbs034!$A:$A,sdbs034!$A:$A,,-1)
       - _xlfn.XLOOKUP($A409,sdbs034!$A:$A,sdbs034!$A:$A,,1) )
   * ( _xlfn.XLOOKUP($A409,sdbs034!$A:$A,sdbs034!$B:$B,,-1)
       - _xlfn.XLOOKUP($A409,sdbs034!$A:$A,sdbs034!$B:$B,,1) )</f>
        <v>0.98681273517942303</v>
      </c>
      <c r="H409">
        <f xml:space="preserve"> _xlfn.XLOOKUP($A409,sdbso042!$A:$A,sdbso042!$B:$B,,1)
 + ( $A409 - _xlfn.XLOOKUP($A409,sdbso042!$A:$A,sdbso042!$A:$A,,1) )
   / ( _xlfn.XLOOKUP($A409,sdbso042!$A:$A,sdbso042!$A:$A,,-1)
       - _xlfn.XLOOKUP($A409,sdbso042!$A:$A,sdbso042!$A:$A,,1) )
   * ( _xlfn.XLOOKUP($A409,sdbso042!$A:$A,sdbso042!$B:$B,,-1)
       - _xlfn.XLOOKUP($A409,sdbso042!$A:$A,sdbso042!$B:$B,,1) )</f>
        <v>0.93045797046072154</v>
      </c>
      <c r="AK409" s="1">
        <v>2525.1316000000002</v>
      </c>
    </row>
    <row r="410" spans="1:37" x14ac:dyDescent="0.2">
      <c r="A410" s="1">
        <f t="shared" si="24"/>
        <v>2524.0816999999997</v>
      </c>
      <c r="B410" s="1">
        <v>0.99773831000000002</v>
      </c>
      <c r="C410">
        <f xml:space="preserve"> _xlfn.XLOOKUP($A410,DibenzoThiophene!$A:$A,DibenzoThiophene!$B:$B,,1)
 + ( $A410 - _xlfn.XLOOKUP($A410,DibenzoThiophene!$A:$A,DibenzoThiophene!$A:$A,,1) )
   / ( _xlfn.XLOOKUP($A410,DibenzoThiophene!$A:$A,DibenzoThiophene!$A:$A,,-1)
       - _xlfn.XLOOKUP($A410,DibenzoThiophene!$A:$A,DibenzoThiophene!$A:$A,,1) )
   * ( _xlfn.XLOOKUP($A410,DibenzoThiophene!$A:$A,DibenzoThiophene!$B:$B,,-1)
       - _xlfn.XLOOKUP($A410,DibenzoThiophene!$A:$A,DibenzoThiophene!$B:$B,,1) )</f>
        <v>0.94228525616801917</v>
      </c>
      <c r="D410">
        <f xml:space="preserve"> _xlfn.XLOOKUP($A410,Sulfone!$A:$A,Sulfone!$B:$B,,1)
 + ( $A410 - _xlfn.XLOOKUP($A410,Sulfone!$A:$A,Sulfone!$A:$A,,1) )
   / ( _xlfn.XLOOKUP($A410,Sulfone!$A:$A,Sulfone!$A:$A,,-1)
       - _xlfn.XLOOKUP($A410,Sulfone!$A:$A,Sulfone!$A:$A,,1) )
   * ( _xlfn.XLOOKUP($A410,Sulfone!$A:$A,Sulfone!$B:$B,,-1)
       - _xlfn.XLOOKUP($A410,Sulfone!$A:$A,Sulfone!$B:$B,,1) )</f>
        <v>1.0078319841516834</v>
      </c>
      <c r="E410">
        <f xml:space="preserve"> _xlfn.XLOOKUP($A410,sfeso4051!$A:$A,sfeso4051!$B:$B,,1)
 + ( $A410 - _xlfn.XLOOKUP($A410,sfeso4051!$A:$A,sfeso4051!$A:$A,,1) )
   / ( _xlfn.XLOOKUP($A410,sfeso4051!$A:$A,sfeso4051!$A:$A,,-1)
       - _xlfn.XLOOKUP($A410,sfeso4051!$A:$A,sfeso4051!$A:$A,,1) )
   * ( _xlfn.XLOOKUP($A410,sfeso4051!$A:$A,sfeso4051!$B:$B,,-1)
       - _xlfn.XLOOKUP($A410,sfeso4051!$A:$A,sfeso4051!$B:$B,,1) )</f>
        <v>0.85935857975490104</v>
      </c>
      <c r="F410">
        <f xml:space="preserve"> _xlfn.XLOOKUP($A410,sdbt029!$A:$A,sdbt029!$B:$B,,1)
 + ( $A410 - _xlfn.XLOOKUP($A410,sdbt029!$A:$A,sdbt029!$A:$A,,1) )
   / ( _xlfn.XLOOKUP($A410,sdbt029!$A:$A,sdbt029!$A:$A,,-1)
       - _xlfn.XLOOKUP($A410,sdbt029!$A:$A,sdbt029!$A:$A,,1) )
   * ( _xlfn.XLOOKUP($A410,sdbt029!$A:$A,sdbt029!$B:$B,,-1)
       - _xlfn.XLOOKUP($A410,sdbt029!$A:$A,sdbt029!$B:$B,,1) )</f>
        <v>0.99354862343774342</v>
      </c>
      <c r="G410">
        <f xml:space="preserve"> _xlfn.XLOOKUP($A410,sdbs034!$A:$A,sdbs034!$B:$B,,1)
 + ( $A410 - _xlfn.XLOOKUP($A410,sdbs034!$A:$A,sdbs034!$A:$A,,1) )
   / ( _xlfn.XLOOKUP($A410,sdbs034!$A:$A,sdbs034!$A:$A,,-1)
       - _xlfn.XLOOKUP($A410,sdbs034!$A:$A,sdbs034!$A:$A,,1) )
   * ( _xlfn.XLOOKUP($A410,sdbs034!$A:$A,sdbs034!$B:$B,,-1)
       - _xlfn.XLOOKUP($A410,sdbs034!$A:$A,sdbs034!$B:$B,,1) )</f>
        <v>0.98719504804740876</v>
      </c>
      <c r="H410">
        <f xml:space="preserve"> _xlfn.XLOOKUP($A410,sdbso042!$A:$A,sdbso042!$B:$B,,1)
 + ( $A410 - _xlfn.XLOOKUP($A410,sdbso042!$A:$A,sdbso042!$A:$A,,1) )
   / ( _xlfn.XLOOKUP($A410,sdbso042!$A:$A,sdbso042!$A:$A,,-1)
       - _xlfn.XLOOKUP($A410,sdbso042!$A:$A,sdbso042!$A:$A,,1) )
   * ( _xlfn.XLOOKUP($A410,sdbso042!$A:$A,sdbso042!$B:$B,,-1)
       - _xlfn.XLOOKUP($A410,sdbso042!$A:$A,sdbso042!$B:$B,,1) )</f>
        <v>0.92998269835266845</v>
      </c>
      <c r="AK410" s="1">
        <v>2525.3816999999999</v>
      </c>
    </row>
    <row r="411" spans="1:37" x14ac:dyDescent="0.2">
      <c r="A411" s="1">
        <f t="shared" si="24"/>
        <v>2524.3317999999999</v>
      </c>
      <c r="B411" s="1">
        <v>1.0296795999999999</v>
      </c>
      <c r="C411">
        <f xml:space="preserve"> _xlfn.XLOOKUP($A411,DibenzoThiophene!$A:$A,DibenzoThiophene!$B:$B,,1)
 + ( $A411 - _xlfn.XLOOKUP($A411,DibenzoThiophene!$A:$A,DibenzoThiophene!$A:$A,,1) )
   / ( _xlfn.XLOOKUP($A411,DibenzoThiophene!$A:$A,DibenzoThiophene!$A:$A,,-1)
       - _xlfn.XLOOKUP($A411,DibenzoThiophene!$A:$A,DibenzoThiophene!$A:$A,,1) )
   * ( _xlfn.XLOOKUP($A411,DibenzoThiophene!$A:$A,DibenzoThiophene!$B:$B,,-1)
       - _xlfn.XLOOKUP($A411,DibenzoThiophene!$A:$A,DibenzoThiophene!$B:$B,,1) )</f>
        <v>0.93945724206997594</v>
      </c>
      <c r="D411">
        <f xml:space="preserve"> _xlfn.XLOOKUP($A411,Sulfone!$A:$A,Sulfone!$B:$B,,1)
 + ( $A411 - _xlfn.XLOOKUP($A411,Sulfone!$A:$A,Sulfone!$A:$A,,1) )
   / ( _xlfn.XLOOKUP($A411,Sulfone!$A:$A,Sulfone!$A:$A,,-1)
       - _xlfn.XLOOKUP($A411,Sulfone!$A:$A,Sulfone!$A:$A,,1) )
   * ( _xlfn.XLOOKUP($A411,Sulfone!$A:$A,Sulfone!$B:$B,,-1)
       - _xlfn.XLOOKUP($A411,Sulfone!$A:$A,Sulfone!$B:$B,,1) )</f>
        <v>1.0082719015223338</v>
      </c>
      <c r="E411">
        <f xml:space="preserve"> _xlfn.XLOOKUP($A411,sfeso4051!$A:$A,sfeso4051!$B:$B,,1)
 + ( $A411 - _xlfn.XLOOKUP($A411,sfeso4051!$A:$A,sfeso4051!$A:$A,,1) )
   / ( _xlfn.XLOOKUP($A411,sfeso4051!$A:$A,sfeso4051!$A:$A,,-1)
       - _xlfn.XLOOKUP($A411,sfeso4051!$A:$A,sfeso4051!$A:$A,,1) )
   * ( _xlfn.XLOOKUP($A411,sfeso4051!$A:$A,sfeso4051!$B:$B,,-1)
       - _xlfn.XLOOKUP($A411,sfeso4051!$A:$A,sfeso4051!$B:$B,,1) )</f>
        <v>0.86065668467320988</v>
      </c>
      <c r="F411">
        <f xml:space="preserve"> _xlfn.XLOOKUP($A411,sdbt029!$A:$A,sdbt029!$B:$B,,1)
 + ( $A411 - _xlfn.XLOOKUP($A411,sdbt029!$A:$A,sdbt029!$A:$A,,1) )
   / ( _xlfn.XLOOKUP($A411,sdbt029!$A:$A,sdbt029!$A:$A,,-1)
       - _xlfn.XLOOKUP($A411,sdbt029!$A:$A,sdbt029!$A:$A,,1) )
   * ( _xlfn.XLOOKUP($A411,sdbt029!$A:$A,sdbt029!$B:$B,,-1)
       - _xlfn.XLOOKUP($A411,sdbt029!$A:$A,sdbt029!$B:$B,,1) )</f>
        <v>0.99579638573089135</v>
      </c>
      <c r="G411">
        <f xml:space="preserve"> _xlfn.XLOOKUP($A411,sdbs034!$A:$A,sdbs034!$B:$B,,1)
 + ( $A411 - _xlfn.XLOOKUP($A411,sdbs034!$A:$A,sdbs034!$A:$A,,1) )
   / ( _xlfn.XLOOKUP($A411,sdbs034!$A:$A,sdbs034!$A:$A,,-1)
       - _xlfn.XLOOKUP($A411,sdbs034!$A:$A,sdbs034!$A:$A,,1) )
   * ( _xlfn.XLOOKUP($A411,sdbs034!$A:$A,sdbs034!$B:$B,,-1)
       - _xlfn.XLOOKUP($A411,sdbs034!$A:$A,sdbs034!$B:$B,,1) )</f>
        <v>0.98694654389254277</v>
      </c>
      <c r="H411">
        <f xml:space="preserve"> _xlfn.XLOOKUP($A411,sdbso042!$A:$A,sdbso042!$B:$B,,1)
 + ( $A411 - _xlfn.XLOOKUP($A411,sdbso042!$A:$A,sdbso042!$A:$A,,1) )
   / ( _xlfn.XLOOKUP($A411,sdbso042!$A:$A,sdbso042!$A:$A,,-1)
       - _xlfn.XLOOKUP($A411,sdbso042!$A:$A,sdbso042!$A:$A,,1) )
   * ( _xlfn.XLOOKUP($A411,sdbso042!$A:$A,sdbso042!$B:$B,,-1)
       - _xlfn.XLOOKUP($A411,sdbso042!$A:$A,sdbso042!$B:$B,,1) )</f>
        <v>0.92712927234119225</v>
      </c>
      <c r="AK411" s="1">
        <v>2525.6318000000001</v>
      </c>
    </row>
    <row r="412" spans="1:37" x14ac:dyDescent="0.2">
      <c r="A412" s="1">
        <f t="shared" si="24"/>
        <v>2524.5818999999997</v>
      </c>
      <c r="B412" s="1">
        <v>1.0119281</v>
      </c>
      <c r="C412">
        <f xml:space="preserve"> _xlfn.XLOOKUP($A412,DibenzoThiophene!$A:$A,DibenzoThiophene!$B:$B,,1)
 + ( $A412 - _xlfn.XLOOKUP($A412,DibenzoThiophene!$A:$A,DibenzoThiophene!$A:$A,,1) )
   / ( _xlfn.XLOOKUP($A412,DibenzoThiophene!$A:$A,DibenzoThiophene!$A:$A,,-1)
       - _xlfn.XLOOKUP($A412,DibenzoThiophene!$A:$A,DibenzoThiophene!$A:$A,,1) )
   * ( _xlfn.XLOOKUP($A412,DibenzoThiophene!$A:$A,DibenzoThiophene!$B:$B,,-1)
       - _xlfn.XLOOKUP($A412,DibenzoThiophene!$A:$A,DibenzoThiophene!$B:$B,,1) )</f>
        <v>0.93731061189902654</v>
      </c>
      <c r="D412">
        <f xml:space="preserve"> _xlfn.XLOOKUP($A412,Sulfone!$A:$A,Sulfone!$B:$B,,1)
 + ( $A412 - _xlfn.XLOOKUP($A412,Sulfone!$A:$A,Sulfone!$A:$A,,1) )
   / ( _xlfn.XLOOKUP($A412,Sulfone!$A:$A,Sulfone!$A:$A,,-1)
       - _xlfn.XLOOKUP($A412,Sulfone!$A:$A,Sulfone!$A:$A,,1) )
   * ( _xlfn.XLOOKUP($A412,Sulfone!$A:$A,Sulfone!$B:$B,,-1)
       - _xlfn.XLOOKUP($A412,Sulfone!$A:$A,Sulfone!$B:$B,,1) )</f>
        <v>1.0087118188929836</v>
      </c>
      <c r="E412">
        <f xml:space="preserve"> _xlfn.XLOOKUP($A412,sfeso4051!$A:$A,sfeso4051!$B:$B,,1)
 + ( $A412 - _xlfn.XLOOKUP($A412,sfeso4051!$A:$A,sfeso4051!$A:$A,,1) )
   / ( _xlfn.XLOOKUP($A412,sfeso4051!$A:$A,sfeso4051!$A:$A,,-1)
       - _xlfn.XLOOKUP($A412,sfeso4051!$A:$A,sfeso4051!$A:$A,,1) )
   * ( _xlfn.XLOOKUP($A412,sfeso4051!$A:$A,sfeso4051!$B:$B,,-1)
       - _xlfn.XLOOKUP($A412,sfeso4051!$A:$A,sfeso4051!$B:$B,,1) )</f>
        <v>0.86110866641158756</v>
      </c>
      <c r="F412">
        <f xml:space="preserve"> _xlfn.XLOOKUP($A412,sdbt029!$A:$A,sdbt029!$B:$B,,1)
 + ( $A412 - _xlfn.XLOOKUP($A412,sdbt029!$A:$A,sdbt029!$A:$A,,1) )
   / ( _xlfn.XLOOKUP($A412,sdbt029!$A:$A,sdbt029!$A:$A,,-1)
       - _xlfn.XLOOKUP($A412,sdbt029!$A:$A,sdbt029!$A:$A,,1) )
   * ( _xlfn.XLOOKUP($A412,sdbt029!$A:$A,sdbt029!$B:$B,,-1)
       - _xlfn.XLOOKUP($A412,sdbt029!$A:$A,sdbt029!$B:$B,,1) )</f>
        <v>0.99738862628827685</v>
      </c>
      <c r="G412">
        <f xml:space="preserve"> _xlfn.XLOOKUP($A412,sdbs034!$A:$A,sdbs034!$B:$B,,1)
 + ( $A412 - _xlfn.XLOOKUP($A412,sdbs034!$A:$A,sdbs034!$A:$A,,1) )
   / ( _xlfn.XLOOKUP($A412,sdbs034!$A:$A,sdbs034!$A:$A,,-1)
       - _xlfn.XLOOKUP($A412,sdbs034!$A:$A,sdbs034!$A:$A,,1) )
   * ( _xlfn.XLOOKUP($A412,sdbs034!$A:$A,sdbs034!$B:$B,,-1)
       - _xlfn.XLOOKUP($A412,sdbs034!$A:$A,sdbs034!$B:$B,,1) )</f>
        <v>0.98568909278175165</v>
      </c>
      <c r="H412">
        <f xml:space="preserve"> _xlfn.XLOOKUP($A412,sdbso042!$A:$A,sdbso042!$B:$B,,1)
 + ( $A412 - _xlfn.XLOOKUP($A412,sdbso042!$A:$A,sdbso042!$A:$A,,1) )
   / ( _xlfn.XLOOKUP($A412,sdbso042!$A:$A,sdbso042!$A:$A,,-1)
       - _xlfn.XLOOKUP($A412,sdbso042!$A:$A,sdbso042!$A:$A,,1) )
   * ( _xlfn.XLOOKUP($A412,sdbso042!$A:$A,sdbso042!$B:$B,,-1)
       - _xlfn.XLOOKUP($A412,sdbso042!$A:$A,sdbso042!$B:$B,,1) )</f>
        <v>0.92546516418839886</v>
      </c>
      <c r="AK412" s="1">
        <v>2525.8818999999999</v>
      </c>
    </row>
    <row r="413" spans="1:37" x14ac:dyDescent="0.2">
      <c r="A413" s="1">
        <f t="shared" si="24"/>
        <v>2524.8319999999999</v>
      </c>
      <c r="B413" s="1">
        <v>1.0141213</v>
      </c>
      <c r="C413">
        <f xml:space="preserve"> _xlfn.XLOOKUP($A413,DibenzoThiophene!$A:$A,DibenzoThiophene!$B:$B,,1)
 + ( $A413 - _xlfn.XLOOKUP($A413,DibenzoThiophene!$A:$A,DibenzoThiophene!$A:$A,,1) )
   / ( _xlfn.XLOOKUP($A413,DibenzoThiophene!$A:$A,DibenzoThiophene!$A:$A,,-1)
       - _xlfn.XLOOKUP($A413,DibenzoThiophene!$A:$A,DibenzoThiophene!$A:$A,,1) )
   * ( _xlfn.XLOOKUP($A413,DibenzoThiophene!$A:$A,DibenzoThiophene!$B:$B,,-1)
       - _xlfn.XLOOKUP($A413,DibenzoThiophene!$A:$A,DibenzoThiophene!$B:$B,,1) )</f>
        <v>0.94001552378044961</v>
      </c>
      <c r="D413">
        <f xml:space="preserve"> _xlfn.XLOOKUP($A413,Sulfone!$A:$A,Sulfone!$B:$B,,1)
 + ( $A413 - _xlfn.XLOOKUP($A413,Sulfone!$A:$A,Sulfone!$A:$A,,1) )
   / ( _xlfn.XLOOKUP($A413,Sulfone!$A:$A,Sulfone!$A:$A,,-1)
       - _xlfn.XLOOKUP($A413,Sulfone!$A:$A,Sulfone!$A:$A,,1) )
   * ( _xlfn.XLOOKUP($A413,Sulfone!$A:$A,Sulfone!$B:$B,,-1)
       - _xlfn.XLOOKUP($A413,Sulfone!$A:$A,Sulfone!$B:$B,,1) )</f>
        <v>1.009151736263634</v>
      </c>
      <c r="E413">
        <f xml:space="preserve"> _xlfn.XLOOKUP($A413,sfeso4051!$A:$A,sfeso4051!$B:$B,,1)
 + ( $A413 - _xlfn.XLOOKUP($A413,sfeso4051!$A:$A,sfeso4051!$A:$A,,1) )
   / ( _xlfn.XLOOKUP($A413,sfeso4051!$A:$A,sfeso4051!$A:$A,,-1)
       - _xlfn.XLOOKUP($A413,sfeso4051!$A:$A,sfeso4051!$A:$A,,1) )
   * ( _xlfn.XLOOKUP($A413,sfeso4051!$A:$A,sfeso4051!$B:$B,,-1)
       - _xlfn.XLOOKUP($A413,sfeso4051!$A:$A,sfeso4051!$B:$B,,1) )</f>
        <v>0.85972061485235329</v>
      </c>
      <c r="F413">
        <f xml:space="preserve"> _xlfn.XLOOKUP($A413,sdbt029!$A:$A,sdbt029!$B:$B,,1)
 + ( $A413 - _xlfn.XLOOKUP($A413,sdbt029!$A:$A,sdbt029!$A:$A,,1) )
   / ( _xlfn.XLOOKUP($A413,sdbt029!$A:$A,sdbt029!$A:$A,,-1)
       - _xlfn.XLOOKUP($A413,sdbt029!$A:$A,sdbt029!$A:$A,,1) )
   * ( _xlfn.XLOOKUP($A413,sdbt029!$A:$A,sdbt029!$B:$B,,-1)
       - _xlfn.XLOOKUP($A413,sdbt029!$A:$A,sdbt029!$B:$B,,1) )</f>
        <v>0.99755532757465093</v>
      </c>
      <c r="G413">
        <f xml:space="preserve"> _xlfn.XLOOKUP($A413,sdbs034!$A:$A,sdbs034!$B:$B,,1)
 + ( $A413 - _xlfn.XLOOKUP($A413,sdbs034!$A:$A,sdbs034!$A:$A,,1) )
   / ( _xlfn.XLOOKUP($A413,sdbs034!$A:$A,sdbs034!$A:$A,,-1)
       - _xlfn.XLOOKUP($A413,sdbs034!$A:$A,sdbs034!$A:$A,,1) )
   * ( _xlfn.XLOOKUP($A413,sdbs034!$A:$A,sdbs034!$B:$B,,-1)
       - _xlfn.XLOOKUP($A413,sdbs034!$A:$A,sdbs034!$B:$B,,1) )</f>
        <v>0.98223752143117915</v>
      </c>
      <c r="H413">
        <f xml:space="preserve"> _xlfn.XLOOKUP($A413,sdbso042!$A:$A,sdbso042!$B:$B,,1)
 + ( $A413 - _xlfn.XLOOKUP($A413,sdbso042!$A:$A,sdbso042!$A:$A,,1) )
   / ( _xlfn.XLOOKUP($A413,sdbso042!$A:$A,sdbso042!$A:$A,,-1)
       - _xlfn.XLOOKUP($A413,sdbso042!$A:$A,sdbso042!$A:$A,,1) )
   * ( _xlfn.XLOOKUP($A413,sdbso042!$A:$A,sdbso042!$B:$B,,-1)
       - _xlfn.XLOOKUP($A413,sdbso042!$A:$A,sdbso042!$B:$B,,1) )</f>
        <v>0.92638742231574178</v>
      </c>
      <c r="AK413" s="1">
        <v>2526.1320000000001</v>
      </c>
    </row>
    <row r="414" spans="1:37" x14ac:dyDescent="0.2">
      <c r="A414" s="1">
        <f t="shared" si="24"/>
        <v>2525.0820999999996</v>
      </c>
      <c r="B414" s="1">
        <v>1.0070615999999999</v>
      </c>
      <c r="C414">
        <f xml:space="preserve"> _xlfn.XLOOKUP($A414,DibenzoThiophene!$A:$A,DibenzoThiophene!$B:$B,,1)
 + ( $A414 - _xlfn.XLOOKUP($A414,DibenzoThiophene!$A:$A,DibenzoThiophene!$A:$A,,1) )
   / ( _xlfn.XLOOKUP($A414,DibenzoThiophene!$A:$A,DibenzoThiophene!$A:$A,,-1)
       - _xlfn.XLOOKUP($A414,DibenzoThiophene!$A:$A,DibenzoThiophene!$A:$A,,1) )
   * ( _xlfn.XLOOKUP($A414,DibenzoThiophene!$A:$A,DibenzoThiophene!$B:$B,,-1)
       - _xlfn.XLOOKUP($A414,DibenzoThiophene!$A:$A,DibenzoThiophene!$B:$B,,1) )</f>
        <v>0.9427204356618677</v>
      </c>
      <c r="D414">
        <f xml:space="preserve"> _xlfn.XLOOKUP($A414,Sulfone!$A:$A,Sulfone!$B:$B,,1)
 + ( $A414 - _xlfn.XLOOKUP($A414,Sulfone!$A:$A,Sulfone!$A:$A,,1) )
   / ( _xlfn.XLOOKUP($A414,Sulfone!$A:$A,Sulfone!$A:$A,,-1)
       - _xlfn.XLOOKUP($A414,Sulfone!$A:$A,Sulfone!$A:$A,,1) )
   * ( _xlfn.XLOOKUP($A414,Sulfone!$A:$A,Sulfone!$B:$B,,-1)
       - _xlfn.XLOOKUP($A414,Sulfone!$A:$A,Sulfone!$B:$B,,1) )</f>
        <v>1.0095559151584526</v>
      </c>
      <c r="E414">
        <f xml:space="preserve"> _xlfn.XLOOKUP($A414,sfeso4051!$A:$A,sfeso4051!$B:$B,,1)
 + ( $A414 - _xlfn.XLOOKUP($A414,sfeso4051!$A:$A,sfeso4051!$A:$A,,1) )
   / ( _xlfn.XLOOKUP($A414,sfeso4051!$A:$A,sfeso4051!$A:$A,,-1)
       - _xlfn.XLOOKUP($A414,sfeso4051!$A:$A,sfeso4051!$A:$A,,1) )
   * ( _xlfn.XLOOKUP($A414,sfeso4051!$A:$A,sfeso4051!$B:$B,,-1)
       - _xlfn.XLOOKUP($A414,sfeso4051!$A:$A,sfeso4051!$B:$B,,1) )</f>
        <v>0.85887472653501984</v>
      </c>
      <c r="F414">
        <f xml:space="preserve"> _xlfn.XLOOKUP($A414,sdbt029!$A:$A,sdbt029!$B:$B,,1)
 + ( $A414 - _xlfn.XLOOKUP($A414,sdbt029!$A:$A,sdbt029!$A:$A,,1) )
   / ( _xlfn.XLOOKUP($A414,sdbt029!$A:$A,sdbt029!$A:$A,,-1)
       - _xlfn.XLOOKUP($A414,sdbt029!$A:$A,sdbt029!$A:$A,,1) )
   * ( _xlfn.XLOOKUP($A414,sdbt029!$A:$A,sdbt029!$B:$B,,-1)
       - _xlfn.XLOOKUP($A414,sdbt029!$A:$A,sdbt029!$B:$B,,1) )</f>
        <v>0.99713266383183874</v>
      </c>
      <c r="G414">
        <f xml:space="preserve"> _xlfn.XLOOKUP($A414,sdbs034!$A:$A,sdbs034!$B:$B,,1)
 + ( $A414 - _xlfn.XLOOKUP($A414,sdbs034!$A:$A,sdbs034!$A:$A,,1) )
   / ( _xlfn.XLOOKUP($A414,sdbs034!$A:$A,sdbs034!$A:$A,,-1)
       - _xlfn.XLOOKUP($A414,sdbs034!$A:$A,sdbs034!$A:$A,,1) )
   * ( _xlfn.XLOOKUP($A414,sdbs034!$A:$A,sdbs034!$B:$B,,-1)
       - _xlfn.XLOOKUP($A414,sdbs034!$A:$A,sdbs034!$B:$B,,1) )</f>
        <v>0.97578693964611618</v>
      </c>
      <c r="H414">
        <f xml:space="preserve"> _xlfn.XLOOKUP($A414,sdbso042!$A:$A,sdbso042!$B:$B,,1)
 + ( $A414 - _xlfn.XLOOKUP($A414,sdbso042!$A:$A,sdbso042!$A:$A,,1) )
   / ( _xlfn.XLOOKUP($A414,sdbso042!$A:$A,sdbso042!$A:$A,,-1)
       - _xlfn.XLOOKUP($A414,sdbso042!$A:$A,sdbso042!$A:$A,,1) )
   * ( _xlfn.XLOOKUP($A414,sdbso042!$A:$A,sdbso042!$B:$B,,-1)
       - _xlfn.XLOOKUP($A414,sdbso042!$A:$A,sdbso042!$B:$B,,1) )</f>
        <v>0.92718159169239356</v>
      </c>
      <c r="AK414" s="1">
        <v>2526.3820999999998</v>
      </c>
    </row>
    <row r="415" spans="1:37" x14ac:dyDescent="0.2">
      <c r="A415" s="1">
        <f t="shared" si="24"/>
        <v>2525.3321999999998</v>
      </c>
      <c r="B415" s="1">
        <v>1.0162009999999999</v>
      </c>
      <c r="C415">
        <f xml:space="preserve"> _xlfn.XLOOKUP($A415,DibenzoThiophene!$A:$A,DibenzoThiophene!$B:$B,,1)
 + ( $A415 - _xlfn.XLOOKUP($A415,DibenzoThiophene!$A:$A,DibenzoThiophene!$A:$A,,1) )
   / ( _xlfn.XLOOKUP($A415,DibenzoThiophene!$A:$A,DibenzoThiophene!$A:$A,,-1)
       - _xlfn.XLOOKUP($A415,DibenzoThiophene!$A:$A,DibenzoThiophene!$A:$A,,1) )
   * ( _xlfn.XLOOKUP($A415,DibenzoThiophene!$A:$A,DibenzoThiophene!$B:$B,,-1)
       - _xlfn.XLOOKUP($A415,DibenzoThiophene!$A:$A,DibenzoThiophene!$B:$B,,1) )</f>
        <v>0.94542534754329066</v>
      </c>
      <c r="D415">
        <f xml:space="preserve"> _xlfn.XLOOKUP($A415,Sulfone!$A:$A,Sulfone!$B:$B,,1)
 + ( $A415 - _xlfn.XLOOKUP($A415,Sulfone!$A:$A,Sulfone!$A:$A,,1) )
   / ( _xlfn.XLOOKUP($A415,Sulfone!$A:$A,Sulfone!$A:$A,,-1)
       - _xlfn.XLOOKUP($A415,Sulfone!$A:$A,Sulfone!$A:$A,,1) )
   * ( _xlfn.XLOOKUP($A415,Sulfone!$A:$A,Sulfone!$B:$B,,-1)
       - _xlfn.XLOOKUP($A415,Sulfone!$A:$A,Sulfone!$B:$B,,1) )</f>
        <v>1.0098845086680308</v>
      </c>
      <c r="E415">
        <f xml:space="preserve"> _xlfn.XLOOKUP($A415,sfeso4051!$A:$A,sfeso4051!$B:$B,,1)
 + ( $A415 - _xlfn.XLOOKUP($A415,sfeso4051!$A:$A,sfeso4051!$A:$A,,1) )
   / ( _xlfn.XLOOKUP($A415,sfeso4051!$A:$A,sfeso4051!$A:$A,,-1)
       - _xlfn.XLOOKUP($A415,sfeso4051!$A:$A,sfeso4051!$A:$A,,1) )
   * ( _xlfn.XLOOKUP($A415,sfeso4051!$A:$A,sfeso4051!$B:$B,,-1)
       - _xlfn.XLOOKUP($A415,sfeso4051!$A:$A,sfeso4051!$B:$B,,1) )</f>
        <v>0.85917549085322786</v>
      </c>
      <c r="F415">
        <f xml:space="preserve"> _xlfn.XLOOKUP($A415,sdbt029!$A:$A,sdbt029!$B:$B,,1)
 + ( $A415 - _xlfn.XLOOKUP($A415,sdbt029!$A:$A,sdbt029!$A:$A,,1) )
   / ( _xlfn.XLOOKUP($A415,sdbt029!$A:$A,sdbt029!$A:$A,,-1)
       - _xlfn.XLOOKUP($A415,sdbt029!$A:$A,sdbt029!$A:$A,,1) )
   * ( _xlfn.XLOOKUP($A415,sdbt029!$A:$A,sdbt029!$B:$B,,-1)
       - _xlfn.XLOOKUP($A415,sdbt029!$A:$A,sdbt029!$B:$B,,1) )</f>
        <v>0.9954635176428035</v>
      </c>
      <c r="G415">
        <f xml:space="preserve"> _xlfn.XLOOKUP($A415,sdbs034!$A:$A,sdbs034!$B:$B,,1)
 + ( $A415 - _xlfn.XLOOKUP($A415,sdbs034!$A:$A,sdbs034!$A:$A,,1) )
   / ( _xlfn.XLOOKUP($A415,sdbs034!$A:$A,sdbs034!$A:$A,,-1)
       - _xlfn.XLOOKUP($A415,sdbs034!$A:$A,sdbs034!$A:$A,,1) )
   * ( _xlfn.XLOOKUP($A415,sdbs034!$A:$A,sdbs034!$B:$B,,-1)
       - _xlfn.XLOOKUP($A415,sdbs034!$A:$A,sdbs034!$B:$B,,1) )</f>
        <v>0.96299357592197776</v>
      </c>
      <c r="H415">
        <f xml:space="preserve"> _xlfn.XLOOKUP($A415,sdbso042!$A:$A,sdbso042!$B:$B,,1)
 + ( $A415 - _xlfn.XLOOKUP($A415,sdbso042!$A:$A,sdbso042!$A:$A,,1) )
   / ( _xlfn.XLOOKUP($A415,sdbso042!$A:$A,sdbso042!$A:$A,,-1)
       - _xlfn.XLOOKUP($A415,sdbso042!$A:$A,sdbso042!$A:$A,,1) )
   * ( _xlfn.XLOOKUP($A415,sdbso042!$A:$A,sdbso042!$B:$B,,-1)
       - _xlfn.XLOOKUP($A415,sdbso042!$A:$A,sdbso042!$B:$B,,1) )</f>
        <v>0.92770485870567876</v>
      </c>
      <c r="AK415" s="1">
        <v>2526.6322</v>
      </c>
    </row>
    <row r="416" spans="1:37" x14ac:dyDescent="0.2">
      <c r="A416" s="1">
        <f t="shared" si="24"/>
        <v>2525.5823</v>
      </c>
      <c r="B416" s="1">
        <v>1.0093386</v>
      </c>
      <c r="C416">
        <f xml:space="preserve"> _xlfn.XLOOKUP($A416,DibenzoThiophene!$A:$A,DibenzoThiophene!$B:$B,,1)
 + ( $A416 - _xlfn.XLOOKUP($A416,DibenzoThiophene!$A:$A,DibenzoThiophene!$A:$A,,1) )
   / ( _xlfn.XLOOKUP($A416,DibenzoThiophene!$A:$A,DibenzoThiophene!$A:$A,,-1)
       - _xlfn.XLOOKUP($A416,DibenzoThiophene!$A:$A,DibenzoThiophene!$A:$A,,1) )
   * ( _xlfn.XLOOKUP($A416,DibenzoThiophene!$A:$A,DibenzoThiophene!$B:$B,,-1)
       - _xlfn.XLOOKUP($A416,DibenzoThiophene!$A:$A,DibenzoThiophene!$B:$B,,1) )</f>
        <v>0.94813025942471374</v>
      </c>
      <c r="D416">
        <f xml:space="preserve"> _xlfn.XLOOKUP($A416,Sulfone!$A:$A,Sulfone!$B:$B,,1)
 + ( $A416 - _xlfn.XLOOKUP($A416,Sulfone!$A:$A,Sulfone!$A:$A,,1) )
   / ( _xlfn.XLOOKUP($A416,Sulfone!$A:$A,Sulfone!$A:$A,,-1)
       - _xlfn.XLOOKUP($A416,Sulfone!$A:$A,Sulfone!$A:$A,,1) )
   * ( _xlfn.XLOOKUP($A416,Sulfone!$A:$A,Sulfone!$B:$B,,-1)
       - _xlfn.XLOOKUP($A416,Sulfone!$A:$A,Sulfone!$B:$B,,1) )</f>
        <v>1.0102131021776093</v>
      </c>
      <c r="E416">
        <f xml:space="preserve"> _xlfn.XLOOKUP($A416,sfeso4051!$A:$A,sfeso4051!$B:$B,,1)
 + ( $A416 - _xlfn.XLOOKUP($A416,sfeso4051!$A:$A,sfeso4051!$A:$A,,1) )
   / ( _xlfn.XLOOKUP($A416,sfeso4051!$A:$A,sfeso4051!$A:$A,,-1)
       - _xlfn.XLOOKUP($A416,sfeso4051!$A:$A,sfeso4051!$A:$A,,1) )
   * ( _xlfn.XLOOKUP($A416,sfeso4051!$A:$A,sfeso4051!$B:$B,,-1)
       - _xlfn.XLOOKUP($A416,sfeso4051!$A:$A,sfeso4051!$B:$B,,1) )</f>
        <v>0.85885732836248541</v>
      </c>
      <c r="F416">
        <f xml:space="preserve"> _xlfn.XLOOKUP($A416,sdbt029!$A:$A,sdbt029!$B:$B,,1)
 + ( $A416 - _xlfn.XLOOKUP($A416,sdbt029!$A:$A,sdbt029!$A:$A,,1) )
   / ( _xlfn.XLOOKUP($A416,sdbt029!$A:$A,sdbt029!$A:$A,,-1)
       - _xlfn.XLOOKUP($A416,sdbt029!$A:$A,sdbt029!$A:$A,,1) )
   * ( _xlfn.XLOOKUP($A416,sdbt029!$A:$A,sdbt029!$B:$B,,-1)
       - _xlfn.XLOOKUP($A416,sdbt029!$A:$A,sdbt029!$B:$B,,1) )</f>
        <v>0.99504009707510377</v>
      </c>
      <c r="G416">
        <f xml:space="preserve"> _xlfn.XLOOKUP($A416,sdbs034!$A:$A,sdbs034!$B:$B,,1)
 + ( $A416 - _xlfn.XLOOKUP($A416,sdbs034!$A:$A,sdbs034!$A:$A,,1) )
   / ( _xlfn.XLOOKUP($A416,sdbs034!$A:$A,sdbs034!$A:$A,,-1)
       - _xlfn.XLOOKUP($A416,sdbs034!$A:$A,sdbs034!$A:$A,,1) )
   * ( _xlfn.XLOOKUP($A416,sdbs034!$A:$A,sdbs034!$B:$B,,-1)
       - _xlfn.XLOOKUP($A416,sdbs034!$A:$A,sdbs034!$B:$B,,1) )</f>
        <v>0.95678570313896327</v>
      </c>
      <c r="H416">
        <f xml:space="preserve"> _xlfn.XLOOKUP($A416,sdbso042!$A:$A,sdbso042!$B:$B,,1)
 + ( $A416 - _xlfn.XLOOKUP($A416,sdbso042!$A:$A,sdbso042!$A:$A,,1) )
   / ( _xlfn.XLOOKUP($A416,sdbso042!$A:$A,sdbso042!$A:$A,,-1)
       - _xlfn.XLOOKUP($A416,sdbso042!$A:$A,sdbso042!$A:$A,,1) )
   * ( _xlfn.XLOOKUP($A416,sdbso042!$A:$A,sdbso042!$B:$B,,-1)
       - _xlfn.XLOOKUP($A416,sdbso042!$A:$A,sdbso042!$B:$B,,1) )</f>
        <v>0.92916042755565387</v>
      </c>
      <c r="AK416" s="1">
        <v>2526.8823000000002</v>
      </c>
    </row>
    <row r="417" spans="1:37" x14ac:dyDescent="0.2">
      <c r="A417" s="1">
        <f t="shared" si="24"/>
        <v>2525.8323999999998</v>
      </c>
      <c r="B417" s="1">
        <v>1.0218285</v>
      </c>
      <c r="C417">
        <f xml:space="preserve"> _xlfn.XLOOKUP($A417,DibenzoThiophene!$A:$A,DibenzoThiophene!$B:$B,,1)
 + ( $A417 - _xlfn.XLOOKUP($A417,DibenzoThiophene!$A:$A,DibenzoThiophene!$A:$A,,1) )
   / ( _xlfn.XLOOKUP($A417,DibenzoThiophene!$A:$A,DibenzoThiophene!$A:$A,,-1)
       - _xlfn.XLOOKUP($A417,DibenzoThiophene!$A:$A,DibenzoThiophene!$A:$A,,1) )
   * ( _xlfn.XLOOKUP($A417,DibenzoThiophene!$A:$A,DibenzoThiophene!$B:$B,,-1)
       - _xlfn.XLOOKUP($A417,DibenzoThiophene!$A:$A,DibenzoThiophene!$B:$B,,1) )</f>
        <v>0.95083517130613182</v>
      </c>
      <c r="D417">
        <f xml:space="preserve"> _xlfn.XLOOKUP($A417,Sulfone!$A:$A,Sulfone!$B:$B,,1)
 + ( $A417 - _xlfn.XLOOKUP($A417,Sulfone!$A:$A,Sulfone!$A:$A,,1) )
   / ( _xlfn.XLOOKUP($A417,Sulfone!$A:$A,Sulfone!$A:$A,,-1)
       - _xlfn.XLOOKUP($A417,Sulfone!$A:$A,Sulfone!$A:$A,,1) )
   * ( _xlfn.XLOOKUP($A417,Sulfone!$A:$A,Sulfone!$B:$B,,-1)
       - _xlfn.XLOOKUP($A417,Sulfone!$A:$A,Sulfone!$B:$B,,1) )</f>
        <v>1.0105416956871871</v>
      </c>
      <c r="E417">
        <f xml:space="preserve"> _xlfn.XLOOKUP($A417,sfeso4051!$A:$A,sfeso4051!$B:$B,,1)
 + ( $A417 - _xlfn.XLOOKUP($A417,sfeso4051!$A:$A,sfeso4051!$A:$A,,1) )
   / ( _xlfn.XLOOKUP($A417,sfeso4051!$A:$A,sfeso4051!$A:$A,,-1)
       - _xlfn.XLOOKUP($A417,sfeso4051!$A:$A,sfeso4051!$A:$A,,1) )
   * ( _xlfn.XLOOKUP($A417,sfeso4051!$A:$A,sfeso4051!$B:$B,,-1)
       - _xlfn.XLOOKUP($A417,sfeso4051!$A:$A,sfeso4051!$B:$B,,1) )</f>
        <v>0.8572571520578508</v>
      </c>
      <c r="F417">
        <f xml:space="preserve"> _xlfn.XLOOKUP($A417,sdbt029!$A:$A,sdbt029!$B:$B,,1)
 + ( $A417 - _xlfn.XLOOKUP($A417,sdbt029!$A:$A,sdbt029!$A:$A,,1) )
   / ( _xlfn.XLOOKUP($A417,sdbt029!$A:$A,sdbt029!$A:$A,,-1)
       - _xlfn.XLOOKUP($A417,sdbt029!$A:$A,sdbt029!$A:$A,,1) )
   * ( _xlfn.XLOOKUP($A417,sdbt029!$A:$A,sdbt029!$B:$B,,-1)
       - _xlfn.XLOOKUP($A417,sdbt029!$A:$A,sdbt029!$B:$B,,1) )</f>
        <v>0.99719700980655501</v>
      </c>
      <c r="G417">
        <f xml:space="preserve"> _xlfn.XLOOKUP($A417,sdbs034!$A:$A,sdbs034!$B:$B,,1)
 + ( $A417 - _xlfn.XLOOKUP($A417,sdbs034!$A:$A,sdbs034!$A:$A,,1) )
   / ( _xlfn.XLOOKUP($A417,sdbs034!$A:$A,sdbs034!$A:$A,,-1)
       - _xlfn.XLOOKUP($A417,sdbs034!$A:$A,sdbs034!$A:$A,,1) )
   * ( _xlfn.XLOOKUP($A417,sdbs034!$A:$A,sdbs034!$B:$B,,-1)
       - _xlfn.XLOOKUP($A417,sdbs034!$A:$A,sdbs034!$B:$B,,1) )</f>
        <v>0.96421868455017634</v>
      </c>
      <c r="H417">
        <f xml:space="preserve"> _xlfn.XLOOKUP($A417,sdbso042!$A:$A,sdbso042!$B:$B,,1)
 + ( $A417 - _xlfn.XLOOKUP($A417,sdbso042!$A:$A,sdbso042!$A:$A,,1) )
   / ( _xlfn.XLOOKUP($A417,sdbso042!$A:$A,sdbso042!$A:$A,,-1)
       - _xlfn.XLOOKUP($A417,sdbso042!$A:$A,sdbso042!$A:$A,,1) )
   * ( _xlfn.XLOOKUP($A417,sdbso042!$A:$A,sdbso042!$B:$B,,-1)
       - _xlfn.XLOOKUP($A417,sdbso042!$A:$A,sdbso042!$B:$B,,1) )</f>
        <v>0.93254711946584845</v>
      </c>
      <c r="AK417" s="1">
        <v>2527.1324</v>
      </c>
    </row>
    <row r="418" spans="1:37" x14ac:dyDescent="0.2">
      <c r="A418" s="1">
        <f t="shared" si="24"/>
        <v>2526.0825</v>
      </c>
      <c r="B418" s="1">
        <v>1.0070026000000001</v>
      </c>
      <c r="C418">
        <f xml:space="preserve"> _xlfn.XLOOKUP($A418,DibenzoThiophene!$A:$A,DibenzoThiophene!$B:$B,,1)
 + ( $A418 - _xlfn.XLOOKUP($A418,DibenzoThiophene!$A:$A,DibenzoThiophene!$A:$A,,1) )
   / ( _xlfn.XLOOKUP($A418,DibenzoThiophene!$A:$A,DibenzoThiophene!$A:$A,,-1)
       - _xlfn.XLOOKUP($A418,DibenzoThiophene!$A:$A,DibenzoThiophene!$A:$A,,1) )
   * ( _xlfn.XLOOKUP($A418,DibenzoThiophene!$A:$A,DibenzoThiophene!$B:$B,,-1)
       - _xlfn.XLOOKUP($A418,DibenzoThiophene!$A:$A,DibenzoThiophene!$B:$B,,1) )</f>
        <v>0.9535400831875549</v>
      </c>
      <c r="D418">
        <f xml:space="preserve"> _xlfn.XLOOKUP($A418,Sulfone!$A:$A,Sulfone!$B:$B,,1)
 + ( $A418 - _xlfn.XLOOKUP($A418,Sulfone!$A:$A,Sulfone!$A:$A,,1) )
   / ( _xlfn.XLOOKUP($A418,Sulfone!$A:$A,Sulfone!$A:$A,,-1)
       - _xlfn.XLOOKUP($A418,Sulfone!$A:$A,Sulfone!$A:$A,,1) )
   * ( _xlfn.XLOOKUP($A418,Sulfone!$A:$A,Sulfone!$B:$B,,-1)
       - _xlfn.XLOOKUP($A418,Sulfone!$A:$A,Sulfone!$B:$B,,1) )</f>
        <v>1.0114536675529702</v>
      </c>
      <c r="E418">
        <f xml:space="preserve"> _xlfn.XLOOKUP($A418,sfeso4051!$A:$A,sfeso4051!$B:$B,,1)
 + ( $A418 - _xlfn.XLOOKUP($A418,sfeso4051!$A:$A,sfeso4051!$A:$A,,1) )
   / ( _xlfn.XLOOKUP($A418,sfeso4051!$A:$A,sfeso4051!$A:$A,,-1)
       - _xlfn.XLOOKUP($A418,sfeso4051!$A:$A,sfeso4051!$A:$A,,1) )
   * ( _xlfn.XLOOKUP($A418,sfeso4051!$A:$A,sfeso4051!$B:$B,,-1)
       - _xlfn.XLOOKUP($A418,sfeso4051!$A:$A,sfeso4051!$B:$B,,1) )</f>
        <v>0.85610594513802596</v>
      </c>
      <c r="F418">
        <f xml:space="preserve"> _xlfn.XLOOKUP($A418,sdbt029!$A:$A,sdbt029!$B:$B,,1)
 + ( $A418 - _xlfn.XLOOKUP($A418,sdbt029!$A:$A,sdbt029!$A:$A,,1) )
   / ( _xlfn.XLOOKUP($A418,sdbt029!$A:$A,sdbt029!$A:$A,,-1)
       - _xlfn.XLOOKUP($A418,sdbt029!$A:$A,sdbt029!$A:$A,,1) )
   * ( _xlfn.XLOOKUP($A418,sdbt029!$A:$A,sdbt029!$B:$B,,-1)
       - _xlfn.XLOOKUP($A418,sdbt029!$A:$A,sdbt029!$B:$B,,1) )</f>
        <v>0.99863694640082212</v>
      </c>
      <c r="G418">
        <f xml:space="preserve"> _xlfn.XLOOKUP($A418,sdbs034!$A:$A,sdbs034!$B:$B,,1)
 + ( $A418 - _xlfn.XLOOKUP($A418,sdbs034!$A:$A,sdbs034!$A:$A,,1) )
   / ( _xlfn.XLOOKUP($A418,sdbs034!$A:$A,sdbs034!$A:$A,,-1)
       - _xlfn.XLOOKUP($A418,sdbs034!$A:$A,sdbs034!$A:$A,,1) )
   * ( _xlfn.XLOOKUP($A418,sdbs034!$A:$A,sdbs034!$B:$B,,-1)
       - _xlfn.XLOOKUP($A418,sdbs034!$A:$A,sdbs034!$B:$B,,1) )</f>
        <v>0.97071024750076496</v>
      </c>
      <c r="H418">
        <f xml:space="preserve"> _xlfn.XLOOKUP($A418,sdbso042!$A:$A,sdbso042!$B:$B,,1)
 + ( $A418 - _xlfn.XLOOKUP($A418,sdbso042!$A:$A,sdbso042!$A:$A,,1) )
   / ( _xlfn.XLOOKUP($A418,sdbso042!$A:$A,sdbso042!$A:$A,,-1)
       - _xlfn.XLOOKUP($A418,sdbso042!$A:$A,sdbso042!$A:$A,,1) )
   * ( _xlfn.XLOOKUP($A418,sdbso042!$A:$A,sdbso042!$B:$B,,-1)
       - _xlfn.XLOOKUP($A418,sdbso042!$A:$A,sdbso042!$B:$B,,1) )</f>
        <v>0.93329331373941848</v>
      </c>
      <c r="AK418" s="1">
        <v>2527.3825000000002</v>
      </c>
    </row>
    <row r="419" spans="1:37" x14ac:dyDescent="0.2">
      <c r="A419" s="1">
        <f t="shared" si="24"/>
        <v>2526.3325999999997</v>
      </c>
      <c r="B419" s="1">
        <v>1.0179555</v>
      </c>
      <c r="C419">
        <f xml:space="preserve"> _xlfn.XLOOKUP($A419,DibenzoThiophene!$A:$A,DibenzoThiophene!$B:$B,,1)
 + ( $A419 - _xlfn.XLOOKUP($A419,DibenzoThiophene!$A:$A,DibenzoThiophene!$A:$A,,1) )
   / ( _xlfn.XLOOKUP($A419,DibenzoThiophene!$A:$A,DibenzoThiophene!$A:$A,,-1)
       - _xlfn.XLOOKUP($A419,DibenzoThiophene!$A:$A,DibenzoThiophene!$A:$A,,1) )
   * ( _xlfn.XLOOKUP($A419,DibenzoThiophene!$A:$A,DibenzoThiophene!$B:$B,,-1)
       - _xlfn.XLOOKUP($A419,DibenzoThiophene!$A:$A,DibenzoThiophene!$B:$B,,1) )</f>
        <v>0.95624499506897298</v>
      </c>
      <c r="D419">
        <f xml:space="preserve"> _xlfn.XLOOKUP($A419,Sulfone!$A:$A,Sulfone!$B:$B,,1)
 + ( $A419 - _xlfn.XLOOKUP($A419,Sulfone!$A:$A,Sulfone!$A:$A,,1) )
   / ( _xlfn.XLOOKUP($A419,Sulfone!$A:$A,Sulfone!$A:$A,,-1)
       - _xlfn.XLOOKUP($A419,Sulfone!$A:$A,Sulfone!$A:$A,,1) )
   * ( _xlfn.XLOOKUP($A419,Sulfone!$A:$A,Sulfone!$B:$B,,-1)
       - _xlfn.XLOOKUP($A419,Sulfone!$A:$A,Sulfone!$B:$B,,1) )</f>
        <v>1.0135565882775142</v>
      </c>
      <c r="E419">
        <f xml:space="preserve"> _xlfn.XLOOKUP($A419,sfeso4051!$A:$A,sfeso4051!$B:$B,,1)
 + ( $A419 - _xlfn.XLOOKUP($A419,sfeso4051!$A:$A,sfeso4051!$A:$A,,1) )
   / ( _xlfn.XLOOKUP($A419,sfeso4051!$A:$A,sfeso4051!$A:$A,,-1)
       - _xlfn.XLOOKUP($A419,sfeso4051!$A:$A,sfeso4051!$A:$A,,1) )
   * ( _xlfn.XLOOKUP($A419,sfeso4051!$A:$A,sfeso4051!$B:$B,,-1)
       - _xlfn.XLOOKUP($A419,sfeso4051!$A:$A,sfeso4051!$B:$B,,1) )</f>
        <v>0.85587129532179618</v>
      </c>
      <c r="F419">
        <f xml:space="preserve"> _xlfn.XLOOKUP($A419,sdbt029!$A:$A,sdbt029!$B:$B,,1)
 + ( $A419 - _xlfn.XLOOKUP($A419,sdbt029!$A:$A,sdbt029!$A:$A,,1) )
   / ( _xlfn.XLOOKUP($A419,sdbt029!$A:$A,sdbt029!$A:$A,,-1)
       - _xlfn.XLOOKUP($A419,sdbt029!$A:$A,sdbt029!$A:$A,,1) )
   * ( _xlfn.XLOOKUP($A419,sdbt029!$A:$A,sdbt029!$B:$B,,-1)
       - _xlfn.XLOOKUP($A419,sdbt029!$A:$A,sdbt029!$B:$B,,1) )</f>
        <v>0.99861319840126772</v>
      </c>
      <c r="G419">
        <f xml:space="preserve"> _xlfn.XLOOKUP($A419,sdbs034!$A:$A,sdbs034!$B:$B,,1)
 + ( $A419 - _xlfn.XLOOKUP($A419,sdbs034!$A:$A,sdbs034!$A:$A,,1) )
   / ( _xlfn.XLOOKUP($A419,sdbs034!$A:$A,sdbs034!$A:$A,,-1)
       - _xlfn.XLOOKUP($A419,sdbs034!$A:$A,sdbs034!$A:$A,,1) )
   * ( _xlfn.XLOOKUP($A419,sdbs034!$A:$A,sdbs034!$B:$B,,-1)
       - _xlfn.XLOOKUP($A419,sdbs034!$A:$A,sdbs034!$B:$B,,1) )</f>
        <v>0.97527993380063982</v>
      </c>
      <c r="H419">
        <f xml:space="preserve"> _xlfn.XLOOKUP($A419,sdbso042!$A:$A,sdbso042!$B:$B,,1)
 + ( $A419 - _xlfn.XLOOKUP($A419,sdbso042!$A:$A,sdbso042!$A:$A,,1) )
   / ( _xlfn.XLOOKUP($A419,sdbso042!$A:$A,sdbso042!$A:$A,,-1)
       - _xlfn.XLOOKUP($A419,sdbso042!$A:$A,sdbso042!$A:$A,,1) )
   * ( _xlfn.XLOOKUP($A419,sdbso042!$A:$A,sdbso042!$B:$B,,-1)
       - _xlfn.XLOOKUP($A419,sdbso042!$A:$A,sdbso042!$B:$B,,1) )</f>
        <v>0.92864901381061504</v>
      </c>
      <c r="AK419" s="1">
        <v>2527.6325999999999</v>
      </c>
    </row>
    <row r="420" spans="1:37" x14ac:dyDescent="0.2">
      <c r="A420" s="1">
        <f t="shared" si="24"/>
        <v>2526.5826999999999</v>
      </c>
      <c r="B420" s="1">
        <v>1.0137396000000001</v>
      </c>
      <c r="C420">
        <f xml:space="preserve"> _xlfn.XLOOKUP($A420,DibenzoThiophene!$A:$A,DibenzoThiophene!$B:$B,,1)
 + ( $A420 - _xlfn.XLOOKUP($A420,DibenzoThiophene!$A:$A,DibenzoThiophene!$A:$A,,1) )
   / ( _xlfn.XLOOKUP($A420,DibenzoThiophene!$A:$A,DibenzoThiophene!$A:$A,,-1)
       - _xlfn.XLOOKUP($A420,DibenzoThiophene!$A:$A,DibenzoThiophene!$A:$A,,1) )
   * ( _xlfn.XLOOKUP($A420,DibenzoThiophene!$A:$A,DibenzoThiophene!$B:$B,,-1)
       - _xlfn.XLOOKUP($A420,DibenzoThiophene!$A:$A,DibenzoThiophene!$B:$B,,1) )</f>
        <v>0.95894990695039606</v>
      </c>
      <c r="D420">
        <f xml:space="preserve"> _xlfn.XLOOKUP($A420,Sulfone!$A:$A,Sulfone!$B:$B,,1)
 + ( $A420 - _xlfn.XLOOKUP($A420,Sulfone!$A:$A,Sulfone!$A:$A,,1) )
   / ( _xlfn.XLOOKUP($A420,Sulfone!$A:$A,Sulfone!$A:$A,,-1)
       - _xlfn.XLOOKUP($A420,Sulfone!$A:$A,Sulfone!$A:$A,,1) )
   * ( _xlfn.XLOOKUP($A420,Sulfone!$A:$A,Sulfone!$B:$B,,-1)
       - _xlfn.XLOOKUP($A420,Sulfone!$A:$A,Sulfone!$B:$B,,1) )</f>
        <v>1.0156595090020619</v>
      </c>
      <c r="E420">
        <f xml:space="preserve"> _xlfn.XLOOKUP($A420,sfeso4051!$A:$A,sfeso4051!$B:$B,,1)
 + ( $A420 - _xlfn.XLOOKUP($A420,sfeso4051!$A:$A,sfeso4051!$A:$A,,1) )
   / ( _xlfn.XLOOKUP($A420,sfeso4051!$A:$A,sfeso4051!$A:$A,,-1)
       - _xlfn.XLOOKUP($A420,sfeso4051!$A:$A,sfeso4051!$A:$A,,1) )
   * ( _xlfn.XLOOKUP($A420,sfeso4051!$A:$A,sfeso4051!$B:$B,,-1)
       - _xlfn.XLOOKUP($A420,sfeso4051!$A:$A,sfeso4051!$B:$B,,1) )</f>
        <v>0.85619346742263169</v>
      </c>
      <c r="F420">
        <f xml:space="preserve"> _xlfn.XLOOKUP($A420,sdbt029!$A:$A,sdbt029!$B:$B,,1)
 + ( $A420 - _xlfn.XLOOKUP($A420,sdbt029!$A:$A,sdbt029!$A:$A,,1) )
   / ( _xlfn.XLOOKUP($A420,sdbt029!$A:$A,sdbt029!$A:$A,,-1)
       - _xlfn.XLOOKUP($A420,sdbt029!$A:$A,sdbt029!$A:$A,,1) )
   * ( _xlfn.XLOOKUP($A420,sdbt029!$A:$A,sdbt029!$B:$B,,-1)
       - _xlfn.XLOOKUP($A420,sdbt029!$A:$A,sdbt029!$B:$B,,1) )</f>
        <v>0.99920507369190703</v>
      </c>
      <c r="G420">
        <f xml:space="preserve"> _xlfn.XLOOKUP($A420,sdbs034!$A:$A,sdbs034!$B:$B,,1)
 + ( $A420 - _xlfn.XLOOKUP($A420,sdbs034!$A:$A,sdbs034!$A:$A,,1) )
   / ( _xlfn.XLOOKUP($A420,sdbs034!$A:$A,sdbs034!$A:$A,,-1)
       - _xlfn.XLOOKUP($A420,sdbs034!$A:$A,sdbs034!$A:$A,,1) )
   * ( _xlfn.XLOOKUP($A420,sdbs034!$A:$A,sdbs034!$B:$B,,-1)
       - _xlfn.XLOOKUP($A420,sdbs034!$A:$A,sdbs034!$B:$B,,1) )</f>
        <v>0.97473868901152438</v>
      </c>
      <c r="H420">
        <f xml:space="preserve"> _xlfn.XLOOKUP($A420,sdbso042!$A:$A,sdbso042!$B:$B,,1)
 + ( $A420 - _xlfn.XLOOKUP($A420,sdbso042!$A:$A,sdbso042!$A:$A,,1) )
   / ( _xlfn.XLOOKUP($A420,sdbso042!$A:$A,sdbso042!$A:$A,,-1)
       - _xlfn.XLOOKUP($A420,sdbso042!$A:$A,sdbso042!$A:$A,,1) )
   * ( _xlfn.XLOOKUP($A420,sdbso042!$A:$A,sdbso042!$B:$B,,-1)
       - _xlfn.XLOOKUP($A420,sdbso042!$A:$A,sdbso042!$B:$B,,1) )</f>
        <v>0.92760308588977491</v>
      </c>
      <c r="AK420" s="1">
        <v>2527.8827000000001</v>
      </c>
    </row>
    <row r="421" spans="1:37" x14ac:dyDescent="0.2">
      <c r="A421" s="1">
        <f t="shared" si="24"/>
        <v>2526.8327999999997</v>
      </c>
      <c r="B421" s="1">
        <v>1.0165135000000001</v>
      </c>
      <c r="C421">
        <f xml:space="preserve"> _xlfn.XLOOKUP($A421,DibenzoThiophene!$A:$A,DibenzoThiophene!$B:$B,,1)
 + ( $A421 - _xlfn.XLOOKUP($A421,DibenzoThiophene!$A:$A,DibenzoThiophene!$A:$A,,1) )
   / ( _xlfn.XLOOKUP($A421,DibenzoThiophene!$A:$A,DibenzoThiophene!$A:$A,,-1)
       - _xlfn.XLOOKUP($A421,DibenzoThiophene!$A:$A,DibenzoThiophene!$A:$A,,1) )
   * ( _xlfn.XLOOKUP($A421,DibenzoThiophene!$A:$A,DibenzoThiophene!$B:$B,,-1)
       - _xlfn.XLOOKUP($A421,DibenzoThiophene!$A:$A,DibenzoThiophene!$B:$B,,1) )</f>
        <v>0.96017431187816382</v>
      </c>
      <c r="D421">
        <f xml:space="preserve"> _xlfn.XLOOKUP($A421,Sulfone!$A:$A,Sulfone!$B:$B,,1)
 + ( $A421 - _xlfn.XLOOKUP($A421,Sulfone!$A:$A,Sulfone!$A:$A,,1) )
   / ( _xlfn.XLOOKUP($A421,Sulfone!$A:$A,Sulfone!$A:$A,,-1)
       - _xlfn.XLOOKUP($A421,Sulfone!$A:$A,Sulfone!$A:$A,,1) )
   * ( _xlfn.XLOOKUP($A421,Sulfone!$A:$A,Sulfone!$B:$B,,-1)
       - _xlfn.XLOOKUP($A421,Sulfone!$A:$A,Sulfone!$B:$B,,1) )</f>
        <v>1.0177624297266059</v>
      </c>
      <c r="E421">
        <f xml:space="preserve"> _xlfn.XLOOKUP($A421,sfeso4051!$A:$A,sfeso4051!$B:$B,,1)
 + ( $A421 - _xlfn.XLOOKUP($A421,sfeso4051!$A:$A,sfeso4051!$A:$A,,1) )
   / ( _xlfn.XLOOKUP($A421,sfeso4051!$A:$A,sfeso4051!$A:$A,,-1)
       - _xlfn.XLOOKUP($A421,sfeso4051!$A:$A,sfeso4051!$A:$A,,1) )
   * ( _xlfn.XLOOKUP($A421,sfeso4051!$A:$A,sfeso4051!$B:$B,,-1)
       - _xlfn.XLOOKUP($A421,sfeso4051!$A:$A,sfeso4051!$B:$B,,1) )</f>
        <v>0.85764336050537815</v>
      </c>
      <c r="F421">
        <f xml:space="preserve"> _xlfn.XLOOKUP($A421,sdbt029!$A:$A,sdbt029!$B:$B,,1)
 + ( $A421 - _xlfn.XLOOKUP($A421,sdbt029!$A:$A,sdbt029!$A:$A,,1) )
   / ( _xlfn.XLOOKUP($A421,sdbt029!$A:$A,sdbt029!$A:$A,,-1)
       - _xlfn.XLOOKUP($A421,sdbt029!$A:$A,sdbt029!$A:$A,,1) )
   * ( _xlfn.XLOOKUP($A421,sdbt029!$A:$A,sdbt029!$B:$B,,-1)
       - _xlfn.XLOOKUP($A421,sdbt029!$A:$A,sdbt029!$B:$B,,1) )</f>
        <v>1.0010437592822607</v>
      </c>
      <c r="G421">
        <f xml:space="preserve"> _xlfn.XLOOKUP($A421,sdbs034!$A:$A,sdbs034!$B:$B,,1)
 + ( $A421 - _xlfn.XLOOKUP($A421,sdbs034!$A:$A,sdbs034!$A:$A,,1) )
   / ( _xlfn.XLOOKUP($A421,sdbs034!$A:$A,sdbs034!$A:$A,,-1)
       - _xlfn.XLOOKUP($A421,sdbs034!$A:$A,sdbs034!$A:$A,,1) )
   * ( _xlfn.XLOOKUP($A421,sdbs034!$A:$A,sdbs034!$B:$B,,-1)
       - _xlfn.XLOOKUP($A421,sdbs034!$A:$A,sdbs034!$B:$B,,1) )</f>
        <v>0.96384637137574358</v>
      </c>
      <c r="H421">
        <f xml:space="preserve"> _xlfn.XLOOKUP($A421,sdbso042!$A:$A,sdbso042!$B:$B,,1)
 + ( $A421 - _xlfn.XLOOKUP($A421,sdbso042!$A:$A,sdbso042!$A:$A,,1) )
   / ( _xlfn.XLOOKUP($A421,sdbso042!$A:$A,sdbso042!$A:$A,,-1)
       - _xlfn.XLOOKUP($A421,sdbso042!$A:$A,sdbso042!$A:$A,,1) )
   * ( _xlfn.XLOOKUP($A421,sdbso042!$A:$A,sdbso042!$B:$B,,-1)
       - _xlfn.XLOOKUP($A421,sdbso042!$A:$A,sdbso042!$B:$B,,1) )</f>
        <v>0.93384487328642485</v>
      </c>
      <c r="AK421" s="1">
        <v>2528.1327999999999</v>
      </c>
    </row>
    <row r="422" spans="1:37" x14ac:dyDescent="0.2">
      <c r="A422" s="1">
        <f t="shared" si="24"/>
        <v>2527.0828999999999</v>
      </c>
      <c r="B422" s="1">
        <v>1.0192158</v>
      </c>
      <c r="C422">
        <f xml:space="preserve"> _xlfn.XLOOKUP($A422,DibenzoThiophene!$A:$A,DibenzoThiophene!$B:$B,,1)
 + ( $A422 - _xlfn.XLOOKUP($A422,DibenzoThiophene!$A:$A,DibenzoThiophene!$A:$A,,1) )
   / ( _xlfn.XLOOKUP($A422,DibenzoThiophene!$A:$A,DibenzoThiophene!$A:$A,,-1)
       - _xlfn.XLOOKUP($A422,DibenzoThiophene!$A:$A,DibenzoThiophene!$A:$A,,1) )
   * ( _xlfn.XLOOKUP($A422,DibenzoThiophene!$A:$A,DibenzoThiophene!$B:$B,,-1)
       - _xlfn.XLOOKUP($A422,DibenzoThiophene!$A:$A,DibenzoThiophene!$B:$B,,1) )</f>
        <v>0.96132017201597142</v>
      </c>
      <c r="D422">
        <f xml:space="preserve"> _xlfn.XLOOKUP($A422,Sulfone!$A:$A,Sulfone!$B:$B,,1)
 + ( $A422 - _xlfn.XLOOKUP($A422,Sulfone!$A:$A,Sulfone!$A:$A,,1) )
   / ( _xlfn.XLOOKUP($A422,Sulfone!$A:$A,Sulfone!$A:$A,,-1)
       - _xlfn.XLOOKUP($A422,Sulfone!$A:$A,Sulfone!$A:$A,,1) )
   * ( _xlfn.XLOOKUP($A422,Sulfone!$A:$A,Sulfone!$B:$B,,-1)
       - _xlfn.XLOOKUP($A422,Sulfone!$A:$A,Sulfone!$B:$B,,1) )</f>
        <v>1.0194892829667546</v>
      </c>
      <c r="E422">
        <f xml:space="preserve"> _xlfn.XLOOKUP($A422,sfeso4051!$A:$A,sfeso4051!$B:$B,,1)
 + ( $A422 - _xlfn.XLOOKUP($A422,sfeso4051!$A:$A,sfeso4051!$A:$A,,1) )
   / ( _xlfn.XLOOKUP($A422,sfeso4051!$A:$A,sfeso4051!$A:$A,,-1)
       - _xlfn.XLOOKUP($A422,sfeso4051!$A:$A,sfeso4051!$A:$A,,1) )
   * ( _xlfn.XLOOKUP($A422,sfeso4051!$A:$A,sfeso4051!$B:$B,,-1)
       - _xlfn.XLOOKUP($A422,sfeso4051!$A:$A,sfeso4051!$B:$B,,1) )</f>
        <v>0.85803193993205129</v>
      </c>
      <c r="F422">
        <f xml:space="preserve"> _xlfn.XLOOKUP($A422,sdbt029!$A:$A,sdbt029!$B:$B,,1)
 + ( $A422 - _xlfn.XLOOKUP($A422,sdbt029!$A:$A,sdbt029!$A:$A,,1) )
   / ( _xlfn.XLOOKUP($A422,sdbt029!$A:$A,sdbt029!$A:$A,,-1)
       - _xlfn.XLOOKUP($A422,sdbt029!$A:$A,sdbt029!$A:$A,,1) )
   * ( _xlfn.XLOOKUP($A422,sdbt029!$A:$A,sdbt029!$B:$B,,-1)
       - _xlfn.XLOOKUP($A422,sdbt029!$A:$A,sdbt029!$B:$B,,1) )</f>
        <v>1.00218751479626</v>
      </c>
      <c r="G422">
        <f xml:space="preserve"> _xlfn.XLOOKUP($A422,sdbs034!$A:$A,sdbs034!$B:$B,,1)
 + ( $A422 - _xlfn.XLOOKUP($A422,sdbs034!$A:$A,sdbs034!$A:$A,,1) )
   / ( _xlfn.XLOOKUP($A422,sdbs034!$A:$A,sdbs034!$A:$A,,-1)
       - _xlfn.XLOOKUP($A422,sdbs034!$A:$A,sdbs034!$A:$A,,1) )
   * ( _xlfn.XLOOKUP($A422,sdbs034!$A:$A,sdbs034!$B:$B,,-1)
       - _xlfn.XLOOKUP($A422,sdbs034!$A:$A,sdbs034!$B:$B,,1) )</f>
        <v>0.95904210258643974</v>
      </c>
      <c r="H422">
        <f xml:space="preserve"> _xlfn.XLOOKUP($A422,sdbso042!$A:$A,sdbso042!$B:$B,,1)
 + ( $A422 - _xlfn.XLOOKUP($A422,sdbso042!$A:$A,sdbso042!$A:$A,,1) )
   / ( _xlfn.XLOOKUP($A422,sdbso042!$A:$A,sdbso042!$A:$A,,-1)
       - _xlfn.XLOOKUP($A422,sdbso042!$A:$A,sdbso042!$A:$A,,1) )
   * ( _xlfn.XLOOKUP($A422,sdbso042!$A:$A,sdbso042!$B:$B,,-1)
       - _xlfn.XLOOKUP($A422,sdbso042!$A:$A,sdbso042!$B:$B,,1) )</f>
        <v>0.93853545227576796</v>
      </c>
      <c r="AK422" s="1">
        <v>2528.3829000000001</v>
      </c>
    </row>
    <row r="423" spans="1:37" x14ac:dyDescent="0.2">
      <c r="A423" s="1">
        <f t="shared" si="24"/>
        <v>2527.3329999999996</v>
      </c>
      <c r="B423" s="1">
        <v>1.0506028000000001</v>
      </c>
      <c r="C423">
        <f xml:space="preserve"> _xlfn.XLOOKUP($A423,DibenzoThiophene!$A:$A,DibenzoThiophene!$B:$B,,1)
 + ( $A423 - _xlfn.XLOOKUP($A423,DibenzoThiophene!$A:$A,DibenzoThiophene!$A:$A,,1) )
   / ( _xlfn.XLOOKUP($A423,DibenzoThiophene!$A:$A,DibenzoThiophene!$A:$A,,-1)
       - _xlfn.XLOOKUP($A423,DibenzoThiophene!$A:$A,DibenzoThiophene!$A:$A,,1) )
   * ( _xlfn.XLOOKUP($A423,DibenzoThiophene!$A:$A,DibenzoThiophene!$B:$B,,-1)
       - _xlfn.XLOOKUP($A423,DibenzoThiophene!$A:$A,DibenzoThiophene!$B:$B,,1) )</f>
        <v>0.96246603215377691</v>
      </c>
      <c r="D423">
        <f xml:space="preserve"> _xlfn.XLOOKUP($A423,Sulfone!$A:$A,Sulfone!$B:$B,,1)
 + ( $A423 - _xlfn.XLOOKUP($A423,Sulfone!$A:$A,Sulfone!$A:$A,,1) )
   / ( _xlfn.XLOOKUP($A423,Sulfone!$A:$A,Sulfone!$A:$A,,-1)
       - _xlfn.XLOOKUP($A423,Sulfone!$A:$A,Sulfone!$A:$A,,1) )
   * ( _xlfn.XLOOKUP($A423,Sulfone!$A:$A,Sulfone!$B:$B,,-1)
       - _xlfn.XLOOKUP($A423,Sulfone!$A:$A,Sulfone!$B:$B,,1) )</f>
        <v>1.0204557310251754</v>
      </c>
      <c r="E423">
        <f xml:space="preserve"> _xlfn.XLOOKUP($A423,sfeso4051!$A:$A,sfeso4051!$B:$B,,1)
 + ( $A423 - _xlfn.XLOOKUP($A423,sfeso4051!$A:$A,sfeso4051!$A:$A,,1) )
   / ( _xlfn.XLOOKUP($A423,sfeso4051!$A:$A,sfeso4051!$A:$A,,-1)
       - _xlfn.XLOOKUP($A423,sfeso4051!$A:$A,sfeso4051!$A:$A,,1) )
   * ( _xlfn.XLOOKUP($A423,sfeso4051!$A:$A,sfeso4051!$B:$B,,-1)
       - _xlfn.XLOOKUP($A423,sfeso4051!$A:$A,sfeso4051!$B:$B,,1) )</f>
        <v>0.85627455237940608</v>
      </c>
      <c r="F423">
        <f xml:space="preserve"> _xlfn.XLOOKUP($A423,sdbt029!$A:$A,sdbt029!$B:$B,,1)
 + ( $A423 - _xlfn.XLOOKUP($A423,sdbt029!$A:$A,sdbt029!$A:$A,,1) )
   / ( _xlfn.XLOOKUP($A423,sdbt029!$A:$A,sdbt029!$A:$A,,-1)
       - _xlfn.XLOOKUP($A423,sdbt029!$A:$A,sdbt029!$A:$A,,1) )
   * ( _xlfn.XLOOKUP($A423,sdbt029!$A:$A,sdbt029!$B:$B,,-1)
       - _xlfn.XLOOKUP($A423,sdbt029!$A:$A,sdbt029!$B:$B,,1) )</f>
        <v>1.001926127741648</v>
      </c>
      <c r="G423">
        <f xml:space="preserve"> _xlfn.XLOOKUP($A423,sdbs034!$A:$A,sdbs034!$B:$B,,1)
 + ( $A423 - _xlfn.XLOOKUP($A423,sdbs034!$A:$A,sdbs034!$A:$A,,1) )
   / ( _xlfn.XLOOKUP($A423,sdbs034!$A:$A,sdbs034!$A:$A,,-1)
       - _xlfn.XLOOKUP($A423,sdbs034!$A:$A,sdbs034!$A:$A,,1) )
   * ( _xlfn.XLOOKUP($A423,sdbs034!$A:$A,sdbs034!$B:$B,,-1)
       - _xlfn.XLOOKUP($A423,sdbs034!$A:$A,sdbs034!$B:$B,,1) )</f>
        <v>0.96654781559966008</v>
      </c>
      <c r="H423">
        <f xml:space="preserve"> _xlfn.XLOOKUP($A423,sdbso042!$A:$A,sdbso042!$B:$B,,1)
 + ( $A423 - _xlfn.XLOOKUP($A423,sdbso042!$A:$A,sdbso042!$A:$A,,1) )
   / ( _xlfn.XLOOKUP($A423,sdbso042!$A:$A,sdbso042!$A:$A,,-1)
       - _xlfn.XLOOKUP($A423,sdbso042!$A:$A,sdbso042!$A:$A,,1) )
   * ( _xlfn.XLOOKUP($A423,sdbso042!$A:$A,sdbso042!$B:$B,,-1)
       - _xlfn.XLOOKUP($A423,sdbso042!$A:$A,sdbso042!$B:$B,,1) )</f>
        <v>0.94008950136078306</v>
      </c>
      <c r="AK423" s="1">
        <v>2528.6329999999998</v>
      </c>
    </row>
    <row r="424" spans="1:37" x14ac:dyDescent="0.2">
      <c r="A424" s="1">
        <f t="shared" si="24"/>
        <v>2527.5830999999998</v>
      </c>
      <c r="B424" s="1">
        <v>1.0276561</v>
      </c>
      <c r="C424">
        <f xml:space="preserve"> _xlfn.XLOOKUP($A424,DibenzoThiophene!$A:$A,DibenzoThiophene!$B:$B,,1)
 + ( $A424 - _xlfn.XLOOKUP($A424,DibenzoThiophene!$A:$A,DibenzoThiophene!$A:$A,,1) )
   / ( _xlfn.XLOOKUP($A424,DibenzoThiophene!$A:$A,DibenzoThiophene!$A:$A,,-1)
       - _xlfn.XLOOKUP($A424,DibenzoThiophene!$A:$A,DibenzoThiophene!$A:$A,,1) )
   * ( _xlfn.XLOOKUP($A424,DibenzoThiophene!$A:$A,DibenzoThiophene!$B:$B,,-1)
       - _xlfn.XLOOKUP($A424,DibenzoThiophene!$A:$A,DibenzoThiophene!$B:$B,,1) )</f>
        <v>0.9636118922915845</v>
      </c>
      <c r="D424">
        <f xml:space="preserve"> _xlfn.XLOOKUP($A424,Sulfone!$A:$A,Sulfone!$B:$B,,1)
 + ( $A424 - _xlfn.XLOOKUP($A424,Sulfone!$A:$A,Sulfone!$A:$A,,1) )
   / ( _xlfn.XLOOKUP($A424,Sulfone!$A:$A,Sulfone!$A:$A,,-1)
       - _xlfn.XLOOKUP($A424,Sulfone!$A:$A,Sulfone!$A:$A,,1) )
   * ( _xlfn.XLOOKUP($A424,Sulfone!$A:$A,Sulfone!$B:$B,,-1)
       - _xlfn.XLOOKUP($A424,Sulfone!$A:$A,Sulfone!$B:$B,,1) )</f>
        <v>1.021422179083598</v>
      </c>
      <c r="E424">
        <f xml:space="preserve"> _xlfn.XLOOKUP($A424,sfeso4051!$A:$A,sfeso4051!$B:$B,,1)
 + ( $A424 - _xlfn.XLOOKUP($A424,sfeso4051!$A:$A,sfeso4051!$A:$A,,1) )
   / ( _xlfn.XLOOKUP($A424,sfeso4051!$A:$A,sfeso4051!$A:$A,,-1)
       - _xlfn.XLOOKUP($A424,sfeso4051!$A:$A,sfeso4051!$A:$A,,1) )
   * ( _xlfn.XLOOKUP($A424,sfeso4051!$A:$A,sfeso4051!$B:$B,,-1)
       - _xlfn.XLOOKUP($A424,sfeso4051!$A:$A,sfeso4051!$B:$B,,1) )</f>
        <v>0.85550394740934776</v>
      </c>
      <c r="F424">
        <f xml:space="preserve"> _xlfn.XLOOKUP($A424,sdbt029!$A:$A,sdbt029!$B:$B,,1)
 + ( $A424 - _xlfn.XLOOKUP($A424,sdbt029!$A:$A,sdbt029!$A:$A,,1) )
   / ( _xlfn.XLOOKUP($A424,sdbt029!$A:$A,sdbt029!$A:$A,,-1)
       - _xlfn.XLOOKUP($A424,sdbt029!$A:$A,sdbt029!$A:$A,,1) )
   * ( _xlfn.XLOOKUP($A424,sdbt029!$A:$A,sdbt029!$B:$B,,-1)
       - _xlfn.XLOOKUP($A424,sdbt029!$A:$A,sdbt029!$B:$B,,1) )</f>
        <v>1.0017176905607934</v>
      </c>
      <c r="G424">
        <f xml:space="preserve"> _xlfn.XLOOKUP($A424,sdbs034!$A:$A,sdbs034!$B:$B,,1)
 + ( $A424 - _xlfn.XLOOKUP($A424,sdbs034!$A:$A,sdbs034!$A:$A,,1) )
   / ( _xlfn.XLOOKUP($A424,sdbs034!$A:$A,sdbs034!$A:$A,,-1)
       - _xlfn.XLOOKUP($A424,sdbs034!$A:$A,sdbs034!$A:$A,,1) )
   * ( _xlfn.XLOOKUP($A424,sdbs034!$A:$A,sdbs034!$B:$B,,-1)
       - _xlfn.XLOOKUP($A424,sdbs034!$A:$A,sdbs034!$B:$B,,1) )</f>
        <v>0.97018221161123519</v>
      </c>
      <c r="H424">
        <f xml:space="preserve"> _xlfn.XLOOKUP($A424,sdbso042!$A:$A,sdbso042!$B:$B,,1)
 + ( $A424 - _xlfn.XLOOKUP($A424,sdbso042!$A:$A,sdbso042!$A:$A,,1) )
   / ( _xlfn.XLOOKUP($A424,sdbso042!$A:$A,sdbso042!$A:$A,,-1)
       - _xlfn.XLOOKUP($A424,sdbso042!$A:$A,sdbso042!$A:$A,,1) )
   * ( _xlfn.XLOOKUP($A424,sdbso042!$A:$A,sdbso042!$B:$B,,-1)
       - _xlfn.XLOOKUP($A424,sdbso042!$A:$A,sdbso042!$B:$B,,1) )</f>
        <v>0.93978550797473348</v>
      </c>
      <c r="AK424" s="1">
        <v>2528.8831</v>
      </c>
    </row>
    <row r="425" spans="1:37" x14ac:dyDescent="0.2">
      <c r="A425" s="1">
        <f t="shared" si="24"/>
        <v>2527.8332</v>
      </c>
      <c r="B425" s="1">
        <v>1.0224698000000001</v>
      </c>
      <c r="C425">
        <f xml:space="preserve"> _xlfn.XLOOKUP($A425,DibenzoThiophene!$A:$A,DibenzoThiophene!$B:$B,,1)
 + ( $A425 - _xlfn.XLOOKUP($A425,DibenzoThiophene!$A:$A,DibenzoThiophene!$A:$A,,1) )
   / ( _xlfn.XLOOKUP($A425,DibenzoThiophene!$A:$A,DibenzoThiophene!$A:$A,,-1)
       - _xlfn.XLOOKUP($A425,DibenzoThiophene!$A:$A,DibenzoThiophene!$A:$A,,1) )
   * ( _xlfn.XLOOKUP($A425,DibenzoThiophene!$A:$A,DibenzoThiophene!$B:$B,,-1)
       - _xlfn.XLOOKUP($A425,DibenzoThiophene!$A:$A,DibenzoThiophene!$B:$B,,1) )</f>
        <v>0.9647577524293921</v>
      </c>
      <c r="D425">
        <f xml:space="preserve"> _xlfn.XLOOKUP($A425,Sulfone!$A:$A,Sulfone!$B:$B,,1)
 + ( $A425 - _xlfn.XLOOKUP($A425,Sulfone!$A:$A,Sulfone!$A:$A,,1) )
   / ( _xlfn.XLOOKUP($A425,Sulfone!$A:$A,Sulfone!$A:$A,,-1)
       - _xlfn.XLOOKUP($A425,Sulfone!$A:$A,Sulfone!$A:$A,,1) )
   * ( _xlfn.XLOOKUP($A425,Sulfone!$A:$A,Sulfone!$B:$B,,-1)
       - _xlfn.XLOOKUP($A425,Sulfone!$A:$A,Sulfone!$B:$B,,1) )</f>
        <v>1.0223886271420204</v>
      </c>
      <c r="E425">
        <f xml:space="preserve"> _xlfn.XLOOKUP($A425,sfeso4051!$A:$A,sfeso4051!$B:$B,,1)
 + ( $A425 - _xlfn.XLOOKUP($A425,sfeso4051!$A:$A,sfeso4051!$A:$A,,1) )
   / ( _xlfn.XLOOKUP($A425,sfeso4051!$A:$A,sfeso4051!$A:$A,,-1)
       - _xlfn.XLOOKUP($A425,sfeso4051!$A:$A,sfeso4051!$A:$A,,1) )
   * ( _xlfn.XLOOKUP($A425,sfeso4051!$A:$A,sfeso4051!$B:$B,,-1)
       - _xlfn.XLOOKUP($A425,sfeso4051!$A:$A,sfeso4051!$B:$B,,1) )</f>
        <v>0.85673836885059707</v>
      </c>
      <c r="F425">
        <f xml:space="preserve"> _xlfn.XLOOKUP($A425,sdbt029!$A:$A,sdbt029!$B:$B,,1)
 + ( $A425 - _xlfn.XLOOKUP($A425,sdbt029!$A:$A,sdbt029!$A:$A,,1) )
   / ( _xlfn.XLOOKUP($A425,sdbt029!$A:$A,sdbt029!$A:$A,,-1)
       - _xlfn.XLOOKUP($A425,sdbt029!$A:$A,sdbt029!$A:$A,,1) )
   * ( _xlfn.XLOOKUP($A425,sdbt029!$A:$A,sdbt029!$B:$B,,-1)
       - _xlfn.XLOOKUP($A425,sdbt029!$A:$A,sdbt029!$B:$B,,1) )</f>
        <v>1.0016168413098769</v>
      </c>
      <c r="G425">
        <f xml:space="preserve"> _xlfn.XLOOKUP($A425,sdbs034!$A:$A,sdbs034!$B:$B,,1)
 + ( $A425 - _xlfn.XLOOKUP($A425,sdbs034!$A:$A,sdbs034!$A:$A,,1) )
   / ( _xlfn.XLOOKUP($A425,sdbs034!$A:$A,sdbs034!$A:$A,,-1)
       - _xlfn.XLOOKUP($A425,sdbs034!$A:$A,sdbs034!$A:$A,,1) )
   * ( _xlfn.XLOOKUP($A425,sdbs034!$A:$A,sdbs034!$B:$B,,-1)
       - _xlfn.XLOOKUP($A425,sdbs034!$A:$A,sdbs034!$B:$B,,1) )</f>
        <v>0.96595054576499173</v>
      </c>
      <c r="H425">
        <f xml:space="preserve"> _xlfn.XLOOKUP($A425,sdbso042!$A:$A,sdbso042!$B:$B,,1)
 + ( $A425 - _xlfn.XLOOKUP($A425,sdbso042!$A:$A,sdbso042!$A:$A,,1) )
   / ( _xlfn.XLOOKUP($A425,sdbso042!$A:$A,sdbso042!$A:$A,,-1)
       - _xlfn.XLOOKUP($A425,sdbso042!$A:$A,sdbso042!$A:$A,,1) )
   * ( _xlfn.XLOOKUP($A425,sdbso042!$A:$A,sdbso042!$B:$B,,-1)
       - _xlfn.XLOOKUP($A425,sdbso042!$A:$A,sdbso042!$B:$B,,1) )</f>
        <v>0.93570619032420055</v>
      </c>
      <c r="AK425" s="1">
        <v>2529.1332000000002</v>
      </c>
    </row>
    <row r="426" spans="1:37" x14ac:dyDescent="0.2">
      <c r="A426" s="1">
        <f t="shared" si="24"/>
        <v>2528.0832999999998</v>
      </c>
      <c r="B426" s="1">
        <v>1.0211817000000001</v>
      </c>
      <c r="C426">
        <f xml:space="preserve"> _xlfn.XLOOKUP($A426,DibenzoThiophene!$A:$A,DibenzoThiophene!$B:$B,,1)
 + ( $A426 - _xlfn.XLOOKUP($A426,DibenzoThiophene!$A:$A,DibenzoThiophene!$A:$A,,1) )
   / ( _xlfn.XLOOKUP($A426,DibenzoThiophene!$A:$A,DibenzoThiophene!$A:$A,,-1)
       - _xlfn.XLOOKUP($A426,DibenzoThiophene!$A:$A,DibenzoThiophene!$A:$A,,1) )
   * ( _xlfn.XLOOKUP($A426,DibenzoThiophene!$A:$A,DibenzoThiophene!$B:$B,,-1)
       - _xlfn.XLOOKUP($A426,DibenzoThiophene!$A:$A,DibenzoThiophene!$B:$B,,1) )</f>
        <v>0.96590361256719759</v>
      </c>
      <c r="D426">
        <f xml:space="preserve"> _xlfn.XLOOKUP($A426,Sulfone!$A:$A,Sulfone!$B:$B,,1)
 + ( $A426 - _xlfn.XLOOKUP($A426,Sulfone!$A:$A,Sulfone!$A:$A,,1) )
   / ( _xlfn.XLOOKUP($A426,Sulfone!$A:$A,Sulfone!$A:$A,,-1)
       - _xlfn.XLOOKUP($A426,Sulfone!$A:$A,Sulfone!$A:$A,,1) )
   * ( _xlfn.XLOOKUP($A426,Sulfone!$A:$A,Sulfone!$B:$B,,-1)
       - _xlfn.XLOOKUP($A426,Sulfone!$A:$A,Sulfone!$B:$B,,1) )</f>
        <v>1.0237847320506834</v>
      </c>
      <c r="E426">
        <f xml:space="preserve"> _xlfn.XLOOKUP($A426,sfeso4051!$A:$A,sfeso4051!$B:$B,,1)
 + ( $A426 - _xlfn.XLOOKUP($A426,sfeso4051!$A:$A,sfeso4051!$A:$A,,1) )
   / ( _xlfn.XLOOKUP($A426,sfeso4051!$A:$A,sfeso4051!$A:$A,,-1)
       - _xlfn.XLOOKUP($A426,sfeso4051!$A:$A,sfeso4051!$A:$A,,1) )
   * ( _xlfn.XLOOKUP($A426,sfeso4051!$A:$A,sfeso4051!$B:$B,,-1)
       - _xlfn.XLOOKUP($A426,sfeso4051!$A:$A,sfeso4051!$B:$B,,1) )</f>
        <v>0.85740481086899589</v>
      </c>
      <c r="F426">
        <f xml:space="preserve"> _xlfn.XLOOKUP($A426,sdbt029!$A:$A,sdbt029!$B:$B,,1)
 + ( $A426 - _xlfn.XLOOKUP($A426,sdbt029!$A:$A,sdbt029!$A:$A,,1) )
   / ( _xlfn.XLOOKUP($A426,sdbt029!$A:$A,sdbt029!$A:$A,,-1)
       - _xlfn.XLOOKUP($A426,sdbt029!$A:$A,sdbt029!$A:$A,,1) )
   * ( _xlfn.XLOOKUP($A426,sdbt029!$A:$A,sdbt029!$B:$B,,-1)
       - _xlfn.XLOOKUP($A426,sdbt029!$A:$A,sdbt029!$B:$B,,1) )</f>
        <v>1.0016287797055243</v>
      </c>
      <c r="G426">
        <f xml:space="preserve"> _xlfn.XLOOKUP($A426,sdbs034!$A:$A,sdbs034!$B:$B,,1)
 + ( $A426 - _xlfn.XLOOKUP($A426,sdbs034!$A:$A,sdbs034!$A:$A,,1) )
   / ( _xlfn.XLOOKUP($A426,sdbs034!$A:$A,sdbs034!$A:$A,,-1)
       - _xlfn.XLOOKUP($A426,sdbs034!$A:$A,sdbs034!$A:$A,,1) )
   * ( _xlfn.XLOOKUP($A426,sdbs034!$A:$A,sdbs034!$B:$B,,-1)
       - _xlfn.XLOOKUP($A426,sdbs034!$A:$A,sdbs034!$B:$B,,1) )</f>
        <v>0.96335488509466083</v>
      </c>
      <c r="H426">
        <f xml:space="preserve"> _xlfn.XLOOKUP($A426,sdbso042!$A:$A,sdbso042!$B:$B,,1)
 + ( $A426 - _xlfn.XLOOKUP($A426,sdbso042!$A:$A,sdbso042!$A:$A,,1) )
   / ( _xlfn.XLOOKUP($A426,sdbso042!$A:$A,sdbso042!$A:$A,,-1)
       - _xlfn.XLOOKUP($A426,sdbso042!$A:$A,sdbso042!$A:$A,,1) )
   * ( _xlfn.XLOOKUP($A426,sdbso042!$A:$A,sdbso042!$B:$B,,-1)
       - _xlfn.XLOOKUP($A426,sdbso042!$A:$A,sdbso042!$B:$B,,1) )</f>
        <v>0.93240628034187933</v>
      </c>
      <c r="AK426" s="1">
        <v>2529.3833</v>
      </c>
    </row>
    <row r="427" spans="1:37" x14ac:dyDescent="0.2">
      <c r="A427" s="1">
        <f t="shared" si="24"/>
        <v>2528.3334</v>
      </c>
      <c r="B427" s="1">
        <v>1.0073650999999999</v>
      </c>
      <c r="C427">
        <f xml:space="preserve"> _xlfn.XLOOKUP($A427,DibenzoThiophene!$A:$A,DibenzoThiophene!$B:$B,,1)
 + ( $A427 - _xlfn.XLOOKUP($A427,DibenzoThiophene!$A:$A,DibenzoThiophene!$A:$A,,1) )
   / ( _xlfn.XLOOKUP($A427,DibenzoThiophene!$A:$A,DibenzoThiophene!$A:$A,,-1)
       - _xlfn.XLOOKUP($A427,DibenzoThiophene!$A:$A,DibenzoThiophene!$A:$A,,1) )
   * ( _xlfn.XLOOKUP($A427,DibenzoThiophene!$A:$A,DibenzoThiophene!$B:$B,,-1)
       - _xlfn.XLOOKUP($A427,DibenzoThiophene!$A:$A,DibenzoThiophene!$B:$B,,1) )</f>
        <v>0.96704947270500519</v>
      </c>
      <c r="D427">
        <f xml:space="preserve"> _xlfn.XLOOKUP($A427,Sulfone!$A:$A,Sulfone!$B:$B,,1)
 + ( $A427 - _xlfn.XLOOKUP($A427,Sulfone!$A:$A,Sulfone!$A:$A,,1) )
   / ( _xlfn.XLOOKUP($A427,Sulfone!$A:$A,Sulfone!$A:$A,,-1)
       - _xlfn.XLOOKUP($A427,Sulfone!$A:$A,Sulfone!$A:$A,,1) )
   * ( _xlfn.XLOOKUP($A427,Sulfone!$A:$A,Sulfone!$B:$B,,-1)
       - _xlfn.XLOOKUP($A427,Sulfone!$A:$A,Sulfone!$B:$B,,1) )</f>
        <v>1.0260637143493125</v>
      </c>
      <c r="E427">
        <f xml:space="preserve"> _xlfn.XLOOKUP($A427,sfeso4051!$A:$A,sfeso4051!$B:$B,,1)
 + ( $A427 - _xlfn.XLOOKUP($A427,sfeso4051!$A:$A,sfeso4051!$A:$A,,1) )
   / ( _xlfn.XLOOKUP($A427,sfeso4051!$A:$A,sfeso4051!$A:$A,,-1)
       - _xlfn.XLOOKUP($A427,sfeso4051!$A:$A,sfeso4051!$A:$A,,1) )
   * ( _xlfn.XLOOKUP($A427,sfeso4051!$A:$A,sfeso4051!$B:$B,,-1)
       - _xlfn.XLOOKUP($A427,sfeso4051!$A:$A,sfeso4051!$B:$B,,1) )</f>
        <v>0.85690414432130546</v>
      </c>
      <c r="F427">
        <f xml:space="preserve"> _xlfn.XLOOKUP($A427,sdbt029!$A:$A,sdbt029!$B:$B,,1)
 + ( $A427 - _xlfn.XLOOKUP($A427,sdbt029!$A:$A,sdbt029!$A:$A,,1) )
   / ( _xlfn.XLOOKUP($A427,sdbt029!$A:$A,sdbt029!$A:$A,,-1)
       - _xlfn.XLOOKUP($A427,sdbt029!$A:$A,sdbt029!$A:$A,,1) )
   * ( _xlfn.XLOOKUP($A427,sdbt029!$A:$A,sdbt029!$B:$B,,-1)
       - _xlfn.XLOOKUP($A427,sdbt029!$A:$A,sdbt029!$B:$B,,1) )</f>
        <v>1.0018724790121452</v>
      </c>
      <c r="G427">
        <f xml:space="preserve"> _xlfn.XLOOKUP($A427,sdbs034!$A:$A,sdbs034!$B:$B,,1)
 + ( $A427 - _xlfn.XLOOKUP($A427,sdbs034!$A:$A,sdbs034!$A:$A,,1) )
   / ( _xlfn.XLOOKUP($A427,sdbs034!$A:$A,sdbs034!$A:$A,,-1)
       - _xlfn.XLOOKUP($A427,sdbs034!$A:$A,sdbs034!$A:$A,,1) )
   * ( _xlfn.XLOOKUP($A427,sdbs034!$A:$A,sdbs034!$B:$B,,-1)
       - _xlfn.XLOOKUP($A427,sdbs034!$A:$A,sdbs034!$B:$B,,1) )</f>
        <v>0.96412095827973776</v>
      </c>
      <c r="H427">
        <f xml:space="preserve"> _xlfn.XLOOKUP($A427,sdbso042!$A:$A,sdbso042!$B:$B,,1)
 + ( $A427 - _xlfn.XLOOKUP($A427,sdbso042!$A:$A,sdbso042!$A:$A,,1) )
   / ( _xlfn.XLOOKUP($A427,sdbso042!$A:$A,sdbso042!$A:$A,,-1)
       - _xlfn.XLOOKUP($A427,sdbso042!$A:$A,sdbso042!$A:$A,,1) )
   * ( _xlfn.XLOOKUP($A427,sdbso042!$A:$A,sdbso042!$B:$B,,-1)
       - _xlfn.XLOOKUP($A427,sdbso042!$A:$A,sdbso042!$B:$B,,1) )</f>
        <v>0.93070793078488656</v>
      </c>
      <c r="AK427" s="1">
        <v>2529.6334000000002</v>
      </c>
    </row>
    <row r="428" spans="1:37" x14ac:dyDescent="0.2">
      <c r="A428" s="1">
        <f t="shared" si="24"/>
        <v>2528.5834999999997</v>
      </c>
      <c r="B428" s="1">
        <v>1.0274194999999999</v>
      </c>
      <c r="C428">
        <f xml:space="preserve"> _xlfn.XLOOKUP($A428,DibenzoThiophene!$A:$A,DibenzoThiophene!$B:$B,,1)
 + ( $A428 - _xlfn.XLOOKUP($A428,DibenzoThiophene!$A:$A,DibenzoThiophene!$A:$A,,1) )
   / ( _xlfn.XLOOKUP($A428,DibenzoThiophene!$A:$A,DibenzoThiophene!$A:$A,,-1)
       - _xlfn.XLOOKUP($A428,DibenzoThiophene!$A:$A,DibenzoThiophene!$A:$A,,1) )
   * ( _xlfn.XLOOKUP($A428,DibenzoThiophene!$A:$A,DibenzoThiophene!$B:$B,,-1)
       - _xlfn.XLOOKUP($A428,DibenzoThiophene!$A:$A,DibenzoThiophene!$B:$B,,1) )</f>
        <v>0.96819533284281079</v>
      </c>
      <c r="D428">
        <f xml:space="preserve"> _xlfn.XLOOKUP($A428,Sulfone!$A:$A,Sulfone!$B:$B,,1)
 + ( $A428 - _xlfn.XLOOKUP($A428,Sulfone!$A:$A,Sulfone!$A:$A,,1) )
   / ( _xlfn.XLOOKUP($A428,Sulfone!$A:$A,Sulfone!$A:$A,,-1)
       - _xlfn.XLOOKUP($A428,Sulfone!$A:$A,Sulfone!$A:$A,,1) )
   * ( _xlfn.XLOOKUP($A428,Sulfone!$A:$A,Sulfone!$B:$B,,-1)
       - _xlfn.XLOOKUP($A428,Sulfone!$A:$A,Sulfone!$B:$B,,1) )</f>
        <v>1.0283426966479372</v>
      </c>
      <c r="E428">
        <f xml:space="preserve"> _xlfn.XLOOKUP($A428,sfeso4051!$A:$A,sfeso4051!$B:$B,,1)
 + ( $A428 - _xlfn.XLOOKUP($A428,sfeso4051!$A:$A,sfeso4051!$A:$A,,1) )
   / ( _xlfn.XLOOKUP($A428,sfeso4051!$A:$A,sfeso4051!$A:$A,,-1)
       - _xlfn.XLOOKUP($A428,sfeso4051!$A:$A,sfeso4051!$A:$A,,1) )
   * ( _xlfn.XLOOKUP($A428,sfeso4051!$A:$A,sfeso4051!$B:$B,,-1)
       - _xlfn.XLOOKUP($A428,sfeso4051!$A:$A,sfeso4051!$B:$B,,1) )</f>
        <v>0.85663629054167534</v>
      </c>
      <c r="F428">
        <f xml:space="preserve"> _xlfn.XLOOKUP($A428,sdbt029!$A:$A,sdbt029!$B:$B,,1)
 + ( $A428 - _xlfn.XLOOKUP($A428,sdbt029!$A:$A,sdbt029!$A:$A,,1) )
   / ( _xlfn.XLOOKUP($A428,sdbt029!$A:$A,sdbt029!$A:$A,,-1)
       - _xlfn.XLOOKUP($A428,sdbt029!$A:$A,sdbt029!$A:$A,,1) )
   * ( _xlfn.XLOOKUP($A428,sdbt029!$A:$A,sdbt029!$B:$B,,-1)
       - _xlfn.XLOOKUP($A428,sdbt029!$A:$A,sdbt029!$B:$B,,1) )</f>
        <v>1.0024826890371723</v>
      </c>
      <c r="G428">
        <f xml:space="preserve"> _xlfn.XLOOKUP($A428,sdbs034!$A:$A,sdbs034!$B:$B,,1)
 + ( $A428 - _xlfn.XLOOKUP($A428,sdbs034!$A:$A,sdbs034!$A:$A,,1) )
   / ( _xlfn.XLOOKUP($A428,sdbs034!$A:$A,sdbs034!$A:$A,,-1)
       - _xlfn.XLOOKUP($A428,sdbs034!$A:$A,sdbs034!$A:$A,,1) )
   * ( _xlfn.XLOOKUP($A428,sdbs034!$A:$A,sdbs034!$B:$B,,-1)
       - _xlfn.XLOOKUP($A428,sdbs034!$A:$A,sdbs034!$B:$B,,1) )</f>
        <v>0.9645102089830897</v>
      </c>
      <c r="H428">
        <f xml:space="preserve"> _xlfn.XLOOKUP($A428,sdbso042!$A:$A,sdbso042!$B:$B,,1)
 + ( $A428 - _xlfn.XLOOKUP($A428,sdbso042!$A:$A,sdbso042!$A:$A,,1) )
   / ( _xlfn.XLOOKUP($A428,sdbso042!$A:$A,sdbso042!$A:$A,,-1)
       - _xlfn.XLOOKUP($A428,sdbso042!$A:$A,sdbso042!$A:$A,,1) )
   * ( _xlfn.XLOOKUP($A428,sdbso042!$A:$A,sdbso042!$B:$B,,-1)
       - _xlfn.XLOOKUP($A428,sdbso042!$A:$A,sdbso042!$B:$B,,1) )</f>
        <v>0.93167452888837476</v>
      </c>
      <c r="AK428" s="1">
        <v>2529.8834999999999</v>
      </c>
    </row>
    <row r="429" spans="1:37" x14ac:dyDescent="0.2">
      <c r="A429" s="1">
        <f t="shared" si="24"/>
        <v>2528.8335999999999</v>
      </c>
      <c r="B429" s="1">
        <v>1.032117</v>
      </c>
      <c r="C429">
        <f xml:space="preserve"> _xlfn.XLOOKUP($A429,DibenzoThiophene!$A:$A,DibenzoThiophene!$B:$B,,1)
 + ( $A429 - _xlfn.XLOOKUP($A429,DibenzoThiophene!$A:$A,DibenzoThiophene!$A:$A,,1) )
   / ( _xlfn.XLOOKUP($A429,DibenzoThiophene!$A:$A,DibenzoThiophene!$A:$A,,-1)
       - _xlfn.XLOOKUP($A429,DibenzoThiophene!$A:$A,DibenzoThiophene!$A:$A,,1) )
   * ( _xlfn.XLOOKUP($A429,DibenzoThiophene!$A:$A,DibenzoThiophene!$B:$B,,-1)
       - _xlfn.XLOOKUP($A429,DibenzoThiophene!$A:$A,DibenzoThiophene!$B:$B,,1) )</f>
        <v>0.97017508132124919</v>
      </c>
      <c r="D429">
        <f xml:space="preserve"> _xlfn.XLOOKUP($A429,Sulfone!$A:$A,Sulfone!$B:$B,,1)
 + ( $A429 - _xlfn.XLOOKUP($A429,Sulfone!$A:$A,Sulfone!$A:$A,,1) )
   / ( _xlfn.XLOOKUP($A429,Sulfone!$A:$A,Sulfone!$A:$A,,-1)
       - _xlfn.XLOOKUP($A429,Sulfone!$A:$A,Sulfone!$A:$A,,1) )
   * ( _xlfn.XLOOKUP($A429,Sulfone!$A:$A,Sulfone!$B:$B,,-1)
       - _xlfn.XLOOKUP($A429,Sulfone!$A:$A,Sulfone!$B:$B,,1) )</f>
        <v>1.0306216789465663</v>
      </c>
      <c r="E429">
        <f xml:space="preserve"> _xlfn.XLOOKUP($A429,sfeso4051!$A:$A,sfeso4051!$B:$B,,1)
 + ( $A429 - _xlfn.XLOOKUP($A429,sfeso4051!$A:$A,sfeso4051!$A:$A,,1) )
   / ( _xlfn.XLOOKUP($A429,sfeso4051!$A:$A,sfeso4051!$A:$A,,-1)
       - _xlfn.XLOOKUP($A429,sfeso4051!$A:$A,sfeso4051!$A:$A,,1) )
   * ( _xlfn.XLOOKUP($A429,sfeso4051!$A:$A,sfeso4051!$B:$B,,-1)
       - _xlfn.XLOOKUP($A429,sfeso4051!$A:$A,sfeso4051!$B:$B,,1) )</f>
        <v>0.85685544688052084</v>
      </c>
      <c r="F429">
        <f xml:space="preserve"> _xlfn.XLOOKUP($A429,sdbt029!$A:$A,sdbt029!$B:$B,,1)
 + ( $A429 - _xlfn.XLOOKUP($A429,sdbt029!$A:$A,sdbt029!$A:$A,,1) )
   / ( _xlfn.XLOOKUP($A429,sdbt029!$A:$A,sdbt029!$A:$A,,-1)
       - _xlfn.XLOOKUP($A429,sdbt029!$A:$A,sdbt029!$A:$A,,1) )
   * ( _xlfn.XLOOKUP($A429,sdbt029!$A:$A,sdbt029!$B:$B,,-1)
       - _xlfn.XLOOKUP($A429,sdbt029!$A:$A,sdbt029!$B:$B,,1) )</f>
        <v>1.0038595856571066</v>
      </c>
      <c r="G429">
        <f xml:space="preserve"> _xlfn.XLOOKUP($A429,sdbs034!$A:$A,sdbs034!$B:$B,,1)
 + ( $A429 - _xlfn.XLOOKUP($A429,sdbs034!$A:$A,sdbs034!$A:$A,,1) )
   / ( _xlfn.XLOOKUP($A429,sdbs034!$A:$A,sdbs034!$A:$A,,-1)
       - _xlfn.XLOOKUP($A429,sdbs034!$A:$A,sdbs034!$A:$A,,1) )
   * ( _xlfn.XLOOKUP($A429,sdbs034!$A:$A,sdbs034!$B:$B,,-1)
       - _xlfn.XLOOKUP($A429,sdbs034!$A:$A,sdbs034!$B:$B,,1) )</f>
        <v>0.964111202397126</v>
      </c>
      <c r="H429">
        <f xml:space="preserve"> _xlfn.XLOOKUP($A429,sdbso042!$A:$A,sdbso042!$B:$B,,1)
 + ( $A429 - _xlfn.XLOOKUP($A429,sdbso042!$A:$A,sdbso042!$A:$A,,1) )
   / ( _xlfn.XLOOKUP($A429,sdbso042!$A:$A,sdbso042!$A:$A,,-1)
       - _xlfn.XLOOKUP($A429,sdbso042!$A:$A,sdbso042!$A:$A,,1) )
   * ( _xlfn.XLOOKUP($A429,sdbso042!$A:$A,sdbso042!$B:$B,,-1)
       - _xlfn.XLOOKUP($A429,sdbso042!$A:$A,sdbso042!$B:$B,,1) )</f>
        <v>0.93821580610710631</v>
      </c>
      <c r="AK429" s="1">
        <v>2530.1336000000001</v>
      </c>
    </row>
    <row r="430" spans="1:37" x14ac:dyDescent="0.2">
      <c r="A430" s="1">
        <f t="shared" si="24"/>
        <v>2529.0836999999997</v>
      </c>
      <c r="B430" s="1">
        <v>1.0096854</v>
      </c>
      <c r="C430">
        <f xml:space="preserve"> _xlfn.XLOOKUP($A430,DibenzoThiophene!$A:$A,DibenzoThiophene!$B:$B,,1)
 + ( $A430 - _xlfn.XLOOKUP($A430,DibenzoThiophene!$A:$A,DibenzoThiophene!$A:$A,,1) )
   / ( _xlfn.XLOOKUP($A430,DibenzoThiophene!$A:$A,DibenzoThiophene!$A:$A,,-1)
       - _xlfn.XLOOKUP($A430,DibenzoThiophene!$A:$A,DibenzoThiophene!$A:$A,,1) )
   * ( _xlfn.XLOOKUP($A430,DibenzoThiophene!$A:$A,DibenzoThiophene!$B:$B,,-1)
       - _xlfn.XLOOKUP($A430,DibenzoThiophene!$A:$A,DibenzoThiophene!$B:$B,,1) )</f>
        <v>0.97245009941244831</v>
      </c>
      <c r="D430">
        <f xml:space="preserve"> _xlfn.XLOOKUP($A430,Sulfone!$A:$A,Sulfone!$B:$B,,1)
 + ( $A430 - _xlfn.XLOOKUP($A430,Sulfone!$A:$A,Sulfone!$A:$A,,1) )
   / ( _xlfn.XLOOKUP($A430,Sulfone!$A:$A,Sulfone!$A:$A,,-1)
       - _xlfn.XLOOKUP($A430,Sulfone!$A:$A,Sulfone!$A:$A,,1) )
   * ( _xlfn.XLOOKUP($A430,Sulfone!$A:$A,Sulfone!$B:$B,,-1)
       - _xlfn.XLOOKUP($A430,Sulfone!$A:$A,Sulfone!$B:$B,,1) )</f>
        <v>1.0322098689479828</v>
      </c>
      <c r="E430">
        <f xml:space="preserve"> _xlfn.XLOOKUP($A430,sfeso4051!$A:$A,sfeso4051!$B:$B,,1)
 + ( $A430 - _xlfn.XLOOKUP($A430,sfeso4051!$A:$A,sfeso4051!$A:$A,,1) )
   / ( _xlfn.XLOOKUP($A430,sfeso4051!$A:$A,sfeso4051!$A:$A,,-1)
       - _xlfn.XLOOKUP($A430,sfeso4051!$A:$A,sfeso4051!$A:$A,,1) )
   * ( _xlfn.XLOOKUP($A430,sfeso4051!$A:$A,sfeso4051!$B:$B,,-1)
       - _xlfn.XLOOKUP($A430,sfeso4051!$A:$A,sfeso4051!$B:$B,,1) )</f>
        <v>0.85705012552331317</v>
      </c>
      <c r="F430">
        <f xml:space="preserve"> _xlfn.XLOOKUP($A430,sdbt029!$A:$A,sdbt029!$B:$B,,1)
 + ( $A430 - _xlfn.XLOOKUP($A430,sdbt029!$A:$A,sdbt029!$A:$A,,1) )
   / ( _xlfn.XLOOKUP($A430,sdbt029!$A:$A,sdbt029!$A:$A,,-1)
       - _xlfn.XLOOKUP($A430,sdbt029!$A:$A,sdbt029!$A:$A,,1) )
   * ( _xlfn.XLOOKUP($A430,sdbt029!$A:$A,sdbt029!$B:$B,,-1)
       - _xlfn.XLOOKUP($A430,sdbt029!$A:$A,sdbt029!$B:$B,,1) )</f>
        <v>1.0065476961798576</v>
      </c>
      <c r="G430">
        <f xml:space="preserve"> _xlfn.XLOOKUP($A430,sdbs034!$A:$A,sdbs034!$B:$B,,1)
 + ( $A430 - _xlfn.XLOOKUP($A430,sdbs034!$A:$A,sdbs034!$A:$A,,1) )
   / ( _xlfn.XLOOKUP($A430,sdbs034!$A:$A,sdbs034!$A:$A,,-1)
       - _xlfn.XLOOKUP($A430,sdbs034!$A:$A,sdbs034!$A:$A,,1) )
   * ( _xlfn.XLOOKUP($A430,sdbs034!$A:$A,sdbs034!$B:$B,,-1)
       - _xlfn.XLOOKUP($A430,sdbs034!$A:$A,sdbs034!$B:$B,,1) )</f>
        <v>0.96491664796436305</v>
      </c>
      <c r="H430">
        <f xml:space="preserve"> _xlfn.XLOOKUP($A430,sdbso042!$A:$A,sdbso042!$B:$B,,1)
 + ( $A430 - _xlfn.XLOOKUP($A430,sdbso042!$A:$A,sdbso042!$A:$A,,1) )
   / ( _xlfn.XLOOKUP($A430,sdbso042!$A:$A,sdbso042!$A:$A,,-1)
       - _xlfn.XLOOKUP($A430,sdbso042!$A:$A,sdbso042!$A:$A,,1) )
   * ( _xlfn.XLOOKUP($A430,sdbso042!$A:$A,sdbso042!$B:$B,,-1)
       - _xlfn.XLOOKUP($A430,sdbso042!$A:$A,sdbso042!$B:$B,,1) )</f>
        <v>0.94235773749603624</v>
      </c>
      <c r="AK430" s="1">
        <v>2530.3836999999999</v>
      </c>
    </row>
    <row r="431" spans="1:37" x14ac:dyDescent="0.2">
      <c r="A431" s="1">
        <f t="shared" si="24"/>
        <v>2529.3337999999999</v>
      </c>
      <c r="B431" s="1">
        <v>1.0277417</v>
      </c>
      <c r="C431">
        <f xml:space="preserve"> _xlfn.XLOOKUP($A431,DibenzoThiophene!$A:$A,DibenzoThiophene!$B:$B,,1)
 + ( $A431 - _xlfn.XLOOKUP($A431,DibenzoThiophene!$A:$A,DibenzoThiophene!$A:$A,,1) )
   / ( _xlfn.XLOOKUP($A431,DibenzoThiophene!$A:$A,DibenzoThiophene!$A:$A,,-1)
       - _xlfn.XLOOKUP($A431,DibenzoThiophene!$A:$A,DibenzoThiophene!$A:$A,,1) )
   * ( _xlfn.XLOOKUP($A431,DibenzoThiophene!$A:$A,DibenzoThiophene!$B:$B,,-1)
       - _xlfn.XLOOKUP($A431,DibenzoThiophene!$A:$A,DibenzoThiophene!$B:$B,,1) )</f>
        <v>0.97472511750365154</v>
      </c>
      <c r="D431">
        <f xml:space="preserve"> _xlfn.XLOOKUP($A431,Sulfone!$A:$A,Sulfone!$B:$B,,1)
 + ( $A431 - _xlfn.XLOOKUP($A431,Sulfone!$A:$A,Sulfone!$A:$A,,1) )
   / ( _xlfn.XLOOKUP($A431,Sulfone!$A:$A,Sulfone!$A:$A,,-1)
       - _xlfn.XLOOKUP($A431,Sulfone!$A:$A,Sulfone!$A:$A,,1) )
   * ( _xlfn.XLOOKUP($A431,Sulfone!$A:$A,Sulfone!$B:$B,,-1)
       - _xlfn.XLOOKUP($A431,Sulfone!$A:$A,Sulfone!$B:$B,,1) )</f>
        <v>1.0323173183967798</v>
      </c>
      <c r="E431">
        <f xml:space="preserve"> _xlfn.XLOOKUP($A431,sfeso4051!$A:$A,sfeso4051!$B:$B,,1)
 + ( $A431 - _xlfn.XLOOKUP($A431,sfeso4051!$A:$A,sfeso4051!$A:$A,,1) )
   / ( _xlfn.XLOOKUP($A431,sfeso4051!$A:$A,sfeso4051!$A:$A,,-1)
       - _xlfn.XLOOKUP($A431,sfeso4051!$A:$A,sfeso4051!$A:$A,,1) )
   * ( _xlfn.XLOOKUP($A431,sfeso4051!$A:$A,sfeso4051!$B:$B,,-1)
       - _xlfn.XLOOKUP($A431,sfeso4051!$A:$A,sfeso4051!$B:$B,,1) )</f>
        <v>0.85719233525855376</v>
      </c>
      <c r="F431">
        <f xml:space="preserve"> _xlfn.XLOOKUP($A431,sdbt029!$A:$A,sdbt029!$B:$B,,1)
 + ( $A431 - _xlfn.XLOOKUP($A431,sdbt029!$A:$A,sdbt029!$A:$A,,1) )
   / ( _xlfn.XLOOKUP($A431,sdbt029!$A:$A,sdbt029!$A:$A,,-1)
       - _xlfn.XLOOKUP($A431,sdbt029!$A:$A,sdbt029!$A:$A,,1) )
   * ( _xlfn.XLOOKUP($A431,sdbt029!$A:$A,sdbt029!$B:$B,,-1)
       - _xlfn.XLOOKUP($A431,sdbt029!$A:$A,sdbt029!$B:$B,,1) )</f>
        <v>1.0120464454530933</v>
      </c>
      <c r="G431">
        <f xml:space="preserve"> _xlfn.XLOOKUP($A431,sdbs034!$A:$A,sdbs034!$B:$B,,1)
 + ( $A431 - _xlfn.XLOOKUP($A431,sdbs034!$A:$A,sdbs034!$A:$A,,1) )
   / ( _xlfn.XLOOKUP($A431,sdbs034!$A:$A,sdbs034!$A:$A,,-1)
       - _xlfn.XLOOKUP($A431,sdbs034!$A:$A,sdbs034!$A:$A,,1) )
   * ( _xlfn.XLOOKUP($A431,sdbs034!$A:$A,sdbs034!$B:$B,,-1)
       - _xlfn.XLOOKUP($A431,sdbs034!$A:$A,sdbs034!$B:$B,,1) )</f>
        <v>0.96830388425819836</v>
      </c>
      <c r="H431">
        <f xml:space="preserve"> _xlfn.XLOOKUP($A431,sdbso042!$A:$A,sdbso042!$B:$B,,1)
 + ( $A431 - _xlfn.XLOOKUP($A431,sdbso042!$A:$A,sdbso042!$A:$A,,1) )
   / ( _xlfn.XLOOKUP($A431,sdbso042!$A:$A,sdbso042!$A:$A,,-1)
       - _xlfn.XLOOKUP($A431,sdbso042!$A:$A,sdbso042!$A:$A,,1) )
   * ( _xlfn.XLOOKUP($A431,sdbso042!$A:$A,sdbso042!$B:$B,,-1)
       - _xlfn.XLOOKUP($A431,sdbso042!$A:$A,sdbso042!$B:$B,,1) )</f>
        <v>0.9413565764036399</v>
      </c>
      <c r="AK431" s="1">
        <v>2530.6338000000001</v>
      </c>
    </row>
    <row r="432" spans="1:37" x14ac:dyDescent="0.2">
      <c r="A432" s="1">
        <f t="shared" si="24"/>
        <v>2529.5838999999996</v>
      </c>
      <c r="B432" s="1">
        <v>1.0259997999999999</v>
      </c>
      <c r="C432">
        <f xml:space="preserve"> _xlfn.XLOOKUP($A432,DibenzoThiophene!$A:$A,DibenzoThiophene!$B:$B,,1)
 + ( $A432 - _xlfn.XLOOKUP($A432,DibenzoThiophene!$A:$A,DibenzoThiophene!$A:$A,,1) )
   / ( _xlfn.XLOOKUP($A432,DibenzoThiophene!$A:$A,DibenzoThiophene!$A:$A,,-1)
       - _xlfn.XLOOKUP($A432,DibenzoThiophene!$A:$A,DibenzoThiophene!$A:$A,,1) )
   * ( _xlfn.XLOOKUP($A432,DibenzoThiophene!$A:$A,DibenzoThiophene!$B:$B,,-1)
       - _xlfn.XLOOKUP($A432,DibenzoThiophene!$A:$A,DibenzoThiophene!$B:$B,,1) )</f>
        <v>0.97700013559485066</v>
      </c>
      <c r="D432">
        <f xml:space="preserve"> _xlfn.XLOOKUP($A432,Sulfone!$A:$A,Sulfone!$B:$B,,1)
 + ( $A432 - _xlfn.XLOOKUP($A432,Sulfone!$A:$A,Sulfone!$A:$A,,1) )
   / ( _xlfn.XLOOKUP($A432,Sulfone!$A:$A,Sulfone!$A:$A,,-1)
       - _xlfn.XLOOKUP($A432,Sulfone!$A:$A,Sulfone!$A:$A,,1) )
   * ( _xlfn.XLOOKUP($A432,Sulfone!$A:$A,Sulfone!$B:$B,,-1)
       - _xlfn.XLOOKUP($A432,Sulfone!$A:$A,Sulfone!$B:$B,,1) )</f>
        <v>1.0324247678455765</v>
      </c>
      <c r="E432">
        <f xml:space="preserve"> _xlfn.XLOOKUP($A432,sfeso4051!$A:$A,sfeso4051!$B:$B,,1)
 + ( $A432 - _xlfn.XLOOKUP($A432,sfeso4051!$A:$A,sfeso4051!$A:$A,,1) )
   / ( _xlfn.XLOOKUP($A432,sfeso4051!$A:$A,sfeso4051!$A:$A,,-1)
       - _xlfn.XLOOKUP($A432,sfeso4051!$A:$A,sfeso4051!$A:$A,,1) )
   * ( _xlfn.XLOOKUP($A432,sfeso4051!$A:$A,sfeso4051!$B:$B,,-1)
       - _xlfn.XLOOKUP($A432,sfeso4051!$A:$A,sfeso4051!$B:$B,,1) )</f>
        <v>0.85759190750951986</v>
      </c>
      <c r="F432">
        <f xml:space="preserve"> _xlfn.XLOOKUP($A432,sdbt029!$A:$A,sdbt029!$B:$B,,1)
 + ( $A432 - _xlfn.XLOOKUP($A432,sdbt029!$A:$A,sdbt029!$A:$A,,1) )
   / ( _xlfn.XLOOKUP($A432,sdbt029!$A:$A,sdbt029!$A:$A,,-1)
       - _xlfn.XLOOKUP($A432,sdbt029!$A:$A,sdbt029!$A:$A,,1) )
   * ( _xlfn.XLOOKUP($A432,sdbt029!$A:$A,sdbt029!$B:$B,,-1)
       - _xlfn.XLOOKUP($A432,sdbt029!$A:$A,sdbt029!$B:$B,,1) )</f>
        <v>1.0162413055386013</v>
      </c>
      <c r="G432">
        <f xml:space="preserve"> _xlfn.XLOOKUP($A432,sdbs034!$A:$A,sdbs034!$B:$B,,1)
 + ( $A432 - _xlfn.XLOOKUP($A432,sdbs034!$A:$A,sdbs034!$A:$A,,1) )
   / ( _xlfn.XLOOKUP($A432,sdbs034!$A:$A,sdbs034!$A:$A,,-1)
       - _xlfn.XLOOKUP($A432,sdbs034!$A:$A,sdbs034!$A:$A,,1) )
   * ( _xlfn.XLOOKUP($A432,sdbs034!$A:$A,sdbs034!$B:$B,,-1)
       - _xlfn.XLOOKUP($A432,sdbs034!$A:$A,sdbs034!$B:$B,,1) )</f>
        <v>0.96855674744869391</v>
      </c>
      <c r="H432">
        <f xml:space="preserve"> _xlfn.XLOOKUP($A432,sdbso042!$A:$A,sdbso042!$B:$B,,1)
 + ( $A432 - _xlfn.XLOOKUP($A432,sdbso042!$A:$A,sdbso042!$A:$A,,1) )
   / ( _xlfn.XLOOKUP($A432,sdbso042!$A:$A,sdbso042!$A:$A,,-1)
       - _xlfn.XLOOKUP($A432,sdbso042!$A:$A,sdbso042!$A:$A,,1) )
   * ( _xlfn.XLOOKUP($A432,sdbso042!$A:$A,sdbso042!$B:$B,,-1)
       - _xlfn.XLOOKUP($A432,sdbso042!$A:$A,sdbso042!$B:$B,,1) )</f>
        <v>0.94222608930314034</v>
      </c>
      <c r="AK432" s="1">
        <v>2530.8838999999998</v>
      </c>
    </row>
    <row r="433" spans="1:37" x14ac:dyDescent="0.2">
      <c r="A433" s="1">
        <f t="shared" si="24"/>
        <v>2529.8339999999998</v>
      </c>
      <c r="B433" s="1">
        <v>1.0305852</v>
      </c>
      <c r="C433">
        <f xml:space="preserve"> _xlfn.XLOOKUP($A433,DibenzoThiophene!$A:$A,DibenzoThiophene!$B:$B,,1)
 + ( $A433 - _xlfn.XLOOKUP($A433,DibenzoThiophene!$A:$A,DibenzoThiophene!$A:$A,,1) )
   / ( _xlfn.XLOOKUP($A433,DibenzoThiophene!$A:$A,DibenzoThiophene!$A:$A,,-1)
       - _xlfn.XLOOKUP($A433,DibenzoThiophene!$A:$A,DibenzoThiophene!$A:$A,,1) )
   * ( _xlfn.XLOOKUP($A433,DibenzoThiophene!$A:$A,DibenzoThiophene!$B:$B,,-1)
       - _xlfn.XLOOKUP($A433,DibenzoThiophene!$A:$A,DibenzoThiophene!$B:$B,,1) )</f>
        <v>0.979275153686054</v>
      </c>
      <c r="D433">
        <f xml:space="preserve"> _xlfn.XLOOKUP($A433,Sulfone!$A:$A,Sulfone!$B:$B,,1)
 + ( $A433 - _xlfn.XLOOKUP($A433,Sulfone!$A:$A,Sulfone!$A:$A,,1) )
   / ( _xlfn.XLOOKUP($A433,Sulfone!$A:$A,Sulfone!$A:$A,,-1)
       - _xlfn.XLOOKUP($A433,Sulfone!$A:$A,Sulfone!$A:$A,,1) )
   * ( _xlfn.XLOOKUP($A433,Sulfone!$A:$A,Sulfone!$B:$B,,-1)
       - _xlfn.XLOOKUP($A433,Sulfone!$A:$A,Sulfone!$B:$B,,1) )</f>
        <v>1.0325322172943734</v>
      </c>
      <c r="E433">
        <f xml:space="preserve"> _xlfn.XLOOKUP($A433,sfeso4051!$A:$A,sfeso4051!$B:$B,,1)
 + ( $A433 - _xlfn.XLOOKUP($A433,sfeso4051!$A:$A,sfeso4051!$A:$A,,1) )
   / ( _xlfn.XLOOKUP($A433,sfeso4051!$A:$A,sfeso4051!$A:$A,,-1)
       - _xlfn.XLOOKUP($A433,sfeso4051!$A:$A,sfeso4051!$A:$A,,1) )
   * ( _xlfn.XLOOKUP($A433,sfeso4051!$A:$A,sfeso4051!$B:$B,,-1)
       - _xlfn.XLOOKUP($A433,sfeso4051!$A:$A,sfeso4051!$B:$B,,1) )</f>
        <v>0.85847669183155662</v>
      </c>
      <c r="F433">
        <f xml:space="preserve"> _xlfn.XLOOKUP($A433,sdbt029!$A:$A,sdbt029!$B:$B,,1)
 + ( $A433 - _xlfn.XLOOKUP($A433,sdbt029!$A:$A,sdbt029!$A:$A,,1) )
   / ( _xlfn.XLOOKUP($A433,sdbt029!$A:$A,sdbt029!$A:$A,,-1)
       - _xlfn.XLOOKUP($A433,sdbt029!$A:$A,sdbt029!$A:$A,,1) )
   * ( _xlfn.XLOOKUP($A433,sdbt029!$A:$A,sdbt029!$B:$B,,-1)
       - _xlfn.XLOOKUP($A433,sdbt029!$A:$A,sdbt029!$B:$B,,1) )</f>
        <v>1.0179779103050239</v>
      </c>
      <c r="G433">
        <f xml:space="preserve"> _xlfn.XLOOKUP($A433,sdbs034!$A:$A,sdbs034!$B:$B,,1)
 + ( $A433 - _xlfn.XLOOKUP($A433,sdbs034!$A:$A,sdbs034!$A:$A,,1) )
   / ( _xlfn.XLOOKUP($A433,sdbs034!$A:$A,sdbs034!$A:$A,,-1)
       - _xlfn.XLOOKUP($A433,sdbs034!$A:$A,sdbs034!$A:$A,,1) )
   * ( _xlfn.XLOOKUP($A433,sdbs034!$A:$A,sdbs034!$B:$B,,-1)
       - _xlfn.XLOOKUP($A433,sdbs034!$A:$A,sdbs034!$B:$B,,1) )</f>
        <v>0.96290029761943863</v>
      </c>
      <c r="H433">
        <f xml:space="preserve"> _xlfn.XLOOKUP($A433,sdbso042!$A:$A,sdbso042!$B:$B,,1)
 + ( $A433 - _xlfn.XLOOKUP($A433,sdbso042!$A:$A,sdbso042!$A:$A,,1) )
   / ( _xlfn.XLOOKUP($A433,sdbso042!$A:$A,sdbso042!$A:$A,,-1)
       - _xlfn.XLOOKUP($A433,sdbso042!$A:$A,sdbso042!$A:$A,,1) )
   * ( _xlfn.XLOOKUP($A433,sdbso042!$A:$A,sdbso042!$B:$B,,-1)
       - _xlfn.XLOOKUP($A433,sdbso042!$A:$A,sdbso042!$B:$B,,1) )</f>
        <v>0.94662243127230783</v>
      </c>
      <c r="AK433" s="1">
        <v>2531.134</v>
      </c>
    </row>
    <row r="434" spans="1:37" x14ac:dyDescent="0.2">
      <c r="A434" s="1">
        <f t="shared" si="24"/>
        <v>2530.0841</v>
      </c>
      <c r="B434" s="1">
        <v>1.0291148999999999</v>
      </c>
      <c r="C434">
        <f xml:space="preserve"> _xlfn.XLOOKUP($A434,DibenzoThiophene!$A:$A,DibenzoThiophene!$B:$B,,1)
 + ( $A434 - _xlfn.XLOOKUP($A434,DibenzoThiophene!$A:$A,DibenzoThiophene!$A:$A,,1) )
   / ( _xlfn.XLOOKUP($A434,DibenzoThiophene!$A:$A,DibenzoThiophene!$A:$A,,-1)
       - _xlfn.XLOOKUP($A434,DibenzoThiophene!$A:$A,DibenzoThiophene!$A:$A,,1) )
   * ( _xlfn.XLOOKUP($A434,DibenzoThiophene!$A:$A,DibenzoThiophene!$B:$B,,-1)
       - _xlfn.XLOOKUP($A434,DibenzoThiophene!$A:$A,DibenzoThiophene!$B:$B,,1) )</f>
        <v>0.98155017177725723</v>
      </c>
      <c r="D434">
        <f xml:space="preserve"> _xlfn.XLOOKUP($A434,Sulfone!$A:$A,Sulfone!$B:$B,,1)
 + ( $A434 - _xlfn.XLOOKUP($A434,Sulfone!$A:$A,Sulfone!$A:$A,,1) )
   / ( _xlfn.XLOOKUP($A434,Sulfone!$A:$A,Sulfone!$A:$A,,-1)
       - _xlfn.XLOOKUP($A434,Sulfone!$A:$A,Sulfone!$A:$A,,1) )
   * ( _xlfn.XLOOKUP($A434,Sulfone!$A:$A,Sulfone!$B:$B,,-1)
       - _xlfn.XLOOKUP($A434,Sulfone!$A:$A,Sulfone!$B:$B,,1) )</f>
        <v>1.0331296734005133</v>
      </c>
      <c r="E434">
        <f xml:space="preserve"> _xlfn.XLOOKUP($A434,sfeso4051!$A:$A,sfeso4051!$B:$B,,1)
 + ( $A434 - _xlfn.XLOOKUP($A434,sfeso4051!$A:$A,sfeso4051!$A:$A,,1) )
   / ( _xlfn.XLOOKUP($A434,sfeso4051!$A:$A,sfeso4051!$A:$A,,-1)
       - _xlfn.XLOOKUP($A434,sfeso4051!$A:$A,sfeso4051!$A:$A,,1) )
   * ( _xlfn.XLOOKUP($A434,sfeso4051!$A:$A,sfeso4051!$B:$B,,-1)
       - _xlfn.XLOOKUP($A434,sfeso4051!$A:$A,sfeso4051!$B:$B,,1) )</f>
        <v>0.85930741283049017</v>
      </c>
      <c r="F434">
        <f xml:space="preserve"> _xlfn.XLOOKUP($A434,sdbt029!$A:$A,sdbt029!$B:$B,,1)
 + ( $A434 - _xlfn.XLOOKUP($A434,sdbt029!$A:$A,sdbt029!$A:$A,,1) )
   / ( _xlfn.XLOOKUP($A434,sdbt029!$A:$A,sdbt029!$A:$A,,-1)
       - _xlfn.XLOOKUP($A434,sdbt029!$A:$A,sdbt029!$A:$A,,1) )
   * ( _xlfn.XLOOKUP($A434,sdbt029!$A:$A,sdbt029!$B:$B,,-1)
       - _xlfn.XLOOKUP($A434,sdbt029!$A:$A,sdbt029!$B:$B,,1) )</f>
        <v>1.0195918463266029</v>
      </c>
      <c r="G434">
        <f xml:space="preserve"> _xlfn.XLOOKUP($A434,sdbs034!$A:$A,sdbs034!$B:$B,,1)
 + ( $A434 - _xlfn.XLOOKUP($A434,sdbs034!$A:$A,sdbs034!$A:$A,,1) )
   / ( _xlfn.XLOOKUP($A434,sdbs034!$A:$A,sdbs034!$A:$A,,-1)
       - _xlfn.XLOOKUP($A434,sdbs034!$A:$A,sdbs034!$A:$A,,1) )
   * ( _xlfn.XLOOKUP($A434,sdbs034!$A:$A,sdbs034!$B:$B,,-1)
       - _xlfn.XLOOKUP($A434,sdbs034!$A:$A,sdbs034!$B:$B,,1) )</f>
        <v>0.96114944281591819</v>
      </c>
      <c r="H434">
        <f xml:space="preserve"> _xlfn.XLOOKUP($A434,sdbso042!$A:$A,sdbso042!$B:$B,,1)
 + ( $A434 - _xlfn.XLOOKUP($A434,sdbso042!$A:$A,sdbso042!$A:$A,,1) )
   / ( _xlfn.XLOOKUP($A434,sdbso042!$A:$A,sdbso042!$A:$A,,-1)
       - _xlfn.XLOOKUP($A434,sdbso042!$A:$A,sdbso042!$A:$A,,1) )
   * ( _xlfn.XLOOKUP($A434,sdbso042!$A:$A,sdbso042!$B:$B,,-1)
       - _xlfn.XLOOKUP($A434,sdbso042!$A:$A,sdbso042!$B:$B,,1) )</f>
        <v>0.94968002705319399</v>
      </c>
      <c r="AK434" s="1">
        <v>2531.3841000000002</v>
      </c>
    </row>
    <row r="435" spans="1:37" x14ac:dyDescent="0.2">
      <c r="A435" s="1">
        <f t="shared" si="24"/>
        <v>2530.3341999999998</v>
      </c>
      <c r="B435" s="1">
        <v>1.0216429</v>
      </c>
      <c r="C435">
        <f xml:space="preserve"> _xlfn.XLOOKUP($A435,DibenzoThiophene!$A:$A,DibenzoThiophene!$B:$B,,1)
 + ( $A435 - _xlfn.XLOOKUP($A435,DibenzoThiophene!$A:$A,DibenzoThiophene!$A:$A,,1) )
   / ( _xlfn.XLOOKUP($A435,DibenzoThiophene!$A:$A,DibenzoThiophene!$A:$A,,-1)
       - _xlfn.XLOOKUP($A435,DibenzoThiophene!$A:$A,DibenzoThiophene!$A:$A,,1) )
   * ( _xlfn.XLOOKUP($A435,DibenzoThiophene!$A:$A,DibenzoThiophene!$B:$B,,-1)
       - _xlfn.XLOOKUP($A435,DibenzoThiophene!$A:$A,DibenzoThiophene!$B:$B,,1) )</f>
        <v>0.98382518986845635</v>
      </c>
      <c r="D435">
        <f xml:space="preserve"> _xlfn.XLOOKUP($A435,Sulfone!$A:$A,Sulfone!$B:$B,,1)
 + ( $A435 - _xlfn.XLOOKUP($A435,Sulfone!$A:$A,Sulfone!$A:$A,,1) )
   / ( _xlfn.XLOOKUP($A435,Sulfone!$A:$A,Sulfone!$A:$A,,-1)
       - _xlfn.XLOOKUP($A435,Sulfone!$A:$A,Sulfone!$A:$A,,1) )
   * ( _xlfn.XLOOKUP($A435,Sulfone!$A:$A,Sulfone!$B:$B,,-1)
       - _xlfn.XLOOKUP($A435,Sulfone!$A:$A,Sulfone!$B:$B,,1) )</f>
        <v>1.0346848566355002</v>
      </c>
      <c r="E435">
        <f xml:space="preserve"> _xlfn.XLOOKUP($A435,sfeso4051!$A:$A,sfeso4051!$B:$B,,1)
 + ( $A435 - _xlfn.XLOOKUP($A435,sfeso4051!$A:$A,sfeso4051!$A:$A,,1) )
   / ( _xlfn.XLOOKUP($A435,sfeso4051!$A:$A,sfeso4051!$A:$A,,-1)
       - _xlfn.XLOOKUP($A435,sfeso4051!$A:$A,sfeso4051!$A:$A,,1) )
   * ( _xlfn.XLOOKUP($A435,sfeso4051!$A:$A,sfeso4051!$B:$B,,-1)
       - _xlfn.XLOOKUP($A435,sfeso4051!$A:$A,sfeso4051!$B:$B,,1) )</f>
        <v>0.86003246605851358</v>
      </c>
      <c r="F435">
        <f xml:space="preserve"> _xlfn.XLOOKUP($A435,sdbt029!$A:$A,sdbt029!$B:$B,,1)
 + ( $A435 - _xlfn.XLOOKUP($A435,sdbt029!$A:$A,sdbt029!$A:$A,,1) )
   / ( _xlfn.XLOOKUP($A435,sdbt029!$A:$A,sdbt029!$A:$A,,-1)
       - _xlfn.XLOOKUP($A435,sdbt029!$A:$A,sdbt029!$A:$A,,1) )
   * ( _xlfn.XLOOKUP($A435,sdbt029!$A:$A,sdbt029!$B:$B,,-1)
       - _xlfn.XLOOKUP($A435,sdbt029!$A:$A,sdbt029!$B:$B,,1) )</f>
        <v>1.0209660240040057</v>
      </c>
      <c r="G435">
        <f xml:space="preserve"> _xlfn.XLOOKUP($A435,sdbs034!$A:$A,sdbs034!$B:$B,,1)
 + ( $A435 - _xlfn.XLOOKUP($A435,sdbs034!$A:$A,sdbs034!$A:$A,,1) )
   / ( _xlfn.XLOOKUP($A435,sdbs034!$A:$A,sdbs034!$A:$A,,-1)
       - _xlfn.XLOOKUP($A435,sdbs034!$A:$A,sdbs034!$A:$A,,1) )
   * ( _xlfn.XLOOKUP($A435,sdbs034!$A:$A,sdbs034!$B:$B,,-1)
       - _xlfn.XLOOKUP($A435,sdbs034!$A:$A,sdbs034!$B:$B,,1) )</f>
        <v>0.9670321461577609</v>
      </c>
      <c r="H435">
        <f xml:space="preserve"> _xlfn.XLOOKUP($A435,sdbso042!$A:$A,sdbso042!$B:$B,,1)
 + ( $A435 - _xlfn.XLOOKUP($A435,sdbso042!$A:$A,sdbso042!$A:$A,,1) )
   / ( _xlfn.XLOOKUP($A435,sdbso042!$A:$A,sdbso042!$A:$A,,-1)
       - _xlfn.XLOOKUP($A435,sdbso042!$A:$A,sdbso042!$A:$A,,1) )
   * ( _xlfn.XLOOKUP($A435,sdbso042!$A:$A,sdbso042!$B:$B,,-1)
       - _xlfn.XLOOKUP($A435,sdbso042!$A:$A,sdbso042!$B:$B,,1) )</f>
        <v>0.95012101850034647</v>
      </c>
      <c r="AK435" s="1">
        <v>2531.6342</v>
      </c>
    </row>
    <row r="436" spans="1:37" x14ac:dyDescent="0.2">
      <c r="A436" s="1">
        <f t="shared" si="24"/>
        <v>2530.5843</v>
      </c>
      <c r="B436" s="1">
        <v>1.0202666</v>
      </c>
      <c r="C436">
        <f xml:space="preserve"> _xlfn.XLOOKUP($A436,DibenzoThiophene!$A:$A,DibenzoThiophene!$B:$B,,1)
 + ( $A436 - _xlfn.XLOOKUP($A436,DibenzoThiophene!$A:$A,DibenzoThiophene!$A:$A,,1) )
   / ( _xlfn.XLOOKUP($A436,DibenzoThiophene!$A:$A,DibenzoThiophene!$A:$A,,-1)
       - _xlfn.XLOOKUP($A436,DibenzoThiophene!$A:$A,DibenzoThiophene!$A:$A,,1) )
   * ( _xlfn.XLOOKUP($A436,DibenzoThiophene!$A:$A,DibenzoThiophene!$B:$B,,-1)
       - _xlfn.XLOOKUP($A436,DibenzoThiophene!$A:$A,DibenzoThiophene!$B:$B,,1) )</f>
        <v>0.98610020795965958</v>
      </c>
      <c r="D436">
        <f xml:space="preserve"> _xlfn.XLOOKUP($A436,Sulfone!$A:$A,Sulfone!$B:$B,,1)
 + ( $A436 - _xlfn.XLOOKUP($A436,Sulfone!$A:$A,Sulfone!$A:$A,,1) )
   / ( _xlfn.XLOOKUP($A436,Sulfone!$A:$A,Sulfone!$A:$A,,-1)
       - _xlfn.XLOOKUP($A436,Sulfone!$A:$A,Sulfone!$A:$A,,1) )
   * ( _xlfn.XLOOKUP($A436,Sulfone!$A:$A,Sulfone!$B:$B,,-1)
       - _xlfn.XLOOKUP($A436,Sulfone!$A:$A,Sulfone!$B:$B,,1) )</f>
        <v>1.0362400398704903</v>
      </c>
      <c r="E436">
        <f xml:space="preserve"> _xlfn.XLOOKUP($A436,sfeso4051!$A:$A,sfeso4051!$B:$B,,1)
 + ( $A436 - _xlfn.XLOOKUP($A436,sfeso4051!$A:$A,sfeso4051!$A:$A,,1) )
   / ( _xlfn.XLOOKUP($A436,sfeso4051!$A:$A,sfeso4051!$A:$A,,-1)
       - _xlfn.XLOOKUP($A436,sfeso4051!$A:$A,sfeso4051!$A:$A,,1) )
   * ( _xlfn.XLOOKUP($A436,sfeso4051!$A:$A,sfeso4051!$B:$B,,-1)
       - _xlfn.XLOOKUP($A436,sfeso4051!$A:$A,sfeso4051!$B:$B,,1) )</f>
        <v>0.86061008567019948</v>
      </c>
      <c r="F436">
        <f xml:space="preserve"> _xlfn.XLOOKUP($A436,sdbt029!$A:$A,sdbt029!$B:$B,,1)
 + ( $A436 - _xlfn.XLOOKUP($A436,sdbt029!$A:$A,sdbt029!$A:$A,,1) )
   / ( _xlfn.XLOOKUP($A436,sdbt029!$A:$A,sdbt029!$A:$A,,-1)
       - _xlfn.XLOOKUP($A436,sdbt029!$A:$A,sdbt029!$A:$A,,1) )
   * ( _xlfn.XLOOKUP($A436,sdbt029!$A:$A,sdbt029!$B:$B,,-1)
       - _xlfn.XLOOKUP($A436,sdbt029!$A:$A,sdbt029!$B:$B,,1) )</f>
        <v>1.0227581857291506</v>
      </c>
      <c r="G436">
        <f xml:space="preserve"> _xlfn.XLOOKUP($A436,sdbs034!$A:$A,sdbs034!$B:$B,,1)
 + ( $A436 - _xlfn.XLOOKUP($A436,sdbs034!$A:$A,sdbs034!$A:$A,,1) )
   / ( _xlfn.XLOOKUP($A436,sdbs034!$A:$A,sdbs034!$A:$A,,-1)
       - _xlfn.XLOOKUP($A436,sdbs034!$A:$A,sdbs034!$A:$A,,1) )
   * ( _xlfn.XLOOKUP($A436,sdbs034!$A:$A,sdbs034!$B:$B,,-1)
       - _xlfn.XLOOKUP($A436,sdbs034!$A:$A,sdbs034!$B:$B,,1) )</f>
        <v>0.97234687648111673</v>
      </c>
      <c r="H436">
        <f xml:space="preserve"> _xlfn.XLOOKUP($A436,sdbso042!$A:$A,sdbso042!$B:$B,,1)
 + ( $A436 - _xlfn.XLOOKUP($A436,sdbso042!$A:$A,sdbso042!$A:$A,,1) )
   / ( _xlfn.XLOOKUP($A436,sdbso042!$A:$A,sdbso042!$A:$A,,-1)
       - _xlfn.XLOOKUP($A436,sdbso042!$A:$A,sdbso042!$A:$A,,1) )
   * ( _xlfn.XLOOKUP($A436,sdbso042!$A:$A,sdbso042!$B:$B,,-1)
       - _xlfn.XLOOKUP($A436,sdbso042!$A:$A,sdbso042!$B:$B,,1) )</f>
        <v>0.95249465923366261</v>
      </c>
      <c r="AK436" s="1">
        <v>2531.8843000000002</v>
      </c>
    </row>
    <row r="437" spans="1:37" x14ac:dyDescent="0.2">
      <c r="A437" s="1">
        <f t="shared" si="24"/>
        <v>2530.8343999999997</v>
      </c>
      <c r="B437" s="1">
        <v>1.0229717</v>
      </c>
      <c r="C437">
        <f xml:space="preserve"> _xlfn.XLOOKUP($A437,DibenzoThiophene!$A:$A,DibenzoThiophene!$B:$B,,1)
 + ( $A437 - _xlfn.XLOOKUP($A437,DibenzoThiophene!$A:$A,DibenzoThiophene!$A:$A,,1) )
   / ( _xlfn.XLOOKUP($A437,DibenzoThiophene!$A:$A,DibenzoThiophene!$A:$A,,-1)
       - _xlfn.XLOOKUP($A437,DibenzoThiophene!$A:$A,DibenzoThiophene!$A:$A,,1) )
   * ( _xlfn.XLOOKUP($A437,DibenzoThiophene!$A:$A,DibenzoThiophene!$B:$B,,-1)
       - _xlfn.XLOOKUP($A437,DibenzoThiophene!$A:$A,DibenzoThiophene!$B:$B,,1) )</f>
        <v>0.98897530425313196</v>
      </c>
      <c r="D437">
        <f xml:space="preserve"> _xlfn.XLOOKUP($A437,Sulfone!$A:$A,Sulfone!$B:$B,,1)
 + ( $A437 - _xlfn.XLOOKUP($A437,Sulfone!$A:$A,Sulfone!$A:$A,,1) )
   / ( _xlfn.XLOOKUP($A437,Sulfone!$A:$A,Sulfone!$A:$A,,-1)
       - _xlfn.XLOOKUP($A437,Sulfone!$A:$A,Sulfone!$A:$A,,1) )
   * ( _xlfn.XLOOKUP($A437,Sulfone!$A:$A,Sulfone!$B:$B,,-1)
       - _xlfn.XLOOKUP($A437,Sulfone!$A:$A,Sulfone!$B:$B,,1) )</f>
        <v>1.0377952231054774</v>
      </c>
      <c r="E437">
        <f xml:space="preserve"> _xlfn.XLOOKUP($A437,sfeso4051!$A:$A,sfeso4051!$B:$B,,1)
 + ( $A437 - _xlfn.XLOOKUP($A437,sfeso4051!$A:$A,sfeso4051!$A:$A,,1) )
   / ( _xlfn.XLOOKUP($A437,sfeso4051!$A:$A,sfeso4051!$A:$A,,-1)
       - _xlfn.XLOOKUP($A437,sfeso4051!$A:$A,sfeso4051!$A:$A,,1) )
   * ( _xlfn.XLOOKUP($A437,sfeso4051!$A:$A,sfeso4051!$B:$B,,-1)
       - _xlfn.XLOOKUP($A437,sfeso4051!$A:$A,sfeso4051!$B:$B,,1) )</f>
        <v>0.86088683315419456</v>
      </c>
      <c r="F437">
        <f xml:space="preserve"> _xlfn.XLOOKUP($A437,sdbt029!$A:$A,sdbt029!$B:$B,,1)
 + ( $A437 - _xlfn.XLOOKUP($A437,sdbt029!$A:$A,sdbt029!$A:$A,,1) )
   / ( _xlfn.XLOOKUP($A437,sdbt029!$A:$A,sdbt029!$A:$A,,-1)
       - _xlfn.XLOOKUP($A437,sdbt029!$A:$A,sdbt029!$A:$A,,1) )
   * ( _xlfn.XLOOKUP($A437,sdbt029!$A:$A,sdbt029!$B:$B,,-1)
       - _xlfn.XLOOKUP($A437,sdbt029!$A:$A,sdbt029!$B:$B,,1) )</f>
        <v>1.0254033398240563</v>
      </c>
      <c r="G437">
        <f xml:space="preserve"> _xlfn.XLOOKUP($A437,sdbs034!$A:$A,sdbs034!$B:$B,,1)
 + ( $A437 - _xlfn.XLOOKUP($A437,sdbs034!$A:$A,sdbs034!$A:$A,,1) )
   / ( _xlfn.XLOOKUP($A437,sdbs034!$A:$A,sdbs034!$A:$A,,-1)
       - _xlfn.XLOOKUP($A437,sdbs034!$A:$A,sdbs034!$A:$A,,1) )
   * ( _xlfn.XLOOKUP($A437,sdbs034!$A:$A,sdbs034!$B:$B,,-1)
       - _xlfn.XLOOKUP($A437,sdbs034!$A:$A,sdbs034!$B:$B,,1) )</f>
        <v>0.97650252751990507</v>
      </c>
      <c r="H437">
        <f xml:space="preserve"> _xlfn.XLOOKUP($A437,sdbso042!$A:$A,sdbso042!$B:$B,,1)
 + ( $A437 - _xlfn.XLOOKUP($A437,sdbso042!$A:$A,sdbso042!$A:$A,,1) )
   / ( _xlfn.XLOOKUP($A437,sdbso042!$A:$A,sdbso042!$A:$A,,-1)
       - _xlfn.XLOOKUP($A437,sdbso042!$A:$A,sdbso042!$A:$A,,1) )
   * ( _xlfn.XLOOKUP($A437,sdbso042!$A:$A,sdbso042!$B:$B,,-1)
       - _xlfn.XLOOKUP($A437,sdbso042!$A:$A,sdbso042!$B:$B,,1) )</f>
        <v>0.95881231434609482</v>
      </c>
      <c r="AK437" s="1">
        <v>2532.1343999999999</v>
      </c>
    </row>
    <row r="438" spans="1:37" x14ac:dyDescent="0.2">
      <c r="A438" s="1">
        <f t="shared" si="24"/>
        <v>2531.0844999999999</v>
      </c>
      <c r="B438" s="1">
        <v>1.0205981</v>
      </c>
      <c r="C438">
        <f xml:space="preserve"> _xlfn.XLOOKUP($A438,DibenzoThiophene!$A:$A,DibenzoThiophene!$B:$B,,1)
 + ( $A438 - _xlfn.XLOOKUP($A438,DibenzoThiophene!$A:$A,DibenzoThiophene!$A:$A,,1) )
   / ( _xlfn.XLOOKUP($A438,DibenzoThiophene!$A:$A,DibenzoThiophene!$A:$A,,-1)
       - _xlfn.XLOOKUP($A438,DibenzoThiophene!$A:$A,DibenzoThiophene!$A:$A,,1) )
   * ( _xlfn.XLOOKUP($A438,DibenzoThiophene!$A:$A,DibenzoThiophene!$B:$B,,-1)
       - _xlfn.XLOOKUP($A438,DibenzoThiophene!$A:$A,DibenzoThiophene!$B:$B,,1) )</f>
        <v>0.99237958914936986</v>
      </c>
      <c r="D438">
        <f xml:space="preserve"> _xlfn.XLOOKUP($A438,Sulfone!$A:$A,Sulfone!$B:$B,,1)
 + ( $A438 - _xlfn.XLOOKUP($A438,Sulfone!$A:$A,Sulfone!$A:$A,,1) )
   / ( _xlfn.XLOOKUP($A438,Sulfone!$A:$A,Sulfone!$A:$A,,-1)
       - _xlfn.XLOOKUP($A438,Sulfone!$A:$A,Sulfone!$A:$A,,1) )
   * ( _xlfn.XLOOKUP($A438,Sulfone!$A:$A,Sulfone!$B:$B,,-1)
       - _xlfn.XLOOKUP($A438,Sulfone!$A:$A,Sulfone!$B:$B,,1) )</f>
        <v>1.0387586187744471</v>
      </c>
      <c r="E438">
        <f xml:space="preserve"> _xlfn.XLOOKUP($A438,sfeso4051!$A:$A,sfeso4051!$B:$B,,1)
 + ( $A438 - _xlfn.XLOOKUP($A438,sfeso4051!$A:$A,sfeso4051!$A:$A,,1) )
   / ( _xlfn.XLOOKUP($A438,sfeso4051!$A:$A,sfeso4051!$A:$A,,-1)
       - _xlfn.XLOOKUP($A438,sfeso4051!$A:$A,sfeso4051!$A:$A,,1) )
   * ( _xlfn.XLOOKUP($A438,sfeso4051!$A:$A,sfeso4051!$B:$B,,-1)
       - _xlfn.XLOOKUP($A438,sfeso4051!$A:$A,sfeso4051!$B:$B,,1) )</f>
        <v>0.86151864712061599</v>
      </c>
      <c r="F438">
        <f xml:space="preserve"> _xlfn.XLOOKUP($A438,sdbt029!$A:$A,sdbt029!$B:$B,,1)
 + ( $A438 - _xlfn.XLOOKUP($A438,sdbt029!$A:$A,sdbt029!$A:$A,,1) )
   / ( _xlfn.XLOOKUP($A438,sdbt029!$A:$A,sdbt029!$A:$A,,-1)
       - _xlfn.XLOOKUP($A438,sdbt029!$A:$A,sdbt029!$A:$A,,1) )
   * ( _xlfn.XLOOKUP($A438,sdbt029!$A:$A,sdbt029!$B:$B,,-1)
       - _xlfn.XLOOKUP($A438,sdbt029!$A:$A,sdbt029!$B:$B,,1) )</f>
        <v>1.0274548203082445</v>
      </c>
      <c r="G438">
        <f xml:space="preserve"> _xlfn.XLOOKUP($A438,sdbs034!$A:$A,sdbs034!$B:$B,,1)
 + ( $A438 - _xlfn.XLOOKUP($A438,sdbs034!$A:$A,sdbs034!$A:$A,,1) )
   / ( _xlfn.XLOOKUP($A438,sdbs034!$A:$A,sdbs034!$A:$A,,-1)
       - _xlfn.XLOOKUP($A438,sdbs034!$A:$A,sdbs034!$A:$A,,1) )
   * ( _xlfn.XLOOKUP($A438,sdbs034!$A:$A,sdbs034!$B:$B,,-1)
       - _xlfn.XLOOKUP($A438,sdbs034!$A:$A,sdbs034!$B:$B,,1) )</f>
        <v>0.97544323101664088</v>
      </c>
      <c r="H438">
        <f xml:space="preserve"> _xlfn.XLOOKUP($A438,sdbso042!$A:$A,sdbso042!$B:$B,,1)
 + ( $A438 - _xlfn.XLOOKUP($A438,sdbso042!$A:$A,sdbso042!$A:$A,,1) )
   / ( _xlfn.XLOOKUP($A438,sdbso042!$A:$A,sdbso042!$A:$A,,-1)
       - _xlfn.XLOOKUP($A438,sdbso042!$A:$A,sdbso042!$A:$A,,1) )
   * ( _xlfn.XLOOKUP($A438,sdbso042!$A:$A,sdbso042!$B:$B,,-1)
       - _xlfn.XLOOKUP($A438,sdbso042!$A:$A,sdbso042!$B:$B,,1) )</f>
        <v>0.96168831893216689</v>
      </c>
      <c r="AK438" s="1">
        <v>2532.3845000000001</v>
      </c>
    </row>
    <row r="439" spans="1:37" x14ac:dyDescent="0.2">
      <c r="A439" s="1">
        <f t="shared" si="24"/>
        <v>2531.3345999999997</v>
      </c>
      <c r="B439" s="1">
        <v>1.0236879000000001</v>
      </c>
      <c r="C439">
        <f xml:space="preserve"> _xlfn.XLOOKUP($A439,DibenzoThiophene!$A:$A,DibenzoThiophene!$B:$B,,1)
 + ( $A439 - _xlfn.XLOOKUP($A439,DibenzoThiophene!$A:$A,DibenzoThiophene!$A:$A,,1) )
   / ( _xlfn.XLOOKUP($A439,DibenzoThiophene!$A:$A,DibenzoThiophene!$A:$A,,-1)
       - _xlfn.XLOOKUP($A439,DibenzoThiophene!$A:$A,DibenzoThiophene!$A:$A,,1) )
   * ( _xlfn.XLOOKUP($A439,DibenzoThiophene!$A:$A,DibenzoThiophene!$B:$B,,-1)
       - _xlfn.XLOOKUP($A439,DibenzoThiophene!$A:$A,DibenzoThiophene!$B:$B,,1) )</f>
        <v>0.99578387404560154</v>
      </c>
      <c r="D439">
        <f xml:space="preserve"> _xlfn.XLOOKUP($A439,Sulfone!$A:$A,Sulfone!$B:$B,,1)
 + ( $A439 - _xlfn.XLOOKUP($A439,Sulfone!$A:$A,Sulfone!$A:$A,,1) )
   / ( _xlfn.XLOOKUP($A439,Sulfone!$A:$A,Sulfone!$A:$A,,-1)
       - _xlfn.XLOOKUP($A439,Sulfone!$A:$A,Sulfone!$A:$A,,1) )
   * ( _xlfn.XLOOKUP($A439,Sulfone!$A:$A,Sulfone!$B:$B,,-1)
       - _xlfn.XLOOKUP($A439,Sulfone!$A:$A,Sulfone!$B:$B,,1) )</f>
        <v>1.038638198361054</v>
      </c>
      <c r="E439">
        <f xml:space="preserve"> _xlfn.XLOOKUP($A439,sfeso4051!$A:$A,sfeso4051!$B:$B,,1)
 + ( $A439 - _xlfn.XLOOKUP($A439,sfeso4051!$A:$A,sfeso4051!$A:$A,,1) )
   / ( _xlfn.XLOOKUP($A439,sfeso4051!$A:$A,sfeso4051!$A:$A,,-1)
       - _xlfn.XLOOKUP($A439,sfeso4051!$A:$A,sfeso4051!$A:$A,,1) )
   * ( _xlfn.XLOOKUP($A439,sfeso4051!$A:$A,sfeso4051!$B:$B,,-1)
       - _xlfn.XLOOKUP($A439,sfeso4051!$A:$A,sfeso4051!$B:$B,,1) )</f>
        <v>0.86280073964315496</v>
      </c>
      <c r="F439">
        <f xml:space="preserve"> _xlfn.XLOOKUP($A439,sdbt029!$A:$A,sdbt029!$B:$B,,1)
 + ( $A439 - _xlfn.XLOOKUP($A439,sdbt029!$A:$A,sdbt029!$A:$A,,1) )
   / ( _xlfn.XLOOKUP($A439,sdbt029!$A:$A,sdbt029!$A:$A,,-1)
       - _xlfn.XLOOKUP($A439,sdbt029!$A:$A,sdbt029!$A:$A,,1) )
   * ( _xlfn.XLOOKUP($A439,sdbt029!$A:$A,sdbt029!$B:$B,,-1)
       - _xlfn.XLOOKUP($A439,sdbt029!$A:$A,sdbt029!$B:$B,,1) )</f>
        <v>1.0284190305557437</v>
      </c>
      <c r="G439">
        <f xml:space="preserve"> _xlfn.XLOOKUP($A439,sdbs034!$A:$A,sdbs034!$B:$B,,1)
 + ( $A439 - _xlfn.XLOOKUP($A439,sdbs034!$A:$A,sdbs034!$A:$A,,1) )
   / ( _xlfn.XLOOKUP($A439,sdbs034!$A:$A,sdbs034!$A:$A,,-1)
       - _xlfn.XLOOKUP($A439,sdbs034!$A:$A,sdbs034!$A:$A,,1) )
   * ( _xlfn.XLOOKUP($A439,sdbs034!$A:$A,sdbs034!$B:$B,,-1)
       - _xlfn.XLOOKUP($A439,sdbs034!$A:$A,sdbs034!$B:$B,,1) )</f>
        <v>0.96483313564687867</v>
      </c>
      <c r="H439">
        <f xml:space="preserve"> _xlfn.XLOOKUP($A439,sdbso042!$A:$A,sdbso042!$B:$B,,1)
 + ( $A439 - _xlfn.XLOOKUP($A439,sdbso042!$A:$A,sdbso042!$A:$A,,1) )
   / ( _xlfn.XLOOKUP($A439,sdbso042!$A:$A,sdbso042!$A:$A,,-1)
       - _xlfn.XLOOKUP($A439,sdbso042!$A:$A,sdbso042!$A:$A,,1) )
   * ( _xlfn.XLOOKUP($A439,sdbso042!$A:$A,sdbso042!$B:$B,,-1)
       - _xlfn.XLOOKUP($A439,sdbso042!$A:$A,sdbso042!$B:$B,,1) )</f>
        <v>0.95826118975110575</v>
      </c>
      <c r="AK439" s="1">
        <v>2532.6345999999999</v>
      </c>
    </row>
    <row r="440" spans="1:37" x14ac:dyDescent="0.2">
      <c r="A440" s="1">
        <f t="shared" si="24"/>
        <v>2531.5846999999999</v>
      </c>
      <c r="B440" s="1">
        <v>1.0018389999999999</v>
      </c>
      <c r="C440">
        <f xml:space="preserve"> _xlfn.XLOOKUP($A440,DibenzoThiophene!$A:$A,DibenzoThiophene!$B:$B,,1)
 + ( $A440 - _xlfn.XLOOKUP($A440,DibenzoThiophene!$A:$A,DibenzoThiophene!$A:$A,,1) )
   / ( _xlfn.XLOOKUP($A440,DibenzoThiophene!$A:$A,DibenzoThiophene!$A:$A,,-1)
       - _xlfn.XLOOKUP($A440,DibenzoThiophene!$A:$A,DibenzoThiophene!$A:$A,,1) )
   * ( _xlfn.XLOOKUP($A440,DibenzoThiophene!$A:$A,DibenzoThiophene!$B:$B,,-1)
       - _xlfn.XLOOKUP($A440,DibenzoThiophene!$A:$A,DibenzoThiophene!$B:$B,,1) )</f>
        <v>0.99918815894183943</v>
      </c>
      <c r="D440">
        <f xml:space="preserve"> _xlfn.XLOOKUP($A440,Sulfone!$A:$A,Sulfone!$B:$B,,1)
 + ( $A440 - _xlfn.XLOOKUP($A440,Sulfone!$A:$A,Sulfone!$A:$A,,1) )
   / ( _xlfn.XLOOKUP($A440,Sulfone!$A:$A,Sulfone!$A:$A,,-1)
       - _xlfn.XLOOKUP($A440,Sulfone!$A:$A,Sulfone!$A:$A,,1) )
   * ( _xlfn.XLOOKUP($A440,Sulfone!$A:$A,Sulfone!$B:$B,,-1)
       - _xlfn.XLOOKUP($A440,Sulfone!$A:$A,Sulfone!$B:$B,,1) )</f>
        <v>1.0385177779476606</v>
      </c>
      <c r="E440">
        <f xml:space="preserve"> _xlfn.XLOOKUP($A440,sfeso4051!$A:$A,sfeso4051!$B:$B,,1)
 + ( $A440 - _xlfn.XLOOKUP($A440,sfeso4051!$A:$A,sfeso4051!$A:$A,,1) )
   / ( _xlfn.XLOOKUP($A440,sfeso4051!$A:$A,sfeso4051!$A:$A,,-1)
       - _xlfn.XLOOKUP($A440,sfeso4051!$A:$A,sfeso4051!$A:$A,,1) )
   * ( _xlfn.XLOOKUP($A440,sfeso4051!$A:$A,sfeso4051!$B:$B,,-1)
       - _xlfn.XLOOKUP($A440,sfeso4051!$A:$A,sfeso4051!$B:$B,,1) )</f>
        <v>0.86357575348403071</v>
      </c>
      <c r="F440">
        <f xml:space="preserve"> _xlfn.XLOOKUP($A440,sdbt029!$A:$A,sdbt029!$B:$B,,1)
 + ( $A440 - _xlfn.XLOOKUP($A440,sdbt029!$A:$A,sdbt029!$A:$A,,1) )
   / ( _xlfn.XLOOKUP($A440,sdbt029!$A:$A,sdbt029!$A:$A,,-1)
       - _xlfn.XLOOKUP($A440,sdbt029!$A:$A,sdbt029!$A:$A,,1) )
   * ( _xlfn.XLOOKUP($A440,sdbt029!$A:$A,sdbt029!$B:$B,,-1)
       - _xlfn.XLOOKUP($A440,sdbt029!$A:$A,sdbt029!$B:$B,,1) )</f>
        <v>1.0297515214649797</v>
      </c>
      <c r="G440">
        <f xml:space="preserve"> _xlfn.XLOOKUP($A440,sdbs034!$A:$A,sdbs034!$B:$B,,1)
 + ( $A440 - _xlfn.XLOOKUP($A440,sdbs034!$A:$A,sdbs034!$A:$A,,1) )
   / ( _xlfn.XLOOKUP($A440,sdbs034!$A:$A,sdbs034!$A:$A,,-1)
       - _xlfn.XLOOKUP($A440,sdbs034!$A:$A,sdbs034!$A:$A,,1) )
   * ( _xlfn.XLOOKUP($A440,sdbs034!$A:$A,sdbs034!$B:$B,,-1)
       - _xlfn.XLOOKUP($A440,sdbs034!$A:$A,sdbs034!$B:$B,,1) )</f>
        <v>0.96095199428805544</v>
      </c>
      <c r="H440">
        <f xml:space="preserve"> _xlfn.XLOOKUP($A440,sdbso042!$A:$A,sdbso042!$B:$B,,1)
 + ( $A440 - _xlfn.XLOOKUP($A440,sdbso042!$A:$A,sdbso042!$A:$A,,1) )
   / ( _xlfn.XLOOKUP($A440,sdbso042!$A:$A,sdbso042!$A:$A,,-1)
       - _xlfn.XLOOKUP($A440,sdbso042!$A:$A,sdbso042!$A:$A,,1) )
   * ( _xlfn.XLOOKUP($A440,sdbso042!$A:$A,sdbso042!$B:$B,,-1)
       - _xlfn.XLOOKUP($A440,sdbso042!$A:$A,sdbso042!$B:$B,,1) )</f>
        <v>0.95717355092094691</v>
      </c>
      <c r="AK440" s="1">
        <v>2532.8847000000001</v>
      </c>
    </row>
    <row r="441" spans="1:37" x14ac:dyDescent="0.2">
      <c r="A441" s="1">
        <f t="shared" si="24"/>
        <v>2531.8347999999996</v>
      </c>
      <c r="B441" s="1">
        <v>1.0451010999999999</v>
      </c>
      <c r="C441">
        <f xml:space="preserve"> _xlfn.XLOOKUP($A441,DibenzoThiophene!$A:$A,DibenzoThiophene!$B:$B,,1)
 + ( $A441 - _xlfn.XLOOKUP($A441,DibenzoThiophene!$A:$A,DibenzoThiophene!$A:$A,,1) )
   / ( _xlfn.XLOOKUP($A441,DibenzoThiophene!$A:$A,DibenzoThiophene!$A:$A,,-1)
       - _xlfn.XLOOKUP($A441,DibenzoThiophene!$A:$A,DibenzoThiophene!$A:$A,,1) )
   * ( _xlfn.XLOOKUP($A441,DibenzoThiophene!$A:$A,DibenzoThiophene!$B:$B,,-1)
       - _xlfn.XLOOKUP($A441,DibenzoThiophene!$A:$A,DibenzoThiophene!$B:$B,,1) )</f>
        <v>1.0025924438380711</v>
      </c>
      <c r="D441">
        <f xml:space="preserve"> _xlfn.XLOOKUP($A441,Sulfone!$A:$A,Sulfone!$B:$B,,1)
 + ( $A441 - _xlfn.XLOOKUP($A441,Sulfone!$A:$A,Sulfone!$A:$A,,1) )
   / ( _xlfn.XLOOKUP($A441,Sulfone!$A:$A,Sulfone!$A:$A,,-1)
       - _xlfn.XLOOKUP($A441,Sulfone!$A:$A,Sulfone!$A:$A,,1) )
   * ( _xlfn.XLOOKUP($A441,Sulfone!$A:$A,Sulfone!$B:$B,,-1)
       - _xlfn.XLOOKUP($A441,Sulfone!$A:$A,Sulfone!$B:$B,,1) )</f>
        <v>1.0383973575342675</v>
      </c>
      <c r="E441">
        <f xml:space="preserve"> _xlfn.XLOOKUP($A441,sfeso4051!$A:$A,sfeso4051!$B:$B,,1)
 + ( $A441 - _xlfn.XLOOKUP($A441,sfeso4051!$A:$A,sfeso4051!$A:$A,,1) )
   / ( _xlfn.XLOOKUP($A441,sfeso4051!$A:$A,sfeso4051!$A:$A,,-1)
       - _xlfn.XLOOKUP($A441,sfeso4051!$A:$A,sfeso4051!$A:$A,,1) )
   * ( _xlfn.XLOOKUP($A441,sfeso4051!$A:$A,sfeso4051!$B:$B,,-1)
       - _xlfn.XLOOKUP($A441,sfeso4051!$A:$A,sfeso4051!$B:$B,,1) )</f>
        <v>0.86336986784999437</v>
      </c>
      <c r="F441">
        <f xml:space="preserve"> _xlfn.XLOOKUP($A441,sdbt029!$A:$A,sdbt029!$B:$B,,1)
 + ( $A441 - _xlfn.XLOOKUP($A441,sdbt029!$A:$A,sdbt029!$A:$A,,1) )
   / ( _xlfn.XLOOKUP($A441,sdbt029!$A:$A,sdbt029!$A:$A,,-1)
       - _xlfn.XLOOKUP($A441,sdbt029!$A:$A,sdbt029!$A:$A,,1) )
   * ( _xlfn.XLOOKUP($A441,sdbt029!$A:$A,sdbt029!$B:$B,,-1)
       - _xlfn.XLOOKUP($A441,sdbt029!$A:$A,sdbt029!$B:$B,,1) )</f>
        <v>1.0317964191875491</v>
      </c>
      <c r="G441">
        <f xml:space="preserve"> _xlfn.XLOOKUP($A441,sdbs034!$A:$A,sdbs034!$B:$B,,1)
 + ( $A441 - _xlfn.XLOOKUP($A441,sdbs034!$A:$A,sdbs034!$A:$A,,1) )
   / ( _xlfn.XLOOKUP($A441,sdbs034!$A:$A,sdbs034!$A:$A,,-1)
       - _xlfn.XLOOKUP($A441,sdbs034!$A:$A,sdbs034!$A:$A,,1) )
   * ( _xlfn.XLOOKUP($A441,sdbs034!$A:$A,sdbs034!$B:$B,,-1)
       - _xlfn.XLOOKUP($A441,sdbs034!$A:$A,sdbs034!$B:$B,,1) )</f>
        <v>0.97008742746628418</v>
      </c>
      <c r="H441">
        <f xml:space="preserve"> _xlfn.XLOOKUP($A441,sdbso042!$A:$A,sdbso042!$B:$B,,1)
 + ( $A441 - _xlfn.XLOOKUP($A441,sdbso042!$A:$A,sdbso042!$A:$A,,1) )
   / ( _xlfn.XLOOKUP($A441,sdbso042!$A:$A,sdbso042!$A:$A,,-1)
       - _xlfn.XLOOKUP($A441,sdbso042!$A:$A,sdbso042!$A:$A,,1) )
   * ( _xlfn.XLOOKUP($A441,sdbso042!$A:$A,sdbso042!$B:$B,,-1)
       - _xlfn.XLOOKUP($A441,sdbso042!$A:$A,sdbso042!$B:$B,,1) )</f>
        <v>0.96061145209027654</v>
      </c>
      <c r="AK441" s="1">
        <v>2533.1347999999998</v>
      </c>
    </row>
    <row r="442" spans="1:37" x14ac:dyDescent="0.2">
      <c r="A442" s="1">
        <f t="shared" si="24"/>
        <v>2532.0848999999998</v>
      </c>
      <c r="B442" s="1">
        <v>1.0209461</v>
      </c>
      <c r="C442">
        <f xml:space="preserve"> _xlfn.XLOOKUP($A442,DibenzoThiophene!$A:$A,DibenzoThiophene!$B:$B,,1)
 + ( $A442 - _xlfn.XLOOKUP($A442,DibenzoThiophene!$A:$A,DibenzoThiophene!$A:$A,,1) )
   / ( _xlfn.XLOOKUP($A442,DibenzoThiophene!$A:$A,DibenzoThiophene!$A:$A,,-1)
       - _xlfn.XLOOKUP($A442,DibenzoThiophene!$A:$A,DibenzoThiophene!$A:$A,,1) )
   * ( _xlfn.XLOOKUP($A442,DibenzoThiophene!$A:$A,DibenzoThiophene!$B:$B,,-1)
       - _xlfn.XLOOKUP($A442,DibenzoThiophene!$A:$A,DibenzoThiophene!$B:$B,,1) )</f>
        <v>1.005996728734309</v>
      </c>
      <c r="D442">
        <f xml:space="preserve"> _xlfn.XLOOKUP($A442,Sulfone!$A:$A,Sulfone!$B:$B,,1)
 + ( $A442 - _xlfn.XLOOKUP($A442,Sulfone!$A:$A,Sulfone!$A:$A,,1) )
   / ( _xlfn.XLOOKUP($A442,Sulfone!$A:$A,Sulfone!$A:$A,,-1)
       - _xlfn.XLOOKUP($A442,Sulfone!$A:$A,Sulfone!$A:$A,,1) )
   * ( _xlfn.XLOOKUP($A442,Sulfone!$A:$A,Sulfone!$B:$B,,-1)
       - _xlfn.XLOOKUP($A442,Sulfone!$A:$A,Sulfone!$B:$B,,1) )</f>
        <v>1.0385578860333553</v>
      </c>
      <c r="E442">
        <f xml:space="preserve"> _xlfn.XLOOKUP($A442,sfeso4051!$A:$A,sfeso4051!$B:$B,,1)
 + ( $A442 - _xlfn.XLOOKUP($A442,sfeso4051!$A:$A,sfeso4051!$A:$A,,1) )
   / ( _xlfn.XLOOKUP($A442,sfeso4051!$A:$A,sfeso4051!$A:$A,,-1)
       - _xlfn.XLOOKUP($A442,sfeso4051!$A:$A,sfeso4051!$A:$A,,1) )
   * ( _xlfn.XLOOKUP($A442,sfeso4051!$A:$A,sfeso4051!$B:$B,,-1)
       - _xlfn.XLOOKUP($A442,sfeso4051!$A:$A,sfeso4051!$B:$B,,1) )</f>
        <v>0.8639926873152185</v>
      </c>
      <c r="F442">
        <f xml:space="preserve"> _xlfn.XLOOKUP($A442,sdbt029!$A:$A,sdbt029!$B:$B,,1)
 + ( $A442 - _xlfn.XLOOKUP($A442,sdbt029!$A:$A,sdbt029!$A:$A,,1) )
   / ( _xlfn.XLOOKUP($A442,sdbt029!$A:$A,sdbt029!$A:$A,,-1)
       - _xlfn.XLOOKUP($A442,sdbt029!$A:$A,sdbt029!$A:$A,,1) )
   * ( _xlfn.XLOOKUP($A442,sdbt029!$A:$A,sdbt029!$B:$B,,-1)
       - _xlfn.XLOOKUP($A442,sdbt029!$A:$A,sdbt029!$B:$B,,1) )</f>
        <v>1.0336288521890955</v>
      </c>
      <c r="G442">
        <f xml:space="preserve"> _xlfn.XLOOKUP($A442,sdbs034!$A:$A,sdbs034!$B:$B,,1)
 + ( $A442 - _xlfn.XLOOKUP($A442,sdbs034!$A:$A,sdbs034!$A:$A,,1) )
   / ( _xlfn.XLOOKUP($A442,sdbs034!$A:$A,sdbs034!$A:$A,,-1)
       - _xlfn.XLOOKUP($A442,sdbs034!$A:$A,sdbs034!$A:$A,,1) )
   * ( _xlfn.XLOOKUP($A442,sdbs034!$A:$A,sdbs034!$B:$B,,-1)
       - _xlfn.XLOOKUP($A442,sdbs034!$A:$A,sdbs034!$B:$B,,1) )</f>
        <v>0.97620446652540205</v>
      </c>
      <c r="H442">
        <f xml:space="preserve"> _xlfn.XLOOKUP($A442,sdbso042!$A:$A,sdbso042!$B:$B,,1)
 + ( $A442 - _xlfn.XLOOKUP($A442,sdbso042!$A:$A,sdbso042!$A:$A,,1) )
   / ( _xlfn.XLOOKUP($A442,sdbso042!$A:$A,sdbso042!$A:$A,,-1)
       - _xlfn.XLOOKUP($A442,sdbso042!$A:$A,sdbso042!$A:$A,,1) )
   * ( _xlfn.XLOOKUP($A442,sdbso042!$A:$A,sdbso042!$B:$B,,-1)
       - _xlfn.XLOOKUP($A442,sdbso042!$A:$A,sdbso042!$B:$B,,1) )</f>
        <v>0.96351724089540847</v>
      </c>
      <c r="AK442" s="1">
        <v>2533.3849</v>
      </c>
    </row>
    <row r="443" spans="1:37" x14ac:dyDescent="0.2">
      <c r="A443" s="1">
        <f t="shared" si="24"/>
        <v>2532.335</v>
      </c>
      <c r="B443" s="1">
        <v>1.0085428999999999</v>
      </c>
      <c r="C443">
        <f xml:space="preserve"> _xlfn.XLOOKUP($A443,DibenzoThiophene!$A:$A,DibenzoThiophene!$B:$B,,1)
 + ( $A443 - _xlfn.XLOOKUP($A443,DibenzoThiophene!$A:$A,DibenzoThiophene!$A:$A,,1) )
   / ( _xlfn.XLOOKUP($A443,DibenzoThiophene!$A:$A,DibenzoThiophene!$A:$A,,-1)
       - _xlfn.XLOOKUP($A443,DibenzoThiophene!$A:$A,DibenzoThiophene!$A:$A,,1) )
   * ( _xlfn.XLOOKUP($A443,DibenzoThiophene!$A:$A,DibenzoThiophene!$B:$B,,-1)
       - _xlfn.XLOOKUP($A443,DibenzoThiophene!$A:$A,DibenzoThiophene!$B:$B,,1) )</f>
        <v>1.0094010136305469</v>
      </c>
      <c r="D443">
        <f xml:space="preserve"> _xlfn.XLOOKUP($A443,Sulfone!$A:$A,Sulfone!$B:$B,,1)
 + ( $A443 - _xlfn.XLOOKUP($A443,Sulfone!$A:$A,Sulfone!$A:$A,,1) )
   / ( _xlfn.XLOOKUP($A443,Sulfone!$A:$A,Sulfone!$A:$A,,-1)
       - _xlfn.XLOOKUP($A443,Sulfone!$A:$A,Sulfone!$A:$A,,1) )
   * ( _xlfn.XLOOKUP($A443,Sulfone!$A:$A,Sulfone!$B:$B,,-1)
       - _xlfn.XLOOKUP($A443,Sulfone!$A:$A,Sulfone!$B:$B,,1) )</f>
        <v>1.0392967700471571</v>
      </c>
      <c r="E443">
        <f xml:space="preserve"> _xlfn.XLOOKUP($A443,sfeso4051!$A:$A,sfeso4051!$B:$B,,1)
 + ( $A443 - _xlfn.XLOOKUP($A443,sfeso4051!$A:$A,sfeso4051!$A:$A,,1) )
   / ( _xlfn.XLOOKUP($A443,sfeso4051!$A:$A,sfeso4051!$A:$A,,-1)
       - _xlfn.XLOOKUP($A443,sfeso4051!$A:$A,sfeso4051!$A:$A,,1) )
   * ( _xlfn.XLOOKUP($A443,sfeso4051!$A:$A,sfeso4051!$B:$B,,-1)
       - _xlfn.XLOOKUP($A443,sfeso4051!$A:$A,sfeso4051!$B:$B,,1) )</f>
        <v>0.86632146164603285</v>
      </c>
      <c r="F443">
        <f xml:space="preserve"> _xlfn.XLOOKUP($A443,sdbt029!$A:$A,sdbt029!$B:$B,,1)
 + ( $A443 - _xlfn.XLOOKUP($A443,sdbt029!$A:$A,sdbt029!$A:$A,,1) )
   / ( _xlfn.XLOOKUP($A443,sdbt029!$A:$A,sdbt029!$A:$A,,-1)
       - _xlfn.XLOOKUP($A443,sdbt029!$A:$A,sdbt029!$A:$A,,1) )
   * ( _xlfn.XLOOKUP($A443,sdbt029!$A:$A,sdbt029!$B:$B,,-1)
       - _xlfn.XLOOKUP($A443,sdbt029!$A:$A,sdbt029!$B:$B,,1) )</f>
        <v>1.0350239097902436</v>
      </c>
      <c r="G443">
        <f xml:space="preserve"> _xlfn.XLOOKUP($A443,sdbs034!$A:$A,sdbs034!$B:$B,,1)
 + ( $A443 - _xlfn.XLOOKUP($A443,sdbs034!$A:$A,sdbs034!$A:$A,,1) )
   / ( _xlfn.XLOOKUP($A443,sdbs034!$A:$A,sdbs034!$A:$A,,-1)
       - _xlfn.XLOOKUP($A443,sdbs034!$A:$A,sdbs034!$A:$A,,1) )
   * ( _xlfn.XLOOKUP($A443,sdbs034!$A:$A,sdbs034!$B:$B,,-1)
       - _xlfn.XLOOKUP($A443,sdbs034!$A:$A,sdbs034!$B:$B,,1) )</f>
        <v>0.97610790301541916</v>
      </c>
      <c r="H443">
        <f xml:space="preserve"> _xlfn.XLOOKUP($A443,sdbso042!$A:$A,sdbso042!$B:$B,,1)
 + ( $A443 - _xlfn.XLOOKUP($A443,sdbso042!$A:$A,sdbso042!$A:$A,,1) )
   / ( _xlfn.XLOOKUP($A443,sdbso042!$A:$A,sdbso042!$A:$A,,-1)
       - _xlfn.XLOOKUP($A443,sdbso042!$A:$A,sdbso042!$A:$A,,1) )
   * ( _xlfn.XLOOKUP($A443,sdbso042!$A:$A,sdbso042!$B:$B,,-1)
       - _xlfn.XLOOKUP($A443,sdbso042!$A:$A,sdbso042!$B:$B,,1) )</f>
        <v>0.9653276343933751</v>
      </c>
      <c r="AK443" s="1">
        <v>2533.6350000000002</v>
      </c>
    </row>
    <row r="444" spans="1:37" x14ac:dyDescent="0.2">
      <c r="A444" s="1">
        <f t="shared" si="24"/>
        <v>2532.5850999999998</v>
      </c>
      <c r="B444" s="1">
        <v>1.0054542</v>
      </c>
      <c r="C444">
        <f xml:space="preserve"> _xlfn.XLOOKUP($A444,DibenzoThiophene!$A:$A,DibenzoThiophene!$B:$B,,1)
 + ( $A444 - _xlfn.XLOOKUP($A444,DibenzoThiophene!$A:$A,DibenzoThiophene!$A:$A,,1) )
   / ( _xlfn.XLOOKUP($A444,DibenzoThiophene!$A:$A,DibenzoThiophene!$A:$A,,-1)
       - _xlfn.XLOOKUP($A444,DibenzoThiophene!$A:$A,DibenzoThiophene!$A:$A,,1) )
   * ( _xlfn.XLOOKUP($A444,DibenzoThiophene!$A:$A,DibenzoThiophene!$B:$B,,-1)
       - _xlfn.XLOOKUP($A444,DibenzoThiophene!$A:$A,DibenzoThiophene!$B:$B,,1) )</f>
        <v>1.0128052985267786</v>
      </c>
      <c r="D444">
        <f xml:space="preserve"> _xlfn.XLOOKUP($A444,Sulfone!$A:$A,Sulfone!$B:$B,,1)
 + ( $A444 - _xlfn.XLOOKUP($A444,Sulfone!$A:$A,Sulfone!$A:$A,,1) )
   / ( _xlfn.XLOOKUP($A444,Sulfone!$A:$A,Sulfone!$A:$A,,-1)
       - _xlfn.XLOOKUP($A444,Sulfone!$A:$A,Sulfone!$A:$A,,1) )
   * ( _xlfn.XLOOKUP($A444,Sulfone!$A:$A,Sulfone!$B:$B,,-1)
       - _xlfn.XLOOKUP($A444,Sulfone!$A:$A,Sulfone!$B:$B,,1) )</f>
        <v>1.0400356540609577</v>
      </c>
      <c r="E444">
        <f xml:space="preserve"> _xlfn.XLOOKUP($A444,sfeso4051!$A:$A,sfeso4051!$B:$B,,1)
 + ( $A444 - _xlfn.XLOOKUP($A444,sfeso4051!$A:$A,sfeso4051!$A:$A,,1) )
   / ( _xlfn.XLOOKUP($A444,sfeso4051!$A:$A,sfeso4051!$A:$A,,-1)
       - _xlfn.XLOOKUP($A444,sfeso4051!$A:$A,sfeso4051!$A:$A,,1) )
   * ( _xlfn.XLOOKUP($A444,sfeso4051!$A:$A,sfeso4051!$B:$B,,-1)
       - _xlfn.XLOOKUP($A444,sfeso4051!$A:$A,sfeso4051!$B:$B,,1) )</f>
        <v>0.86795454657305671</v>
      </c>
      <c r="F444">
        <f xml:space="preserve"> _xlfn.XLOOKUP($A444,sdbt029!$A:$A,sdbt029!$B:$B,,1)
 + ( $A444 - _xlfn.XLOOKUP($A444,sdbt029!$A:$A,sdbt029!$A:$A,,1) )
   / ( _xlfn.XLOOKUP($A444,sdbt029!$A:$A,sdbt029!$A:$A,,-1)
       - _xlfn.XLOOKUP($A444,sdbt029!$A:$A,sdbt029!$A:$A,,1) )
   * ( _xlfn.XLOOKUP($A444,sdbt029!$A:$A,sdbt029!$B:$B,,-1)
       - _xlfn.XLOOKUP($A444,sdbt029!$A:$A,sdbt029!$B:$B,,1) )</f>
        <v>1.0355355459005489</v>
      </c>
      <c r="G444">
        <f xml:space="preserve"> _xlfn.XLOOKUP($A444,sdbs034!$A:$A,sdbs034!$B:$B,,1)
 + ( $A444 - _xlfn.XLOOKUP($A444,sdbs034!$A:$A,sdbs034!$A:$A,,1) )
   / ( _xlfn.XLOOKUP($A444,sdbs034!$A:$A,sdbs034!$A:$A,,-1)
       - _xlfn.XLOOKUP($A444,sdbs034!$A:$A,sdbs034!$A:$A,,1) )
   * ( _xlfn.XLOOKUP($A444,sdbs034!$A:$A,sdbs034!$B:$B,,-1)
       - _xlfn.XLOOKUP($A444,sdbs034!$A:$A,sdbs034!$B:$B,,1) )</f>
        <v>0.97460659831866692</v>
      </c>
      <c r="H444">
        <f xml:space="preserve"> _xlfn.XLOOKUP($A444,sdbso042!$A:$A,sdbso042!$B:$B,,1)
 + ( $A444 - _xlfn.XLOOKUP($A444,sdbso042!$A:$A,sdbso042!$A:$A,,1) )
   / ( _xlfn.XLOOKUP($A444,sdbso042!$A:$A,sdbso042!$A:$A,,-1)
       - _xlfn.XLOOKUP($A444,sdbso042!$A:$A,sdbso042!$A:$A,,1) )
   * ( _xlfn.XLOOKUP($A444,sdbso042!$A:$A,sdbso042!$B:$B,,-1)
       - _xlfn.XLOOKUP($A444,sdbso042!$A:$A,sdbso042!$B:$B,,1) )</f>
        <v>0.96526781803476758</v>
      </c>
      <c r="AK444" s="1">
        <v>2533.8851</v>
      </c>
    </row>
    <row r="445" spans="1:37" x14ac:dyDescent="0.2">
      <c r="A445" s="1">
        <f t="shared" si="24"/>
        <v>2532.8352</v>
      </c>
      <c r="B445" s="1">
        <v>1.0142374000000001</v>
      </c>
      <c r="C445">
        <f xml:space="preserve"> _xlfn.XLOOKUP($A445,DibenzoThiophene!$A:$A,DibenzoThiophene!$B:$B,,1)
 + ( $A445 - _xlfn.XLOOKUP($A445,DibenzoThiophene!$A:$A,DibenzoThiophene!$A:$A,,1) )
   / ( _xlfn.XLOOKUP($A445,DibenzoThiophene!$A:$A,DibenzoThiophene!$A:$A,,-1)
       - _xlfn.XLOOKUP($A445,DibenzoThiophene!$A:$A,DibenzoThiophene!$A:$A,,1) )
   * ( _xlfn.XLOOKUP($A445,DibenzoThiophene!$A:$A,DibenzoThiophene!$B:$B,,-1)
       - _xlfn.XLOOKUP($A445,DibenzoThiophene!$A:$A,DibenzoThiophene!$B:$B,,1) )</f>
        <v>1.015504240493694</v>
      </c>
      <c r="D445">
        <f xml:space="preserve"> _xlfn.XLOOKUP($A445,Sulfone!$A:$A,Sulfone!$B:$B,,1)
 + ( $A445 - _xlfn.XLOOKUP($A445,Sulfone!$A:$A,Sulfone!$A:$A,,1) )
   / ( _xlfn.XLOOKUP($A445,Sulfone!$A:$A,Sulfone!$A:$A,,-1)
       - _xlfn.XLOOKUP($A445,Sulfone!$A:$A,Sulfone!$A:$A,,1) )
   * ( _xlfn.XLOOKUP($A445,Sulfone!$A:$A,Sulfone!$B:$B,,-1)
       - _xlfn.XLOOKUP($A445,Sulfone!$A:$A,Sulfone!$B:$B,,1) )</f>
        <v>1.0407745380747595</v>
      </c>
      <c r="E445">
        <f xml:space="preserve"> _xlfn.XLOOKUP($A445,sfeso4051!$A:$A,sfeso4051!$B:$B,,1)
 + ( $A445 - _xlfn.XLOOKUP($A445,sfeso4051!$A:$A,sfeso4051!$A:$A,,1) )
   / ( _xlfn.XLOOKUP($A445,sfeso4051!$A:$A,sfeso4051!$A:$A,,-1)
       - _xlfn.XLOOKUP($A445,sfeso4051!$A:$A,sfeso4051!$A:$A,,1) )
   * ( _xlfn.XLOOKUP($A445,sfeso4051!$A:$A,sfeso4051!$B:$B,,-1)
       - _xlfn.XLOOKUP($A445,sfeso4051!$A:$A,sfeso4051!$B:$B,,1) )</f>
        <v>0.86827903660612304</v>
      </c>
      <c r="F445">
        <f xml:space="preserve"> _xlfn.XLOOKUP($A445,sdbt029!$A:$A,sdbt029!$B:$B,,1)
 + ( $A445 - _xlfn.XLOOKUP($A445,sdbt029!$A:$A,sdbt029!$A:$A,,1) )
   / ( _xlfn.XLOOKUP($A445,sdbt029!$A:$A,sdbt029!$A:$A,,-1)
       - _xlfn.XLOOKUP($A445,sdbt029!$A:$A,sdbt029!$A:$A,,1) )
   * ( _xlfn.XLOOKUP($A445,sdbt029!$A:$A,sdbt029!$B:$B,,-1)
       - _xlfn.XLOOKUP($A445,sdbt029!$A:$A,sdbt029!$B:$B,,1) )</f>
        <v>1.0343854622177451</v>
      </c>
      <c r="G445">
        <f xml:space="preserve"> _xlfn.XLOOKUP($A445,sdbs034!$A:$A,sdbs034!$B:$B,,1)
 + ( $A445 - _xlfn.XLOOKUP($A445,sdbs034!$A:$A,sdbs034!$A:$A,,1) )
   / ( _xlfn.XLOOKUP($A445,sdbs034!$A:$A,sdbs034!$A:$A,,-1)
       - _xlfn.XLOOKUP($A445,sdbs034!$A:$A,sdbs034!$A:$A,,1) )
   * ( _xlfn.XLOOKUP($A445,sdbs034!$A:$A,sdbs034!$B:$B,,-1)
       - _xlfn.XLOOKUP($A445,sdbs034!$A:$A,sdbs034!$B:$B,,1) )</f>
        <v>0.97046296913868957</v>
      </c>
      <c r="H445">
        <f xml:space="preserve"> _xlfn.XLOOKUP($A445,sdbso042!$A:$A,sdbso042!$B:$B,,1)
 + ( $A445 - _xlfn.XLOOKUP($A445,sdbso042!$A:$A,sdbso042!$A:$A,,1) )
   / ( _xlfn.XLOOKUP($A445,sdbso042!$A:$A,sdbso042!$A:$A,,-1)
       - _xlfn.XLOOKUP($A445,sdbso042!$A:$A,sdbso042!$A:$A,,1) )
   * ( _xlfn.XLOOKUP($A445,sdbso042!$A:$A,sdbso042!$B:$B,,-1)
       - _xlfn.XLOOKUP($A445,sdbso042!$A:$A,sdbso042!$B:$B,,1) )</f>
        <v>0.96169012853388713</v>
      </c>
      <c r="AK445" s="1">
        <v>2534.1352000000002</v>
      </c>
    </row>
    <row r="446" spans="1:37" x14ac:dyDescent="0.2">
      <c r="A446" s="1">
        <f t="shared" si="24"/>
        <v>2533.0852999999997</v>
      </c>
      <c r="B446" s="1">
        <v>1.0100623</v>
      </c>
      <c r="C446">
        <f xml:space="preserve"> _xlfn.XLOOKUP($A446,DibenzoThiophene!$A:$A,DibenzoThiophene!$B:$B,,1)
 + ( $A446 - _xlfn.XLOOKUP($A446,DibenzoThiophene!$A:$A,DibenzoThiophene!$A:$A,,1) )
   / ( _xlfn.XLOOKUP($A446,DibenzoThiophene!$A:$A,DibenzoThiophene!$A:$A,,-1)
       - _xlfn.XLOOKUP($A446,DibenzoThiophene!$A:$A,DibenzoThiophene!$A:$A,,1) )
   * ( _xlfn.XLOOKUP($A446,DibenzoThiophene!$A:$A,DibenzoThiophene!$B:$B,,-1)
       - _xlfn.XLOOKUP($A446,DibenzoThiophene!$A:$A,DibenzoThiophene!$B:$B,,1) )</f>
        <v>1.0168525082964095</v>
      </c>
      <c r="D446">
        <f xml:space="preserve"> _xlfn.XLOOKUP($A446,Sulfone!$A:$A,Sulfone!$B:$B,,1)
 + ( $A446 - _xlfn.XLOOKUP($A446,Sulfone!$A:$A,Sulfone!$A:$A,,1) )
   / ( _xlfn.XLOOKUP($A446,Sulfone!$A:$A,Sulfone!$A:$A,,-1)
       - _xlfn.XLOOKUP($A446,Sulfone!$A:$A,Sulfone!$A:$A,,1) )
   * ( _xlfn.XLOOKUP($A446,Sulfone!$A:$A,Sulfone!$B:$B,,-1)
       - _xlfn.XLOOKUP($A446,Sulfone!$A:$A,Sulfone!$B:$B,,1) )</f>
        <v>1.040918538956241</v>
      </c>
      <c r="E446">
        <f xml:space="preserve"> _xlfn.XLOOKUP($A446,sfeso4051!$A:$A,sfeso4051!$B:$B,,1)
 + ( $A446 - _xlfn.XLOOKUP($A446,sfeso4051!$A:$A,sfeso4051!$A:$A,,1) )
   / ( _xlfn.XLOOKUP($A446,sfeso4051!$A:$A,sfeso4051!$A:$A,,-1)
       - _xlfn.XLOOKUP($A446,sfeso4051!$A:$A,sfeso4051!$A:$A,,1) )
   * ( _xlfn.XLOOKUP($A446,sfeso4051!$A:$A,sfeso4051!$B:$B,,-1)
       - _xlfn.XLOOKUP($A446,sfeso4051!$A:$A,sfeso4051!$B:$B,,1) )</f>
        <v>0.86783005377282418</v>
      </c>
      <c r="F446">
        <f xml:space="preserve"> _xlfn.XLOOKUP($A446,sdbt029!$A:$A,sdbt029!$B:$B,,1)
 + ( $A446 - _xlfn.XLOOKUP($A446,sdbt029!$A:$A,sdbt029!$A:$A,,1) )
   / ( _xlfn.XLOOKUP($A446,sdbt029!$A:$A,sdbt029!$A:$A,,-1)
       - _xlfn.XLOOKUP($A446,sdbt029!$A:$A,sdbt029!$A:$A,,1) )
   * ( _xlfn.XLOOKUP($A446,sdbt029!$A:$A,sdbt029!$B:$B,,-1)
       - _xlfn.XLOOKUP($A446,sdbt029!$A:$A,sdbt029!$B:$B,,1) )</f>
        <v>1.0335918036114251</v>
      </c>
      <c r="G446">
        <f xml:space="preserve"> _xlfn.XLOOKUP($A446,sdbs034!$A:$A,sdbs034!$B:$B,,1)
 + ( $A446 - _xlfn.XLOOKUP($A446,sdbs034!$A:$A,sdbs034!$A:$A,,1) )
   / ( _xlfn.XLOOKUP($A446,sdbs034!$A:$A,sdbs034!$A:$A,,-1)
       - _xlfn.XLOOKUP($A446,sdbs034!$A:$A,sdbs034!$A:$A,,1) )
   * ( _xlfn.XLOOKUP($A446,sdbs034!$A:$A,sdbs034!$B:$B,,-1)
       - _xlfn.XLOOKUP($A446,sdbs034!$A:$A,sdbs034!$B:$B,,1) )</f>
        <v>0.96682888337670092</v>
      </c>
      <c r="H446">
        <f xml:space="preserve"> _xlfn.XLOOKUP($A446,sdbso042!$A:$A,sdbso042!$B:$B,,1)
 + ( $A446 - _xlfn.XLOOKUP($A446,sdbso042!$A:$A,sdbso042!$A:$A,,1) )
   / ( _xlfn.XLOOKUP($A446,sdbso042!$A:$A,sdbso042!$A:$A,,-1)
       - _xlfn.XLOOKUP($A446,sdbso042!$A:$A,sdbso042!$A:$A,,1) )
   * ( _xlfn.XLOOKUP($A446,sdbso042!$A:$A,sdbso042!$B:$B,,-1)
       - _xlfn.XLOOKUP($A446,sdbso042!$A:$A,sdbso042!$B:$B,,1) )</f>
        <v>0.9607926730454156</v>
      </c>
      <c r="AK446" s="1">
        <v>2534.3852999999999</v>
      </c>
    </row>
    <row r="447" spans="1:37" x14ac:dyDescent="0.2">
      <c r="A447" s="1">
        <f t="shared" si="24"/>
        <v>2533.3353999999999</v>
      </c>
      <c r="B447" s="1">
        <v>1.0295996999999999</v>
      </c>
      <c r="C447">
        <f xml:space="preserve"> _xlfn.XLOOKUP($A447,DibenzoThiophene!$A:$A,DibenzoThiophene!$B:$B,,1)
 + ( $A447 - _xlfn.XLOOKUP($A447,DibenzoThiophene!$A:$A,DibenzoThiophene!$A:$A,,1) )
   / ( _xlfn.XLOOKUP($A447,DibenzoThiophene!$A:$A,DibenzoThiophene!$A:$A,,-1)
       - _xlfn.XLOOKUP($A447,DibenzoThiophene!$A:$A,DibenzoThiophene!$A:$A,,1) )
   * ( _xlfn.XLOOKUP($A447,DibenzoThiophene!$A:$A,DibenzoThiophene!$B:$B,,-1)
       - _xlfn.XLOOKUP($A447,DibenzoThiophene!$A:$A,DibenzoThiophene!$B:$B,,1) )</f>
        <v>1.0182007760991276</v>
      </c>
      <c r="D447">
        <f xml:space="preserve"> _xlfn.XLOOKUP($A447,Sulfone!$A:$A,Sulfone!$B:$B,,1)
 + ( $A447 - _xlfn.XLOOKUP($A447,Sulfone!$A:$A,Sulfone!$A:$A,,1) )
   / ( _xlfn.XLOOKUP($A447,Sulfone!$A:$A,Sulfone!$A:$A,,-1)
       - _xlfn.XLOOKUP($A447,Sulfone!$A:$A,Sulfone!$A:$A,,1) )
   * ( _xlfn.XLOOKUP($A447,Sulfone!$A:$A,Sulfone!$B:$B,,-1)
       - _xlfn.XLOOKUP($A447,Sulfone!$A:$A,Sulfone!$B:$B,,1) )</f>
        <v>1.0398570808670207</v>
      </c>
      <c r="E447">
        <f xml:space="preserve"> _xlfn.XLOOKUP($A447,sfeso4051!$A:$A,sfeso4051!$B:$B,,1)
 + ( $A447 - _xlfn.XLOOKUP($A447,sfeso4051!$A:$A,sfeso4051!$A:$A,,1) )
   / ( _xlfn.XLOOKUP($A447,sfeso4051!$A:$A,sfeso4051!$A:$A,,-1)
       - _xlfn.XLOOKUP($A447,sfeso4051!$A:$A,sfeso4051!$A:$A,,1) )
   * ( _xlfn.XLOOKUP($A447,sfeso4051!$A:$A,sfeso4051!$B:$B,,-1)
       - _xlfn.XLOOKUP($A447,sfeso4051!$A:$A,sfeso4051!$B:$B,,1) )</f>
        <v>0.86581372139690227</v>
      </c>
      <c r="F447">
        <f xml:space="preserve"> _xlfn.XLOOKUP($A447,sdbt029!$A:$A,sdbt029!$B:$B,,1)
 + ( $A447 - _xlfn.XLOOKUP($A447,sdbt029!$A:$A,sdbt029!$A:$A,,1) )
   / ( _xlfn.XLOOKUP($A447,sdbt029!$A:$A,sdbt029!$A:$A,,-1)
       - _xlfn.XLOOKUP($A447,sdbt029!$A:$A,sdbt029!$A:$A,,1) )
   * ( _xlfn.XLOOKUP($A447,sdbt029!$A:$A,sdbt029!$B:$B,,-1)
       - _xlfn.XLOOKUP($A447,sdbt029!$A:$A,sdbt029!$B:$B,,1) )</f>
        <v>1.0335203974652685</v>
      </c>
      <c r="G447">
        <f xml:space="preserve"> _xlfn.XLOOKUP($A447,sdbs034!$A:$A,sdbs034!$B:$B,,1)
 + ( $A447 - _xlfn.XLOOKUP($A447,sdbs034!$A:$A,sdbs034!$A:$A,,1) )
   / ( _xlfn.XLOOKUP($A447,sdbs034!$A:$A,sdbs034!$A:$A,,-1)
       - _xlfn.XLOOKUP($A447,sdbs034!$A:$A,sdbs034!$A:$A,,1) )
   * ( _xlfn.XLOOKUP($A447,sdbs034!$A:$A,sdbs034!$B:$B,,-1)
       - _xlfn.XLOOKUP($A447,sdbs034!$A:$A,sdbs034!$B:$B,,1) )</f>
        <v>0.96422732593967797</v>
      </c>
      <c r="H447">
        <f xml:space="preserve"> _xlfn.XLOOKUP($A447,sdbso042!$A:$A,sdbso042!$B:$B,,1)
 + ( $A447 - _xlfn.XLOOKUP($A447,sdbso042!$A:$A,sdbso042!$A:$A,,1) )
   / ( _xlfn.XLOOKUP($A447,sdbso042!$A:$A,sdbso042!$A:$A,,-1)
       - _xlfn.XLOOKUP($A447,sdbso042!$A:$A,sdbso042!$A:$A,,1) )
   * ( _xlfn.XLOOKUP($A447,sdbso042!$A:$A,sdbso042!$B:$B,,-1)
       - _xlfn.XLOOKUP($A447,sdbso042!$A:$A,sdbso042!$B:$B,,1) )</f>
        <v>0.96532638875394228</v>
      </c>
      <c r="AK447" s="1">
        <v>2534.6354000000001</v>
      </c>
    </row>
    <row r="448" spans="1:37" x14ac:dyDescent="0.2">
      <c r="A448" s="1">
        <f t="shared" si="24"/>
        <v>2533.5854999999997</v>
      </c>
      <c r="B448" s="1">
        <v>1.0026615000000001</v>
      </c>
      <c r="C448">
        <f xml:space="preserve"> _xlfn.XLOOKUP($A448,DibenzoThiophene!$A:$A,DibenzoThiophene!$B:$B,,1)
 + ( $A448 - _xlfn.XLOOKUP($A448,DibenzoThiophene!$A:$A,DibenzoThiophene!$A:$A,,1) )
   / ( _xlfn.XLOOKUP($A448,DibenzoThiophene!$A:$A,DibenzoThiophene!$A:$A,,-1)
       - _xlfn.XLOOKUP($A448,DibenzoThiophene!$A:$A,DibenzoThiophene!$A:$A,,1) )
   * ( _xlfn.XLOOKUP($A448,DibenzoThiophene!$A:$A,DibenzoThiophene!$B:$B,,-1)
       - _xlfn.XLOOKUP($A448,DibenzoThiophene!$A:$A,DibenzoThiophene!$B:$B,,1) )</f>
        <v>1.0195490439018431</v>
      </c>
      <c r="D448">
        <f xml:space="preserve"> _xlfn.XLOOKUP($A448,Sulfone!$A:$A,Sulfone!$B:$B,,1)
 + ( $A448 - _xlfn.XLOOKUP($A448,Sulfone!$A:$A,Sulfone!$A:$A,,1) )
   / ( _xlfn.XLOOKUP($A448,Sulfone!$A:$A,Sulfone!$A:$A,,-1)
       - _xlfn.XLOOKUP($A448,Sulfone!$A:$A,Sulfone!$A:$A,,1) )
   * ( _xlfn.XLOOKUP($A448,Sulfone!$A:$A,Sulfone!$B:$B,,-1)
       - _xlfn.XLOOKUP($A448,Sulfone!$A:$A,Sulfone!$B:$B,,1) )</f>
        <v>1.0387956227778021</v>
      </c>
      <c r="E448">
        <f xml:space="preserve"> _xlfn.XLOOKUP($A448,sfeso4051!$A:$A,sfeso4051!$B:$B,,1)
 + ( $A448 - _xlfn.XLOOKUP($A448,sfeso4051!$A:$A,sfeso4051!$A:$A,,1) )
   / ( _xlfn.XLOOKUP($A448,sfeso4051!$A:$A,sfeso4051!$A:$A,,-1)
       - _xlfn.XLOOKUP($A448,sfeso4051!$A:$A,sfeso4051!$A:$A,,1) )
   * ( _xlfn.XLOOKUP($A448,sfeso4051!$A:$A,sfeso4051!$B:$B,,-1)
       - _xlfn.XLOOKUP($A448,sfeso4051!$A:$A,sfeso4051!$B:$B,,1) )</f>
        <v>0.86547742410018835</v>
      </c>
      <c r="F448">
        <f xml:space="preserve"> _xlfn.XLOOKUP($A448,sdbt029!$A:$A,sdbt029!$B:$B,,1)
 + ( $A448 - _xlfn.XLOOKUP($A448,sdbt029!$A:$A,sdbt029!$A:$A,,1) )
   / ( _xlfn.XLOOKUP($A448,sdbt029!$A:$A,sdbt029!$A:$A,,-1)
       - _xlfn.XLOOKUP($A448,sdbt029!$A:$A,sdbt029!$A:$A,,1) )
   * ( _xlfn.XLOOKUP($A448,sdbt029!$A:$A,sdbt029!$B:$B,,-1)
       - _xlfn.XLOOKUP($A448,sdbt029!$A:$A,sdbt029!$B:$B,,1) )</f>
        <v>1.0325152622819376</v>
      </c>
      <c r="G448">
        <f xml:space="preserve"> _xlfn.XLOOKUP($A448,sdbs034!$A:$A,sdbs034!$B:$B,,1)
 + ( $A448 - _xlfn.XLOOKUP($A448,sdbs034!$A:$A,sdbs034!$A:$A,,1) )
   / ( _xlfn.XLOOKUP($A448,sdbs034!$A:$A,sdbs034!$A:$A,,-1)
       - _xlfn.XLOOKUP($A448,sdbs034!$A:$A,sdbs034!$A:$A,,1) )
   * ( _xlfn.XLOOKUP($A448,sdbs034!$A:$A,sdbs034!$B:$B,,-1)
       - _xlfn.XLOOKUP($A448,sdbs034!$A:$A,sdbs034!$B:$B,,1) )</f>
        <v>0.96392414403029691</v>
      </c>
      <c r="H448">
        <f xml:space="preserve"> _xlfn.XLOOKUP($A448,sdbso042!$A:$A,sdbso042!$B:$B,,1)
 + ( $A448 - _xlfn.XLOOKUP($A448,sdbso042!$A:$A,sdbso042!$A:$A,,1) )
   / ( _xlfn.XLOOKUP($A448,sdbso042!$A:$A,sdbso042!$A:$A,,-1)
       - _xlfn.XLOOKUP($A448,sdbso042!$A:$A,sdbso042!$A:$A,,1) )
   * ( _xlfn.XLOOKUP($A448,sdbso042!$A:$A,sdbso042!$B:$B,,-1)
       - _xlfn.XLOOKUP($A448,sdbso042!$A:$A,sdbso042!$B:$B,,1) )</f>
        <v>0.96725939024895125</v>
      </c>
      <c r="AK448" s="1">
        <v>2534.8854999999999</v>
      </c>
    </row>
    <row r="449" spans="1:37" x14ac:dyDescent="0.2">
      <c r="A449" s="1">
        <f t="shared" si="24"/>
        <v>2533.8355999999999</v>
      </c>
      <c r="B449" s="1">
        <v>1.0051768000000001</v>
      </c>
      <c r="C449">
        <f xml:space="preserve"> _xlfn.XLOOKUP($A449,DibenzoThiophene!$A:$A,DibenzoThiophene!$B:$B,,1)
 + ( $A449 - _xlfn.XLOOKUP($A449,DibenzoThiophene!$A:$A,DibenzoThiophene!$A:$A,,1) )
   / ( _xlfn.XLOOKUP($A449,DibenzoThiophene!$A:$A,DibenzoThiophene!$A:$A,,-1)
       - _xlfn.XLOOKUP($A449,DibenzoThiophene!$A:$A,DibenzoThiophene!$A:$A,,1) )
   * ( _xlfn.XLOOKUP($A449,DibenzoThiophene!$A:$A,DibenzoThiophene!$B:$B,,-1)
       - _xlfn.XLOOKUP($A449,DibenzoThiophene!$A:$A,DibenzoThiophene!$B:$B,,1) )</f>
        <v>1.020897311704561</v>
      </c>
      <c r="D449">
        <f xml:space="preserve"> _xlfn.XLOOKUP($A449,Sulfone!$A:$A,Sulfone!$B:$B,,1)
 + ( $A449 - _xlfn.XLOOKUP($A449,Sulfone!$A:$A,Sulfone!$A:$A,,1) )
   / ( _xlfn.XLOOKUP($A449,Sulfone!$A:$A,Sulfone!$A:$A,,-1)
       - _xlfn.XLOOKUP($A449,Sulfone!$A:$A,Sulfone!$A:$A,,1) )
   * ( _xlfn.XLOOKUP($A449,Sulfone!$A:$A,Sulfone!$B:$B,,-1)
       - _xlfn.XLOOKUP($A449,Sulfone!$A:$A,Sulfone!$B:$B,,1) )</f>
        <v>1.0377341646885818</v>
      </c>
      <c r="E449">
        <f xml:space="preserve"> _xlfn.XLOOKUP($A449,sfeso4051!$A:$A,sfeso4051!$B:$B,,1)
 + ( $A449 - _xlfn.XLOOKUP($A449,sfeso4051!$A:$A,sfeso4051!$A:$A,,1) )
   / ( _xlfn.XLOOKUP($A449,sfeso4051!$A:$A,sfeso4051!$A:$A,,-1)
       - _xlfn.XLOOKUP($A449,sfeso4051!$A:$A,sfeso4051!$A:$A,,1) )
   * ( _xlfn.XLOOKUP($A449,sfeso4051!$A:$A,sfeso4051!$B:$B,,-1)
       - _xlfn.XLOOKUP($A449,sfeso4051!$A:$A,sfeso4051!$B:$B,,1) )</f>
        <v>0.8682918203206258</v>
      </c>
      <c r="F449">
        <f xml:space="preserve"> _xlfn.XLOOKUP($A449,sdbt029!$A:$A,sdbt029!$B:$B,,1)
 + ( $A449 - _xlfn.XLOOKUP($A449,sdbt029!$A:$A,sdbt029!$A:$A,,1) )
   / ( _xlfn.XLOOKUP($A449,sdbt029!$A:$A,sdbt029!$A:$A,,-1)
       - _xlfn.XLOOKUP($A449,sdbt029!$A:$A,sdbt029!$A:$A,,1) )
   * ( _xlfn.XLOOKUP($A449,sdbt029!$A:$A,sdbt029!$B:$B,,-1)
       - _xlfn.XLOOKUP($A449,sdbt029!$A:$A,sdbt029!$B:$B,,1) )</f>
        <v>1.0297590362668609</v>
      </c>
      <c r="G449">
        <f xml:space="preserve"> _xlfn.XLOOKUP($A449,sdbs034!$A:$A,sdbs034!$B:$B,,1)
 + ( $A449 - _xlfn.XLOOKUP($A449,sdbs034!$A:$A,sdbs034!$A:$A,,1) )
   / ( _xlfn.XLOOKUP($A449,sdbs034!$A:$A,sdbs034!$A:$A,,-1)
       - _xlfn.XLOOKUP($A449,sdbs034!$A:$A,sdbs034!$A:$A,,1) )
   * ( _xlfn.XLOOKUP($A449,sdbs034!$A:$A,sdbs034!$B:$B,,-1)
       - _xlfn.XLOOKUP($A449,sdbs034!$A:$A,sdbs034!$B:$B,,1) )</f>
        <v>0.96793127502124887</v>
      </c>
      <c r="H449">
        <f xml:space="preserve"> _xlfn.XLOOKUP($A449,sdbso042!$A:$A,sdbso042!$B:$B,,1)
 + ( $A449 - _xlfn.XLOOKUP($A449,sdbso042!$A:$A,sdbso042!$A:$A,,1) )
   / ( _xlfn.XLOOKUP($A449,sdbso042!$A:$A,sdbso042!$A:$A,,-1)
       - _xlfn.XLOOKUP($A449,sdbso042!$A:$A,sdbso042!$A:$A,,1) )
   * ( _xlfn.XLOOKUP($A449,sdbso042!$A:$A,sdbso042!$B:$B,,-1)
       - _xlfn.XLOOKUP($A449,sdbso042!$A:$A,sdbso042!$B:$B,,1) )</f>
        <v>0.96431508083903272</v>
      </c>
      <c r="AK449" s="1">
        <v>2535.1356000000001</v>
      </c>
    </row>
    <row r="450" spans="1:37" x14ac:dyDescent="0.2">
      <c r="A450" s="1">
        <f t="shared" si="24"/>
        <v>2534.0856999999996</v>
      </c>
      <c r="B450" s="1">
        <v>1.0278271000000001</v>
      </c>
      <c r="C450">
        <f xml:space="preserve"> _xlfn.XLOOKUP($A450,DibenzoThiophene!$A:$A,DibenzoThiophene!$B:$B,,1)
 + ( $A450 - _xlfn.XLOOKUP($A450,DibenzoThiophene!$A:$A,DibenzoThiophene!$A:$A,,1) )
   / ( _xlfn.XLOOKUP($A450,DibenzoThiophene!$A:$A,DibenzoThiophene!$A:$A,,-1)
       - _xlfn.XLOOKUP($A450,DibenzoThiophene!$A:$A,DibenzoThiophene!$A:$A,,1) )
   * ( _xlfn.XLOOKUP($A450,DibenzoThiophene!$A:$A,DibenzoThiophene!$B:$B,,-1)
       - _xlfn.XLOOKUP($A450,DibenzoThiophene!$A:$A,DibenzoThiophene!$B:$B,,1) )</f>
        <v>1.0222455795072765</v>
      </c>
      <c r="D450">
        <f xml:space="preserve"> _xlfn.XLOOKUP($A450,Sulfone!$A:$A,Sulfone!$B:$B,,1)
 + ( $A450 - _xlfn.XLOOKUP($A450,Sulfone!$A:$A,Sulfone!$A:$A,,1) )
   / ( _xlfn.XLOOKUP($A450,Sulfone!$A:$A,Sulfone!$A:$A,,-1)
       - _xlfn.XLOOKUP($A450,Sulfone!$A:$A,Sulfone!$A:$A,,1) )
   * ( _xlfn.XLOOKUP($A450,Sulfone!$A:$A,Sulfone!$B:$B,,-1)
       - _xlfn.XLOOKUP($A450,Sulfone!$A:$A,Sulfone!$B:$B,,1) )</f>
        <v>1.037084912346854</v>
      </c>
      <c r="E450">
        <f xml:space="preserve"> _xlfn.XLOOKUP($A450,sfeso4051!$A:$A,sfeso4051!$B:$B,,1)
 + ( $A450 - _xlfn.XLOOKUP($A450,sfeso4051!$A:$A,sfeso4051!$A:$A,,1) )
   / ( _xlfn.XLOOKUP($A450,sfeso4051!$A:$A,sfeso4051!$A:$A,,-1)
       - _xlfn.XLOOKUP($A450,sfeso4051!$A:$A,sfeso4051!$A:$A,,1) )
   * ( _xlfn.XLOOKUP($A450,sfeso4051!$A:$A,sfeso4051!$B:$B,,-1)
       - _xlfn.XLOOKUP($A450,sfeso4051!$A:$A,sfeso4051!$B:$B,,1) )</f>
        <v>0.87004258390385913</v>
      </c>
      <c r="F450">
        <f xml:space="preserve"> _xlfn.XLOOKUP($A450,sdbt029!$A:$A,sdbt029!$B:$B,,1)
 + ( $A450 - _xlfn.XLOOKUP($A450,sdbt029!$A:$A,sdbt029!$A:$A,,1) )
   / ( _xlfn.XLOOKUP($A450,sdbt029!$A:$A,sdbt029!$A:$A,,-1)
       - _xlfn.XLOOKUP($A450,sdbt029!$A:$A,sdbt029!$A:$A,,1) )
   * ( _xlfn.XLOOKUP($A450,sdbt029!$A:$A,sdbt029!$B:$B,,-1)
       - _xlfn.XLOOKUP($A450,sdbt029!$A:$A,sdbt029!$B:$B,,1) )</f>
        <v>1.0280358840588968</v>
      </c>
      <c r="G450">
        <f xml:space="preserve"> _xlfn.XLOOKUP($A450,sdbs034!$A:$A,sdbs034!$B:$B,,1)
 + ( $A450 - _xlfn.XLOOKUP($A450,sdbs034!$A:$A,sdbs034!$A:$A,,1) )
   / ( _xlfn.XLOOKUP($A450,sdbs034!$A:$A,sdbs034!$A:$A,,-1)
       - _xlfn.XLOOKUP($A450,sdbs034!$A:$A,sdbs034!$A:$A,,1) )
   * ( _xlfn.XLOOKUP($A450,sdbs034!$A:$A,sdbs034!$B:$B,,-1)
       - _xlfn.XLOOKUP($A450,sdbs034!$A:$A,sdbs034!$B:$B,,1) )</f>
        <v>0.97187003672188554</v>
      </c>
      <c r="H450">
        <f xml:space="preserve"> _xlfn.XLOOKUP($A450,sdbso042!$A:$A,sdbso042!$B:$B,,1)
 + ( $A450 - _xlfn.XLOOKUP($A450,sdbso042!$A:$A,sdbso042!$A:$A,,1) )
   / ( _xlfn.XLOOKUP($A450,sdbso042!$A:$A,sdbso042!$A:$A,,-1)
       - _xlfn.XLOOKUP($A450,sdbso042!$A:$A,sdbso042!$A:$A,,1) )
   * ( _xlfn.XLOOKUP($A450,sdbso042!$A:$A,sdbso042!$B:$B,,-1)
       - _xlfn.XLOOKUP($A450,sdbso042!$A:$A,sdbso042!$B:$B,,1) )</f>
        <v>0.96348202181506482</v>
      </c>
      <c r="AK450" s="1">
        <v>2535.3856999999998</v>
      </c>
    </row>
    <row r="451" spans="1:37" x14ac:dyDescent="0.2">
      <c r="A451" s="1">
        <f t="shared" ref="A451:A514" si="25">AK451-1.3</f>
        <v>2534.3357999999998</v>
      </c>
      <c r="B451" s="1">
        <v>1.0250481</v>
      </c>
      <c r="C451">
        <f xml:space="preserve"> _xlfn.XLOOKUP($A451,DibenzoThiophene!$A:$A,DibenzoThiophene!$B:$B,,1)
 + ( $A451 - _xlfn.XLOOKUP($A451,DibenzoThiophene!$A:$A,DibenzoThiophene!$A:$A,,1) )
   / ( _xlfn.XLOOKUP($A451,DibenzoThiophene!$A:$A,DibenzoThiophene!$A:$A,,-1)
       - _xlfn.XLOOKUP($A451,DibenzoThiophene!$A:$A,DibenzoThiophene!$A:$A,,1) )
   * ( _xlfn.XLOOKUP($A451,DibenzoThiophene!$A:$A,DibenzoThiophene!$B:$B,,-1)
       - _xlfn.XLOOKUP($A451,DibenzoThiophene!$A:$A,DibenzoThiophene!$B:$B,,1) )</f>
        <v>1.0235938473099944</v>
      </c>
      <c r="D451">
        <f xml:space="preserve"> _xlfn.XLOOKUP($A451,Sulfone!$A:$A,Sulfone!$B:$B,,1)
 + ( $A451 - _xlfn.XLOOKUP($A451,Sulfone!$A:$A,Sulfone!$A:$A,,1) )
   / ( _xlfn.XLOOKUP($A451,Sulfone!$A:$A,Sulfone!$A:$A,,-1)
       - _xlfn.XLOOKUP($A451,Sulfone!$A:$A,Sulfone!$A:$A,,1) )
   * ( _xlfn.XLOOKUP($A451,Sulfone!$A:$A,Sulfone!$B:$B,,-1)
       - _xlfn.XLOOKUP($A451,Sulfone!$A:$A,Sulfone!$B:$B,,1) )</f>
        <v>1.037279150450666</v>
      </c>
      <c r="E451">
        <f xml:space="preserve"> _xlfn.XLOOKUP($A451,sfeso4051!$A:$A,sfeso4051!$B:$B,,1)
 + ( $A451 - _xlfn.XLOOKUP($A451,sfeso4051!$A:$A,sfeso4051!$A:$A,,1) )
   / ( _xlfn.XLOOKUP($A451,sfeso4051!$A:$A,sfeso4051!$A:$A,,-1)
       - _xlfn.XLOOKUP($A451,sfeso4051!$A:$A,sfeso4051!$A:$A,,1) )
   * ( _xlfn.XLOOKUP($A451,sfeso4051!$A:$A,sfeso4051!$B:$B,,-1)
       - _xlfn.XLOOKUP($A451,sfeso4051!$A:$A,sfeso4051!$B:$B,,1) )</f>
        <v>0.86961685195663618</v>
      </c>
      <c r="F451">
        <f xml:space="preserve"> _xlfn.XLOOKUP($A451,sdbt029!$A:$A,sdbt029!$B:$B,,1)
 + ( $A451 - _xlfn.XLOOKUP($A451,sdbt029!$A:$A,sdbt029!$A:$A,,1) )
   / ( _xlfn.XLOOKUP($A451,sdbt029!$A:$A,sdbt029!$A:$A,,-1)
       - _xlfn.XLOOKUP($A451,sdbt029!$A:$A,sdbt029!$A:$A,,1) )
   * ( _xlfn.XLOOKUP($A451,sdbt029!$A:$A,sdbt029!$B:$B,,-1)
       - _xlfn.XLOOKUP($A451,sdbt029!$A:$A,sdbt029!$B:$B,,1) )</f>
        <v>1.0284266953051955</v>
      </c>
      <c r="G451">
        <f xml:space="preserve"> _xlfn.XLOOKUP($A451,sdbs034!$A:$A,sdbs034!$B:$B,,1)
 + ( $A451 - _xlfn.XLOOKUP($A451,sdbs034!$A:$A,sdbs034!$A:$A,,1) )
   / ( _xlfn.XLOOKUP($A451,sdbs034!$A:$A,sdbs034!$A:$A,,-1)
       - _xlfn.XLOOKUP($A451,sdbs034!$A:$A,sdbs034!$A:$A,,1) )
   * ( _xlfn.XLOOKUP($A451,sdbs034!$A:$A,sdbs034!$B:$B,,-1)
       - _xlfn.XLOOKUP($A451,sdbs034!$A:$A,sdbs034!$B:$B,,1) )</f>
        <v>0.97566889536806134</v>
      </c>
      <c r="H451">
        <f xml:space="preserve"> _xlfn.XLOOKUP($A451,sdbso042!$A:$A,sdbso042!$B:$B,,1)
 + ( $A451 - _xlfn.XLOOKUP($A451,sdbso042!$A:$A,sdbso042!$A:$A,,1) )
   / ( _xlfn.XLOOKUP($A451,sdbso042!$A:$A,sdbso042!$A:$A,,-1)
       - _xlfn.XLOOKUP($A451,sdbso042!$A:$A,sdbso042!$A:$A,,1) )
   * ( _xlfn.XLOOKUP($A451,sdbso042!$A:$A,sdbso042!$B:$B,,-1)
       - _xlfn.XLOOKUP($A451,sdbso042!$A:$A,sdbso042!$B:$B,,1) )</f>
        <v>0.96696918282570354</v>
      </c>
      <c r="AK451" s="1">
        <v>2535.6358</v>
      </c>
    </row>
    <row r="452" spans="1:37" x14ac:dyDescent="0.2">
      <c r="A452" s="1">
        <f t="shared" si="25"/>
        <v>2534.5859</v>
      </c>
      <c r="B452" s="1">
        <v>1.0170380000000001</v>
      </c>
      <c r="C452">
        <f xml:space="preserve"> _xlfn.XLOOKUP($A452,DibenzoThiophene!$A:$A,DibenzoThiophene!$B:$B,,1)
 + ( $A452 - _xlfn.XLOOKUP($A452,DibenzoThiophene!$A:$A,DibenzoThiophene!$A:$A,,1) )
   / ( _xlfn.XLOOKUP($A452,DibenzoThiophene!$A:$A,DibenzoThiophene!$A:$A,,-1)
       - _xlfn.XLOOKUP($A452,DibenzoThiophene!$A:$A,DibenzoThiophene!$A:$A,,1) )
   * ( _xlfn.XLOOKUP($A452,DibenzoThiophene!$A:$A,DibenzoThiophene!$B:$B,,-1)
       - _xlfn.XLOOKUP($A452,DibenzoThiophene!$A:$A,DibenzoThiophene!$B:$B,,1) )</f>
        <v>1.0249421151127123</v>
      </c>
      <c r="D452">
        <f xml:space="preserve"> _xlfn.XLOOKUP($A452,Sulfone!$A:$A,Sulfone!$B:$B,,1)
 + ( $A452 - _xlfn.XLOOKUP($A452,Sulfone!$A:$A,Sulfone!$A:$A,,1) )
   / ( _xlfn.XLOOKUP($A452,Sulfone!$A:$A,Sulfone!$A:$A,,-1)
       - _xlfn.XLOOKUP($A452,Sulfone!$A:$A,Sulfone!$A:$A,,1) )
   * ( _xlfn.XLOOKUP($A452,Sulfone!$A:$A,Sulfone!$B:$B,,-1)
       - _xlfn.XLOOKUP($A452,Sulfone!$A:$A,Sulfone!$B:$B,,1) )</f>
        <v>1.0374733885544778</v>
      </c>
      <c r="E452">
        <f xml:space="preserve"> _xlfn.XLOOKUP($A452,sfeso4051!$A:$A,sfeso4051!$B:$B,,1)
 + ( $A452 - _xlfn.XLOOKUP($A452,sfeso4051!$A:$A,sfeso4051!$A:$A,,1) )
   / ( _xlfn.XLOOKUP($A452,sfeso4051!$A:$A,sfeso4051!$A:$A,,-1)
       - _xlfn.XLOOKUP($A452,sfeso4051!$A:$A,sfeso4051!$A:$A,,1) )
   * ( _xlfn.XLOOKUP($A452,sfeso4051!$A:$A,sfeso4051!$B:$B,,-1)
       - _xlfn.XLOOKUP($A452,sfeso4051!$A:$A,sfeso4051!$B:$B,,1) )</f>
        <v>0.86964371164708598</v>
      </c>
      <c r="F452">
        <f xml:space="preserve"> _xlfn.XLOOKUP($A452,sdbt029!$A:$A,sdbt029!$B:$B,,1)
 + ( $A452 - _xlfn.XLOOKUP($A452,sdbt029!$A:$A,sdbt029!$A:$A,,1) )
   / ( _xlfn.XLOOKUP($A452,sdbt029!$A:$A,sdbt029!$A:$A,,-1)
       - _xlfn.XLOOKUP($A452,sdbt029!$A:$A,sdbt029!$A:$A,,1) )
   * ( _xlfn.XLOOKUP($A452,sdbt029!$A:$A,sdbt029!$B:$B,,-1)
       - _xlfn.XLOOKUP($A452,sdbt029!$A:$A,sdbt029!$B:$B,,1) )</f>
        <v>1.0272151520858648</v>
      </c>
      <c r="G452">
        <f xml:space="preserve"> _xlfn.XLOOKUP($A452,sdbs034!$A:$A,sdbs034!$B:$B,,1)
 + ( $A452 - _xlfn.XLOOKUP($A452,sdbs034!$A:$A,sdbs034!$A:$A,,1) )
   / ( _xlfn.XLOOKUP($A452,sdbs034!$A:$A,sdbs034!$A:$A,,-1)
       - _xlfn.XLOOKUP($A452,sdbs034!$A:$A,sdbs034!$A:$A,,1) )
   * ( _xlfn.XLOOKUP($A452,sdbs034!$A:$A,sdbs034!$B:$B,,-1)
       - _xlfn.XLOOKUP($A452,sdbs034!$A:$A,sdbs034!$B:$B,,1) )</f>
        <v>0.97725205726166742</v>
      </c>
      <c r="H452">
        <f xml:space="preserve"> _xlfn.XLOOKUP($A452,sdbso042!$A:$A,sdbso042!$B:$B,,1)
 + ( $A452 - _xlfn.XLOOKUP($A452,sdbso042!$A:$A,sdbso042!$A:$A,,1) )
   / ( _xlfn.XLOOKUP($A452,sdbso042!$A:$A,sdbso042!$A:$A,,-1)
       - _xlfn.XLOOKUP($A452,sdbso042!$A:$A,sdbso042!$A:$A,,1) )
   * ( _xlfn.XLOOKUP($A452,sdbso042!$A:$A,sdbso042!$B:$B,,-1)
       - _xlfn.XLOOKUP($A452,sdbso042!$A:$A,sdbso042!$B:$B,,1) )</f>
        <v>0.96927649730157217</v>
      </c>
      <c r="AK452" s="1">
        <v>2535.8859000000002</v>
      </c>
    </row>
    <row r="453" spans="1:37" x14ac:dyDescent="0.2">
      <c r="A453" s="1">
        <f t="shared" si="25"/>
        <v>2534.8359999999998</v>
      </c>
      <c r="B453" s="1">
        <v>1.0265016</v>
      </c>
      <c r="C453">
        <f xml:space="preserve"> _xlfn.XLOOKUP($A453,DibenzoThiophene!$A:$A,DibenzoThiophene!$B:$B,,1)
 + ( $A453 - _xlfn.XLOOKUP($A453,DibenzoThiophene!$A:$A,DibenzoThiophene!$A:$A,,1) )
   / ( _xlfn.XLOOKUP($A453,DibenzoThiophene!$A:$A,DibenzoThiophene!$A:$A,,-1)
       - _xlfn.XLOOKUP($A453,DibenzoThiophene!$A:$A,DibenzoThiophene!$A:$A,,1) )
   * ( _xlfn.XLOOKUP($A453,DibenzoThiophene!$A:$A,DibenzoThiophene!$B:$B,,-1)
       - _xlfn.XLOOKUP($A453,DibenzoThiophene!$A:$A,DibenzoThiophene!$B:$B,,1) )</f>
        <v>1.0260068718161828</v>
      </c>
      <c r="D453">
        <f xml:space="preserve"> _xlfn.XLOOKUP($A453,Sulfone!$A:$A,Sulfone!$B:$B,,1)
 + ( $A453 - _xlfn.XLOOKUP($A453,Sulfone!$A:$A,Sulfone!$A:$A,,1) )
   / ( _xlfn.XLOOKUP($A453,Sulfone!$A:$A,Sulfone!$A:$A,,-1)
       - _xlfn.XLOOKUP($A453,Sulfone!$A:$A,Sulfone!$A:$A,,1) )
   * ( _xlfn.XLOOKUP($A453,Sulfone!$A:$A,Sulfone!$B:$B,,-1)
       - _xlfn.XLOOKUP($A453,Sulfone!$A:$A,Sulfone!$B:$B,,1) )</f>
        <v>1.0376676266582894</v>
      </c>
      <c r="E453">
        <f xml:space="preserve"> _xlfn.XLOOKUP($A453,sfeso4051!$A:$A,sfeso4051!$B:$B,,1)
 + ( $A453 - _xlfn.XLOOKUP($A453,sfeso4051!$A:$A,sfeso4051!$A:$A,,1) )
   / ( _xlfn.XLOOKUP($A453,sfeso4051!$A:$A,sfeso4051!$A:$A,,-1)
       - _xlfn.XLOOKUP($A453,sfeso4051!$A:$A,sfeso4051!$A:$A,,1) )
   * ( _xlfn.XLOOKUP($A453,sfeso4051!$A:$A,sfeso4051!$B:$B,,-1)
       - _xlfn.XLOOKUP($A453,sfeso4051!$A:$A,sfeso4051!$B:$B,,1) )</f>
        <v>0.87053817060937955</v>
      </c>
      <c r="F453">
        <f xml:space="preserve"> _xlfn.XLOOKUP($A453,sdbt029!$A:$A,sdbt029!$B:$B,,1)
 + ( $A453 - _xlfn.XLOOKUP($A453,sdbt029!$A:$A,sdbt029!$A:$A,,1) )
   / ( _xlfn.XLOOKUP($A453,sdbt029!$A:$A,sdbt029!$A:$A,,-1)
       - _xlfn.XLOOKUP($A453,sdbt029!$A:$A,sdbt029!$A:$A,,1) )
   * ( _xlfn.XLOOKUP($A453,sdbt029!$A:$A,sdbt029!$B:$B,,-1)
       - _xlfn.XLOOKUP($A453,sdbt029!$A:$A,sdbt029!$B:$B,,1) )</f>
        <v>1.022931962260859</v>
      </c>
      <c r="G453">
        <f xml:space="preserve"> _xlfn.XLOOKUP($A453,sdbs034!$A:$A,sdbs034!$B:$B,,1)
 + ( $A453 - _xlfn.XLOOKUP($A453,sdbs034!$A:$A,sdbs034!$A:$A,,1) )
   / ( _xlfn.XLOOKUP($A453,sdbs034!$A:$A,sdbs034!$A:$A,,-1)
       - _xlfn.XLOOKUP($A453,sdbs034!$A:$A,sdbs034!$A:$A,,1) )
   * ( _xlfn.XLOOKUP($A453,sdbs034!$A:$A,sdbs034!$B:$B,,-1)
       - _xlfn.XLOOKUP($A453,sdbs034!$A:$A,sdbs034!$B:$B,,1) )</f>
        <v>0.97458782099510921</v>
      </c>
      <c r="H453">
        <f xml:space="preserve"> _xlfn.XLOOKUP($A453,sdbso042!$A:$A,sdbso042!$B:$B,,1)
 + ( $A453 - _xlfn.XLOOKUP($A453,sdbso042!$A:$A,sdbso042!$A:$A,,1) )
   / ( _xlfn.XLOOKUP($A453,sdbso042!$A:$A,sdbso042!$A:$A,,-1)
       - _xlfn.XLOOKUP($A453,sdbso042!$A:$A,sdbso042!$A:$A,,1) )
   * ( _xlfn.XLOOKUP($A453,sdbso042!$A:$A,sdbso042!$B:$B,,-1)
       - _xlfn.XLOOKUP($A453,sdbso042!$A:$A,sdbso042!$B:$B,,1) )</f>
        <v>0.96932209523376089</v>
      </c>
      <c r="AK453" s="1">
        <v>2536.136</v>
      </c>
    </row>
    <row r="454" spans="1:37" x14ac:dyDescent="0.2">
      <c r="A454" s="1">
        <f t="shared" si="25"/>
        <v>2535.0861</v>
      </c>
      <c r="B454" s="1">
        <v>1.0187438</v>
      </c>
      <c r="C454">
        <f xml:space="preserve"> _xlfn.XLOOKUP($A454,DibenzoThiophene!$A:$A,DibenzoThiophene!$B:$B,,1)
 + ( $A454 - _xlfn.XLOOKUP($A454,DibenzoThiophene!$A:$A,DibenzoThiophene!$A:$A,,1) )
   / ( _xlfn.XLOOKUP($A454,DibenzoThiophene!$A:$A,DibenzoThiophene!$A:$A,,-1)
       - _xlfn.XLOOKUP($A454,DibenzoThiophene!$A:$A,DibenzoThiophene!$A:$A,,1) )
   * ( _xlfn.XLOOKUP($A454,DibenzoThiophene!$A:$A,DibenzoThiophene!$B:$B,,-1)
       - _xlfn.XLOOKUP($A454,DibenzoThiophene!$A:$A,DibenzoThiophene!$B:$B,,1) )</f>
        <v>1.0251867565631878</v>
      </c>
      <c r="D454">
        <f xml:space="preserve"> _xlfn.XLOOKUP($A454,Sulfone!$A:$A,Sulfone!$B:$B,,1)
 + ( $A454 - _xlfn.XLOOKUP($A454,Sulfone!$A:$A,Sulfone!$A:$A,,1) )
   / ( _xlfn.XLOOKUP($A454,Sulfone!$A:$A,Sulfone!$A:$A,,-1)
       - _xlfn.XLOOKUP($A454,Sulfone!$A:$A,Sulfone!$A:$A,,1) )
   * ( _xlfn.XLOOKUP($A454,Sulfone!$A:$A,Sulfone!$B:$B,,-1)
       - _xlfn.XLOOKUP($A454,Sulfone!$A:$A,Sulfone!$B:$B,,1) )</f>
        <v>1.0377361931119207</v>
      </c>
      <c r="E454">
        <f xml:space="preserve"> _xlfn.XLOOKUP($A454,sfeso4051!$A:$A,sfeso4051!$B:$B,,1)
 + ( $A454 - _xlfn.XLOOKUP($A454,sfeso4051!$A:$A,sfeso4051!$A:$A,,1) )
   / ( _xlfn.XLOOKUP($A454,sfeso4051!$A:$A,sfeso4051!$A:$A,,-1)
       - _xlfn.XLOOKUP($A454,sfeso4051!$A:$A,sfeso4051!$A:$A,,1) )
   * ( _xlfn.XLOOKUP($A454,sfeso4051!$A:$A,sfeso4051!$B:$B,,-1)
       - _xlfn.XLOOKUP($A454,sfeso4051!$A:$A,sfeso4051!$B:$B,,1) )</f>
        <v>0.87101292416079945</v>
      </c>
      <c r="F454">
        <f xml:space="preserve"> _xlfn.XLOOKUP($A454,sdbt029!$A:$A,sdbt029!$B:$B,,1)
 + ( $A454 - _xlfn.XLOOKUP($A454,sdbt029!$A:$A,sdbt029!$A:$A,,1) )
   / ( _xlfn.XLOOKUP($A454,sdbt029!$A:$A,sdbt029!$A:$A,,-1)
       - _xlfn.XLOOKUP($A454,sdbt029!$A:$A,sdbt029!$A:$A,,1) )
   * ( _xlfn.XLOOKUP($A454,sdbt029!$A:$A,sdbt029!$B:$B,,-1)
       - _xlfn.XLOOKUP($A454,sdbt029!$A:$A,sdbt029!$B:$B,,1) )</f>
        <v>1.0207534292138269</v>
      </c>
      <c r="G454">
        <f xml:space="preserve"> _xlfn.XLOOKUP($A454,sdbs034!$A:$A,sdbs034!$B:$B,,1)
 + ( $A454 - _xlfn.XLOOKUP($A454,sdbs034!$A:$A,sdbs034!$A:$A,,1) )
   / ( _xlfn.XLOOKUP($A454,sdbs034!$A:$A,sdbs034!$A:$A,,-1)
       - _xlfn.XLOOKUP($A454,sdbs034!$A:$A,sdbs034!$A:$A,,1) )
   * ( _xlfn.XLOOKUP($A454,sdbs034!$A:$A,sdbs034!$B:$B,,-1)
       - _xlfn.XLOOKUP($A454,sdbs034!$A:$A,sdbs034!$B:$B,,1) )</f>
        <v>0.97705815100018611</v>
      </c>
      <c r="H454">
        <f xml:space="preserve"> _xlfn.XLOOKUP($A454,sdbso042!$A:$A,sdbso042!$B:$B,,1)
 + ( $A454 - _xlfn.XLOOKUP($A454,sdbso042!$A:$A,sdbso042!$A:$A,,1) )
   / ( _xlfn.XLOOKUP($A454,sdbso042!$A:$A,sdbso042!$A:$A,,-1)
       - _xlfn.XLOOKUP($A454,sdbso042!$A:$A,sdbso042!$A:$A,,1) )
   * ( _xlfn.XLOOKUP($A454,sdbso042!$A:$A,sdbso042!$B:$B,,-1)
       - _xlfn.XLOOKUP($A454,sdbso042!$A:$A,sdbso042!$B:$B,,1) )</f>
        <v>0.96953548812305246</v>
      </c>
      <c r="AK454" s="1">
        <v>2536.3861000000002</v>
      </c>
    </row>
    <row r="455" spans="1:37" x14ac:dyDescent="0.2">
      <c r="A455" s="1">
        <f t="shared" si="25"/>
        <v>2535.3361999999997</v>
      </c>
      <c r="B455" s="1">
        <v>0.99880062000000003</v>
      </c>
      <c r="C455">
        <f xml:space="preserve"> _xlfn.XLOOKUP($A455,DibenzoThiophene!$A:$A,DibenzoThiophene!$B:$B,,1)
 + ( $A455 - _xlfn.XLOOKUP($A455,DibenzoThiophene!$A:$A,DibenzoThiophene!$A:$A,,1) )
   / ( _xlfn.XLOOKUP($A455,DibenzoThiophene!$A:$A,DibenzoThiophene!$A:$A,,-1)
       - _xlfn.XLOOKUP($A455,DibenzoThiophene!$A:$A,DibenzoThiophene!$A:$A,,1) )
   * ( _xlfn.XLOOKUP($A455,DibenzoThiophene!$A:$A,DibenzoThiophene!$B:$B,,-1)
       - _xlfn.XLOOKUP($A455,DibenzoThiophene!$A:$A,DibenzoThiophene!$B:$B,,1) )</f>
        <v>1.0243666413101942</v>
      </c>
      <c r="D455">
        <f xml:space="preserve"> _xlfn.XLOOKUP($A455,Sulfone!$A:$A,Sulfone!$B:$B,,1)
 + ( $A455 - _xlfn.XLOOKUP($A455,Sulfone!$A:$A,Sulfone!$A:$A,,1) )
   / ( _xlfn.XLOOKUP($A455,Sulfone!$A:$A,Sulfone!$A:$A,,-1)
       - _xlfn.XLOOKUP($A455,Sulfone!$A:$A,Sulfone!$A:$A,,1) )
   * ( _xlfn.XLOOKUP($A455,Sulfone!$A:$A,Sulfone!$B:$B,,-1)
       - _xlfn.XLOOKUP($A455,Sulfone!$A:$A,Sulfone!$B:$B,,1) )</f>
        <v>1.0375773987580201</v>
      </c>
      <c r="E455">
        <f xml:space="preserve"> _xlfn.XLOOKUP($A455,sfeso4051!$A:$A,sfeso4051!$B:$B,,1)
 + ( $A455 - _xlfn.XLOOKUP($A455,sfeso4051!$A:$A,sfeso4051!$A:$A,,1) )
   / ( _xlfn.XLOOKUP($A455,sfeso4051!$A:$A,sfeso4051!$A:$A,,-1)
       - _xlfn.XLOOKUP($A455,sfeso4051!$A:$A,sfeso4051!$A:$A,,1) )
   * ( _xlfn.XLOOKUP($A455,sfeso4051!$A:$A,sfeso4051!$B:$B,,-1)
       - _xlfn.XLOOKUP($A455,sfeso4051!$A:$A,sfeso4051!$B:$B,,1) )</f>
        <v>0.87072836118375041</v>
      </c>
      <c r="F455">
        <f xml:space="preserve"> _xlfn.XLOOKUP($A455,sdbt029!$A:$A,sdbt029!$B:$B,,1)
 + ( $A455 - _xlfn.XLOOKUP($A455,sdbt029!$A:$A,sdbt029!$A:$A,,1) )
   / ( _xlfn.XLOOKUP($A455,sdbt029!$A:$A,sdbt029!$A:$A,,-1)
       - _xlfn.XLOOKUP($A455,sdbt029!$A:$A,sdbt029!$A:$A,,1) )
   * ( _xlfn.XLOOKUP($A455,sdbt029!$A:$A,sdbt029!$B:$B,,-1)
       - _xlfn.XLOOKUP($A455,sdbt029!$A:$A,sdbt029!$B:$B,,1) )</f>
        <v>1.0223825684933034</v>
      </c>
      <c r="G455">
        <f xml:space="preserve"> _xlfn.XLOOKUP($A455,sdbs034!$A:$A,sdbs034!$B:$B,,1)
 + ( $A455 - _xlfn.XLOOKUP($A455,sdbs034!$A:$A,sdbs034!$A:$A,,1) )
   / ( _xlfn.XLOOKUP($A455,sdbs034!$A:$A,sdbs034!$A:$A,,-1)
       - _xlfn.XLOOKUP($A455,sdbs034!$A:$A,sdbs034!$A:$A,,1) )
   * ( _xlfn.XLOOKUP($A455,sdbs034!$A:$A,sdbs034!$B:$B,,-1)
       - _xlfn.XLOOKUP($A455,sdbs034!$A:$A,sdbs034!$B:$B,,1) )</f>
        <v>0.98881776090384577</v>
      </c>
      <c r="H455">
        <f xml:space="preserve"> _xlfn.XLOOKUP($A455,sdbso042!$A:$A,sdbso042!$B:$B,,1)
 + ( $A455 - _xlfn.XLOOKUP($A455,sdbso042!$A:$A,sdbso042!$A:$A,,1) )
   / ( _xlfn.XLOOKUP($A455,sdbso042!$A:$A,sdbso042!$A:$A,,-1)
       - _xlfn.XLOOKUP($A455,sdbso042!$A:$A,sdbso042!$A:$A,,1) )
   * ( _xlfn.XLOOKUP($A455,sdbso042!$A:$A,sdbso042!$B:$B,,-1)
       - _xlfn.XLOOKUP($A455,sdbso042!$A:$A,sdbso042!$B:$B,,1) )</f>
        <v>0.97005244985139194</v>
      </c>
      <c r="AK455" s="1">
        <v>2536.6361999999999</v>
      </c>
    </row>
    <row r="456" spans="1:37" x14ac:dyDescent="0.2">
      <c r="A456" s="1">
        <f t="shared" si="25"/>
        <v>2535.5862999999999</v>
      </c>
      <c r="B456" s="1">
        <v>1.0050927999999999</v>
      </c>
      <c r="C456">
        <f xml:space="preserve"> _xlfn.XLOOKUP($A456,DibenzoThiophene!$A:$A,DibenzoThiophene!$B:$B,,1)
 + ( $A456 - _xlfn.XLOOKUP($A456,DibenzoThiophene!$A:$A,DibenzoThiophene!$A:$A,,1) )
   / ( _xlfn.XLOOKUP($A456,DibenzoThiophene!$A:$A,DibenzoThiophene!$A:$A,,-1)
       - _xlfn.XLOOKUP($A456,DibenzoThiophene!$A:$A,DibenzoThiophene!$A:$A,,1) )
   * ( _xlfn.XLOOKUP($A456,DibenzoThiophene!$A:$A,DibenzoThiophene!$B:$B,,-1)
       - _xlfn.XLOOKUP($A456,DibenzoThiophene!$A:$A,DibenzoThiophene!$B:$B,,1) )</f>
        <v>1.0235465260571992</v>
      </c>
      <c r="D456">
        <f xml:space="preserve"> _xlfn.XLOOKUP($A456,Sulfone!$A:$A,Sulfone!$B:$B,,1)
 + ( $A456 - _xlfn.XLOOKUP($A456,Sulfone!$A:$A,Sulfone!$A:$A,,1) )
   / ( _xlfn.XLOOKUP($A456,Sulfone!$A:$A,Sulfone!$A:$A,,-1)
       - _xlfn.XLOOKUP($A456,Sulfone!$A:$A,Sulfone!$A:$A,,1) )
   * ( _xlfn.XLOOKUP($A456,Sulfone!$A:$A,Sulfone!$B:$B,,-1)
       - _xlfn.XLOOKUP($A456,Sulfone!$A:$A,Sulfone!$B:$B,,1) )</f>
        <v>1.0374186044041191</v>
      </c>
      <c r="E456">
        <f xml:space="preserve"> _xlfn.XLOOKUP($A456,sfeso4051!$A:$A,sfeso4051!$B:$B,,1)
 + ( $A456 - _xlfn.XLOOKUP($A456,sfeso4051!$A:$A,sfeso4051!$A:$A,,1) )
   / ( _xlfn.XLOOKUP($A456,sfeso4051!$A:$A,sfeso4051!$A:$A,,-1)
       - _xlfn.XLOOKUP($A456,sfeso4051!$A:$A,sfeso4051!$A:$A,,1) )
   * ( _xlfn.XLOOKUP($A456,sfeso4051!$A:$A,sfeso4051!$B:$B,,-1)
       - _xlfn.XLOOKUP($A456,sfeso4051!$A:$A,sfeso4051!$B:$B,,1) )</f>
        <v>0.87086215732856198</v>
      </c>
      <c r="F456">
        <f xml:space="preserve"> _xlfn.XLOOKUP($A456,sdbt029!$A:$A,sdbt029!$B:$B,,1)
 + ( $A456 - _xlfn.XLOOKUP($A456,sdbt029!$A:$A,sdbt029!$A:$A,,1) )
   / ( _xlfn.XLOOKUP($A456,sdbt029!$A:$A,sdbt029!$A:$A,,-1)
       - _xlfn.XLOOKUP($A456,sdbt029!$A:$A,sdbt029!$A:$A,,1) )
   * ( _xlfn.XLOOKUP($A456,sdbt029!$A:$A,sdbt029!$B:$B,,-1)
       - _xlfn.XLOOKUP($A456,sdbt029!$A:$A,sdbt029!$B:$B,,1) )</f>
        <v>1.0227353342021146</v>
      </c>
      <c r="G456">
        <f xml:space="preserve"> _xlfn.XLOOKUP($A456,sdbs034!$A:$A,sdbs034!$B:$B,,1)
 + ( $A456 - _xlfn.XLOOKUP($A456,sdbs034!$A:$A,sdbs034!$A:$A,,1) )
   / ( _xlfn.XLOOKUP($A456,sdbs034!$A:$A,sdbs034!$A:$A,,-1)
       - _xlfn.XLOOKUP($A456,sdbs034!$A:$A,sdbs034!$A:$A,,1) )
   * ( _xlfn.XLOOKUP($A456,sdbs034!$A:$A,sdbs034!$B:$B,,-1)
       - _xlfn.XLOOKUP($A456,sdbs034!$A:$A,sdbs034!$B:$B,,1) )</f>
        <v>0.99326785380621607</v>
      </c>
      <c r="H456">
        <f xml:space="preserve"> _xlfn.XLOOKUP($A456,sdbso042!$A:$A,sdbso042!$B:$B,,1)
 + ( $A456 - _xlfn.XLOOKUP($A456,sdbso042!$A:$A,sdbso042!$A:$A,,1) )
   / ( _xlfn.XLOOKUP($A456,sdbso042!$A:$A,sdbso042!$A:$A,,-1)
       - _xlfn.XLOOKUP($A456,sdbso042!$A:$A,sdbso042!$A:$A,,1) )
   * ( _xlfn.XLOOKUP($A456,sdbso042!$A:$A,sdbso042!$B:$B,,-1)
       - _xlfn.XLOOKUP($A456,sdbso042!$A:$A,sdbso042!$B:$B,,1) )</f>
        <v>0.9698027101190887</v>
      </c>
      <c r="AK456" s="1">
        <v>2536.8863000000001</v>
      </c>
    </row>
    <row r="457" spans="1:37" x14ac:dyDescent="0.2">
      <c r="A457" s="1">
        <f t="shared" si="25"/>
        <v>2535.8363999999997</v>
      </c>
      <c r="B457" s="1">
        <v>1.0025672999999999</v>
      </c>
      <c r="C457">
        <f xml:space="preserve"> _xlfn.XLOOKUP($A457,DibenzoThiophene!$A:$A,DibenzoThiophene!$B:$B,,1)
 + ( $A457 - _xlfn.XLOOKUP($A457,DibenzoThiophene!$A:$A,DibenzoThiophene!$A:$A,,1) )
   / ( _xlfn.XLOOKUP($A457,DibenzoThiophene!$A:$A,DibenzoThiophene!$A:$A,,-1)
       - _xlfn.XLOOKUP($A457,DibenzoThiophene!$A:$A,DibenzoThiophene!$A:$A,,1) )
   * ( _xlfn.XLOOKUP($A457,DibenzoThiophene!$A:$A,DibenzoThiophene!$B:$B,,-1)
       - _xlfn.XLOOKUP($A457,DibenzoThiophene!$A:$A,DibenzoThiophene!$B:$B,,1) )</f>
        <v>1.0227264108042058</v>
      </c>
      <c r="D457">
        <f xml:space="preserve"> _xlfn.XLOOKUP($A457,Sulfone!$A:$A,Sulfone!$B:$B,,1)
 + ( $A457 - _xlfn.XLOOKUP($A457,Sulfone!$A:$A,Sulfone!$A:$A,,1) )
   / ( _xlfn.XLOOKUP($A457,Sulfone!$A:$A,Sulfone!$A:$A,,-1)
       - _xlfn.XLOOKUP($A457,Sulfone!$A:$A,Sulfone!$A:$A,,1) )
   * ( _xlfn.XLOOKUP($A457,Sulfone!$A:$A,Sulfone!$B:$B,,-1)
       - _xlfn.XLOOKUP($A457,Sulfone!$A:$A,Sulfone!$B:$B,,1) )</f>
        <v>1.0372598100502184</v>
      </c>
      <c r="E457">
        <f xml:space="preserve"> _xlfn.XLOOKUP($A457,sfeso4051!$A:$A,sfeso4051!$B:$B,,1)
 + ( $A457 - _xlfn.XLOOKUP($A457,sfeso4051!$A:$A,sfeso4051!$A:$A,,1) )
   / ( _xlfn.XLOOKUP($A457,sfeso4051!$A:$A,sfeso4051!$A:$A,,-1)
       - _xlfn.XLOOKUP($A457,sfeso4051!$A:$A,sfeso4051!$A:$A,,1) )
   * ( _xlfn.XLOOKUP($A457,sfeso4051!$A:$A,sfeso4051!$B:$B,,-1)
       - _xlfn.XLOOKUP($A457,sfeso4051!$A:$A,sfeso4051!$B:$B,,1) )</f>
        <v>0.87183669924173646</v>
      </c>
      <c r="F457">
        <f xml:space="preserve"> _xlfn.XLOOKUP($A457,sdbt029!$A:$A,sdbt029!$B:$B,,1)
 + ( $A457 - _xlfn.XLOOKUP($A457,sdbt029!$A:$A,sdbt029!$A:$A,,1) )
   / ( _xlfn.XLOOKUP($A457,sdbt029!$A:$A,sdbt029!$A:$A,,-1)
       - _xlfn.XLOOKUP($A457,sdbt029!$A:$A,sdbt029!$A:$A,,1) )
   * ( _xlfn.XLOOKUP($A457,sdbt029!$A:$A,sdbt029!$B:$B,,-1)
       - _xlfn.XLOOKUP($A457,sdbt029!$A:$A,sdbt029!$B:$B,,1) )</f>
        <v>1.0205230651780475</v>
      </c>
      <c r="G457">
        <f xml:space="preserve"> _xlfn.XLOOKUP($A457,sdbs034!$A:$A,sdbs034!$B:$B,,1)
 + ( $A457 - _xlfn.XLOOKUP($A457,sdbs034!$A:$A,sdbs034!$A:$A,,1) )
   / ( _xlfn.XLOOKUP($A457,sdbs034!$A:$A,sdbs034!$A:$A,,-1)
       - _xlfn.XLOOKUP($A457,sdbs034!$A:$A,sdbs034!$A:$A,,1) )
   * ( _xlfn.XLOOKUP($A457,sdbs034!$A:$A,sdbs034!$B:$B,,-1)
       - _xlfn.XLOOKUP($A457,sdbs034!$A:$A,sdbs034!$B:$B,,1) )</f>
        <v>0.98302854431120301</v>
      </c>
      <c r="H457">
        <f xml:space="preserve"> _xlfn.XLOOKUP($A457,sdbso042!$A:$A,sdbso042!$B:$B,,1)
 + ( $A457 - _xlfn.XLOOKUP($A457,sdbso042!$A:$A,sdbso042!$A:$A,,1) )
   / ( _xlfn.XLOOKUP($A457,sdbso042!$A:$A,sdbso042!$A:$A,,-1)
       - _xlfn.XLOOKUP($A457,sdbso042!$A:$A,sdbso042!$A:$A,,1) )
   * ( _xlfn.XLOOKUP($A457,sdbso042!$A:$A,sdbso042!$B:$B,,-1)
       - _xlfn.XLOOKUP($A457,sdbso042!$A:$A,sdbso042!$B:$B,,1) )</f>
        <v>0.96801218646467058</v>
      </c>
      <c r="AK457" s="1">
        <v>2537.1363999999999</v>
      </c>
    </row>
    <row r="458" spans="1:37" x14ac:dyDescent="0.2">
      <c r="A458" s="1">
        <f t="shared" si="25"/>
        <v>2536.0864999999999</v>
      </c>
      <c r="B458" s="1">
        <v>1.0044420000000001</v>
      </c>
      <c r="C458">
        <f xml:space="preserve"> _xlfn.XLOOKUP($A458,DibenzoThiophene!$A:$A,DibenzoThiophene!$B:$B,,1)
 + ( $A458 - _xlfn.XLOOKUP($A458,DibenzoThiophene!$A:$A,DibenzoThiophene!$A:$A,,1) )
   / ( _xlfn.XLOOKUP($A458,DibenzoThiophene!$A:$A,DibenzoThiophene!$A:$A,,-1)
       - _xlfn.XLOOKUP($A458,DibenzoThiophene!$A:$A,DibenzoThiophene!$A:$A,,1) )
   * ( _xlfn.XLOOKUP($A458,DibenzoThiophene!$A:$A,DibenzoThiophene!$B:$B,,-1)
       - _xlfn.XLOOKUP($A458,DibenzoThiophene!$A:$A,DibenzoThiophene!$B:$B,,1) )</f>
        <v>1.0219062955512108</v>
      </c>
      <c r="D458">
        <f xml:space="preserve"> _xlfn.XLOOKUP($A458,Sulfone!$A:$A,Sulfone!$B:$B,,1)
 + ( $A458 - _xlfn.XLOOKUP($A458,Sulfone!$A:$A,Sulfone!$A:$A,,1) )
   / ( _xlfn.XLOOKUP($A458,Sulfone!$A:$A,Sulfone!$A:$A,,-1)
       - _xlfn.XLOOKUP($A458,Sulfone!$A:$A,Sulfone!$A:$A,,1) )
   * ( _xlfn.XLOOKUP($A458,Sulfone!$A:$A,Sulfone!$B:$B,,-1)
       - _xlfn.XLOOKUP($A458,Sulfone!$A:$A,Sulfone!$B:$B,,1) )</f>
        <v>1.036968004078715</v>
      </c>
      <c r="E458">
        <f xml:space="preserve"> _xlfn.XLOOKUP($A458,sfeso4051!$A:$A,sfeso4051!$B:$B,,1)
 + ( $A458 - _xlfn.XLOOKUP($A458,sfeso4051!$A:$A,sfeso4051!$A:$A,,1) )
   / ( _xlfn.XLOOKUP($A458,sfeso4051!$A:$A,sfeso4051!$A:$A,,-1)
       - _xlfn.XLOOKUP($A458,sfeso4051!$A:$A,sfeso4051!$A:$A,,1) )
   * ( _xlfn.XLOOKUP($A458,sfeso4051!$A:$A,sfeso4051!$B:$B,,-1)
       - _xlfn.XLOOKUP($A458,sfeso4051!$A:$A,sfeso4051!$B:$B,,1) )</f>
        <v>0.8725259073362055</v>
      </c>
      <c r="F458">
        <f xml:space="preserve"> _xlfn.XLOOKUP($A458,sdbt029!$A:$A,sdbt029!$B:$B,,1)
 + ( $A458 - _xlfn.XLOOKUP($A458,sdbt029!$A:$A,sdbt029!$A:$A,,1) )
   / ( _xlfn.XLOOKUP($A458,sdbt029!$A:$A,sdbt029!$A:$A,,-1)
       - _xlfn.XLOOKUP($A458,sdbt029!$A:$A,sdbt029!$A:$A,,1) )
   * ( _xlfn.XLOOKUP($A458,sdbt029!$A:$A,sdbt029!$B:$B,,-1)
       - _xlfn.XLOOKUP($A458,sdbt029!$A:$A,sdbt029!$B:$B,,1) )</f>
        <v>1.017887151959654</v>
      </c>
      <c r="G458">
        <f xml:space="preserve"> _xlfn.XLOOKUP($A458,sdbs034!$A:$A,sdbs034!$B:$B,,1)
 + ( $A458 - _xlfn.XLOOKUP($A458,sdbs034!$A:$A,sdbs034!$A:$A,,1) )
   / ( _xlfn.XLOOKUP($A458,sdbs034!$A:$A,sdbs034!$A:$A,,-1)
       - _xlfn.XLOOKUP($A458,sdbs034!$A:$A,sdbs034!$A:$A,,1) )
   * ( _xlfn.XLOOKUP($A458,sdbs034!$A:$A,sdbs034!$B:$B,,-1)
       - _xlfn.XLOOKUP($A458,sdbs034!$A:$A,sdbs034!$B:$B,,1) )</f>
        <v>0.97567336996732412</v>
      </c>
      <c r="H458">
        <f xml:space="preserve"> _xlfn.XLOOKUP($A458,sdbso042!$A:$A,sdbso042!$B:$B,,1)
 + ( $A458 - _xlfn.XLOOKUP($A458,sdbso042!$A:$A,sdbso042!$A:$A,,1) )
   / ( _xlfn.XLOOKUP($A458,sdbso042!$A:$A,sdbso042!$A:$A,,-1)
       - _xlfn.XLOOKUP($A458,sdbso042!$A:$A,sdbso042!$A:$A,,1) )
   * ( _xlfn.XLOOKUP($A458,sdbso042!$A:$A,sdbso042!$B:$B,,-1)
       - _xlfn.XLOOKUP($A458,sdbso042!$A:$A,sdbso042!$B:$B,,1) )</f>
        <v>0.96679594796887935</v>
      </c>
      <c r="AK458" s="1">
        <v>2537.3865000000001</v>
      </c>
    </row>
    <row r="459" spans="1:37" x14ac:dyDescent="0.2">
      <c r="A459" s="1">
        <f t="shared" si="25"/>
        <v>2536.3365999999996</v>
      </c>
      <c r="B459" s="1">
        <v>0.99871427000000002</v>
      </c>
      <c r="C459">
        <f xml:space="preserve"> _xlfn.XLOOKUP($A459,DibenzoThiophene!$A:$A,DibenzoThiophene!$B:$B,,1)
 + ( $A459 - _xlfn.XLOOKUP($A459,DibenzoThiophene!$A:$A,DibenzoThiophene!$A:$A,,1) )
   / ( _xlfn.XLOOKUP($A459,DibenzoThiophene!$A:$A,DibenzoThiophene!$A:$A,,-1)
       - _xlfn.XLOOKUP($A459,DibenzoThiophene!$A:$A,DibenzoThiophene!$A:$A,,1) )
   * ( _xlfn.XLOOKUP($A459,DibenzoThiophene!$A:$A,DibenzoThiophene!$B:$B,,-1)
       - _xlfn.XLOOKUP($A459,DibenzoThiophene!$A:$A,DibenzoThiophene!$B:$B,,1) )</f>
        <v>1.0210861802982174</v>
      </c>
      <c r="D459">
        <f xml:space="preserve"> _xlfn.XLOOKUP($A459,Sulfone!$A:$A,Sulfone!$B:$B,,1)
 + ( $A459 - _xlfn.XLOOKUP($A459,Sulfone!$A:$A,Sulfone!$A:$A,,1) )
   / ( _xlfn.XLOOKUP($A459,Sulfone!$A:$A,Sulfone!$A:$A,,-1)
       - _xlfn.XLOOKUP($A459,Sulfone!$A:$A,Sulfone!$A:$A,,1) )
   * ( _xlfn.XLOOKUP($A459,Sulfone!$A:$A,Sulfone!$B:$B,,-1)
       - _xlfn.XLOOKUP($A459,Sulfone!$A:$A,Sulfone!$B:$B,,1) )</f>
        <v>1.0364209939987974</v>
      </c>
      <c r="E459">
        <f xml:space="preserve"> _xlfn.XLOOKUP($A459,sfeso4051!$A:$A,sfeso4051!$B:$B,,1)
 + ( $A459 - _xlfn.XLOOKUP($A459,sfeso4051!$A:$A,sfeso4051!$A:$A,,1) )
   / ( _xlfn.XLOOKUP($A459,sfeso4051!$A:$A,sfeso4051!$A:$A,,-1)
       - _xlfn.XLOOKUP($A459,sfeso4051!$A:$A,sfeso4051!$A:$A,,1) )
   * ( _xlfn.XLOOKUP($A459,sfeso4051!$A:$A,sfeso4051!$B:$B,,-1)
       - _xlfn.XLOOKUP($A459,sfeso4051!$A:$A,sfeso4051!$B:$B,,1) )</f>
        <v>0.8726676567641577</v>
      </c>
      <c r="F459">
        <f xml:space="preserve"> _xlfn.XLOOKUP($A459,sdbt029!$A:$A,sdbt029!$B:$B,,1)
 + ( $A459 - _xlfn.XLOOKUP($A459,sdbt029!$A:$A,sdbt029!$A:$A,,1) )
   / ( _xlfn.XLOOKUP($A459,sdbt029!$A:$A,sdbt029!$A:$A,,-1)
       - _xlfn.XLOOKUP($A459,sdbt029!$A:$A,sdbt029!$A:$A,,1) )
   * ( _xlfn.XLOOKUP($A459,sdbt029!$A:$A,sdbt029!$B:$B,,-1)
       - _xlfn.XLOOKUP($A459,sdbt029!$A:$A,sdbt029!$B:$B,,1) )</f>
        <v>1.0144384094497652</v>
      </c>
      <c r="G459">
        <f xml:space="preserve"> _xlfn.XLOOKUP($A459,sdbs034!$A:$A,sdbs034!$B:$B,,1)
 + ( $A459 - _xlfn.XLOOKUP($A459,sdbs034!$A:$A,sdbs034!$A:$A,,1) )
   / ( _xlfn.XLOOKUP($A459,sdbs034!$A:$A,sdbs034!$A:$A,,-1)
       - _xlfn.XLOOKUP($A459,sdbs034!$A:$A,sdbs034!$A:$A,,1) )
   * ( _xlfn.XLOOKUP($A459,sdbs034!$A:$A,sdbs034!$B:$B,,-1)
       - _xlfn.XLOOKUP($A459,sdbs034!$A:$A,sdbs034!$B:$B,,1) )</f>
        <v>0.97385187120055872</v>
      </c>
      <c r="H459">
        <f xml:space="preserve"> _xlfn.XLOOKUP($A459,sdbso042!$A:$A,sdbso042!$B:$B,,1)
 + ( $A459 - _xlfn.XLOOKUP($A459,sdbso042!$A:$A,sdbso042!$A:$A,,1) )
   / ( _xlfn.XLOOKUP($A459,sdbso042!$A:$A,sdbso042!$A:$A,,-1)
       - _xlfn.XLOOKUP($A459,sdbso042!$A:$A,sdbso042!$A:$A,,1) )
   * ( _xlfn.XLOOKUP($A459,sdbso042!$A:$A,sdbso042!$B:$B,,-1)
       - _xlfn.XLOOKUP($A459,sdbso042!$A:$A,sdbso042!$B:$B,,1) )</f>
        <v>0.96668156760041613</v>
      </c>
      <c r="AK459" s="1">
        <v>2537.6365999999998</v>
      </c>
    </row>
    <row r="460" spans="1:37" x14ac:dyDescent="0.2">
      <c r="A460" s="1">
        <f t="shared" si="25"/>
        <v>2536.5866999999998</v>
      </c>
      <c r="B460" s="1">
        <v>0.99728859999999997</v>
      </c>
      <c r="C460">
        <f xml:space="preserve"> _xlfn.XLOOKUP($A460,DibenzoThiophene!$A:$A,DibenzoThiophene!$B:$B,,1)
 + ( $A460 - _xlfn.XLOOKUP($A460,DibenzoThiophene!$A:$A,DibenzoThiophene!$A:$A,,1) )
   / ( _xlfn.XLOOKUP($A460,DibenzoThiophene!$A:$A,DibenzoThiophene!$A:$A,,-1)
       - _xlfn.XLOOKUP($A460,DibenzoThiophene!$A:$A,DibenzoThiophene!$A:$A,,1) )
   * ( _xlfn.XLOOKUP($A460,DibenzoThiophene!$A:$A,DibenzoThiophene!$B:$B,,-1)
       - _xlfn.XLOOKUP($A460,DibenzoThiophene!$A:$A,DibenzoThiophene!$B:$B,,1) )</f>
        <v>1.0202660650452222</v>
      </c>
      <c r="D460">
        <f xml:space="preserve"> _xlfn.XLOOKUP($A460,Sulfone!$A:$A,Sulfone!$B:$B,,1)
 + ( $A460 - _xlfn.XLOOKUP($A460,Sulfone!$A:$A,Sulfone!$A:$A,,1) )
   / ( _xlfn.XLOOKUP($A460,Sulfone!$A:$A,Sulfone!$A:$A,,-1)
       - _xlfn.XLOOKUP($A460,Sulfone!$A:$A,Sulfone!$A:$A,,1) )
   * ( _xlfn.XLOOKUP($A460,Sulfone!$A:$A,Sulfone!$B:$B,,-1)
       - _xlfn.XLOOKUP($A460,Sulfone!$A:$A,Sulfone!$B:$B,,1) )</f>
        <v>1.0358739839188789</v>
      </c>
      <c r="E460">
        <f xml:space="preserve"> _xlfn.XLOOKUP($A460,sfeso4051!$A:$A,sfeso4051!$B:$B,,1)
 + ( $A460 - _xlfn.XLOOKUP($A460,sfeso4051!$A:$A,sfeso4051!$A:$A,,1) )
   / ( _xlfn.XLOOKUP($A460,sfeso4051!$A:$A,sfeso4051!$A:$A,,-1)
       - _xlfn.XLOOKUP($A460,sfeso4051!$A:$A,sfeso4051!$A:$A,,1) )
   * ( _xlfn.XLOOKUP($A460,sfeso4051!$A:$A,sfeso4051!$B:$B,,-1)
       - _xlfn.XLOOKUP($A460,sfeso4051!$A:$A,sfeso4051!$B:$B,,1) )</f>
        <v>0.87318654717449917</v>
      </c>
      <c r="F460">
        <f xml:space="preserve"> _xlfn.XLOOKUP($A460,sdbt029!$A:$A,sdbt029!$B:$B,,1)
 + ( $A460 - _xlfn.XLOOKUP($A460,sdbt029!$A:$A,sdbt029!$A:$A,,1) )
   / ( _xlfn.XLOOKUP($A460,sdbt029!$A:$A,sdbt029!$A:$A,,-1)
       - _xlfn.XLOOKUP($A460,sdbt029!$A:$A,sdbt029!$A:$A,,1) )
   * ( _xlfn.XLOOKUP($A460,sdbt029!$A:$A,sdbt029!$B:$B,,-1)
       - _xlfn.XLOOKUP($A460,sdbt029!$A:$A,sdbt029!$B:$B,,1) )</f>
        <v>1.0108792739050148</v>
      </c>
      <c r="G460">
        <f xml:space="preserve"> _xlfn.XLOOKUP($A460,sdbs034!$A:$A,sdbs034!$B:$B,,1)
 + ( $A460 - _xlfn.XLOOKUP($A460,sdbs034!$A:$A,sdbs034!$A:$A,,1) )
   / ( _xlfn.XLOOKUP($A460,sdbs034!$A:$A,sdbs034!$A:$A,,-1)
       - _xlfn.XLOOKUP($A460,sdbs034!$A:$A,sdbs034!$A:$A,,1) )
   * ( _xlfn.XLOOKUP($A460,sdbs034!$A:$A,sdbs034!$B:$B,,-1)
       - _xlfn.XLOOKUP($A460,sdbs034!$A:$A,sdbs034!$B:$B,,1) )</f>
        <v>0.97329851127748568</v>
      </c>
      <c r="H460">
        <f xml:space="preserve"> _xlfn.XLOOKUP($A460,sdbso042!$A:$A,sdbso042!$B:$B,,1)
 + ( $A460 - _xlfn.XLOOKUP($A460,sdbso042!$A:$A,sdbso042!$A:$A,,1) )
   / ( _xlfn.XLOOKUP($A460,sdbso042!$A:$A,sdbso042!$A:$A,,-1)
       - _xlfn.XLOOKUP($A460,sdbso042!$A:$A,sdbso042!$A:$A,,1) )
   * ( _xlfn.XLOOKUP($A460,sdbso042!$A:$A,sdbso042!$B:$B,,-1)
       - _xlfn.XLOOKUP($A460,sdbso042!$A:$A,sdbso042!$B:$B,,1) )</f>
        <v>0.96382010780603611</v>
      </c>
      <c r="AK460" s="1">
        <v>2537.8867</v>
      </c>
    </row>
    <row r="461" spans="1:37" x14ac:dyDescent="0.2">
      <c r="A461" s="1">
        <f t="shared" si="25"/>
        <v>2536.8368</v>
      </c>
      <c r="B461" s="1">
        <v>1.0339126999999999</v>
      </c>
      <c r="C461">
        <f xml:space="preserve"> _xlfn.XLOOKUP($A461,DibenzoThiophene!$A:$A,DibenzoThiophene!$B:$B,,1)
 + ( $A461 - _xlfn.XLOOKUP($A461,DibenzoThiophene!$A:$A,DibenzoThiophene!$A:$A,,1) )
   / ( _xlfn.XLOOKUP($A461,DibenzoThiophene!$A:$A,DibenzoThiophene!$A:$A,,-1)
       - _xlfn.XLOOKUP($A461,DibenzoThiophene!$A:$A,DibenzoThiophene!$A:$A,,1) )
   * ( _xlfn.XLOOKUP($A461,DibenzoThiophene!$A:$A,DibenzoThiophene!$B:$B,,-1)
       - _xlfn.XLOOKUP($A461,DibenzoThiophene!$A:$A,DibenzoThiophene!$B:$B,,1) )</f>
        <v>1.0194459497922272</v>
      </c>
      <c r="D461">
        <f xml:space="preserve"> _xlfn.XLOOKUP($A461,Sulfone!$A:$A,Sulfone!$B:$B,,1)
 + ( $A461 - _xlfn.XLOOKUP($A461,Sulfone!$A:$A,Sulfone!$A:$A,,1) )
   / ( _xlfn.XLOOKUP($A461,Sulfone!$A:$A,Sulfone!$A:$A,,-1)
       - _xlfn.XLOOKUP($A461,Sulfone!$A:$A,Sulfone!$A:$A,,1) )
   * ( _xlfn.XLOOKUP($A461,Sulfone!$A:$A,Sulfone!$B:$B,,-1)
       - _xlfn.XLOOKUP($A461,Sulfone!$A:$A,Sulfone!$B:$B,,1) )</f>
        <v>1.0353269738389606</v>
      </c>
      <c r="E461">
        <f xml:space="preserve"> _xlfn.XLOOKUP($A461,sfeso4051!$A:$A,sfeso4051!$B:$B,,1)
 + ( $A461 - _xlfn.XLOOKUP($A461,sfeso4051!$A:$A,sfeso4051!$A:$A,,1) )
   / ( _xlfn.XLOOKUP($A461,sfeso4051!$A:$A,sfeso4051!$A:$A,,-1)
       - _xlfn.XLOOKUP($A461,sfeso4051!$A:$A,sfeso4051!$A:$A,,1) )
   * ( _xlfn.XLOOKUP($A461,sfeso4051!$A:$A,sfeso4051!$B:$B,,-1)
       - _xlfn.XLOOKUP($A461,sfeso4051!$A:$A,sfeso4051!$B:$B,,1) )</f>
        <v>0.87440100170532764</v>
      </c>
      <c r="F461">
        <f xml:space="preserve"> _xlfn.XLOOKUP($A461,sdbt029!$A:$A,sdbt029!$B:$B,,1)
 + ( $A461 - _xlfn.XLOOKUP($A461,sdbt029!$A:$A,sdbt029!$A:$A,,1) )
   / ( _xlfn.XLOOKUP($A461,sdbt029!$A:$A,sdbt029!$A:$A,,-1)
       - _xlfn.XLOOKUP($A461,sdbt029!$A:$A,sdbt029!$A:$A,,1) )
   * ( _xlfn.XLOOKUP($A461,sdbt029!$A:$A,sdbt029!$B:$B,,-1)
       - _xlfn.XLOOKUP($A461,sdbt029!$A:$A,sdbt029!$B:$B,,1) )</f>
        <v>1.0071165396059985</v>
      </c>
      <c r="G461">
        <f xml:space="preserve"> _xlfn.XLOOKUP($A461,sdbs034!$A:$A,sdbs034!$B:$B,,1)
 + ( $A461 - _xlfn.XLOOKUP($A461,sdbs034!$A:$A,sdbs034!$A:$A,,1) )
   / ( _xlfn.XLOOKUP($A461,sdbs034!$A:$A,sdbs034!$A:$A,,-1)
       - _xlfn.XLOOKUP($A461,sdbs034!$A:$A,sdbs034!$A:$A,,1) )
   * ( _xlfn.XLOOKUP($A461,sdbs034!$A:$A,sdbs034!$B:$B,,-1)
       - _xlfn.XLOOKUP($A461,sdbs034!$A:$A,sdbs034!$B:$B,,1) )</f>
        <v>0.97508398993377732</v>
      </c>
      <c r="H461">
        <f xml:space="preserve"> _xlfn.XLOOKUP($A461,sdbso042!$A:$A,sdbso042!$B:$B,,1)
 + ( $A461 - _xlfn.XLOOKUP($A461,sdbso042!$A:$A,sdbso042!$A:$A,,1) )
   / ( _xlfn.XLOOKUP($A461,sdbso042!$A:$A,sdbso042!$A:$A,,-1)
       - _xlfn.XLOOKUP($A461,sdbso042!$A:$A,sdbso042!$A:$A,,1) )
   * ( _xlfn.XLOOKUP($A461,sdbso042!$A:$A,sdbso042!$B:$B,,-1)
       - _xlfn.XLOOKUP($A461,sdbso042!$A:$A,sdbso042!$B:$B,,1) )</f>
        <v>0.95589218752599814</v>
      </c>
      <c r="AK461" s="1">
        <v>2538.1368000000002</v>
      </c>
    </row>
    <row r="462" spans="1:37" x14ac:dyDescent="0.2">
      <c r="A462" s="1">
        <f t="shared" si="25"/>
        <v>2537.0868999999998</v>
      </c>
      <c r="B462" s="1">
        <v>1.0090328</v>
      </c>
      <c r="C462">
        <f xml:space="preserve"> _xlfn.XLOOKUP($A462,DibenzoThiophene!$A:$A,DibenzoThiophene!$B:$B,,1)
 + ( $A462 - _xlfn.XLOOKUP($A462,DibenzoThiophene!$A:$A,DibenzoThiophene!$A:$A,,1) )
   / ( _xlfn.XLOOKUP($A462,DibenzoThiophene!$A:$A,DibenzoThiophene!$A:$A,,-1)
       - _xlfn.XLOOKUP($A462,DibenzoThiophene!$A:$A,DibenzoThiophene!$A:$A,,1) )
   * ( _xlfn.XLOOKUP($A462,DibenzoThiophene!$A:$A,DibenzoThiophene!$B:$B,,-1)
       - _xlfn.XLOOKUP($A462,DibenzoThiophene!$A:$A,DibenzoThiophene!$B:$B,,1) )</f>
        <v>1.016469430303242</v>
      </c>
      <c r="D462">
        <f xml:space="preserve"> _xlfn.XLOOKUP($A462,Sulfone!$A:$A,Sulfone!$B:$B,,1)
 + ( $A462 - _xlfn.XLOOKUP($A462,Sulfone!$A:$A,Sulfone!$A:$A,,1) )
   / ( _xlfn.XLOOKUP($A462,Sulfone!$A:$A,Sulfone!$A:$A,,-1)
       - _xlfn.XLOOKUP($A462,Sulfone!$A:$A,Sulfone!$A:$A,,1) )
   * ( _xlfn.XLOOKUP($A462,Sulfone!$A:$A,Sulfone!$B:$B,,-1)
       - _xlfn.XLOOKUP($A462,Sulfone!$A:$A,Sulfone!$B:$B,,1) )</f>
        <v>1.0348618539428776</v>
      </c>
      <c r="E462">
        <f xml:space="preserve"> _xlfn.XLOOKUP($A462,sfeso4051!$A:$A,sfeso4051!$B:$B,,1)
 + ( $A462 - _xlfn.XLOOKUP($A462,sfeso4051!$A:$A,sfeso4051!$A:$A,,1) )
   / ( _xlfn.XLOOKUP($A462,sfeso4051!$A:$A,sfeso4051!$A:$A,,-1)
       - _xlfn.XLOOKUP($A462,sfeso4051!$A:$A,sfeso4051!$A:$A,,1) )
   * ( _xlfn.XLOOKUP($A462,sfeso4051!$A:$A,sfeso4051!$B:$B,,-1)
       - _xlfn.XLOOKUP($A462,sfeso4051!$A:$A,sfeso4051!$B:$B,,1) )</f>
        <v>0.87495007903628852</v>
      </c>
      <c r="F462">
        <f xml:space="preserve"> _xlfn.XLOOKUP($A462,sdbt029!$A:$A,sdbt029!$B:$B,,1)
 + ( $A462 - _xlfn.XLOOKUP($A462,sdbt029!$A:$A,sdbt029!$A:$A,,1) )
   / ( _xlfn.XLOOKUP($A462,sdbt029!$A:$A,sdbt029!$A:$A,,-1)
       - _xlfn.XLOOKUP($A462,sdbt029!$A:$A,sdbt029!$A:$A,,1) )
   * ( _xlfn.XLOOKUP($A462,sdbt029!$A:$A,sdbt029!$B:$B,,-1)
       - _xlfn.XLOOKUP($A462,sdbt029!$A:$A,sdbt029!$B:$B,,1) )</f>
        <v>1.0036851244196696</v>
      </c>
      <c r="G462">
        <f xml:space="preserve"> _xlfn.XLOOKUP($A462,sdbs034!$A:$A,sdbs034!$B:$B,,1)
 + ( $A462 - _xlfn.XLOOKUP($A462,sdbs034!$A:$A,sdbs034!$A:$A,,1) )
   / ( _xlfn.XLOOKUP($A462,sdbs034!$A:$A,sdbs034!$A:$A,,-1)
       - _xlfn.XLOOKUP($A462,sdbs034!$A:$A,sdbs034!$A:$A,,1) )
   * ( _xlfn.XLOOKUP($A462,sdbs034!$A:$A,sdbs034!$B:$B,,-1)
       - _xlfn.XLOOKUP($A462,sdbs034!$A:$A,sdbs034!$B:$B,,1) )</f>
        <v>0.97611599220595746</v>
      </c>
      <c r="H462">
        <f xml:space="preserve"> _xlfn.XLOOKUP($A462,sdbso042!$A:$A,sdbso042!$B:$B,,1)
 + ( $A462 - _xlfn.XLOOKUP($A462,sdbso042!$A:$A,sdbso042!$A:$A,,1) )
   / ( _xlfn.XLOOKUP($A462,sdbso042!$A:$A,sdbso042!$A:$A,,-1)
       - _xlfn.XLOOKUP($A462,sdbso042!$A:$A,sdbso042!$A:$A,,1) )
   * ( _xlfn.XLOOKUP($A462,sdbso042!$A:$A,sdbso042!$B:$B,,-1)
       - _xlfn.XLOOKUP($A462,sdbso042!$A:$A,sdbso042!$B:$B,,1) )</f>
        <v>0.9519730767008675</v>
      </c>
      <c r="AK462" s="1">
        <v>2538.3869</v>
      </c>
    </row>
    <row r="463" spans="1:37" x14ac:dyDescent="0.2">
      <c r="A463" s="1">
        <f t="shared" si="25"/>
        <v>2537.337</v>
      </c>
      <c r="B463" s="1">
        <v>1.0194221999999999</v>
      </c>
      <c r="C463">
        <f xml:space="preserve"> _xlfn.XLOOKUP($A463,DibenzoThiophene!$A:$A,DibenzoThiophene!$B:$B,,1)
 + ( $A463 - _xlfn.XLOOKUP($A463,DibenzoThiophene!$A:$A,DibenzoThiophene!$A:$A,,1) )
   / ( _xlfn.XLOOKUP($A463,DibenzoThiophene!$A:$A,DibenzoThiophene!$A:$A,,-1)
       - _xlfn.XLOOKUP($A463,DibenzoThiophene!$A:$A,DibenzoThiophene!$A:$A,,1) )
   * ( _xlfn.XLOOKUP($A463,DibenzoThiophene!$A:$A,DibenzoThiophene!$B:$B,,-1)
       - _xlfn.XLOOKUP($A463,DibenzoThiophene!$A:$A,DibenzoThiophene!$B:$B,,1) )</f>
        <v>1.0133842302143674</v>
      </c>
      <c r="D463">
        <f xml:space="preserve"> _xlfn.XLOOKUP($A463,Sulfone!$A:$A,Sulfone!$B:$B,,1)
 + ( $A463 - _xlfn.XLOOKUP($A463,Sulfone!$A:$A,Sulfone!$A:$A,,1) )
   / ( _xlfn.XLOOKUP($A463,Sulfone!$A:$A,Sulfone!$A:$A,,-1)
       - _xlfn.XLOOKUP($A463,Sulfone!$A:$A,Sulfone!$A:$A,,1) )
   * ( _xlfn.XLOOKUP($A463,Sulfone!$A:$A,Sulfone!$B:$B,,-1)
       - _xlfn.XLOOKUP($A463,Sulfone!$A:$A,Sulfone!$B:$B,,1) )</f>
        <v>1.0345428382409736</v>
      </c>
      <c r="E463">
        <f xml:space="preserve"> _xlfn.XLOOKUP($A463,sfeso4051!$A:$A,sfeso4051!$B:$B,,1)
 + ( $A463 - _xlfn.XLOOKUP($A463,sfeso4051!$A:$A,sfeso4051!$A:$A,,1) )
   / ( _xlfn.XLOOKUP($A463,sfeso4051!$A:$A,sfeso4051!$A:$A,,-1)
       - _xlfn.XLOOKUP($A463,sfeso4051!$A:$A,sfeso4051!$A:$A,,1) )
   * ( _xlfn.XLOOKUP($A463,sfeso4051!$A:$A,sfeso4051!$B:$B,,-1)
       - _xlfn.XLOOKUP($A463,sfeso4051!$A:$A,sfeso4051!$B:$B,,1) )</f>
        <v>0.87431202507678318</v>
      </c>
      <c r="F463">
        <f xml:space="preserve"> _xlfn.XLOOKUP($A463,sdbt029!$A:$A,sdbt029!$B:$B,,1)
 + ( $A463 - _xlfn.XLOOKUP($A463,sdbt029!$A:$A,sdbt029!$A:$A,,1) )
   / ( _xlfn.XLOOKUP($A463,sdbt029!$A:$A,sdbt029!$A:$A,,-1)
       - _xlfn.XLOOKUP($A463,sdbt029!$A:$A,sdbt029!$A:$A,,1) )
   * ( _xlfn.XLOOKUP($A463,sdbt029!$A:$A,sdbt029!$B:$B,,-1)
       - _xlfn.XLOOKUP($A463,sdbt029!$A:$A,sdbt029!$B:$B,,1) )</f>
        <v>1.0008448315108529</v>
      </c>
      <c r="G463">
        <f xml:space="preserve"> _xlfn.XLOOKUP($A463,sdbs034!$A:$A,sdbs034!$B:$B,,1)
 + ( $A463 - _xlfn.XLOOKUP($A463,sdbs034!$A:$A,sdbs034!$A:$A,,1) )
   / ( _xlfn.XLOOKUP($A463,sdbs034!$A:$A,sdbs034!$A:$A,,-1)
       - _xlfn.XLOOKUP($A463,sdbs034!$A:$A,sdbs034!$A:$A,,1) )
   * ( _xlfn.XLOOKUP($A463,sdbs034!$A:$A,sdbs034!$B:$B,,-1)
       - _xlfn.XLOOKUP($A463,sdbs034!$A:$A,sdbs034!$B:$B,,1) )</f>
        <v>0.97580368121885774</v>
      </c>
      <c r="H463">
        <f xml:space="preserve"> _xlfn.XLOOKUP($A463,sdbso042!$A:$A,sdbso042!$B:$B,,1)
 + ( $A463 - _xlfn.XLOOKUP($A463,sdbso042!$A:$A,sdbso042!$A:$A,,1) )
   / ( _xlfn.XLOOKUP($A463,sdbso042!$A:$A,sdbso042!$A:$A,,-1)
       - _xlfn.XLOOKUP($A463,sdbso042!$A:$A,sdbso042!$A:$A,,1) )
   * ( _xlfn.XLOOKUP($A463,sdbso042!$A:$A,sdbso042!$B:$B,,-1)
       - _xlfn.XLOOKUP($A463,sdbso042!$A:$A,sdbso042!$B:$B,,1) )</f>
        <v>0.95520627458481389</v>
      </c>
      <c r="AK463" s="1">
        <v>2538.6370000000002</v>
      </c>
    </row>
    <row r="464" spans="1:37" x14ac:dyDescent="0.2">
      <c r="A464" s="1">
        <f t="shared" si="25"/>
        <v>2537.5870999999997</v>
      </c>
      <c r="B464" s="1">
        <v>1.0196068</v>
      </c>
      <c r="C464">
        <f xml:space="preserve"> _xlfn.XLOOKUP($A464,DibenzoThiophene!$A:$A,DibenzoThiophene!$B:$B,,1)
 + ( $A464 - _xlfn.XLOOKUP($A464,DibenzoThiophene!$A:$A,DibenzoThiophene!$A:$A,,1) )
   / ( _xlfn.XLOOKUP($A464,DibenzoThiophene!$A:$A,DibenzoThiophene!$A:$A,,-1)
       - _xlfn.XLOOKUP($A464,DibenzoThiophene!$A:$A,DibenzoThiophene!$A:$A,,1) )
   * ( _xlfn.XLOOKUP($A464,DibenzoThiophene!$A:$A,DibenzoThiophene!$B:$B,,-1)
       - _xlfn.XLOOKUP($A464,DibenzoThiophene!$A:$A,DibenzoThiophene!$B:$B,,1) )</f>
        <v>1.0102990301254984</v>
      </c>
      <c r="D464">
        <f xml:space="preserve"> _xlfn.XLOOKUP($A464,Sulfone!$A:$A,Sulfone!$B:$B,,1)
 + ( $A464 - _xlfn.XLOOKUP($A464,Sulfone!$A:$A,Sulfone!$A:$A,,1) )
   / ( _xlfn.XLOOKUP($A464,Sulfone!$A:$A,Sulfone!$A:$A,,-1)
       - _xlfn.XLOOKUP($A464,Sulfone!$A:$A,Sulfone!$A:$A,,1) )
   * ( _xlfn.XLOOKUP($A464,Sulfone!$A:$A,Sulfone!$B:$B,,-1)
       - _xlfn.XLOOKUP($A464,Sulfone!$A:$A,Sulfone!$B:$B,,1) )</f>
        <v>1.0342238225390705</v>
      </c>
      <c r="E464">
        <f xml:space="preserve"> _xlfn.XLOOKUP($A464,sfeso4051!$A:$A,sfeso4051!$B:$B,,1)
 + ( $A464 - _xlfn.XLOOKUP($A464,sfeso4051!$A:$A,sfeso4051!$A:$A,,1) )
   / ( _xlfn.XLOOKUP($A464,sfeso4051!$A:$A,sfeso4051!$A:$A,,-1)
       - _xlfn.XLOOKUP($A464,sfeso4051!$A:$A,sfeso4051!$A:$A,,1) )
   * ( _xlfn.XLOOKUP($A464,sfeso4051!$A:$A,sfeso4051!$B:$B,,-1)
       - _xlfn.XLOOKUP($A464,sfeso4051!$A:$A,sfeso4051!$B:$B,,1) )</f>
        <v>0.87381323048684501</v>
      </c>
      <c r="F464">
        <f xml:space="preserve"> _xlfn.XLOOKUP($A464,sdbt029!$A:$A,sdbt029!$B:$B,,1)
 + ( $A464 - _xlfn.XLOOKUP($A464,sdbt029!$A:$A,sdbt029!$A:$A,,1) )
   / ( _xlfn.XLOOKUP($A464,sdbt029!$A:$A,sdbt029!$A:$A,,-1)
       - _xlfn.XLOOKUP($A464,sdbt029!$A:$A,sdbt029!$A:$A,,1) )
   * ( _xlfn.XLOOKUP($A464,sdbt029!$A:$A,sdbt029!$B:$B,,-1)
       - _xlfn.XLOOKUP($A464,sdbt029!$A:$A,sdbt029!$B:$B,,1) )</f>
        <v>0.99838096081935113</v>
      </c>
      <c r="G464">
        <f xml:space="preserve"> _xlfn.XLOOKUP($A464,sdbs034!$A:$A,sdbs034!$B:$B,,1)
 + ( $A464 - _xlfn.XLOOKUP($A464,sdbs034!$A:$A,sdbs034!$A:$A,,1) )
   / ( _xlfn.XLOOKUP($A464,sdbs034!$A:$A,sdbs034!$A:$A,,-1)
       - _xlfn.XLOOKUP($A464,sdbs034!$A:$A,sdbs034!$A:$A,,1) )
   * ( _xlfn.XLOOKUP($A464,sdbs034!$A:$A,sdbs034!$B:$B,,-1)
       - _xlfn.XLOOKUP($A464,sdbs034!$A:$A,sdbs034!$B:$B,,1) )</f>
        <v>0.97602332002998216</v>
      </c>
      <c r="H464">
        <f xml:space="preserve"> _xlfn.XLOOKUP($A464,sdbso042!$A:$A,sdbso042!$B:$B,,1)
 + ( $A464 - _xlfn.XLOOKUP($A464,sdbso042!$A:$A,sdbso042!$A:$A,,1) )
   / ( _xlfn.XLOOKUP($A464,sdbso042!$A:$A,sdbso042!$A:$A,,-1)
       - _xlfn.XLOOKUP($A464,sdbso042!$A:$A,sdbso042!$A:$A,,1) )
   * ( _xlfn.XLOOKUP($A464,sdbso042!$A:$A,sdbso042!$B:$B,,-1)
       - _xlfn.XLOOKUP($A464,sdbso042!$A:$A,sdbso042!$B:$B,,1) )</f>
        <v>0.95561648185492365</v>
      </c>
      <c r="AK464" s="1">
        <v>2538.8870999999999</v>
      </c>
    </row>
    <row r="465" spans="1:37" x14ac:dyDescent="0.2">
      <c r="A465" s="1">
        <f t="shared" si="25"/>
        <v>2537.8371999999999</v>
      </c>
      <c r="B465" s="1">
        <v>1.0143473000000001</v>
      </c>
      <c r="C465">
        <f xml:space="preserve"> _xlfn.XLOOKUP($A465,DibenzoThiophene!$A:$A,DibenzoThiophene!$B:$B,,1)
 + ( $A465 - _xlfn.XLOOKUP($A465,DibenzoThiophene!$A:$A,DibenzoThiophene!$A:$A,,1) )
   / ( _xlfn.XLOOKUP($A465,DibenzoThiophene!$A:$A,DibenzoThiophene!$A:$A,,-1)
       - _xlfn.XLOOKUP($A465,DibenzoThiophene!$A:$A,DibenzoThiophene!$A:$A,,1) )
   * ( _xlfn.XLOOKUP($A465,DibenzoThiophene!$A:$A,DibenzoThiophene!$B:$B,,-1)
       - _xlfn.XLOOKUP($A465,DibenzoThiophene!$A:$A,DibenzoThiophene!$B:$B,,1) )</f>
        <v>1.0072138300366236</v>
      </c>
      <c r="D465">
        <f xml:space="preserve"> _xlfn.XLOOKUP($A465,Sulfone!$A:$A,Sulfone!$B:$B,,1)
 + ( $A465 - _xlfn.XLOOKUP($A465,Sulfone!$A:$A,Sulfone!$A:$A,,1) )
   / ( _xlfn.XLOOKUP($A465,Sulfone!$A:$A,Sulfone!$A:$A,,-1)
       - _xlfn.XLOOKUP($A465,Sulfone!$A:$A,Sulfone!$A:$A,,1) )
   * ( _xlfn.XLOOKUP($A465,Sulfone!$A:$A,Sulfone!$B:$B,,-1)
       - _xlfn.XLOOKUP($A465,Sulfone!$A:$A,Sulfone!$B:$B,,1) )</f>
        <v>1.0339048068371666</v>
      </c>
      <c r="E465">
        <f xml:space="preserve"> _xlfn.XLOOKUP($A465,sfeso4051!$A:$A,sfeso4051!$B:$B,,1)
 + ( $A465 - _xlfn.XLOOKUP($A465,sfeso4051!$A:$A,sfeso4051!$A:$A,,1) )
   / ( _xlfn.XLOOKUP($A465,sfeso4051!$A:$A,sfeso4051!$A:$A,,-1)
       - _xlfn.XLOOKUP($A465,sfeso4051!$A:$A,sfeso4051!$A:$A,,1) )
   * ( _xlfn.XLOOKUP($A465,sfeso4051!$A:$A,sfeso4051!$B:$B,,-1)
       - _xlfn.XLOOKUP($A465,sfeso4051!$A:$A,sfeso4051!$B:$B,,1) )</f>
        <v>0.87355627695767857</v>
      </c>
      <c r="F465">
        <f xml:space="preserve"> _xlfn.XLOOKUP($A465,sdbt029!$A:$A,sdbt029!$B:$B,,1)
 + ( $A465 - _xlfn.XLOOKUP($A465,sdbt029!$A:$A,sdbt029!$A:$A,,1) )
   / ( _xlfn.XLOOKUP($A465,sdbt029!$A:$A,sdbt029!$A:$A,,-1)
       - _xlfn.XLOOKUP($A465,sdbt029!$A:$A,sdbt029!$A:$A,,1) )
   * ( _xlfn.XLOOKUP($A465,sdbt029!$A:$A,sdbt029!$B:$B,,-1)
       - _xlfn.XLOOKUP($A465,sdbt029!$A:$A,sdbt029!$B:$B,,1) )</f>
        <v>0.99657079370711732</v>
      </c>
      <c r="G465">
        <f xml:space="preserve"> _xlfn.XLOOKUP($A465,sdbs034!$A:$A,sdbs034!$B:$B,,1)
 + ( $A465 - _xlfn.XLOOKUP($A465,sdbs034!$A:$A,sdbs034!$A:$A,,1) )
   / ( _xlfn.XLOOKUP($A465,sdbs034!$A:$A,sdbs034!$A:$A,,-1)
       - _xlfn.XLOOKUP($A465,sdbs034!$A:$A,sdbs034!$A:$A,,1) )
   * ( _xlfn.XLOOKUP($A465,sdbs034!$A:$A,sdbs034!$B:$B,,-1)
       - _xlfn.XLOOKUP($A465,sdbs034!$A:$A,sdbs034!$B:$B,,1) )</f>
        <v>0.97716675523542473</v>
      </c>
      <c r="H465">
        <f xml:space="preserve"> _xlfn.XLOOKUP($A465,sdbso042!$A:$A,sdbso042!$B:$B,,1)
 + ( $A465 - _xlfn.XLOOKUP($A465,sdbso042!$A:$A,sdbso042!$A:$A,,1) )
   / ( _xlfn.XLOOKUP($A465,sdbso042!$A:$A,sdbso042!$A:$A,,-1)
       - _xlfn.XLOOKUP($A465,sdbso042!$A:$A,sdbso042!$A:$A,,1) )
   * ( _xlfn.XLOOKUP($A465,sdbso042!$A:$A,sdbso042!$B:$B,,-1)
       - _xlfn.XLOOKUP($A465,sdbso042!$A:$A,sdbso042!$B:$B,,1) )</f>
        <v>0.95112421795396129</v>
      </c>
      <c r="AK465" s="1">
        <v>2539.1372000000001</v>
      </c>
    </row>
    <row r="466" spans="1:37" x14ac:dyDescent="0.2">
      <c r="A466" s="1">
        <f t="shared" si="25"/>
        <v>2538.0872999999997</v>
      </c>
      <c r="B466" s="1">
        <v>1.0015974000000001</v>
      </c>
      <c r="C466">
        <f xml:space="preserve"> _xlfn.XLOOKUP($A466,DibenzoThiophene!$A:$A,DibenzoThiophene!$B:$B,,1)
 + ( $A466 - _xlfn.XLOOKUP($A466,DibenzoThiophene!$A:$A,DibenzoThiophene!$A:$A,,1) )
   / ( _xlfn.XLOOKUP($A466,DibenzoThiophene!$A:$A,DibenzoThiophene!$A:$A,,-1)
       - _xlfn.XLOOKUP($A466,DibenzoThiophene!$A:$A,DibenzoThiophene!$A:$A,,1) )
   * ( _xlfn.XLOOKUP($A466,DibenzoThiophene!$A:$A,DibenzoThiophene!$B:$B,,-1)
       - _xlfn.XLOOKUP($A466,DibenzoThiophene!$A:$A,DibenzoThiophene!$B:$B,,1) )</f>
        <v>1.0041286299477545</v>
      </c>
      <c r="D466">
        <f xml:space="preserve"> _xlfn.XLOOKUP($A466,Sulfone!$A:$A,Sulfone!$B:$B,,1)
 + ( $A466 - _xlfn.XLOOKUP($A466,Sulfone!$A:$A,Sulfone!$A:$A,,1) )
   / ( _xlfn.XLOOKUP($A466,Sulfone!$A:$A,Sulfone!$A:$A,,-1)
       - _xlfn.XLOOKUP($A466,Sulfone!$A:$A,Sulfone!$A:$A,,1) )
   * ( _xlfn.XLOOKUP($A466,Sulfone!$A:$A,Sulfone!$B:$B,,-1)
       - _xlfn.XLOOKUP($A466,Sulfone!$A:$A,Sulfone!$B:$B,,1) )</f>
        <v>1.0336111051788113</v>
      </c>
      <c r="E466">
        <f xml:space="preserve"> _xlfn.XLOOKUP($A466,sfeso4051!$A:$A,sfeso4051!$B:$B,,1)
 + ( $A466 - _xlfn.XLOOKUP($A466,sfeso4051!$A:$A,sfeso4051!$A:$A,,1) )
   / ( _xlfn.XLOOKUP($A466,sfeso4051!$A:$A,sfeso4051!$A:$A,,-1)
       - _xlfn.XLOOKUP($A466,sfeso4051!$A:$A,sfeso4051!$A:$A,,1) )
   * ( _xlfn.XLOOKUP($A466,sfeso4051!$A:$A,sfeso4051!$B:$B,,-1)
       - _xlfn.XLOOKUP($A466,sfeso4051!$A:$A,sfeso4051!$B:$B,,1) )</f>
        <v>0.87430184725310023</v>
      </c>
      <c r="F466">
        <f xml:space="preserve"> _xlfn.XLOOKUP($A466,sdbt029!$A:$A,sdbt029!$B:$B,,1)
 + ( $A466 - _xlfn.XLOOKUP($A466,sdbt029!$A:$A,sdbt029!$A:$A,,1) )
   / ( _xlfn.XLOOKUP($A466,sdbt029!$A:$A,sdbt029!$A:$A,,-1)
       - _xlfn.XLOOKUP($A466,sdbt029!$A:$A,sdbt029!$A:$A,,1) )
   * ( _xlfn.XLOOKUP($A466,sdbt029!$A:$A,sdbt029!$B:$B,,-1)
       - _xlfn.XLOOKUP($A466,sdbt029!$A:$A,sdbt029!$B:$B,,1) )</f>
        <v>0.99441722659888832</v>
      </c>
      <c r="G466">
        <f xml:space="preserve"> _xlfn.XLOOKUP($A466,sdbs034!$A:$A,sdbs034!$B:$B,,1)
 + ( $A466 - _xlfn.XLOOKUP($A466,sdbs034!$A:$A,sdbs034!$A:$A,,1) )
   / ( _xlfn.XLOOKUP($A466,sdbs034!$A:$A,sdbs034!$A:$A,,-1)
       - _xlfn.XLOOKUP($A466,sdbs034!$A:$A,sdbs034!$A:$A,,1) )
   * ( _xlfn.XLOOKUP($A466,sdbs034!$A:$A,sdbs034!$B:$B,,-1)
       - _xlfn.XLOOKUP($A466,sdbs034!$A:$A,sdbs034!$B:$B,,1) )</f>
        <v>0.97723759797312482</v>
      </c>
      <c r="H466">
        <f xml:space="preserve"> _xlfn.XLOOKUP($A466,sdbso042!$A:$A,sdbso042!$B:$B,,1)
 + ( $A466 - _xlfn.XLOOKUP($A466,sdbso042!$A:$A,sdbso042!$A:$A,,1) )
   / ( _xlfn.XLOOKUP($A466,sdbso042!$A:$A,sdbso042!$A:$A,,-1)
       - _xlfn.XLOOKUP($A466,sdbso042!$A:$A,sdbso042!$A:$A,,1) )
   * ( _xlfn.XLOOKUP($A466,sdbso042!$A:$A,sdbso042!$B:$B,,-1)
       - _xlfn.XLOOKUP($A466,sdbso042!$A:$A,sdbso042!$B:$B,,1) )</f>
        <v>0.94716516336614587</v>
      </c>
      <c r="AK466" s="1">
        <v>2539.3872999999999</v>
      </c>
    </row>
    <row r="467" spans="1:37" x14ac:dyDescent="0.2">
      <c r="A467" s="1">
        <f t="shared" si="25"/>
        <v>2538.3373999999999</v>
      </c>
      <c r="B467" s="1">
        <v>0.99418731999999999</v>
      </c>
      <c r="C467">
        <f xml:space="preserve"> _xlfn.XLOOKUP($A467,DibenzoThiophene!$A:$A,DibenzoThiophene!$B:$B,,1)
 + ( $A467 - _xlfn.XLOOKUP($A467,DibenzoThiophene!$A:$A,DibenzoThiophene!$A:$A,,1) )
   / ( _xlfn.XLOOKUP($A467,DibenzoThiophene!$A:$A,DibenzoThiophene!$A:$A,,-1)
       - _xlfn.XLOOKUP($A467,DibenzoThiophene!$A:$A,DibenzoThiophene!$A:$A,,1) )
   * ( _xlfn.XLOOKUP($A467,DibenzoThiophene!$A:$A,DibenzoThiophene!$B:$B,,-1)
       - _xlfn.XLOOKUP($A467,DibenzoThiophene!$A:$A,DibenzoThiophene!$B:$B,,1) )</f>
        <v>1.00104342985888</v>
      </c>
      <c r="D467">
        <f xml:space="preserve"> _xlfn.XLOOKUP($A467,Sulfone!$A:$A,Sulfone!$B:$B,,1)
 + ( $A467 - _xlfn.XLOOKUP($A467,Sulfone!$A:$A,Sulfone!$A:$A,,1) )
   / ( _xlfn.XLOOKUP($A467,Sulfone!$A:$A,Sulfone!$A:$A,,-1)
       - _xlfn.XLOOKUP($A467,Sulfone!$A:$A,Sulfone!$A:$A,,1) )
   * ( _xlfn.XLOOKUP($A467,Sulfone!$A:$A,Sulfone!$B:$B,,-1)
       - _xlfn.XLOOKUP($A467,Sulfone!$A:$A,Sulfone!$B:$B,,1) )</f>
        <v>1.033367747248076</v>
      </c>
      <c r="E467">
        <f xml:space="preserve"> _xlfn.XLOOKUP($A467,sfeso4051!$A:$A,sfeso4051!$B:$B,,1)
 + ( $A467 - _xlfn.XLOOKUP($A467,sfeso4051!$A:$A,sfeso4051!$A:$A,,1) )
   / ( _xlfn.XLOOKUP($A467,sfeso4051!$A:$A,sfeso4051!$A:$A,,-1)
       - _xlfn.XLOOKUP($A467,sfeso4051!$A:$A,sfeso4051!$A:$A,,1) )
   * ( _xlfn.XLOOKUP($A467,sfeso4051!$A:$A,sfeso4051!$B:$B,,-1)
       - _xlfn.XLOOKUP($A467,sfeso4051!$A:$A,sfeso4051!$B:$B,,1) )</f>
        <v>0.87704120357730841</v>
      </c>
      <c r="F467">
        <f xml:space="preserve"> _xlfn.XLOOKUP($A467,sdbt029!$A:$A,sdbt029!$B:$B,,1)
 + ( $A467 - _xlfn.XLOOKUP($A467,sdbt029!$A:$A,sdbt029!$A:$A,,1) )
   / ( _xlfn.XLOOKUP($A467,sdbt029!$A:$A,sdbt029!$A:$A,,-1)
       - _xlfn.XLOOKUP($A467,sdbt029!$A:$A,sdbt029!$A:$A,,1) )
   * ( _xlfn.XLOOKUP($A467,sdbt029!$A:$A,sdbt029!$B:$B,,-1)
       - _xlfn.XLOOKUP($A467,sdbt029!$A:$A,sdbt029!$B:$B,,1) )</f>
        <v>0.99158071700339001</v>
      </c>
      <c r="G467">
        <f xml:space="preserve"> _xlfn.XLOOKUP($A467,sdbs034!$A:$A,sdbs034!$B:$B,,1)
 + ( $A467 - _xlfn.XLOOKUP($A467,sdbs034!$A:$A,sdbs034!$A:$A,,1) )
   / ( _xlfn.XLOOKUP($A467,sdbs034!$A:$A,sdbs034!$A:$A,,-1)
       - _xlfn.XLOOKUP($A467,sdbs034!$A:$A,sdbs034!$A:$A,,1) )
   * ( _xlfn.XLOOKUP($A467,sdbs034!$A:$A,sdbs034!$B:$B,,-1)
       - _xlfn.XLOOKUP($A467,sdbs034!$A:$A,sdbs034!$B:$B,,1) )</f>
        <v>0.97517530449569267</v>
      </c>
      <c r="H467">
        <f xml:space="preserve"> _xlfn.XLOOKUP($A467,sdbso042!$A:$A,sdbso042!$B:$B,,1)
 + ( $A467 - _xlfn.XLOOKUP($A467,sdbso042!$A:$A,sdbso042!$A:$A,,1) )
   / ( _xlfn.XLOOKUP($A467,sdbso042!$A:$A,sdbso042!$A:$A,,-1)
       - _xlfn.XLOOKUP($A467,sdbso042!$A:$A,sdbso042!$A:$A,,1) )
   * ( _xlfn.XLOOKUP($A467,sdbso042!$A:$A,sdbso042!$B:$B,,-1)
       - _xlfn.XLOOKUP($A467,sdbso042!$A:$A,sdbso042!$B:$B,,1) )</f>
        <v>0.94426653772063929</v>
      </c>
      <c r="AK467" s="1">
        <v>2539.6374000000001</v>
      </c>
    </row>
    <row r="468" spans="1:37" x14ac:dyDescent="0.2">
      <c r="A468" s="1">
        <f t="shared" si="25"/>
        <v>2538.5874999999996</v>
      </c>
      <c r="B468" s="1">
        <v>0.98478763000000002</v>
      </c>
      <c r="C468">
        <f xml:space="preserve"> _xlfn.XLOOKUP($A468,DibenzoThiophene!$A:$A,DibenzoThiophene!$B:$B,,1)
 + ( $A468 - _xlfn.XLOOKUP($A468,DibenzoThiophene!$A:$A,DibenzoThiophene!$A:$A,,1) )
   / ( _xlfn.XLOOKUP($A468,DibenzoThiophene!$A:$A,DibenzoThiophene!$A:$A,,-1)
       - _xlfn.XLOOKUP($A468,DibenzoThiophene!$A:$A,DibenzoThiophene!$A:$A,,1) )
   * ( _xlfn.XLOOKUP($A468,DibenzoThiophene!$A:$A,DibenzoThiophene!$B:$B,,-1)
       - _xlfn.XLOOKUP($A468,DibenzoThiophene!$A:$A,DibenzoThiophene!$B:$B,,1) )</f>
        <v>0.99795822977001092</v>
      </c>
      <c r="D468">
        <f xml:space="preserve"> _xlfn.XLOOKUP($A468,Sulfone!$A:$A,Sulfone!$B:$B,,1)
 + ( $A468 - _xlfn.XLOOKUP($A468,Sulfone!$A:$A,Sulfone!$A:$A,,1) )
   / ( _xlfn.XLOOKUP($A468,Sulfone!$A:$A,Sulfone!$A:$A,,-1)
       - _xlfn.XLOOKUP($A468,Sulfone!$A:$A,Sulfone!$A:$A,,1) )
   * ( _xlfn.XLOOKUP($A468,Sulfone!$A:$A,Sulfone!$B:$B,,-1)
       - _xlfn.XLOOKUP($A468,Sulfone!$A:$A,Sulfone!$B:$B,,1) )</f>
        <v>1.033124389317341</v>
      </c>
      <c r="E468">
        <f xml:space="preserve"> _xlfn.XLOOKUP($A468,sfeso4051!$A:$A,sfeso4051!$B:$B,,1)
 + ( $A468 - _xlfn.XLOOKUP($A468,sfeso4051!$A:$A,sfeso4051!$A:$A,,1) )
   / ( _xlfn.XLOOKUP($A468,sfeso4051!$A:$A,sfeso4051!$A:$A,,-1)
       - _xlfn.XLOOKUP($A468,sfeso4051!$A:$A,sfeso4051!$A:$A,,1) )
   * ( _xlfn.XLOOKUP($A468,sfeso4051!$A:$A,sfeso4051!$B:$B,,-1)
       - _xlfn.XLOOKUP($A468,sfeso4051!$A:$A,sfeso4051!$B:$B,,1) )</f>
        <v>0.87883048204338532</v>
      </c>
      <c r="F468">
        <f xml:space="preserve"> _xlfn.XLOOKUP($A468,sdbt029!$A:$A,sdbt029!$B:$B,,1)
 + ( $A468 - _xlfn.XLOOKUP($A468,sdbt029!$A:$A,sdbt029!$A:$A,,1) )
   / ( _xlfn.XLOOKUP($A468,sdbt029!$A:$A,sdbt029!$A:$A,,-1)
       - _xlfn.XLOOKUP($A468,sdbt029!$A:$A,sdbt029!$A:$A,,1) )
   * ( _xlfn.XLOOKUP($A468,sdbt029!$A:$A,sdbt029!$B:$B,,-1)
       - _xlfn.XLOOKUP($A468,sdbt029!$A:$A,sdbt029!$B:$B,,1) )</f>
        <v>0.98840233871283611</v>
      </c>
      <c r="G468">
        <f xml:space="preserve"> _xlfn.XLOOKUP($A468,sdbs034!$A:$A,sdbs034!$B:$B,,1)
 + ( $A468 - _xlfn.XLOOKUP($A468,sdbs034!$A:$A,sdbs034!$A:$A,,1) )
   / ( _xlfn.XLOOKUP($A468,sdbs034!$A:$A,sdbs034!$A:$A,,-1)
       - _xlfn.XLOOKUP($A468,sdbs034!$A:$A,sdbs034!$A:$A,,1) )
   * ( _xlfn.XLOOKUP($A468,sdbs034!$A:$A,sdbs034!$B:$B,,-1)
       - _xlfn.XLOOKUP($A468,sdbs034!$A:$A,sdbs034!$B:$B,,1) )</f>
        <v>0.97395377522154236</v>
      </c>
      <c r="H468">
        <f xml:space="preserve"> _xlfn.XLOOKUP($A468,sdbso042!$A:$A,sdbso042!$B:$B,,1)
 + ( $A468 - _xlfn.XLOOKUP($A468,sdbso042!$A:$A,sdbso042!$A:$A,,1) )
   / ( _xlfn.XLOOKUP($A468,sdbso042!$A:$A,sdbso042!$A:$A,,-1)
       - _xlfn.XLOOKUP($A468,sdbso042!$A:$A,sdbso042!$A:$A,,1) )
   * ( _xlfn.XLOOKUP($A468,sdbso042!$A:$A,sdbso042!$B:$B,,-1)
       - _xlfn.XLOOKUP($A468,sdbso042!$A:$A,sdbso042!$B:$B,,1) )</f>
        <v>0.94112661971769473</v>
      </c>
      <c r="AK468" s="1">
        <v>2539.8874999999998</v>
      </c>
    </row>
    <row r="469" spans="1:37" x14ac:dyDescent="0.2">
      <c r="A469" s="1">
        <f t="shared" si="25"/>
        <v>2538.8375999999998</v>
      </c>
      <c r="B469" s="1">
        <v>0.99354962000000002</v>
      </c>
      <c r="C469">
        <f xml:space="preserve"> _xlfn.XLOOKUP($A469,DibenzoThiophene!$A:$A,DibenzoThiophene!$B:$B,,1)
 + ( $A469 - _xlfn.XLOOKUP($A469,DibenzoThiophene!$A:$A,DibenzoThiophene!$A:$A,,1) )
   / ( _xlfn.XLOOKUP($A469,DibenzoThiophene!$A:$A,DibenzoThiophene!$A:$A,,-1)
       - _xlfn.XLOOKUP($A469,DibenzoThiophene!$A:$A,DibenzoThiophene!$A:$A,,1) )
   * ( _xlfn.XLOOKUP($A469,DibenzoThiophene!$A:$A,DibenzoThiophene!$B:$B,,-1)
       - _xlfn.XLOOKUP($A469,DibenzoThiophene!$A:$A,DibenzoThiophene!$B:$B,,1) )</f>
        <v>0.99487302968113622</v>
      </c>
      <c r="D469">
        <f xml:space="preserve"> _xlfn.XLOOKUP($A469,Sulfone!$A:$A,Sulfone!$B:$B,,1)
 + ( $A469 - _xlfn.XLOOKUP($A469,Sulfone!$A:$A,Sulfone!$A:$A,,1) )
   / ( _xlfn.XLOOKUP($A469,Sulfone!$A:$A,Sulfone!$A:$A,,-1)
       - _xlfn.XLOOKUP($A469,Sulfone!$A:$A,Sulfone!$A:$A,,1) )
   * ( _xlfn.XLOOKUP($A469,Sulfone!$A:$A,Sulfone!$B:$B,,-1)
       - _xlfn.XLOOKUP($A469,Sulfone!$A:$A,Sulfone!$B:$B,,1) )</f>
        <v>1.0328810313866055</v>
      </c>
      <c r="E469">
        <f xml:space="preserve"> _xlfn.XLOOKUP($A469,sfeso4051!$A:$A,sfeso4051!$B:$B,,1)
 + ( $A469 - _xlfn.XLOOKUP($A469,sfeso4051!$A:$A,sfeso4051!$A:$A,,1) )
   / ( _xlfn.XLOOKUP($A469,sfeso4051!$A:$A,sfeso4051!$A:$A,,-1)
       - _xlfn.XLOOKUP($A469,sfeso4051!$A:$A,sfeso4051!$A:$A,,1) )
   * ( _xlfn.XLOOKUP($A469,sfeso4051!$A:$A,sfeso4051!$B:$B,,-1)
       - _xlfn.XLOOKUP($A469,sfeso4051!$A:$A,sfeso4051!$B:$B,,1) )</f>
        <v>0.87875883076888772</v>
      </c>
      <c r="F469">
        <f xml:space="preserve"> _xlfn.XLOOKUP($A469,sdbt029!$A:$A,sdbt029!$B:$B,,1)
 + ( $A469 - _xlfn.XLOOKUP($A469,sdbt029!$A:$A,sdbt029!$A:$A,,1) )
   / ( _xlfn.XLOOKUP($A469,sdbt029!$A:$A,sdbt029!$A:$A,,-1)
       - _xlfn.XLOOKUP($A469,sdbt029!$A:$A,sdbt029!$A:$A,,1) )
   * ( _xlfn.XLOOKUP($A469,sdbt029!$A:$A,sdbt029!$B:$B,,-1)
       - _xlfn.XLOOKUP($A469,sdbt029!$A:$A,sdbt029!$B:$B,,1) )</f>
        <v>0.98455433780496182</v>
      </c>
      <c r="G469">
        <f xml:space="preserve"> _xlfn.XLOOKUP($A469,sdbs034!$A:$A,sdbs034!$B:$B,,1)
 + ( $A469 - _xlfn.XLOOKUP($A469,sdbs034!$A:$A,sdbs034!$A:$A,,1) )
   / ( _xlfn.XLOOKUP($A469,sdbs034!$A:$A,sdbs034!$A:$A,,-1)
       - _xlfn.XLOOKUP($A469,sdbs034!$A:$A,sdbs034!$A:$A,,1) )
   * ( _xlfn.XLOOKUP($A469,sdbs034!$A:$A,sdbs034!$B:$B,,-1)
       - _xlfn.XLOOKUP($A469,sdbs034!$A:$A,sdbs034!$B:$B,,1) )</f>
        <v>0.97437906162392707</v>
      </c>
      <c r="H469">
        <f xml:space="preserve"> _xlfn.XLOOKUP($A469,sdbso042!$A:$A,sdbso042!$B:$B,,1)
 + ( $A469 - _xlfn.XLOOKUP($A469,sdbso042!$A:$A,sdbso042!$A:$A,,1) )
   / ( _xlfn.XLOOKUP($A469,sdbso042!$A:$A,sdbso042!$A:$A,,-1)
       - _xlfn.XLOOKUP($A469,sdbso042!$A:$A,sdbso042!$A:$A,,1) )
   * ( _xlfn.XLOOKUP($A469,sdbso042!$A:$A,sdbso042!$B:$B,,-1)
       - _xlfn.XLOOKUP($A469,sdbso042!$A:$A,sdbso042!$B:$B,,1) )</f>
        <v>0.93751407926564756</v>
      </c>
      <c r="AK469" s="1">
        <v>2540.1376</v>
      </c>
    </row>
    <row r="470" spans="1:37" x14ac:dyDescent="0.2">
      <c r="A470" s="1">
        <f t="shared" si="25"/>
        <v>2539.0877</v>
      </c>
      <c r="B470" s="1">
        <v>1.0062633999999999</v>
      </c>
      <c r="C470">
        <f xml:space="preserve"> _xlfn.XLOOKUP($A470,DibenzoThiophene!$A:$A,DibenzoThiophene!$B:$B,,1)
 + ( $A470 - _xlfn.XLOOKUP($A470,DibenzoThiophene!$A:$A,DibenzoThiophene!$A:$A,,1) )
   / ( _xlfn.XLOOKUP($A470,DibenzoThiophene!$A:$A,DibenzoThiophene!$A:$A,,-1)
       - _xlfn.XLOOKUP($A470,DibenzoThiophene!$A:$A,DibenzoThiophene!$A:$A,,1) )
   * ( _xlfn.XLOOKUP($A470,DibenzoThiophene!$A:$A,DibenzoThiophene!$B:$B,,-1)
       - _xlfn.XLOOKUP($A470,DibenzoThiophene!$A:$A,DibenzoThiophene!$B:$B,,1) )</f>
        <v>0.99421876898223005</v>
      </c>
      <c r="D470">
        <f xml:space="preserve"> _xlfn.XLOOKUP($A470,Sulfone!$A:$A,Sulfone!$B:$B,,1)
 + ( $A470 - _xlfn.XLOOKUP($A470,Sulfone!$A:$A,Sulfone!$A:$A,,1) )
   / ( _xlfn.XLOOKUP($A470,Sulfone!$A:$A,Sulfone!$A:$A,,-1)
       - _xlfn.XLOOKUP($A470,Sulfone!$A:$A,Sulfone!$A:$A,,1) )
   * ( _xlfn.XLOOKUP($A470,Sulfone!$A:$A,Sulfone!$B:$B,,-1)
       - _xlfn.XLOOKUP($A470,Sulfone!$A:$A,Sulfone!$B:$B,,1) )</f>
        <v>1.0327698860088927</v>
      </c>
      <c r="E470">
        <f xml:space="preserve"> _xlfn.XLOOKUP($A470,sfeso4051!$A:$A,sfeso4051!$B:$B,,1)
 + ( $A470 - _xlfn.XLOOKUP($A470,sfeso4051!$A:$A,sfeso4051!$A:$A,,1) )
   / ( _xlfn.XLOOKUP($A470,sfeso4051!$A:$A,sfeso4051!$A:$A,,-1)
       - _xlfn.XLOOKUP($A470,sfeso4051!$A:$A,sfeso4051!$A:$A,,1) )
   * ( _xlfn.XLOOKUP($A470,sfeso4051!$A:$A,sfeso4051!$B:$B,,-1)
       - _xlfn.XLOOKUP($A470,sfeso4051!$A:$A,sfeso4051!$B:$B,,1) )</f>
        <v>0.87865849279839281</v>
      </c>
      <c r="F470">
        <f xml:space="preserve"> _xlfn.XLOOKUP($A470,sdbt029!$A:$A,sdbt029!$B:$B,,1)
 + ( $A470 - _xlfn.XLOOKUP($A470,sdbt029!$A:$A,sdbt029!$A:$A,,1) )
   / ( _xlfn.XLOOKUP($A470,sdbt029!$A:$A,sdbt029!$A:$A,,-1)
       - _xlfn.XLOOKUP($A470,sdbt029!$A:$A,sdbt029!$A:$A,,1) )
   * ( _xlfn.XLOOKUP($A470,sdbt029!$A:$A,sdbt029!$B:$B,,-1)
       - _xlfn.XLOOKUP($A470,sdbt029!$A:$A,sdbt029!$B:$B,,1) )</f>
        <v>0.98143809469772292</v>
      </c>
      <c r="G470">
        <f xml:space="preserve"> _xlfn.XLOOKUP($A470,sdbs034!$A:$A,sdbs034!$B:$B,,1)
 + ( $A470 - _xlfn.XLOOKUP($A470,sdbs034!$A:$A,sdbs034!$A:$A,,1) )
   / ( _xlfn.XLOOKUP($A470,sdbs034!$A:$A,sdbs034!$A:$A,,-1)
       - _xlfn.XLOOKUP($A470,sdbs034!$A:$A,sdbs034!$A:$A,,1) )
   * ( _xlfn.XLOOKUP($A470,sdbs034!$A:$A,sdbs034!$B:$B,,-1)
       - _xlfn.XLOOKUP($A470,sdbs034!$A:$A,sdbs034!$B:$B,,1) )</f>
        <v>0.97429340896676908</v>
      </c>
      <c r="H470">
        <f xml:space="preserve"> _xlfn.XLOOKUP($A470,sdbso042!$A:$A,sdbso042!$B:$B,,1)
 + ( $A470 - _xlfn.XLOOKUP($A470,sdbso042!$A:$A,sdbso042!$A:$A,,1) )
   / ( _xlfn.XLOOKUP($A470,sdbso042!$A:$A,sdbso042!$A:$A,,-1)
       - _xlfn.XLOOKUP($A470,sdbso042!$A:$A,sdbso042!$A:$A,,1) )
   * ( _xlfn.XLOOKUP($A470,sdbso042!$A:$A,sdbso042!$B:$B,,-1)
       - _xlfn.XLOOKUP($A470,sdbso042!$A:$A,sdbso042!$B:$B,,1) )</f>
        <v>0.93474010232663551</v>
      </c>
      <c r="AK470" s="1">
        <v>2540.3877000000002</v>
      </c>
    </row>
    <row r="471" spans="1:37" x14ac:dyDescent="0.2">
      <c r="A471" s="1">
        <f t="shared" si="25"/>
        <v>2539.3377999999998</v>
      </c>
      <c r="B471" s="1">
        <v>0.97946504000000001</v>
      </c>
      <c r="C471">
        <f xml:space="preserve"> _xlfn.XLOOKUP($A471,DibenzoThiophene!$A:$A,DibenzoThiophene!$B:$B,,1)
 + ( $A471 - _xlfn.XLOOKUP($A471,DibenzoThiophene!$A:$A,DibenzoThiophene!$A:$A,,1) )
   / ( _xlfn.XLOOKUP($A471,DibenzoThiophene!$A:$A,DibenzoThiophene!$A:$A,,-1)
       - _xlfn.XLOOKUP($A471,DibenzoThiophene!$A:$A,DibenzoThiophene!$A:$A,,1) )
   * ( _xlfn.XLOOKUP($A471,DibenzoThiophene!$A:$A,DibenzoThiophene!$B:$B,,-1)
       - _xlfn.XLOOKUP($A471,DibenzoThiophene!$A:$A,DibenzoThiophene!$B:$B,,1) )</f>
        <v>0.99431669947676249</v>
      </c>
      <c r="D471">
        <f xml:space="preserve"> _xlfn.XLOOKUP($A471,Sulfone!$A:$A,Sulfone!$B:$B,,1)
 + ( $A471 - _xlfn.XLOOKUP($A471,Sulfone!$A:$A,Sulfone!$A:$A,,1) )
   / ( _xlfn.XLOOKUP($A471,Sulfone!$A:$A,Sulfone!$A:$A,,-1)
       - _xlfn.XLOOKUP($A471,Sulfone!$A:$A,Sulfone!$A:$A,,1) )
   * ( _xlfn.XLOOKUP($A471,Sulfone!$A:$A,Sulfone!$B:$B,,-1)
       - _xlfn.XLOOKUP($A471,Sulfone!$A:$A,Sulfone!$B:$B,,1) )</f>
        <v>1.0329154068210824</v>
      </c>
      <c r="E471">
        <f xml:space="preserve"> _xlfn.XLOOKUP($A471,sfeso4051!$A:$A,sfeso4051!$B:$B,,1)
 + ( $A471 - _xlfn.XLOOKUP($A471,sfeso4051!$A:$A,sfeso4051!$A:$A,,1) )
   / ( _xlfn.XLOOKUP($A471,sfeso4051!$A:$A,sfeso4051!$A:$A,,-1)
       - _xlfn.XLOOKUP($A471,sfeso4051!$A:$A,sfeso4051!$A:$A,,1) )
   * ( _xlfn.XLOOKUP($A471,sfeso4051!$A:$A,sfeso4051!$B:$B,,-1)
       - _xlfn.XLOOKUP($A471,sfeso4051!$A:$A,sfeso4051!$B:$B,,1) )</f>
        <v>0.8785024649195331</v>
      </c>
      <c r="F471">
        <f xml:space="preserve"> _xlfn.XLOOKUP($A471,sdbt029!$A:$A,sdbt029!$B:$B,,1)
 + ( $A471 - _xlfn.XLOOKUP($A471,sdbt029!$A:$A,sdbt029!$A:$A,,1) )
   / ( _xlfn.XLOOKUP($A471,sdbt029!$A:$A,sdbt029!$A:$A,,-1)
       - _xlfn.XLOOKUP($A471,sdbt029!$A:$A,sdbt029!$A:$A,,1) )
   * ( _xlfn.XLOOKUP($A471,sdbt029!$A:$A,sdbt029!$B:$B,,-1)
       - _xlfn.XLOOKUP($A471,sdbt029!$A:$A,sdbt029!$B:$B,,1) )</f>
        <v>0.97974242386086974</v>
      </c>
      <c r="G471">
        <f xml:space="preserve"> _xlfn.XLOOKUP($A471,sdbs034!$A:$A,sdbs034!$B:$B,,1)
 + ( $A471 - _xlfn.XLOOKUP($A471,sdbs034!$A:$A,sdbs034!$A:$A,,1) )
   / ( _xlfn.XLOOKUP($A471,sdbs034!$A:$A,sdbs034!$A:$A,,-1)
       - _xlfn.XLOOKUP($A471,sdbs034!$A:$A,sdbs034!$A:$A,,1) )
   * ( _xlfn.XLOOKUP($A471,sdbs034!$A:$A,sdbs034!$B:$B,,-1)
       - _xlfn.XLOOKUP($A471,sdbs034!$A:$A,sdbs034!$B:$B,,1) )</f>
        <v>0.97321586273606819</v>
      </c>
      <c r="H471">
        <f xml:space="preserve"> _xlfn.XLOOKUP($A471,sdbso042!$A:$A,sdbso042!$B:$B,,1)
 + ( $A471 - _xlfn.XLOOKUP($A471,sdbso042!$A:$A,sdbso042!$A:$A,,1) )
   / ( _xlfn.XLOOKUP($A471,sdbso042!$A:$A,sdbso042!$A:$A,,-1)
       - _xlfn.XLOOKUP($A471,sdbso042!$A:$A,sdbso042!$A:$A,,1) )
   * ( _xlfn.XLOOKUP($A471,sdbso042!$A:$A,sdbso042!$B:$B,,-1)
       - _xlfn.XLOOKUP($A471,sdbso042!$A:$A,sdbso042!$B:$B,,1) )</f>
        <v>0.93359404117142442</v>
      </c>
      <c r="AK471" s="1">
        <v>2540.6378</v>
      </c>
    </row>
    <row r="472" spans="1:37" x14ac:dyDescent="0.2">
      <c r="A472" s="1">
        <f t="shared" si="25"/>
        <v>2539.5879</v>
      </c>
      <c r="B472" s="1">
        <v>0.99504207</v>
      </c>
      <c r="C472">
        <f xml:space="preserve"> _xlfn.XLOOKUP($A472,DibenzoThiophene!$A:$A,DibenzoThiophene!$B:$B,,1)
 + ( $A472 - _xlfn.XLOOKUP($A472,DibenzoThiophene!$A:$A,DibenzoThiophene!$A:$A,,1) )
   / ( _xlfn.XLOOKUP($A472,DibenzoThiophene!$A:$A,DibenzoThiophene!$A:$A,,-1)
       - _xlfn.XLOOKUP($A472,DibenzoThiophene!$A:$A,DibenzoThiophene!$A:$A,,1) )
   * ( _xlfn.XLOOKUP($A472,DibenzoThiophene!$A:$A,DibenzoThiophene!$B:$B,,-1)
       - _xlfn.XLOOKUP($A472,DibenzoThiophene!$A:$A,DibenzoThiophene!$B:$B,,1) )</f>
        <v>0.99441462997129504</v>
      </c>
      <c r="D472">
        <f xml:space="preserve"> _xlfn.XLOOKUP($A472,Sulfone!$A:$A,Sulfone!$B:$B,,1)
 + ( $A472 - _xlfn.XLOOKUP($A472,Sulfone!$A:$A,Sulfone!$A:$A,,1) )
   / ( _xlfn.XLOOKUP($A472,Sulfone!$A:$A,Sulfone!$A:$A,,-1)
       - _xlfn.XLOOKUP($A472,Sulfone!$A:$A,Sulfone!$A:$A,,1) )
   * ( _xlfn.XLOOKUP($A472,Sulfone!$A:$A,Sulfone!$B:$B,,-1)
       - _xlfn.XLOOKUP($A472,Sulfone!$A:$A,Sulfone!$B:$B,,1) )</f>
        <v>1.0330609276332723</v>
      </c>
      <c r="E472">
        <f xml:space="preserve"> _xlfn.XLOOKUP($A472,sfeso4051!$A:$A,sfeso4051!$B:$B,,1)
 + ( $A472 - _xlfn.XLOOKUP($A472,sfeso4051!$A:$A,sfeso4051!$A:$A,,1) )
   / ( _xlfn.XLOOKUP($A472,sfeso4051!$A:$A,sfeso4051!$A:$A,,-1)
       - _xlfn.XLOOKUP($A472,sfeso4051!$A:$A,sfeso4051!$A:$A,,1) )
   * ( _xlfn.XLOOKUP($A472,sfeso4051!$A:$A,sfeso4051!$B:$B,,-1)
       - _xlfn.XLOOKUP($A472,sfeso4051!$A:$A,sfeso4051!$B:$B,,1) )</f>
        <v>0.87957712882714989</v>
      </c>
      <c r="F472">
        <f xml:space="preserve"> _xlfn.XLOOKUP($A472,sdbt029!$A:$A,sdbt029!$B:$B,,1)
 + ( $A472 - _xlfn.XLOOKUP($A472,sdbt029!$A:$A,sdbt029!$A:$A,,1) )
   / ( _xlfn.XLOOKUP($A472,sdbt029!$A:$A,sdbt029!$A:$A,,-1)
       - _xlfn.XLOOKUP($A472,sdbt029!$A:$A,sdbt029!$A:$A,,1) )
   * ( _xlfn.XLOOKUP($A472,sdbt029!$A:$A,sdbt029!$B:$B,,-1)
       - _xlfn.XLOOKUP($A472,sdbt029!$A:$A,sdbt029!$B:$B,,1) )</f>
        <v>0.97907831016173397</v>
      </c>
      <c r="G472">
        <f xml:space="preserve"> _xlfn.XLOOKUP($A472,sdbs034!$A:$A,sdbs034!$B:$B,,1)
 + ( $A472 - _xlfn.XLOOKUP($A472,sdbs034!$A:$A,sdbs034!$A:$A,,1) )
   / ( _xlfn.XLOOKUP($A472,sdbs034!$A:$A,sdbs034!$A:$A,,-1)
       - _xlfn.XLOOKUP($A472,sdbs034!$A:$A,sdbs034!$A:$A,,1) )
   * ( _xlfn.XLOOKUP($A472,sdbs034!$A:$A,sdbs034!$B:$B,,-1)
       - _xlfn.XLOOKUP($A472,sdbs034!$A:$A,sdbs034!$B:$B,,1) )</f>
        <v>0.97172079493385488</v>
      </c>
      <c r="H472">
        <f xml:space="preserve"> _xlfn.XLOOKUP($A472,sdbso042!$A:$A,sdbso042!$B:$B,,1)
 + ( $A472 - _xlfn.XLOOKUP($A472,sdbso042!$A:$A,sdbso042!$A:$A,,1) )
   / ( _xlfn.XLOOKUP($A472,sdbso042!$A:$A,sdbso042!$A:$A,,-1)
       - _xlfn.XLOOKUP($A472,sdbso042!$A:$A,sdbso042!$A:$A,,1) )
   * ( _xlfn.XLOOKUP($A472,sdbso042!$A:$A,sdbso042!$B:$B,,-1)
       - _xlfn.XLOOKUP($A472,sdbso042!$A:$A,sdbso042!$B:$B,,1) )</f>
        <v>0.93090628906356887</v>
      </c>
      <c r="AK472" s="1">
        <v>2540.8879000000002</v>
      </c>
    </row>
    <row r="473" spans="1:37" x14ac:dyDescent="0.2">
      <c r="A473" s="1">
        <f t="shared" si="25"/>
        <v>2539.8379999999997</v>
      </c>
      <c r="B473" s="1">
        <v>1.0088261999999999</v>
      </c>
      <c r="C473">
        <f xml:space="preserve"> _xlfn.XLOOKUP($A473,DibenzoThiophene!$A:$A,DibenzoThiophene!$B:$B,,1)
 + ( $A473 - _xlfn.XLOOKUP($A473,DibenzoThiophene!$A:$A,DibenzoThiophene!$A:$A,,1) )
   / ( _xlfn.XLOOKUP($A473,DibenzoThiophene!$A:$A,DibenzoThiophene!$A:$A,,-1)
       - _xlfn.XLOOKUP($A473,DibenzoThiophene!$A:$A,DibenzoThiophene!$A:$A,,1) )
   * ( _xlfn.XLOOKUP($A473,DibenzoThiophene!$A:$A,DibenzoThiophene!$B:$B,,-1)
       - _xlfn.XLOOKUP($A473,DibenzoThiophene!$A:$A,DibenzoThiophene!$B:$B,,1) )</f>
        <v>0.99451256046582748</v>
      </c>
      <c r="D473">
        <f xml:space="preserve"> _xlfn.XLOOKUP($A473,Sulfone!$A:$A,Sulfone!$B:$B,,1)
 + ( $A473 - _xlfn.XLOOKUP($A473,Sulfone!$A:$A,Sulfone!$A:$A,,1) )
   / ( _xlfn.XLOOKUP($A473,Sulfone!$A:$A,Sulfone!$A:$A,,-1)
       - _xlfn.XLOOKUP($A473,Sulfone!$A:$A,Sulfone!$A:$A,,1) )
   * ( _xlfn.XLOOKUP($A473,Sulfone!$A:$A,Sulfone!$B:$B,,-1)
       - _xlfn.XLOOKUP($A473,Sulfone!$A:$A,Sulfone!$B:$B,,1) )</f>
        <v>1.0332064484454619</v>
      </c>
      <c r="E473">
        <f xml:space="preserve"> _xlfn.XLOOKUP($A473,sfeso4051!$A:$A,sfeso4051!$B:$B,,1)
 + ( $A473 - _xlfn.XLOOKUP($A473,sfeso4051!$A:$A,sfeso4051!$A:$A,,1) )
   / ( _xlfn.XLOOKUP($A473,sfeso4051!$A:$A,sfeso4051!$A:$A,,-1)
       - _xlfn.XLOOKUP($A473,sfeso4051!$A:$A,sfeso4051!$A:$A,,1) )
   * ( _xlfn.XLOOKUP($A473,sfeso4051!$A:$A,sfeso4051!$B:$B,,-1)
       - _xlfn.XLOOKUP($A473,sfeso4051!$A:$A,sfeso4051!$B:$B,,1) )</f>
        <v>0.88303457847584776</v>
      </c>
      <c r="F473">
        <f xml:space="preserve"> _xlfn.XLOOKUP($A473,sdbt029!$A:$A,sdbt029!$B:$B,,1)
 + ( $A473 - _xlfn.XLOOKUP($A473,sdbt029!$A:$A,sdbt029!$A:$A,,1) )
   / ( _xlfn.XLOOKUP($A473,sdbt029!$A:$A,sdbt029!$A:$A,,-1)
       - _xlfn.XLOOKUP($A473,sdbt029!$A:$A,sdbt029!$A:$A,,1) )
   * ( _xlfn.XLOOKUP($A473,sdbt029!$A:$A,sdbt029!$B:$B,,-1)
       - _xlfn.XLOOKUP($A473,sdbt029!$A:$A,sdbt029!$B:$B,,1) )</f>
        <v>0.98041143059212088</v>
      </c>
      <c r="G473">
        <f xml:space="preserve"> _xlfn.XLOOKUP($A473,sdbs034!$A:$A,sdbs034!$B:$B,,1)
 + ( $A473 - _xlfn.XLOOKUP($A473,sdbs034!$A:$A,sdbs034!$A:$A,,1) )
   / ( _xlfn.XLOOKUP($A473,sdbs034!$A:$A,sdbs034!$A:$A,,-1)
       - _xlfn.XLOOKUP($A473,sdbs034!$A:$A,sdbs034!$A:$A,,1) )
   * ( _xlfn.XLOOKUP($A473,sdbs034!$A:$A,sdbs034!$B:$B,,-1)
       - _xlfn.XLOOKUP($A473,sdbs034!$A:$A,sdbs034!$B:$B,,1) )</f>
        <v>0.96941734890232512</v>
      </c>
      <c r="H473">
        <f xml:space="preserve"> _xlfn.XLOOKUP($A473,sdbso042!$A:$A,sdbso042!$B:$B,,1)
 + ( $A473 - _xlfn.XLOOKUP($A473,sdbso042!$A:$A,sdbso042!$A:$A,,1) )
   / ( _xlfn.XLOOKUP($A473,sdbso042!$A:$A,sdbso042!$A:$A,,-1)
       - _xlfn.XLOOKUP($A473,sdbso042!$A:$A,sdbso042!$A:$A,,1) )
   * ( _xlfn.XLOOKUP($A473,sdbso042!$A:$A,sdbso042!$B:$B,,-1)
       - _xlfn.XLOOKUP($A473,sdbso042!$A:$A,sdbso042!$B:$B,,1) )</f>
        <v>0.92523361476847421</v>
      </c>
      <c r="AK473" s="1">
        <v>2541.1379999999999</v>
      </c>
    </row>
    <row r="474" spans="1:37" x14ac:dyDescent="0.2">
      <c r="A474" s="1">
        <f t="shared" si="25"/>
        <v>2540.0880999999999</v>
      </c>
      <c r="B474" s="1">
        <v>0.97758995999999998</v>
      </c>
      <c r="C474">
        <f xml:space="preserve"> _xlfn.XLOOKUP($A474,DibenzoThiophene!$A:$A,DibenzoThiophene!$B:$B,,1)
 + ( $A474 - _xlfn.XLOOKUP($A474,DibenzoThiophene!$A:$A,DibenzoThiophene!$A:$A,,1) )
   / ( _xlfn.XLOOKUP($A474,DibenzoThiophene!$A:$A,DibenzoThiophene!$A:$A,,-1)
       - _xlfn.XLOOKUP($A474,DibenzoThiophene!$A:$A,DibenzoThiophene!$A:$A,,1) )
   * ( _xlfn.XLOOKUP($A474,DibenzoThiophene!$A:$A,DibenzoThiophene!$B:$B,,-1)
       - _xlfn.XLOOKUP($A474,DibenzoThiophene!$A:$A,DibenzoThiophene!$B:$B,,1) )</f>
        <v>0.99461049096036014</v>
      </c>
      <c r="D474">
        <f xml:space="preserve"> _xlfn.XLOOKUP($A474,Sulfone!$A:$A,Sulfone!$B:$B,,1)
 + ( $A474 - _xlfn.XLOOKUP($A474,Sulfone!$A:$A,Sulfone!$A:$A,,1) )
   / ( _xlfn.XLOOKUP($A474,Sulfone!$A:$A,Sulfone!$A:$A,,-1)
       - _xlfn.XLOOKUP($A474,Sulfone!$A:$A,Sulfone!$A:$A,,1) )
   * ( _xlfn.XLOOKUP($A474,Sulfone!$A:$A,Sulfone!$B:$B,,-1)
       - _xlfn.XLOOKUP($A474,Sulfone!$A:$A,Sulfone!$B:$B,,1) )</f>
        <v>1.0329361964264123</v>
      </c>
      <c r="E474">
        <f xml:space="preserve"> _xlfn.XLOOKUP($A474,sfeso4051!$A:$A,sfeso4051!$B:$B,,1)
 + ( $A474 - _xlfn.XLOOKUP($A474,sfeso4051!$A:$A,sfeso4051!$A:$A,,1) )
   / ( _xlfn.XLOOKUP($A474,sfeso4051!$A:$A,sfeso4051!$A:$A,,-1)
       - _xlfn.XLOOKUP($A474,sfeso4051!$A:$A,sfeso4051!$A:$A,,1) )
   * ( _xlfn.XLOOKUP($A474,sfeso4051!$A:$A,sfeso4051!$B:$B,,-1)
       - _xlfn.XLOOKUP($A474,sfeso4051!$A:$A,sfeso4051!$B:$B,,1) )</f>
        <v>0.88491060365513929</v>
      </c>
      <c r="F474">
        <f xml:space="preserve"> _xlfn.XLOOKUP($A474,sdbt029!$A:$A,sdbt029!$B:$B,,1)
 + ( $A474 - _xlfn.XLOOKUP($A474,sdbt029!$A:$A,sdbt029!$A:$A,,1) )
   / ( _xlfn.XLOOKUP($A474,sdbt029!$A:$A,sdbt029!$A:$A,,-1)
       - _xlfn.XLOOKUP($A474,sdbt029!$A:$A,sdbt029!$A:$A,,1) )
   * ( _xlfn.XLOOKUP($A474,sdbt029!$A:$A,sdbt029!$B:$B,,-1)
       - _xlfn.XLOOKUP($A474,sdbt029!$A:$A,sdbt029!$B:$B,,1) )</f>
        <v>0.98079075921372905</v>
      </c>
      <c r="G474">
        <f xml:space="preserve"> _xlfn.XLOOKUP($A474,sdbs034!$A:$A,sdbs034!$B:$B,,1)
 + ( $A474 - _xlfn.XLOOKUP($A474,sdbs034!$A:$A,sdbs034!$A:$A,,1) )
   / ( _xlfn.XLOOKUP($A474,sdbs034!$A:$A,sdbs034!$A:$A,,-1)
       - _xlfn.XLOOKUP($A474,sdbs034!$A:$A,sdbs034!$A:$A,,1) )
   * ( _xlfn.XLOOKUP($A474,sdbs034!$A:$A,sdbs034!$B:$B,,-1)
       - _xlfn.XLOOKUP($A474,sdbs034!$A:$A,sdbs034!$B:$B,,1) )</f>
        <v>0.96621812110929117</v>
      </c>
      <c r="H474">
        <f xml:space="preserve"> _xlfn.XLOOKUP($A474,sdbso042!$A:$A,sdbso042!$B:$B,,1)
 + ( $A474 - _xlfn.XLOOKUP($A474,sdbso042!$A:$A,sdbso042!$A:$A,,1) )
   / ( _xlfn.XLOOKUP($A474,sdbso042!$A:$A,sdbso042!$A:$A,,-1)
       - _xlfn.XLOOKUP($A474,sdbso042!$A:$A,sdbso042!$A:$A,,1) )
   * ( _xlfn.XLOOKUP($A474,sdbso042!$A:$A,sdbso042!$B:$B,,-1)
       - _xlfn.XLOOKUP($A474,sdbso042!$A:$A,sdbso042!$B:$B,,1) )</f>
        <v>0.9226637115175329</v>
      </c>
      <c r="AK474" s="1">
        <v>2541.3881000000001</v>
      </c>
    </row>
    <row r="475" spans="1:37" x14ac:dyDescent="0.2">
      <c r="A475" s="1">
        <f t="shared" si="25"/>
        <v>2540.3381999999997</v>
      </c>
      <c r="B475" s="1">
        <v>1.0278940999999999</v>
      </c>
      <c r="C475">
        <f xml:space="preserve"> _xlfn.XLOOKUP($A475,DibenzoThiophene!$A:$A,DibenzoThiophene!$B:$B,,1)
 + ( $A475 - _xlfn.XLOOKUP($A475,DibenzoThiophene!$A:$A,DibenzoThiophene!$A:$A,,1) )
   / ( _xlfn.XLOOKUP($A475,DibenzoThiophene!$A:$A,DibenzoThiophene!$A:$A,,-1)
       - _xlfn.XLOOKUP($A475,DibenzoThiophene!$A:$A,DibenzoThiophene!$A:$A,,1) )
   * ( _xlfn.XLOOKUP($A475,DibenzoThiophene!$A:$A,DibenzoThiophene!$B:$B,,-1)
       - _xlfn.XLOOKUP($A475,DibenzoThiophene!$A:$A,DibenzoThiophene!$B:$B,,1) )</f>
        <v>0.99470842145489247</v>
      </c>
      <c r="D475">
        <f xml:space="preserve"> _xlfn.XLOOKUP($A475,Sulfone!$A:$A,Sulfone!$B:$B,,1)
 + ( $A475 - _xlfn.XLOOKUP($A475,Sulfone!$A:$A,Sulfone!$A:$A,,1) )
   / ( _xlfn.XLOOKUP($A475,Sulfone!$A:$A,Sulfone!$A:$A,,-1)
       - _xlfn.XLOOKUP($A475,Sulfone!$A:$A,Sulfone!$A:$A,,1) )
   * ( _xlfn.XLOOKUP($A475,Sulfone!$A:$A,Sulfone!$B:$B,,-1)
       - _xlfn.XLOOKUP($A475,Sulfone!$A:$A,Sulfone!$B:$B,,1) )</f>
        <v>1.0318582228852298</v>
      </c>
      <c r="E475">
        <f xml:space="preserve"> _xlfn.XLOOKUP($A475,sfeso4051!$A:$A,sfeso4051!$B:$B,,1)
 + ( $A475 - _xlfn.XLOOKUP($A475,sfeso4051!$A:$A,sfeso4051!$A:$A,,1) )
   / ( _xlfn.XLOOKUP($A475,sfeso4051!$A:$A,sfeso4051!$A:$A,,-1)
       - _xlfn.XLOOKUP($A475,sfeso4051!$A:$A,sfeso4051!$A:$A,,1) )
   * ( _xlfn.XLOOKUP($A475,sfeso4051!$A:$A,sfeso4051!$B:$B,,-1)
       - _xlfn.XLOOKUP($A475,sfeso4051!$A:$A,sfeso4051!$B:$B,,1) )</f>
        <v>0.88371439687601649</v>
      </c>
      <c r="F475">
        <f xml:space="preserve"> _xlfn.XLOOKUP($A475,sdbt029!$A:$A,sdbt029!$B:$B,,1)
 + ( $A475 - _xlfn.XLOOKUP($A475,sdbt029!$A:$A,sdbt029!$A:$A,,1) )
   / ( _xlfn.XLOOKUP($A475,sdbt029!$A:$A,sdbt029!$A:$A,,-1)
       - _xlfn.XLOOKUP($A475,sdbt029!$A:$A,sdbt029!$A:$A,,1) )
   * ( _xlfn.XLOOKUP($A475,sdbt029!$A:$A,sdbt029!$B:$B,,-1)
       - _xlfn.XLOOKUP($A475,sdbt029!$A:$A,sdbt029!$B:$B,,1) )</f>
        <v>0.9793171573076479</v>
      </c>
      <c r="G475">
        <f xml:space="preserve"> _xlfn.XLOOKUP($A475,sdbs034!$A:$A,sdbs034!$B:$B,,1)
 + ( $A475 - _xlfn.XLOOKUP($A475,sdbs034!$A:$A,sdbs034!$A:$A,,1) )
   / ( _xlfn.XLOOKUP($A475,sdbs034!$A:$A,sdbs034!$A:$A,,-1)
       - _xlfn.XLOOKUP($A475,sdbs034!$A:$A,sdbs034!$A:$A,,1) )
   * ( _xlfn.XLOOKUP($A475,sdbs034!$A:$A,sdbs034!$B:$B,,-1)
       - _xlfn.XLOOKUP($A475,sdbs034!$A:$A,sdbs034!$B:$B,,1) )</f>
        <v>0.96127865885760189</v>
      </c>
      <c r="H475">
        <f xml:space="preserve"> _xlfn.XLOOKUP($A475,sdbso042!$A:$A,sdbso042!$B:$B,,1)
 + ( $A475 - _xlfn.XLOOKUP($A475,sdbso042!$A:$A,sdbso042!$A:$A,,1) )
   / ( _xlfn.XLOOKUP($A475,sdbso042!$A:$A,sdbso042!$A:$A,,-1)
       - _xlfn.XLOOKUP($A475,sdbso042!$A:$A,sdbso042!$A:$A,,1) )
   * ( _xlfn.XLOOKUP($A475,sdbso042!$A:$A,sdbso042!$B:$B,,-1)
       - _xlfn.XLOOKUP($A475,sdbso042!$A:$A,sdbso042!$B:$B,,1) )</f>
        <v>0.926121558909061</v>
      </c>
      <c r="AK475" s="1">
        <v>2541.6381999999999</v>
      </c>
    </row>
    <row r="476" spans="1:37" x14ac:dyDescent="0.2">
      <c r="A476" s="1">
        <f t="shared" si="25"/>
        <v>2540.5882999999999</v>
      </c>
      <c r="B476" s="1">
        <v>1.0002631</v>
      </c>
      <c r="C476">
        <f xml:space="preserve"> _xlfn.XLOOKUP($A476,DibenzoThiophene!$A:$A,DibenzoThiophene!$B:$B,,1)
 + ( $A476 - _xlfn.XLOOKUP($A476,DibenzoThiophene!$A:$A,DibenzoThiophene!$A:$A,,1) )
   / ( _xlfn.XLOOKUP($A476,DibenzoThiophene!$A:$A,DibenzoThiophene!$A:$A,,-1)
       - _xlfn.XLOOKUP($A476,DibenzoThiophene!$A:$A,DibenzoThiophene!$A:$A,,1) )
   * ( _xlfn.XLOOKUP($A476,DibenzoThiophene!$A:$A,DibenzoThiophene!$B:$B,,-1)
       - _xlfn.XLOOKUP($A476,DibenzoThiophene!$A:$A,DibenzoThiophene!$B:$B,,1) )</f>
        <v>0.99480635194942513</v>
      </c>
      <c r="D476">
        <f xml:space="preserve"> _xlfn.XLOOKUP($A476,Sulfone!$A:$A,Sulfone!$B:$B,,1)
 + ( $A476 - _xlfn.XLOOKUP($A476,Sulfone!$A:$A,Sulfone!$A:$A,,1) )
   / ( _xlfn.XLOOKUP($A476,Sulfone!$A:$A,Sulfone!$A:$A,,-1)
       - _xlfn.XLOOKUP($A476,Sulfone!$A:$A,Sulfone!$A:$A,,1) )
   * ( _xlfn.XLOOKUP($A476,Sulfone!$A:$A,Sulfone!$B:$B,,-1)
       - _xlfn.XLOOKUP($A476,Sulfone!$A:$A,Sulfone!$B:$B,,1) )</f>
        <v>1.0307802493440452</v>
      </c>
      <c r="E476">
        <f xml:space="preserve"> _xlfn.XLOOKUP($A476,sfeso4051!$A:$A,sfeso4051!$B:$B,,1)
 + ( $A476 - _xlfn.XLOOKUP($A476,sfeso4051!$A:$A,sfeso4051!$A:$A,,1) )
   / ( _xlfn.XLOOKUP($A476,sfeso4051!$A:$A,sfeso4051!$A:$A,,-1)
       - _xlfn.XLOOKUP($A476,sfeso4051!$A:$A,sfeso4051!$A:$A,,1) )
   * ( _xlfn.XLOOKUP($A476,sfeso4051!$A:$A,sfeso4051!$B:$B,,-1)
       - _xlfn.XLOOKUP($A476,sfeso4051!$A:$A,sfeso4051!$B:$B,,1) )</f>
        <v>0.88416355624888354</v>
      </c>
      <c r="F476">
        <f xml:space="preserve"> _xlfn.XLOOKUP($A476,sdbt029!$A:$A,sdbt029!$B:$B,,1)
 + ( $A476 - _xlfn.XLOOKUP($A476,sdbt029!$A:$A,sdbt029!$A:$A,,1) )
   / ( _xlfn.XLOOKUP($A476,sdbt029!$A:$A,sdbt029!$A:$A,,-1)
       - _xlfn.XLOOKUP($A476,sdbt029!$A:$A,sdbt029!$A:$A,,1) )
   * ( _xlfn.XLOOKUP($A476,sdbt029!$A:$A,sdbt029!$B:$B,,-1)
       - _xlfn.XLOOKUP($A476,sdbt029!$A:$A,sdbt029!$B:$B,,1) )</f>
        <v>0.97742836409178413</v>
      </c>
      <c r="G476">
        <f xml:space="preserve"> _xlfn.XLOOKUP($A476,sdbs034!$A:$A,sdbs034!$B:$B,,1)
 + ( $A476 - _xlfn.XLOOKUP($A476,sdbs034!$A:$A,sdbs034!$A:$A,,1) )
   / ( _xlfn.XLOOKUP($A476,sdbs034!$A:$A,sdbs034!$A:$A,,-1)
       - _xlfn.XLOOKUP($A476,sdbs034!$A:$A,sdbs034!$A:$A,,1) )
   * ( _xlfn.XLOOKUP($A476,sdbs034!$A:$A,sdbs034!$B:$B,,-1)
       - _xlfn.XLOOKUP($A476,sdbs034!$A:$A,sdbs034!$B:$B,,1) )</f>
        <v>0.95824699175988459</v>
      </c>
      <c r="H476">
        <f xml:space="preserve"> _xlfn.XLOOKUP($A476,sdbso042!$A:$A,sdbso042!$B:$B,,1)
 + ( $A476 - _xlfn.XLOOKUP($A476,sdbso042!$A:$A,sdbso042!$A:$A,,1) )
   / ( _xlfn.XLOOKUP($A476,sdbso042!$A:$A,sdbso042!$A:$A,,-1)
       - _xlfn.XLOOKUP($A476,sdbso042!$A:$A,sdbso042!$A:$A,,1) )
   * ( _xlfn.XLOOKUP($A476,sdbso042!$A:$A,sdbso042!$B:$B,,-1)
       - _xlfn.XLOOKUP($A476,sdbso042!$A:$A,sdbso042!$B:$B,,1) )</f>
        <v>0.92698284588024571</v>
      </c>
      <c r="AK476" s="1">
        <v>2541.8883000000001</v>
      </c>
    </row>
    <row r="477" spans="1:37" x14ac:dyDescent="0.2">
      <c r="A477" s="1">
        <f t="shared" si="25"/>
        <v>2540.8383999999996</v>
      </c>
      <c r="B477" s="1">
        <v>0.99827401000000004</v>
      </c>
      <c r="C477">
        <f xml:space="preserve"> _xlfn.XLOOKUP($A477,DibenzoThiophene!$A:$A,DibenzoThiophene!$B:$B,,1)
 + ( $A477 - _xlfn.XLOOKUP($A477,DibenzoThiophene!$A:$A,DibenzoThiophene!$A:$A,,1) )
   / ( _xlfn.XLOOKUP($A477,DibenzoThiophene!$A:$A,DibenzoThiophene!$A:$A,,-1)
       - _xlfn.XLOOKUP($A477,DibenzoThiophene!$A:$A,DibenzoThiophene!$A:$A,,1) )
   * ( _xlfn.XLOOKUP($A477,DibenzoThiophene!$A:$A,DibenzoThiophene!$B:$B,,-1)
       - _xlfn.XLOOKUP($A477,DibenzoThiophene!$A:$A,DibenzoThiophene!$B:$B,,1) )</f>
        <v>0.99490428244395757</v>
      </c>
      <c r="D477">
        <f xml:space="preserve"> _xlfn.XLOOKUP($A477,Sulfone!$A:$A,Sulfone!$B:$B,,1)
 + ( $A477 - _xlfn.XLOOKUP($A477,Sulfone!$A:$A,Sulfone!$A:$A,,1) )
   / ( _xlfn.XLOOKUP($A477,Sulfone!$A:$A,Sulfone!$A:$A,,-1)
       - _xlfn.XLOOKUP($A477,Sulfone!$A:$A,Sulfone!$A:$A,,1) )
   * ( _xlfn.XLOOKUP($A477,Sulfone!$A:$A,Sulfone!$B:$B,,-1)
       - _xlfn.XLOOKUP($A477,Sulfone!$A:$A,Sulfone!$B:$B,,1) )</f>
        <v>1.0297022758028627</v>
      </c>
      <c r="E477">
        <f xml:space="preserve"> _xlfn.XLOOKUP($A477,sfeso4051!$A:$A,sfeso4051!$B:$B,,1)
 + ( $A477 - _xlfn.XLOOKUP($A477,sfeso4051!$A:$A,sfeso4051!$A:$A,,1) )
   / ( _xlfn.XLOOKUP($A477,sfeso4051!$A:$A,sfeso4051!$A:$A,,-1)
       - _xlfn.XLOOKUP($A477,sfeso4051!$A:$A,sfeso4051!$A:$A,,1) )
   * ( _xlfn.XLOOKUP($A477,sfeso4051!$A:$A,sfeso4051!$B:$B,,-1)
       - _xlfn.XLOOKUP($A477,sfeso4051!$A:$A,sfeso4051!$B:$B,,1) )</f>
        <v>0.88784070421410399</v>
      </c>
      <c r="F477">
        <f xml:space="preserve"> _xlfn.XLOOKUP($A477,sdbt029!$A:$A,sdbt029!$B:$B,,1)
 + ( $A477 - _xlfn.XLOOKUP($A477,sdbt029!$A:$A,sdbt029!$A:$A,,1) )
   / ( _xlfn.XLOOKUP($A477,sdbt029!$A:$A,sdbt029!$A:$A,,-1)
       - _xlfn.XLOOKUP($A477,sdbt029!$A:$A,sdbt029!$A:$A,,1) )
   * ( _xlfn.XLOOKUP($A477,sdbt029!$A:$A,sdbt029!$B:$B,,-1)
       - _xlfn.XLOOKUP($A477,sdbt029!$A:$A,sdbt029!$B:$B,,1) )</f>
        <v>0.97472502098987479</v>
      </c>
      <c r="G477">
        <f xml:space="preserve"> _xlfn.XLOOKUP($A477,sdbs034!$A:$A,sdbs034!$B:$B,,1)
 + ( $A477 - _xlfn.XLOOKUP($A477,sdbs034!$A:$A,sdbs034!$A:$A,,1) )
   / ( _xlfn.XLOOKUP($A477,sdbs034!$A:$A,sdbs034!$A:$A,,-1)
       - _xlfn.XLOOKUP($A477,sdbs034!$A:$A,sdbs034!$A:$A,,1) )
   * ( _xlfn.XLOOKUP($A477,sdbs034!$A:$A,sdbs034!$B:$B,,-1)
       - _xlfn.XLOOKUP($A477,sdbs034!$A:$A,sdbs034!$B:$B,,1) )</f>
        <v>0.95895816389959376</v>
      </c>
      <c r="H477">
        <f xml:space="preserve"> _xlfn.XLOOKUP($A477,sdbso042!$A:$A,sdbso042!$B:$B,,1)
 + ( $A477 - _xlfn.XLOOKUP($A477,sdbso042!$A:$A,sdbso042!$A:$A,,1) )
   / ( _xlfn.XLOOKUP($A477,sdbso042!$A:$A,sdbso042!$A:$A,,-1)
       - _xlfn.XLOOKUP($A477,sdbso042!$A:$A,sdbso042!$A:$A,,1) )
   * ( _xlfn.XLOOKUP($A477,sdbso042!$A:$A,sdbso042!$B:$B,,-1)
       - _xlfn.XLOOKUP($A477,sdbso042!$A:$A,sdbso042!$B:$B,,1) )</f>
        <v>0.92275002817077723</v>
      </c>
      <c r="AK477" s="1">
        <v>2542.1383999999998</v>
      </c>
    </row>
    <row r="478" spans="1:37" x14ac:dyDescent="0.2">
      <c r="A478" s="1">
        <f t="shared" si="25"/>
        <v>2541.0884999999998</v>
      </c>
      <c r="B478" s="1">
        <v>1.011204</v>
      </c>
      <c r="C478">
        <f xml:space="preserve"> _xlfn.XLOOKUP($A478,DibenzoThiophene!$A:$A,DibenzoThiophene!$B:$B,,1)
 + ( $A478 - _xlfn.XLOOKUP($A478,DibenzoThiophene!$A:$A,DibenzoThiophene!$A:$A,,1) )
   / ( _xlfn.XLOOKUP($A478,DibenzoThiophene!$A:$A,DibenzoThiophene!$A:$A,,-1)
       - _xlfn.XLOOKUP($A478,DibenzoThiophene!$A:$A,DibenzoThiophene!$A:$A,,1) )
   * ( _xlfn.XLOOKUP($A478,DibenzoThiophene!$A:$A,DibenzoThiophene!$B:$B,,-1)
       - _xlfn.XLOOKUP($A478,DibenzoThiophene!$A:$A,DibenzoThiophene!$B:$B,,1) )</f>
        <v>0.99500221293849023</v>
      </c>
      <c r="D478">
        <f xml:space="preserve"> _xlfn.XLOOKUP($A478,Sulfone!$A:$A,Sulfone!$B:$B,,1)
 + ( $A478 - _xlfn.XLOOKUP($A478,Sulfone!$A:$A,Sulfone!$A:$A,,1) )
   / ( _xlfn.XLOOKUP($A478,Sulfone!$A:$A,Sulfone!$A:$A,,-1)
       - _xlfn.XLOOKUP($A478,Sulfone!$A:$A,Sulfone!$A:$A,,1) )
   * ( _xlfn.XLOOKUP($A478,Sulfone!$A:$A,Sulfone!$B:$B,,-1)
       - _xlfn.XLOOKUP($A478,Sulfone!$A:$A,Sulfone!$B:$B,,1) )</f>
        <v>1.0289338274897855</v>
      </c>
      <c r="E478">
        <f xml:space="preserve"> _xlfn.XLOOKUP($A478,sfeso4051!$A:$A,sfeso4051!$B:$B,,1)
 + ( $A478 - _xlfn.XLOOKUP($A478,sfeso4051!$A:$A,sfeso4051!$A:$A,,1) )
   / ( _xlfn.XLOOKUP($A478,sfeso4051!$A:$A,sfeso4051!$A:$A,,-1)
       - _xlfn.XLOOKUP($A478,sfeso4051!$A:$A,sfeso4051!$A:$A,,1) )
   * ( _xlfn.XLOOKUP($A478,sfeso4051!$A:$A,sfeso4051!$B:$B,,-1)
       - _xlfn.XLOOKUP($A478,sfeso4051!$A:$A,sfeso4051!$B:$B,,1) )</f>
        <v>0.88981607443928068</v>
      </c>
      <c r="F478">
        <f xml:space="preserve"> _xlfn.XLOOKUP($A478,sdbt029!$A:$A,sdbt029!$B:$B,,1)
 + ( $A478 - _xlfn.XLOOKUP($A478,sdbt029!$A:$A,sdbt029!$A:$A,,1) )
   / ( _xlfn.XLOOKUP($A478,sdbt029!$A:$A,sdbt029!$A:$A,,-1)
       - _xlfn.XLOOKUP($A478,sdbt029!$A:$A,sdbt029!$A:$A,,1) )
   * ( _xlfn.XLOOKUP($A478,sdbt029!$A:$A,sdbt029!$B:$B,,-1)
       - _xlfn.XLOOKUP($A478,sdbt029!$A:$A,sdbt029!$B:$B,,1) )</f>
        <v>0.97569184480334137</v>
      </c>
      <c r="G478">
        <f xml:space="preserve"> _xlfn.XLOOKUP($A478,sdbs034!$A:$A,sdbs034!$B:$B,,1)
 + ( $A478 - _xlfn.XLOOKUP($A478,sdbs034!$A:$A,sdbs034!$A:$A,,1) )
   / ( _xlfn.XLOOKUP($A478,sdbs034!$A:$A,sdbs034!$A:$A,,-1)
       - _xlfn.XLOOKUP($A478,sdbs034!$A:$A,sdbs034!$A:$A,,1) )
   * ( _xlfn.XLOOKUP($A478,sdbs034!$A:$A,sdbs034!$B:$B,,-1)
       - _xlfn.XLOOKUP($A478,sdbs034!$A:$A,sdbs034!$B:$B,,1) )</f>
        <v>0.96059183506410717</v>
      </c>
      <c r="H478">
        <f xml:space="preserve"> _xlfn.XLOOKUP($A478,sdbso042!$A:$A,sdbso042!$B:$B,,1)
 + ( $A478 - _xlfn.XLOOKUP($A478,sdbso042!$A:$A,sdbso042!$A:$A,,1) )
   / ( _xlfn.XLOOKUP($A478,sdbso042!$A:$A,sdbso042!$A:$A,,-1)
       - _xlfn.XLOOKUP($A478,sdbso042!$A:$A,sdbso042!$A:$A,,1) )
   * ( _xlfn.XLOOKUP($A478,sdbso042!$A:$A,sdbso042!$B:$B,,-1)
       - _xlfn.XLOOKUP($A478,sdbso042!$A:$A,sdbso042!$B:$B,,1) )</f>
        <v>0.91989412878213861</v>
      </c>
      <c r="AK478" s="1">
        <v>2542.3885</v>
      </c>
    </row>
    <row r="479" spans="1:37" x14ac:dyDescent="0.2">
      <c r="A479" s="1">
        <f t="shared" si="25"/>
        <v>2541.3386</v>
      </c>
      <c r="B479" s="1">
        <v>0.99834922999999998</v>
      </c>
      <c r="C479">
        <f xml:space="preserve"> _xlfn.XLOOKUP($A479,DibenzoThiophene!$A:$A,DibenzoThiophene!$B:$B,,1)
 + ( $A479 - _xlfn.XLOOKUP($A479,DibenzoThiophene!$A:$A,DibenzoThiophene!$A:$A,,1) )
   / ( _xlfn.XLOOKUP($A479,DibenzoThiophene!$A:$A,DibenzoThiophene!$A:$A,,-1)
       - _xlfn.XLOOKUP($A479,DibenzoThiophene!$A:$A,DibenzoThiophene!$A:$A,,1) )
   * ( _xlfn.XLOOKUP($A479,DibenzoThiophene!$A:$A,DibenzoThiophene!$B:$B,,-1)
       - _xlfn.XLOOKUP($A479,DibenzoThiophene!$A:$A,DibenzoThiophene!$B:$B,,1) )</f>
        <v>0.99510014343302278</v>
      </c>
      <c r="D479">
        <f xml:space="preserve"> _xlfn.XLOOKUP($A479,Sulfone!$A:$A,Sulfone!$B:$B,,1)
 + ( $A479 - _xlfn.XLOOKUP($A479,Sulfone!$A:$A,Sulfone!$A:$A,,1) )
   / ( _xlfn.XLOOKUP($A479,Sulfone!$A:$A,Sulfone!$A:$A,,-1)
       - _xlfn.XLOOKUP($A479,Sulfone!$A:$A,Sulfone!$A:$A,,1) )
   * ( _xlfn.XLOOKUP($A479,Sulfone!$A:$A,Sulfone!$B:$B,,-1)
       - _xlfn.XLOOKUP($A479,Sulfone!$A:$A,Sulfone!$B:$B,,1) )</f>
        <v>1.0286927432410322</v>
      </c>
      <c r="E479">
        <f xml:space="preserve"> _xlfn.XLOOKUP($A479,sfeso4051!$A:$A,sfeso4051!$B:$B,,1)
 + ( $A479 - _xlfn.XLOOKUP($A479,sfeso4051!$A:$A,sfeso4051!$A:$A,,1) )
   / ( _xlfn.XLOOKUP($A479,sfeso4051!$A:$A,sfeso4051!$A:$A,,-1)
       - _xlfn.XLOOKUP($A479,sfeso4051!$A:$A,sfeso4051!$A:$A,,1) )
   * ( _xlfn.XLOOKUP($A479,sfeso4051!$A:$A,sfeso4051!$B:$B,,-1)
       - _xlfn.XLOOKUP($A479,sfeso4051!$A:$A,sfeso4051!$B:$B,,1) )</f>
        <v>0.88889198334733877</v>
      </c>
      <c r="F479">
        <f xml:space="preserve"> _xlfn.XLOOKUP($A479,sdbt029!$A:$A,sdbt029!$B:$B,,1)
 + ( $A479 - _xlfn.XLOOKUP($A479,sdbt029!$A:$A,sdbt029!$A:$A,,1) )
   / ( _xlfn.XLOOKUP($A479,sdbt029!$A:$A,sdbt029!$A:$A,,-1)
       - _xlfn.XLOOKUP($A479,sdbt029!$A:$A,sdbt029!$A:$A,,1) )
   * ( _xlfn.XLOOKUP($A479,sdbt029!$A:$A,sdbt029!$B:$B,,-1)
       - _xlfn.XLOOKUP($A479,sdbt029!$A:$A,sdbt029!$B:$B,,1) )</f>
        <v>0.98291183949104877</v>
      </c>
      <c r="G479">
        <f xml:space="preserve"> _xlfn.XLOOKUP($A479,sdbs034!$A:$A,sdbs034!$B:$B,,1)
 + ( $A479 - _xlfn.XLOOKUP($A479,sdbs034!$A:$A,sdbs034!$A:$A,,1) )
   / ( _xlfn.XLOOKUP($A479,sdbs034!$A:$A,sdbs034!$A:$A,,-1)
       - _xlfn.XLOOKUP($A479,sdbs034!$A:$A,sdbs034!$A:$A,,1) )
   * ( _xlfn.XLOOKUP($A479,sdbs034!$A:$A,sdbs034!$B:$B,,-1)
       - _xlfn.XLOOKUP($A479,sdbs034!$A:$A,sdbs034!$B:$B,,1) )</f>
        <v>0.96379724510764475</v>
      </c>
      <c r="H479">
        <f xml:space="preserve"> _xlfn.XLOOKUP($A479,sdbso042!$A:$A,sdbso042!$B:$B,,1)
 + ( $A479 - _xlfn.XLOOKUP($A479,sdbso042!$A:$A,sdbso042!$A:$A,,1) )
   / ( _xlfn.XLOOKUP($A479,sdbso042!$A:$A,sdbso042!$A:$A,,-1)
       - _xlfn.XLOOKUP($A479,sdbso042!$A:$A,sdbso042!$A:$A,,1) )
   * ( _xlfn.XLOOKUP($A479,sdbso042!$A:$A,sdbso042!$B:$B,,-1)
       - _xlfn.XLOOKUP($A479,sdbso042!$A:$A,sdbso042!$B:$B,,1) )</f>
        <v>0.91938420050015113</v>
      </c>
      <c r="AK479" s="1">
        <v>2542.6386000000002</v>
      </c>
    </row>
    <row r="480" spans="1:37" x14ac:dyDescent="0.2">
      <c r="A480" s="1">
        <f t="shared" si="25"/>
        <v>2541.5886999999998</v>
      </c>
      <c r="B480" s="1">
        <v>0.97903607999999998</v>
      </c>
      <c r="C480">
        <f xml:space="preserve"> _xlfn.XLOOKUP($A480,DibenzoThiophene!$A:$A,DibenzoThiophene!$B:$B,,1)
 + ( $A480 - _xlfn.XLOOKUP($A480,DibenzoThiophene!$A:$A,DibenzoThiophene!$A:$A,,1) )
   / ( _xlfn.XLOOKUP($A480,DibenzoThiophene!$A:$A,DibenzoThiophene!$A:$A,,-1)
       - _xlfn.XLOOKUP($A480,DibenzoThiophene!$A:$A,DibenzoThiophene!$A:$A,,1) )
   * ( _xlfn.XLOOKUP($A480,DibenzoThiophene!$A:$A,DibenzoThiophene!$B:$B,,-1)
       - _xlfn.XLOOKUP($A480,DibenzoThiophene!$A:$A,DibenzoThiophene!$B:$B,,1) )</f>
        <v>0.99519807392755522</v>
      </c>
      <c r="D480">
        <f xml:space="preserve"> _xlfn.XLOOKUP($A480,Sulfone!$A:$A,Sulfone!$B:$B,,1)
 + ( $A480 - _xlfn.XLOOKUP($A480,Sulfone!$A:$A,Sulfone!$A:$A,,1) )
   / ( _xlfn.XLOOKUP($A480,Sulfone!$A:$A,Sulfone!$A:$A,,-1)
       - _xlfn.XLOOKUP($A480,Sulfone!$A:$A,Sulfone!$A:$A,,1) )
   * ( _xlfn.XLOOKUP($A480,Sulfone!$A:$A,Sulfone!$B:$B,,-1)
       - _xlfn.XLOOKUP($A480,Sulfone!$A:$A,Sulfone!$B:$B,,1) )</f>
        <v>1.0284516589922794</v>
      </c>
      <c r="E480">
        <f xml:space="preserve"> _xlfn.XLOOKUP($A480,sfeso4051!$A:$A,sfeso4051!$B:$B,,1)
 + ( $A480 - _xlfn.XLOOKUP($A480,sfeso4051!$A:$A,sfeso4051!$A:$A,,1) )
   / ( _xlfn.XLOOKUP($A480,sfeso4051!$A:$A,sfeso4051!$A:$A,,-1)
       - _xlfn.XLOOKUP($A480,sfeso4051!$A:$A,sfeso4051!$A:$A,,1) )
   * ( _xlfn.XLOOKUP($A480,sfeso4051!$A:$A,sfeso4051!$B:$B,,-1)
       - _xlfn.XLOOKUP($A480,sfeso4051!$A:$A,sfeso4051!$B:$B,,1) )</f>
        <v>0.88880302288299984</v>
      </c>
      <c r="F480">
        <f xml:space="preserve"> _xlfn.XLOOKUP($A480,sdbt029!$A:$A,sdbt029!$B:$B,,1)
 + ( $A480 - _xlfn.XLOOKUP($A480,sdbt029!$A:$A,sdbt029!$A:$A,,1) )
   / ( _xlfn.XLOOKUP($A480,sdbt029!$A:$A,sdbt029!$A:$A,,-1)
       - _xlfn.XLOOKUP($A480,sdbt029!$A:$A,sdbt029!$A:$A,,1) )
   * ( _xlfn.XLOOKUP($A480,sdbt029!$A:$A,sdbt029!$B:$B,,-1)
       - _xlfn.XLOOKUP($A480,sdbt029!$A:$A,sdbt029!$B:$B,,1) )</f>
        <v>0.9877183204474036</v>
      </c>
      <c r="G480">
        <f xml:space="preserve"> _xlfn.XLOOKUP($A480,sdbs034!$A:$A,sdbs034!$B:$B,,1)
 + ( $A480 - _xlfn.XLOOKUP($A480,sdbs034!$A:$A,sdbs034!$A:$A,,1) )
   / ( _xlfn.XLOOKUP($A480,sdbs034!$A:$A,sdbs034!$A:$A,,-1)
       - _xlfn.XLOOKUP($A480,sdbs034!$A:$A,sdbs034!$A:$A,,1) )
   * ( _xlfn.XLOOKUP($A480,sdbs034!$A:$A,sdbs034!$B:$B,,-1)
       - _xlfn.XLOOKUP($A480,sdbs034!$A:$A,sdbs034!$B:$B,,1) )</f>
        <v>0.96445902645301929</v>
      </c>
      <c r="H480">
        <f xml:space="preserve"> _xlfn.XLOOKUP($A480,sdbso042!$A:$A,sdbso042!$B:$B,,1)
 + ( $A480 - _xlfn.XLOOKUP($A480,sdbso042!$A:$A,sdbso042!$A:$A,,1) )
   / ( _xlfn.XLOOKUP($A480,sdbso042!$A:$A,sdbso042!$A:$A,,-1)
       - _xlfn.XLOOKUP($A480,sdbso042!$A:$A,sdbso042!$A:$A,,1) )
   * ( _xlfn.XLOOKUP($A480,sdbso042!$A:$A,sdbso042!$B:$B,,-1)
       - _xlfn.XLOOKUP($A480,sdbso042!$A:$A,sdbso042!$B:$B,,1) )</f>
        <v>0.91841218267853175</v>
      </c>
      <c r="AK480" s="1">
        <v>2542.8887</v>
      </c>
    </row>
    <row r="481" spans="1:37" x14ac:dyDescent="0.2">
      <c r="A481" s="1">
        <f t="shared" si="25"/>
        <v>2541.8388</v>
      </c>
      <c r="B481" s="1">
        <v>0.97639237000000001</v>
      </c>
      <c r="C481">
        <f xml:space="preserve"> _xlfn.XLOOKUP($A481,DibenzoThiophene!$A:$A,DibenzoThiophene!$B:$B,,1)
 + ( $A481 - _xlfn.XLOOKUP($A481,DibenzoThiophene!$A:$A,DibenzoThiophene!$A:$A,,1) )
   / ( _xlfn.XLOOKUP($A481,DibenzoThiophene!$A:$A,DibenzoThiophene!$A:$A,,-1)
       - _xlfn.XLOOKUP($A481,DibenzoThiophene!$A:$A,DibenzoThiophene!$A:$A,,1) )
   * ( _xlfn.XLOOKUP($A481,DibenzoThiophene!$A:$A,DibenzoThiophene!$B:$B,,-1)
       - _xlfn.XLOOKUP($A481,DibenzoThiophene!$A:$A,DibenzoThiophene!$B:$B,,1) )</f>
        <v>0.99529600442208788</v>
      </c>
      <c r="D481">
        <f xml:space="preserve"> _xlfn.XLOOKUP($A481,Sulfone!$A:$A,Sulfone!$B:$B,,1)
 + ( $A481 - _xlfn.XLOOKUP($A481,Sulfone!$A:$A,Sulfone!$A:$A,,1) )
   / ( _xlfn.XLOOKUP($A481,Sulfone!$A:$A,Sulfone!$A:$A,,-1)
       - _xlfn.XLOOKUP($A481,Sulfone!$A:$A,Sulfone!$A:$A,,1) )
   * ( _xlfn.XLOOKUP($A481,Sulfone!$A:$A,Sulfone!$B:$B,,-1)
       - _xlfn.XLOOKUP($A481,Sulfone!$A:$A,Sulfone!$B:$B,,1) )</f>
        <v>1.0282105747435262</v>
      </c>
      <c r="E481">
        <f xml:space="preserve"> _xlfn.XLOOKUP($A481,sfeso4051!$A:$A,sfeso4051!$B:$B,,1)
 + ( $A481 - _xlfn.XLOOKUP($A481,sfeso4051!$A:$A,sfeso4051!$A:$A,,1) )
   / ( _xlfn.XLOOKUP($A481,sfeso4051!$A:$A,sfeso4051!$A:$A,,-1)
       - _xlfn.XLOOKUP($A481,sfeso4051!$A:$A,sfeso4051!$A:$A,,1) )
   * ( _xlfn.XLOOKUP($A481,sfeso4051!$A:$A,sfeso4051!$B:$B,,-1)
       - _xlfn.XLOOKUP($A481,sfeso4051!$A:$A,sfeso4051!$B:$B,,1) )</f>
        <v>0.89016762530370253</v>
      </c>
      <c r="F481">
        <f xml:space="preserve"> _xlfn.XLOOKUP($A481,sdbt029!$A:$A,sdbt029!$B:$B,,1)
 + ( $A481 - _xlfn.XLOOKUP($A481,sdbt029!$A:$A,sdbt029!$A:$A,,1) )
   / ( _xlfn.XLOOKUP($A481,sdbt029!$A:$A,sdbt029!$A:$A,,-1)
       - _xlfn.XLOOKUP($A481,sdbt029!$A:$A,sdbt029!$A:$A,,1) )
   * ( _xlfn.XLOOKUP($A481,sdbt029!$A:$A,sdbt029!$B:$B,,-1)
       - _xlfn.XLOOKUP($A481,sdbt029!$A:$A,sdbt029!$B:$B,,1) )</f>
        <v>0.98832402865461</v>
      </c>
      <c r="G481">
        <f xml:space="preserve"> _xlfn.XLOOKUP($A481,sdbs034!$A:$A,sdbs034!$B:$B,,1)
 + ( $A481 - _xlfn.XLOOKUP($A481,sdbs034!$A:$A,sdbs034!$A:$A,,1) )
   / ( _xlfn.XLOOKUP($A481,sdbs034!$A:$A,sdbs034!$A:$A,,-1)
       - _xlfn.XLOOKUP($A481,sdbs034!$A:$A,sdbs034!$A:$A,,1) )
   * ( _xlfn.XLOOKUP($A481,sdbs034!$A:$A,sdbs034!$B:$B,,-1)
       - _xlfn.XLOOKUP($A481,sdbs034!$A:$A,sdbs034!$B:$B,,1) )</f>
        <v>0.96069356714074083</v>
      </c>
      <c r="H481">
        <f xml:space="preserve"> _xlfn.XLOOKUP($A481,sdbso042!$A:$A,sdbso042!$B:$B,,1)
 + ( $A481 - _xlfn.XLOOKUP($A481,sdbso042!$A:$A,sdbso042!$A:$A,,1) )
   / ( _xlfn.XLOOKUP($A481,sdbso042!$A:$A,sdbso042!$A:$A,,-1)
       - _xlfn.XLOOKUP($A481,sdbso042!$A:$A,sdbso042!$A:$A,,1) )
   * ( _xlfn.XLOOKUP($A481,sdbso042!$A:$A,sdbso042!$B:$B,,-1)
       - _xlfn.XLOOKUP($A481,sdbso042!$A:$A,sdbso042!$B:$B,,1) )</f>
        <v>0.91663588803819818</v>
      </c>
      <c r="AK481" s="1">
        <v>2543.1388000000002</v>
      </c>
    </row>
    <row r="482" spans="1:37" x14ac:dyDescent="0.2">
      <c r="A482" s="1">
        <f t="shared" si="25"/>
        <v>2542.0888999999997</v>
      </c>
      <c r="B482" s="1">
        <v>0.99511442999999999</v>
      </c>
      <c r="C482">
        <f xml:space="preserve"> _xlfn.XLOOKUP($A482,DibenzoThiophene!$A:$A,DibenzoThiophene!$B:$B,,1)
 + ( $A482 - _xlfn.XLOOKUP($A482,DibenzoThiophene!$A:$A,DibenzoThiophene!$A:$A,,1) )
   / ( _xlfn.XLOOKUP($A482,DibenzoThiophene!$A:$A,DibenzoThiophene!$A:$A,,-1)
       - _xlfn.XLOOKUP($A482,DibenzoThiophene!$A:$A,DibenzoThiophene!$A:$A,,1) )
   * ( _xlfn.XLOOKUP($A482,DibenzoThiophene!$A:$A,DibenzoThiophene!$B:$B,,-1)
       - _xlfn.XLOOKUP($A482,DibenzoThiophene!$A:$A,DibenzoThiophene!$B:$B,,1) )</f>
        <v>0.99539393491662032</v>
      </c>
      <c r="D482">
        <f xml:space="preserve"> _xlfn.XLOOKUP($A482,Sulfone!$A:$A,Sulfone!$B:$B,,1)
 + ( $A482 - _xlfn.XLOOKUP($A482,Sulfone!$A:$A,Sulfone!$A:$A,,1) )
   / ( _xlfn.XLOOKUP($A482,Sulfone!$A:$A,Sulfone!$A:$A,,-1)
       - _xlfn.XLOOKUP($A482,Sulfone!$A:$A,Sulfone!$A:$A,,1) )
   * ( _xlfn.XLOOKUP($A482,Sulfone!$A:$A,Sulfone!$B:$B,,-1)
       - _xlfn.XLOOKUP($A482,Sulfone!$A:$A,Sulfone!$B:$B,,1) )</f>
        <v>1.0278273946087229</v>
      </c>
      <c r="E482">
        <f xml:space="preserve"> _xlfn.XLOOKUP($A482,sfeso4051!$A:$A,sfeso4051!$B:$B,,1)
 + ( $A482 - _xlfn.XLOOKUP($A482,sfeso4051!$A:$A,sfeso4051!$A:$A,,1) )
   / ( _xlfn.XLOOKUP($A482,sfeso4051!$A:$A,sfeso4051!$A:$A,,-1)
       - _xlfn.XLOOKUP($A482,sfeso4051!$A:$A,sfeso4051!$A:$A,,1) )
   * ( _xlfn.XLOOKUP($A482,sfeso4051!$A:$A,sfeso4051!$B:$B,,-1)
       - _xlfn.XLOOKUP($A482,sfeso4051!$A:$A,sfeso4051!$B:$B,,1) )</f>
        <v>0.89180991304572199</v>
      </c>
      <c r="F482">
        <f xml:space="preserve"> _xlfn.XLOOKUP($A482,sdbt029!$A:$A,sdbt029!$B:$B,,1)
 + ( $A482 - _xlfn.XLOOKUP($A482,sdbt029!$A:$A,sdbt029!$A:$A,,1) )
   / ( _xlfn.XLOOKUP($A482,sdbt029!$A:$A,sdbt029!$A:$A,,-1)
       - _xlfn.XLOOKUP($A482,sdbt029!$A:$A,sdbt029!$A:$A,,1) )
   * ( _xlfn.XLOOKUP($A482,sdbt029!$A:$A,sdbt029!$B:$B,,-1)
       - _xlfn.XLOOKUP($A482,sdbt029!$A:$A,sdbt029!$B:$B,,1) )</f>
        <v>0.98883405595590335</v>
      </c>
      <c r="G482">
        <f xml:space="preserve"> _xlfn.XLOOKUP($A482,sdbs034!$A:$A,sdbs034!$B:$B,,1)
 + ( $A482 - _xlfn.XLOOKUP($A482,sdbs034!$A:$A,sdbs034!$A:$A,,1) )
   / ( _xlfn.XLOOKUP($A482,sdbs034!$A:$A,sdbs034!$A:$A,,-1)
       - _xlfn.XLOOKUP($A482,sdbs034!$A:$A,sdbs034!$A:$A,,1) )
   * ( _xlfn.XLOOKUP($A482,sdbs034!$A:$A,sdbs034!$B:$B,,-1)
       - _xlfn.XLOOKUP($A482,sdbs034!$A:$A,sdbs034!$B:$B,,1) )</f>
        <v>0.95856316504434413</v>
      </c>
      <c r="H482">
        <f xml:space="preserve"> _xlfn.XLOOKUP($A482,sdbso042!$A:$A,sdbso042!$B:$B,,1)
 + ( $A482 - _xlfn.XLOOKUP($A482,sdbso042!$A:$A,sdbso042!$A:$A,,1) )
   / ( _xlfn.XLOOKUP($A482,sdbso042!$A:$A,sdbso042!$A:$A,,-1)
       - _xlfn.XLOOKUP($A482,sdbso042!$A:$A,sdbso042!$A:$A,,1) )
   * ( _xlfn.XLOOKUP($A482,sdbso042!$A:$A,sdbso042!$B:$B,,-1)
       - _xlfn.XLOOKUP($A482,sdbso042!$A:$A,sdbso042!$B:$B,,1) )</f>
        <v>0.91585360601901578</v>
      </c>
      <c r="AK482" s="1">
        <v>2543.3888999999999</v>
      </c>
    </row>
    <row r="483" spans="1:37" x14ac:dyDescent="0.2">
      <c r="A483" s="1">
        <f t="shared" si="25"/>
        <v>2542.3389999999999</v>
      </c>
      <c r="B483" s="1">
        <v>0.99967189000000001</v>
      </c>
      <c r="C483">
        <f xml:space="preserve"> _xlfn.XLOOKUP($A483,DibenzoThiophene!$A:$A,DibenzoThiophene!$B:$B,,1)
 + ( $A483 - _xlfn.XLOOKUP($A483,DibenzoThiophene!$A:$A,DibenzoThiophene!$A:$A,,1) )
   / ( _xlfn.XLOOKUP($A483,DibenzoThiophene!$A:$A,DibenzoThiophene!$A:$A,,-1)
       - _xlfn.XLOOKUP($A483,DibenzoThiophene!$A:$A,DibenzoThiophene!$A:$A,,1) )
   * ( _xlfn.XLOOKUP($A483,DibenzoThiophene!$A:$A,DibenzoThiophene!$B:$B,,-1)
       - _xlfn.XLOOKUP($A483,DibenzoThiophene!$A:$A,DibenzoThiophene!$B:$B,,1) )</f>
        <v>0.99549186541115287</v>
      </c>
      <c r="D483">
        <f xml:space="preserve"> _xlfn.XLOOKUP($A483,Sulfone!$A:$A,Sulfone!$B:$B,,1)
 + ( $A483 - _xlfn.XLOOKUP($A483,Sulfone!$A:$A,Sulfone!$A:$A,,1) )
   / ( _xlfn.XLOOKUP($A483,Sulfone!$A:$A,Sulfone!$A:$A,,-1)
       - _xlfn.XLOOKUP($A483,Sulfone!$A:$A,Sulfone!$A:$A,,1) )
   * ( _xlfn.XLOOKUP($A483,Sulfone!$A:$A,Sulfone!$B:$B,,-1)
       - _xlfn.XLOOKUP($A483,Sulfone!$A:$A,Sulfone!$B:$B,,1) )</f>
        <v>1.0271900326938073</v>
      </c>
      <c r="E483">
        <f xml:space="preserve"> _xlfn.XLOOKUP($A483,sfeso4051!$A:$A,sfeso4051!$B:$B,,1)
 + ( $A483 - _xlfn.XLOOKUP($A483,sfeso4051!$A:$A,sfeso4051!$A:$A,,1) )
   / ( _xlfn.XLOOKUP($A483,sfeso4051!$A:$A,sfeso4051!$A:$A,,-1)
       - _xlfn.XLOOKUP($A483,sfeso4051!$A:$A,sfeso4051!$A:$A,,1) )
   * ( _xlfn.XLOOKUP($A483,sfeso4051!$A:$A,sfeso4051!$B:$B,,-1)
       - _xlfn.XLOOKUP($A483,sfeso4051!$A:$A,sfeso4051!$B:$B,,1) )</f>
        <v>0.8939489255786276</v>
      </c>
      <c r="F483">
        <f xml:space="preserve"> _xlfn.XLOOKUP($A483,sdbt029!$A:$A,sdbt029!$B:$B,,1)
 + ( $A483 - _xlfn.XLOOKUP($A483,sdbt029!$A:$A,sdbt029!$A:$A,,1) )
   / ( _xlfn.XLOOKUP($A483,sdbt029!$A:$A,sdbt029!$A:$A,,-1)
       - _xlfn.XLOOKUP($A483,sdbt029!$A:$A,sdbt029!$A:$A,,1) )
   * ( _xlfn.XLOOKUP($A483,sdbt029!$A:$A,sdbt029!$B:$B,,-1)
       - _xlfn.XLOOKUP($A483,sdbt029!$A:$A,sdbt029!$B:$B,,1) )</f>
        <v>0.98917292880886476</v>
      </c>
      <c r="G483">
        <f xml:space="preserve"> _xlfn.XLOOKUP($A483,sdbs034!$A:$A,sdbs034!$B:$B,,1)
 + ( $A483 - _xlfn.XLOOKUP($A483,sdbs034!$A:$A,sdbs034!$A:$A,,1) )
   / ( _xlfn.XLOOKUP($A483,sdbs034!$A:$A,sdbs034!$A:$A,,-1)
       - _xlfn.XLOOKUP($A483,sdbs034!$A:$A,sdbs034!$A:$A,,1) )
   * ( _xlfn.XLOOKUP($A483,sdbs034!$A:$A,sdbs034!$B:$B,,-1)
       - _xlfn.XLOOKUP($A483,sdbs034!$A:$A,sdbs034!$B:$B,,1) )</f>
        <v>0.95935756088028756</v>
      </c>
      <c r="H483">
        <f xml:space="preserve"> _xlfn.XLOOKUP($A483,sdbso042!$A:$A,sdbso042!$B:$B,,1)
 + ( $A483 - _xlfn.XLOOKUP($A483,sdbso042!$A:$A,sdbso042!$A:$A,,1) )
   / ( _xlfn.XLOOKUP($A483,sdbso042!$A:$A,sdbso042!$A:$A,,-1)
       - _xlfn.XLOOKUP($A483,sdbso042!$A:$A,sdbso042!$A:$A,,1) )
   * ( _xlfn.XLOOKUP($A483,sdbso042!$A:$A,sdbso042!$B:$B,,-1)
       - _xlfn.XLOOKUP($A483,sdbso042!$A:$A,sdbso042!$B:$B,,1) )</f>
        <v>0.91684941838749612</v>
      </c>
      <c r="AK483" s="1">
        <v>2543.6390000000001</v>
      </c>
    </row>
    <row r="484" spans="1:37" x14ac:dyDescent="0.2">
      <c r="A484" s="1">
        <f t="shared" si="25"/>
        <v>2542.5890999999997</v>
      </c>
      <c r="B484" s="1">
        <v>0.99675749999999996</v>
      </c>
      <c r="C484">
        <f xml:space="preserve"> _xlfn.XLOOKUP($A484,DibenzoThiophene!$A:$A,DibenzoThiophene!$B:$B,,1)
 + ( $A484 - _xlfn.XLOOKUP($A484,DibenzoThiophene!$A:$A,DibenzoThiophene!$A:$A,,1) )
   / ( _xlfn.XLOOKUP($A484,DibenzoThiophene!$A:$A,DibenzoThiophene!$A:$A,,-1)
       - _xlfn.XLOOKUP($A484,DibenzoThiophene!$A:$A,DibenzoThiophene!$A:$A,,1) )
   * ( _xlfn.XLOOKUP($A484,DibenzoThiophene!$A:$A,DibenzoThiophene!$B:$B,,-1)
       - _xlfn.XLOOKUP($A484,DibenzoThiophene!$A:$A,DibenzoThiophene!$B:$B,,1) )</f>
        <v>0.9955897959056853</v>
      </c>
      <c r="D484">
        <f xml:space="preserve"> _xlfn.XLOOKUP($A484,Sulfone!$A:$A,Sulfone!$B:$B,,1)
 + ( $A484 - _xlfn.XLOOKUP($A484,Sulfone!$A:$A,Sulfone!$A:$A,,1) )
   / ( _xlfn.XLOOKUP($A484,Sulfone!$A:$A,Sulfone!$A:$A,,-1)
       - _xlfn.XLOOKUP($A484,Sulfone!$A:$A,Sulfone!$A:$A,,1) )
   * ( _xlfn.XLOOKUP($A484,Sulfone!$A:$A,Sulfone!$B:$B,,-1)
       - _xlfn.XLOOKUP($A484,Sulfone!$A:$A,Sulfone!$B:$B,,1) )</f>
        <v>1.026552670778893</v>
      </c>
      <c r="E484">
        <f xml:space="preserve"> _xlfn.XLOOKUP($A484,sfeso4051!$A:$A,sfeso4051!$B:$B,,1)
 + ( $A484 - _xlfn.XLOOKUP($A484,sfeso4051!$A:$A,sfeso4051!$A:$A,,1) )
   / ( _xlfn.XLOOKUP($A484,sfeso4051!$A:$A,sfeso4051!$A:$A,,-1)
       - _xlfn.XLOOKUP($A484,sfeso4051!$A:$A,sfeso4051!$A:$A,,1) )
   * ( _xlfn.XLOOKUP($A484,sfeso4051!$A:$A,sfeso4051!$B:$B,,-1)
       - _xlfn.XLOOKUP($A484,sfeso4051!$A:$A,sfeso4051!$B:$B,,1) )</f>
        <v>0.8959562350315009</v>
      </c>
      <c r="F484">
        <f xml:space="preserve"> _xlfn.XLOOKUP($A484,sdbt029!$A:$A,sdbt029!$B:$B,,1)
 + ( $A484 - _xlfn.XLOOKUP($A484,sdbt029!$A:$A,sdbt029!$A:$A,,1) )
   / ( _xlfn.XLOOKUP($A484,sdbt029!$A:$A,sdbt029!$A:$A,,-1)
       - _xlfn.XLOOKUP($A484,sdbt029!$A:$A,sdbt029!$A:$A,,1) )
   * ( _xlfn.XLOOKUP($A484,sdbt029!$A:$A,sdbt029!$B:$B,,-1)
       - _xlfn.XLOOKUP($A484,sdbt029!$A:$A,sdbt029!$B:$B,,1) )</f>
        <v>0.99016239290083252</v>
      </c>
      <c r="G484">
        <f xml:space="preserve"> _xlfn.XLOOKUP($A484,sdbs034!$A:$A,sdbs034!$B:$B,,1)
 + ( $A484 - _xlfn.XLOOKUP($A484,sdbs034!$A:$A,sdbs034!$A:$A,,1) )
   / ( _xlfn.XLOOKUP($A484,sdbs034!$A:$A,sdbs034!$A:$A,,-1)
       - _xlfn.XLOOKUP($A484,sdbs034!$A:$A,sdbs034!$A:$A,,1) )
   * ( _xlfn.XLOOKUP($A484,sdbs034!$A:$A,sdbs034!$B:$B,,-1)
       - _xlfn.XLOOKUP($A484,sdbs034!$A:$A,sdbs034!$B:$B,,1) )</f>
        <v>0.95891762372654632</v>
      </c>
      <c r="H484">
        <f xml:space="preserve"> _xlfn.XLOOKUP($A484,sdbso042!$A:$A,sdbso042!$B:$B,,1)
 + ( $A484 - _xlfn.XLOOKUP($A484,sdbso042!$A:$A,sdbso042!$A:$A,,1) )
   / ( _xlfn.XLOOKUP($A484,sdbso042!$A:$A,sdbso042!$A:$A,,-1)
       - _xlfn.XLOOKUP($A484,sdbso042!$A:$A,sdbso042!$A:$A,,1) )
   * ( _xlfn.XLOOKUP($A484,sdbso042!$A:$A,sdbso042!$B:$B,,-1)
       - _xlfn.XLOOKUP($A484,sdbso042!$A:$A,sdbso042!$B:$B,,1) )</f>
        <v>0.91837174030803692</v>
      </c>
      <c r="AK484" s="1">
        <v>2543.8890999999999</v>
      </c>
    </row>
    <row r="485" spans="1:37" x14ac:dyDescent="0.2">
      <c r="A485" s="1">
        <f t="shared" si="25"/>
        <v>2542.8391999999999</v>
      </c>
      <c r="B485" s="1">
        <v>1.0043508000000001</v>
      </c>
      <c r="C485">
        <f xml:space="preserve"> _xlfn.XLOOKUP($A485,DibenzoThiophene!$A:$A,DibenzoThiophene!$B:$B,,1)
 + ( $A485 - _xlfn.XLOOKUP($A485,DibenzoThiophene!$A:$A,DibenzoThiophene!$A:$A,,1) )
   / ( _xlfn.XLOOKUP($A485,DibenzoThiophene!$A:$A,DibenzoThiophene!$A:$A,,-1)
       - _xlfn.XLOOKUP($A485,DibenzoThiophene!$A:$A,DibenzoThiophene!$A:$A,,1) )
   * ( _xlfn.XLOOKUP($A485,DibenzoThiophene!$A:$A,DibenzoThiophene!$B:$B,,-1)
       - _xlfn.XLOOKUP($A485,DibenzoThiophene!$A:$A,DibenzoThiophene!$B:$B,,1) )</f>
        <v>0.99568772640021797</v>
      </c>
      <c r="D485">
        <f xml:space="preserve"> _xlfn.XLOOKUP($A485,Sulfone!$A:$A,Sulfone!$B:$B,,1)
 + ( $A485 - _xlfn.XLOOKUP($A485,Sulfone!$A:$A,Sulfone!$A:$A,,1) )
   / ( _xlfn.XLOOKUP($A485,Sulfone!$A:$A,Sulfone!$A:$A,,-1)
       - _xlfn.XLOOKUP($A485,Sulfone!$A:$A,Sulfone!$A:$A,,1) )
   * ( _xlfn.XLOOKUP($A485,Sulfone!$A:$A,Sulfone!$B:$B,,-1)
       - _xlfn.XLOOKUP($A485,Sulfone!$A:$A,Sulfone!$B:$B,,1) )</f>
        <v>1.0259153088639774</v>
      </c>
      <c r="E485">
        <f xml:space="preserve"> _xlfn.XLOOKUP($A485,sfeso4051!$A:$A,sfeso4051!$B:$B,,1)
 + ( $A485 - _xlfn.XLOOKUP($A485,sfeso4051!$A:$A,sfeso4051!$A:$A,,1) )
   / ( _xlfn.XLOOKUP($A485,sfeso4051!$A:$A,sfeso4051!$A:$A,,-1)
       - _xlfn.XLOOKUP($A485,sfeso4051!$A:$A,sfeso4051!$A:$A,,1) )
   * ( _xlfn.XLOOKUP($A485,sfeso4051!$A:$A,sfeso4051!$B:$B,,-1)
       - _xlfn.XLOOKUP($A485,sfeso4051!$A:$A,sfeso4051!$B:$B,,1) )</f>
        <v>0.89771983224282792</v>
      </c>
      <c r="F485">
        <f xml:space="preserve"> _xlfn.XLOOKUP($A485,sdbt029!$A:$A,sdbt029!$B:$B,,1)
 + ( $A485 - _xlfn.XLOOKUP($A485,sdbt029!$A:$A,sdbt029!$A:$A,,1) )
   / ( _xlfn.XLOOKUP($A485,sdbt029!$A:$A,sdbt029!$A:$A,,-1)
       - _xlfn.XLOOKUP($A485,sdbt029!$A:$A,sdbt029!$A:$A,,1) )
   * ( _xlfn.XLOOKUP($A485,sdbt029!$A:$A,sdbt029!$B:$B,,-1)
       - _xlfn.XLOOKUP($A485,sdbt029!$A:$A,sdbt029!$B:$B,,1) )</f>
        <v>0.99235575479957361</v>
      </c>
      <c r="G485">
        <f xml:space="preserve"> _xlfn.XLOOKUP($A485,sdbs034!$A:$A,sdbs034!$B:$B,,1)
 + ( $A485 - _xlfn.XLOOKUP($A485,sdbs034!$A:$A,sdbs034!$A:$A,,1) )
   / ( _xlfn.XLOOKUP($A485,sdbs034!$A:$A,sdbs034!$A:$A,,-1)
       - _xlfn.XLOOKUP($A485,sdbs034!$A:$A,sdbs034!$A:$A,,1) )
   * ( _xlfn.XLOOKUP($A485,sdbs034!$A:$A,sdbs034!$B:$B,,-1)
       - _xlfn.XLOOKUP($A485,sdbs034!$A:$A,sdbs034!$B:$B,,1) )</f>
        <v>0.9561935937507523</v>
      </c>
      <c r="H485">
        <f xml:space="preserve"> _xlfn.XLOOKUP($A485,sdbso042!$A:$A,sdbso042!$B:$B,,1)
 + ( $A485 - _xlfn.XLOOKUP($A485,sdbso042!$A:$A,sdbso042!$A:$A,,1) )
   / ( _xlfn.XLOOKUP($A485,sdbso042!$A:$A,sdbso042!$A:$A,,-1)
       - _xlfn.XLOOKUP($A485,sdbso042!$A:$A,sdbso042!$A:$A,,1) )
   * ( _xlfn.XLOOKUP($A485,sdbso042!$A:$A,sdbso042!$B:$B,,-1)
       - _xlfn.XLOOKUP($A485,sdbso042!$A:$A,sdbso042!$B:$B,,1) )</f>
        <v>0.9208683509324056</v>
      </c>
      <c r="AK485" s="1">
        <v>2544.1392000000001</v>
      </c>
    </row>
    <row r="486" spans="1:37" x14ac:dyDescent="0.2">
      <c r="A486" s="1">
        <f t="shared" si="25"/>
        <v>2543.0892999999996</v>
      </c>
      <c r="B486" s="1">
        <v>0.99633857000000003</v>
      </c>
      <c r="C486">
        <f xml:space="preserve"> _xlfn.XLOOKUP($A486,DibenzoThiophene!$A:$A,DibenzoThiophene!$B:$B,,1)
 + ( $A486 - _xlfn.XLOOKUP($A486,DibenzoThiophene!$A:$A,DibenzoThiophene!$A:$A,,1) )
   / ( _xlfn.XLOOKUP($A486,DibenzoThiophene!$A:$A,DibenzoThiophene!$A:$A,,-1)
       - _xlfn.XLOOKUP($A486,DibenzoThiophene!$A:$A,DibenzoThiophene!$A:$A,,1) )
   * ( _xlfn.XLOOKUP($A486,DibenzoThiophene!$A:$A,DibenzoThiophene!$B:$B,,-1)
       - _xlfn.XLOOKUP($A486,DibenzoThiophene!$A:$A,DibenzoThiophene!$B:$B,,1) )</f>
        <v>0.9957856568947504</v>
      </c>
      <c r="D486">
        <f xml:space="preserve"> _xlfn.XLOOKUP($A486,Sulfone!$A:$A,Sulfone!$B:$B,,1)
 + ( $A486 - _xlfn.XLOOKUP($A486,Sulfone!$A:$A,Sulfone!$A:$A,,1) )
   / ( _xlfn.XLOOKUP($A486,Sulfone!$A:$A,Sulfone!$A:$A,,-1)
       - _xlfn.XLOOKUP($A486,Sulfone!$A:$A,Sulfone!$A:$A,,1) )
   * ( _xlfn.XLOOKUP($A486,Sulfone!$A:$A,Sulfone!$B:$B,,-1)
       - _xlfn.XLOOKUP($A486,Sulfone!$A:$A,Sulfone!$B:$B,,1) )</f>
        <v>1.0250527389946307</v>
      </c>
      <c r="E486">
        <f xml:space="preserve"> _xlfn.XLOOKUP($A486,sfeso4051!$A:$A,sfeso4051!$B:$B,,1)
 + ( $A486 - _xlfn.XLOOKUP($A486,sfeso4051!$A:$A,sfeso4051!$A:$A,,1) )
   / ( _xlfn.XLOOKUP($A486,sfeso4051!$A:$A,sfeso4051!$A:$A,,-1)
       - _xlfn.XLOOKUP($A486,sfeso4051!$A:$A,sfeso4051!$A:$A,,1) )
   * ( _xlfn.XLOOKUP($A486,sfeso4051!$A:$A,sfeso4051!$B:$B,,-1)
       - _xlfn.XLOOKUP($A486,sfeso4051!$A:$A,sfeso4051!$B:$B,,1) )</f>
        <v>0.89888307710341175</v>
      </c>
      <c r="F486">
        <f xml:space="preserve"> _xlfn.XLOOKUP($A486,sdbt029!$A:$A,sdbt029!$B:$B,,1)
 + ( $A486 - _xlfn.XLOOKUP($A486,sdbt029!$A:$A,sdbt029!$A:$A,,1) )
   / ( _xlfn.XLOOKUP($A486,sdbt029!$A:$A,sdbt029!$A:$A,,-1)
       - _xlfn.XLOOKUP($A486,sdbt029!$A:$A,sdbt029!$A:$A,,1) )
   * ( _xlfn.XLOOKUP($A486,sdbt029!$A:$A,sdbt029!$B:$B,,-1)
       - _xlfn.XLOOKUP($A486,sdbt029!$A:$A,sdbt029!$B:$B,,1) )</f>
        <v>0.99364965456581045</v>
      </c>
      <c r="G486">
        <f xml:space="preserve"> _xlfn.XLOOKUP($A486,sdbs034!$A:$A,sdbs034!$B:$B,,1)
 + ( $A486 - _xlfn.XLOOKUP($A486,sdbs034!$A:$A,sdbs034!$A:$A,,1) )
   / ( _xlfn.XLOOKUP($A486,sdbs034!$A:$A,sdbs034!$A:$A,,-1)
       - _xlfn.XLOOKUP($A486,sdbs034!$A:$A,sdbs034!$A:$A,,1) )
   * ( _xlfn.XLOOKUP($A486,sdbs034!$A:$A,sdbs034!$B:$B,,-1)
       - _xlfn.XLOOKUP($A486,sdbs034!$A:$A,sdbs034!$B:$B,,1) )</f>
        <v>0.95436396472913665</v>
      </c>
      <c r="H486">
        <f xml:space="preserve"> _xlfn.XLOOKUP($A486,sdbso042!$A:$A,sdbso042!$B:$B,,1)
 + ( $A486 - _xlfn.XLOOKUP($A486,sdbso042!$A:$A,sdbso042!$A:$A,,1) )
   / ( _xlfn.XLOOKUP($A486,sdbso042!$A:$A,sdbso042!$A:$A,,-1)
       - _xlfn.XLOOKUP($A486,sdbso042!$A:$A,sdbso042!$A:$A,,1) )
   * ( _xlfn.XLOOKUP($A486,sdbso042!$A:$A,sdbso042!$B:$B,,-1)
       - _xlfn.XLOOKUP($A486,sdbso042!$A:$A,sdbso042!$B:$B,,1) )</f>
        <v>0.92145561982141111</v>
      </c>
      <c r="AK486" s="1">
        <v>2544.3892999999998</v>
      </c>
    </row>
    <row r="487" spans="1:37" x14ac:dyDescent="0.2">
      <c r="A487" s="1">
        <f t="shared" si="25"/>
        <v>2543.3393999999998</v>
      </c>
      <c r="B487" s="1">
        <v>0.99198494999999998</v>
      </c>
      <c r="C487">
        <f xml:space="preserve"> _xlfn.XLOOKUP($A487,DibenzoThiophene!$A:$A,DibenzoThiophene!$B:$B,,1)
 + ( $A487 - _xlfn.XLOOKUP($A487,DibenzoThiophene!$A:$A,DibenzoThiophene!$A:$A,,1) )
   / ( _xlfn.XLOOKUP($A487,DibenzoThiophene!$A:$A,DibenzoThiophene!$A:$A,,-1)
       - _xlfn.XLOOKUP($A487,DibenzoThiophene!$A:$A,DibenzoThiophene!$A:$A,,1) )
   * ( _xlfn.XLOOKUP($A487,DibenzoThiophene!$A:$A,DibenzoThiophene!$B:$B,,-1)
       - _xlfn.XLOOKUP($A487,DibenzoThiophene!$A:$A,DibenzoThiophene!$B:$B,,1) )</f>
        <v>0.99588358738928295</v>
      </c>
      <c r="D487">
        <f xml:space="preserve"> _xlfn.XLOOKUP($A487,Sulfone!$A:$A,Sulfone!$B:$B,,1)
 + ( $A487 - _xlfn.XLOOKUP($A487,Sulfone!$A:$A,Sulfone!$A:$A,,1) )
   / ( _xlfn.XLOOKUP($A487,Sulfone!$A:$A,Sulfone!$A:$A,,-1)
       - _xlfn.XLOOKUP($A487,Sulfone!$A:$A,Sulfone!$A:$A,,1) )
   * ( _xlfn.XLOOKUP($A487,Sulfone!$A:$A,Sulfone!$B:$B,,-1)
       - _xlfn.XLOOKUP($A487,Sulfone!$A:$A,Sulfone!$B:$B,,1) )</f>
        <v>1.02375622541905</v>
      </c>
      <c r="E487">
        <f xml:space="preserve"> _xlfn.XLOOKUP($A487,sfeso4051!$A:$A,sfeso4051!$B:$B,,1)
 + ( $A487 - _xlfn.XLOOKUP($A487,sfeso4051!$A:$A,sfeso4051!$A:$A,,1) )
   / ( _xlfn.XLOOKUP($A487,sfeso4051!$A:$A,sfeso4051!$A:$A,,-1)
       - _xlfn.XLOOKUP($A487,sfeso4051!$A:$A,sfeso4051!$A:$A,,1) )
   * ( _xlfn.XLOOKUP($A487,sfeso4051!$A:$A,sfeso4051!$B:$B,,-1)
       - _xlfn.XLOOKUP($A487,sfeso4051!$A:$A,sfeso4051!$B:$B,,1) )</f>
        <v>0.89888952834726177</v>
      </c>
      <c r="F487">
        <f xml:space="preserve"> _xlfn.XLOOKUP($A487,sdbt029!$A:$A,sdbt029!$B:$B,,1)
 + ( $A487 - _xlfn.XLOOKUP($A487,sdbt029!$A:$A,sdbt029!$A:$A,,1) )
   / ( _xlfn.XLOOKUP($A487,sdbt029!$A:$A,sdbt029!$A:$A,,-1)
       - _xlfn.XLOOKUP($A487,sdbt029!$A:$A,sdbt029!$A:$A,,1) )
   * ( _xlfn.XLOOKUP($A487,sdbt029!$A:$A,sdbt029!$B:$B,,-1)
       - _xlfn.XLOOKUP($A487,sdbt029!$A:$A,sdbt029!$B:$B,,1) )</f>
        <v>0.99321041869580218</v>
      </c>
      <c r="G487">
        <f xml:space="preserve"> _xlfn.XLOOKUP($A487,sdbs034!$A:$A,sdbs034!$B:$B,,1)
 + ( $A487 - _xlfn.XLOOKUP($A487,sdbs034!$A:$A,sdbs034!$A:$A,,1) )
   / ( _xlfn.XLOOKUP($A487,sdbs034!$A:$A,sdbs034!$A:$A,,-1)
       - _xlfn.XLOOKUP($A487,sdbs034!$A:$A,sdbs034!$A:$A,,1) )
   * ( _xlfn.XLOOKUP($A487,sdbs034!$A:$A,sdbs034!$B:$B,,-1)
       - _xlfn.XLOOKUP($A487,sdbs034!$A:$A,sdbs034!$B:$B,,1) )</f>
        <v>0.95425771917276969</v>
      </c>
      <c r="H487">
        <f xml:space="preserve"> _xlfn.XLOOKUP($A487,sdbso042!$A:$A,sdbso042!$B:$B,,1)
 + ( $A487 - _xlfn.XLOOKUP($A487,sdbso042!$A:$A,sdbso042!$A:$A,,1) )
   / ( _xlfn.XLOOKUP($A487,sdbso042!$A:$A,sdbso042!$A:$A,,-1)
       - _xlfn.XLOOKUP($A487,sdbso042!$A:$A,sdbso042!$A:$A,,1) )
   * ( _xlfn.XLOOKUP($A487,sdbso042!$A:$A,sdbso042!$B:$B,,-1)
       - _xlfn.XLOOKUP($A487,sdbso042!$A:$A,sdbso042!$B:$B,,1) )</f>
        <v>0.91836385867262682</v>
      </c>
      <c r="AK487" s="1">
        <v>2544.6394</v>
      </c>
    </row>
    <row r="488" spans="1:37" x14ac:dyDescent="0.2">
      <c r="A488" s="1">
        <f t="shared" si="25"/>
        <v>2543.5895</v>
      </c>
      <c r="B488" s="1">
        <v>1.0011992000000001</v>
      </c>
      <c r="C488">
        <f xml:space="preserve"> _xlfn.XLOOKUP($A488,DibenzoThiophene!$A:$A,DibenzoThiophene!$B:$B,,1)
 + ( $A488 - _xlfn.XLOOKUP($A488,DibenzoThiophene!$A:$A,DibenzoThiophene!$A:$A,,1) )
   / ( _xlfn.XLOOKUP($A488,DibenzoThiophene!$A:$A,DibenzoThiophene!$A:$A,,-1)
       - _xlfn.XLOOKUP($A488,DibenzoThiophene!$A:$A,DibenzoThiophene!$A:$A,,1) )
   * ( _xlfn.XLOOKUP($A488,DibenzoThiophene!$A:$A,DibenzoThiophene!$B:$B,,-1)
       - _xlfn.XLOOKUP($A488,DibenzoThiophene!$A:$A,DibenzoThiophene!$B:$B,,1) )</f>
        <v>0.99598151788381561</v>
      </c>
      <c r="D488">
        <f xml:space="preserve"> _xlfn.XLOOKUP($A488,Sulfone!$A:$A,Sulfone!$B:$B,,1)
 + ( $A488 - _xlfn.XLOOKUP($A488,Sulfone!$A:$A,Sulfone!$A:$A,,1) )
   / ( _xlfn.XLOOKUP($A488,Sulfone!$A:$A,Sulfone!$A:$A,,-1)
       - _xlfn.XLOOKUP($A488,Sulfone!$A:$A,Sulfone!$A:$A,,1) )
   * ( _xlfn.XLOOKUP($A488,Sulfone!$A:$A,Sulfone!$B:$B,,-1)
       - _xlfn.XLOOKUP($A488,Sulfone!$A:$A,Sulfone!$B:$B,,1) )</f>
        <v>1.0224597118434695</v>
      </c>
      <c r="E488">
        <f xml:space="preserve"> _xlfn.XLOOKUP($A488,sfeso4051!$A:$A,sfeso4051!$B:$B,,1)
 + ( $A488 - _xlfn.XLOOKUP($A488,sfeso4051!$A:$A,sfeso4051!$A:$A,,1) )
   / ( _xlfn.XLOOKUP($A488,sfeso4051!$A:$A,sfeso4051!$A:$A,,-1)
       - _xlfn.XLOOKUP($A488,sfeso4051!$A:$A,sfeso4051!$A:$A,,1) )
   * ( _xlfn.XLOOKUP($A488,sfeso4051!$A:$A,sfeso4051!$B:$B,,-1)
       - _xlfn.XLOOKUP($A488,sfeso4051!$A:$A,sfeso4051!$B:$B,,1) )</f>
        <v>0.90045852983901853</v>
      </c>
      <c r="F488">
        <f xml:space="preserve"> _xlfn.XLOOKUP($A488,sdbt029!$A:$A,sdbt029!$B:$B,,1)
 + ( $A488 - _xlfn.XLOOKUP($A488,sdbt029!$A:$A,sdbt029!$A:$A,,1) )
   / ( _xlfn.XLOOKUP($A488,sdbt029!$A:$A,sdbt029!$A:$A,,-1)
       - _xlfn.XLOOKUP($A488,sdbt029!$A:$A,sdbt029!$A:$A,,1) )
   * ( _xlfn.XLOOKUP($A488,sdbt029!$A:$A,sdbt029!$B:$B,,-1)
       - _xlfn.XLOOKUP($A488,sdbt029!$A:$A,sdbt029!$B:$B,,1) )</f>
        <v>0.99415139135366859</v>
      </c>
      <c r="G488">
        <f xml:space="preserve"> _xlfn.XLOOKUP($A488,sdbs034!$A:$A,sdbs034!$B:$B,,1)
 + ( $A488 - _xlfn.XLOOKUP($A488,sdbs034!$A:$A,sdbs034!$A:$A,,1) )
   / ( _xlfn.XLOOKUP($A488,sdbs034!$A:$A,sdbs034!$A:$A,,-1)
       - _xlfn.XLOOKUP($A488,sdbs034!$A:$A,sdbs034!$A:$A,,1) )
   * ( _xlfn.XLOOKUP($A488,sdbs034!$A:$A,sdbs034!$B:$B,,-1)
       - _xlfn.XLOOKUP($A488,sdbs034!$A:$A,sdbs034!$B:$B,,1) )</f>
        <v>0.95487212957140455</v>
      </c>
      <c r="H488">
        <f xml:space="preserve"> _xlfn.XLOOKUP($A488,sdbso042!$A:$A,sdbso042!$B:$B,,1)
 + ( $A488 - _xlfn.XLOOKUP($A488,sdbso042!$A:$A,sdbso042!$A:$A,,1) )
   / ( _xlfn.XLOOKUP($A488,sdbso042!$A:$A,sdbso042!$A:$A,,-1)
       - _xlfn.XLOOKUP($A488,sdbso042!$A:$A,sdbso042!$A:$A,,1) )
   * ( _xlfn.XLOOKUP($A488,sdbso042!$A:$A,sdbso042!$B:$B,,-1)
       - _xlfn.XLOOKUP($A488,sdbso042!$A:$A,sdbso042!$B:$B,,1) )</f>
        <v>0.91546658407794934</v>
      </c>
      <c r="AK488" s="1">
        <v>2544.8895000000002</v>
      </c>
    </row>
    <row r="489" spans="1:37" x14ac:dyDescent="0.2">
      <c r="A489" s="1">
        <f t="shared" si="25"/>
        <v>2543.8395999999998</v>
      </c>
      <c r="B489" s="1">
        <v>0.99795929999999999</v>
      </c>
      <c r="C489">
        <f xml:space="preserve"> _xlfn.XLOOKUP($A489,DibenzoThiophene!$A:$A,DibenzoThiophene!$B:$B,,1)
 + ( $A489 - _xlfn.XLOOKUP($A489,DibenzoThiophene!$A:$A,DibenzoThiophene!$A:$A,,1) )
   / ( _xlfn.XLOOKUP($A489,DibenzoThiophene!$A:$A,DibenzoThiophene!$A:$A,,-1)
       - _xlfn.XLOOKUP($A489,DibenzoThiophene!$A:$A,DibenzoThiophene!$A:$A,,1) )
   * ( _xlfn.XLOOKUP($A489,DibenzoThiophene!$A:$A,DibenzoThiophene!$B:$B,,-1)
       - _xlfn.XLOOKUP($A489,DibenzoThiophene!$A:$A,DibenzoThiophene!$B:$B,,1) )</f>
        <v>0.99607944837834805</v>
      </c>
      <c r="D489">
        <f xml:space="preserve"> _xlfn.XLOOKUP($A489,Sulfone!$A:$A,Sulfone!$B:$B,,1)
 + ( $A489 - _xlfn.XLOOKUP($A489,Sulfone!$A:$A,Sulfone!$A:$A,,1) )
   / ( _xlfn.XLOOKUP($A489,Sulfone!$A:$A,Sulfone!$A:$A,,-1)
       - _xlfn.XLOOKUP($A489,Sulfone!$A:$A,Sulfone!$A:$A,,1) )
   * ( _xlfn.XLOOKUP($A489,Sulfone!$A:$A,Sulfone!$B:$B,,-1)
       - _xlfn.XLOOKUP($A489,Sulfone!$A:$A,Sulfone!$B:$B,,1) )</f>
        <v>1.021163198267891</v>
      </c>
      <c r="E489">
        <f xml:space="preserve"> _xlfn.XLOOKUP($A489,sfeso4051!$A:$A,sfeso4051!$B:$B,,1)
 + ( $A489 - _xlfn.XLOOKUP($A489,sfeso4051!$A:$A,sfeso4051!$A:$A,,1) )
   / ( _xlfn.XLOOKUP($A489,sfeso4051!$A:$A,sfeso4051!$A:$A,,-1)
       - _xlfn.XLOOKUP($A489,sfeso4051!$A:$A,sfeso4051!$A:$A,,1) )
   * ( _xlfn.XLOOKUP($A489,sfeso4051!$A:$A,sfeso4051!$B:$B,,-1)
       - _xlfn.XLOOKUP($A489,sfeso4051!$A:$A,sfeso4051!$B:$B,,1) )</f>
        <v>0.90472199433995426</v>
      </c>
      <c r="F489">
        <f xml:space="preserve"> _xlfn.XLOOKUP($A489,sdbt029!$A:$A,sdbt029!$B:$B,,1)
 + ( $A489 - _xlfn.XLOOKUP($A489,sdbt029!$A:$A,sdbt029!$A:$A,,1) )
   / ( _xlfn.XLOOKUP($A489,sdbt029!$A:$A,sdbt029!$A:$A,,-1)
       - _xlfn.XLOOKUP($A489,sdbt029!$A:$A,sdbt029!$A:$A,,1) )
   * ( _xlfn.XLOOKUP($A489,sdbt029!$A:$A,sdbt029!$B:$B,,-1)
       - _xlfn.XLOOKUP($A489,sdbt029!$A:$A,sdbt029!$B:$B,,1) )</f>
        <v>0.99747239679978905</v>
      </c>
      <c r="G489">
        <f xml:space="preserve"> _xlfn.XLOOKUP($A489,sdbs034!$A:$A,sdbs034!$B:$B,,1)
 + ( $A489 - _xlfn.XLOOKUP($A489,sdbs034!$A:$A,sdbs034!$A:$A,,1) )
   / ( _xlfn.XLOOKUP($A489,sdbs034!$A:$A,sdbs034!$A:$A,,-1)
       - _xlfn.XLOOKUP($A489,sdbs034!$A:$A,sdbs034!$A:$A,,1) )
   * ( _xlfn.XLOOKUP($A489,sdbs034!$A:$A,sdbs034!$B:$B,,-1)
       - _xlfn.XLOOKUP($A489,sdbs034!$A:$A,sdbs034!$B:$B,,1) )</f>
        <v>0.95672923972686241</v>
      </c>
      <c r="H489">
        <f xml:space="preserve"> _xlfn.XLOOKUP($A489,sdbso042!$A:$A,sdbso042!$B:$B,,1)
 + ( $A489 - _xlfn.XLOOKUP($A489,sdbso042!$A:$A,sdbso042!$A:$A,,1) )
   / ( _xlfn.XLOOKUP($A489,sdbso042!$A:$A,sdbso042!$A:$A,,-1)
       - _xlfn.XLOOKUP($A489,sdbso042!$A:$A,sdbso042!$A:$A,,1) )
   * ( _xlfn.XLOOKUP($A489,sdbso042!$A:$A,sdbso042!$B:$B,,-1)
       - _xlfn.XLOOKUP($A489,sdbso042!$A:$A,sdbso042!$B:$B,,1) )</f>
        <v>0.91290468226666499</v>
      </c>
      <c r="AK489" s="1">
        <v>2545.1396</v>
      </c>
    </row>
    <row r="490" spans="1:37" x14ac:dyDescent="0.2">
      <c r="A490" s="1">
        <f t="shared" si="25"/>
        <v>2544.0897</v>
      </c>
      <c r="B490" s="1">
        <v>0.97601035999999997</v>
      </c>
      <c r="C490">
        <f xml:space="preserve"> _xlfn.XLOOKUP($A490,DibenzoThiophene!$A:$A,DibenzoThiophene!$B:$B,,1)
 + ( $A490 - _xlfn.XLOOKUP($A490,DibenzoThiophene!$A:$A,DibenzoThiophene!$A:$A,,1) )
   / ( _xlfn.XLOOKUP($A490,DibenzoThiophene!$A:$A,DibenzoThiophene!$A:$A,,-1)
       - _xlfn.XLOOKUP($A490,DibenzoThiophene!$A:$A,DibenzoThiophene!$A:$A,,1) )
   * ( _xlfn.XLOOKUP($A490,DibenzoThiophene!$A:$A,DibenzoThiophene!$B:$B,,-1)
       - _xlfn.XLOOKUP($A490,DibenzoThiophene!$A:$A,DibenzoThiophene!$B:$B,,1) )</f>
        <v>0.99617737887288071</v>
      </c>
      <c r="D490">
        <f xml:space="preserve"> _xlfn.XLOOKUP($A490,Sulfone!$A:$A,Sulfone!$B:$B,,1)
 + ( $A490 - _xlfn.XLOOKUP($A490,Sulfone!$A:$A,Sulfone!$A:$A,,1) )
   / ( _xlfn.XLOOKUP($A490,Sulfone!$A:$A,Sulfone!$A:$A,,-1)
       - _xlfn.XLOOKUP($A490,Sulfone!$A:$A,Sulfone!$A:$A,,1) )
   * ( _xlfn.XLOOKUP($A490,Sulfone!$A:$A,Sulfone!$B:$B,,-1)
       - _xlfn.XLOOKUP($A490,Sulfone!$A:$A,Sulfone!$B:$B,,1) )</f>
        <v>1.0202073827222691</v>
      </c>
      <c r="E490">
        <f xml:space="preserve"> _xlfn.XLOOKUP($A490,sfeso4051!$A:$A,sfeso4051!$B:$B,,1)
 + ( $A490 - _xlfn.XLOOKUP($A490,sfeso4051!$A:$A,sfeso4051!$A:$A,,1) )
   / ( _xlfn.XLOOKUP($A490,sfeso4051!$A:$A,sfeso4051!$A:$A,,-1)
       - _xlfn.XLOOKUP($A490,sfeso4051!$A:$A,sfeso4051!$A:$A,,1) )
   * ( _xlfn.XLOOKUP($A490,sfeso4051!$A:$A,sfeso4051!$B:$B,,-1)
       - _xlfn.XLOOKUP($A490,sfeso4051!$A:$A,sfeso4051!$B:$B,,1) )</f>
        <v>0.9078138519726825</v>
      </c>
      <c r="F490">
        <f xml:space="preserve"> _xlfn.XLOOKUP($A490,sdbt029!$A:$A,sdbt029!$B:$B,,1)
 + ( $A490 - _xlfn.XLOOKUP($A490,sdbt029!$A:$A,sdbt029!$A:$A,,1) )
   / ( _xlfn.XLOOKUP($A490,sdbt029!$A:$A,sdbt029!$A:$A,,-1)
       - _xlfn.XLOOKUP($A490,sdbt029!$A:$A,sdbt029!$A:$A,,1) )
   * ( _xlfn.XLOOKUP($A490,sdbt029!$A:$A,sdbt029!$B:$B,,-1)
       - _xlfn.XLOOKUP($A490,sdbt029!$A:$A,sdbt029!$B:$B,,1) )</f>
        <v>0.99973411043071103</v>
      </c>
      <c r="G490">
        <f xml:space="preserve"> _xlfn.XLOOKUP($A490,sdbs034!$A:$A,sdbs034!$B:$B,,1)
 + ( $A490 - _xlfn.XLOOKUP($A490,sdbs034!$A:$A,sdbs034!$A:$A,,1) )
   / ( _xlfn.XLOOKUP($A490,sdbs034!$A:$A,sdbs034!$A:$A,,-1)
       - _xlfn.XLOOKUP($A490,sdbs034!$A:$A,sdbs034!$A:$A,,1) )
   * ( _xlfn.XLOOKUP($A490,sdbs034!$A:$A,sdbs034!$B:$B,,-1)
       - _xlfn.XLOOKUP($A490,sdbs034!$A:$A,sdbs034!$B:$B,,1) )</f>
        <v>0.95715532965701033</v>
      </c>
      <c r="H490">
        <f xml:space="preserve"> _xlfn.XLOOKUP($A490,sdbso042!$A:$A,sdbso042!$B:$B,,1)
 + ( $A490 - _xlfn.XLOOKUP($A490,sdbso042!$A:$A,sdbso042!$A:$A,,1) )
   / ( _xlfn.XLOOKUP($A490,sdbso042!$A:$A,sdbso042!$A:$A,,-1)
       - _xlfn.XLOOKUP($A490,sdbso042!$A:$A,sdbso042!$A:$A,,1) )
   * ( _xlfn.XLOOKUP($A490,sdbso042!$A:$A,sdbso042!$B:$B,,-1)
       - _xlfn.XLOOKUP($A490,sdbso042!$A:$A,sdbso042!$B:$B,,1) )</f>
        <v>0.91241793367266355</v>
      </c>
      <c r="AK490" s="1">
        <v>2545.3897000000002</v>
      </c>
    </row>
    <row r="491" spans="1:37" x14ac:dyDescent="0.2">
      <c r="A491" s="1">
        <f t="shared" si="25"/>
        <v>2544.3397999999997</v>
      </c>
      <c r="B491" s="1">
        <v>0.98526276000000002</v>
      </c>
      <c r="C491">
        <f xml:space="preserve"> _xlfn.XLOOKUP($A491,DibenzoThiophene!$A:$A,DibenzoThiophene!$B:$B,,1)
 + ( $A491 - _xlfn.XLOOKUP($A491,DibenzoThiophene!$A:$A,DibenzoThiophene!$A:$A,,1) )
   / ( _xlfn.XLOOKUP($A491,DibenzoThiophene!$A:$A,DibenzoThiophene!$A:$A,,-1)
       - _xlfn.XLOOKUP($A491,DibenzoThiophene!$A:$A,DibenzoThiophene!$A:$A,,1) )
   * ( _xlfn.XLOOKUP($A491,DibenzoThiophene!$A:$A,DibenzoThiophene!$B:$B,,-1)
       - _xlfn.XLOOKUP($A491,DibenzoThiophene!$A:$A,DibenzoThiophene!$B:$B,,1) )</f>
        <v>0.99627530936741304</v>
      </c>
      <c r="D491">
        <f xml:space="preserve"> _xlfn.XLOOKUP($A491,Sulfone!$A:$A,Sulfone!$B:$B,,1)
 + ( $A491 - _xlfn.XLOOKUP($A491,Sulfone!$A:$A,Sulfone!$A:$A,,1) )
   / ( _xlfn.XLOOKUP($A491,Sulfone!$A:$A,Sulfone!$A:$A,,-1)
       - _xlfn.XLOOKUP($A491,Sulfone!$A:$A,Sulfone!$A:$A,,1) )
   * ( _xlfn.XLOOKUP($A491,Sulfone!$A:$A,Sulfone!$B:$B,,-1)
       - _xlfn.XLOOKUP($A491,Sulfone!$A:$A,Sulfone!$B:$B,,1) )</f>
        <v>1.0198702091297198</v>
      </c>
      <c r="E491">
        <f xml:space="preserve"> _xlfn.XLOOKUP($A491,sfeso4051!$A:$A,sfeso4051!$B:$B,,1)
 + ( $A491 - _xlfn.XLOOKUP($A491,sfeso4051!$A:$A,sfeso4051!$A:$A,,1) )
   / ( _xlfn.XLOOKUP($A491,sfeso4051!$A:$A,sfeso4051!$A:$A,,-1)
       - _xlfn.XLOOKUP($A491,sfeso4051!$A:$A,sfeso4051!$A:$A,,1) )
   * ( _xlfn.XLOOKUP($A491,sfeso4051!$A:$A,sfeso4051!$B:$B,,-1)
       - _xlfn.XLOOKUP($A491,sfeso4051!$A:$A,sfeso4051!$B:$B,,1) )</f>
        <v>0.90877829735922377</v>
      </c>
      <c r="F491">
        <f xml:space="preserve"> _xlfn.XLOOKUP($A491,sdbt029!$A:$A,sdbt029!$B:$B,,1)
 + ( $A491 - _xlfn.XLOOKUP($A491,sdbt029!$A:$A,sdbt029!$A:$A,,1) )
   / ( _xlfn.XLOOKUP($A491,sdbt029!$A:$A,sdbt029!$A:$A,,-1)
       - _xlfn.XLOOKUP($A491,sdbt029!$A:$A,sdbt029!$A:$A,,1) )
   * ( _xlfn.XLOOKUP($A491,sdbt029!$A:$A,sdbt029!$B:$B,,-1)
       - _xlfn.XLOOKUP($A491,sdbt029!$A:$A,sdbt029!$B:$B,,1) )</f>
        <v>1.0000723543030576</v>
      </c>
      <c r="G491">
        <f xml:space="preserve"> _xlfn.XLOOKUP($A491,sdbs034!$A:$A,sdbs034!$B:$B,,1)
 + ( $A491 - _xlfn.XLOOKUP($A491,sdbs034!$A:$A,sdbs034!$A:$A,,1) )
   / ( _xlfn.XLOOKUP($A491,sdbs034!$A:$A,sdbs034!$A:$A,,-1)
       - _xlfn.XLOOKUP($A491,sdbs034!$A:$A,sdbs034!$A:$A,,1) )
   * ( _xlfn.XLOOKUP($A491,sdbs034!$A:$A,sdbs034!$B:$B,,-1)
       - _xlfn.XLOOKUP($A491,sdbs034!$A:$A,sdbs034!$B:$B,,1) )</f>
        <v>0.95498296268624949</v>
      </c>
      <c r="H491">
        <f xml:space="preserve"> _xlfn.XLOOKUP($A491,sdbso042!$A:$A,sdbso042!$B:$B,,1)
 + ( $A491 - _xlfn.XLOOKUP($A491,sdbso042!$A:$A,sdbso042!$A:$A,,1) )
   / ( _xlfn.XLOOKUP($A491,sdbso042!$A:$A,sdbso042!$A:$A,,-1)
       - _xlfn.XLOOKUP($A491,sdbso042!$A:$A,sdbso042!$A:$A,,1) )
   * ( _xlfn.XLOOKUP($A491,sdbso042!$A:$A,sdbso042!$B:$B,,-1)
       - _xlfn.XLOOKUP($A491,sdbso042!$A:$A,sdbso042!$B:$B,,1) )</f>
        <v>0.91569926333676133</v>
      </c>
      <c r="AK491" s="1">
        <v>2545.6397999999999</v>
      </c>
    </row>
    <row r="492" spans="1:37" x14ac:dyDescent="0.2">
      <c r="A492" s="1">
        <f t="shared" si="25"/>
        <v>2544.5898999999999</v>
      </c>
      <c r="B492" s="1">
        <v>1.0235995</v>
      </c>
      <c r="C492">
        <f xml:space="preserve"> _xlfn.XLOOKUP($A492,DibenzoThiophene!$A:$A,DibenzoThiophene!$B:$B,,1)
 + ( $A492 - _xlfn.XLOOKUP($A492,DibenzoThiophene!$A:$A,DibenzoThiophene!$A:$A,,1) )
   / ( _xlfn.XLOOKUP($A492,DibenzoThiophene!$A:$A,DibenzoThiophene!$A:$A,,-1)
       - _xlfn.XLOOKUP($A492,DibenzoThiophene!$A:$A,DibenzoThiophene!$A:$A,,1) )
   * ( _xlfn.XLOOKUP($A492,DibenzoThiophene!$A:$A,DibenzoThiophene!$B:$B,,-1)
       - _xlfn.XLOOKUP($A492,DibenzoThiophene!$A:$A,DibenzoThiophene!$B:$B,,1) )</f>
        <v>0.9963732398619457</v>
      </c>
      <c r="D492">
        <f xml:space="preserve"> _xlfn.XLOOKUP($A492,Sulfone!$A:$A,Sulfone!$B:$B,,1)
 + ( $A492 - _xlfn.XLOOKUP($A492,Sulfone!$A:$A,Sulfone!$A:$A,,1) )
   / ( _xlfn.XLOOKUP($A492,Sulfone!$A:$A,Sulfone!$A:$A,,-1)
       - _xlfn.XLOOKUP($A492,Sulfone!$A:$A,Sulfone!$A:$A,,1) )
   * ( _xlfn.XLOOKUP($A492,Sulfone!$A:$A,Sulfone!$B:$B,,-1)
       - _xlfn.XLOOKUP($A492,Sulfone!$A:$A,Sulfone!$B:$B,,1) )</f>
        <v>1.0195330355371699</v>
      </c>
      <c r="E492">
        <f xml:space="preserve"> _xlfn.XLOOKUP($A492,sfeso4051!$A:$A,sfeso4051!$B:$B,,1)
 + ( $A492 - _xlfn.XLOOKUP($A492,sfeso4051!$A:$A,sfeso4051!$A:$A,,1) )
   / ( _xlfn.XLOOKUP($A492,sfeso4051!$A:$A,sfeso4051!$A:$A,,-1)
       - _xlfn.XLOOKUP($A492,sfeso4051!$A:$A,sfeso4051!$A:$A,,1) )
   * ( _xlfn.XLOOKUP($A492,sfeso4051!$A:$A,sfeso4051!$B:$B,,-1)
       - _xlfn.XLOOKUP($A492,sfeso4051!$A:$A,sfeso4051!$B:$B,,1) )</f>
        <v>0.91082897383571071</v>
      </c>
      <c r="F492">
        <f xml:space="preserve"> _xlfn.XLOOKUP($A492,sdbt029!$A:$A,sdbt029!$B:$B,,1)
 + ( $A492 - _xlfn.XLOOKUP($A492,sdbt029!$A:$A,sdbt029!$A:$A,,1) )
   / ( _xlfn.XLOOKUP($A492,sdbt029!$A:$A,sdbt029!$A:$A,,-1)
       - _xlfn.XLOOKUP($A492,sdbt029!$A:$A,sdbt029!$A:$A,,1) )
   * ( _xlfn.XLOOKUP($A492,sdbt029!$A:$A,sdbt029!$B:$B,,-1)
       - _xlfn.XLOOKUP($A492,sdbt029!$A:$A,sdbt029!$B:$B,,1) )</f>
        <v>1.0006635123475784</v>
      </c>
      <c r="G492">
        <f xml:space="preserve"> _xlfn.XLOOKUP($A492,sdbs034!$A:$A,sdbs034!$B:$B,,1)
 + ( $A492 - _xlfn.XLOOKUP($A492,sdbs034!$A:$A,sdbs034!$A:$A,,1) )
   / ( _xlfn.XLOOKUP($A492,sdbs034!$A:$A,sdbs034!$A:$A,,-1)
       - _xlfn.XLOOKUP($A492,sdbs034!$A:$A,sdbs034!$A:$A,,1) )
   * ( _xlfn.XLOOKUP($A492,sdbs034!$A:$A,sdbs034!$B:$B,,-1)
       - _xlfn.XLOOKUP($A492,sdbs034!$A:$A,sdbs034!$B:$B,,1) )</f>
        <v>0.95275674311512693</v>
      </c>
      <c r="H492">
        <f xml:space="preserve"> _xlfn.XLOOKUP($A492,sdbso042!$A:$A,sdbso042!$B:$B,,1)
 + ( $A492 - _xlfn.XLOOKUP($A492,sdbso042!$A:$A,sdbso042!$A:$A,,1) )
   / ( _xlfn.XLOOKUP($A492,sdbso042!$A:$A,sdbso042!$A:$A,,-1)
       - _xlfn.XLOOKUP($A492,sdbso042!$A:$A,sdbso042!$A:$A,,1) )
   * ( _xlfn.XLOOKUP($A492,sdbso042!$A:$A,sdbso042!$B:$B,,-1)
       - _xlfn.XLOOKUP($A492,sdbso042!$A:$A,sdbso042!$B:$B,,1) )</f>
        <v>0.91718874902173264</v>
      </c>
      <c r="AK492" s="1">
        <v>2545.8899000000001</v>
      </c>
    </row>
    <row r="493" spans="1:37" x14ac:dyDescent="0.2">
      <c r="A493" s="1">
        <f t="shared" si="25"/>
        <v>2544.8399999999997</v>
      </c>
      <c r="B493" s="1">
        <v>1.0115239</v>
      </c>
      <c r="C493">
        <f xml:space="preserve"> _xlfn.XLOOKUP($A493,DibenzoThiophene!$A:$A,DibenzoThiophene!$B:$B,,1)
 + ( $A493 - _xlfn.XLOOKUP($A493,DibenzoThiophene!$A:$A,DibenzoThiophene!$A:$A,,1) )
   / ( _xlfn.XLOOKUP($A493,DibenzoThiophene!$A:$A,DibenzoThiophene!$A:$A,,-1)
       - _xlfn.XLOOKUP($A493,DibenzoThiophene!$A:$A,DibenzoThiophene!$A:$A,,1) )
   * ( _xlfn.XLOOKUP($A493,DibenzoThiophene!$A:$A,DibenzoThiophene!$B:$B,,-1)
       - _xlfn.XLOOKUP($A493,DibenzoThiophene!$A:$A,DibenzoThiophene!$B:$B,,1) )</f>
        <v>0.99647117035647814</v>
      </c>
      <c r="D493">
        <f xml:space="preserve"> _xlfn.XLOOKUP($A493,Sulfone!$A:$A,Sulfone!$B:$B,,1)
 + ( $A493 - _xlfn.XLOOKUP($A493,Sulfone!$A:$A,Sulfone!$A:$A,,1) )
   / ( _xlfn.XLOOKUP($A493,Sulfone!$A:$A,Sulfone!$A:$A,,-1)
       - _xlfn.XLOOKUP($A493,Sulfone!$A:$A,Sulfone!$A:$A,,1) )
   * ( _xlfn.XLOOKUP($A493,Sulfone!$A:$A,Sulfone!$B:$B,,-1)
       - _xlfn.XLOOKUP($A493,Sulfone!$A:$A,Sulfone!$B:$B,,1) )</f>
        <v>1.0191958619446204</v>
      </c>
      <c r="E493">
        <f xml:space="preserve"> _xlfn.XLOOKUP($A493,sfeso4051!$A:$A,sfeso4051!$B:$B,,1)
 + ( $A493 - _xlfn.XLOOKUP($A493,sfeso4051!$A:$A,sfeso4051!$A:$A,,1) )
   / ( _xlfn.XLOOKUP($A493,sfeso4051!$A:$A,sfeso4051!$A:$A,,-1)
       - _xlfn.XLOOKUP($A493,sfeso4051!$A:$A,sfeso4051!$A:$A,,1) )
   * ( _xlfn.XLOOKUP($A493,sfeso4051!$A:$A,sfeso4051!$B:$B,,-1)
       - _xlfn.XLOOKUP($A493,sfeso4051!$A:$A,sfeso4051!$B:$B,,1) )</f>
        <v>0.91497154738785236</v>
      </c>
      <c r="F493">
        <f xml:space="preserve"> _xlfn.XLOOKUP($A493,sdbt029!$A:$A,sdbt029!$B:$B,,1)
 + ( $A493 - _xlfn.XLOOKUP($A493,sdbt029!$A:$A,sdbt029!$A:$A,,1) )
   / ( _xlfn.XLOOKUP($A493,sdbt029!$A:$A,sdbt029!$A:$A,,-1)
       - _xlfn.XLOOKUP($A493,sdbt029!$A:$A,sdbt029!$A:$A,,1) )
   * ( _xlfn.XLOOKUP($A493,sdbt029!$A:$A,sdbt029!$B:$B,,-1)
       - _xlfn.XLOOKUP($A493,sdbt029!$A:$A,sdbt029!$B:$B,,1) )</f>
        <v>1.0017417402449689</v>
      </c>
      <c r="G493">
        <f xml:space="preserve"> _xlfn.XLOOKUP($A493,sdbs034!$A:$A,sdbs034!$B:$B,,1)
 + ( $A493 - _xlfn.XLOOKUP($A493,sdbs034!$A:$A,sdbs034!$A:$A,,1) )
   / ( _xlfn.XLOOKUP($A493,sdbs034!$A:$A,sdbs034!$A:$A,,-1)
       - _xlfn.XLOOKUP($A493,sdbs034!$A:$A,sdbs034!$A:$A,,1) )
   * ( _xlfn.XLOOKUP($A493,sdbs034!$A:$A,sdbs034!$B:$B,,-1)
       - _xlfn.XLOOKUP($A493,sdbs034!$A:$A,sdbs034!$B:$B,,1) )</f>
        <v>0.95042681255815264</v>
      </c>
      <c r="H493">
        <f xml:space="preserve"> _xlfn.XLOOKUP($A493,sdbso042!$A:$A,sdbso042!$B:$B,,1)
 + ( $A493 - _xlfn.XLOOKUP($A493,sdbso042!$A:$A,sdbso042!$A:$A,,1) )
   / ( _xlfn.XLOOKUP($A493,sdbso042!$A:$A,sdbso042!$A:$A,,-1)
       - _xlfn.XLOOKUP($A493,sdbso042!$A:$A,sdbso042!$A:$A,,1) )
   * ( _xlfn.XLOOKUP($A493,sdbso042!$A:$A,sdbso042!$B:$B,,-1)
       - _xlfn.XLOOKUP($A493,sdbso042!$A:$A,sdbso042!$B:$B,,1) )</f>
        <v>0.91522744673470791</v>
      </c>
      <c r="AK493" s="1">
        <v>2546.14</v>
      </c>
    </row>
    <row r="494" spans="1:37" x14ac:dyDescent="0.2">
      <c r="A494" s="1">
        <f t="shared" si="25"/>
        <v>2545.0900999999999</v>
      </c>
      <c r="B494" s="1">
        <v>1.0142339</v>
      </c>
      <c r="C494">
        <f xml:space="preserve"> _xlfn.XLOOKUP($A494,DibenzoThiophene!$A:$A,DibenzoThiophene!$B:$B,,1)
 + ( $A494 - _xlfn.XLOOKUP($A494,DibenzoThiophene!$A:$A,DibenzoThiophene!$A:$A,,1) )
   / ( _xlfn.XLOOKUP($A494,DibenzoThiophene!$A:$A,DibenzoThiophene!$A:$A,,-1)
       - _xlfn.XLOOKUP($A494,DibenzoThiophene!$A:$A,DibenzoThiophene!$A:$A,,1) )
   * ( _xlfn.XLOOKUP($A494,DibenzoThiophene!$A:$A,DibenzoThiophene!$B:$B,,-1)
       - _xlfn.XLOOKUP($A494,DibenzoThiophene!$A:$A,DibenzoThiophene!$B:$B,,1) )</f>
        <v>0.9965691008510108</v>
      </c>
      <c r="D494">
        <f xml:space="preserve"> _xlfn.XLOOKUP($A494,Sulfone!$A:$A,Sulfone!$B:$B,,1)
 + ( $A494 - _xlfn.XLOOKUP($A494,Sulfone!$A:$A,Sulfone!$A:$A,,1) )
   / ( _xlfn.XLOOKUP($A494,Sulfone!$A:$A,Sulfone!$A:$A,,-1)
       - _xlfn.XLOOKUP($A494,Sulfone!$A:$A,Sulfone!$A:$A,,1) )
   * ( _xlfn.XLOOKUP($A494,Sulfone!$A:$A,Sulfone!$B:$B,,-1)
       - _xlfn.XLOOKUP($A494,Sulfone!$A:$A,Sulfone!$B:$B,,1) )</f>
        <v>1.0185819303772297</v>
      </c>
      <c r="E494">
        <f xml:space="preserve"> _xlfn.XLOOKUP($A494,sfeso4051!$A:$A,sfeso4051!$B:$B,,1)
 + ( $A494 - _xlfn.XLOOKUP($A494,sfeso4051!$A:$A,sfeso4051!$A:$A,,1) )
   / ( _xlfn.XLOOKUP($A494,sfeso4051!$A:$A,sfeso4051!$A:$A,,-1)
       - _xlfn.XLOOKUP($A494,sfeso4051!$A:$A,sfeso4051!$A:$A,,1) )
   * ( _xlfn.XLOOKUP($A494,sfeso4051!$A:$A,sfeso4051!$B:$B,,-1)
       - _xlfn.XLOOKUP($A494,sfeso4051!$A:$A,sfeso4051!$B:$B,,1) )</f>
        <v>0.91847991130771556</v>
      </c>
      <c r="F494">
        <f xml:space="preserve"> _xlfn.XLOOKUP($A494,sdbt029!$A:$A,sdbt029!$B:$B,,1)
 + ( $A494 - _xlfn.XLOOKUP($A494,sdbt029!$A:$A,sdbt029!$A:$A,,1) )
   / ( _xlfn.XLOOKUP($A494,sdbt029!$A:$A,sdbt029!$A:$A,,-1)
       - _xlfn.XLOOKUP($A494,sdbt029!$A:$A,sdbt029!$A:$A,,1) )
   * ( _xlfn.XLOOKUP($A494,sdbt029!$A:$A,sdbt029!$B:$B,,-1)
       - _xlfn.XLOOKUP($A494,sdbt029!$A:$A,sdbt029!$B:$B,,1) )</f>
        <v>1.0031532458987937</v>
      </c>
      <c r="G494">
        <f xml:space="preserve"> _xlfn.XLOOKUP($A494,sdbs034!$A:$A,sdbs034!$B:$B,,1)
 + ( $A494 - _xlfn.XLOOKUP($A494,sdbs034!$A:$A,sdbs034!$A:$A,,1) )
   / ( _xlfn.XLOOKUP($A494,sdbs034!$A:$A,sdbs034!$A:$A,,-1)
       - _xlfn.XLOOKUP($A494,sdbs034!$A:$A,sdbs034!$A:$A,,1) )
   * ( _xlfn.XLOOKUP($A494,sdbs034!$A:$A,sdbs034!$B:$B,,-1)
       - _xlfn.XLOOKUP($A494,sdbs034!$A:$A,sdbs034!$B:$B,,1) )</f>
        <v>0.94995868341745404</v>
      </c>
      <c r="H494">
        <f xml:space="preserve"> _xlfn.XLOOKUP($A494,sdbso042!$A:$A,sdbso042!$B:$B,,1)
 + ( $A494 - _xlfn.XLOOKUP($A494,sdbso042!$A:$A,sdbso042!$A:$A,,1) )
   / ( _xlfn.XLOOKUP($A494,sdbso042!$A:$A,sdbso042!$A:$A,,-1)
       - _xlfn.XLOOKUP($A494,sdbso042!$A:$A,sdbso042!$A:$A,,1) )
   * ( _xlfn.XLOOKUP($A494,sdbso042!$A:$A,sdbso042!$B:$B,,-1)
       - _xlfn.XLOOKUP($A494,sdbso042!$A:$A,sdbso042!$B:$B,,1) )</f>
        <v>0.91485294647647786</v>
      </c>
      <c r="AK494" s="1">
        <v>2546.3901000000001</v>
      </c>
    </row>
    <row r="495" spans="1:37" x14ac:dyDescent="0.2">
      <c r="A495" s="1">
        <f t="shared" si="25"/>
        <v>2545.3401999999996</v>
      </c>
      <c r="B495" s="1">
        <v>0.97229946</v>
      </c>
      <c r="C495">
        <f xml:space="preserve"> _xlfn.XLOOKUP($A495,DibenzoThiophene!$A:$A,DibenzoThiophene!$B:$B,,1)
 + ( $A495 - _xlfn.XLOOKUP($A495,DibenzoThiophene!$A:$A,DibenzoThiophene!$A:$A,,1) )
   / ( _xlfn.XLOOKUP($A495,DibenzoThiophene!$A:$A,DibenzoThiophene!$A:$A,,-1)
       - _xlfn.XLOOKUP($A495,DibenzoThiophene!$A:$A,DibenzoThiophene!$A:$A,,1) )
   * ( _xlfn.XLOOKUP($A495,DibenzoThiophene!$A:$A,DibenzoThiophene!$B:$B,,-1)
       - _xlfn.XLOOKUP($A495,DibenzoThiophene!$A:$A,DibenzoThiophene!$B:$B,,1) )</f>
        <v>0.99666703134554313</v>
      </c>
      <c r="D495">
        <f xml:space="preserve"> _xlfn.XLOOKUP($A495,Sulfone!$A:$A,Sulfone!$B:$B,,1)
 + ( $A495 - _xlfn.XLOOKUP($A495,Sulfone!$A:$A,Sulfone!$A:$A,,1) )
   / ( _xlfn.XLOOKUP($A495,Sulfone!$A:$A,Sulfone!$A:$A,,-1)
       - _xlfn.XLOOKUP($A495,Sulfone!$A:$A,Sulfone!$A:$A,,1) )
   * ( _xlfn.XLOOKUP($A495,Sulfone!$A:$A,Sulfone!$B:$B,,-1)
       - _xlfn.XLOOKUP($A495,Sulfone!$A:$A,Sulfone!$B:$B,,1) )</f>
        <v>1.0174824531557412</v>
      </c>
      <c r="E495">
        <f xml:space="preserve"> _xlfn.XLOOKUP($A495,sfeso4051!$A:$A,sfeso4051!$B:$B,,1)
 + ( $A495 - _xlfn.XLOOKUP($A495,sfeso4051!$A:$A,sfeso4051!$A:$A,,1) )
   / ( _xlfn.XLOOKUP($A495,sfeso4051!$A:$A,sfeso4051!$A:$A,,-1)
       - _xlfn.XLOOKUP($A495,sfeso4051!$A:$A,sfeso4051!$A:$A,,1) )
   * ( _xlfn.XLOOKUP($A495,sfeso4051!$A:$A,sfeso4051!$B:$B,,-1)
       - _xlfn.XLOOKUP($A495,sfeso4051!$A:$A,sfeso4051!$B:$B,,1) )</f>
        <v>0.92087561449603927</v>
      </c>
      <c r="F495">
        <f xml:space="preserve"> _xlfn.XLOOKUP($A495,sdbt029!$A:$A,sdbt029!$B:$B,,1)
 + ( $A495 - _xlfn.XLOOKUP($A495,sdbt029!$A:$A,sdbt029!$A:$A,,1) )
   / ( _xlfn.XLOOKUP($A495,sdbt029!$A:$A,sdbt029!$A:$A,,-1)
       - _xlfn.XLOOKUP($A495,sdbt029!$A:$A,sdbt029!$A:$A,,1) )
   * ( _xlfn.XLOOKUP($A495,sdbt029!$A:$A,sdbt029!$B:$B,,-1)
       - _xlfn.XLOOKUP($A495,sdbt029!$A:$A,sdbt029!$B:$B,,1) )</f>
        <v>1.005149455810322</v>
      </c>
      <c r="G495">
        <f xml:space="preserve"> _xlfn.XLOOKUP($A495,sdbs034!$A:$A,sdbs034!$B:$B,,1)
 + ( $A495 - _xlfn.XLOOKUP($A495,sdbs034!$A:$A,sdbs034!$A:$A,,1) )
   / ( _xlfn.XLOOKUP($A495,sdbs034!$A:$A,sdbs034!$A:$A,,-1)
       - _xlfn.XLOOKUP($A495,sdbs034!$A:$A,sdbs034!$A:$A,,1) )
   * ( _xlfn.XLOOKUP($A495,sdbs034!$A:$A,sdbs034!$B:$B,,-1)
       - _xlfn.XLOOKUP($A495,sdbs034!$A:$A,sdbs034!$B:$B,,1) )</f>
        <v>0.95275690852360129</v>
      </c>
      <c r="H495">
        <f xml:space="preserve"> _xlfn.XLOOKUP($A495,sdbso042!$A:$A,sdbso042!$B:$B,,1)
 + ( $A495 - _xlfn.XLOOKUP($A495,sdbso042!$A:$A,sdbso042!$A:$A,,1) )
   / ( _xlfn.XLOOKUP($A495,sdbso042!$A:$A,sdbso042!$A:$A,,-1)
       - _xlfn.XLOOKUP($A495,sdbso042!$A:$A,sdbso042!$A:$A,,1) )
   * ( _xlfn.XLOOKUP($A495,sdbso042!$A:$A,sdbso042!$B:$B,,-1)
       - _xlfn.XLOOKUP($A495,sdbso042!$A:$A,sdbso042!$B:$B,,1) )</f>
        <v>0.91726234008595398</v>
      </c>
      <c r="AK495" s="1">
        <v>2546.6401999999998</v>
      </c>
    </row>
    <row r="496" spans="1:37" x14ac:dyDescent="0.2">
      <c r="A496" s="1">
        <f t="shared" si="25"/>
        <v>2545.5902999999998</v>
      </c>
      <c r="B496" s="1">
        <v>1.0025048000000001</v>
      </c>
      <c r="C496">
        <f xml:space="preserve"> _xlfn.XLOOKUP($A496,DibenzoThiophene!$A:$A,DibenzoThiophene!$B:$B,,1)
 + ( $A496 - _xlfn.XLOOKUP($A496,DibenzoThiophene!$A:$A,DibenzoThiophene!$A:$A,,1) )
   / ( _xlfn.XLOOKUP($A496,DibenzoThiophene!$A:$A,DibenzoThiophene!$A:$A,,-1)
       - _xlfn.XLOOKUP($A496,DibenzoThiophene!$A:$A,DibenzoThiophene!$A:$A,,1) )
   * ( _xlfn.XLOOKUP($A496,DibenzoThiophene!$A:$A,DibenzoThiophene!$B:$B,,-1)
       - _xlfn.XLOOKUP($A496,DibenzoThiophene!$A:$A,DibenzoThiophene!$B:$B,,1) )</f>
        <v>0.99676496184007579</v>
      </c>
      <c r="D496">
        <f xml:space="preserve"> _xlfn.XLOOKUP($A496,Sulfone!$A:$A,Sulfone!$B:$B,,1)
 + ( $A496 - _xlfn.XLOOKUP($A496,Sulfone!$A:$A,Sulfone!$A:$A,,1) )
   / ( _xlfn.XLOOKUP($A496,Sulfone!$A:$A,Sulfone!$A:$A,,-1)
       - _xlfn.XLOOKUP($A496,Sulfone!$A:$A,Sulfone!$A:$A,,1) )
   * ( _xlfn.XLOOKUP($A496,Sulfone!$A:$A,Sulfone!$B:$B,,-1)
       - _xlfn.XLOOKUP($A496,Sulfone!$A:$A,Sulfone!$B:$B,,1) )</f>
        <v>1.0163829759342506</v>
      </c>
      <c r="E496">
        <f xml:space="preserve"> _xlfn.XLOOKUP($A496,sfeso4051!$A:$A,sfeso4051!$B:$B,,1)
 + ( $A496 - _xlfn.XLOOKUP($A496,sfeso4051!$A:$A,sfeso4051!$A:$A,,1) )
   / ( _xlfn.XLOOKUP($A496,sfeso4051!$A:$A,sfeso4051!$A:$A,,-1)
       - _xlfn.XLOOKUP($A496,sfeso4051!$A:$A,sfeso4051!$A:$A,,1) )
   * ( _xlfn.XLOOKUP($A496,sfeso4051!$A:$A,sfeso4051!$B:$B,,-1)
       - _xlfn.XLOOKUP($A496,sfeso4051!$A:$A,sfeso4051!$B:$B,,1) )</f>
        <v>0.9230797996818022</v>
      </c>
      <c r="F496">
        <f xml:space="preserve"> _xlfn.XLOOKUP($A496,sdbt029!$A:$A,sdbt029!$B:$B,,1)
 + ( $A496 - _xlfn.XLOOKUP($A496,sdbt029!$A:$A,sdbt029!$A:$A,,1) )
   / ( _xlfn.XLOOKUP($A496,sdbt029!$A:$A,sdbt029!$A:$A,,-1)
       - _xlfn.XLOOKUP($A496,sdbt029!$A:$A,sdbt029!$A:$A,,1) )
   * ( _xlfn.XLOOKUP($A496,sdbt029!$A:$A,sdbt029!$B:$B,,-1)
       - _xlfn.XLOOKUP($A496,sdbt029!$A:$A,sdbt029!$B:$B,,1) )</f>
        <v>1.0063348831016994</v>
      </c>
      <c r="G496">
        <f xml:space="preserve"> _xlfn.XLOOKUP($A496,sdbs034!$A:$A,sdbs034!$B:$B,,1)
 + ( $A496 - _xlfn.XLOOKUP($A496,sdbs034!$A:$A,sdbs034!$A:$A,,1) )
   / ( _xlfn.XLOOKUP($A496,sdbs034!$A:$A,sdbs034!$A:$A,,-1)
       - _xlfn.XLOOKUP($A496,sdbs034!$A:$A,sdbs034!$A:$A,,1) )
   * ( _xlfn.XLOOKUP($A496,sdbs034!$A:$A,sdbs034!$B:$B,,-1)
       - _xlfn.XLOOKUP($A496,sdbs034!$A:$A,sdbs034!$B:$B,,1) )</f>
        <v>0.95547577340695378</v>
      </c>
      <c r="H496">
        <f xml:space="preserve"> _xlfn.XLOOKUP($A496,sdbso042!$A:$A,sdbso042!$B:$B,,1)
 + ( $A496 - _xlfn.XLOOKUP($A496,sdbso042!$A:$A,sdbso042!$A:$A,,1) )
   / ( _xlfn.XLOOKUP($A496,sdbso042!$A:$A,sdbso042!$A:$A,,-1)
       - _xlfn.XLOOKUP($A496,sdbso042!$A:$A,sdbso042!$A:$A,,1) )
   * ( _xlfn.XLOOKUP($A496,sdbso042!$A:$A,sdbso042!$B:$B,,-1)
       - _xlfn.XLOOKUP($A496,sdbso042!$A:$A,sdbso042!$B:$B,,1) )</f>
        <v>0.9174883547042505</v>
      </c>
      <c r="AK496" s="1">
        <v>2546.8903</v>
      </c>
    </row>
    <row r="497" spans="1:37" x14ac:dyDescent="0.2">
      <c r="A497" s="1">
        <f t="shared" si="25"/>
        <v>2545.8404</v>
      </c>
      <c r="B497" s="1">
        <v>1.0085691999999999</v>
      </c>
      <c r="C497">
        <f xml:space="preserve"> _xlfn.XLOOKUP($A497,DibenzoThiophene!$A:$A,DibenzoThiophene!$B:$B,,1)
 + ( $A497 - _xlfn.XLOOKUP($A497,DibenzoThiophene!$A:$A,DibenzoThiophene!$A:$A,,1) )
   / ( _xlfn.XLOOKUP($A497,DibenzoThiophene!$A:$A,DibenzoThiophene!$A:$A,,-1)
       - _xlfn.XLOOKUP($A497,DibenzoThiophene!$A:$A,DibenzoThiophene!$A:$A,,1) )
   * ( _xlfn.XLOOKUP($A497,DibenzoThiophene!$A:$A,DibenzoThiophene!$B:$B,,-1)
       - _xlfn.XLOOKUP($A497,DibenzoThiophene!$A:$A,DibenzoThiophene!$B:$B,,1) )</f>
        <v>0.99686289233460845</v>
      </c>
      <c r="D497">
        <f xml:space="preserve"> _xlfn.XLOOKUP($A497,Sulfone!$A:$A,Sulfone!$B:$B,,1)
 + ( $A497 - _xlfn.XLOOKUP($A497,Sulfone!$A:$A,Sulfone!$A:$A,,1) )
   / ( _xlfn.XLOOKUP($A497,Sulfone!$A:$A,Sulfone!$A:$A,,-1)
       - _xlfn.XLOOKUP($A497,Sulfone!$A:$A,Sulfone!$A:$A,,1) )
   * ( _xlfn.XLOOKUP($A497,Sulfone!$A:$A,Sulfone!$B:$B,,-1)
       - _xlfn.XLOOKUP($A497,Sulfone!$A:$A,Sulfone!$B:$B,,1) )</f>
        <v>1.0152834987127601</v>
      </c>
      <c r="E497">
        <f xml:space="preserve"> _xlfn.XLOOKUP($A497,sfeso4051!$A:$A,sfeso4051!$B:$B,,1)
 + ( $A497 - _xlfn.XLOOKUP($A497,sfeso4051!$A:$A,sfeso4051!$A:$A,,1) )
   / ( _xlfn.XLOOKUP($A497,sfeso4051!$A:$A,sfeso4051!$A:$A,,-1)
       - _xlfn.XLOOKUP($A497,sfeso4051!$A:$A,sfeso4051!$A:$A,,1) )
   * ( _xlfn.XLOOKUP($A497,sfeso4051!$A:$A,sfeso4051!$B:$B,,-1)
       - _xlfn.XLOOKUP($A497,sfeso4051!$A:$A,sfeso4051!$B:$B,,1) )</f>
        <v>0.92492348428719096</v>
      </c>
      <c r="F497">
        <f xml:space="preserve"> _xlfn.XLOOKUP($A497,sdbt029!$A:$A,sdbt029!$B:$B,,1)
 + ( $A497 - _xlfn.XLOOKUP($A497,sdbt029!$A:$A,sdbt029!$A:$A,,1) )
   / ( _xlfn.XLOOKUP($A497,sdbt029!$A:$A,sdbt029!$A:$A,,-1)
       - _xlfn.XLOOKUP($A497,sdbt029!$A:$A,sdbt029!$A:$A,,1) )
   * ( _xlfn.XLOOKUP($A497,sdbt029!$A:$A,sdbt029!$B:$B,,-1)
       - _xlfn.XLOOKUP($A497,sdbt029!$A:$A,sdbt029!$B:$B,,1) )</f>
        <v>1.0059941478328571</v>
      </c>
      <c r="G497">
        <f xml:space="preserve"> _xlfn.XLOOKUP($A497,sdbs034!$A:$A,sdbs034!$B:$B,,1)
 + ( $A497 - _xlfn.XLOOKUP($A497,sdbs034!$A:$A,sdbs034!$A:$A,,1) )
   / ( _xlfn.XLOOKUP($A497,sdbs034!$A:$A,sdbs034!$A:$A,,-1)
       - _xlfn.XLOOKUP($A497,sdbs034!$A:$A,sdbs034!$A:$A,,1) )
   * ( _xlfn.XLOOKUP($A497,sdbs034!$A:$A,sdbs034!$B:$B,,-1)
       - _xlfn.XLOOKUP($A497,sdbs034!$A:$A,sdbs034!$B:$B,,1) )</f>
        <v>0.95804525595551404</v>
      </c>
      <c r="H497">
        <f xml:space="preserve"> _xlfn.XLOOKUP($A497,sdbso042!$A:$A,sdbso042!$B:$B,,1)
 + ( $A497 - _xlfn.XLOOKUP($A497,sdbso042!$A:$A,sdbso042!$A:$A,,1) )
   / ( _xlfn.XLOOKUP($A497,sdbso042!$A:$A,sdbso042!$A:$A,,-1)
       - _xlfn.XLOOKUP($A497,sdbso042!$A:$A,sdbso042!$A:$A,,1) )
   * ( _xlfn.XLOOKUP($A497,sdbso042!$A:$A,sdbso042!$B:$B,,-1)
       - _xlfn.XLOOKUP($A497,sdbso042!$A:$A,sdbso042!$B:$B,,1) )</f>
        <v>0.9136045238617746</v>
      </c>
      <c r="AK497" s="1">
        <v>2547.1404000000002</v>
      </c>
    </row>
    <row r="498" spans="1:37" x14ac:dyDescent="0.2">
      <c r="A498" s="1">
        <f t="shared" si="25"/>
        <v>2546.0904999999998</v>
      </c>
      <c r="B498" s="1">
        <v>0.98224071999999996</v>
      </c>
      <c r="C498">
        <f xml:space="preserve"> _xlfn.XLOOKUP($A498,DibenzoThiophene!$A:$A,DibenzoThiophene!$B:$B,,1)
 + ( $A498 - _xlfn.XLOOKUP($A498,DibenzoThiophene!$A:$A,DibenzoThiophene!$A:$A,,1) )
   / ( _xlfn.XLOOKUP($A498,DibenzoThiophene!$A:$A,DibenzoThiophene!$A:$A,,-1)
       - _xlfn.XLOOKUP($A498,DibenzoThiophene!$A:$A,DibenzoThiophene!$A:$A,,1) )
   * ( _xlfn.XLOOKUP($A498,DibenzoThiophene!$A:$A,DibenzoThiophene!$B:$B,,-1)
       - _xlfn.XLOOKUP($A498,DibenzoThiophene!$A:$A,DibenzoThiophene!$B:$B,,1) )</f>
        <v>0.99696082282914078</v>
      </c>
      <c r="D498">
        <f xml:space="preserve"> _xlfn.XLOOKUP($A498,Sulfone!$A:$A,Sulfone!$B:$B,,1)
 + ( $A498 - _xlfn.XLOOKUP($A498,Sulfone!$A:$A,Sulfone!$A:$A,,1) )
   / ( _xlfn.XLOOKUP($A498,Sulfone!$A:$A,Sulfone!$A:$A,,-1)
       - _xlfn.XLOOKUP($A498,Sulfone!$A:$A,Sulfone!$A:$A,,1) )
   * ( _xlfn.XLOOKUP($A498,Sulfone!$A:$A,Sulfone!$B:$B,,-1)
       - _xlfn.XLOOKUP($A498,Sulfone!$A:$A,Sulfone!$B:$B,,1) )</f>
        <v>1.0142428006812143</v>
      </c>
      <c r="E498">
        <f xml:space="preserve"> _xlfn.XLOOKUP($A498,sfeso4051!$A:$A,sfeso4051!$B:$B,,1)
 + ( $A498 - _xlfn.XLOOKUP($A498,sfeso4051!$A:$A,sfeso4051!$A:$A,,1) )
   / ( _xlfn.XLOOKUP($A498,sfeso4051!$A:$A,sfeso4051!$A:$A,,-1)
       - _xlfn.XLOOKUP($A498,sfeso4051!$A:$A,sfeso4051!$A:$A,,1) )
   * ( _xlfn.XLOOKUP($A498,sfeso4051!$A:$A,sfeso4051!$B:$B,,-1)
       - _xlfn.XLOOKUP($A498,sfeso4051!$A:$A,sfeso4051!$B:$B,,1) )</f>
        <v>0.92663828106279</v>
      </c>
      <c r="F498">
        <f xml:space="preserve"> _xlfn.XLOOKUP($A498,sdbt029!$A:$A,sdbt029!$B:$B,,1)
 + ( $A498 - _xlfn.XLOOKUP($A498,sdbt029!$A:$A,sdbt029!$A:$A,,1) )
   / ( _xlfn.XLOOKUP($A498,sdbt029!$A:$A,sdbt029!$A:$A,,-1)
       - _xlfn.XLOOKUP($A498,sdbt029!$A:$A,sdbt029!$A:$A,,1) )
   * ( _xlfn.XLOOKUP($A498,sdbt029!$A:$A,sdbt029!$B:$B,,-1)
       - _xlfn.XLOOKUP($A498,sdbt029!$A:$A,sdbt029!$B:$B,,1) )</f>
        <v>1.0063576368564013</v>
      </c>
      <c r="G498">
        <f xml:space="preserve"> _xlfn.XLOOKUP($A498,sdbs034!$A:$A,sdbs034!$B:$B,,1)
 + ( $A498 - _xlfn.XLOOKUP($A498,sdbs034!$A:$A,sdbs034!$A:$A,,1) )
   / ( _xlfn.XLOOKUP($A498,sdbs034!$A:$A,sdbs034!$A:$A,,-1)
       - _xlfn.XLOOKUP($A498,sdbs034!$A:$A,sdbs034!$A:$A,,1) )
   * ( _xlfn.XLOOKUP($A498,sdbs034!$A:$A,sdbs034!$B:$B,,-1)
       - _xlfn.XLOOKUP($A498,sdbs034!$A:$A,sdbs034!$B:$B,,1) )</f>
        <v>0.95873090301572905</v>
      </c>
      <c r="H498">
        <f xml:space="preserve"> _xlfn.XLOOKUP($A498,sdbso042!$A:$A,sdbso042!$B:$B,,1)
 + ( $A498 - _xlfn.XLOOKUP($A498,sdbso042!$A:$A,sdbso042!$A:$A,,1) )
   / ( _xlfn.XLOOKUP($A498,sdbso042!$A:$A,sdbso042!$A:$A,,-1)
       - _xlfn.XLOOKUP($A498,sdbso042!$A:$A,sdbso042!$A:$A,,1) )
   * ( _xlfn.XLOOKUP($A498,sdbso042!$A:$A,sdbso042!$B:$B,,-1)
       - _xlfn.XLOOKUP($A498,sdbso042!$A:$A,sdbso042!$B:$B,,1) )</f>
        <v>0.912307296126183</v>
      </c>
      <c r="AK498" s="1">
        <v>2547.3905</v>
      </c>
    </row>
    <row r="499" spans="1:37" x14ac:dyDescent="0.2">
      <c r="A499" s="1">
        <f t="shared" si="25"/>
        <v>2546.3406</v>
      </c>
      <c r="B499" s="1">
        <v>0.99420160000000002</v>
      </c>
      <c r="C499">
        <f xml:space="preserve"> _xlfn.XLOOKUP($A499,DibenzoThiophene!$A:$A,DibenzoThiophene!$B:$B,,1)
 + ( $A499 - _xlfn.XLOOKUP($A499,DibenzoThiophene!$A:$A,DibenzoThiophene!$A:$A,,1) )
   / ( _xlfn.XLOOKUP($A499,DibenzoThiophene!$A:$A,DibenzoThiophene!$A:$A,,-1)
       - _xlfn.XLOOKUP($A499,DibenzoThiophene!$A:$A,DibenzoThiophene!$A:$A,,1) )
   * ( _xlfn.XLOOKUP($A499,DibenzoThiophene!$A:$A,DibenzoThiophene!$B:$B,,-1)
       - _xlfn.XLOOKUP($A499,DibenzoThiophene!$A:$A,DibenzoThiophene!$B:$B,,1) )</f>
        <v>0.99705875332367322</v>
      </c>
      <c r="D499">
        <f xml:space="preserve"> _xlfn.XLOOKUP($A499,Sulfone!$A:$A,Sulfone!$B:$B,,1)
 + ( $A499 - _xlfn.XLOOKUP($A499,Sulfone!$A:$A,Sulfone!$A:$A,,1) )
   / ( _xlfn.XLOOKUP($A499,Sulfone!$A:$A,Sulfone!$A:$A,,-1)
       - _xlfn.XLOOKUP($A499,Sulfone!$A:$A,Sulfone!$A:$A,,1) )
   * ( _xlfn.XLOOKUP($A499,Sulfone!$A:$A,Sulfone!$B:$B,,-1)
       - _xlfn.XLOOKUP($A499,Sulfone!$A:$A,Sulfone!$B:$B,,1) )</f>
        <v>1.0133041623591192</v>
      </c>
      <c r="E499">
        <f xml:space="preserve"> _xlfn.XLOOKUP($A499,sfeso4051!$A:$A,sfeso4051!$B:$B,,1)
 + ( $A499 - _xlfn.XLOOKUP($A499,sfeso4051!$A:$A,sfeso4051!$A:$A,,1) )
   / ( _xlfn.XLOOKUP($A499,sfeso4051!$A:$A,sfeso4051!$A:$A,,-1)
       - _xlfn.XLOOKUP($A499,sfeso4051!$A:$A,sfeso4051!$A:$A,,1) )
   * ( _xlfn.XLOOKUP($A499,sfeso4051!$A:$A,sfeso4051!$B:$B,,-1)
       - _xlfn.XLOOKUP($A499,sfeso4051!$A:$A,sfeso4051!$B:$B,,1) )</f>
        <v>0.92812928682540341</v>
      </c>
      <c r="F499">
        <f xml:space="preserve"> _xlfn.XLOOKUP($A499,sdbt029!$A:$A,sdbt029!$B:$B,,1)
 + ( $A499 - _xlfn.XLOOKUP($A499,sdbt029!$A:$A,sdbt029!$A:$A,,1) )
   / ( _xlfn.XLOOKUP($A499,sdbt029!$A:$A,sdbt029!$A:$A,,-1)
       - _xlfn.XLOOKUP($A499,sdbt029!$A:$A,sdbt029!$A:$A,,1) )
   * ( _xlfn.XLOOKUP($A499,sdbt029!$A:$A,sdbt029!$B:$B,,-1)
       - _xlfn.XLOOKUP($A499,sdbt029!$A:$A,sdbt029!$B:$B,,1) )</f>
        <v>1.0079438873154178</v>
      </c>
      <c r="G499">
        <f xml:space="preserve"> _xlfn.XLOOKUP($A499,sdbs034!$A:$A,sdbs034!$B:$B,,1)
 + ( $A499 - _xlfn.XLOOKUP($A499,sdbs034!$A:$A,sdbs034!$A:$A,,1) )
   / ( _xlfn.XLOOKUP($A499,sdbs034!$A:$A,sdbs034!$A:$A,,-1)
       - _xlfn.XLOOKUP($A499,sdbs034!$A:$A,sdbs034!$A:$A,,1) )
   * ( _xlfn.XLOOKUP($A499,sdbs034!$A:$A,sdbs034!$B:$B,,-1)
       - _xlfn.XLOOKUP($A499,sdbs034!$A:$A,sdbs034!$B:$B,,1) )</f>
        <v>0.95614560158578366</v>
      </c>
      <c r="H499">
        <f xml:space="preserve"> _xlfn.XLOOKUP($A499,sdbso042!$A:$A,sdbso042!$B:$B,,1)
 + ( $A499 - _xlfn.XLOOKUP($A499,sdbso042!$A:$A,sdbso042!$A:$A,,1) )
   / ( _xlfn.XLOOKUP($A499,sdbso042!$A:$A,sdbso042!$A:$A,,-1)
       - _xlfn.XLOOKUP($A499,sdbso042!$A:$A,sdbso042!$A:$A,,1) )
   * ( _xlfn.XLOOKUP($A499,sdbso042!$A:$A,sdbso042!$B:$B,,-1)
       - _xlfn.XLOOKUP($A499,sdbso042!$A:$A,sdbso042!$B:$B,,1) )</f>
        <v>0.9155012490586738</v>
      </c>
      <c r="AK499" s="1">
        <v>2547.6406000000002</v>
      </c>
    </row>
    <row r="500" spans="1:37" x14ac:dyDescent="0.2">
      <c r="A500" s="1">
        <f t="shared" si="25"/>
        <v>2546.5906999999997</v>
      </c>
      <c r="B500" s="1">
        <v>0.99123287999999998</v>
      </c>
      <c r="C500">
        <f xml:space="preserve"> _xlfn.XLOOKUP($A500,DibenzoThiophene!$A:$A,DibenzoThiophene!$B:$B,,1)
 + ( $A500 - _xlfn.XLOOKUP($A500,DibenzoThiophene!$A:$A,DibenzoThiophene!$A:$A,,1) )
   / ( _xlfn.XLOOKUP($A500,DibenzoThiophene!$A:$A,DibenzoThiophene!$A:$A,,-1)
       - _xlfn.XLOOKUP($A500,DibenzoThiophene!$A:$A,DibenzoThiophene!$A:$A,,1) )
   * ( _xlfn.XLOOKUP($A500,DibenzoThiophene!$A:$A,DibenzoThiophene!$B:$B,,-1)
       - _xlfn.XLOOKUP($A500,DibenzoThiophene!$A:$A,DibenzoThiophene!$B:$B,,1) )</f>
        <v>0.99715668381820588</v>
      </c>
      <c r="D500">
        <f xml:space="preserve"> _xlfn.XLOOKUP($A500,Sulfone!$A:$A,Sulfone!$B:$B,,1)
 + ( $A500 - _xlfn.XLOOKUP($A500,Sulfone!$A:$A,Sulfone!$A:$A,,1) )
   / ( _xlfn.XLOOKUP($A500,Sulfone!$A:$A,Sulfone!$A:$A,,-1)
       - _xlfn.XLOOKUP($A500,Sulfone!$A:$A,Sulfone!$A:$A,,1) )
   * ( _xlfn.XLOOKUP($A500,Sulfone!$A:$A,Sulfone!$B:$B,,-1)
       - _xlfn.XLOOKUP($A500,Sulfone!$A:$A,Sulfone!$B:$B,,1) )</f>
        <v>1.0123655240370257</v>
      </c>
      <c r="E500">
        <f xml:space="preserve"> _xlfn.XLOOKUP($A500,sfeso4051!$A:$A,sfeso4051!$B:$B,,1)
 + ( $A500 - _xlfn.XLOOKUP($A500,sfeso4051!$A:$A,sfeso4051!$A:$A,,1) )
   / ( _xlfn.XLOOKUP($A500,sfeso4051!$A:$A,sfeso4051!$A:$A,,-1)
       - _xlfn.XLOOKUP($A500,sfeso4051!$A:$A,sfeso4051!$A:$A,,1) )
   * ( _xlfn.XLOOKUP($A500,sfeso4051!$A:$A,sfeso4051!$B:$B,,-1)
       - _xlfn.XLOOKUP($A500,sfeso4051!$A:$A,sfeso4051!$B:$B,,1) )</f>
        <v>0.93017202507181995</v>
      </c>
      <c r="F500">
        <f xml:space="preserve"> _xlfn.XLOOKUP($A500,sdbt029!$A:$A,sdbt029!$B:$B,,1)
 + ( $A500 - _xlfn.XLOOKUP($A500,sdbt029!$A:$A,sdbt029!$A:$A,,1) )
   / ( _xlfn.XLOOKUP($A500,sdbt029!$A:$A,sdbt029!$A:$A,,-1)
       - _xlfn.XLOOKUP($A500,sdbt029!$A:$A,sdbt029!$A:$A,,1) )
   * ( _xlfn.XLOOKUP($A500,sdbt029!$A:$A,sdbt029!$B:$B,,-1)
       - _xlfn.XLOOKUP($A500,sdbt029!$A:$A,sdbt029!$B:$B,,1) )</f>
        <v>1.0089893276963207</v>
      </c>
      <c r="G500">
        <f xml:space="preserve"> _xlfn.XLOOKUP($A500,sdbs034!$A:$A,sdbs034!$B:$B,,1)
 + ( $A500 - _xlfn.XLOOKUP($A500,sdbs034!$A:$A,sdbs034!$A:$A,,1) )
   / ( _xlfn.XLOOKUP($A500,sdbs034!$A:$A,sdbs034!$A:$A,,-1)
       - _xlfn.XLOOKUP($A500,sdbs034!$A:$A,sdbs034!$A:$A,,1) )
   * ( _xlfn.XLOOKUP($A500,sdbs034!$A:$A,sdbs034!$B:$B,,-1)
       - _xlfn.XLOOKUP($A500,sdbs034!$A:$A,sdbs034!$B:$B,,1) )</f>
        <v>0.95459441946068946</v>
      </c>
      <c r="H500">
        <f xml:space="preserve"> _xlfn.XLOOKUP($A500,sdbso042!$A:$A,sdbso042!$B:$B,,1)
 + ( $A500 - _xlfn.XLOOKUP($A500,sdbso042!$A:$A,sdbso042!$A:$A,,1) )
   / ( _xlfn.XLOOKUP($A500,sdbso042!$A:$A,sdbso042!$A:$A,,-1)
       - _xlfn.XLOOKUP($A500,sdbso042!$A:$A,sdbso042!$A:$A,,1) )
   * ( _xlfn.XLOOKUP($A500,sdbso042!$A:$A,sdbso042!$B:$B,,-1)
       - _xlfn.XLOOKUP($A500,sdbso042!$A:$A,sdbso042!$B:$B,,1) )</f>
        <v>0.91666020435020967</v>
      </c>
      <c r="AK500" s="1">
        <v>2547.8906999999999</v>
      </c>
    </row>
    <row r="501" spans="1:37" x14ac:dyDescent="0.2">
      <c r="A501" s="1">
        <f t="shared" si="25"/>
        <v>2546.8407999999999</v>
      </c>
      <c r="B501" s="1">
        <v>0.97525419999999996</v>
      </c>
      <c r="C501">
        <f xml:space="preserve"> _xlfn.XLOOKUP($A501,DibenzoThiophene!$A:$A,DibenzoThiophene!$B:$B,,1)
 + ( $A501 - _xlfn.XLOOKUP($A501,DibenzoThiophene!$A:$A,DibenzoThiophene!$A:$A,,1) )
   / ( _xlfn.XLOOKUP($A501,DibenzoThiophene!$A:$A,DibenzoThiophene!$A:$A,,-1)
       - _xlfn.XLOOKUP($A501,DibenzoThiophene!$A:$A,DibenzoThiophene!$A:$A,,1) )
   * ( _xlfn.XLOOKUP($A501,DibenzoThiophene!$A:$A,DibenzoThiophene!$B:$B,,-1)
       - _xlfn.XLOOKUP($A501,DibenzoThiophene!$A:$A,DibenzoThiophene!$B:$B,,1) )</f>
        <v>0.99725461431273832</v>
      </c>
      <c r="D501">
        <f xml:space="preserve"> _xlfn.XLOOKUP($A501,Sulfone!$A:$A,Sulfone!$B:$B,,1)
 + ( $A501 - _xlfn.XLOOKUP($A501,Sulfone!$A:$A,Sulfone!$A:$A,,1) )
   / ( _xlfn.XLOOKUP($A501,Sulfone!$A:$A,Sulfone!$A:$A,,-1)
       - _xlfn.XLOOKUP($A501,Sulfone!$A:$A,Sulfone!$A:$A,,1) )
   * ( _xlfn.XLOOKUP($A501,Sulfone!$A:$A,Sulfone!$B:$B,,-1)
       - _xlfn.XLOOKUP($A501,Sulfone!$A:$A,Sulfone!$B:$B,,1) )</f>
        <v>1.0114268857149304</v>
      </c>
      <c r="E501">
        <f xml:space="preserve"> _xlfn.XLOOKUP($A501,sfeso4051!$A:$A,sfeso4051!$B:$B,,1)
 + ( $A501 - _xlfn.XLOOKUP($A501,sfeso4051!$A:$A,sfeso4051!$A:$A,,1) )
   / ( _xlfn.XLOOKUP($A501,sfeso4051!$A:$A,sfeso4051!$A:$A,,-1)
       - _xlfn.XLOOKUP($A501,sfeso4051!$A:$A,sfeso4051!$A:$A,,1) )
   * ( _xlfn.XLOOKUP($A501,sfeso4051!$A:$A,sfeso4051!$B:$B,,-1)
       - _xlfn.XLOOKUP($A501,sfeso4051!$A:$A,sfeso4051!$B:$B,,1) )</f>
        <v>0.93325495854786378</v>
      </c>
      <c r="F501">
        <f xml:space="preserve"> _xlfn.XLOOKUP($A501,sdbt029!$A:$A,sdbt029!$B:$B,,1)
 + ( $A501 - _xlfn.XLOOKUP($A501,sdbt029!$A:$A,sdbt029!$A:$A,,1) )
   / ( _xlfn.XLOOKUP($A501,sdbt029!$A:$A,sdbt029!$A:$A,,-1)
       - _xlfn.XLOOKUP($A501,sdbt029!$A:$A,sdbt029!$A:$A,,1) )
   * ( _xlfn.XLOOKUP($A501,sdbt029!$A:$A,sdbt029!$B:$B,,-1)
       - _xlfn.XLOOKUP($A501,sdbt029!$A:$A,sdbt029!$B:$B,,1) )</f>
        <v>1.0090151651357737</v>
      </c>
      <c r="G501">
        <f xml:space="preserve"> _xlfn.XLOOKUP($A501,sdbs034!$A:$A,sdbs034!$B:$B,,1)
 + ( $A501 - _xlfn.XLOOKUP($A501,sdbs034!$A:$A,sdbs034!$A:$A,,1) )
   / ( _xlfn.XLOOKUP($A501,sdbs034!$A:$A,sdbs034!$A:$A,,-1)
       - _xlfn.XLOOKUP($A501,sdbs034!$A:$A,sdbs034!$A:$A,,1) )
   * ( _xlfn.XLOOKUP($A501,sdbs034!$A:$A,sdbs034!$B:$B,,-1)
       - _xlfn.XLOOKUP($A501,sdbs034!$A:$A,sdbs034!$B:$B,,1) )</f>
        <v>0.95499288865998533</v>
      </c>
      <c r="H501">
        <f xml:space="preserve"> _xlfn.XLOOKUP($A501,sdbso042!$A:$A,sdbso042!$B:$B,,1)
 + ( $A501 - _xlfn.XLOOKUP($A501,sdbso042!$A:$A,sdbso042!$A:$A,,1) )
   / ( _xlfn.XLOOKUP($A501,sdbso042!$A:$A,sdbso042!$A:$A,,-1)
       - _xlfn.XLOOKUP($A501,sdbso042!$A:$A,sdbso042!$A:$A,,1) )
   * ( _xlfn.XLOOKUP($A501,sdbso042!$A:$A,sdbso042!$B:$B,,-1)
       - _xlfn.XLOOKUP($A501,sdbso042!$A:$A,sdbso042!$B:$B,,1) )</f>
        <v>0.91398252703347971</v>
      </c>
      <c r="AK501" s="1">
        <v>2548.1408000000001</v>
      </c>
    </row>
    <row r="502" spans="1:37" x14ac:dyDescent="0.2">
      <c r="A502" s="1">
        <f t="shared" si="25"/>
        <v>2547.0908999999997</v>
      </c>
      <c r="B502" s="1">
        <v>0.99259668999999995</v>
      </c>
      <c r="C502">
        <f xml:space="preserve"> _xlfn.XLOOKUP($A502,DibenzoThiophene!$A:$A,DibenzoThiophene!$B:$B,,1)
 + ( $A502 - _xlfn.XLOOKUP($A502,DibenzoThiophene!$A:$A,DibenzoThiophene!$A:$A,,1) )
   / ( _xlfn.XLOOKUP($A502,DibenzoThiophene!$A:$A,DibenzoThiophene!$A:$A,,-1)
       - _xlfn.XLOOKUP($A502,DibenzoThiophene!$A:$A,DibenzoThiophene!$A:$A,,1) )
   * ( _xlfn.XLOOKUP($A502,DibenzoThiophene!$A:$A,DibenzoThiophene!$B:$B,,-1)
       - _xlfn.XLOOKUP($A502,DibenzoThiophene!$A:$A,DibenzoThiophene!$B:$B,,1) )</f>
        <v>0.99735254480727087</v>
      </c>
      <c r="D502">
        <f xml:space="preserve"> _xlfn.XLOOKUP($A502,Sulfone!$A:$A,Sulfone!$B:$B,,1)
 + ( $A502 - _xlfn.XLOOKUP($A502,Sulfone!$A:$A,Sulfone!$A:$A,,1) )
   / ( _xlfn.XLOOKUP($A502,Sulfone!$A:$A,Sulfone!$A:$A,,-1)
       - _xlfn.XLOOKUP($A502,Sulfone!$A:$A,Sulfone!$A:$A,,1) )
   * ( _xlfn.XLOOKUP($A502,Sulfone!$A:$A,Sulfone!$B:$B,,-1)
       - _xlfn.XLOOKUP($A502,Sulfone!$A:$A,Sulfone!$B:$B,,1) )</f>
        <v>1.0098098956409753</v>
      </c>
      <c r="E502">
        <f xml:space="preserve"> _xlfn.XLOOKUP($A502,sfeso4051!$A:$A,sfeso4051!$B:$B,,1)
 + ( $A502 - _xlfn.XLOOKUP($A502,sfeso4051!$A:$A,sfeso4051!$A:$A,,1) )
   / ( _xlfn.XLOOKUP($A502,sfeso4051!$A:$A,sfeso4051!$A:$A,,-1)
       - _xlfn.XLOOKUP($A502,sfeso4051!$A:$A,sfeso4051!$A:$A,,1) )
   * ( _xlfn.XLOOKUP($A502,sfeso4051!$A:$A,sfeso4051!$B:$B,,-1)
       - _xlfn.XLOOKUP($A502,sfeso4051!$A:$A,sfeso4051!$B:$B,,1) )</f>
        <v>0.93632723384046401</v>
      </c>
      <c r="F502">
        <f xml:space="preserve"> _xlfn.XLOOKUP($A502,sdbt029!$A:$A,sdbt029!$B:$B,,1)
 + ( $A502 - _xlfn.XLOOKUP($A502,sdbt029!$A:$A,sdbt029!$A:$A,,1) )
   / ( _xlfn.XLOOKUP($A502,sdbt029!$A:$A,sdbt029!$A:$A,,-1)
       - _xlfn.XLOOKUP($A502,sdbt029!$A:$A,sdbt029!$A:$A,,1) )
   * ( _xlfn.XLOOKUP($A502,sdbt029!$A:$A,sdbt029!$B:$B,,-1)
       - _xlfn.XLOOKUP($A502,sdbt029!$A:$A,sdbt029!$B:$B,,1) )</f>
        <v>1.0087409164004566</v>
      </c>
      <c r="G502">
        <f xml:space="preserve"> _xlfn.XLOOKUP($A502,sdbs034!$A:$A,sdbs034!$B:$B,,1)
 + ( $A502 - _xlfn.XLOOKUP($A502,sdbs034!$A:$A,sdbs034!$A:$A,,1) )
   / ( _xlfn.XLOOKUP($A502,sdbs034!$A:$A,sdbs034!$A:$A,,-1)
       - _xlfn.XLOOKUP($A502,sdbs034!$A:$A,sdbs034!$A:$A,,1) )
   * ( _xlfn.XLOOKUP($A502,sdbs034!$A:$A,sdbs034!$B:$B,,-1)
       - _xlfn.XLOOKUP($A502,sdbs034!$A:$A,sdbs034!$B:$B,,1) )</f>
        <v>0.95478563306330999</v>
      </c>
      <c r="H502">
        <f xml:space="preserve"> _xlfn.XLOOKUP($A502,sdbso042!$A:$A,sdbso042!$B:$B,,1)
 + ( $A502 - _xlfn.XLOOKUP($A502,sdbso042!$A:$A,sdbso042!$A:$A,,1) )
   / ( _xlfn.XLOOKUP($A502,sdbso042!$A:$A,sdbso042!$A:$A,,-1)
       - _xlfn.XLOOKUP($A502,sdbso042!$A:$A,sdbso042!$A:$A,,1) )
   * ( _xlfn.XLOOKUP($A502,sdbso042!$A:$A,sdbso042!$B:$B,,-1)
       - _xlfn.XLOOKUP($A502,sdbso042!$A:$A,sdbso042!$B:$B,,1) )</f>
        <v>0.9123497239143542</v>
      </c>
      <c r="AK502" s="1">
        <v>2548.3908999999999</v>
      </c>
    </row>
    <row r="503" spans="1:37" x14ac:dyDescent="0.2">
      <c r="A503" s="1">
        <f t="shared" si="25"/>
        <v>2547.3409999999999</v>
      </c>
      <c r="B503" s="1">
        <v>1.0144856</v>
      </c>
      <c r="C503">
        <f xml:space="preserve"> _xlfn.XLOOKUP($A503,DibenzoThiophene!$A:$A,DibenzoThiophene!$B:$B,,1)
 + ( $A503 - _xlfn.XLOOKUP($A503,DibenzoThiophene!$A:$A,DibenzoThiophene!$A:$A,,1) )
   / ( _xlfn.XLOOKUP($A503,DibenzoThiophene!$A:$A,DibenzoThiophene!$A:$A,,-1)
       - _xlfn.XLOOKUP($A503,DibenzoThiophene!$A:$A,DibenzoThiophene!$A:$A,,1) )
   * ( _xlfn.XLOOKUP($A503,DibenzoThiophene!$A:$A,DibenzoThiophene!$B:$B,,-1)
       - _xlfn.XLOOKUP($A503,DibenzoThiophene!$A:$A,DibenzoThiophene!$B:$B,,1) )</f>
        <v>0.99745047530180331</v>
      </c>
      <c r="D503">
        <f xml:space="preserve"> _xlfn.XLOOKUP($A503,Sulfone!$A:$A,Sulfone!$B:$B,,1)
 + ( $A503 - _xlfn.XLOOKUP($A503,Sulfone!$A:$A,Sulfone!$A:$A,,1) )
   / ( _xlfn.XLOOKUP($A503,Sulfone!$A:$A,Sulfone!$A:$A,,-1)
       - _xlfn.XLOOKUP($A503,Sulfone!$A:$A,Sulfone!$A:$A,,1) )
   * ( _xlfn.XLOOKUP($A503,Sulfone!$A:$A,Sulfone!$B:$B,,-1)
       - _xlfn.XLOOKUP($A503,Sulfone!$A:$A,Sulfone!$B:$B,,1) )</f>
        <v>1.0069990903232755</v>
      </c>
      <c r="E503">
        <f xml:space="preserve"> _xlfn.XLOOKUP($A503,sfeso4051!$A:$A,sfeso4051!$B:$B,,1)
 + ( $A503 - _xlfn.XLOOKUP($A503,sfeso4051!$A:$A,sfeso4051!$A:$A,,1) )
   / ( _xlfn.XLOOKUP($A503,sfeso4051!$A:$A,sfeso4051!$A:$A,,-1)
       - _xlfn.XLOOKUP($A503,sfeso4051!$A:$A,sfeso4051!$A:$A,,1) )
   * ( _xlfn.XLOOKUP($A503,sfeso4051!$A:$A,sfeso4051!$B:$B,,-1)
       - _xlfn.XLOOKUP($A503,sfeso4051!$A:$A,sfeso4051!$B:$B,,1) )</f>
        <v>0.9393807520474956</v>
      </c>
      <c r="F503">
        <f xml:space="preserve"> _xlfn.XLOOKUP($A503,sdbt029!$A:$A,sdbt029!$B:$B,,1)
 + ( $A503 - _xlfn.XLOOKUP($A503,sdbt029!$A:$A,sdbt029!$A:$A,,1) )
   / ( _xlfn.XLOOKUP($A503,sdbt029!$A:$A,sdbt029!$A:$A,,-1)
       - _xlfn.XLOOKUP($A503,sdbt029!$A:$A,sdbt029!$A:$A,,1) )
   * ( _xlfn.XLOOKUP($A503,sdbt029!$A:$A,sdbt029!$B:$B,,-1)
       - _xlfn.XLOOKUP($A503,sdbt029!$A:$A,sdbt029!$B:$B,,1) )</f>
        <v>1.0079385530860974</v>
      </c>
      <c r="G503">
        <f xml:space="preserve"> _xlfn.XLOOKUP($A503,sdbs034!$A:$A,sdbs034!$B:$B,,1)
 + ( $A503 - _xlfn.XLOOKUP($A503,sdbs034!$A:$A,sdbs034!$A:$A,,1) )
   / ( _xlfn.XLOOKUP($A503,sdbs034!$A:$A,sdbs034!$A:$A,,-1)
       - _xlfn.XLOOKUP($A503,sdbs034!$A:$A,sdbs034!$A:$A,,1) )
   * ( _xlfn.XLOOKUP($A503,sdbs034!$A:$A,sdbs034!$B:$B,,-1)
       - _xlfn.XLOOKUP($A503,sdbs034!$A:$A,sdbs034!$B:$B,,1) )</f>
        <v>0.95351237668907651</v>
      </c>
      <c r="H503">
        <f xml:space="preserve"> _xlfn.XLOOKUP($A503,sdbso042!$A:$A,sdbso042!$B:$B,,1)
 + ( $A503 - _xlfn.XLOOKUP($A503,sdbso042!$A:$A,sdbso042!$A:$A,,1) )
   / ( _xlfn.XLOOKUP($A503,sdbso042!$A:$A,sdbso042!$A:$A,,-1)
       - _xlfn.XLOOKUP($A503,sdbso042!$A:$A,sdbso042!$A:$A,,1) )
   * ( _xlfn.XLOOKUP($A503,sdbso042!$A:$A,sdbso042!$B:$B,,-1)
       - _xlfn.XLOOKUP($A503,sdbso042!$A:$A,sdbso042!$B:$B,,1) )</f>
        <v>0.91255577024385404</v>
      </c>
      <c r="AK503" s="1">
        <v>2548.6410000000001</v>
      </c>
    </row>
    <row r="504" spans="1:37" x14ac:dyDescent="0.2">
      <c r="A504" s="1">
        <f t="shared" si="25"/>
        <v>2547.5910999999996</v>
      </c>
      <c r="B504" s="1">
        <v>1.0091216999999999</v>
      </c>
      <c r="C504">
        <f xml:space="preserve"> _xlfn.XLOOKUP($A504,DibenzoThiophene!$A:$A,DibenzoThiophene!$B:$B,,1)
 + ( $A504 - _xlfn.XLOOKUP($A504,DibenzoThiophene!$A:$A,DibenzoThiophene!$A:$A,,1) )
   / ( _xlfn.XLOOKUP($A504,DibenzoThiophene!$A:$A,DibenzoThiophene!$A:$A,,-1)
       - _xlfn.XLOOKUP($A504,DibenzoThiophene!$A:$A,DibenzoThiophene!$A:$A,,1) )
   * ( _xlfn.XLOOKUP($A504,DibenzoThiophene!$A:$A,DibenzoThiophene!$B:$B,,-1)
       - _xlfn.XLOOKUP($A504,DibenzoThiophene!$A:$A,DibenzoThiophene!$B:$B,,1) )</f>
        <v>0.99754840579633575</v>
      </c>
      <c r="D504">
        <f xml:space="preserve"> _xlfn.XLOOKUP($A504,Sulfone!$A:$A,Sulfone!$B:$B,,1)
 + ( $A504 - _xlfn.XLOOKUP($A504,Sulfone!$A:$A,Sulfone!$A:$A,,1) )
   / ( _xlfn.XLOOKUP($A504,Sulfone!$A:$A,Sulfone!$A:$A,,-1)
       - _xlfn.XLOOKUP($A504,Sulfone!$A:$A,Sulfone!$A:$A,,1) )
   * ( _xlfn.XLOOKUP($A504,Sulfone!$A:$A,Sulfone!$B:$B,,-1)
       - _xlfn.XLOOKUP($A504,Sulfone!$A:$A,Sulfone!$B:$B,,1) )</f>
        <v>1.0041882850055808</v>
      </c>
      <c r="E504">
        <f xml:space="preserve"> _xlfn.XLOOKUP($A504,sfeso4051!$A:$A,sfeso4051!$B:$B,,1)
 + ( $A504 - _xlfn.XLOOKUP($A504,sfeso4051!$A:$A,sfeso4051!$A:$A,,1) )
   / ( _xlfn.XLOOKUP($A504,sfeso4051!$A:$A,sfeso4051!$A:$A,,-1)
       - _xlfn.XLOOKUP($A504,sfeso4051!$A:$A,sfeso4051!$A:$A,,1) )
   * ( _xlfn.XLOOKUP($A504,sfeso4051!$A:$A,sfeso4051!$B:$B,,-1)
       - _xlfn.XLOOKUP($A504,sfeso4051!$A:$A,sfeso4051!$B:$B,,1) )</f>
        <v>0.94187518089548639</v>
      </c>
      <c r="F504">
        <f xml:space="preserve"> _xlfn.XLOOKUP($A504,sdbt029!$A:$A,sdbt029!$B:$B,,1)
 + ( $A504 - _xlfn.XLOOKUP($A504,sdbt029!$A:$A,sdbt029!$A:$A,,1) )
   / ( _xlfn.XLOOKUP($A504,sdbt029!$A:$A,sdbt029!$A:$A,,-1)
       - _xlfn.XLOOKUP($A504,sdbt029!$A:$A,sdbt029!$A:$A,,1) )
   * ( _xlfn.XLOOKUP($A504,sdbt029!$A:$A,sdbt029!$B:$B,,-1)
       - _xlfn.XLOOKUP($A504,sdbt029!$A:$A,sdbt029!$B:$B,,1) )</f>
        <v>1.0066544218083238</v>
      </c>
      <c r="G504">
        <f xml:space="preserve"> _xlfn.XLOOKUP($A504,sdbs034!$A:$A,sdbs034!$B:$B,,1)
 + ( $A504 - _xlfn.XLOOKUP($A504,sdbs034!$A:$A,sdbs034!$A:$A,,1) )
   / ( _xlfn.XLOOKUP($A504,sdbs034!$A:$A,sdbs034!$A:$A,,-1)
       - _xlfn.XLOOKUP($A504,sdbs034!$A:$A,sdbs034!$A:$A,,1) )
   * ( _xlfn.XLOOKUP($A504,sdbs034!$A:$A,sdbs034!$B:$B,,-1)
       - _xlfn.XLOOKUP($A504,sdbs034!$A:$A,sdbs034!$B:$B,,1) )</f>
        <v>0.95192968475763207</v>
      </c>
      <c r="H504">
        <f xml:space="preserve"> _xlfn.XLOOKUP($A504,sdbso042!$A:$A,sdbso042!$B:$B,,1)
 + ( $A504 - _xlfn.XLOOKUP($A504,sdbso042!$A:$A,sdbso042!$A:$A,,1) )
   / ( _xlfn.XLOOKUP($A504,sdbso042!$A:$A,sdbso042!$A:$A,,-1)
       - _xlfn.XLOOKUP($A504,sdbso042!$A:$A,sdbso042!$A:$A,,1) )
   * ( _xlfn.XLOOKUP($A504,sdbso042!$A:$A,sdbso042!$B:$B,,-1)
       - _xlfn.XLOOKUP($A504,sdbso042!$A:$A,sdbso042!$B:$B,,1) )</f>
        <v>0.91435836686932614</v>
      </c>
      <c r="AK504" s="1">
        <v>2548.8910999999998</v>
      </c>
    </row>
    <row r="505" spans="1:37" x14ac:dyDescent="0.2">
      <c r="A505" s="1">
        <f t="shared" si="25"/>
        <v>2547.8411999999998</v>
      </c>
      <c r="B505" s="1">
        <v>0.99012224999999998</v>
      </c>
      <c r="C505">
        <f xml:space="preserve"> _xlfn.XLOOKUP($A505,DibenzoThiophene!$A:$A,DibenzoThiophene!$B:$B,,1)
 + ( $A505 - _xlfn.XLOOKUP($A505,DibenzoThiophene!$A:$A,DibenzoThiophene!$A:$A,,1) )
   / ( _xlfn.XLOOKUP($A505,DibenzoThiophene!$A:$A,DibenzoThiophene!$A:$A,,-1)
       - _xlfn.XLOOKUP($A505,DibenzoThiophene!$A:$A,DibenzoThiophene!$A:$A,,1) )
   * ( _xlfn.XLOOKUP($A505,DibenzoThiophene!$A:$A,DibenzoThiophene!$B:$B,,-1)
       - _xlfn.XLOOKUP($A505,DibenzoThiophene!$A:$A,DibenzoThiophene!$B:$B,,1) )</f>
        <v>0.99764633629086841</v>
      </c>
      <c r="D505">
        <f xml:space="preserve"> _xlfn.XLOOKUP($A505,Sulfone!$A:$A,Sulfone!$B:$B,,1)
 + ( $A505 - _xlfn.XLOOKUP($A505,Sulfone!$A:$A,Sulfone!$A:$A,,1) )
   / ( _xlfn.XLOOKUP($A505,Sulfone!$A:$A,Sulfone!$A:$A,,-1)
       - _xlfn.XLOOKUP($A505,Sulfone!$A:$A,Sulfone!$A:$A,,1) )
   * ( _xlfn.XLOOKUP($A505,Sulfone!$A:$A,Sulfone!$B:$B,,-1)
       - _xlfn.XLOOKUP($A505,Sulfone!$A:$A,Sulfone!$B:$B,,1) )</f>
        <v>1.0013774796878809</v>
      </c>
      <c r="E505">
        <f xml:space="preserve"> _xlfn.XLOOKUP($A505,sfeso4051!$A:$A,sfeso4051!$B:$B,,1)
 + ( $A505 - _xlfn.XLOOKUP($A505,sfeso4051!$A:$A,sfeso4051!$A:$A,,1) )
   / ( _xlfn.XLOOKUP($A505,sfeso4051!$A:$A,sfeso4051!$A:$A,,-1)
       - _xlfn.XLOOKUP($A505,sfeso4051!$A:$A,sfeso4051!$A:$A,,1) )
   * ( _xlfn.XLOOKUP($A505,sfeso4051!$A:$A,sfeso4051!$B:$B,,-1)
       - _xlfn.XLOOKUP($A505,sfeso4051!$A:$A,sfeso4051!$B:$B,,1) )</f>
        <v>0.94344479537021098</v>
      </c>
      <c r="F505">
        <f xml:space="preserve"> _xlfn.XLOOKUP($A505,sdbt029!$A:$A,sdbt029!$B:$B,,1)
 + ( $A505 - _xlfn.XLOOKUP($A505,sdbt029!$A:$A,sdbt029!$A:$A,,1) )
   / ( _xlfn.XLOOKUP($A505,sdbt029!$A:$A,sdbt029!$A:$A,,-1)
       - _xlfn.XLOOKUP($A505,sdbt029!$A:$A,sdbt029!$A:$A,,1) )
   * ( _xlfn.XLOOKUP($A505,sdbt029!$A:$A,sdbt029!$B:$B,,-1)
       - _xlfn.XLOOKUP($A505,sdbt029!$A:$A,sdbt029!$B:$B,,1) )</f>
        <v>1.0045733768888412</v>
      </c>
      <c r="G505">
        <f xml:space="preserve"> _xlfn.XLOOKUP($A505,sdbs034!$A:$A,sdbs034!$B:$B,,1)
 + ( $A505 - _xlfn.XLOOKUP($A505,sdbs034!$A:$A,sdbs034!$A:$A,,1) )
   / ( _xlfn.XLOOKUP($A505,sdbs034!$A:$A,sdbs034!$A:$A,,-1)
       - _xlfn.XLOOKUP($A505,sdbs034!$A:$A,sdbs034!$A:$A,,1) )
   * ( _xlfn.XLOOKUP($A505,sdbs034!$A:$A,sdbs034!$B:$B,,-1)
       - _xlfn.XLOOKUP($A505,sdbs034!$A:$A,sdbs034!$B:$B,,1) )</f>
        <v>0.94983514182010309</v>
      </c>
      <c r="H505">
        <f xml:space="preserve"> _xlfn.XLOOKUP($A505,sdbso042!$A:$A,sdbso042!$B:$B,,1)
 + ( $A505 - _xlfn.XLOOKUP($A505,sdbso042!$A:$A,sdbso042!$A:$A,,1) )
   / ( _xlfn.XLOOKUP($A505,sdbso042!$A:$A,sdbso042!$A:$A,,-1)
       - _xlfn.XLOOKUP($A505,sdbso042!$A:$A,sdbso042!$A:$A,,1) )
   * ( _xlfn.XLOOKUP($A505,sdbso042!$A:$A,sdbso042!$B:$B,,-1)
       - _xlfn.XLOOKUP($A505,sdbso042!$A:$A,sdbso042!$B:$B,,1) )</f>
        <v>0.91880188777193816</v>
      </c>
      <c r="AK505" s="1">
        <v>2549.1412</v>
      </c>
    </row>
    <row r="506" spans="1:37" x14ac:dyDescent="0.2">
      <c r="A506" s="1">
        <f t="shared" si="25"/>
        <v>2548.0912999999996</v>
      </c>
      <c r="B506" s="1">
        <v>0.98785719999999999</v>
      </c>
      <c r="C506">
        <f xml:space="preserve"> _xlfn.XLOOKUP($A506,DibenzoThiophene!$A:$A,DibenzoThiophene!$B:$B,,1)
 + ( $A506 - _xlfn.XLOOKUP($A506,DibenzoThiophene!$A:$A,DibenzoThiophene!$A:$A,,1) )
   / ( _xlfn.XLOOKUP($A506,DibenzoThiophene!$A:$A,DibenzoThiophene!$A:$A,,-1)
       - _xlfn.XLOOKUP($A506,DibenzoThiophene!$A:$A,DibenzoThiophene!$A:$A,,1) )
   * ( _xlfn.XLOOKUP($A506,DibenzoThiophene!$A:$A,DibenzoThiophene!$B:$B,,-1)
       - _xlfn.XLOOKUP($A506,DibenzoThiophene!$A:$A,DibenzoThiophene!$B:$B,,1) )</f>
        <v>0.99774426678540074</v>
      </c>
      <c r="D506">
        <f xml:space="preserve"> _xlfn.XLOOKUP($A506,Sulfone!$A:$A,Sulfone!$B:$B,,1)
 + ( $A506 - _xlfn.XLOOKUP($A506,Sulfone!$A:$A,Sulfone!$A:$A,,1) )
   / ( _xlfn.XLOOKUP($A506,Sulfone!$A:$A,Sulfone!$A:$A,,-1)
       - _xlfn.XLOOKUP($A506,Sulfone!$A:$A,Sulfone!$A:$A,,1) )
   * ( _xlfn.XLOOKUP($A506,Sulfone!$A:$A,Sulfone!$B:$B,,-1)
       - _xlfn.XLOOKUP($A506,Sulfone!$A:$A,Sulfone!$B:$B,,1) )</f>
        <v>0.99905639713788763</v>
      </c>
      <c r="E506">
        <f xml:space="preserve"> _xlfn.XLOOKUP($A506,sfeso4051!$A:$A,sfeso4051!$B:$B,,1)
 + ( $A506 - _xlfn.XLOOKUP($A506,sfeso4051!$A:$A,sfeso4051!$A:$A,,1) )
   / ( _xlfn.XLOOKUP($A506,sfeso4051!$A:$A,sfeso4051!$A:$A,,-1)
       - _xlfn.XLOOKUP($A506,sfeso4051!$A:$A,sfeso4051!$A:$A,,1) )
   * ( _xlfn.XLOOKUP($A506,sfeso4051!$A:$A,sfeso4051!$B:$B,,-1)
       - _xlfn.XLOOKUP($A506,sfeso4051!$A:$A,sfeso4051!$B:$B,,1) )</f>
        <v>0.94538423783217929</v>
      </c>
      <c r="F506">
        <f xml:space="preserve"> _xlfn.XLOOKUP($A506,sdbt029!$A:$A,sdbt029!$B:$B,,1)
 + ( $A506 - _xlfn.XLOOKUP($A506,sdbt029!$A:$A,sdbt029!$A:$A,,1) )
   / ( _xlfn.XLOOKUP($A506,sdbt029!$A:$A,sdbt029!$A:$A,,-1)
       - _xlfn.XLOOKUP($A506,sdbt029!$A:$A,sdbt029!$A:$A,,1) )
   * ( _xlfn.XLOOKUP($A506,sdbt029!$A:$A,sdbt029!$B:$B,,-1)
       - _xlfn.XLOOKUP($A506,sdbt029!$A:$A,sdbt029!$B:$B,,1) )</f>
        <v>1.0037029445693848</v>
      </c>
      <c r="G506">
        <f xml:space="preserve"> _xlfn.XLOOKUP($A506,sdbs034!$A:$A,sdbs034!$B:$B,,1)
 + ( $A506 - _xlfn.XLOOKUP($A506,sdbs034!$A:$A,sdbs034!$A:$A,,1) )
   / ( _xlfn.XLOOKUP($A506,sdbs034!$A:$A,sdbs034!$A:$A,,-1)
       - _xlfn.XLOOKUP($A506,sdbs034!$A:$A,sdbs034!$A:$A,,1) )
   * ( _xlfn.XLOOKUP($A506,sdbs034!$A:$A,sdbs034!$B:$B,,-1)
       - _xlfn.XLOOKUP($A506,sdbs034!$A:$A,sdbs034!$B:$B,,1) )</f>
        <v>0.9485241457927599</v>
      </c>
      <c r="H506">
        <f xml:space="preserve"> _xlfn.XLOOKUP($A506,sdbso042!$A:$A,sdbso042!$B:$B,,1)
 + ( $A506 - _xlfn.XLOOKUP($A506,sdbso042!$A:$A,sdbso042!$A:$A,,1) )
   / ( _xlfn.XLOOKUP($A506,sdbso042!$A:$A,sdbso042!$A:$A,,-1)
       - _xlfn.XLOOKUP($A506,sdbso042!$A:$A,sdbso042!$A:$A,,1) )
   * ( _xlfn.XLOOKUP($A506,sdbso042!$A:$A,sdbso042!$B:$B,,-1)
       - _xlfn.XLOOKUP($A506,sdbso042!$A:$A,sdbso042!$B:$B,,1) )</f>
        <v>0.92208595619233769</v>
      </c>
      <c r="AK506" s="1">
        <v>2549.3912999999998</v>
      </c>
    </row>
    <row r="507" spans="1:37" x14ac:dyDescent="0.2">
      <c r="A507" s="1">
        <f t="shared" si="25"/>
        <v>2548.3413999999998</v>
      </c>
      <c r="B507" s="1">
        <v>0.99172640999999995</v>
      </c>
      <c r="C507">
        <f xml:space="preserve"> _xlfn.XLOOKUP($A507,DibenzoThiophene!$A:$A,DibenzoThiophene!$B:$B,,1)
 + ( $A507 - _xlfn.XLOOKUP($A507,DibenzoThiophene!$A:$A,DibenzoThiophene!$A:$A,,1) )
   / ( _xlfn.XLOOKUP($A507,DibenzoThiophene!$A:$A,DibenzoThiophene!$A:$A,,-1)
       - _xlfn.XLOOKUP($A507,DibenzoThiophene!$A:$A,DibenzoThiophene!$A:$A,,1) )
   * ( _xlfn.XLOOKUP($A507,DibenzoThiophene!$A:$A,DibenzoThiophene!$B:$B,,-1)
       - _xlfn.XLOOKUP($A507,DibenzoThiophene!$A:$A,DibenzoThiophene!$B:$B,,1) )</f>
        <v>0.9978421972799334</v>
      </c>
      <c r="D507">
        <f xml:space="preserve"> _xlfn.XLOOKUP($A507,Sulfone!$A:$A,Sulfone!$B:$B,,1)
 + ( $A507 - _xlfn.XLOOKUP($A507,Sulfone!$A:$A,Sulfone!$A:$A,,1) )
   / ( _xlfn.XLOOKUP($A507,Sulfone!$A:$A,Sulfone!$A:$A,,-1)
       - _xlfn.XLOOKUP($A507,Sulfone!$A:$A,Sulfone!$A:$A,,1) )
   * ( _xlfn.XLOOKUP($A507,Sulfone!$A:$A,Sulfone!$B:$B,,-1)
       - _xlfn.XLOOKUP($A507,Sulfone!$A:$A,Sulfone!$B:$B,,1) )</f>
        <v>0.99763032516334882</v>
      </c>
      <c r="E507">
        <f xml:space="preserve"> _xlfn.XLOOKUP($A507,sfeso4051!$A:$A,sfeso4051!$B:$B,,1)
 + ( $A507 - _xlfn.XLOOKUP($A507,sfeso4051!$A:$A,sfeso4051!$A:$A,,1) )
   / ( _xlfn.XLOOKUP($A507,sfeso4051!$A:$A,sfeso4051!$A:$A,,-1)
       - _xlfn.XLOOKUP($A507,sfeso4051!$A:$A,sfeso4051!$A:$A,,1) )
   * ( _xlfn.XLOOKUP($A507,sfeso4051!$A:$A,sfeso4051!$B:$B,,-1)
       - _xlfn.XLOOKUP($A507,sfeso4051!$A:$A,sfeso4051!$B:$B,,1) )</f>
        <v>0.94799957282257052</v>
      </c>
      <c r="F507">
        <f xml:space="preserve"> _xlfn.XLOOKUP($A507,sdbt029!$A:$A,sdbt029!$B:$B,,1)
 + ( $A507 - _xlfn.XLOOKUP($A507,sdbt029!$A:$A,sdbt029!$A:$A,,1) )
   / ( _xlfn.XLOOKUP($A507,sdbt029!$A:$A,sdbt029!$A:$A,,-1)
       - _xlfn.XLOOKUP($A507,sdbt029!$A:$A,sdbt029!$A:$A,,1) )
   * ( _xlfn.XLOOKUP($A507,sdbt029!$A:$A,sdbt029!$B:$B,,-1)
       - _xlfn.XLOOKUP($A507,sdbt029!$A:$A,sdbt029!$B:$B,,1) )</f>
        <v>1.0050450111396332</v>
      </c>
      <c r="G507">
        <f xml:space="preserve"> _xlfn.XLOOKUP($A507,sdbs034!$A:$A,sdbs034!$B:$B,,1)
 + ( $A507 - _xlfn.XLOOKUP($A507,sdbs034!$A:$A,sdbs034!$A:$A,,1) )
   / ( _xlfn.XLOOKUP($A507,sdbs034!$A:$A,sdbs034!$A:$A,,-1)
       - _xlfn.XLOOKUP($A507,sdbs034!$A:$A,sdbs034!$A:$A,,1) )
   * ( _xlfn.XLOOKUP($A507,sdbs034!$A:$A,sdbs034!$B:$B,,-1)
       - _xlfn.XLOOKUP($A507,sdbs034!$A:$A,sdbs034!$B:$B,,1) )</f>
        <v>0.94864514929092658</v>
      </c>
      <c r="H507">
        <f xml:space="preserve"> _xlfn.XLOOKUP($A507,sdbso042!$A:$A,sdbso042!$B:$B,,1)
 + ( $A507 - _xlfn.XLOOKUP($A507,sdbso042!$A:$A,sdbso042!$A:$A,,1) )
   / ( _xlfn.XLOOKUP($A507,sdbso042!$A:$A,sdbso042!$A:$A,,-1)
       - _xlfn.XLOOKUP($A507,sdbso042!$A:$A,sdbso042!$A:$A,,1) )
   * ( _xlfn.XLOOKUP($A507,sdbso042!$A:$A,sdbso042!$B:$B,,-1)
       - _xlfn.XLOOKUP($A507,sdbso042!$A:$A,sdbso042!$B:$B,,1) )</f>
        <v>0.92325102524870462</v>
      </c>
      <c r="AK507" s="1">
        <v>2549.6414</v>
      </c>
    </row>
    <row r="508" spans="1:37" x14ac:dyDescent="0.2">
      <c r="A508" s="1">
        <f t="shared" si="25"/>
        <v>2548.5915</v>
      </c>
      <c r="B508" s="1">
        <v>0.97033188000000004</v>
      </c>
      <c r="C508">
        <f xml:space="preserve"> _xlfn.XLOOKUP($A508,DibenzoThiophene!$A:$A,DibenzoThiophene!$B:$B,,1)
 + ( $A508 - _xlfn.XLOOKUP($A508,DibenzoThiophene!$A:$A,DibenzoThiophene!$A:$A,,1) )
   / ( _xlfn.XLOOKUP($A508,DibenzoThiophene!$A:$A,DibenzoThiophene!$A:$A,,-1)
       - _xlfn.XLOOKUP($A508,DibenzoThiophene!$A:$A,DibenzoThiophene!$A:$A,,1) )
   * ( _xlfn.XLOOKUP($A508,DibenzoThiophene!$A:$A,DibenzoThiophene!$B:$B,,-1)
       - _xlfn.XLOOKUP($A508,DibenzoThiophene!$A:$A,DibenzoThiophene!$B:$B,,1) )</f>
        <v>0.99794012777446606</v>
      </c>
      <c r="D508">
        <f xml:space="preserve"> _xlfn.XLOOKUP($A508,Sulfone!$A:$A,Sulfone!$B:$B,,1)
 + ( $A508 - _xlfn.XLOOKUP($A508,Sulfone!$A:$A,Sulfone!$A:$A,,1) )
   / ( _xlfn.XLOOKUP($A508,Sulfone!$A:$A,Sulfone!$A:$A,,-1)
       - _xlfn.XLOOKUP($A508,Sulfone!$A:$A,Sulfone!$A:$A,,1) )
   * ( _xlfn.XLOOKUP($A508,Sulfone!$A:$A,Sulfone!$B:$B,,-1)
       - _xlfn.XLOOKUP($A508,Sulfone!$A:$A,Sulfone!$B:$B,,1) )</f>
        <v>0.99620425318881001</v>
      </c>
      <c r="E508">
        <f xml:space="preserve"> _xlfn.XLOOKUP($A508,sfeso4051!$A:$A,sfeso4051!$B:$B,,1)
 + ( $A508 - _xlfn.XLOOKUP($A508,sfeso4051!$A:$A,sfeso4051!$A:$A,,1) )
   / ( _xlfn.XLOOKUP($A508,sfeso4051!$A:$A,sfeso4051!$A:$A,,-1)
       - _xlfn.XLOOKUP($A508,sfeso4051!$A:$A,sfeso4051!$A:$A,,1) )
   * ( _xlfn.XLOOKUP($A508,sfeso4051!$A:$A,sfeso4051!$B:$B,,-1)
       - _xlfn.XLOOKUP($A508,sfeso4051!$A:$A,sfeso4051!$B:$B,,1) )</f>
        <v>0.95060726306333698</v>
      </c>
      <c r="F508">
        <f xml:space="preserve"> _xlfn.XLOOKUP($A508,sdbt029!$A:$A,sdbt029!$B:$B,,1)
 + ( $A508 - _xlfn.XLOOKUP($A508,sdbt029!$A:$A,sdbt029!$A:$A,,1) )
   / ( _xlfn.XLOOKUP($A508,sdbt029!$A:$A,sdbt029!$A:$A,,-1)
       - _xlfn.XLOOKUP($A508,sdbt029!$A:$A,sdbt029!$A:$A,,1) )
   * ( _xlfn.XLOOKUP($A508,sdbt029!$A:$A,sdbt029!$B:$B,,-1)
       - _xlfn.XLOOKUP($A508,sdbt029!$A:$A,sdbt029!$B:$B,,1) )</f>
        <v>1.0058709655353661</v>
      </c>
      <c r="G508">
        <f xml:space="preserve"> _xlfn.XLOOKUP($A508,sdbs034!$A:$A,sdbs034!$B:$B,,1)
 + ( $A508 - _xlfn.XLOOKUP($A508,sdbs034!$A:$A,sdbs034!$A:$A,,1) )
   / ( _xlfn.XLOOKUP($A508,sdbs034!$A:$A,sdbs034!$A:$A,,-1)
       - _xlfn.XLOOKUP($A508,sdbs034!$A:$A,sdbs034!$A:$A,,1) )
   * ( _xlfn.XLOOKUP($A508,sdbs034!$A:$A,sdbs034!$B:$B,,-1)
       - _xlfn.XLOOKUP($A508,sdbs034!$A:$A,sdbs034!$B:$B,,1) )</f>
        <v>0.94727678609316091</v>
      </c>
      <c r="H508">
        <f xml:space="preserve"> _xlfn.XLOOKUP($A508,sdbso042!$A:$A,sdbso042!$B:$B,,1)
 + ( $A508 - _xlfn.XLOOKUP($A508,sdbso042!$A:$A,sdbso042!$A:$A,,1) )
   / ( _xlfn.XLOOKUP($A508,sdbso042!$A:$A,sdbso042!$A:$A,,-1)
       - _xlfn.XLOOKUP($A508,sdbso042!$A:$A,sdbso042!$A:$A,,1) )
   * ( _xlfn.XLOOKUP($A508,sdbso042!$A:$A,sdbso042!$B:$B,,-1)
       - _xlfn.XLOOKUP($A508,sdbso042!$A:$A,sdbso042!$B:$B,,1) )</f>
        <v>0.9221689085904613</v>
      </c>
      <c r="AK508" s="1">
        <v>2549.8915000000002</v>
      </c>
    </row>
    <row r="509" spans="1:37" x14ac:dyDescent="0.2">
      <c r="A509" s="1">
        <f t="shared" si="25"/>
        <v>2548.8415999999997</v>
      </c>
      <c r="B509" s="1">
        <v>0.99931681999999999</v>
      </c>
      <c r="C509">
        <f xml:space="preserve"> _xlfn.XLOOKUP($A509,DibenzoThiophene!$A:$A,DibenzoThiophene!$B:$B,,1)
 + ( $A509 - _xlfn.XLOOKUP($A509,DibenzoThiophene!$A:$A,DibenzoThiophene!$A:$A,,1) )
   / ( _xlfn.XLOOKUP($A509,DibenzoThiophene!$A:$A,DibenzoThiophene!$A:$A,,-1)
       - _xlfn.XLOOKUP($A509,DibenzoThiophene!$A:$A,DibenzoThiophene!$A:$A,,1) )
   * ( _xlfn.XLOOKUP($A509,DibenzoThiophene!$A:$A,DibenzoThiophene!$B:$B,,-1)
       - _xlfn.XLOOKUP($A509,DibenzoThiophene!$A:$A,DibenzoThiophene!$B:$B,,1) )</f>
        <v>0.9980380582689985</v>
      </c>
      <c r="D509">
        <f xml:space="preserve"> _xlfn.XLOOKUP($A509,Sulfone!$A:$A,Sulfone!$B:$B,,1)
 + ( $A509 - _xlfn.XLOOKUP($A509,Sulfone!$A:$A,Sulfone!$A:$A,,1) )
   / ( _xlfn.XLOOKUP($A509,Sulfone!$A:$A,Sulfone!$A:$A,,-1)
       - _xlfn.XLOOKUP($A509,Sulfone!$A:$A,Sulfone!$A:$A,,1) )
   * ( _xlfn.XLOOKUP($A509,Sulfone!$A:$A,Sulfone!$B:$B,,-1)
       - _xlfn.XLOOKUP($A509,Sulfone!$A:$A,Sulfone!$B:$B,,1) )</f>
        <v>0.99477818121427375</v>
      </c>
      <c r="E509">
        <f xml:space="preserve"> _xlfn.XLOOKUP($A509,sfeso4051!$A:$A,sfeso4051!$B:$B,,1)
 + ( $A509 - _xlfn.XLOOKUP($A509,sfeso4051!$A:$A,sfeso4051!$A:$A,,1) )
   / ( _xlfn.XLOOKUP($A509,sfeso4051!$A:$A,sfeso4051!$A:$A,,-1)
       - _xlfn.XLOOKUP($A509,sfeso4051!$A:$A,sfeso4051!$A:$A,,1) )
   * ( _xlfn.XLOOKUP($A509,sfeso4051!$A:$A,sfeso4051!$B:$B,,-1)
       - _xlfn.XLOOKUP($A509,sfeso4051!$A:$A,sfeso4051!$B:$B,,1) )</f>
        <v>0.95320167267470268</v>
      </c>
      <c r="F509">
        <f xml:space="preserve"> _xlfn.XLOOKUP($A509,sdbt029!$A:$A,sdbt029!$B:$B,,1)
 + ( $A509 - _xlfn.XLOOKUP($A509,sdbt029!$A:$A,sdbt029!$A:$A,,1) )
   / ( _xlfn.XLOOKUP($A509,sdbt029!$A:$A,sdbt029!$A:$A,,-1)
       - _xlfn.XLOOKUP($A509,sdbt029!$A:$A,sdbt029!$A:$A,,1) )
   * ( _xlfn.XLOOKUP($A509,sdbt029!$A:$A,sdbt029!$B:$B,,-1)
       - _xlfn.XLOOKUP($A509,sdbt029!$A:$A,sdbt029!$B:$B,,1) )</f>
        <v>1.0058003183609909</v>
      </c>
      <c r="G509">
        <f xml:space="preserve"> _xlfn.XLOOKUP($A509,sdbs034!$A:$A,sdbs034!$B:$B,,1)
 + ( $A509 - _xlfn.XLOOKUP($A509,sdbs034!$A:$A,sdbs034!$A:$A,,1) )
   / ( _xlfn.XLOOKUP($A509,sdbs034!$A:$A,sdbs034!$A:$A,,-1)
       - _xlfn.XLOOKUP($A509,sdbs034!$A:$A,sdbs034!$A:$A,,1) )
   * ( _xlfn.XLOOKUP($A509,sdbs034!$A:$A,sdbs034!$B:$B,,-1)
       - _xlfn.XLOOKUP($A509,sdbs034!$A:$A,sdbs034!$B:$B,,1) )</f>
        <v>0.9433210618836344</v>
      </c>
      <c r="H509">
        <f xml:space="preserve"> _xlfn.XLOOKUP($A509,sdbso042!$A:$A,sdbso042!$B:$B,,1)
 + ( $A509 - _xlfn.XLOOKUP($A509,sdbso042!$A:$A,sdbso042!$A:$A,,1) )
   / ( _xlfn.XLOOKUP($A509,sdbso042!$A:$A,sdbso042!$A:$A,,-1)
       - _xlfn.XLOOKUP($A509,sdbso042!$A:$A,sdbso042!$A:$A,,1) )
   * ( _xlfn.XLOOKUP($A509,sdbso042!$A:$A,sdbso042!$B:$B,,-1)
       - _xlfn.XLOOKUP($A509,sdbso042!$A:$A,sdbso042!$B:$B,,1) )</f>
        <v>0.91718293083471247</v>
      </c>
      <c r="AK509" s="1">
        <v>2550.1415999999999</v>
      </c>
    </row>
    <row r="510" spans="1:37" x14ac:dyDescent="0.2">
      <c r="A510" s="1">
        <f t="shared" si="25"/>
        <v>2549.0916999999999</v>
      </c>
      <c r="B510" s="1">
        <v>0.99541365999999998</v>
      </c>
      <c r="C510">
        <f xml:space="preserve"> _xlfn.XLOOKUP($A510,DibenzoThiophene!$A:$A,DibenzoThiophene!$B:$B,,1)
 + ( $A510 - _xlfn.XLOOKUP($A510,DibenzoThiophene!$A:$A,DibenzoThiophene!$A:$A,,1) )
   / ( _xlfn.XLOOKUP($A510,DibenzoThiophene!$A:$A,DibenzoThiophene!$A:$A,,-1)
       - _xlfn.XLOOKUP($A510,DibenzoThiophene!$A:$A,DibenzoThiophene!$A:$A,,1) )
   * ( _xlfn.XLOOKUP($A510,DibenzoThiophene!$A:$A,DibenzoThiophene!$B:$B,,-1)
       - _xlfn.XLOOKUP($A510,DibenzoThiophene!$A:$A,DibenzoThiophene!$B:$B,,1) )</f>
        <v>0.99813598876353105</v>
      </c>
      <c r="D510">
        <f xml:space="preserve"> _xlfn.XLOOKUP($A510,Sulfone!$A:$A,Sulfone!$B:$B,,1)
 + ( $A510 - _xlfn.XLOOKUP($A510,Sulfone!$A:$A,Sulfone!$A:$A,,1) )
   / ( _xlfn.XLOOKUP($A510,Sulfone!$A:$A,Sulfone!$A:$A,,-1)
       - _xlfn.XLOOKUP($A510,Sulfone!$A:$A,Sulfone!$A:$A,,1) )
   * ( _xlfn.XLOOKUP($A510,Sulfone!$A:$A,Sulfone!$B:$B,,-1)
       - _xlfn.XLOOKUP($A510,Sulfone!$A:$A,Sulfone!$B:$B,,1) )</f>
        <v>0.99338149759424699</v>
      </c>
      <c r="E510">
        <f xml:space="preserve"> _xlfn.XLOOKUP($A510,sfeso4051!$A:$A,sfeso4051!$B:$B,,1)
 + ( $A510 - _xlfn.XLOOKUP($A510,sfeso4051!$A:$A,sfeso4051!$A:$A,,1) )
   / ( _xlfn.XLOOKUP($A510,sfeso4051!$A:$A,sfeso4051!$A:$A,,-1)
       - _xlfn.XLOOKUP($A510,sfeso4051!$A:$A,sfeso4051!$A:$A,,1) )
   * ( _xlfn.XLOOKUP($A510,sfeso4051!$A:$A,sfeso4051!$B:$B,,-1)
       - _xlfn.XLOOKUP($A510,sfeso4051!$A:$A,sfeso4051!$B:$B,,1) )</f>
        <v>0.95547987454041494</v>
      </c>
      <c r="F510">
        <f xml:space="preserve"> _xlfn.XLOOKUP($A510,sdbt029!$A:$A,sdbt029!$B:$B,,1)
 + ( $A510 - _xlfn.XLOOKUP($A510,sdbt029!$A:$A,sdbt029!$A:$A,,1) )
   / ( _xlfn.XLOOKUP($A510,sdbt029!$A:$A,sdbt029!$A:$A,,-1)
       - _xlfn.XLOOKUP($A510,sdbt029!$A:$A,sdbt029!$A:$A,,1) )
   * ( _xlfn.XLOOKUP($A510,sdbt029!$A:$A,sdbt029!$B:$B,,-1)
       - _xlfn.XLOOKUP($A510,sdbt029!$A:$A,sdbt029!$B:$B,,1) )</f>
        <v>1.0065055000977245</v>
      </c>
      <c r="G510">
        <f xml:space="preserve"> _xlfn.XLOOKUP($A510,sdbs034!$A:$A,sdbs034!$B:$B,,1)
 + ( $A510 - _xlfn.XLOOKUP($A510,sdbs034!$A:$A,sdbs034!$A:$A,,1) )
   / ( _xlfn.XLOOKUP($A510,sdbs034!$A:$A,sdbs034!$A:$A,,-1)
       - _xlfn.XLOOKUP($A510,sdbs034!$A:$A,sdbs034!$A:$A,,1) )
   * ( _xlfn.XLOOKUP($A510,sdbs034!$A:$A,sdbs034!$B:$B,,-1)
       - _xlfn.XLOOKUP($A510,sdbs034!$A:$A,sdbs034!$B:$B,,1) )</f>
        <v>0.94291251953818456</v>
      </c>
      <c r="H510">
        <f xml:space="preserve"> _xlfn.XLOOKUP($A510,sdbso042!$A:$A,sdbso042!$B:$B,,1)
 + ( $A510 - _xlfn.XLOOKUP($A510,sdbso042!$A:$A,sdbso042!$A:$A,,1) )
   / ( _xlfn.XLOOKUP($A510,sdbso042!$A:$A,sdbso042!$A:$A,,-1)
       - _xlfn.XLOOKUP($A510,sdbso042!$A:$A,sdbso042!$A:$A,,1) )
   * ( _xlfn.XLOOKUP($A510,sdbso042!$A:$A,sdbso042!$B:$B,,-1)
       - _xlfn.XLOOKUP($A510,sdbso042!$A:$A,sdbso042!$B:$B,,1) )</f>
        <v>0.91549587467649651</v>
      </c>
      <c r="AK510" s="1">
        <v>2550.3917000000001</v>
      </c>
    </row>
    <row r="511" spans="1:37" x14ac:dyDescent="0.2">
      <c r="A511" s="1">
        <f t="shared" si="25"/>
        <v>2549.3417999999997</v>
      </c>
      <c r="B511" s="1">
        <v>0.97868147999999999</v>
      </c>
      <c r="C511">
        <f xml:space="preserve"> _xlfn.XLOOKUP($A511,DibenzoThiophene!$A:$A,DibenzoThiophene!$B:$B,,1)
 + ( $A511 - _xlfn.XLOOKUP($A511,DibenzoThiophene!$A:$A,DibenzoThiophene!$A:$A,,1) )
   / ( _xlfn.XLOOKUP($A511,DibenzoThiophene!$A:$A,DibenzoThiophene!$A:$A,,-1)
       - _xlfn.XLOOKUP($A511,DibenzoThiophene!$A:$A,DibenzoThiophene!$A:$A,,1) )
   * ( _xlfn.XLOOKUP($A511,DibenzoThiophene!$A:$A,DibenzoThiophene!$B:$B,,-1)
       - _xlfn.XLOOKUP($A511,DibenzoThiophene!$A:$A,DibenzoThiophene!$B:$B,,1) )</f>
        <v>0.99823391925806348</v>
      </c>
      <c r="D511">
        <f xml:space="preserve"> _xlfn.XLOOKUP($A511,Sulfone!$A:$A,Sulfone!$B:$B,,1)
 + ( $A511 - _xlfn.XLOOKUP($A511,Sulfone!$A:$A,Sulfone!$A:$A,,1) )
   / ( _xlfn.XLOOKUP($A511,Sulfone!$A:$A,Sulfone!$A:$A,,-1)
       - _xlfn.XLOOKUP($A511,Sulfone!$A:$A,Sulfone!$A:$A,,1) )
   * ( _xlfn.XLOOKUP($A511,Sulfone!$A:$A,Sulfone!$B:$B,,-1)
       - _xlfn.XLOOKUP($A511,Sulfone!$A:$A,Sulfone!$B:$B,,1) )</f>
        <v>0.99203365901474472</v>
      </c>
      <c r="E511">
        <f xml:space="preserve"> _xlfn.XLOOKUP($A511,sfeso4051!$A:$A,sfeso4051!$B:$B,,1)
 + ( $A511 - _xlfn.XLOOKUP($A511,sfeso4051!$A:$A,sfeso4051!$A:$A,,1) )
   / ( _xlfn.XLOOKUP($A511,sfeso4051!$A:$A,sfeso4051!$A:$A,,-1)
       - _xlfn.XLOOKUP($A511,sfeso4051!$A:$A,sfeso4051!$A:$A,,1) )
   * ( _xlfn.XLOOKUP($A511,sfeso4051!$A:$A,sfeso4051!$B:$B,,-1)
       - _xlfn.XLOOKUP($A511,sfeso4051!$A:$A,sfeso4051!$B:$B,,1) )</f>
        <v>0.95723252196775643</v>
      </c>
      <c r="F511">
        <f xml:space="preserve"> _xlfn.XLOOKUP($A511,sdbt029!$A:$A,sdbt029!$B:$B,,1)
 + ( $A511 - _xlfn.XLOOKUP($A511,sdbt029!$A:$A,sdbt029!$A:$A,,1) )
   / ( _xlfn.XLOOKUP($A511,sdbt029!$A:$A,sdbt029!$A:$A,,-1)
       - _xlfn.XLOOKUP($A511,sdbt029!$A:$A,sdbt029!$A:$A,,1) )
   * ( _xlfn.XLOOKUP($A511,sdbt029!$A:$A,sdbt029!$B:$B,,-1)
       - _xlfn.XLOOKUP($A511,sdbt029!$A:$A,sdbt029!$B:$B,,1) )</f>
        <v>1.0085001515999674</v>
      </c>
      <c r="G511">
        <f xml:space="preserve"> _xlfn.XLOOKUP($A511,sdbs034!$A:$A,sdbs034!$B:$B,,1)
 + ( $A511 - _xlfn.XLOOKUP($A511,sdbs034!$A:$A,sdbs034!$A:$A,,1) )
   / ( _xlfn.XLOOKUP($A511,sdbs034!$A:$A,sdbs034!$A:$A,,-1)
       - _xlfn.XLOOKUP($A511,sdbs034!$A:$A,sdbs034!$A:$A,,1) )
   * ( _xlfn.XLOOKUP($A511,sdbs034!$A:$A,sdbs034!$B:$B,,-1)
       - _xlfn.XLOOKUP($A511,sdbs034!$A:$A,sdbs034!$B:$B,,1) )</f>
        <v>0.948399586006752</v>
      </c>
      <c r="H511">
        <f xml:space="preserve"> _xlfn.XLOOKUP($A511,sdbso042!$A:$A,sdbso042!$B:$B,,1)
 + ( $A511 - _xlfn.XLOOKUP($A511,sdbso042!$A:$A,sdbso042!$A:$A,,1) )
   / ( _xlfn.XLOOKUP($A511,sdbso042!$A:$A,sdbso042!$A:$A,,-1)
       - _xlfn.XLOOKUP($A511,sdbso042!$A:$A,sdbso042!$A:$A,,1) )
   * ( _xlfn.XLOOKUP($A511,sdbso042!$A:$A,sdbso042!$B:$B,,-1)
       - _xlfn.XLOOKUP($A511,sdbso042!$A:$A,sdbso042!$B:$B,,1) )</f>
        <v>0.91929180529269905</v>
      </c>
      <c r="AK511" s="1">
        <v>2550.6417999999999</v>
      </c>
    </row>
    <row r="512" spans="1:37" x14ac:dyDescent="0.2">
      <c r="A512" s="1">
        <f t="shared" si="25"/>
        <v>2549.5918999999999</v>
      </c>
      <c r="B512" s="1">
        <v>1.0084826</v>
      </c>
      <c r="C512">
        <f xml:space="preserve"> _xlfn.XLOOKUP($A512,DibenzoThiophene!$A:$A,DibenzoThiophene!$B:$B,,1)
 + ( $A512 - _xlfn.XLOOKUP($A512,DibenzoThiophene!$A:$A,DibenzoThiophene!$A:$A,,1) )
   / ( _xlfn.XLOOKUP($A512,DibenzoThiophene!$A:$A,DibenzoThiophene!$A:$A,,-1)
       - _xlfn.XLOOKUP($A512,DibenzoThiophene!$A:$A,DibenzoThiophene!$A:$A,,1) )
   * ( _xlfn.XLOOKUP($A512,DibenzoThiophene!$A:$A,DibenzoThiophene!$B:$B,,-1)
       - _xlfn.XLOOKUP($A512,DibenzoThiophene!$A:$A,DibenzoThiophene!$B:$B,,1) )</f>
        <v>0.99833184975259615</v>
      </c>
      <c r="D512">
        <f xml:space="preserve"> _xlfn.XLOOKUP($A512,Sulfone!$A:$A,Sulfone!$B:$B,,1)
 + ( $A512 - _xlfn.XLOOKUP($A512,Sulfone!$A:$A,Sulfone!$A:$A,,1) )
   / ( _xlfn.XLOOKUP($A512,Sulfone!$A:$A,Sulfone!$A:$A,,-1)
       - _xlfn.XLOOKUP($A512,Sulfone!$A:$A,Sulfone!$A:$A,,1) )
   * ( _xlfn.XLOOKUP($A512,Sulfone!$A:$A,Sulfone!$B:$B,,-1)
       - _xlfn.XLOOKUP($A512,Sulfone!$A:$A,Sulfone!$B:$B,,1) )</f>
        <v>0.99068582043524001</v>
      </c>
      <c r="E512">
        <f xml:space="preserve"> _xlfn.XLOOKUP($A512,sfeso4051!$A:$A,sfeso4051!$B:$B,,1)
 + ( $A512 - _xlfn.XLOOKUP($A512,sfeso4051!$A:$A,sfeso4051!$A:$A,,1) )
   / ( _xlfn.XLOOKUP($A512,sfeso4051!$A:$A,sfeso4051!$A:$A,,-1)
       - _xlfn.XLOOKUP($A512,sfeso4051!$A:$A,sfeso4051!$A:$A,,1) )
   * ( _xlfn.XLOOKUP($A512,sfeso4051!$A:$A,sfeso4051!$B:$B,,-1)
       - _xlfn.XLOOKUP($A512,sfeso4051!$A:$A,sfeso4051!$B:$B,,1) )</f>
        <v>0.95877038597417619</v>
      </c>
      <c r="F512">
        <f xml:space="preserve"> _xlfn.XLOOKUP($A512,sdbt029!$A:$A,sdbt029!$B:$B,,1)
 + ( $A512 - _xlfn.XLOOKUP($A512,sdbt029!$A:$A,sdbt029!$A:$A,,1) )
   / ( _xlfn.XLOOKUP($A512,sdbt029!$A:$A,sdbt029!$A:$A,,-1)
       - _xlfn.XLOOKUP($A512,sdbt029!$A:$A,sdbt029!$A:$A,,1) )
   * ( _xlfn.XLOOKUP($A512,sdbt029!$A:$A,sdbt029!$B:$B,,-1)
       - _xlfn.XLOOKUP($A512,sdbt029!$A:$A,sdbt029!$B:$B,,1) )</f>
        <v>1.0092514886789086</v>
      </c>
      <c r="G512">
        <f xml:space="preserve"> _xlfn.XLOOKUP($A512,sdbs034!$A:$A,sdbs034!$B:$B,,1)
 + ( $A512 - _xlfn.XLOOKUP($A512,sdbs034!$A:$A,sdbs034!$A:$A,,1) )
   / ( _xlfn.XLOOKUP($A512,sdbs034!$A:$A,sdbs034!$A:$A,,-1)
       - _xlfn.XLOOKUP($A512,sdbs034!$A:$A,sdbs034!$A:$A,,1) )
   * ( _xlfn.XLOOKUP($A512,sdbs034!$A:$A,sdbs034!$B:$B,,-1)
       - _xlfn.XLOOKUP($A512,sdbs034!$A:$A,sdbs034!$B:$B,,1) )</f>
        <v>0.95269334246980675</v>
      </c>
      <c r="H512">
        <f xml:space="preserve"> _xlfn.XLOOKUP($A512,sdbso042!$A:$A,sdbso042!$B:$B,,1)
 + ( $A512 - _xlfn.XLOOKUP($A512,sdbso042!$A:$A,sdbso042!$A:$A,,1) )
   / ( _xlfn.XLOOKUP($A512,sdbso042!$A:$A,sdbso042!$A:$A,,-1)
       - _xlfn.XLOOKUP($A512,sdbso042!$A:$A,sdbso042!$A:$A,,1) )
   * ( _xlfn.XLOOKUP($A512,sdbso042!$A:$A,sdbso042!$B:$B,,-1)
       - _xlfn.XLOOKUP($A512,sdbso042!$A:$A,sdbso042!$B:$B,,1) )</f>
        <v>0.92173541150621563</v>
      </c>
      <c r="AK512" s="1">
        <v>2550.8919000000001</v>
      </c>
    </row>
    <row r="513" spans="1:37" x14ac:dyDescent="0.2">
      <c r="A513" s="1">
        <f t="shared" si="25"/>
        <v>2549.8419999999996</v>
      </c>
      <c r="B513" s="1">
        <v>1.0027562999999999</v>
      </c>
      <c r="C513">
        <f xml:space="preserve"> _xlfn.XLOOKUP($A513,DibenzoThiophene!$A:$A,DibenzoThiophene!$B:$B,,1)
 + ( $A513 - _xlfn.XLOOKUP($A513,DibenzoThiophene!$A:$A,DibenzoThiophene!$A:$A,,1) )
   / ( _xlfn.XLOOKUP($A513,DibenzoThiophene!$A:$A,DibenzoThiophene!$A:$A,,-1)
       - _xlfn.XLOOKUP($A513,DibenzoThiophene!$A:$A,DibenzoThiophene!$A:$A,,1) )
   * ( _xlfn.XLOOKUP($A513,DibenzoThiophene!$A:$A,DibenzoThiophene!$B:$B,,-1)
       - _xlfn.XLOOKUP($A513,DibenzoThiophene!$A:$A,DibenzoThiophene!$B:$B,,1) )</f>
        <v>0.99842978024712858</v>
      </c>
      <c r="D513">
        <f xml:space="preserve"> _xlfn.XLOOKUP($A513,Sulfone!$A:$A,Sulfone!$B:$B,,1)
 + ( $A513 - _xlfn.XLOOKUP($A513,Sulfone!$A:$A,Sulfone!$A:$A,,1) )
   / ( _xlfn.XLOOKUP($A513,Sulfone!$A:$A,Sulfone!$A:$A,,-1)
       - _xlfn.XLOOKUP($A513,Sulfone!$A:$A,Sulfone!$A:$A,,1) )
   * ( _xlfn.XLOOKUP($A513,Sulfone!$A:$A,Sulfone!$B:$B,,-1)
       - _xlfn.XLOOKUP($A513,Sulfone!$A:$A,Sulfone!$B:$B,,1) )</f>
        <v>0.98933798185573774</v>
      </c>
      <c r="E513">
        <f xml:space="preserve"> _xlfn.XLOOKUP($A513,sfeso4051!$A:$A,sfeso4051!$B:$B,,1)
 + ( $A513 - _xlfn.XLOOKUP($A513,sfeso4051!$A:$A,sfeso4051!$A:$A,,1) )
   / ( _xlfn.XLOOKUP($A513,sfeso4051!$A:$A,sfeso4051!$A:$A,,-1)
       - _xlfn.XLOOKUP($A513,sfeso4051!$A:$A,sfeso4051!$A:$A,,1) )
   * ( _xlfn.XLOOKUP($A513,sfeso4051!$A:$A,sfeso4051!$B:$B,,-1)
       - _xlfn.XLOOKUP($A513,sfeso4051!$A:$A,sfeso4051!$B:$B,,1) )</f>
        <v>0.95996458310966404</v>
      </c>
      <c r="F513">
        <f xml:space="preserve"> _xlfn.XLOOKUP($A513,sdbt029!$A:$A,sdbt029!$B:$B,,1)
 + ( $A513 - _xlfn.XLOOKUP($A513,sdbt029!$A:$A,sdbt029!$A:$A,,1) )
   / ( _xlfn.XLOOKUP($A513,sdbt029!$A:$A,sdbt029!$A:$A,,-1)
       - _xlfn.XLOOKUP($A513,sdbt029!$A:$A,sdbt029!$A:$A,,1) )
   * ( _xlfn.XLOOKUP($A513,sdbt029!$A:$A,sdbt029!$B:$B,,-1)
       - _xlfn.XLOOKUP($A513,sdbt029!$A:$A,sdbt029!$B:$B,,1) )</f>
        <v>1.0080134451268923</v>
      </c>
      <c r="G513">
        <f xml:space="preserve"> _xlfn.XLOOKUP($A513,sdbs034!$A:$A,sdbs034!$B:$B,,1)
 + ( $A513 - _xlfn.XLOOKUP($A513,sdbs034!$A:$A,sdbs034!$A:$A,,1) )
   / ( _xlfn.XLOOKUP($A513,sdbs034!$A:$A,sdbs034!$A:$A,,-1)
       - _xlfn.XLOOKUP($A513,sdbs034!$A:$A,sdbs034!$A:$A,,1) )
   * ( _xlfn.XLOOKUP($A513,sdbs034!$A:$A,sdbs034!$B:$B,,-1)
       - _xlfn.XLOOKUP($A513,sdbs034!$A:$A,sdbs034!$B:$B,,1) )</f>
        <v>0.95507772848945327</v>
      </c>
      <c r="H513">
        <f xml:space="preserve"> _xlfn.XLOOKUP($A513,sdbso042!$A:$A,sdbso042!$B:$B,,1)
 + ( $A513 - _xlfn.XLOOKUP($A513,sdbso042!$A:$A,sdbso042!$A:$A,,1) )
   / ( _xlfn.XLOOKUP($A513,sdbso042!$A:$A,sdbso042!$A:$A,,-1)
       - _xlfn.XLOOKUP($A513,sdbso042!$A:$A,sdbso042!$A:$A,,1) )
   * ( _xlfn.XLOOKUP($A513,sdbso042!$A:$A,sdbso042!$B:$B,,-1)
       - _xlfn.XLOOKUP($A513,sdbso042!$A:$A,sdbso042!$B:$B,,1) )</f>
        <v>0.92201521432208511</v>
      </c>
      <c r="AK513" s="1">
        <v>2551.1419999999998</v>
      </c>
    </row>
    <row r="514" spans="1:37" x14ac:dyDescent="0.2">
      <c r="A514" s="1">
        <f t="shared" si="25"/>
        <v>2550.0920999999998</v>
      </c>
      <c r="B514" s="1">
        <v>0.99049189000000004</v>
      </c>
      <c r="C514">
        <f xml:space="preserve"> _xlfn.XLOOKUP($A514,DibenzoThiophene!$A:$A,DibenzoThiophene!$B:$B,,1)
 + ( $A514 - _xlfn.XLOOKUP($A514,DibenzoThiophene!$A:$A,DibenzoThiophene!$A:$A,,1) )
   / ( _xlfn.XLOOKUP($A514,DibenzoThiophene!$A:$A,DibenzoThiophene!$A:$A,,-1)
       - _xlfn.XLOOKUP($A514,DibenzoThiophene!$A:$A,DibenzoThiophene!$A:$A,,1) )
   * ( _xlfn.XLOOKUP($A514,DibenzoThiophene!$A:$A,DibenzoThiophene!$B:$B,,-1)
       - _xlfn.XLOOKUP($A514,DibenzoThiophene!$A:$A,DibenzoThiophene!$B:$B,,1) )</f>
        <v>0.99852771074166113</v>
      </c>
      <c r="D514">
        <f xml:space="preserve"> _xlfn.XLOOKUP($A514,Sulfone!$A:$A,Sulfone!$B:$B,,1)
 + ( $A514 - _xlfn.XLOOKUP($A514,Sulfone!$A:$A,Sulfone!$A:$A,,1) )
   / ( _xlfn.XLOOKUP($A514,Sulfone!$A:$A,Sulfone!$A:$A,,-1)
       - _xlfn.XLOOKUP($A514,Sulfone!$A:$A,Sulfone!$A:$A,,1) )
   * ( _xlfn.XLOOKUP($A514,Sulfone!$A:$A,Sulfone!$B:$B,,-1)
       - _xlfn.XLOOKUP($A514,Sulfone!$A:$A,Sulfone!$B:$B,,1) )</f>
        <v>0.98819388349107917</v>
      </c>
      <c r="E514">
        <f xml:space="preserve"> _xlfn.XLOOKUP($A514,sfeso4051!$A:$A,sfeso4051!$B:$B,,1)
 + ( $A514 - _xlfn.XLOOKUP($A514,sfeso4051!$A:$A,sfeso4051!$A:$A,,1) )
   / ( _xlfn.XLOOKUP($A514,sfeso4051!$A:$A,sfeso4051!$A:$A,,-1)
       - _xlfn.XLOOKUP($A514,sfeso4051!$A:$A,sfeso4051!$A:$A,,1) )
   * ( _xlfn.XLOOKUP($A514,sfeso4051!$A:$A,sfeso4051!$B:$B,,-1)
       - _xlfn.XLOOKUP($A514,sfeso4051!$A:$A,sfeso4051!$B:$B,,1) )</f>
        <v>0.96253226814791681</v>
      </c>
      <c r="F514">
        <f xml:space="preserve"> _xlfn.XLOOKUP($A514,sdbt029!$A:$A,sdbt029!$B:$B,,1)
 + ( $A514 - _xlfn.XLOOKUP($A514,sdbt029!$A:$A,sdbt029!$A:$A,,1) )
   / ( _xlfn.XLOOKUP($A514,sdbt029!$A:$A,sdbt029!$A:$A,,-1)
       - _xlfn.XLOOKUP($A514,sdbt029!$A:$A,sdbt029!$A:$A,,1) )
   * ( _xlfn.XLOOKUP($A514,sdbt029!$A:$A,sdbt029!$B:$B,,-1)
       - _xlfn.XLOOKUP($A514,sdbt029!$A:$A,sdbt029!$B:$B,,1) )</f>
        <v>1.0076924973084813</v>
      </c>
      <c r="G514">
        <f xml:space="preserve"> _xlfn.XLOOKUP($A514,sdbs034!$A:$A,sdbs034!$B:$B,,1)
 + ( $A514 - _xlfn.XLOOKUP($A514,sdbs034!$A:$A,sdbs034!$A:$A,,1) )
   / ( _xlfn.XLOOKUP($A514,sdbs034!$A:$A,sdbs034!$A:$A,,-1)
       - _xlfn.XLOOKUP($A514,sdbs034!$A:$A,sdbs034!$A:$A,,1) )
   * ( _xlfn.XLOOKUP($A514,sdbs034!$A:$A,sdbs034!$B:$B,,-1)
       - _xlfn.XLOOKUP($A514,sdbs034!$A:$A,sdbs034!$B:$B,,1) )</f>
        <v>0.95596239613891376</v>
      </c>
      <c r="H514">
        <f xml:space="preserve"> _xlfn.XLOOKUP($A514,sdbso042!$A:$A,sdbso042!$B:$B,,1)
 + ( $A514 - _xlfn.XLOOKUP($A514,sdbso042!$A:$A,sdbso042!$A:$A,,1) )
   / ( _xlfn.XLOOKUP($A514,sdbso042!$A:$A,sdbso042!$A:$A,,-1)
       - _xlfn.XLOOKUP($A514,sdbso042!$A:$A,sdbso042!$A:$A,,1) )
   * ( _xlfn.XLOOKUP($A514,sdbso042!$A:$A,sdbso042!$B:$B,,-1)
       - _xlfn.XLOOKUP($A514,sdbso042!$A:$A,sdbso042!$B:$B,,1) )</f>
        <v>0.92334669532473468</v>
      </c>
      <c r="AK514" s="1">
        <v>2551.3921</v>
      </c>
    </row>
    <row r="515" spans="1:37" x14ac:dyDescent="0.2">
      <c r="A515" s="1">
        <f t="shared" ref="A515:A550" si="26">AK515-1.3</f>
        <v>2550.3421999999996</v>
      </c>
      <c r="B515" s="1">
        <v>1.0229448000000001</v>
      </c>
      <c r="C515">
        <f xml:space="preserve"> _xlfn.XLOOKUP($A515,DibenzoThiophene!$A:$A,DibenzoThiophene!$B:$B,,1)
 + ( $A515 - _xlfn.XLOOKUP($A515,DibenzoThiophene!$A:$A,DibenzoThiophene!$A:$A,,1) )
   / ( _xlfn.XLOOKUP($A515,DibenzoThiophene!$A:$A,DibenzoThiophene!$A:$A,,-1)
       - _xlfn.XLOOKUP($A515,DibenzoThiophene!$A:$A,DibenzoThiophene!$A:$A,,1) )
   * ( _xlfn.XLOOKUP($A515,DibenzoThiophene!$A:$A,DibenzoThiophene!$B:$B,,-1)
       - _xlfn.XLOOKUP($A515,DibenzoThiophene!$A:$A,DibenzoThiophene!$B:$B,,1) )</f>
        <v>0.99862564123619357</v>
      </c>
      <c r="D515">
        <f xml:space="preserve"> _xlfn.XLOOKUP($A515,Sulfone!$A:$A,Sulfone!$B:$B,,1)
 + ( $A515 - _xlfn.XLOOKUP($A515,Sulfone!$A:$A,Sulfone!$A:$A,,1) )
   / ( _xlfn.XLOOKUP($A515,Sulfone!$A:$A,Sulfone!$A:$A,,-1)
       - _xlfn.XLOOKUP($A515,Sulfone!$A:$A,Sulfone!$A:$A,,1) )
   * ( _xlfn.XLOOKUP($A515,Sulfone!$A:$A,Sulfone!$B:$B,,-1)
       - _xlfn.XLOOKUP($A515,Sulfone!$A:$A,Sulfone!$B:$B,,1) )</f>
        <v>0.98741844917728161</v>
      </c>
      <c r="E515">
        <f xml:space="preserve"> _xlfn.XLOOKUP($A515,sfeso4051!$A:$A,sfeso4051!$B:$B,,1)
 + ( $A515 - _xlfn.XLOOKUP($A515,sfeso4051!$A:$A,sfeso4051!$A:$A,,1) )
   / ( _xlfn.XLOOKUP($A515,sfeso4051!$A:$A,sfeso4051!$A:$A,,-1)
       - _xlfn.XLOOKUP($A515,sfeso4051!$A:$A,sfeso4051!$A:$A,,1) )
   * ( _xlfn.XLOOKUP($A515,sfeso4051!$A:$A,sfeso4051!$B:$B,,-1)
       - _xlfn.XLOOKUP($A515,sfeso4051!$A:$A,sfeso4051!$B:$B,,1) )</f>
        <v>0.96758525347123958</v>
      </c>
      <c r="F515">
        <f xml:space="preserve"> _xlfn.XLOOKUP($A515,sdbt029!$A:$A,sdbt029!$B:$B,,1)
 + ( $A515 - _xlfn.XLOOKUP($A515,sdbt029!$A:$A,sdbt029!$A:$A,,1) )
   / ( _xlfn.XLOOKUP($A515,sdbt029!$A:$A,sdbt029!$A:$A,,-1)
       - _xlfn.XLOOKUP($A515,sdbt029!$A:$A,sdbt029!$A:$A,,1) )
   * ( _xlfn.XLOOKUP($A515,sdbt029!$A:$A,sdbt029!$B:$B,,-1)
       - _xlfn.XLOOKUP($A515,sdbt029!$A:$A,sdbt029!$B:$B,,1) )</f>
        <v>1.0090310168094341</v>
      </c>
      <c r="G515">
        <f xml:space="preserve"> _xlfn.XLOOKUP($A515,sdbs034!$A:$A,sdbs034!$B:$B,,1)
 + ( $A515 - _xlfn.XLOOKUP($A515,sdbs034!$A:$A,sdbs034!$A:$A,,1) )
   / ( _xlfn.XLOOKUP($A515,sdbs034!$A:$A,sdbs034!$A:$A,,-1)
       - _xlfn.XLOOKUP($A515,sdbs034!$A:$A,sdbs034!$A:$A,,1) )
   * ( _xlfn.XLOOKUP($A515,sdbs034!$A:$A,sdbs034!$B:$B,,-1)
       - _xlfn.XLOOKUP($A515,sdbs034!$A:$A,sdbs034!$B:$B,,1) )</f>
        <v>0.9541333518689098</v>
      </c>
      <c r="H515">
        <f xml:space="preserve"> _xlfn.XLOOKUP($A515,sdbso042!$A:$A,sdbso042!$B:$B,,1)
 + ( $A515 - _xlfn.XLOOKUP($A515,sdbso042!$A:$A,sdbso042!$A:$A,,1) )
   / ( _xlfn.XLOOKUP($A515,sdbso042!$A:$A,sdbso042!$A:$A,,-1)
       - _xlfn.XLOOKUP($A515,sdbso042!$A:$A,sdbso042!$A:$A,,1) )
   * ( _xlfn.XLOOKUP($A515,sdbso042!$A:$A,sdbso042!$B:$B,,-1)
       - _xlfn.XLOOKUP($A515,sdbso042!$A:$A,sdbso042!$B:$B,,1) )</f>
        <v>0.92658116804078006</v>
      </c>
      <c r="AK515" s="1">
        <v>2551.6421999999998</v>
      </c>
    </row>
    <row r="516" spans="1:37" x14ac:dyDescent="0.2">
      <c r="A516" s="1">
        <f t="shared" si="26"/>
        <v>2550.5922999999998</v>
      </c>
      <c r="B516" s="1">
        <v>0.99445183000000004</v>
      </c>
      <c r="C516">
        <f xml:space="preserve"> _xlfn.XLOOKUP($A516,DibenzoThiophene!$A:$A,DibenzoThiophene!$B:$B,,1)
 + ( $A516 - _xlfn.XLOOKUP($A516,DibenzoThiophene!$A:$A,DibenzoThiophene!$A:$A,,1) )
   / ( _xlfn.XLOOKUP($A516,DibenzoThiophene!$A:$A,DibenzoThiophene!$A:$A,,-1)
       - _xlfn.XLOOKUP($A516,DibenzoThiophene!$A:$A,DibenzoThiophene!$A:$A,,1) )
   * ( _xlfn.XLOOKUP($A516,DibenzoThiophene!$A:$A,DibenzoThiophene!$B:$B,,-1)
       - _xlfn.XLOOKUP($A516,DibenzoThiophene!$A:$A,DibenzoThiophene!$B:$B,,1) )</f>
        <v>0.99872357173072623</v>
      </c>
      <c r="D516">
        <f xml:space="preserve"> _xlfn.XLOOKUP($A516,Sulfone!$A:$A,Sulfone!$B:$B,,1)
 + ( $A516 - _xlfn.XLOOKUP($A516,Sulfone!$A:$A,Sulfone!$A:$A,,1) )
   / ( _xlfn.XLOOKUP($A516,Sulfone!$A:$A,Sulfone!$A:$A,,-1)
       - _xlfn.XLOOKUP($A516,Sulfone!$A:$A,Sulfone!$A:$A,,1) )
   * ( _xlfn.XLOOKUP($A516,Sulfone!$A:$A,Sulfone!$B:$B,,-1)
       - _xlfn.XLOOKUP($A516,Sulfone!$A:$A,Sulfone!$B:$B,,1) )</f>
        <v>0.9866430148634826</v>
      </c>
      <c r="E516">
        <f xml:space="preserve"> _xlfn.XLOOKUP($A516,sfeso4051!$A:$A,sfeso4051!$B:$B,,1)
 + ( $A516 - _xlfn.XLOOKUP($A516,sfeso4051!$A:$A,sfeso4051!$A:$A,,1) )
   / ( _xlfn.XLOOKUP($A516,sfeso4051!$A:$A,sfeso4051!$A:$A,,-1)
       - _xlfn.XLOOKUP($A516,sfeso4051!$A:$A,sfeso4051!$A:$A,,1) )
   * ( _xlfn.XLOOKUP($A516,sfeso4051!$A:$A,sfeso4051!$B:$B,,-1)
       - _xlfn.XLOOKUP($A516,sfeso4051!$A:$A,sfeso4051!$B:$B,,1) )</f>
        <v>0.97150196123146626</v>
      </c>
      <c r="F516">
        <f xml:space="preserve"> _xlfn.XLOOKUP($A516,sdbt029!$A:$A,sdbt029!$B:$B,,1)
 + ( $A516 - _xlfn.XLOOKUP($A516,sdbt029!$A:$A,sdbt029!$A:$A,,1) )
   / ( _xlfn.XLOOKUP($A516,sdbt029!$A:$A,sdbt029!$A:$A,,-1)
       - _xlfn.XLOOKUP($A516,sdbt029!$A:$A,sdbt029!$A:$A,,1) )
   * ( _xlfn.XLOOKUP($A516,sdbt029!$A:$A,sdbt029!$B:$B,,-1)
       - _xlfn.XLOOKUP($A516,sdbt029!$A:$A,sdbt029!$B:$B,,1) )</f>
        <v>1.0102373678391385</v>
      </c>
      <c r="G516">
        <f xml:space="preserve"> _xlfn.XLOOKUP($A516,sdbs034!$A:$A,sdbs034!$B:$B,,1)
 + ( $A516 - _xlfn.XLOOKUP($A516,sdbs034!$A:$A,sdbs034!$A:$A,,1) )
   / ( _xlfn.XLOOKUP($A516,sdbs034!$A:$A,sdbs034!$A:$A,,-1)
       - _xlfn.XLOOKUP($A516,sdbs034!$A:$A,sdbs034!$A:$A,,1) )
   * ( _xlfn.XLOOKUP($A516,sdbs034!$A:$A,sdbs034!$B:$B,,-1)
       - _xlfn.XLOOKUP($A516,sdbs034!$A:$A,sdbs034!$B:$B,,1) )</f>
        <v>0.95498202271205612</v>
      </c>
      <c r="H516">
        <f xml:space="preserve"> _xlfn.XLOOKUP($A516,sdbso042!$A:$A,sdbso042!$B:$B,,1)
 + ( $A516 - _xlfn.XLOOKUP($A516,sdbso042!$A:$A,sdbso042!$A:$A,,1) )
   / ( _xlfn.XLOOKUP($A516,sdbso042!$A:$A,sdbso042!$A:$A,,-1)
       - _xlfn.XLOOKUP($A516,sdbso042!$A:$A,sdbso042!$A:$A,,1) )
   * ( _xlfn.XLOOKUP($A516,sdbso042!$A:$A,sdbso042!$B:$B,,-1)
       - _xlfn.XLOOKUP($A516,sdbso042!$A:$A,sdbso042!$B:$B,,1) )</f>
        <v>0.93027620356579643</v>
      </c>
      <c r="AK516" s="1">
        <v>2551.8923</v>
      </c>
    </row>
    <row r="517" spans="1:37" x14ac:dyDescent="0.2">
      <c r="A517" s="1">
        <f t="shared" si="26"/>
        <v>2550.8424</v>
      </c>
      <c r="B517" s="1">
        <v>0.99797574</v>
      </c>
      <c r="C517">
        <f xml:space="preserve"> _xlfn.XLOOKUP($A517,DibenzoThiophene!$A:$A,DibenzoThiophene!$B:$B,,1)
 + ( $A517 - _xlfn.XLOOKUP($A517,DibenzoThiophene!$A:$A,DibenzoThiophene!$A:$A,,1) )
   / ( _xlfn.XLOOKUP($A517,DibenzoThiophene!$A:$A,DibenzoThiophene!$A:$A,,-1)
       - _xlfn.XLOOKUP($A517,DibenzoThiophene!$A:$A,DibenzoThiophene!$A:$A,,1) )
   * ( _xlfn.XLOOKUP($A517,DibenzoThiophene!$A:$A,DibenzoThiophene!$B:$B,,-1)
       - _xlfn.XLOOKUP($A517,DibenzoThiophene!$A:$A,DibenzoThiophene!$B:$B,,1) )</f>
        <v>0.99882150222525889</v>
      </c>
      <c r="D517">
        <f xml:space="preserve"> _xlfn.XLOOKUP($A517,Sulfone!$A:$A,Sulfone!$B:$B,,1)
 + ( $A517 - _xlfn.XLOOKUP($A517,Sulfone!$A:$A,Sulfone!$A:$A,,1) )
   / ( _xlfn.XLOOKUP($A517,Sulfone!$A:$A,Sulfone!$A:$A,,-1)
       - _xlfn.XLOOKUP($A517,Sulfone!$A:$A,Sulfone!$A:$A,,1) )
   * ( _xlfn.XLOOKUP($A517,Sulfone!$A:$A,Sulfone!$B:$B,,-1)
       - _xlfn.XLOOKUP($A517,Sulfone!$A:$A,Sulfone!$B:$B,,1) )</f>
        <v>0.9858675805496836</v>
      </c>
      <c r="E517">
        <f xml:space="preserve"> _xlfn.XLOOKUP($A517,sfeso4051!$A:$A,sfeso4051!$B:$B,,1)
 + ( $A517 - _xlfn.XLOOKUP($A517,sfeso4051!$A:$A,sfeso4051!$A:$A,,1) )
   / ( _xlfn.XLOOKUP($A517,sfeso4051!$A:$A,sfeso4051!$A:$A,,-1)
       - _xlfn.XLOOKUP($A517,sfeso4051!$A:$A,sfeso4051!$A:$A,,1) )
   * ( _xlfn.XLOOKUP($A517,sfeso4051!$A:$A,sfeso4051!$B:$B,,-1)
       - _xlfn.XLOOKUP($A517,sfeso4051!$A:$A,sfeso4051!$B:$B,,1) )</f>
        <v>0.97341722966694</v>
      </c>
      <c r="F517">
        <f xml:space="preserve"> _xlfn.XLOOKUP($A517,sdbt029!$A:$A,sdbt029!$B:$B,,1)
 + ( $A517 - _xlfn.XLOOKUP($A517,sdbt029!$A:$A,sdbt029!$A:$A,,1) )
   / ( _xlfn.XLOOKUP($A517,sdbt029!$A:$A,sdbt029!$A:$A,,-1)
       - _xlfn.XLOOKUP($A517,sdbt029!$A:$A,sdbt029!$A:$A,,1) )
   * ( _xlfn.XLOOKUP($A517,sdbt029!$A:$A,sdbt029!$B:$B,,-1)
       - _xlfn.XLOOKUP($A517,sdbt029!$A:$A,sdbt029!$B:$B,,1) )</f>
        <v>1.0112109173206627</v>
      </c>
      <c r="G517">
        <f xml:space="preserve"> _xlfn.XLOOKUP($A517,sdbs034!$A:$A,sdbs034!$B:$B,,1)
 + ( $A517 - _xlfn.XLOOKUP($A517,sdbs034!$A:$A,sdbs034!$A:$A,,1) )
   / ( _xlfn.XLOOKUP($A517,sdbs034!$A:$A,sdbs034!$A:$A,,-1)
       - _xlfn.XLOOKUP($A517,sdbs034!$A:$A,sdbs034!$A:$A,,1) )
   * ( _xlfn.XLOOKUP($A517,sdbs034!$A:$A,sdbs034!$B:$B,,-1)
       - _xlfn.XLOOKUP($A517,sdbs034!$A:$A,sdbs034!$B:$B,,1) )</f>
        <v>0.96054722101466006</v>
      </c>
      <c r="H517">
        <f xml:space="preserve"> _xlfn.XLOOKUP($A517,sdbso042!$A:$A,sdbso042!$B:$B,,1)
 + ( $A517 - _xlfn.XLOOKUP($A517,sdbso042!$A:$A,sdbso042!$A:$A,,1) )
   / ( _xlfn.XLOOKUP($A517,sdbso042!$A:$A,sdbso042!$A:$A,,-1)
       - _xlfn.XLOOKUP($A517,sdbso042!$A:$A,sdbso042!$A:$A,,1) )
   * ( _xlfn.XLOOKUP($A517,sdbso042!$A:$A,sdbso042!$B:$B,,-1)
       - _xlfn.XLOOKUP($A517,sdbso042!$A:$A,sdbso042!$B:$B,,1) )</f>
        <v>0.93478247443269757</v>
      </c>
      <c r="AK517" s="1">
        <v>2552.1424000000002</v>
      </c>
    </row>
    <row r="518" spans="1:37" x14ac:dyDescent="0.2">
      <c r="A518" s="1">
        <f t="shared" si="26"/>
        <v>2551.0924999999997</v>
      </c>
      <c r="B518" s="1">
        <v>1.0078484999999999</v>
      </c>
      <c r="C518">
        <f xml:space="preserve"> _xlfn.XLOOKUP($A518,DibenzoThiophene!$A:$A,DibenzoThiophene!$B:$B,,1)
 + ( $A518 - _xlfn.XLOOKUP($A518,DibenzoThiophene!$A:$A,DibenzoThiophene!$A:$A,,1) )
   / ( _xlfn.XLOOKUP($A518,DibenzoThiophene!$A:$A,DibenzoThiophene!$A:$A,,-1)
       - _xlfn.XLOOKUP($A518,DibenzoThiophene!$A:$A,DibenzoThiophene!$A:$A,,1) )
   * ( _xlfn.XLOOKUP($A518,DibenzoThiophene!$A:$A,DibenzoThiophene!$B:$B,,-1)
       - _xlfn.XLOOKUP($A518,DibenzoThiophene!$A:$A,DibenzoThiophene!$B:$B,,1) )</f>
        <v>0.99891943271979122</v>
      </c>
      <c r="D518">
        <f xml:space="preserve"> _xlfn.XLOOKUP($A518,Sulfone!$A:$A,Sulfone!$B:$B,,1)
 + ( $A518 - _xlfn.XLOOKUP($A518,Sulfone!$A:$A,Sulfone!$A:$A,,1) )
   / ( _xlfn.XLOOKUP($A518,Sulfone!$A:$A,Sulfone!$A:$A,,-1)
       - _xlfn.XLOOKUP($A518,Sulfone!$A:$A,Sulfone!$A:$A,,1) )
   * ( _xlfn.XLOOKUP($A518,Sulfone!$A:$A,Sulfone!$B:$B,,-1)
       - _xlfn.XLOOKUP($A518,Sulfone!$A:$A,Sulfone!$B:$B,,1) )</f>
        <v>0.98494889221504633</v>
      </c>
      <c r="E518">
        <f xml:space="preserve"> _xlfn.XLOOKUP($A518,sfeso4051!$A:$A,sfeso4051!$B:$B,,1)
 + ( $A518 - _xlfn.XLOOKUP($A518,sfeso4051!$A:$A,sfeso4051!$A:$A,,1) )
   / ( _xlfn.XLOOKUP($A518,sfeso4051!$A:$A,sfeso4051!$A:$A,,-1)
       - _xlfn.XLOOKUP($A518,sfeso4051!$A:$A,sfeso4051!$A:$A,,1) )
   * ( _xlfn.XLOOKUP($A518,sfeso4051!$A:$A,sfeso4051!$B:$B,,-1)
       - _xlfn.XLOOKUP($A518,sfeso4051!$A:$A,sfeso4051!$B:$B,,1) )</f>
        <v>0.97588959814789289</v>
      </c>
      <c r="F518">
        <f xml:space="preserve"> _xlfn.XLOOKUP($A518,sdbt029!$A:$A,sdbt029!$B:$B,,1)
 + ( $A518 - _xlfn.XLOOKUP($A518,sdbt029!$A:$A,sdbt029!$A:$A,,1) )
   / ( _xlfn.XLOOKUP($A518,sdbt029!$A:$A,sdbt029!$A:$A,,-1)
       - _xlfn.XLOOKUP($A518,sdbt029!$A:$A,sdbt029!$A:$A,,1) )
   * ( _xlfn.XLOOKUP($A518,sdbt029!$A:$A,sdbt029!$B:$B,,-1)
       - _xlfn.XLOOKUP($A518,sdbt029!$A:$A,sdbt029!$B:$B,,1) )</f>
        <v>1.0119703039678711</v>
      </c>
      <c r="G518">
        <f xml:space="preserve"> _xlfn.XLOOKUP($A518,sdbs034!$A:$A,sdbs034!$B:$B,,1)
 + ( $A518 - _xlfn.XLOOKUP($A518,sdbs034!$A:$A,sdbs034!$A:$A,,1) )
   / ( _xlfn.XLOOKUP($A518,sdbs034!$A:$A,sdbs034!$A:$A,,-1)
       - _xlfn.XLOOKUP($A518,sdbs034!$A:$A,sdbs034!$A:$A,,1) )
   * ( _xlfn.XLOOKUP($A518,sdbs034!$A:$A,sdbs034!$B:$B,,-1)
       - _xlfn.XLOOKUP($A518,sdbs034!$A:$A,sdbs034!$B:$B,,1) )</f>
        <v>0.96232039904168765</v>
      </c>
      <c r="H518">
        <f xml:space="preserve"> _xlfn.XLOOKUP($A518,sdbso042!$A:$A,sdbso042!$B:$B,,1)
 + ( $A518 - _xlfn.XLOOKUP($A518,sdbso042!$A:$A,sdbso042!$A:$A,,1) )
   / ( _xlfn.XLOOKUP($A518,sdbso042!$A:$A,sdbso042!$A:$A,,-1)
       - _xlfn.XLOOKUP($A518,sdbso042!$A:$A,sdbso042!$A:$A,,1) )
   * ( _xlfn.XLOOKUP($A518,sdbso042!$A:$A,sdbso042!$B:$B,,-1)
       - _xlfn.XLOOKUP($A518,sdbso042!$A:$A,sdbso042!$B:$B,,1) )</f>
        <v>0.93893715804287314</v>
      </c>
      <c r="AK518" s="1">
        <v>2552.3924999999999</v>
      </c>
    </row>
    <row r="519" spans="1:37" x14ac:dyDescent="0.2">
      <c r="A519" s="1">
        <f t="shared" si="26"/>
        <v>2551.3425999999999</v>
      </c>
      <c r="B519" s="1">
        <v>0.97412489999999996</v>
      </c>
      <c r="C519">
        <f xml:space="preserve"> _xlfn.XLOOKUP($A519,DibenzoThiophene!$A:$A,DibenzoThiophene!$B:$B,,1)
 + ( $A519 - _xlfn.XLOOKUP($A519,DibenzoThiophene!$A:$A,DibenzoThiophene!$A:$A,,1) )
   / ( _xlfn.XLOOKUP($A519,DibenzoThiophene!$A:$A,DibenzoThiophene!$A:$A,,-1)
       - _xlfn.XLOOKUP($A519,DibenzoThiophene!$A:$A,DibenzoThiophene!$A:$A,,1) )
   * ( _xlfn.XLOOKUP($A519,DibenzoThiophene!$A:$A,DibenzoThiophene!$B:$B,,-1)
       - _xlfn.XLOOKUP($A519,DibenzoThiophene!$A:$A,DibenzoThiophene!$B:$B,,1) )</f>
        <v>0.99901736321432388</v>
      </c>
      <c r="D519">
        <f xml:space="preserve"> _xlfn.XLOOKUP($A519,Sulfone!$A:$A,Sulfone!$B:$B,,1)
 + ( $A519 - _xlfn.XLOOKUP($A519,Sulfone!$A:$A,Sulfone!$A:$A,,1) )
   / ( _xlfn.XLOOKUP($A519,Sulfone!$A:$A,Sulfone!$A:$A,,-1)
       - _xlfn.XLOOKUP($A519,Sulfone!$A:$A,Sulfone!$A:$A,,1) )
   * ( _xlfn.XLOOKUP($A519,Sulfone!$A:$A,Sulfone!$B:$B,,-1)
       - _xlfn.XLOOKUP($A519,Sulfone!$A:$A,Sulfone!$B:$B,,1) )</f>
        <v>0.98378304893740065</v>
      </c>
      <c r="E519">
        <f xml:space="preserve"> _xlfn.XLOOKUP($A519,sfeso4051!$A:$A,sfeso4051!$B:$B,,1)
 + ( $A519 - _xlfn.XLOOKUP($A519,sfeso4051!$A:$A,sfeso4051!$A:$A,,1) )
   / ( _xlfn.XLOOKUP($A519,sfeso4051!$A:$A,sfeso4051!$A:$A,,-1)
       - _xlfn.XLOOKUP($A519,sfeso4051!$A:$A,sfeso4051!$A:$A,,1) )
   * ( _xlfn.XLOOKUP($A519,sfeso4051!$A:$A,sfeso4051!$B:$B,,-1)
       - _xlfn.XLOOKUP($A519,sfeso4051!$A:$A,sfeso4051!$B:$B,,1) )</f>
        <v>0.9793231265961817</v>
      </c>
      <c r="F519">
        <f xml:space="preserve"> _xlfn.XLOOKUP($A519,sdbt029!$A:$A,sdbt029!$B:$B,,1)
 + ( $A519 - _xlfn.XLOOKUP($A519,sdbt029!$A:$A,sdbt029!$A:$A,,1) )
   / ( _xlfn.XLOOKUP($A519,sdbt029!$A:$A,sdbt029!$A:$A,,-1)
       - _xlfn.XLOOKUP($A519,sdbt029!$A:$A,sdbt029!$A:$A,,1) )
   * ( _xlfn.XLOOKUP($A519,sdbt029!$A:$A,sdbt029!$B:$B,,-1)
       - _xlfn.XLOOKUP($A519,sdbt029!$A:$A,sdbt029!$B:$B,,1) )</f>
        <v>1.0123601972996483</v>
      </c>
      <c r="G519">
        <f xml:space="preserve"> _xlfn.XLOOKUP($A519,sdbs034!$A:$A,sdbs034!$B:$B,,1)
 + ( $A519 - _xlfn.XLOOKUP($A519,sdbs034!$A:$A,sdbs034!$A:$A,,1) )
   / ( _xlfn.XLOOKUP($A519,sdbs034!$A:$A,sdbs034!$A:$A,,-1)
       - _xlfn.XLOOKUP($A519,sdbs034!$A:$A,sdbs034!$A:$A,,1) )
   * ( _xlfn.XLOOKUP($A519,sdbs034!$A:$A,sdbs034!$B:$B,,-1)
       - _xlfn.XLOOKUP($A519,sdbs034!$A:$A,sdbs034!$B:$B,,1) )</f>
        <v>0.95755123675886478</v>
      </c>
      <c r="H519">
        <f xml:space="preserve"> _xlfn.XLOOKUP($A519,sdbso042!$A:$A,sdbso042!$B:$B,,1)
 + ( $A519 - _xlfn.XLOOKUP($A519,sdbso042!$A:$A,sdbso042!$A:$A,,1) )
   / ( _xlfn.XLOOKUP($A519,sdbso042!$A:$A,sdbso042!$A:$A,,-1)
       - _xlfn.XLOOKUP($A519,sdbso042!$A:$A,sdbso042!$A:$A,,1) )
   * ( _xlfn.XLOOKUP($A519,sdbso042!$A:$A,sdbso042!$B:$B,,-1)
       - _xlfn.XLOOKUP($A519,sdbso042!$A:$A,sdbso042!$B:$B,,1) )</f>
        <v>0.94248525115118731</v>
      </c>
      <c r="AK519" s="1">
        <v>2552.6426000000001</v>
      </c>
    </row>
    <row r="520" spans="1:37" x14ac:dyDescent="0.2">
      <c r="A520" s="1">
        <f t="shared" si="26"/>
        <v>2551.5926999999997</v>
      </c>
      <c r="B520" s="1">
        <v>0.98629438000000003</v>
      </c>
      <c r="C520">
        <f xml:space="preserve"> _xlfn.XLOOKUP($A520,DibenzoThiophene!$A:$A,DibenzoThiophene!$B:$B,,1)
 + ( $A520 - _xlfn.XLOOKUP($A520,DibenzoThiophene!$A:$A,DibenzoThiophene!$A:$A,,1) )
   / ( _xlfn.XLOOKUP($A520,DibenzoThiophene!$A:$A,DibenzoThiophene!$A:$A,,-1)
       - _xlfn.XLOOKUP($A520,DibenzoThiophene!$A:$A,DibenzoThiophene!$A:$A,,1) )
   * ( _xlfn.XLOOKUP($A520,DibenzoThiophene!$A:$A,DibenzoThiophene!$B:$B,,-1)
       - _xlfn.XLOOKUP($A520,DibenzoThiophene!$A:$A,DibenzoThiophene!$B:$B,,1) )</f>
        <v>0.99911529370885632</v>
      </c>
      <c r="D520">
        <f xml:space="preserve"> _xlfn.XLOOKUP($A520,Sulfone!$A:$A,Sulfone!$B:$B,,1)
 + ( $A520 - _xlfn.XLOOKUP($A520,Sulfone!$A:$A,Sulfone!$A:$A,,1) )
   / ( _xlfn.XLOOKUP($A520,Sulfone!$A:$A,Sulfone!$A:$A,,-1)
       - _xlfn.XLOOKUP($A520,Sulfone!$A:$A,Sulfone!$A:$A,,1) )
   * ( _xlfn.XLOOKUP($A520,Sulfone!$A:$A,Sulfone!$B:$B,,-1)
       - _xlfn.XLOOKUP($A520,Sulfone!$A:$A,Sulfone!$B:$B,,1) )</f>
        <v>0.98261720565975708</v>
      </c>
      <c r="E520">
        <f xml:space="preserve"> _xlfn.XLOOKUP($A520,sfeso4051!$A:$A,sfeso4051!$B:$B,,1)
 + ( $A520 - _xlfn.XLOOKUP($A520,sfeso4051!$A:$A,sfeso4051!$A:$A,,1) )
   / ( _xlfn.XLOOKUP($A520,sfeso4051!$A:$A,sfeso4051!$A:$A,,-1)
       - _xlfn.XLOOKUP($A520,sfeso4051!$A:$A,sfeso4051!$A:$A,,1) )
   * ( _xlfn.XLOOKUP($A520,sfeso4051!$A:$A,sfeso4051!$B:$B,,-1)
       - _xlfn.XLOOKUP($A520,sfeso4051!$A:$A,sfeso4051!$B:$B,,1) )</f>
        <v>0.98187640361936912</v>
      </c>
      <c r="F520">
        <f xml:space="preserve"> _xlfn.XLOOKUP($A520,sdbt029!$A:$A,sdbt029!$B:$B,,1)
 + ( $A520 - _xlfn.XLOOKUP($A520,sdbt029!$A:$A,sdbt029!$A:$A,,1) )
   / ( _xlfn.XLOOKUP($A520,sdbt029!$A:$A,sdbt029!$A:$A,,-1)
       - _xlfn.XLOOKUP($A520,sdbt029!$A:$A,sdbt029!$A:$A,,1) )
   * ( _xlfn.XLOOKUP($A520,sdbt029!$A:$A,sdbt029!$B:$B,,-1)
       - _xlfn.XLOOKUP($A520,sdbt029!$A:$A,sdbt029!$B:$B,,1) )</f>
        <v>1.0129025179138671</v>
      </c>
      <c r="G520">
        <f xml:space="preserve"> _xlfn.XLOOKUP($A520,sdbs034!$A:$A,sdbs034!$B:$B,,1)
 + ( $A520 - _xlfn.XLOOKUP($A520,sdbs034!$A:$A,sdbs034!$A:$A,,1) )
   / ( _xlfn.XLOOKUP($A520,sdbs034!$A:$A,sdbs034!$A:$A,,-1)
       - _xlfn.XLOOKUP($A520,sdbs034!$A:$A,sdbs034!$A:$A,,1) )
   * ( _xlfn.XLOOKUP($A520,sdbs034!$A:$A,sdbs034!$B:$B,,-1)
       - _xlfn.XLOOKUP($A520,sdbs034!$A:$A,sdbs034!$B:$B,,1) )</f>
        <v>0.95577655056949995</v>
      </c>
      <c r="H520">
        <f xml:space="preserve"> _xlfn.XLOOKUP($A520,sdbso042!$A:$A,sdbso042!$B:$B,,1)
 + ( $A520 - _xlfn.XLOOKUP($A520,sdbso042!$A:$A,sdbso042!$A:$A,,1) )
   / ( _xlfn.XLOOKUP($A520,sdbso042!$A:$A,sdbso042!$A:$A,,-1)
       - _xlfn.XLOOKUP($A520,sdbso042!$A:$A,sdbso042!$A:$A,,1) )
   * ( _xlfn.XLOOKUP($A520,sdbso042!$A:$A,sdbso042!$B:$B,,-1)
       - _xlfn.XLOOKUP($A520,sdbso042!$A:$A,sdbso042!$B:$B,,1) )</f>
        <v>0.94550224582053932</v>
      </c>
      <c r="AK520" s="1">
        <v>2552.8926999999999</v>
      </c>
    </row>
    <row r="521" spans="1:37" x14ac:dyDescent="0.2">
      <c r="A521" s="1">
        <f t="shared" si="26"/>
        <v>2551.8427999999999</v>
      </c>
      <c r="B521" s="1">
        <v>0.99781008999999998</v>
      </c>
      <c r="C521">
        <f xml:space="preserve"> _xlfn.XLOOKUP($A521,DibenzoThiophene!$A:$A,DibenzoThiophene!$B:$B,,1)
 + ( $A521 - _xlfn.XLOOKUP($A521,DibenzoThiophene!$A:$A,DibenzoThiophene!$A:$A,,1) )
   / ( _xlfn.XLOOKUP($A521,DibenzoThiophene!$A:$A,DibenzoThiophene!$A:$A,,-1)
       - _xlfn.XLOOKUP($A521,DibenzoThiophene!$A:$A,DibenzoThiophene!$A:$A,,1) )
   * ( _xlfn.XLOOKUP($A521,DibenzoThiophene!$A:$A,DibenzoThiophene!$B:$B,,-1)
       - _xlfn.XLOOKUP($A521,DibenzoThiophene!$A:$A,DibenzoThiophene!$B:$B,,1) )</f>
        <v>0.99921322420338898</v>
      </c>
      <c r="D521">
        <f xml:space="preserve"> _xlfn.XLOOKUP($A521,Sulfone!$A:$A,Sulfone!$B:$B,,1)
 + ( $A521 - _xlfn.XLOOKUP($A521,Sulfone!$A:$A,Sulfone!$A:$A,,1) )
   / ( _xlfn.XLOOKUP($A521,Sulfone!$A:$A,Sulfone!$A:$A,,-1)
       - _xlfn.XLOOKUP($A521,Sulfone!$A:$A,Sulfone!$A:$A,,1) )
   * ( _xlfn.XLOOKUP($A521,Sulfone!$A:$A,Sulfone!$B:$B,,-1)
       - _xlfn.XLOOKUP($A521,Sulfone!$A:$A,Sulfone!$B:$B,,1) )</f>
        <v>0.98145136238211139</v>
      </c>
      <c r="E521">
        <f xml:space="preserve"> _xlfn.XLOOKUP($A521,sfeso4051!$A:$A,sfeso4051!$B:$B,,1)
 + ( $A521 - _xlfn.XLOOKUP($A521,sfeso4051!$A:$A,sfeso4051!$A:$A,,1) )
   / ( _xlfn.XLOOKUP($A521,sfeso4051!$A:$A,sfeso4051!$A:$A,,-1)
       - _xlfn.XLOOKUP($A521,sfeso4051!$A:$A,sfeso4051!$A:$A,,1) )
   * ( _xlfn.XLOOKUP($A521,sfeso4051!$A:$A,sfeso4051!$B:$B,,-1)
       - _xlfn.XLOOKUP($A521,sfeso4051!$A:$A,sfeso4051!$B:$B,,1) )</f>
        <v>0.98293326272276615</v>
      </c>
      <c r="F521">
        <f xml:space="preserve"> _xlfn.XLOOKUP($A521,sdbt029!$A:$A,sdbt029!$B:$B,,1)
 + ( $A521 - _xlfn.XLOOKUP($A521,sdbt029!$A:$A,sdbt029!$A:$A,,1) )
   / ( _xlfn.XLOOKUP($A521,sdbt029!$A:$A,sdbt029!$A:$A,,-1)
       - _xlfn.XLOOKUP($A521,sdbt029!$A:$A,sdbt029!$A:$A,,1) )
   * ( _xlfn.XLOOKUP($A521,sdbt029!$A:$A,sdbt029!$B:$B,,-1)
       - _xlfn.XLOOKUP($A521,sdbt029!$A:$A,sdbt029!$B:$B,,1) )</f>
        <v>1.0137039632626899</v>
      </c>
      <c r="G521">
        <f xml:space="preserve"> _xlfn.XLOOKUP($A521,sdbs034!$A:$A,sdbs034!$B:$B,,1)
 + ( $A521 - _xlfn.XLOOKUP($A521,sdbs034!$A:$A,sdbs034!$A:$A,,1) )
   / ( _xlfn.XLOOKUP($A521,sdbs034!$A:$A,sdbs034!$A:$A,,-1)
       - _xlfn.XLOOKUP($A521,sdbs034!$A:$A,sdbs034!$A:$A,,1) )
   * ( _xlfn.XLOOKUP($A521,sdbs034!$A:$A,sdbs034!$B:$B,,-1)
       - _xlfn.XLOOKUP($A521,sdbs034!$A:$A,sdbs034!$B:$B,,1) )</f>
        <v>0.9590924414117461</v>
      </c>
      <c r="H521">
        <f xml:space="preserve"> _xlfn.XLOOKUP($A521,sdbso042!$A:$A,sdbso042!$B:$B,,1)
 + ( $A521 - _xlfn.XLOOKUP($A521,sdbso042!$A:$A,sdbso042!$A:$A,,1) )
   / ( _xlfn.XLOOKUP($A521,sdbso042!$A:$A,sdbso042!$A:$A,,-1)
       - _xlfn.XLOOKUP($A521,sdbso042!$A:$A,sdbso042!$A:$A,,1) )
   * ( _xlfn.XLOOKUP($A521,sdbso042!$A:$A,sdbso042!$B:$B,,-1)
       - _xlfn.XLOOKUP($A521,sdbso042!$A:$A,sdbso042!$B:$B,,1) )</f>
        <v>0.94761637887721339</v>
      </c>
      <c r="AK521" s="1">
        <v>2553.1428000000001</v>
      </c>
    </row>
    <row r="522" spans="1:37" x14ac:dyDescent="0.2">
      <c r="A522" s="1">
        <f t="shared" si="26"/>
        <v>2552.0928999999996</v>
      </c>
      <c r="B522" s="1">
        <v>0.98123119000000003</v>
      </c>
      <c r="C522">
        <f xml:space="preserve"> _xlfn.XLOOKUP($A522,DibenzoThiophene!$A:$A,DibenzoThiophene!$B:$B,,1)
 + ( $A522 - _xlfn.XLOOKUP($A522,DibenzoThiophene!$A:$A,DibenzoThiophene!$A:$A,,1) )
   / ( _xlfn.XLOOKUP($A522,DibenzoThiophene!$A:$A,DibenzoThiophene!$A:$A,,-1)
       - _xlfn.XLOOKUP($A522,DibenzoThiophene!$A:$A,DibenzoThiophene!$A:$A,,1) )
   * ( _xlfn.XLOOKUP($A522,DibenzoThiophene!$A:$A,DibenzoThiophene!$B:$B,,-1)
       - _xlfn.XLOOKUP($A522,DibenzoThiophene!$A:$A,DibenzoThiophene!$B:$B,,1) )</f>
        <v>0.99931115469792131</v>
      </c>
      <c r="D522">
        <f xml:space="preserve"> _xlfn.XLOOKUP($A522,Sulfone!$A:$A,Sulfone!$B:$B,,1)
 + ( $A522 - _xlfn.XLOOKUP($A522,Sulfone!$A:$A,Sulfone!$A:$A,,1) )
   / ( _xlfn.XLOOKUP($A522,Sulfone!$A:$A,Sulfone!$A:$A,,-1)
       - _xlfn.XLOOKUP($A522,Sulfone!$A:$A,Sulfone!$A:$A,,1) )
   * ( _xlfn.XLOOKUP($A522,Sulfone!$A:$A,Sulfone!$B:$B,,-1)
       - _xlfn.XLOOKUP($A522,Sulfone!$A:$A,Sulfone!$B:$B,,1) )</f>
        <v>0.98051602697580809</v>
      </c>
      <c r="E522">
        <f xml:space="preserve"> _xlfn.XLOOKUP($A522,sfeso4051!$A:$A,sfeso4051!$B:$B,,1)
 + ( $A522 - _xlfn.XLOOKUP($A522,sfeso4051!$A:$A,sfeso4051!$A:$A,,1) )
   / ( _xlfn.XLOOKUP($A522,sfeso4051!$A:$A,sfeso4051!$A:$A,,-1)
       - _xlfn.XLOOKUP($A522,sfeso4051!$A:$A,sfeso4051!$A:$A,,1) )
   * ( _xlfn.XLOOKUP($A522,sfeso4051!$A:$A,sfeso4051!$B:$B,,-1)
       - _xlfn.XLOOKUP($A522,sfeso4051!$A:$A,sfeso4051!$B:$B,,1) )</f>
        <v>0.98483624575628248</v>
      </c>
      <c r="F522">
        <f xml:space="preserve"> _xlfn.XLOOKUP($A522,sdbt029!$A:$A,sdbt029!$B:$B,,1)
 + ( $A522 - _xlfn.XLOOKUP($A522,sdbt029!$A:$A,sdbt029!$A:$A,,1) )
   / ( _xlfn.XLOOKUP($A522,sdbt029!$A:$A,sdbt029!$A:$A,,-1)
       - _xlfn.XLOOKUP($A522,sdbt029!$A:$A,sdbt029!$A:$A,,1) )
   * ( _xlfn.XLOOKUP($A522,sdbt029!$A:$A,sdbt029!$B:$B,,-1)
       - _xlfn.XLOOKUP($A522,sdbt029!$A:$A,sdbt029!$B:$B,,1) )</f>
        <v>1.0155519413105569</v>
      </c>
      <c r="G522">
        <f xml:space="preserve"> _xlfn.XLOOKUP($A522,sdbs034!$A:$A,sdbs034!$B:$B,,1)
 + ( $A522 - _xlfn.XLOOKUP($A522,sdbs034!$A:$A,sdbs034!$A:$A,,1) )
   / ( _xlfn.XLOOKUP($A522,sdbs034!$A:$A,sdbs034!$A:$A,,-1)
       - _xlfn.XLOOKUP($A522,sdbs034!$A:$A,sdbs034!$A:$A,,1) )
   * ( _xlfn.XLOOKUP($A522,sdbs034!$A:$A,sdbs034!$B:$B,,-1)
       - _xlfn.XLOOKUP($A522,sdbs034!$A:$A,sdbs034!$B:$B,,1) )</f>
        <v>0.95931895809811674</v>
      </c>
      <c r="H522">
        <f xml:space="preserve"> _xlfn.XLOOKUP($A522,sdbso042!$A:$A,sdbso042!$B:$B,,1)
 + ( $A522 - _xlfn.XLOOKUP($A522,sdbso042!$A:$A,sdbso042!$A:$A,,1) )
   / ( _xlfn.XLOOKUP($A522,sdbso042!$A:$A,sdbso042!$A:$A,,-1)
       - _xlfn.XLOOKUP($A522,sdbso042!$A:$A,sdbso042!$A:$A,,1) )
   * ( _xlfn.XLOOKUP($A522,sdbso042!$A:$A,sdbso042!$B:$B,,-1)
       - _xlfn.XLOOKUP($A522,sdbso042!$A:$A,sdbso042!$B:$B,,1) )</f>
        <v>0.94798289331994123</v>
      </c>
      <c r="AK522" s="1">
        <v>2553.3928999999998</v>
      </c>
    </row>
    <row r="523" spans="1:37" x14ac:dyDescent="0.2">
      <c r="A523" s="1">
        <f t="shared" si="26"/>
        <v>2552.3429999999998</v>
      </c>
      <c r="B523" s="1">
        <v>0.98628704</v>
      </c>
      <c r="C523">
        <f xml:space="preserve"> _xlfn.XLOOKUP($A523,DibenzoThiophene!$A:$A,DibenzoThiophene!$B:$B,,1)
 + ( $A523 - _xlfn.XLOOKUP($A523,DibenzoThiophene!$A:$A,DibenzoThiophene!$A:$A,,1) )
   / ( _xlfn.XLOOKUP($A523,DibenzoThiophene!$A:$A,DibenzoThiophene!$A:$A,,-1)
       - _xlfn.XLOOKUP($A523,DibenzoThiophene!$A:$A,DibenzoThiophene!$A:$A,,1) )
   * ( _xlfn.XLOOKUP($A523,DibenzoThiophene!$A:$A,DibenzoThiophene!$B:$B,,-1)
       - _xlfn.XLOOKUP($A523,DibenzoThiophene!$A:$A,DibenzoThiophene!$B:$B,,1) )</f>
        <v>0.99940908519245397</v>
      </c>
      <c r="D523">
        <f xml:space="preserve"> _xlfn.XLOOKUP($A523,Sulfone!$A:$A,Sulfone!$B:$B,,1)
 + ( $A523 - _xlfn.XLOOKUP($A523,Sulfone!$A:$A,Sulfone!$A:$A,,1) )
   / ( _xlfn.XLOOKUP($A523,Sulfone!$A:$A,Sulfone!$A:$A,,-1)
       - _xlfn.XLOOKUP($A523,Sulfone!$A:$A,Sulfone!$A:$A,,1) )
   * ( _xlfn.XLOOKUP($A523,Sulfone!$A:$A,Sulfone!$B:$B,,-1)
       - _xlfn.XLOOKUP($A523,Sulfone!$A:$A,Sulfone!$B:$B,,1) )</f>
        <v>0.9799690781546565</v>
      </c>
      <c r="E523">
        <f xml:space="preserve"> _xlfn.XLOOKUP($A523,sfeso4051!$A:$A,sfeso4051!$B:$B,,1)
 + ( $A523 - _xlfn.XLOOKUP($A523,sfeso4051!$A:$A,sfeso4051!$A:$A,,1) )
   / ( _xlfn.XLOOKUP($A523,sfeso4051!$A:$A,sfeso4051!$A:$A,,-1)
       - _xlfn.XLOOKUP($A523,sfeso4051!$A:$A,sfeso4051!$A:$A,,1) )
   * ( _xlfn.XLOOKUP($A523,sfeso4051!$A:$A,sfeso4051!$B:$B,,-1)
       - _xlfn.XLOOKUP($A523,sfeso4051!$A:$A,sfeso4051!$B:$B,,1) )</f>
        <v>0.98816487721527979</v>
      </c>
      <c r="F523">
        <f xml:space="preserve"> _xlfn.XLOOKUP($A523,sdbt029!$A:$A,sdbt029!$B:$B,,1)
 + ( $A523 - _xlfn.XLOOKUP($A523,sdbt029!$A:$A,sdbt029!$A:$A,,1) )
   / ( _xlfn.XLOOKUP($A523,sdbt029!$A:$A,sdbt029!$A:$A,,-1)
       - _xlfn.XLOOKUP($A523,sdbt029!$A:$A,sdbt029!$A:$A,,1) )
   * ( _xlfn.XLOOKUP($A523,sdbt029!$A:$A,sdbt029!$B:$B,,-1)
       - _xlfn.XLOOKUP($A523,sdbt029!$A:$A,sdbt029!$B:$B,,1) )</f>
        <v>1.0191632398857076</v>
      </c>
      <c r="G523">
        <f xml:space="preserve"> _xlfn.XLOOKUP($A523,sdbs034!$A:$A,sdbs034!$B:$B,,1)
 + ( $A523 - _xlfn.XLOOKUP($A523,sdbs034!$A:$A,sdbs034!$A:$A,,1) )
   / ( _xlfn.XLOOKUP($A523,sdbs034!$A:$A,sdbs034!$A:$A,,-1)
       - _xlfn.XLOOKUP($A523,sdbs034!$A:$A,sdbs034!$A:$A,,1) )
   * ( _xlfn.XLOOKUP($A523,sdbs034!$A:$A,sdbs034!$B:$B,,-1)
       - _xlfn.XLOOKUP($A523,sdbs034!$A:$A,sdbs034!$B:$B,,1) )</f>
        <v>0.95434013636509607</v>
      </c>
      <c r="H523">
        <f xml:space="preserve"> _xlfn.XLOOKUP($A523,sdbso042!$A:$A,sdbso042!$B:$B,,1)
 + ( $A523 - _xlfn.XLOOKUP($A523,sdbso042!$A:$A,sdbso042!$A:$A,,1) )
   / ( _xlfn.XLOOKUP($A523,sdbso042!$A:$A,sdbso042!$A:$A,,-1)
       - _xlfn.XLOOKUP($A523,sdbso042!$A:$A,sdbso042!$A:$A,,1) )
   * ( _xlfn.XLOOKUP($A523,sdbso042!$A:$A,sdbso042!$B:$B,,-1)
       - _xlfn.XLOOKUP($A523,sdbso042!$A:$A,sdbso042!$B:$B,,1) )</f>
        <v>0.94540481579852864</v>
      </c>
      <c r="AK523" s="1">
        <v>2553.643</v>
      </c>
    </row>
    <row r="524" spans="1:37" x14ac:dyDescent="0.2">
      <c r="A524" s="1">
        <f t="shared" si="26"/>
        <v>2552.5930999999996</v>
      </c>
      <c r="B524" s="1">
        <v>0.97339876999999997</v>
      </c>
      <c r="C524">
        <f xml:space="preserve"> _xlfn.XLOOKUP($A524,DibenzoThiophene!$A:$A,DibenzoThiophene!$B:$B,,1)
 + ( $A524 - _xlfn.XLOOKUP($A524,DibenzoThiophene!$A:$A,DibenzoThiophene!$A:$A,,1) )
   / ( _xlfn.XLOOKUP($A524,DibenzoThiophene!$A:$A,DibenzoThiophene!$A:$A,,-1)
       - _xlfn.XLOOKUP($A524,DibenzoThiophene!$A:$A,DibenzoThiophene!$A:$A,,1) )
   * ( _xlfn.XLOOKUP($A524,DibenzoThiophene!$A:$A,DibenzoThiophene!$B:$B,,-1)
       - _xlfn.XLOOKUP($A524,DibenzoThiophene!$A:$A,DibenzoThiophene!$B:$B,,1) )</f>
        <v>0.99950701568698641</v>
      </c>
      <c r="D524">
        <f xml:space="preserve"> _xlfn.XLOOKUP($A524,Sulfone!$A:$A,Sulfone!$B:$B,,1)
 + ( $A524 - _xlfn.XLOOKUP($A524,Sulfone!$A:$A,Sulfone!$A:$A,,1) )
   / ( _xlfn.XLOOKUP($A524,Sulfone!$A:$A,Sulfone!$A:$A,,-1)
       - _xlfn.XLOOKUP($A524,Sulfone!$A:$A,Sulfone!$A:$A,,1) )
   * ( _xlfn.XLOOKUP($A524,Sulfone!$A:$A,Sulfone!$B:$B,,-1)
       - _xlfn.XLOOKUP($A524,Sulfone!$A:$A,Sulfone!$B:$B,,1) )</f>
        <v>0.97942212933350592</v>
      </c>
      <c r="E524">
        <f xml:space="preserve"> _xlfn.XLOOKUP($A524,sfeso4051!$A:$A,sfeso4051!$B:$B,,1)
 + ( $A524 - _xlfn.XLOOKUP($A524,sfeso4051!$A:$A,sfeso4051!$A:$A,,1) )
   / ( _xlfn.XLOOKUP($A524,sfeso4051!$A:$A,sfeso4051!$A:$A,,-1)
       - _xlfn.XLOOKUP($A524,sfeso4051!$A:$A,sfeso4051!$A:$A,,1) )
   * ( _xlfn.XLOOKUP($A524,sfeso4051!$A:$A,sfeso4051!$B:$B,,-1)
       - _xlfn.XLOOKUP($A524,sfeso4051!$A:$A,sfeso4051!$B:$B,,1) )</f>
        <v>0.99102243840622817</v>
      </c>
      <c r="F524">
        <f xml:space="preserve"> _xlfn.XLOOKUP($A524,sdbt029!$A:$A,sdbt029!$B:$B,,1)
 + ( $A524 - _xlfn.XLOOKUP($A524,sdbt029!$A:$A,sdbt029!$A:$A,,1) )
   / ( _xlfn.XLOOKUP($A524,sdbt029!$A:$A,sdbt029!$A:$A,,-1)
       - _xlfn.XLOOKUP($A524,sdbt029!$A:$A,sdbt029!$A:$A,,1) )
   * ( _xlfn.XLOOKUP($A524,sdbt029!$A:$A,sdbt029!$B:$B,,-1)
       - _xlfn.XLOOKUP($A524,sdbt029!$A:$A,sdbt029!$B:$B,,1) )</f>
        <v>1.0212653016263378</v>
      </c>
      <c r="G524">
        <f xml:space="preserve"> _xlfn.XLOOKUP($A524,sdbs034!$A:$A,sdbs034!$B:$B,,1)
 + ( $A524 - _xlfn.XLOOKUP($A524,sdbs034!$A:$A,sdbs034!$A:$A,,1) )
   / ( _xlfn.XLOOKUP($A524,sdbs034!$A:$A,sdbs034!$A:$A,,-1)
       - _xlfn.XLOOKUP($A524,sdbs034!$A:$A,sdbs034!$A:$A,,1) )
   * ( _xlfn.XLOOKUP($A524,sdbs034!$A:$A,sdbs034!$B:$B,,-1)
       - _xlfn.XLOOKUP($A524,sdbs034!$A:$A,sdbs034!$B:$B,,1) )</f>
        <v>0.95394277403072347</v>
      </c>
      <c r="H524">
        <f xml:space="preserve"> _xlfn.XLOOKUP($A524,sdbso042!$A:$A,sdbso042!$B:$B,,1)
 + ( $A524 - _xlfn.XLOOKUP($A524,sdbso042!$A:$A,sdbso042!$A:$A,,1) )
   / ( _xlfn.XLOOKUP($A524,sdbso042!$A:$A,sdbso042!$A:$A,,-1)
       - _xlfn.XLOOKUP($A524,sdbso042!$A:$A,sdbso042!$A:$A,,1) )
   * ( _xlfn.XLOOKUP($A524,sdbso042!$A:$A,sdbso042!$B:$B,,-1)
       - _xlfn.XLOOKUP($A524,sdbso042!$A:$A,sdbso042!$B:$B,,1) )</f>
        <v>0.94502136300626949</v>
      </c>
      <c r="AK524" s="1">
        <v>2553.8930999999998</v>
      </c>
    </row>
    <row r="525" spans="1:37" x14ac:dyDescent="0.2">
      <c r="A525" s="1">
        <f t="shared" si="26"/>
        <v>2552.8431999999998</v>
      </c>
      <c r="B525" s="1">
        <v>1.0294897000000001</v>
      </c>
      <c r="C525">
        <f xml:space="preserve"> _xlfn.XLOOKUP($A525,DibenzoThiophene!$A:$A,DibenzoThiophene!$B:$B,,1)
 + ( $A525 - _xlfn.XLOOKUP($A525,DibenzoThiophene!$A:$A,DibenzoThiophene!$A:$A,,1) )
   / ( _xlfn.XLOOKUP($A525,DibenzoThiophene!$A:$A,DibenzoThiophene!$A:$A,,-1)
       - _xlfn.XLOOKUP($A525,DibenzoThiophene!$A:$A,DibenzoThiophene!$A:$A,,1) )
   * ( _xlfn.XLOOKUP($A525,DibenzoThiophene!$A:$A,DibenzoThiophene!$B:$B,,-1)
       - _xlfn.XLOOKUP($A525,DibenzoThiophene!$A:$A,DibenzoThiophene!$B:$B,,1) )</f>
        <v>0.99960494618151896</v>
      </c>
      <c r="D525">
        <f xml:space="preserve"> _xlfn.XLOOKUP($A525,Sulfone!$A:$A,Sulfone!$B:$B,,1)
 + ( $A525 - _xlfn.XLOOKUP($A525,Sulfone!$A:$A,Sulfone!$A:$A,,1) )
   / ( _xlfn.XLOOKUP($A525,Sulfone!$A:$A,Sulfone!$A:$A,,-1)
       - _xlfn.XLOOKUP($A525,Sulfone!$A:$A,Sulfone!$A:$A,,1) )
   * ( _xlfn.XLOOKUP($A525,Sulfone!$A:$A,Sulfone!$B:$B,,-1)
       - _xlfn.XLOOKUP($A525,Sulfone!$A:$A,Sulfone!$B:$B,,1) )</f>
        <v>0.97887518051235445</v>
      </c>
      <c r="E525">
        <f xml:space="preserve"> _xlfn.XLOOKUP($A525,sfeso4051!$A:$A,sfeso4051!$B:$B,,1)
 + ( $A525 - _xlfn.XLOOKUP($A525,sfeso4051!$A:$A,sfeso4051!$A:$A,,1) )
   / ( _xlfn.XLOOKUP($A525,sfeso4051!$A:$A,sfeso4051!$A:$A,,-1)
       - _xlfn.XLOOKUP($A525,sfeso4051!$A:$A,sfeso4051!$A:$A,,1) )
   * ( _xlfn.XLOOKUP($A525,sfeso4051!$A:$A,sfeso4051!$B:$B,,-1)
       - _xlfn.XLOOKUP($A525,sfeso4051!$A:$A,sfeso4051!$B:$B,,1) )</f>
        <v>0.99308872470249099</v>
      </c>
      <c r="F525">
        <f xml:space="preserve"> _xlfn.XLOOKUP($A525,sdbt029!$A:$A,sdbt029!$B:$B,,1)
 + ( $A525 - _xlfn.XLOOKUP($A525,sdbt029!$A:$A,sdbt029!$A:$A,,1) )
   / ( _xlfn.XLOOKUP($A525,sdbt029!$A:$A,sdbt029!$A:$A,,-1)
       - _xlfn.XLOOKUP($A525,sdbt029!$A:$A,sdbt029!$A:$A,,1) )
   * ( _xlfn.XLOOKUP($A525,sdbt029!$A:$A,sdbt029!$B:$B,,-1)
       - _xlfn.XLOOKUP($A525,sdbt029!$A:$A,sdbt029!$B:$B,,1) )</f>
        <v>1.020832240056696</v>
      </c>
      <c r="G525">
        <f xml:space="preserve"> _xlfn.XLOOKUP($A525,sdbs034!$A:$A,sdbs034!$B:$B,,1)
 + ( $A525 - _xlfn.XLOOKUP($A525,sdbs034!$A:$A,sdbs034!$A:$A,,1) )
   / ( _xlfn.XLOOKUP($A525,sdbs034!$A:$A,sdbs034!$A:$A,,-1)
       - _xlfn.XLOOKUP($A525,sdbs034!$A:$A,sdbs034!$A:$A,,1) )
   * ( _xlfn.XLOOKUP($A525,sdbs034!$A:$A,sdbs034!$B:$B,,-1)
       - _xlfn.XLOOKUP($A525,sdbs034!$A:$A,sdbs034!$B:$B,,1) )</f>
        <v>0.96124106571894219</v>
      </c>
      <c r="H525">
        <f xml:space="preserve"> _xlfn.XLOOKUP($A525,sdbso042!$A:$A,sdbso042!$B:$B,,1)
 + ( $A525 - _xlfn.XLOOKUP($A525,sdbso042!$A:$A,sdbso042!$A:$A,,1) )
   / ( _xlfn.XLOOKUP($A525,sdbso042!$A:$A,sdbso042!$A:$A,,-1)
       - _xlfn.XLOOKUP($A525,sdbso042!$A:$A,sdbso042!$A:$A,,1) )
   * ( _xlfn.XLOOKUP($A525,sdbso042!$A:$A,sdbso042!$B:$B,,-1)
       - _xlfn.XLOOKUP($A525,sdbso042!$A:$A,sdbso042!$B:$B,,1) )</f>
        <v>0.94832430600090045</v>
      </c>
      <c r="AK525" s="1">
        <v>2554.1432</v>
      </c>
    </row>
    <row r="526" spans="1:37" x14ac:dyDescent="0.2">
      <c r="A526" s="1">
        <f t="shared" si="26"/>
        <v>2553.0933</v>
      </c>
      <c r="B526" s="1">
        <v>1.0007942999999999</v>
      </c>
      <c r="C526">
        <f xml:space="preserve"> _xlfn.XLOOKUP($A526,DibenzoThiophene!$A:$A,DibenzoThiophene!$B:$B,,1)
 + ( $A526 - _xlfn.XLOOKUP($A526,DibenzoThiophene!$A:$A,DibenzoThiophene!$A:$A,,1) )
   / ( _xlfn.XLOOKUP($A526,DibenzoThiophene!$A:$A,DibenzoThiophene!$A:$A,,-1)
       - _xlfn.XLOOKUP($A526,DibenzoThiophene!$A:$A,DibenzoThiophene!$A:$A,,1) )
   * ( _xlfn.XLOOKUP($A526,DibenzoThiophene!$A:$A,DibenzoThiophene!$B:$B,,-1)
       - _xlfn.XLOOKUP($A526,DibenzoThiophene!$A:$A,DibenzoThiophene!$B:$B,,1) )</f>
        <v>0.99970287667605162</v>
      </c>
      <c r="D526">
        <f xml:space="preserve"> _xlfn.XLOOKUP($A526,Sulfone!$A:$A,Sulfone!$B:$B,,1)
 + ( $A526 - _xlfn.XLOOKUP($A526,Sulfone!$A:$A,Sulfone!$A:$A,,1) )
   / ( _xlfn.XLOOKUP($A526,Sulfone!$A:$A,Sulfone!$A:$A,,-1)
       - _xlfn.XLOOKUP($A526,Sulfone!$A:$A,Sulfone!$A:$A,,1) )
   * ( _xlfn.XLOOKUP($A526,Sulfone!$A:$A,Sulfone!$B:$B,,-1)
       - _xlfn.XLOOKUP($A526,Sulfone!$A:$A,Sulfone!$B:$B,,1) )</f>
        <v>0.97836346225222848</v>
      </c>
      <c r="E526">
        <f xml:space="preserve"> _xlfn.XLOOKUP($A526,sfeso4051!$A:$A,sfeso4051!$B:$B,,1)
 + ( $A526 - _xlfn.XLOOKUP($A526,sfeso4051!$A:$A,sfeso4051!$A:$A,,1) )
   / ( _xlfn.XLOOKUP($A526,sfeso4051!$A:$A,sfeso4051!$A:$A,,-1)
       - _xlfn.XLOOKUP($A526,sfeso4051!$A:$A,sfeso4051!$A:$A,,1) )
   * ( _xlfn.XLOOKUP($A526,sfeso4051!$A:$A,sfeso4051!$B:$B,,-1)
       - _xlfn.XLOOKUP($A526,sfeso4051!$A:$A,sfeso4051!$B:$B,,1) )</f>
        <v>0.99560297363978634</v>
      </c>
      <c r="F526">
        <f xml:space="preserve"> _xlfn.XLOOKUP($A526,sdbt029!$A:$A,sdbt029!$B:$B,,1)
 + ( $A526 - _xlfn.XLOOKUP($A526,sdbt029!$A:$A,sdbt029!$A:$A,,1) )
   / ( _xlfn.XLOOKUP($A526,sdbt029!$A:$A,sdbt029!$A:$A,,-1)
       - _xlfn.XLOOKUP($A526,sdbt029!$A:$A,sdbt029!$A:$A,,1) )
   * ( _xlfn.XLOOKUP($A526,sdbt029!$A:$A,sdbt029!$B:$B,,-1)
       - _xlfn.XLOOKUP($A526,sdbt029!$A:$A,sdbt029!$B:$B,,1) )</f>
        <v>1.0212641157556581</v>
      </c>
      <c r="G526">
        <f xml:space="preserve"> _xlfn.XLOOKUP($A526,sdbs034!$A:$A,sdbs034!$B:$B,,1)
 + ( $A526 - _xlfn.XLOOKUP($A526,sdbs034!$A:$A,sdbs034!$A:$A,,1) )
   / ( _xlfn.XLOOKUP($A526,sdbs034!$A:$A,sdbs034!$A:$A,,-1)
       - _xlfn.XLOOKUP($A526,sdbs034!$A:$A,sdbs034!$A:$A,,1) )
   * ( _xlfn.XLOOKUP($A526,sdbs034!$A:$A,sdbs034!$B:$B,,-1)
       - _xlfn.XLOOKUP($A526,sdbs034!$A:$A,sdbs034!$B:$B,,1) )</f>
        <v>0.96748813289904856</v>
      </c>
      <c r="H526">
        <f xml:space="preserve"> _xlfn.XLOOKUP($A526,sdbso042!$A:$A,sdbso042!$B:$B,,1)
 + ( $A526 - _xlfn.XLOOKUP($A526,sdbso042!$A:$A,sdbso042!$A:$A,,1) )
   / ( _xlfn.XLOOKUP($A526,sdbso042!$A:$A,sdbso042!$A:$A,,-1)
       - _xlfn.XLOOKUP($A526,sdbso042!$A:$A,sdbso042!$A:$A,,1) )
   * ( _xlfn.XLOOKUP($A526,sdbso042!$A:$A,sdbso042!$B:$B,,-1)
       - _xlfn.XLOOKUP($A526,sdbso042!$A:$A,sdbso042!$B:$B,,1) )</f>
        <v>0.95168554721580612</v>
      </c>
      <c r="AK526" s="1">
        <v>2554.3933000000002</v>
      </c>
    </row>
    <row r="527" spans="1:37" x14ac:dyDescent="0.2">
      <c r="A527" s="1">
        <f t="shared" si="26"/>
        <v>2553.3433999999997</v>
      </c>
      <c r="B527" s="1">
        <v>1.0011201999999999</v>
      </c>
      <c r="C527">
        <f xml:space="preserve"> _xlfn.XLOOKUP($A527,DibenzoThiophene!$A:$A,DibenzoThiophene!$B:$B,,1)
 + ( $A527 - _xlfn.XLOOKUP($A527,DibenzoThiophene!$A:$A,DibenzoThiophene!$A:$A,,1) )
   / ( _xlfn.XLOOKUP($A527,DibenzoThiophene!$A:$A,DibenzoThiophene!$A:$A,,-1)
       - _xlfn.XLOOKUP($A527,DibenzoThiophene!$A:$A,DibenzoThiophene!$A:$A,,1) )
   * ( _xlfn.XLOOKUP($A527,DibenzoThiophene!$A:$A,DibenzoThiophene!$B:$B,,-1)
       - _xlfn.XLOOKUP($A527,DibenzoThiophene!$A:$A,DibenzoThiophene!$B:$B,,1) )</f>
        <v>0.99980080717058406</v>
      </c>
      <c r="D527">
        <f xml:space="preserve"> _xlfn.XLOOKUP($A527,Sulfone!$A:$A,Sulfone!$B:$B,,1)
 + ( $A527 - _xlfn.XLOOKUP($A527,Sulfone!$A:$A,Sulfone!$A:$A,,1) )
   / ( _xlfn.XLOOKUP($A527,Sulfone!$A:$A,Sulfone!$A:$A,,-1)
       - _xlfn.XLOOKUP($A527,Sulfone!$A:$A,Sulfone!$A:$A,,1) )
   * ( _xlfn.XLOOKUP($A527,Sulfone!$A:$A,Sulfone!$B:$B,,-1)
       - _xlfn.XLOOKUP($A527,Sulfone!$A:$A,Sulfone!$B:$B,,1) )</f>
        <v>0.97791108425121842</v>
      </c>
      <c r="E527">
        <f xml:space="preserve"> _xlfn.XLOOKUP($A527,sfeso4051!$A:$A,sfeso4051!$B:$B,,1)
 + ( $A527 - _xlfn.XLOOKUP($A527,sfeso4051!$A:$A,sfeso4051!$A:$A,,1) )
   / ( _xlfn.XLOOKUP($A527,sfeso4051!$A:$A,sfeso4051!$A:$A,,-1)
       - _xlfn.XLOOKUP($A527,sfeso4051!$A:$A,sfeso4051!$A:$A,,1) )
   * ( _xlfn.XLOOKUP($A527,sfeso4051!$A:$A,sfeso4051!$B:$B,,-1)
       - _xlfn.XLOOKUP($A527,sfeso4051!$A:$A,sfeso4051!$B:$B,,1) )</f>
        <v>0.99887174417477054</v>
      </c>
      <c r="F527">
        <f xml:space="preserve"> _xlfn.XLOOKUP($A527,sdbt029!$A:$A,sdbt029!$B:$B,,1)
 + ( $A527 - _xlfn.XLOOKUP($A527,sdbt029!$A:$A,sdbt029!$A:$A,,1) )
   / ( _xlfn.XLOOKUP($A527,sdbt029!$A:$A,sdbt029!$A:$A,,-1)
       - _xlfn.XLOOKUP($A527,sdbt029!$A:$A,sdbt029!$A:$A,,1) )
   * ( _xlfn.XLOOKUP($A527,sdbt029!$A:$A,sdbt029!$B:$B,,-1)
       - _xlfn.XLOOKUP($A527,sdbt029!$A:$A,sdbt029!$B:$B,,1) )</f>
        <v>1.0231528402853776</v>
      </c>
      <c r="G527">
        <f xml:space="preserve"> _xlfn.XLOOKUP($A527,sdbs034!$A:$A,sdbs034!$B:$B,,1)
 + ( $A527 - _xlfn.XLOOKUP($A527,sdbs034!$A:$A,sdbs034!$A:$A,,1) )
   / ( _xlfn.XLOOKUP($A527,sdbs034!$A:$A,sdbs034!$A:$A,,-1)
       - _xlfn.XLOOKUP($A527,sdbs034!$A:$A,sdbs034!$A:$A,,1) )
   * ( _xlfn.XLOOKUP($A527,sdbs034!$A:$A,sdbs034!$B:$B,,-1)
       - _xlfn.XLOOKUP($A527,sdbs034!$A:$A,sdbs034!$B:$B,,1) )</f>
        <v>0.97196458011501641</v>
      </c>
      <c r="H527">
        <f xml:space="preserve"> _xlfn.XLOOKUP($A527,sdbso042!$A:$A,sdbso042!$B:$B,,1)
 + ( $A527 - _xlfn.XLOOKUP($A527,sdbso042!$A:$A,sdbso042!$A:$A,,1) )
   / ( _xlfn.XLOOKUP($A527,sdbso042!$A:$A,sdbso042!$A:$A,,-1)
       - _xlfn.XLOOKUP($A527,sdbso042!$A:$A,sdbso042!$A:$A,,1) )
   * ( _xlfn.XLOOKUP($A527,sdbso042!$A:$A,sdbso042!$B:$B,,-1)
       - _xlfn.XLOOKUP($A527,sdbso042!$A:$A,sdbso042!$B:$B,,1) )</f>
        <v>0.95514498248144797</v>
      </c>
      <c r="AK527" s="1">
        <v>2554.6433999999999</v>
      </c>
    </row>
    <row r="528" spans="1:37" x14ac:dyDescent="0.2">
      <c r="A528" s="1">
        <f t="shared" si="26"/>
        <v>2553.5934999999999</v>
      </c>
      <c r="B528" s="1">
        <v>1.0084025999999999</v>
      </c>
      <c r="C528">
        <f xml:space="preserve"> _xlfn.XLOOKUP($A528,DibenzoThiophene!$A:$A,DibenzoThiophene!$B:$B,,1)
 + ( $A528 - _xlfn.XLOOKUP($A528,DibenzoThiophene!$A:$A,DibenzoThiophene!$A:$A,,1) )
   / ( _xlfn.XLOOKUP($A528,DibenzoThiophene!$A:$A,DibenzoThiophene!$A:$A,,-1)
       - _xlfn.XLOOKUP($A528,DibenzoThiophene!$A:$A,DibenzoThiophene!$A:$A,,1) )
   * ( _xlfn.XLOOKUP($A528,DibenzoThiophene!$A:$A,DibenzoThiophene!$B:$B,,-1)
       - _xlfn.XLOOKUP($A528,DibenzoThiophene!$A:$A,DibenzoThiophene!$B:$B,,1) )</f>
        <v>0.99989873766511672</v>
      </c>
      <c r="D528">
        <f xml:space="preserve"> _xlfn.XLOOKUP($A528,Sulfone!$A:$A,Sulfone!$B:$B,,1)
 + ( $A528 - _xlfn.XLOOKUP($A528,Sulfone!$A:$A,Sulfone!$A:$A,,1) )
   / ( _xlfn.XLOOKUP($A528,Sulfone!$A:$A,Sulfone!$A:$A,,-1)
       - _xlfn.XLOOKUP($A528,Sulfone!$A:$A,Sulfone!$A:$A,,1) )
   * ( _xlfn.XLOOKUP($A528,Sulfone!$A:$A,Sulfone!$B:$B,,-1)
       - _xlfn.XLOOKUP($A528,Sulfone!$A:$A,Sulfone!$B:$B,,1) )</f>
        <v>0.97745870625020748</v>
      </c>
      <c r="E528">
        <f xml:space="preserve"> _xlfn.XLOOKUP($A528,sfeso4051!$A:$A,sfeso4051!$B:$B,,1)
 + ( $A528 - _xlfn.XLOOKUP($A528,sfeso4051!$A:$A,sfeso4051!$A:$A,,1) )
   / ( _xlfn.XLOOKUP($A528,sfeso4051!$A:$A,sfeso4051!$A:$A,,-1)
       - _xlfn.XLOOKUP($A528,sfeso4051!$A:$A,sfeso4051!$A:$A,,1) )
   * ( _xlfn.XLOOKUP($A528,sfeso4051!$A:$A,sfeso4051!$B:$B,,-1)
       - _xlfn.XLOOKUP($A528,sfeso4051!$A:$A,sfeso4051!$B:$B,,1) )</f>
        <v>1.0020720406890777</v>
      </c>
      <c r="F528">
        <f xml:space="preserve"> _xlfn.XLOOKUP($A528,sdbt029!$A:$A,sdbt029!$B:$B,,1)
 + ( $A528 - _xlfn.XLOOKUP($A528,sdbt029!$A:$A,sdbt029!$A:$A,,1) )
   / ( _xlfn.XLOOKUP($A528,sdbt029!$A:$A,sdbt029!$A:$A,,-1)
       - _xlfn.XLOOKUP($A528,sdbt029!$A:$A,sdbt029!$A:$A,,1) )
   * ( _xlfn.XLOOKUP($A528,sdbt029!$A:$A,sdbt029!$B:$B,,-1)
       - _xlfn.XLOOKUP($A528,sdbt029!$A:$A,sdbt029!$B:$B,,1) )</f>
        <v>1.025775806962165</v>
      </c>
      <c r="G528">
        <f xml:space="preserve"> _xlfn.XLOOKUP($A528,sdbs034!$A:$A,sdbs034!$B:$B,,1)
 + ( $A528 - _xlfn.XLOOKUP($A528,sdbs034!$A:$A,sdbs034!$A:$A,,1) )
   / ( _xlfn.XLOOKUP($A528,sdbs034!$A:$A,sdbs034!$A:$A,,-1)
       - _xlfn.XLOOKUP($A528,sdbs034!$A:$A,sdbs034!$A:$A,,1) )
   * ( _xlfn.XLOOKUP($A528,sdbs034!$A:$A,sdbs034!$B:$B,,-1)
       - _xlfn.XLOOKUP($A528,sdbs034!$A:$A,sdbs034!$B:$B,,1) )</f>
        <v>0.97322520268824186</v>
      </c>
      <c r="H528">
        <f xml:space="preserve"> _xlfn.XLOOKUP($A528,sdbso042!$A:$A,sdbso042!$B:$B,,1)
 + ( $A528 - _xlfn.XLOOKUP($A528,sdbso042!$A:$A,sdbso042!$A:$A,,1) )
   / ( _xlfn.XLOOKUP($A528,sdbso042!$A:$A,sdbso042!$A:$A,,-1)
       - _xlfn.XLOOKUP($A528,sdbso042!$A:$A,sdbso042!$A:$A,,1) )
   * ( _xlfn.XLOOKUP($A528,sdbso042!$A:$A,sdbso042!$B:$B,,-1)
       - _xlfn.XLOOKUP($A528,sdbso042!$A:$A,sdbso042!$B:$B,,1) )</f>
        <v>0.95789812582049472</v>
      </c>
      <c r="AK528" s="1">
        <v>2554.8935000000001</v>
      </c>
    </row>
    <row r="529" spans="1:37" x14ac:dyDescent="0.2">
      <c r="A529" s="1">
        <f t="shared" si="26"/>
        <v>2553.8435999999997</v>
      </c>
      <c r="B529" s="1">
        <v>1.0134479000000001</v>
      </c>
      <c r="C529">
        <f xml:space="preserve"> _xlfn.XLOOKUP($A529,DibenzoThiophene!$A:$A,DibenzoThiophene!$B:$B,,1)
 + ( $A529 - _xlfn.XLOOKUP($A529,DibenzoThiophene!$A:$A,DibenzoThiophene!$A:$A,,1) )
   / ( _xlfn.XLOOKUP($A529,DibenzoThiophene!$A:$A,DibenzoThiophene!$A:$A,,-1)
       - _xlfn.XLOOKUP($A529,DibenzoThiophene!$A:$A,DibenzoThiophene!$A:$A,,1) )
   * ( _xlfn.XLOOKUP($A529,DibenzoThiophene!$A:$A,DibenzoThiophene!$B:$B,,-1)
       - _xlfn.XLOOKUP($A529,DibenzoThiophene!$A:$A,DibenzoThiophene!$B:$B,,1) )</f>
        <v>0.99999666815964905</v>
      </c>
      <c r="D529">
        <f xml:space="preserve"> _xlfn.XLOOKUP($A529,Sulfone!$A:$A,Sulfone!$B:$B,,1)
 + ( $A529 - _xlfn.XLOOKUP($A529,Sulfone!$A:$A,Sulfone!$A:$A,,1) )
   / ( _xlfn.XLOOKUP($A529,Sulfone!$A:$A,Sulfone!$A:$A,,-1)
       - _xlfn.XLOOKUP($A529,Sulfone!$A:$A,Sulfone!$A:$A,,1) )
   * ( _xlfn.XLOOKUP($A529,Sulfone!$A:$A,Sulfone!$B:$B,,-1)
       - _xlfn.XLOOKUP($A529,Sulfone!$A:$A,Sulfone!$B:$B,,1) )</f>
        <v>0.97700632824919742</v>
      </c>
      <c r="E529">
        <f xml:space="preserve"> _xlfn.XLOOKUP($A529,sfeso4051!$A:$A,sfeso4051!$B:$B,,1)
 + ( $A529 - _xlfn.XLOOKUP($A529,sfeso4051!$A:$A,sfeso4051!$A:$A,,1) )
   / ( _xlfn.XLOOKUP($A529,sfeso4051!$A:$A,sfeso4051!$A:$A,,-1)
       - _xlfn.XLOOKUP($A529,sfeso4051!$A:$A,sfeso4051!$A:$A,,1) )
   * ( _xlfn.XLOOKUP($A529,sfeso4051!$A:$A,sfeso4051!$B:$B,,-1)
       - _xlfn.XLOOKUP($A529,sfeso4051!$A:$A,sfeso4051!$B:$B,,1) )</f>
        <v>1.0051559919646966</v>
      </c>
      <c r="F529">
        <f xml:space="preserve"> _xlfn.XLOOKUP($A529,sdbt029!$A:$A,sdbt029!$B:$B,,1)
 + ( $A529 - _xlfn.XLOOKUP($A529,sdbt029!$A:$A,sdbt029!$A:$A,,1) )
   / ( _xlfn.XLOOKUP($A529,sdbt029!$A:$A,sdbt029!$A:$A,,-1)
       - _xlfn.XLOOKUP($A529,sdbt029!$A:$A,sdbt029!$A:$A,,1) )
   * ( _xlfn.XLOOKUP($A529,sdbt029!$A:$A,sdbt029!$B:$B,,-1)
       - _xlfn.XLOOKUP($A529,sdbt029!$A:$A,sdbt029!$B:$B,,1) )</f>
        <v>1.0296463355171499</v>
      </c>
      <c r="G529">
        <f xml:space="preserve"> _xlfn.XLOOKUP($A529,sdbs034!$A:$A,sdbs034!$B:$B,,1)
 + ( $A529 - _xlfn.XLOOKUP($A529,sdbs034!$A:$A,sdbs034!$A:$A,,1) )
   / ( _xlfn.XLOOKUP($A529,sdbs034!$A:$A,sdbs034!$A:$A,,-1)
       - _xlfn.XLOOKUP($A529,sdbs034!$A:$A,sdbs034!$A:$A,,1) )
   * ( _xlfn.XLOOKUP($A529,sdbs034!$A:$A,sdbs034!$B:$B,,-1)
       - _xlfn.XLOOKUP($A529,sdbs034!$A:$A,sdbs034!$B:$B,,1) )</f>
        <v>0.96902176923128869</v>
      </c>
      <c r="H529">
        <f xml:space="preserve"> _xlfn.XLOOKUP($A529,sdbso042!$A:$A,sdbso042!$B:$B,,1)
 + ( $A529 - _xlfn.XLOOKUP($A529,sdbso042!$A:$A,sdbso042!$A:$A,,1) )
   / ( _xlfn.XLOOKUP($A529,sdbso042!$A:$A,sdbso042!$A:$A,,-1)
       - _xlfn.XLOOKUP($A529,sdbso042!$A:$A,sdbso042!$A:$A,,1) )
   * ( _xlfn.XLOOKUP($A529,sdbso042!$A:$A,sdbso042!$B:$B,,-1)
       - _xlfn.XLOOKUP($A529,sdbso042!$A:$A,sdbso042!$B:$B,,1) )</f>
        <v>0.95945119792141342</v>
      </c>
      <c r="AK529" s="1">
        <v>2555.1435999999999</v>
      </c>
    </row>
    <row r="530" spans="1:37" x14ac:dyDescent="0.2">
      <c r="A530" s="1">
        <f t="shared" si="26"/>
        <v>2554.0936999999999</v>
      </c>
      <c r="B530" s="1">
        <v>0.98500326999999999</v>
      </c>
      <c r="C530">
        <f xml:space="preserve"> _xlfn.XLOOKUP($A530,DibenzoThiophene!$A:$A,DibenzoThiophene!$B:$B,,1)
 + ( $A530 - _xlfn.XLOOKUP($A530,DibenzoThiophene!$A:$A,DibenzoThiophene!$A:$A,,1) )
   / ( _xlfn.XLOOKUP($A530,DibenzoThiophene!$A:$A,DibenzoThiophene!$A:$A,,-1)
       - _xlfn.XLOOKUP($A530,DibenzoThiophene!$A:$A,DibenzoThiophene!$A:$A,,1) )
   * ( _xlfn.XLOOKUP($A530,DibenzoThiophene!$A:$A,DibenzoThiophene!$B:$B,,-1)
       - _xlfn.XLOOKUP($A530,DibenzoThiophene!$A:$A,DibenzoThiophene!$B:$B,,1) )</f>
        <v>1.0000945986541818</v>
      </c>
      <c r="D530">
        <f xml:space="preserve"> _xlfn.XLOOKUP($A530,Sulfone!$A:$A,Sulfone!$B:$B,,1)
 + ( $A530 - _xlfn.XLOOKUP($A530,Sulfone!$A:$A,Sulfone!$A:$A,,1) )
   / ( _xlfn.XLOOKUP($A530,Sulfone!$A:$A,Sulfone!$A:$A,,-1)
       - _xlfn.XLOOKUP($A530,Sulfone!$A:$A,Sulfone!$A:$A,,1) )
   * ( _xlfn.XLOOKUP($A530,Sulfone!$A:$A,Sulfone!$B:$B,,-1)
       - _xlfn.XLOOKUP($A530,Sulfone!$A:$A,Sulfone!$B:$B,,1) )</f>
        <v>0.97621682490248762</v>
      </c>
      <c r="E530">
        <f xml:space="preserve"> _xlfn.XLOOKUP($A530,sfeso4051!$A:$A,sfeso4051!$B:$B,,1)
 + ( $A530 - _xlfn.XLOOKUP($A530,sfeso4051!$A:$A,sfeso4051!$A:$A,,1) )
   / ( _xlfn.XLOOKUP($A530,sfeso4051!$A:$A,sfeso4051!$A:$A,,-1)
       - _xlfn.XLOOKUP($A530,sfeso4051!$A:$A,sfeso4051!$A:$A,,1) )
   * ( _xlfn.XLOOKUP($A530,sfeso4051!$A:$A,sfeso4051!$B:$B,,-1)
       - _xlfn.XLOOKUP($A530,sfeso4051!$A:$A,sfeso4051!$B:$B,,1) )</f>
        <v>1.0077673269259693</v>
      </c>
      <c r="F530">
        <f xml:space="preserve"> _xlfn.XLOOKUP($A530,sdbt029!$A:$A,sdbt029!$B:$B,,1)
 + ( $A530 - _xlfn.XLOOKUP($A530,sdbt029!$A:$A,sdbt029!$A:$A,,1) )
   / ( _xlfn.XLOOKUP($A530,sdbt029!$A:$A,sdbt029!$A:$A,,-1)
       - _xlfn.XLOOKUP($A530,sdbt029!$A:$A,sdbt029!$A:$A,,1) )
   * ( _xlfn.XLOOKUP($A530,sdbt029!$A:$A,sdbt029!$B:$B,,-1)
       - _xlfn.XLOOKUP($A530,sdbt029!$A:$A,sdbt029!$B:$B,,1) )</f>
        <v>1.0306075510718999</v>
      </c>
      <c r="G530">
        <f xml:space="preserve"> _xlfn.XLOOKUP($A530,sdbs034!$A:$A,sdbs034!$B:$B,,1)
 + ( $A530 - _xlfn.XLOOKUP($A530,sdbs034!$A:$A,sdbs034!$A:$A,,1) )
   / ( _xlfn.XLOOKUP($A530,sdbs034!$A:$A,sdbs034!$A:$A,,-1)
       - _xlfn.XLOOKUP($A530,sdbs034!$A:$A,sdbs034!$A:$A,,1) )
   * ( _xlfn.XLOOKUP($A530,sdbs034!$A:$A,sdbs034!$B:$B,,-1)
       - _xlfn.XLOOKUP($A530,sdbs034!$A:$A,sdbs034!$B:$B,,1) )</f>
        <v>0.96680841308149268</v>
      </c>
      <c r="H530">
        <f xml:space="preserve"> _xlfn.XLOOKUP($A530,sdbso042!$A:$A,sdbso042!$B:$B,,1)
 + ( $A530 - _xlfn.XLOOKUP($A530,sdbso042!$A:$A,sdbso042!$A:$A,,1) )
   / ( _xlfn.XLOOKUP($A530,sdbso042!$A:$A,sdbso042!$A:$A,,-1)
       - _xlfn.XLOOKUP($A530,sdbso042!$A:$A,sdbso042!$A:$A,,1) )
   * ( _xlfn.XLOOKUP($A530,sdbso042!$A:$A,sdbso042!$B:$B,,-1)
       - _xlfn.XLOOKUP($A530,sdbso042!$A:$A,sdbso042!$B:$B,,1) )</f>
        <v>0.96056734508850072</v>
      </c>
      <c r="AK530" s="1">
        <v>2555.3937000000001</v>
      </c>
    </row>
    <row r="531" spans="1:37" x14ac:dyDescent="0.2">
      <c r="A531" s="1">
        <f t="shared" si="26"/>
        <v>2554.3437999999996</v>
      </c>
      <c r="B531" s="1">
        <v>1.0034601000000001</v>
      </c>
      <c r="C531">
        <f xml:space="preserve"> _xlfn.XLOOKUP($A531,DibenzoThiophene!$A:$A,DibenzoThiophene!$B:$B,,1)
 + ( $A531 - _xlfn.XLOOKUP($A531,DibenzoThiophene!$A:$A,DibenzoThiophene!$A:$A,,1) )
   / ( _xlfn.XLOOKUP($A531,DibenzoThiophene!$A:$A,DibenzoThiophene!$A:$A,,-1)
       - _xlfn.XLOOKUP($A531,DibenzoThiophene!$A:$A,DibenzoThiophene!$A:$A,,1) )
   * ( _xlfn.XLOOKUP($A531,DibenzoThiophene!$A:$A,DibenzoThiophene!$B:$B,,-1)
       - _xlfn.XLOOKUP($A531,DibenzoThiophene!$A:$A,DibenzoThiophene!$B:$B,,1) )</f>
        <v>1.0001925291487141</v>
      </c>
      <c r="D531">
        <f xml:space="preserve"> _xlfn.XLOOKUP($A531,Sulfone!$A:$A,Sulfone!$B:$B,,1)
 + ( $A531 - _xlfn.XLOOKUP($A531,Sulfone!$A:$A,Sulfone!$A:$A,,1) )
   / ( _xlfn.XLOOKUP($A531,Sulfone!$A:$A,Sulfone!$A:$A,,-1)
       - _xlfn.XLOOKUP($A531,Sulfone!$A:$A,Sulfone!$A:$A,,1) )
   * ( _xlfn.XLOOKUP($A531,Sulfone!$A:$A,Sulfone!$B:$B,,-1)
       - _xlfn.XLOOKUP($A531,Sulfone!$A:$A,Sulfone!$B:$B,,1) )</f>
        <v>0.97484598231586206</v>
      </c>
      <c r="E531">
        <f xml:space="preserve"> _xlfn.XLOOKUP($A531,sfeso4051!$A:$A,sfeso4051!$B:$B,,1)
 + ( $A531 - _xlfn.XLOOKUP($A531,sfeso4051!$A:$A,sfeso4051!$A:$A,,1) )
   / ( _xlfn.XLOOKUP($A531,sfeso4051!$A:$A,sfeso4051!$A:$A,,-1)
       - _xlfn.XLOOKUP($A531,sfeso4051!$A:$A,sfeso4051!$A:$A,,1) )
   * ( _xlfn.XLOOKUP($A531,sfeso4051!$A:$A,sfeso4051!$B:$B,,-1)
       - _xlfn.XLOOKUP($A531,sfeso4051!$A:$A,sfeso4051!$B:$B,,1) )</f>
        <v>1.0095636819028992</v>
      </c>
      <c r="F531">
        <f xml:space="preserve"> _xlfn.XLOOKUP($A531,sdbt029!$A:$A,sdbt029!$B:$B,,1)
 + ( $A531 - _xlfn.XLOOKUP($A531,sdbt029!$A:$A,sdbt029!$A:$A,,1) )
   / ( _xlfn.XLOOKUP($A531,sdbt029!$A:$A,sdbt029!$A:$A,,-1)
       - _xlfn.XLOOKUP($A531,sdbt029!$A:$A,sdbt029!$A:$A,,1) )
   * ( _xlfn.XLOOKUP($A531,sdbt029!$A:$A,sdbt029!$B:$B,,-1)
       - _xlfn.XLOOKUP($A531,sdbt029!$A:$A,sdbt029!$B:$B,,1) )</f>
        <v>1.0265519447536584</v>
      </c>
      <c r="G531">
        <f xml:space="preserve"> _xlfn.XLOOKUP($A531,sdbs034!$A:$A,sdbs034!$B:$B,,1)
 + ( $A531 - _xlfn.XLOOKUP($A531,sdbs034!$A:$A,sdbs034!$A:$A,,1) )
   / ( _xlfn.XLOOKUP($A531,sdbs034!$A:$A,sdbs034!$A:$A,,-1)
       - _xlfn.XLOOKUP($A531,sdbs034!$A:$A,sdbs034!$A:$A,,1) )
   * ( _xlfn.XLOOKUP($A531,sdbs034!$A:$A,sdbs034!$B:$B,,-1)
       - _xlfn.XLOOKUP($A531,sdbs034!$A:$A,sdbs034!$B:$B,,1) )</f>
        <v>0.96802674797446453</v>
      </c>
      <c r="H531">
        <f xml:space="preserve"> _xlfn.XLOOKUP($A531,sdbso042!$A:$A,sdbso042!$B:$B,,1)
 + ( $A531 - _xlfn.XLOOKUP($A531,sdbso042!$A:$A,sdbso042!$A:$A,,1) )
   / ( _xlfn.XLOOKUP($A531,sdbso042!$A:$A,sdbso042!$A:$A,,-1)
       - _xlfn.XLOOKUP($A531,sdbso042!$A:$A,sdbso042!$A:$A,,1) )
   * ( _xlfn.XLOOKUP($A531,sdbso042!$A:$A,sdbso042!$B:$B,,-1)
       - _xlfn.XLOOKUP($A531,sdbso042!$A:$A,sdbso042!$B:$B,,1) )</f>
        <v>0.960930058518916</v>
      </c>
      <c r="AK531" s="1">
        <v>2555.6437999999998</v>
      </c>
    </row>
    <row r="532" spans="1:37" x14ac:dyDescent="0.2">
      <c r="A532" s="1">
        <f t="shared" si="26"/>
        <v>2554.5938999999998</v>
      </c>
      <c r="B532" s="1">
        <v>1.0388457</v>
      </c>
      <c r="C532">
        <f xml:space="preserve"> _xlfn.XLOOKUP($A532,DibenzoThiophene!$A:$A,DibenzoThiophene!$B:$B,,1)
 + ( $A532 - _xlfn.XLOOKUP($A532,DibenzoThiophene!$A:$A,DibenzoThiophene!$A:$A,,1) )
   / ( _xlfn.XLOOKUP($A532,DibenzoThiophene!$A:$A,DibenzoThiophene!$A:$A,,-1)
       - _xlfn.XLOOKUP($A532,DibenzoThiophene!$A:$A,DibenzoThiophene!$A:$A,,1) )
   * ( _xlfn.XLOOKUP($A532,DibenzoThiophene!$A:$A,DibenzoThiophene!$B:$B,,-1)
       - _xlfn.XLOOKUP($A532,DibenzoThiophene!$A:$A,DibenzoThiophene!$B:$B,,1) )</f>
        <v>1.0002904596432467</v>
      </c>
      <c r="D532">
        <f xml:space="preserve"> _xlfn.XLOOKUP($A532,Sulfone!$A:$A,Sulfone!$B:$B,,1)
 + ( $A532 - _xlfn.XLOOKUP($A532,Sulfone!$A:$A,Sulfone!$A:$A,,1) )
   / ( _xlfn.XLOOKUP($A532,Sulfone!$A:$A,Sulfone!$A:$A,,-1)
       - _xlfn.XLOOKUP($A532,Sulfone!$A:$A,Sulfone!$A:$A,,1) )
   * ( _xlfn.XLOOKUP($A532,Sulfone!$A:$A,Sulfone!$B:$B,,-1)
       - _xlfn.XLOOKUP($A532,Sulfone!$A:$A,Sulfone!$B:$B,,1) )</f>
        <v>0.97347513972923405</v>
      </c>
      <c r="E532">
        <f xml:space="preserve"> _xlfn.XLOOKUP($A532,sfeso4051!$A:$A,sfeso4051!$B:$B,,1)
 + ( $A532 - _xlfn.XLOOKUP($A532,sfeso4051!$A:$A,sfeso4051!$A:$A,,1) )
   / ( _xlfn.XLOOKUP($A532,sfeso4051!$A:$A,sfeso4051!$A:$A,,-1)
       - _xlfn.XLOOKUP($A532,sfeso4051!$A:$A,sfeso4051!$A:$A,,1) )
   * ( _xlfn.XLOOKUP($A532,sfeso4051!$A:$A,sfeso4051!$B:$B,,-1)
       - _xlfn.XLOOKUP($A532,sfeso4051!$A:$A,sfeso4051!$B:$B,,1) )</f>
        <v>1.0114126989763974</v>
      </c>
      <c r="F532">
        <f xml:space="preserve"> _xlfn.XLOOKUP($A532,sdbt029!$A:$A,sdbt029!$B:$B,,1)
 + ( $A532 - _xlfn.XLOOKUP($A532,sdbt029!$A:$A,sdbt029!$A:$A,,1) )
   / ( _xlfn.XLOOKUP($A532,sdbt029!$A:$A,sdbt029!$A:$A,,-1)
       - _xlfn.XLOOKUP($A532,sdbt029!$A:$A,sdbt029!$A:$A,,1) )
   * ( _xlfn.XLOOKUP($A532,sdbt029!$A:$A,sdbt029!$B:$B,,-1)
       - _xlfn.XLOOKUP($A532,sdbt029!$A:$A,sdbt029!$B:$B,,1) )</f>
        <v>1.0246080372641377</v>
      </c>
      <c r="G532">
        <f xml:space="preserve"> _xlfn.XLOOKUP($A532,sdbs034!$A:$A,sdbs034!$B:$B,,1)
 + ( $A532 - _xlfn.XLOOKUP($A532,sdbs034!$A:$A,sdbs034!$A:$A,,1) )
   / ( _xlfn.XLOOKUP($A532,sdbs034!$A:$A,sdbs034!$A:$A,,-1)
       - _xlfn.XLOOKUP($A532,sdbs034!$A:$A,sdbs034!$A:$A,,1) )
   * ( _xlfn.XLOOKUP($A532,sdbs034!$A:$A,sdbs034!$B:$B,,-1)
       - _xlfn.XLOOKUP($A532,sdbs034!$A:$A,sdbs034!$B:$B,,1) )</f>
        <v>0.96912989676619687</v>
      </c>
      <c r="H532">
        <f xml:space="preserve"> _xlfn.XLOOKUP($A532,sdbso042!$A:$A,sdbso042!$B:$B,,1)
 + ( $A532 - _xlfn.XLOOKUP($A532,sdbso042!$A:$A,sdbso042!$A:$A,,1) )
   / ( _xlfn.XLOOKUP($A532,sdbso042!$A:$A,sdbso042!$A:$A,,-1)
       - _xlfn.XLOOKUP($A532,sdbso042!$A:$A,sdbso042!$A:$A,,1) )
   * ( _xlfn.XLOOKUP($A532,sdbso042!$A:$A,sdbso042!$B:$B,,-1)
       - _xlfn.XLOOKUP($A532,sdbso042!$A:$A,sdbso042!$B:$B,,1) )</f>
        <v>0.96082726497577908</v>
      </c>
      <c r="AK532" s="1">
        <v>2555.8939</v>
      </c>
    </row>
    <row r="533" spans="1:37" x14ac:dyDescent="0.2">
      <c r="A533" s="1">
        <f t="shared" si="26"/>
        <v>2554.8439999999996</v>
      </c>
      <c r="B533" s="1">
        <v>1.0275787000000001</v>
      </c>
      <c r="C533">
        <f xml:space="preserve"> _xlfn.XLOOKUP($A533,DibenzoThiophene!$A:$A,DibenzoThiophene!$B:$B,,1)
 + ( $A533 - _xlfn.XLOOKUP($A533,DibenzoThiophene!$A:$A,DibenzoThiophene!$A:$A,,1) )
   / ( _xlfn.XLOOKUP($A533,DibenzoThiophene!$A:$A,DibenzoThiophene!$A:$A,,-1)
       - _xlfn.XLOOKUP($A533,DibenzoThiophene!$A:$A,DibenzoThiophene!$A:$A,,1) )
   * ( _xlfn.XLOOKUP($A533,DibenzoThiophene!$A:$A,DibenzoThiophene!$B:$B,,-1)
       - _xlfn.XLOOKUP($A533,DibenzoThiophene!$A:$A,DibenzoThiophene!$B:$B,,1) )</f>
        <v>1.0003883901377792</v>
      </c>
      <c r="D533">
        <f xml:space="preserve"> _xlfn.XLOOKUP($A533,Sulfone!$A:$A,Sulfone!$B:$B,,1)
 + ( $A533 - _xlfn.XLOOKUP($A533,Sulfone!$A:$A,Sulfone!$A:$A,,1) )
   / ( _xlfn.XLOOKUP($A533,Sulfone!$A:$A,Sulfone!$A:$A,,-1)
       - _xlfn.XLOOKUP($A533,Sulfone!$A:$A,Sulfone!$A:$A,,1) )
   * ( _xlfn.XLOOKUP($A533,Sulfone!$A:$A,Sulfone!$B:$B,,-1)
       - _xlfn.XLOOKUP($A533,Sulfone!$A:$A,Sulfone!$B:$B,,1) )</f>
        <v>0.97210429714260849</v>
      </c>
      <c r="E533">
        <f xml:space="preserve"> _xlfn.XLOOKUP($A533,sfeso4051!$A:$A,sfeso4051!$B:$B,,1)
 + ( $A533 - _xlfn.XLOOKUP($A533,sfeso4051!$A:$A,sfeso4051!$A:$A,,1) )
   / ( _xlfn.XLOOKUP($A533,sfeso4051!$A:$A,sfeso4051!$A:$A,,-1)
       - _xlfn.XLOOKUP($A533,sfeso4051!$A:$A,sfeso4051!$A:$A,,1) )
   * ( _xlfn.XLOOKUP($A533,sfeso4051!$A:$A,sfeso4051!$B:$B,,-1)
       - _xlfn.XLOOKUP($A533,sfeso4051!$A:$A,sfeso4051!$B:$B,,1) )</f>
        <v>1.0133544108714487</v>
      </c>
      <c r="F533">
        <f xml:space="preserve"> _xlfn.XLOOKUP($A533,sdbt029!$A:$A,sdbt029!$B:$B,,1)
 + ( $A533 - _xlfn.XLOOKUP($A533,sdbt029!$A:$A,sdbt029!$A:$A,,1) )
   / ( _xlfn.XLOOKUP($A533,sdbt029!$A:$A,sdbt029!$A:$A,,-1)
       - _xlfn.XLOOKUP($A533,sdbt029!$A:$A,sdbt029!$A:$A,,1) )
   * ( _xlfn.XLOOKUP($A533,sdbt029!$A:$A,sdbt029!$B:$B,,-1)
       - _xlfn.XLOOKUP($A533,sdbt029!$A:$A,sdbt029!$B:$B,,1) )</f>
        <v>1.0263811019211291</v>
      </c>
      <c r="G533">
        <f xml:space="preserve"> _xlfn.XLOOKUP($A533,sdbs034!$A:$A,sdbs034!$B:$B,,1)
 + ( $A533 - _xlfn.XLOOKUP($A533,sdbs034!$A:$A,sdbs034!$A:$A,,1) )
   / ( _xlfn.XLOOKUP($A533,sdbs034!$A:$A,sdbs034!$A:$A,,-1)
       - _xlfn.XLOOKUP($A533,sdbs034!$A:$A,sdbs034!$A:$A,,1) )
   * ( _xlfn.XLOOKUP($A533,sdbs034!$A:$A,sdbs034!$B:$B,,-1)
       - _xlfn.XLOOKUP($A533,sdbs034!$A:$A,sdbs034!$B:$B,,1) )</f>
        <v>0.97003029717157829</v>
      </c>
      <c r="H533">
        <f xml:space="preserve"> _xlfn.XLOOKUP($A533,sdbso042!$A:$A,sdbso042!$B:$B,,1)
 + ( $A533 - _xlfn.XLOOKUP($A533,sdbso042!$A:$A,sdbso042!$A:$A,,1) )
   / ( _xlfn.XLOOKUP($A533,sdbso042!$A:$A,sdbso042!$A:$A,,-1)
       - _xlfn.XLOOKUP($A533,sdbso042!$A:$A,sdbso042!$A:$A,,1) )
   * ( _xlfn.XLOOKUP($A533,sdbso042!$A:$A,sdbso042!$B:$B,,-1)
       - _xlfn.XLOOKUP($A533,sdbso042!$A:$A,sdbso042!$B:$B,,1) )</f>
        <v>0.95990509490453024</v>
      </c>
      <c r="AK533" s="1">
        <v>2556.1439999999998</v>
      </c>
    </row>
    <row r="534" spans="1:37" x14ac:dyDescent="0.2">
      <c r="A534" s="1">
        <f t="shared" si="26"/>
        <v>2555.0940999999998</v>
      </c>
      <c r="B534" s="1">
        <v>0.98685694999999996</v>
      </c>
      <c r="C534">
        <f xml:space="preserve"> _xlfn.XLOOKUP($A534,DibenzoThiophene!$A:$A,DibenzoThiophene!$B:$B,,1)
 + ( $A534 - _xlfn.XLOOKUP($A534,DibenzoThiophene!$A:$A,DibenzoThiophene!$A:$A,,1) )
   / ( _xlfn.XLOOKUP($A534,DibenzoThiophene!$A:$A,DibenzoThiophene!$A:$A,,-1)
       - _xlfn.XLOOKUP($A534,DibenzoThiophene!$A:$A,DibenzoThiophene!$A:$A,,1) )
   * ( _xlfn.XLOOKUP($A534,DibenzoThiophene!$A:$A,DibenzoThiophene!$B:$B,,-1)
       - _xlfn.XLOOKUP($A534,DibenzoThiophene!$A:$A,DibenzoThiophene!$B:$B,,1) )</f>
        <v>1.0004863206323118</v>
      </c>
      <c r="D534">
        <f xml:space="preserve"> _xlfn.XLOOKUP($A534,Sulfone!$A:$A,Sulfone!$B:$B,,1)
 + ( $A534 - _xlfn.XLOOKUP($A534,Sulfone!$A:$A,Sulfone!$A:$A,,1) )
   / ( _xlfn.XLOOKUP($A534,Sulfone!$A:$A,Sulfone!$A:$A,,-1)
       - _xlfn.XLOOKUP($A534,Sulfone!$A:$A,Sulfone!$A:$A,,1) )
   * ( _xlfn.XLOOKUP($A534,Sulfone!$A:$A,Sulfone!$B:$B,,-1)
       - _xlfn.XLOOKUP($A534,Sulfone!$A:$A,Sulfone!$B:$B,,1) )</f>
        <v>0.97106201355968991</v>
      </c>
      <c r="E534">
        <f xml:space="preserve"> _xlfn.XLOOKUP($A534,sfeso4051!$A:$A,sfeso4051!$B:$B,,1)
 + ( $A534 - _xlfn.XLOOKUP($A534,sfeso4051!$A:$A,sfeso4051!$A:$A,,1) )
   / ( _xlfn.XLOOKUP($A534,sfeso4051!$A:$A,sfeso4051!$A:$A,,-1)
       - _xlfn.XLOOKUP($A534,sfeso4051!$A:$A,sfeso4051!$A:$A,,1) )
   * ( _xlfn.XLOOKUP($A534,sfeso4051!$A:$A,sfeso4051!$B:$B,,-1)
       - _xlfn.XLOOKUP($A534,sfeso4051!$A:$A,sfeso4051!$B:$B,,1) )</f>
        <v>1.0146406332675664</v>
      </c>
      <c r="F534">
        <f xml:space="preserve"> _xlfn.XLOOKUP($A534,sdbt029!$A:$A,sdbt029!$B:$B,,1)
 + ( $A534 - _xlfn.XLOOKUP($A534,sdbt029!$A:$A,sdbt029!$A:$A,,1) )
   / ( _xlfn.XLOOKUP($A534,sdbt029!$A:$A,sdbt029!$A:$A,,-1)
       - _xlfn.XLOOKUP($A534,sdbt029!$A:$A,sdbt029!$A:$A,,1) )
   * ( _xlfn.XLOOKUP($A534,sdbt029!$A:$A,sdbt029!$B:$B,,-1)
       - _xlfn.XLOOKUP($A534,sdbt029!$A:$A,sdbt029!$B:$B,,1) )</f>
        <v>1.0269667639008679</v>
      </c>
      <c r="G534">
        <f xml:space="preserve"> _xlfn.XLOOKUP($A534,sdbs034!$A:$A,sdbs034!$B:$B,,1)
 + ( $A534 - _xlfn.XLOOKUP($A534,sdbs034!$A:$A,sdbs034!$A:$A,,1) )
   / ( _xlfn.XLOOKUP($A534,sdbs034!$A:$A,sdbs034!$A:$A,,-1)
       - _xlfn.XLOOKUP($A534,sdbs034!$A:$A,sdbs034!$A:$A,,1) )
   * ( _xlfn.XLOOKUP($A534,sdbs034!$A:$A,sdbs034!$B:$B,,-1)
       - _xlfn.XLOOKUP($A534,sdbs034!$A:$A,sdbs034!$B:$B,,1) )</f>
        <v>0.96762345296134955</v>
      </c>
      <c r="H534">
        <f xml:space="preserve"> _xlfn.XLOOKUP($A534,sdbso042!$A:$A,sdbso042!$B:$B,,1)
 + ( $A534 - _xlfn.XLOOKUP($A534,sdbso042!$A:$A,sdbso042!$A:$A,,1) )
   / ( _xlfn.XLOOKUP($A534,sdbso042!$A:$A,sdbso042!$A:$A,,-1)
       - _xlfn.XLOOKUP($A534,sdbso042!$A:$A,sdbso042!$A:$A,,1) )
   * ( _xlfn.XLOOKUP($A534,sdbso042!$A:$A,sdbso042!$B:$B,,-1)
       - _xlfn.XLOOKUP($A534,sdbso042!$A:$A,sdbso042!$B:$B,,1) )</f>
        <v>0.95911410661362928</v>
      </c>
      <c r="AK534" s="1">
        <v>2556.3941</v>
      </c>
    </row>
    <row r="535" spans="1:37" x14ac:dyDescent="0.2">
      <c r="A535" s="1">
        <f t="shared" si="26"/>
        <v>2555.3442</v>
      </c>
      <c r="B535" s="1">
        <v>1.0229619999999999</v>
      </c>
      <c r="C535">
        <f xml:space="preserve"> _xlfn.XLOOKUP($A535,DibenzoThiophene!$A:$A,DibenzoThiophene!$B:$B,,1)
 + ( $A535 - _xlfn.XLOOKUP($A535,DibenzoThiophene!$A:$A,DibenzoThiophene!$A:$A,,1) )
   / ( _xlfn.XLOOKUP($A535,DibenzoThiophene!$A:$A,DibenzoThiophene!$A:$A,,-1)
       - _xlfn.XLOOKUP($A535,DibenzoThiophene!$A:$A,DibenzoThiophene!$A:$A,,1) )
   * ( _xlfn.XLOOKUP($A535,DibenzoThiophene!$A:$A,DibenzoThiophene!$B:$B,,-1)
       - _xlfn.XLOOKUP($A535,DibenzoThiophene!$A:$A,DibenzoThiophene!$B:$B,,1) )</f>
        <v>1.0005842511268441</v>
      </c>
      <c r="D535">
        <f xml:space="preserve"> _xlfn.XLOOKUP($A535,Sulfone!$A:$A,Sulfone!$B:$B,,1)
 + ( $A535 - _xlfn.XLOOKUP($A535,Sulfone!$A:$A,Sulfone!$A:$A,,1) )
   / ( _xlfn.XLOOKUP($A535,Sulfone!$A:$A,Sulfone!$A:$A,,-1)
       - _xlfn.XLOOKUP($A535,Sulfone!$A:$A,Sulfone!$A:$A,,1) )
   * ( _xlfn.XLOOKUP($A535,Sulfone!$A:$A,Sulfone!$B:$B,,-1)
       - _xlfn.XLOOKUP($A535,Sulfone!$A:$A,Sulfone!$B:$B,,1) )</f>
        <v>0.97052804445129848</v>
      </c>
      <c r="E535">
        <f xml:space="preserve"> _xlfn.XLOOKUP($A535,sfeso4051!$A:$A,sfeso4051!$B:$B,,1)
 + ( $A535 - _xlfn.XLOOKUP($A535,sfeso4051!$A:$A,sfeso4051!$A:$A,,1) )
   / ( _xlfn.XLOOKUP($A535,sfeso4051!$A:$A,sfeso4051!$A:$A,,-1)
       - _xlfn.XLOOKUP($A535,sfeso4051!$A:$A,sfeso4051!$A:$A,,1) )
   * ( _xlfn.XLOOKUP($A535,sfeso4051!$A:$A,sfeso4051!$B:$B,,-1)
       - _xlfn.XLOOKUP($A535,sfeso4051!$A:$A,sfeso4051!$B:$B,,1) )</f>
        <v>1.0149127461842653</v>
      </c>
      <c r="F535">
        <f xml:space="preserve"> _xlfn.XLOOKUP($A535,sdbt029!$A:$A,sdbt029!$B:$B,,1)
 + ( $A535 - _xlfn.XLOOKUP($A535,sdbt029!$A:$A,sdbt029!$A:$A,,1) )
   / ( _xlfn.XLOOKUP($A535,sdbt029!$A:$A,sdbt029!$A:$A,,-1)
       - _xlfn.XLOOKUP($A535,sdbt029!$A:$A,sdbt029!$A:$A,,1) )
   * ( _xlfn.XLOOKUP($A535,sdbt029!$A:$A,sdbt029!$B:$B,,-1)
       - _xlfn.XLOOKUP($A535,sdbt029!$A:$A,sdbt029!$B:$B,,1) )</f>
        <v>1.0257153921632922</v>
      </c>
      <c r="G535">
        <f xml:space="preserve"> _xlfn.XLOOKUP($A535,sdbs034!$A:$A,sdbs034!$B:$B,,1)
 + ( $A535 - _xlfn.XLOOKUP($A535,sdbs034!$A:$A,sdbs034!$A:$A,,1) )
   / ( _xlfn.XLOOKUP($A535,sdbs034!$A:$A,sdbs034!$A:$A,,-1)
       - _xlfn.XLOOKUP($A535,sdbs034!$A:$A,sdbs034!$A:$A,,1) )
   * ( _xlfn.XLOOKUP($A535,sdbs034!$A:$A,sdbs034!$B:$B,,-1)
       - _xlfn.XLOOKUP($A535,sdbs034!$A:$A,sdbs034!$B:$B,,1) )</f>
        <v>0.96009996215207061</v>
      </c>
      <c r="H535">
        <f xml:space="preserve"> _xlfn.XLOOKUP($A535,sdbso042!$A:$A,sdbso042!$B:$B,,1)
 + ( $A535 - _xlfn.XLOOKUP($A535,sdbso042!$A:$A,sdbso042!$A:$A,,1) )
   / ( _xlfn.XLOOKUP($A535,sdbso042!$A:$A,sdbso042!$A:$A,,-1)
       - _xlfn.XLOOKUP($A535,sdbso042!$A:$A,sdbso042!$A:$A,,1) )
   * ( _xlfn.XLOOKUP($A535,sdbso042!$A:$A,sdbso042!$B:$B,,-1)
       - _xlfn.XLOOKUP($A535,sdbso042!$A:$A,sdbso042!$B:$B,,1) )</f>
        <v>0.9585260699904441</v>
      </c>
      <c r="AK535" s="1">
        <v>2556.6442000000002</v>
      </c>
    </row>
    <row r="536" spans="1:37" x14ac:dyDescent="0.2">
      <c r="A536" s="1">
        <f t="shared" si="26"/>
        <v>2555.5942999999997</v>
      </c>
      <c r="B536" s="1">
        <v>0.99075767000000003</v>
      </c>
      <c r="C536">
        <f xml:space="preserve"> _xlfn.XLOOKUP($A536,DibenzoThiophene!$A:$A,DibenzoThiophene!$B:$B,,1)
 + ( $A536 - _xlfn.XLOOKUP($A536,DibenzoThiophene!$A:$A,DibenzoThiophene!$A:$A,,1) )
   / ( _xlfn.XLOOKUP($A536,DibenzoThiophene!$A:$A,DibenzoThiophene!$A:$A,,-1)
       - _xlfn.XLOOKUP($A536,DibenzoThiophene!$A:$A,DibenzoThiophene!$A:$A,,1) )
   * ( _xlfn.XLOOKUP($A536,DibenzoThiophene!$A:$A,DibenzoThiophene!$B:$B,,-1)
       - _xlfn.XLOOKUP($A536,DibenzoThiophene!$A:$A,DibenzoThiophene!$B:$B,,1) )</f>
        <v>1.0006821816213767</v>
      </c>
      <c r="D536">
        <f xml:space="preserve"> _xlfn.XLOOKUP($A536,Sulfone!$A:$A,Sulfone!$B:$B,,1)
 + ( $A536 - _xlfn.XLOOKUP($A536,Sulfone!$A:$A,Sulfone!$A:$A,,1) )
   / ( _xlfn.XLOOKUP($A536,Sulfone!$A:$A,Sulfone!$A:$A,,-1)
       - _xlfn.XLOOKUP($A536,Sulfone!$A:$A,Sulfone!$A:$A,,1) )
   * ( _xlfn.XLOOKUP($A536,Sulfone!$A:$A,Sulfone!$B:$B,,-1)
       - _xlfn.XLOOKUP($A536,Sulfone!$A:$A,Sulfone!$B:$B,,1) )</f>
        <v>0.96999407534290794</v>
      </c>
      <c r="E536">
        <f xml:space="preserve"> _xlfn.XLOOKUP($A536,sfeso4051!$A:$A,sfeso4051!$B:$B,,1)
 + ( $A536 - _xlfn.XLOOKUP($A536,sfeso4051!$A:$A,sfeso4051!$A:$A,,1) )
   / ( _xlfn.XLOOKUP($A536,sfeso4051!$A:$A,sfeso4051!$A:$A,,-1)
       - _xlfn.XLOOKUP($A536,sfeso4051!$A:$A,sfeso4051!$A:$A,,1) )
   * ( _xlfn.XLOOKUP($A536,sfeso4051!$A:$A,sfeso4051!$B:$B,,-1)
       - _xlfn.XLOOKUP($A536,sfeso4051!$A:$A,sfeso4051!$B:$B,,1) )</f>
        <v>1.0158347881540013</v>
      </c>
      <c r="F536">
        <f xml:space="preserve"> _xlfn.XLOOKUP($A536,sdbt029!$A:$A,sdbt029!$B:$B,,1)
 + ( $A536 - _xlfn.XLOOKUP($A536,sdbt029!$A:$A,sdbt029!$A:$A,,1) )
   / ( _xlfn.XLOOKUP($A536,sdbt029!$A:$A,sdbt029!$A:$A,,-1)
       - _xlfn.XLOOKUP($A536,sdbt029!$A:$A,sdbt029!$A:$A,,1) )
   * ( _xlfn.XLOOKUP($A536,sdbt029!$A:$A,sdbt029!$B:$B,,-1)
       - _xlfn.XLOOKUP($A536,sdbt029!$A:$A,sdbt029!$B:$B,,1) )</f>
        <v>1.0262095809769407</v>
      </c>
      <c r="G536">
        <f xml:space="preserve"> _xlfn.XLOOKUP($A536,sdbs034!$A:$A,sdbs034!$B:$B,,1)
 + ( $A536 - _xlfn.XLOOKUP($A536,sdbs034!$A:$A,sdbs034!$A:$A,,1) )
   / ( _xlfn.XLOOKUP($A536,sdbs034!$A:$A,sdbs034!$A:$A,,-1)
       - _xlfn.XLOOKUP($A536,sdbs034!$A:$A,sdbs034!$A:$A,,1) )
   * ( _xlfn.XLOOKUP($A536,sdbs034!$A:$A,sdbs034!$B:$B,,-1)
       - _xlfn.XLOOKUP($A536,sdbs034!$A:$A,sdbs034!$B:$B,,1) )</f>
        <v>0.95706068421129697</v>
      </c>
      <c r="H536">
        <f xml:space="preserve"> _xlfn.XLOOKUP($A536,sdbso042!$A:$A,sdbso042!$B:$B,,1)
 + ( $A536 - _xlfn.XLOOKUP($A536,sdbso042!$A:$A,sdbso042!$A:$A,,1) )
   / ( _xlfn.XLOOKUP($A536,sdbso042!$A:$A,sdbso042!$A:$A,,-1)
       - _xlfn.XLOOKUP($A536,sdbso042!$A:$A,sdbso042!$A:$A,,1) )
   * ( _xlfn.XLOOKUP($A536,sdbso042!$A:$A,sdbso042!$B:$B,,-1)
       - _xlfn.XLOOKUP($A536,sdbso042!$A:$A,sdbso042!$B:$B,,1) )</f>
        <v>0.96086362837183115</v>
      </c>
      <c r="AK536" s="1">
        <v>2556.8942999999999</v>
      </c>
    </row>
    <row r="537" spans="1:37" x14ac:dyDescent="0.2">
      <c r="A537" s="1">
        <f t="shared" si="26"/>
        <v>2555.8444</v>
      </c>
      <c r="B537" s="1">
        <v>0.99960693</v>
      </c>
      <c r="C537">
        <f xml:space="preserve"> _xlfn.XLOOKUP($A537,DibenzoThiophene!$A:$A,DibenzoThiophene!$B:$B,,1)
 + ( $A537 - _xlfn.XLOOKUP($A537,DibenzoThiophene!$A:$A,DibenzoThiophene!$A:$A,,1) )
   / ( _xlfn.XLOOKUP($A537,DibenzoThiophene!$A:$A,DibenzoThiophene!$A:$A,,-1)
       - _xlfn.XLOOKUP($A537,DibenzoThiophene!$A:$A,DibenzoThiophene!$A:$A,,1) )
   * ( _xlfn.XLOOKUP($A537,DibenzoThiophene!$A:$A,DibenzoThiophene!$B:$B,,-1)
       - _xlfn.XLOOKUP($A537,DibenzoThiophene!$A:$A,DibenzoThiophene!$B:$B,,1) )</f>
        <v>1.0007801121159092</v>
      </c>
      <c r="D537">
        <f xml:space="preserve"> _xlfn.XLOOKUP($A537,Sulfone!$A:$A,Sulfone!$B:$B,,1)
 + ( $A537 - _xlfn.XLOOKUP($A537,Sulfone!$A:$A,Sulfone!$A:$A,,1) )
   / ( _xlfn.XLOOKUP($A537,Sulfone!$A:$A,Sulfone!$A:$A,,-1)
       - _xlfn.XLOOKUP($A537,Sulfone!$A:$A,Sulfone!$A:$A,,1) )
   * ( _xlfn.XLOOKUP($A537,Sulfone!$A:$A,Sulfone!$B:$B,,-1)
       - _xlfn.XLOOKUP($A537,Sulfone!$A:$A,Sulfone!$B:$B,,1) )</f>
        <v>0.96946010623451651</v>
      </c>
      <c r="E537">
        <f xml:space="preserve"> _xlfn.XLOOKUP($A537,sfeso4051!$A:$A,sfeso4051!$B:$B,,1)
 + ( $A537 - _xlfn.XLOOKUP($A537,sfeso4051!$A:$A,sfeso4051!$A:$A,,1) )
   / ( _xlfn.XLOOKUP($A537,sfeso4051!$A:$A,sfeso4051!$A:$A,,-1)
       - _xlfn.XLOOKUP($A537,sfeso4051!$A:$A,sfeso4051!$A:$A,,1) )
   * ( _xlfn.XLOOKUP($A537,sfeso4051!$A:$A,sfeso4051!$B:$B,,-1)
       - _xlfn.XLOOKUP($A537,sfeso4051!$A:$A,sfeso4051!$B:$B,,1) )</f>
        <v>1.0177944764046443</v>
      </c>
      <c r="F537">
        <f xml:space="preserve"> _xlfn.XLOOKUP($A537,sdbt029!$A:$A,sdbt029!$B:$B,,1)
 + ( $A537 - _xlfn.XLOOKUP($A537,sdbt029!$A:$A,sdbt029!$A:$A,,1) )
   / ( _xlfn.XLOOKUP($A537,sdbt029!$A:$A,sdbt029!$A:$A,,-1)
       - _xlfn.XLOOKUP($A537,sdbt029!$A:$A,sdbt029!$A:$A,,1) )
   * ( _xlfn.XLOOKUP($A537,sdbt029!$A:$A,sdbt029!$B:$B,,-1)
       - _xlfn.XLOOKUP($A537,sdbt029!$A:$A,sdbt029!$B:$B,,1) )</f>
        <v>1.0294906499979044</v>
      </c>
      <c r="G537">
        <f xml:space="preserve"> _xlfn.XLOOKUP($A537,sdbs034!$A:$A,sdbs034!$B:$B,,1)
 + ( $A537 - _xlfn.XLOOKUP($A537,sdbs034!$A:$A,sdbs034!$A:$A,,1) )
   / ( _xlfn.XLOOKUP($A537,sdbs034!$A:$A,sdbs034!$A:$A,,-1)
       - _xlfn.XLOOKUP($A537,sdbs034!$A:$A,sdbs034!$A:$A,,1) )
   * ( _xlfn.XLOOKUP($A537,sdbs034!$A:$A,sdbs034!$B:$B,,-1)
       - _xlfn.XLOOKUP($A537,sdbs034!$A:$A,sdbs034!$B:$B,,1) )</f>
        <v>0.96118069047858312</v>
      </c>
      <c r="H537">
        <f xml:space="preserve"> _xlfn.XLOOKUP($A537,sdbso042!$A:$A,sdbso042!$B:$B,,1)
 + ( $A537 - _xlfn.XLOOKUP($A537,sdbso042!$A:$A,sdbso042!$A:$A,,1) )
   / ( _xlfn.XLOOKUP($A537,sdbso042!$A:$A,sdbso042!$A:$A,,-1)
       - _xlfn.XLOOKUP($A537,sdbso042!$A:$A,sdbso042!$A:$A,,1) )
   * ( _xlfn.XLOOKUP($A537,sdbso042!$A:$A,sdbso042!$B:$B,,-1)
       - _xlfn.XLOOKUP($A537,sdbso042!$A:$A,sdbso042!$B:$B,,1) )</f>
        <v>0.96787205469140447</v>
      </c>
      <c r="AK537" s="1">
        <v>2557.1444000000001</v>
      </c>
    </row>
    <row r="538" spans="1:37" x14ac:dyDescent="0.2">
      <c r="A538" s="1">
        <f t="shared" si="26"/>
        <v>2556.0944999999997</v>
      </c>
      <c r="B538" s="1">
        <v>0.98733753000000002</v>
      </c>
      <c r="C538">
        <f xml:space="preserve"> _xlfn.XLOOKUP($A538,DibenzoThiophene!$A:$A,DibenzoThiophene!$B:$B,,1)
 + ( $A538 - _xlfn.XLOOKUP($A538,DibenzoThiophene!$A:$A,DibenzoThiophene!$A:$A,,1) )
   / ( _xlfn.XLOOKUP($A538,DibenzoThiophene!$A:$A,DibenzoThiophene!$A:$A,,-1)
       - _xlfn.XLOOKUP($A538,DibenzoThiophene!$A:$A,DibenzoThiophene!$A:$A,,1) )
   * ( _xlfn.XLOOKUP($A538,DibenzoThiophene!$A:$A,DibenzoThiophene!$B:$B,,-1)
       - _xlfn.XLOOKUP($A538,DibenzoThiophene!$A:$A,DibenzoThiophene!$B:$B,,1) )</f>
        <v>1.0008780426104418</v>
      </c>
      <c r="D538">
        <f xml:space="preserve"> _xlfn.XLOOKUP($A538,Sulfone!$A:$A,Sulfone!$B:$B,,1)
 + ( $A538 - _xlfn.XLOOKUP($A538,Sulfone!$A:$A,Sulfone!$A:$A,,1) )
   / ( _xlfn.XLOOKUP($A538,Sulfone!$A:$A,Sulfone!$A:$A,,-1)
       - _xlfn.XLOOKUP($A538,Sulfone!$A:$A,Sulfone!$A:$A,,1) )
   * ( _xlfn.XLOOKUP($A538,Sulfone!$A:$A,Sulfone!$B:$B,,-1)
       - _xlfn.XLOOKUP($A538,Sulfone!$A:$A,Sulfone!$B:$B,,1) )</f>
        <v>0.96926507992582767</v>
      </c>
      <c r="E538">
        <f xml:space="preserve"> _xlfn.XLOOKUP($A538,sfeso4051!$A:$A,sfeso4051!$B:$B,,1)
 + ( $A538 - _xlfn.XLOOKUP($A538,sfeso4051!$A:$A,sfeso4051!$A:$A,,1) )
   / ( _xlfn.XLOOKUP($A538,sfeso4051!$A:$A,sfeso4051!$A:$A,,-1)
       - _xlfn.XLOOKUP($A538,sfeso4051!$A:$A,sfeso4051!$A:$A,,1) )
   * ( _xlfn.XLOOKUP($A538,sfeso4051!$A:$A,sfeso4051!$B:$B,,-1)
       - _xlfn.XLOOKUP($A538,sfeso4051!$A:$A,sfeso4051!$B:$B,,1) )</f>
        <v>1.019370902020299</v>
      </c>
      <c r="F538">
        <f xml:space="preserve"> _xlfn.XLOOKUP($A538,sdbt029!$A:$A,sdbt029!$B:$B,,1)
 + ( $A538 - _xlfn.XLOOKUP($A538,sdbt029!$A:$A,sdbt029!$A:$A,,1) )
   / ( _xlfn.XLOOKUP($A538,sdbt029!$A:$A,sdbt029!$A:$A,,-1)
       - _xlfn.XLOOKUP($A538,sdbt029!$A:$A,sdbt029!$A:$A,,1) )
   * ( _xlfn.XLOOKUP($A538,sdbt029!$A:$A,sdbt029!$B:$B,,-1)
       - _xlfn.XLOOKUP($A538,sdbt029!$A:$A,sdbt029!$B:$B,,1) )</f>
        <v>1.030613766526786</v>
      </c>
      <c r="G538">
        <f xml:space="preserve"> _xlfn.XLOOKUP($A538,sdbs034!$A:$A,sdbs034!$B:$B,,1)
 + ( $A538 - _xlfn.XLOOKUP($A538,sdbs034!$A:$A,sdbs034!$A:$A,,1) )
   / ( _xlfn.XLOOKUP($A538,sdbs034!$A:$A,sdbs034!$A:$A,,-1)
       - _xlfn.XLOOKUP($A538,sdbs034!$A:$A,sdbs034!$A:$A,,1) )
   * ( _xlfn.XLOOKUP($A538,sdbs034!$A:$A,sdbs034!$B:$B,,-1)
       - _xlfn.XLOOKUP($A538,sdbs034!$A:$A,sdbs034!$B:$B,,1) )</f>
        <v>0.96297960211386824</v>
      </c>
      <c r="H538">
        <f xml:space="preserve"> _xlfn.XLOOKUP($A538,sdbso042!$A:$A,sdbso042!$B:$B,,1)
 + ( $A538 - _xlfn.XLOOKUP($A538,sdbso042!$A:$A,sdbso042!$A:$A,,1) )
   / ( _xlfn.XLOOKUP($A538,sdbso042!$A:$A,sdbso042!$A:$A,,-1)
       - _xlfn.XLOOKUP($A538,sdbso042!$A:$A,sdbso042!$A:$A,,1) )
   * ( _xlfn.XLOOKUP($A538,sdbso042!$A:$A,sdbso042!$B:$B,,-1)
       - _xlfn.XLOOKUP($A538,sdbso042!$A:$A,sdbso042!$B:$B,,1) )</f>
        <v>0.97098188962333476</v>
      </c>
      <c r="AK538" s="1">
        <v>2557.3944999999999</v>
      </c>
    </row>
    <row r="539" spans="1:37" x14ac:dyDescent="0.2">
      <c r="A539" s="1">
        <f t="shared" si="26"/>
        <v>2556.3445999999999</v>
      </c>
      <c r="B539" s="1">
        <v>1.0100583999999999</v>
      </c>
      <c r="C539">
        <f xml:space="preserve"> _xlfn.XLOOKUP($A539,DibenzoThiophene!$A:$A,DibenzoThiophene!$B:$B,,1)
 + ( $A539 - _xlfn.XLOOKUP($A539,DibenzoThiophene!$A:$A,DibenzoThiophene!$A:$A,,1) )
   / ( _xlfn.XLOOKUP($A539,DibenzoThiophene!$A:$A,DibenzoThiophene!$A:$A,,-1)
       - _xlfn.XLOOKUP($A539,DibenzoThiophene!$A:$A,DibenzoThiophene!$A:$A,,1) )
   * ( _xlfn.XLOOKUP($A539,DibenzoThiophene!$A:$A,DibenzoThiophene!$B:$B,,-1)
       - _xlfn.XLOOKUP($A539,DibenzoThiophene!$A:$A,DibenzoThiophene!$B:$B,,1) )</f>
        <v>1.0009759731049743</v>
      </c>
      <c r="D539">
        <f xml:space="preserve"> _xlfn.XLOOKUP($A539,Sulfone!$A:$A,Sulfone!$B:$B,,1)
 + ( $A539 - _xlfn.XLOOKUP($A539,Sulfone!$A:$A,Sulfone!$A:$A,,1) )
   / ( _xlfn.XLOOKUP($A539,Sulfone!$A:$A,Sulfone!$A:$A,,-1)
       - _xlfn.XLOOKUP($A539,Sulfone!$A:$A,Sulfone!$A:$A,,1) )
   * ( _xlfn.XLOOKUP($A539,Sulfone!$A:$A,Sulfone!$B:$B,,-1)
       - _xlfn.XLOOKUP($A539,Sulfone!$A:$A,Sulfone!$B:$B,,1) )</f>
        <v>0.96963205240746497</v>
      </c>
      <c r="E539">
        <f xml:space="preserve"> _xlfn.XLOOKUP($A539,sfeso4051!$A:$A,sfeso4051!$B:$B,,1)
 + ( $A539 - _xlfn.XLOOKUP($A539,sfeso4051!$A:$A,sfeso4051!$A:$A,,1) )
   / ( _xlfn.XLOOKUP($A539,sfeso4051!$A:$A,sfeso4051!$A:$A,,-1)
       - _xlfn.XLOOKUP($A539,sfeso4051!$A:$A,sfeso4051!$A:$A,,1) )
   * ( _xlfn.XLOOKUP($A539,sfeso4051!$A:$A,sfeso4051!$B:$B,,-1)
       - _xlfn.XLOOKUP($A539,sfeso4051!$A:$A,sfeso4051!$B:$B,,1) )</f>
        <v>1.0203118424230289</v>
      </c>
      <c r="F539">
        <f xml:space="preserve"> _xlfn.XLOOKUP($A539,sdbt029!$A:$A,sdbt029!$B:$B,,1)
 + ( $A539 - _xlfn.XLOOKUP($A539,sdbt029!$A:$A,sdbt029!$A:$A,,1) )
   / ( _xlfn.XLOOKUP($A539,sdbt029!$A:$A,sdbt029!$A:$A,,-1)
       - _xlfn.XLOOKUP($A539,sdbt029!$A:$A,sdbt029!$A:$A,,1) )
   * ( _xlfn.XLOOKUP($A539,sdbt029!$A:$A,sdbt029!$B:$B,,-1)
       - _xlfn.XLOOKUP($A539,sdbt029!$A:$A,sdbt029!$B:$B,,1) )</f>
        <v>1.028158796454637</v>
      </c>
      <c r="G539">
        <f xml:space="preserve"> _xlfn.XLOOKUP($A539,sdbs034!$A:$A,sdbs034!$B:$B,,1)
 + ( $A539 - _xlfn.XLOOKUP($A539,sdbs034!$A:$A,sdbs034!$A:$A,,1) )
   / ( _xlfn.XLOOKUP($A539,sdbs034!$A:$A,sdbs034!$A:$A,,-1)
       - _xlfn.XLOOKUP($A539,sdbs034!$A:$A,sdbs034!$A:$A,,1) )
   * ( _xlfn.XLOOKUP($A539,sdbs034!$A:$A,sdbs034!$B:$B,,-1)
       - _xlfn.XLOOKUP($A539,sdbs034!$A:$A,sdbs034!$B:$B,,1) )</f>
        <v>0.96092992225654472</v>
      </c>
      <c r="H539">
        <f xml:space="preserve"> _xlfn.XLOOKUP($A539,sdbso042!$A:$A,sdbso042!$B:$B,,1)
 + ( $A539 - _xlfn.XLOOKUP($A539,sdbso042!$A:$A,sdbso042!$A:$A,,1) )
   / ( _xlfn.XLOOKUP($A539,sdbso042!$A:$A,sdbso042!$A:$A,,-1)
       - _xlfn.XLOOKUP($A539,sdbso042!$A:$A,sdbso042!$A:$A,,1) )
   * ( _xlfn.XLOOKUP($A539,sdbso042!$A:$A,sdbso042!$B:$B,,-1)
       - _xlfn.XLOOKUP($A539,sdbso042!$A:$A,sdbso042!$B:$B,,1) )</f>
        <v>0.96762749623782474</v>
      </c>
      <c r="AK539" s="1">
        <v>2557.6446000000001</v>
      </c>
    </row>
    <row r="540" spans="1:37" x14ac:dyDescent="0.2">
      <c r="A540" s="1">
        <f t="shared" si="26"/>
        <v>2556.5946999999996</v>
      </c>
      <c r="B540" s="1">
        <v>0.99810085999999998</v>
      </c>
      <c r="C540">
        <f xml:space="preserve"> _xlfn.XLOOKUP($A540,DibenzoThiophene!$A:$A,DibenzoThiophene!$B:$B,,1)
 + ( $A540 - _xlfn.XLOOKUP($A540,DibenzoThiophene!$A:$A,DibenzoThiophene!$A:$A,,1) )
   / ( _xlfn.XLOOKUP($A540,DibenzoThiophene!$A:$A,DibenzoThiophene!$A:$A,,-1)
       - _xlfn.XLOOKUP($A540,DibenzoThiophene!$A:$A,DibenzoThiophene!$A:$A,,1) )
   * ( _xlfn.XLOOKUP($A540,DibenzoThiophene!$A:$A,DibenzoThiophene!$B:$B,,-1)
       - _xlfn.XLOOKUP($A540,DibenzoThiophene!$A:$A,DibenzoThiophene!$B:$B,,1) )</f>
        <v>1.0010739035995067</v>
      </c>
      <c r="D540">
        <f xml:space="preserve"> _xlfn.XLOOKUP($A540,Sulfone!$A:$A,Sulfone!$B:$B,,1)
 + ( $A540 - _xlfn.XLOOKUP($A540,Sulfone!$A:$A,Sulfone!$A:$A,,1) )
   / ( _xlfn.XLOOKUP($A540,Sulfone!$A:$A,Sulfone!$A:$A,,-1)
       - _xlfn.XLOOKUP($A540,Sulfone!$A:$A,Sulfone!$A:$A,,1) )
   * ( _xlfn.XLOOKUP($A540,Sulfone!$A:$A,Sulfone!$B:$B,,-1)
       - _xlfn.XLOOKUP($A540,Sulfone!$A:$A,Sulfone!$B:$B,,1) )</f>
        <v>0.9699990248891015</v>
      </c>
      <c r="E540">
        <f xml:space="preserve"> _xlfn.XLOOKUP($A540,sfeso4051!$A:$A,sfeso4051!$B:$B,,1)
 + ( $A540 - _xlfn.XLOOKUP($A540,sfeso4051!$A:$A,sfeso4051!$A:$A,,1) )
   / ( _xlfn.XLOOKUP($A540,sfeso4051!$A:$A,sfeso4051!$A:$A,,-1)
       - _xlfn.XLOOKUP($A540,sfeso4051!$A:$A,sfeso4051!$A:$A,,1) )
   * ( _xlfn.XLOOKUP($A540,sfeso4051!$A:$A,sfeso4051!$B:$B,,-1)
       - _xlfn.XLOOKUP($A540,sfeso4051!$A:$A,sfeso4051!$B:$B,,1) )</f>
        <v>1.0213576716401609</v>
      </c>
      <c r="F540">
        <f xml:space="preserve"> _xlfn.XLOOKUP($A540,sdbt029!$A:$A,sdbt029!$B:$B,,1)
 + ( $A540 - _xlfn.XLOOKUP($A540,sdbt029!$A:$A,sdbt029!$A:$A,,1) )
   / ( _xlfn.XLOOKUP($A540,sdbt029!$A:$A,sdbt029!$A:$A,,-1)
       - _xlfn.XLOOKUP($A540,sdbt029!$A:$A,sdbt029!$A:$A,,1) )
   * ( _xlfn.XLOOKUP($A540,sdbt029!$A:$A,sdbt029!$B:$B,,-1)
       - _xlfn.XLOOKUP($A540,sdbt029!$A:$A,sdbt029!$B:$B,,1) )</f>
        <v>1.0255173751104458</v>
      </c>
      <c r="G540">
        <f xml:space="preserve"> _xlfn.XLOOKUP($A540,sdbs034!$A:$A,sdbs034!$B:$B,,1)
 + ( $A540 - _xlfn.XLOOKUP($A540,sdbs034!$A:$A,sdbs034!$A:$A,,1) )
   / ( _xlfn.XLOOKUP($A540,sdbs034!$A:$A,sdbs034!$A:$A,,-1)
       - _xlfn.XLOOKUP($A540,sdbs034!$A:$A,sdbs034!$A:$A,,1) )
   * ( _xlfn.XLOOKUP($A540,sdbs034!$A:$A,sdbs034!$B:$B,,-1)
       - _xlfn.XLOOKUP($A540,sdbs034!$A:$A,sdbs034!$B:$B,,1) )</f>
        <v>0.96124390472019627</v>
      </c>
      <c r="H540">
        <f xml:space="preserve"> _xlfn.XLOOKUP($A540,sdbso042!$A:$A,sdbso042!$B:$B,,1)
 + ( $A540 - _xlfn.XLOOKUP($A540,sdbso042!$A:$A,sdbso042!$A:$A,,1) )
   / ( _xlfn.XLOOKUP($A540,sdbso042!$A:$A,sdbso042!$A:$A,,-1)
       - _xlfn.XLOOKUP($A540,sdbso042!$A:$A,sdbso042!$A:$A,,1) )
   * ( _xlfn.XLOOKUP($A540,sdbso042!$A:$A,sdbso042!$B:$B,,-1)
       - _xlfn.XLOOKUP($A540,sdbso042!$A:$A,sdbso042!$B:$B,,1) )</f>
        <v>0.96507562811730208</v>
      </c>
      <c r="AK540" s="1">
        <v>2557.8946999999998</v>
      </c>
    </row>
    <row r="541" spans="1:37" x14ac:dyDescent="0.2">
      <c r="A541" s="1">
        <f t="shared" si="26"/>
        <v>2556.8447999999999</v>
      </c>
      <c r="B541" s="1">
        <v>0.97059994999999999</v>
      </c>
      <c r="C541">
        <f xml:space="preserve"> _xlfn.XLOOKUP($A541,DibenzoThiophene!$A:$A,DibenzoThiophene!$B:$B,,1)
 + ( $A541 - _xlfn.XLOOKUP($A541,DibenzoThiophene!$A:$A,DibenzoThiophene!$A:$A,,1) )
   / ( _xlfn.XLOOKUP($A541,DibenzoThiophene!$A:$A,DibenzoThiophene!$A:$A,,-1)
       - _xlfn.XLOOKUP($A541,DibenzoThiophene!$A:$A,DibenzoThiophene!$A:$A,,1) )
   * ( _xlfn.XLOOKUP($A541,DibenzoThiophene!$A:$A,DibenzoThiophene!$B:$B,,-1)
       - _xlfn.XLOOKUP($A541,DibenzoThiophene!$A:$A,DibenzoThiophene!$B:$B,,1) )</f>
        <v>1.0011718340940394</v>
      </c>
      <c r="D541">
        <f xml:space="preserve"> _xlfn.XLOOKUP($A541,Sulfone!$A:$A,Sulfone!$B:$B,,1)
 + ( $A541 - _xlfn.XLOOKUP($A541,Sulfone!$A:$A,Sulfone!$A:$A,,1) )
   / ( _xlfn.XLOOKUP($A541,Sulfone!$A:$A,Sulfone!$A:$A,,-1)
       - _xlfn.XLOOKUP($A541,Sulfone!$A:$A,Sulfone!$A:$A,,1) )
   * ( _xlfn.XLOOKUP($A541,Sulfone!$A:$A,Sulfone!$B:$B,,-1)
       - _xlfn.XLOOKUP($A541,Sulfone!$A:$A,Sulfone!$B:$B,,1) )</f>
        <v>0.97036599737073881</v>
      </c>
      <c r="E541">
        <f xml:space="preserve"> _xlfn.XLOOKUP($A541,sfeso4051!$A:$A,sfeso4051!$B:$B,,1)
 + ( $A541 - _xlfn.XLOOKUP($A541,sfeso4051!$A:$A,sfeso4051!$A:$A,,1) )
   / ( _xlfn.XLOOKUP($A541,sfeso4051!$A:$A,sfeso4051!$A:$A,,-1)
       - _xlfn.XLOOKUP($A541,sfeso4051!$A:$A,sfeso4051!$A:$A,,1) )
   * ( _xlfn.XLOOKUP($A541,sfeso4051!$A:$A,sfeso4051!$B:$B,,-1)
       - _xlfn.XLOOKUP($A541,sfeso4051!$A:$A,sfeso4051!$B:$B,,1) )</f>
        <v>1.0225852454834783</v>
      </c>
      <c r="F541">
        <f xml:space="preserve"> _xlfn.XLOOKUP($A541,sdbt029!$A:$A,sdbt029!$B:$B,,1)
 + ( $A541 - _xlfn.XLOOKUP($A541,sdbt029!$A:$A,sdbt029!$A:$A,,1) )
   / ( _xlfn.XLOOKUP($A541,sdbt029!$A:$A,sdbt029!$A:$A,,-1)
       - _xlfn.XLOOKUP($A541,sdbt029!$A:$A,sdbt029!$A:$A,,1) )
   * ( _xlfn.XLOOKUP($A541,sdbt029!$A:$A,sdbt029!$B:$B,,-1)
       - _xlfn.XLOOKUP($A541,sdbt029!$A:$A,sdbt029!$B:$B,,1) )</f>
        <v>1.0225528829323183</v>
      </c>
      <c r="G541">
        <f xml:space="preserve"> _xlfn.XLOOKUP($A541,sdbs034!$A:$A,sdbs034!$B:$B,,1)
 + ( $A541 - _xlfn.XLOOKUP($A541,sdbs034!$A:$A,sdbs034!$A:$A,,1) )
   / ( _xlfn.XLOOKUP($A541,sdbs034!$A:$A,sdbs034!$A:$A,,-1)
       - _xlfn.XLOOKUP($A541,sdbs034!$A:$A,sdbs034!$A:$A,,1) )
   * ( _xlfn.XLOOKUP($A541,sdbs034!$A:$A,sdbs034!$B:$B,,-1)
       - _xlfn.XLOOKUP($A541,sdbs034!$A:$A,sdbs034!$B:$B,,1) )</f>
        <v>0.96565349001233403</v>
      </c>
      <c r="H541">
        <f xml:space="preserve"> _xlfn.XLOOKUP($A541,sdbso042!$A:$A,sdbso042!$B:$B,,1)
 + ( $A541 - _xlfn.XLOOKUP($A541,sdbso042!$A:$A,sdbso042!$A:$A,,1) )
   / ( _xlfn.XLOOKUP($A541,sdbso042!$A:$A,sdbso042!$A:$A,,-1)
       - _xlfn.XLOOKUP($A541,sdbso042!$A:$A,sdbso042!$A:$A,,1) )
   * ( _xlfn.XLOOKUP($A541,sdbso042!$A:$A,sdbso042!$B:$B,,-1)
       - _xlfn.XLOOKUP($A541,sdbso042!$A:$A,sdbso042!$B:$B,,1) )</f>
        <v>0.9639143244255538</v>
      </c>
      <c r="AK541" s="1">
        <v>2558.1448</v>
      </c>
    </row>
    <row r="542" spans="1:37" x14ac:dyDescent="0.2">
      <c r="A542" s="1">
        <f t="shared" si="26"/>
        <v>2557.0948999999996</v>
      </c>
      <c r="B542" s="1">
        <v>1.0168431</v>
      </c>
      <c r="C542">
        <f xml:space="preserve"> _xlfn.XLOOKUP($A542,DibenzoThiophene!$A:$A,DibenzoThiophene!$B:$B,,1)
 + ( $A542 - _xlfn.XLOOKUP($A542,DibenzoThiophene!$A:$A,DibenzoThiophene!$A:$A,,1) )
   / ( _xlfn.XLOOKUP($A542,DibenzoThiophene!$A:$A,DibenzoThiophene!$A:$A,,-1)
       - _xlfn.XLOOKUP($A542,DibenzoThiophene!$A:$A,DibenzoThiophene!$A:$A,,1) )
   * ( _xlfn.XLOOKUP($A542,DibenzoThiophene!$A:$A,DibenzoThiophene!$B:$B,,-1)
       - _xlfn.XLOOKUP($A542,DibenzoThiophene!$A:$A,DibenzoThiophene!$B:$B,,1) )</f>
        <v>1.0012697645885718</v>
      </c>
      <c r="D542">
        <f xml:space="preserve"> _xlfn.XLOOKUP($A542,Sulfone!$A:$A,Sulfone!$B:$B,,1)
 + ( $A542 - _xlfn.XLOOKUP($A542,Sulfone!$A:$A,Sulfone!$A:$A,,1) )
   / ( _xlfn.XLOOKUP($A542,Sulfone!$A:$A,Sulfone!$A:$A,,-1)
       - _xlfn.XLOOKUP($A542,Sulfone!$A:$A,Sulfone!$A:$A,,1) )
   * ( _xlfn.XLOOKUP($A542,Sulfone!$A:$A,Sulfone!$B:$B,,-1)
       - _xlfn.XLOOKUP($A542,Sulfone!$A:$A,Sulfone!$B:$B,,1) )</f>
        <v>0.97020105009898039</v>
      </c>
      <c r="E542">
        <f xml:space="preserve"> _xlfn.XLOOKUP($A542,sfeso4051!$A:$A,sfeso4051!$B:$B,,1)
 + ( $A542 - _xlfn.XLOOKUP($A542,sfeso4051!$A:$A,sfeso4051!$A:$A,,1) )
   / ( _xlfn.XLOOKUP($A542,sfeso4051!$A:$A,sfeso4051!$A:$A,,-1)
       - _xlfn.XLOOKUP($A542,sfeso4051!$A:$A,sfeso4051!$A:$A,,1) )
   * ( _xlfn.XLOOKUP($A542,sfeso4051!$A:$A,sfeso4051!$B:$B,,-1)
       - _xlfn.XLOOKUP($A542,sfeso4051!$A:$A,sfeso4051!$B:$B,,1) )</f>
        <v>1.0236185967517424</v>
      </c>
      <c r="F542">
        <f xml:space="preserve"> _xlfn.XLOOKUP($A542,sdbt029!$A:$A,sdbt029!$B:$B,,1)
 + ( $A542 - _xlfn.XLOOKUP($A542,sdbt029!$A:$A,sdbt029!$A:$A,,1) )
   / ( _xlfn.XLOOKUP($A542,sdbt029!$A:$A,sdbt029!$A:$A,,-1)
       - _xlfn.XLOOKUP($A542,sdbt029!$A:$A,sdbt029!$A:$A,,1) )
   * ( _xlfn.XLOOKUP($A542,sdbt029!$A:$A,sdbt029!$B:$B,,-1)
       - _xlfn.XLOOKUP($A542,sdbt029!$A:$A,sdbt029!$B:$B,,1) )</f>
        <v>1.0210584535935159</v>
      </c>
      <c r="G542">
        <f xml:space="preserve"> _xlfn.XLOOKUP($A542,sdbs034!$A:$A,sdbs034!$B:$B,,1)
 + ( $A542 - _xlfn.XLOOKUP($A542,sdbs034!$A:$A,sdbs034!$A:$A,,1) )
   / ( _xlfn.XLOOKUP($A542,sdbs034!$A:$A,sdbs034!$A:$A,,-1)
       - _xlfn.XLOOKUP($A542,sdbs034!$A:$A,sdbs034!$A:$A,,1) )
   * ( _xlfn.XLOOKUP($A542,sdbs034!$A:$A,sdbs034!$B:$B,,-1)
       - _xlfn.XLOOKUP($A542,sdbs034!$A:$A,sdbs034!$B:$B,,1) )</f>
        <v>0.96727620969282246</v>
      </c>
      <c r="H542">
        <f xml:space="preserve"> _xlfn.XLOOKUP($A542,sdbso042!$A:$A,sdbso042!$B:$B,,1)
 + ( $A542 - _xlfn.XLOOKUP($A542,sdbso042!$A:$A,sdbso042!$A:$A,,1) )
   / ( _xlfn.XLOOKUP($A542,sdbso042!$A:$A,sdbso042!$A:$A,,-1)
       - _xlfn.XLOOKUP($A542,sdbso042!$A:$A,sdbso042!$A:$A,,1) )
   * ( _xlfn.XLOOKUP($A542,sdbso042!$A:$A,sdbso042!$B:$B,,-1)
       - _xlfn.XLOOKUP($A542,sdbso042!$A:$A,sdbso042!$B:$B,,1) )</f>
        <v>0.9642434110112913</v>
      </c>
      <c r="AK542" s="1">
        <v>2558.3948999999998</v>
      </c>
    </row>
    <row r="543" spans="1:37" x14ac:dyDescent="0.2">
      <c r="A543" s="1">
        <f t="shared" si="26"/>
        <v>2557.3449999999998</v>
      </c>
      <c r="B543" s="1">
        <v>0.99210540000000003</v>
      </c>
      <c r="C543">
        <f xml:space="preserve"> _xlfn.XLOOKUP($A543,DibenzoThiophene!$A:$A,DibenzoThiophene!$B:$B,,1)
 + ( $A543 - _xlfn.XLOOKUP($A543,DibenzoThiophene!$A:$A,DibenzoThiophene!$A:$A,,1) )
   / ( _xlfn.XLOOKUP($A543,DibenzoThiophene!$A:$A,DibenzoThiophene!$A:$A,,-1)
       - _xlfn.XLOOKUP($A543,DibenzoThiophene!$A:$A,DibenzoThiophene!$A:$A,,1) )
   * ( _xlfn.XLOOKUP($A543,DibenzoThiophene!$A:$A,DibenzoThiophene!$B:$B,,-1)
       - _xlfn.XLOOKUP($A543,DibenzoThiophene!$A:$A,DibenzoThiophene!$B:$B,,1) )</f>
        <v>1.0013676950831043</v>
      </c>
      <c r="D543">
        <f xml:space="preserve"> _xlfn.XLOOKUP($A543,Sulfone!$A:$A,Sulfone!$B:$B,,1)
 + ( $A543 - _xlfn.XLOOKUP($A543,Sulfone!$A:$A,Sulfone!$A:$A,,1) )
   / ( _xlfn.XLOOKUP($A543,Sulfone!$A:$A,Sulfone!$A:$A,,-1)
       - _xlfn.XLOOKUP($A543,Sulfone!$A:$A,Sulfone!$A:$A,,1) )
   * ( _xlfn.XLOOKUP($A543,Sulfone!$A:$A,Sulfone!$B:$B,,-1)
       - _xlfn.XLOOKUP($A543,Sulfone!$A:$A,Sulfone!$B:$B,,1) )</f>
        <v>0.96920720905438329</v>
      </c>
      <c r="E543">
        <f xml:space="preserve"> _xlfn.XLOOKUP($A543,sfeso4051!$A:$A,sfeso4051!$B:$B,,1)
 + ( $A543 - _xlfn.XLOOKUP($A543,sfeso4051!$A:$A,sfeso4051!$A:$A,,1) )
   / ( _xlfn.XLOOKUP($A543,sfeso4051!$A:$A,sfeso4051!$A:$A,,-1)
       - _xlfn.XLOOKUP($A543,sfeso4051!$A:$A,sfeso4051!$A:$A,,1) )
   * ( _xlfn.XLOOKUP($A543,sfeso4051!$A:$A,sfeso4051!$B:$B,,-1)
       - _xlfn.XLOOKUP($A543,sfeso4051!$A:$A,sfeso4051!$B:$B,,1) )</f>
        <v>1.0243492898051605</v>
      </c>
      <c r="F543">
        <f xml:space="preserve"> _xlfn.XLOOKUP($A543,sdbt029!$A:$A,sdbt029!$B:$B,,1)
 + ( $A543 - _xlfn.XLOOKUP($A543,sdbt029!$A:$A,sdbt029!$A:$A,,1) )
   / ( _xlfn.XLOOKUP($A543,sdbt029!$A:$A,sdbt029!$A:$A,,-1)
       - _xlfn.XLOOKUP($A543,sdbt029!$A:$A,sdbt029!$A:$A,,1) )
   * ( _xlfn.XLOOKUP($A543,sdbt029!$A:$A,sdbt029!$B:$B,,-1)
       - _xlfn.XLOOKUP($A543,sdbt029!$A:$A,sdbt029!$B:$B,,1) )</f>
        <v>1.021854832079417</v>
      </c>
      <c r="G543">
        <f xml:space="preserve"> _xlfn.XLOOKUP($A543,sdbs034!$A:$A,sdbs034!$B:$B,,1)
 + ( $A543 - _xlfn.XLOOKUP($A543,sdbs034!$A:$A,sdbs034!$A:$A,,1) )
   / ( _xlfn.XLOOKUP($A543,sdbs034!$A:$A,sdbs034!$A:$A,,-1)
       - _xlfn.XLOOKUP($A543,sdbs034!$A:$A,sdbs034!$A:$A,,1) )
   * ( _xlfn.XLOOKUP($A543,sdbs034!$A:$A,sdbs034!$B:$B,,-1)
       - _xlfn.XLOOKUP($A543,sdbs034!$A:$A,sdbs034!$B:$B,,1) )</f>
        <v>0.96455613981439448</v>
      </c>
      <c r="H543">
        <f xml:space="preserve"> _xlfn.XLOOKUP($A543,sdbso042!$A:$A,sdbso042!$B:$B,,1)
 + ( $A543 - _xlfn.XLOOKUP($A543,sdbso042!$A:$A,sdbso042!$A:$A,,1) )
   / ( _xlfn.XLOOKUP($A543,sdbso042!$A:$A,sdbso042!$A:$A,,-1)
       - _xlfn.XLOOKUP($A543,sdbso042!$A:$A,sdbso042!$A:$A,,1) )
   * ( _xlfn.XLOOKUP($A543,sdbso042!$A:$A,sdbso042!$B:$B,,-1)
       - _xlfn.XLOOKUP($A543,sdbso042!$A:$A,sdbso042!$B:$B,,1) )</f>
        <v>0.96689498179172284</v>
      </c>
      <c r="AK543" s="1">
        <v>2558.645</v>
      </c>
    </row>
    <row r="544" spans="1:37" x14ac:dyDescent="0.2">
      <c r="A544" s="1">
        <f t="shared" si="26"/>
        <v>2557.5951</v>
      </c>
      <c r="B544" s="1">
        <v>0.96584451999999998</v>
      </c>
      <c r="C544">
        <f xml:space="preserve"> _xlfn.XLOOKUP($A544,DibenzoThiophene!$A:$A,DibenzoThiophene!$B:$B,,1)
 + ( $A544 - _xlfn.XLOOKUP($A544,DibenzoThiophene!$A:$A,DibenzoThiophene!$A:$A,,1) )
   / ( _xlfn.XLOOKUP($A544,DibenzoThiophene!$A:$A,DibenzoThiophene!$A:$A,,-1)
       - _xlfn.XLOOKUP($A544,DibenzoThiophene!$A:$A,DibenzoThiophene!$A:$A,,1) )
   * ( _xlfn.XLOOKUP($A544,DibenzoThiophene!$A:$A,DibenzoThiophene!$B:$B,,-1)
       - _xlfn.XLOOKUP($A544,DibenzoThiophene!$A:$A,DibenzoThiophene!$B:$B,,1) )</f>
        <v>1.0014656255776371</v>
      </c>
      <c r="D544">
        <f xml:space="preserve"> _xlfn.XLOOKUP($A544,Sulfone!$A:$A,Sulfone!$B:$B,,1)
 + ( $A544 - _xlfn.XLOOKUP($A544,Sulfone!$A:$A,Sulfone!$A:$A,,1) )
   / ( _xlfn.XLOOKUP($A544,Sulfone!$A:$A,Sulfone!$A:$A,,-1)
       - _xlfn.XLOOKUP($A544,Sulfone!$A:$A,Sulfone!$A:$A,,1) )
   * ( _xlfn.XLOOKUP($A544,Sulfone!$A:$A,Sulfone!$B:$B,,-1)
       - _xlfn.XLOOKUP($A544,Sulfone!$A:$A,Sulfone!$B:$B,,1) )</f>
        <v>0.96821336800978608</v>
      </c>
      <c r="E544">
        <f xml:space="preserve"> _xlfn.XLOOKUP($A544,sfeso4051!$A:$A,sfeso4051!$B:$B,,1)
 + ( $A544 - _xlfn.XLOOKUP($A544,sfeso4051!$A:$A,sfeso4051!$A:$A,,1) )
   / ( _xlfn.XLOOKUP($A544,sfeso4051!$A:$A,sfeso4051!$A:$A,,-1)
       - _xlfn.XLOOKUP($A544,sfeso4051!$A:$A,sfeso4051!$A:$A,,1) )
   * ( _xlfn.XLOOKUP($A544,sfeso4051!$A:$A,sfeso4051!$B:$B,,-1)
       - _xlfn.XLOOKUP($A544,sfeso4051!$A:$A,sfeso4051!$B:$B,,1) )</f>
        <v>1.0259004732084813</v>
      </c>
      <c r="F544">
        <f xml:space="preserve"> _xlfn.XLOOKUP($A544,sdbt029!$A:$A,sdbt029!$B:$B,,1)
 + ( $A544 - _xlfn.XLOOKUP($A544,sdbt029!$A:$A,sdbt029!$A:$A,,1) )
   / ( _xlfn.XLOOKUP($A544,sdbt029!$A:$A,sdbt029!$A:$A,,-1)
       - _xlfn.XLOOKUP($A544,sdbt029!$A:$A,sdbt029!$A:$A,,1) )
   * ( _xlfn.XLOOKUP($A544,sdbt029!$A:$A,sdbt029!$B:$B,,-1)
       - _xlfn.XLOOKUP($A544,sdbt029!$A:$A,sdbt029!$B:$B,,1) )</f>
        <v>1.0206523578994562</v>
      </c>
      <c r="G544">
        <f xml:space="preserve"> _xlfn.XLOOKUP($A544,sdbs034!$A:$A,sdbs034!$B:$B,,1)
 + ( $A544 - _xlfn.XLOOKUP($A544,sdbs034!$A:$A,sdbs034!$A:$A,,1) )
   / ( _xlfn.XLOOKUP($A544,sdbs034!$A:$A,sdbs034!$A:$A,,-1)
       - _xlfn.XLOOKUP($A544,sdbs034!$A:$A,sdbs034!$A:$A,,1) )
   * ( _xlfn.XLOOKUP($A544,sdbs034!$A:$A,sdbs034!$B:$B,,-1)
       - _xlfn.XLOOKUP($A544,sdbs034!$A:$A,sdbs034!$B:$B,,1) )</f>
        <v>0.96240071594819454</v>
      </c>
      <c r="H544">
        <f xml:space="preserve"> _xlfn.XLOOKUP($A544,sdbso042!$A:$A,sdbso042!$B:$B,,1)
 + ( $A544 - _xlfn.XLOOKUP($A544,sdbso042!$A:$A,sdbso042!$A:$A,,1) )
   / ( _xlfn.XLOOKUP($A544,sdbso042!$A:$A,sdbso042!$A:$A,,-1)
       - _xlfn.XLOOKUP($A544,sdbso042!$A:$A,sdbso042!$A:$A,,1) )
   * ( _xlfn.XLOOKUP($A544,sdbso042!$A:$A,sdbso042!$B:$B,,-1)
       - _xlfn.XLOOKUP($A544,sdbso042!$A:$A,sdbso042!$B:$B,,1) )</f>
        <v>0.96790558769100121</v>
      </c>
      <c r="AK544" s="1">
        <v>2558.8951000000002</v>
      </c>
    </row>
    <row r="545" spans="1:37" x14ac:dyDescent="0.2">
      <c r="A545" s="1">
        <f t="shared" si="26"/>
        <v>2557.8451999999997</v>
      </c>
      <c r="B545" s="1">
        <v>0.98384013000000003</v>
      </c>
      <c r="C545">
        <f xml:space="preserve"> _xlfn.XLOOKUP($A545,DibenzoThiophene!$A:$A,DibenzoThiophene!$B:$B,,1)
 + ( $A545 - _xlfn.XLOOKUP($A545,DibenzoThiophene!$A:$A,DibenzoThiophene!$A:$A,,1) )
   / ( _xlfn.XLOOKUP($A545,DibenzoThiophene!$A:$A,DibenzoThiophene!$A:$A,,-1)
       - _xlfn.XLOOKUP($A545,DibenzoThiophene!$A:$A,DibenzoThiophene!$A:$A,,1) )
   * ( _xlfn.XLOOKUP($A545,DibenzoThiophene!$A:$A,DibenzoThiophene!$B:$B,,-1)
       - _xlfn.XLOOKUP($A545,DibenzoThiophene!$A:$A,DibenzoThiophene!$B:$B,,1) )</f>
        <v>1.0015635560721694</v>
      </c>
      <c r="D545">
        <f xml:space="preserve"> _xlfn.XLOOKUP($A545,Sulfone!$A:$A,Sulfone!$B:$B,,1)
 + ( $A545 - _xlfn.XLOOKUP($A545,Sulfone!$A:$A,Sulfone!$A:$A,,1) )
   / ( _xlfn.XLOOKUP($A545,Sulfone!$A:$A,Sulfone!$A:$A,,-1)
       - _xlfn.XLOOKUP($A545,Sulfone!$A:$A,Sulfone!$A:$A,,1) )
   * ( _xlfn.XLOOKUP($A545,Sulfone!$A:$A,Sulfone!$B:$B,,-1)
       - _xlfn.XLOOKUP($A545,Sulfone!$A:$A,Sulfone!$B:$B,,1) )</f>
        <v>0.96721952696519065</v>
      </c>
      <c r="E545">
        <f xml:space="preserve"> _xlfn.XLOOKUP($A545,sfeso4051!$A:$A,sfeso4051!$B:$B,,1)
 + ( $A545 - _xlfn.XLOOKUP($A545,sfeso4051!$A:$A,sfeso4051!$A:$A,,1) )
   / ( _xlfn.XLOOKUP($A545,sfeso4051!$A:$A,sfeso4051!$A:$A,,-1)
       - _xlfn.XLOOKUP($A545,sfeso4051!$A:$A,sfeso4051!$A:$A,,1) )
   * ( _xlfn.XLOOKUP($A545,sfeso4051!$A:$A,sfeso4051!$B:$B,,-1)
       - _xlfn.XLOOKUP($A545,sfeso4051!$A:$A,sfeso4051!$B:$B,,1) )</f>
        <v>1.0288024141352521</v>
      </c>
      <c r="F545">
        <f xml:space="preserve"> _xlfn.XLOOKUP($A545,sdbt029!$A:$A,sdbt029!$B:$B,,1)
 + ( $A545 - _xlfn.XLOOKUP($A545,sdbt029!$A:$A,sdbt029!$A:$A,,1) )
   / ( _xlfn.XLOOKUP($A545,sdbt029!$A:$A,sdbt029!$A:$A,,-1)
       - _xlfn.XLOOKUP($A545,sdbt029!$A:$A,sdbt029!$A:$A,,1) )
   * ( _xlfn.XLOOKUP($A545,sdbt029!$A:$A,sdbt029!$B:$B,,-1)
       - _xlfn.XLOOKUP($A545,sdbt029!$A:$A,sdbt029!$B:$B,,1) )</f>
        <v>1.0161592109199866</v>
      </c>
      <c r="G545">
        <f xml:space="preserve"> _xlfn.XLOOKUP($A545,sdbs034!$A:$A,sdbs034!$B:$B,,1)
 + ( $A545 - _xlfn.XLOOKUP($A545,sdbs034!$A:$A,sdbs034!$A:$A,,1) )
   / ( _xlfn.XLOOKUP($A545,sdbs034!$A:$A,sdbs034!$A:$A,,-1)
       - _xlfn.XLOOKUP($A545,sdbs034!$A:$A,sdbs034!$A:$A,,1) )
   * ( _xlfn.XLOOKUP($A545,sdbs034!$A:$A,sdbs034!$B:$B,,-1)
       - _xlfn.XLOOKUP($A545,sdbs034!$A:$A,sdbs034!$B:$B,,1) )</f>
        <v>0.96117485798023827</v>
      </c>
      <c r="H545">
        <f xml:space="preserve"> _xlfn.XLOOKUP($A545,sdbso042!$A:$A,sdbso042!$B:$B,,1)
 + ( $A545 - _xlfn.XLOOKUP($A545,sdbso042!$A:$A,sdbso042!$A:$A,,1) )
   / ( _xlfn.XLOOKUP($A545,sdbso042!$A:$A,sdbso042!$A:$A,,-1)
       - _xlfn.XLOOKUP($A545,sdbso042!$A:$A,sdbso042!$A:$A,,1) )
   * ( _xlfn.XLOOKUP($A545,sdbso042!$A:$A,sdbso042!$B:$B,,-1)
       - _xlfn.XLOOKUP($A545,sdbso042!$A:$A,sdbso042!$B:$B,,1) )</f>
        <v>0.96621470458531633</v>
      </c>
      <c r="AK545" s="1">
        <v>2559.1451999999999</v>
      </c>
    </row>
    <row r="546" spans="1:37" x14ac:dyDescent="0.2">
      <c r="A546" s="1">
        <f t="shared" si="26"/>
        <v>2558.0953</v>
      </c>
      <c r="B546" s="1">
        <v>1.0042499</v>
      </c>
      <c r="C546">
        <f xml:space="preserve"> _xlfn.XLOOKUP($A546,DibenzoThiophene!$A:$A,DibenzoThiophene!$B:$B,,1)
 + ( $A546 - _xlfn.XLOOKUP($A546,DibenzoThiophene!$A:$A,DibenzoThiophene!$A:$A,,1) )
   / ( _xlfn.XLOOKUP($A546,DibenzoThiophene!$A:$A,DibenzoThiophene!$A:$A,,-1)
       - _xlfn.XLOOKUP($A546,DibenzoThiophene!$A:$A,DibenzoThiophene!$A:$A,,1) )
   * ( _xlfn.XLOOKUP($A546,DibenzoThiophene!$A:$A,DibenzoThiophene!$B:$B,,-1)
       - _xlfn.XLOOKUP($A546,DibenzoThiophene!$A:$A,DibenzoThiophene!$B:$B,,1) )</f>
        <v>1.0016614865667022</v>
      </c>
      <c r="D546">
        <f xml:space="preserve"> _xlfn.XLOOKUP($A546,Sulfone!$A:$A,Sulfone!$B:$B,,1)
 + ( $A546 - _xlfn.XLOOKUP($A546,Sulfone!$A:$A,Sulfone!$A:$A,,1) )
   / ( _xlfn.XLOOKUP($A546,Sulfone!$A:$A,Sulfone!$A:$A,,-1)
       - _xlfn.XLOOKUP($A546,Sulfone!$A:$A,Sulfone!$A:$A,,1) )
   * ( _xlfn.XLOOKUP($A546,Sulfone!$A:$A,Sulfone!$B:$B,,-1)
       - _xlfn.XLOOKUP($A546,Sulfone!$A:$A,Sulfone!$B:$B,,1) )</f>
        <v>0.9664609998163145</v>
      </c>
      <c r="E546">
        <f xml:space="preserve"> _xlfn.XLOOKUP($A546,sfeso4051!$A:$A,sfeso4051!$B:$B,,1)
 + ( $A546 - _xlfn.XLOOKUP($A546,sfeso4051!$A:$A,sfeso4051!$A:$A,,1) )
   / ( _xlfn.XLOOKUP($A546,sfeso4051!$A:$A,sfeso4051!$A:$A,,-1)
       - _xlfn.XLOOKUP($A546,sfeso4051!$A:$A,sfeso4051!$A:$A,,1) )
   * ( _xlfn.XLOOKUP($A546,sfeso4051!$A:$A,sfeso4051!$B:$B,,-1)
       - _xlfn.XLOOKUP($A546,sfeso4051!$A:$A,sfeso4051!$B:$B,,1) )</f>
        <v>1.0313626810550922</v>
      </c>
      <c r="F546">
        <f xml:space="preserve"> _xlfn.XLOOKUP($A546,sdbt029!$A:$A,sdbt029!$B:$B,,1)
 + ( $A546 - _xlfn.XLOOKUP($A546,sdbt029!$A:$A,sdbt029!$A:$A,,1) )
   / ( _xlfn.XLOOKUP($A546,sdbt029!$A:$A,sdbt029!$A:$A,,-1)
       - _xlfn.XLOOKUP($A546,sdbt029!$A:$A,sdbt029!$A:$A,,1) )
   * ( _xlfn.XLOOKUP($A546,sdbt029!$A:$A,sdbt029!$B:$B,,-1)
       - _xlfn.XLOOKUP($A546,sdbt029!$A:$A,sdbt029!$B:$B,,1) )</f>
        <v>1.014358920752177</v>
      </c>
      <c r="G546">
        <f xml:space="preserve"> _xlfn.XLOOKUP($A546,sdbs034!$A:$A,sdbs034!$B:$B,,1)
 + ( $A546 - _xlfn.XLOOKUP($A546,sdbs034!$A:$A,sdbs034!$A:$A,,1) )
   / ( _xlfn.XLOOKUP($A546,sdbs034!$A:$A,sdbs034!$A:$A,,-1)
       - _xlfn.XLOOKUP($A546,sdbs034!$A:$A,sdbs034!$A:$A,,1) )
   * ( _xlfn.XLOOKUP($A546,sdbs034!$A:$A,sdbs034!$B:$B,,-1)
       - _xlfn.XLOOKUP($A546,sdbs034!$A:$A,sdbs034!$B:$B,,1) )</f>
        <v>0.96206277761883474</v>
      </c>
      <c r="H546">
        <f xml:space="preserve"> _xlfn.XLOOKUP($A546,sdbso042!$A:$A,sdbso042!$B:$B,,1)
 + ( $A546 - _xlfn.XLOOKUP($A546,sdbso042!$A:$A,sdbso042!$A:$A,,1) )
   / ( _xlfn.XLOOKUP($A546,sdbso042!$A:$A,sdbso042!$A:$A,,-1)
       - _xlfn.XLOOKUP($A546,sdbso042!$A:$A,sdbso042!$A:$A,,1) )
   * ( _xlfn.XLOOKUP($A546,sdbso042!$A:$A,sdbso042!$B:$B,,-1)
       - _xlfn.XLOOKUP($A546,sdbso042!$A:$A,sdbso042!$B:$B,,1) )</f>
        <v>0.96565161635949781</v>
      </c>
      <c r="AK546" s="1">
        <v>2559.3953000000001</v>
      </c>
    </row>
    <row r="547" spans="1:37" x14ac:dyDescent="0.2">
      <c r="A547" s="1">
        <f t="shared" si="26"/>
        <v>2558.3453999999997</v>
      </c>
      <c r="B547" s="1">
        <v>1.0000924</v>
      </c>
      <c r="C547">
        <f xml:space="preserve"> _xlfn.XLOOKUP($A547,DibenzoThiophene!$A:$A,DibenzoThiophene!$B:$B,,1)
 + ( $A547 - _xlfn.XLOOKUP($A547,DibenzoThiophene!$A:$A,DibenzoThiophene!$A:$A,,1) )
   / ( _xlfn.XLOOKUP($A547,DibenzoThiophene!$A:$A,DibenzoThiophene!$A:$A,,-1)
       - _xlfn.XLOOKUP($A547,DibenzoThiophene!$A:$A,DibenzoThiophene!$A:$A,,1) )
   * ( _xlfn.XLOOKUP($A547,DibenzoThiophene!$A:$A,DibenzoThiophene!$B:$B,,-1)
       - _xlfn.XLOOKUP($A547,DibenzoThiophene!$A:$A,DibenzoThiophene!$B:$B,,1) )</f>
        <v>1.0017594170612345</v>
      </c>
      <c r="D547">
        <f xml:space="preserve"> _xlfn.XLOOKUP($A547,Sulfone!$A:$A,Sulfone!$B:$B,,1)
 + ( $A547 - _xlfn.XLOOKUP($A547,Sulfone!$A:$A,Sulfone!$A:$A,,1) )
   / ( _xlfn.XLOOKUP($A547,Sulfone!$A:$A,Sulfone!$A:$A,,-1)
       - _xlfn.XLOOKUP($A547,Sulfone!$A:$A,Sulfone!$A:$A,,1) )
   * ( _xlfn.XLOOKUP($A547,Sulfone!$A:$A,Sulfone!$B:$B,,-1)
       - _xlfn.XLOOKUP($A547,Sulfone!$A:$A,Sulfone!$B:$B,,1) )</f>
        <v>0.96611452435658152</v>
      </c>
      <c r="E547">
        <f xml:space="preserve"> _xlfn.XLOOKUP($A547,sfeso4051!$A:$A,sfeso4051!$B:$B,,1)
 + ( $A547 - _xlfn.XLOOKUP($A547,sfeso4051!$A:$A,sfeso4051!$A:$A,,1) )
   / ( _xlfn.XLOOKUP($A547,sfeso4051!$A:$A,sfeso4051!$A:$A,,-1)
       - _xlfn.XLOOKUP($A547,sfeso4051!$A:$A,sfeso4051!$A:$A,,1) )
   * ( _xlfn.XLOOKUP($A547,sfeso4051!$A:$A,sfeso4051!$B:$B,,-1)
       - _xlfn.XLOOKUP($A547,sfeso4051!$A:$A,sfeso4051!$B:$B,,1) )</f>
        <v>1.0333246520210808</v>
      </c>
      <c r="F547">
        <f xml:space="preserve"> _xlfn.XLOOKUP($A547,sdbt029!$A:$A,sdbt029!$B:$B,,1)
 + ( $A547 - _xlfn.XLOOKUP($A547,sdbt029!$A:$A,sdbt029!$A:$A,,1) )
   / ( _xlfn.XLOOKUP($A547,sdbt029!$A:$A,sdbt029!$A:$A,,-1)
       - _xlfn.XLOOKUP($A547,sdbt029!$A:$A,sdbt029!$A:$A,,1) )
   * ( _xlfn.XLOOKUP($A547,sdbt029!$A:$A,sdbt029!$B:$B,,-1)
       - _xlfn.XLOOKUP($A547,sdbt029!$A:$A,sdbt029!$B:$B,,1) )</f>
        <v>1.0172740180648465</v>
      </c>
      <c r="G547">
        <f xml:space="preserve"> _xlfn.XLOOKUP($A547,sdbs034!$A:$A,sdbs034!$B:$B,,1)
 + ( $A547 - _xlfn.XLOOKUP($A547,sdbs034!$A:$A,sdbs034!$A:$A,,1) )
   / ( _xlfn.XLOOKUP($A547,sdbs034!$A:$A,sdbs034!$A:$A,,-1)
       - _xlfn.XLOOKUP($A547,sdbs034!$A:$A,sdbs034!$A:$A,,1) )
   * ( _xlfn.XLOOKUP($A547,sdbs034!$A:$A,sdbs034!$B:$B,,-1)
       - _xlfn.XLOOKUP($A547,sdbs034!$A:$A,sdbs034!$B:$B,,1) )</f>
        <v>0.96665207507271844</v>
      </c>
      <c r="H547">
        <f xml:space="preserve"> _xlfn.XLOOKUP($A547,sdbso042!$A:$A,sdbso042!$B:$B,,1)
 + ( $A547 - _xlfn.XLOOKUP($A547,sdbso042!$A:$A,sdbso042!$A:$A,,1) )
   / ( _xlfn.XLOOKUP($A547,sdbso042!$A:$A,sdbso042!$A:$A,,-1)
       - _xlfn.XLOOKUP($A547,sdbso042!$A:$A,sdbso042!$A:$A,,1) )
   * ( _xlfn.XLOOKUP($A547,sdbso042!$A:$A,sdbso042!$B:$B,,-1)
       - _xlfn.XLOOKUP($A547,sdbso042!$A:$A,sdbso042!$B:$B,,1) )</f>
        <v>0.96706337872136727</v>
      </c>
      <c r="AK547" s="1">
        <v>2559.6453999999999</v>
      </c>
    </row>
    <row r="548" spans="1:37" x14ac:dyDescent="0.2">
      <c r="A548" s="1">
        <f t="shared" si="26"/>
        <v>2558.5954999999999</v>
      </c>
      <c r="B548" s="1">
        <v>0.97357919000000004</v>
      </c>
      <c r="C548">
        <f xml:space="preserve"> _xlfn.XLOOKUP($A548,DibenzoThiophene!$A:$A,DibenzoThiophene!$B:$B,,1)
 + ( $A548 - _xlfn.XLOOKUP($A548,DibenzoThiophene!$A:$A,DibenzoThiophene!$A:$A,,1) )
   / ( _xlfn.XLOOKUP($A548,DibenzoThiophene!$A:$A,DibenzoThiophene!$A:$A,,-1)
       - _xlfn.XLOOKUP($A548,DibenzoThiophene!$A:$A,DibenzoThiophene!$A:$A,,1) )
   * ( _xlfn.XLOOKUP($A548,DibenzoThiophene!$A:$A,DibenzoThiophene!$B:$B,,-1)
       - _xlfn.XLOOKUP($A548,DibenzoThiophene!$A:$A,DibenzoThiophene!$B:$B,,1) )</f>
        <v>1.0018573475557671</v>
      </c>
      <c r="D548">
        <f xml:space="preserve"> _xlfn.XLOOKUP($A548,Sulfone!$A:$A,Sulfone!$B:$B,,1)
 + ( $A548 - _xlfn.XLOOKUP($A548,Sulfone!$A:$A,Sulfone!$A:$A,,1) )
   / ( _xlfn.XLOOKUP($A548,Sulfone!$A:$A,Sulfone!$A:$A,,-1)
       - _xlfn.XLOOKUP($A548,Sulfone!$A:$A,Sulfone!$A:$A,,1) )
   * ( _xlfn.XLOOKUP($A548,Sulfone!$A:$A,Sulfone!$B:$B,,-1)
       - _xlfn.XLOOKUP($A548,Sulfone!$A:$A,Sulfone!$B:$B,,1) )</f>
        <v>0.96576804889684797</v>
      </c>
      <c r="E548">
        <f xml:space="preserve"> _xlfn.XLOOKUP($A548,sfeso4051!$A:$A,sfeso4051!$B:$B,,1)
 + ( $A548 - _xlfn.XLOOKUP($A548,sfeso4051!$A:$A,sfeso4051!$A:$A,,1) )
   / ( _xlfn.XLOOKUP($A548,sfeso4051!$A:$A,sfeso4051!$A:$A,,-1)
       - _xlfn.XLOOKUP($A548,sfeso4051!$A:$A,sfeso4051!$A:$A,,1) )
   * ( _xlfn.XLOOKUP($A548,sfeso4051!$A:$A,sfeso4051!$B:$B,,-1)
       - _xlfn.XLOOKUP($A548,sfeso4051!$A:$A,sfeso4051!$B:$B,,1) )</f>
        <v>1.0351976112220429</v>
      </c>
      <c r="F548">
        <f xml:space="preserve"> _xlfn.XLOOKUP($A548,sdbt029!$A:$A,sdbt029!$B:$B,,1)
 + ( $A548 - _xlfn.XLOOKUP($A548,sdbt029!$A:$A,sdbt029!$A:$A,,1) )
   / ( _xlfn.XLOOKUP($A548,sdbt029!$A:$A,sdbt029!$A:$A,,-1)
       - _xlfn.XLOOKUP($A548,sdbt029!$A:$A,sdbt029!$A:$A,,1) )
   * ( _xlfn.XLOOKUP($A548,sdbt029!$A:$A,sdbt029!$B:$B,,-1)
       - _xlfn.XLOOKUP($A548,sdbt029!$A:$A,sdbt029!$B:$B,,1) )</f>
        <v>1.0183864638117961</v>
      </c>
      <c r="G548">
        <f xml:space="preserve"> _xlfn.XLOOKUP($A548,sdbs034!$A:$A,sdbs034!$B:$B,,1)
 + ( $A548 - _xlfn.XLOOKUP($A548,sdbs034!$A:$A,sdbs034!$A:$A,,1) )
   / ( _xlfn.XLOOKUP($A548,sdbs034!$A:$A,sdbs034!$A:$A,,-1)
       - _xlfn.XLOOKUP($A548,sdbs034!$A:$A,sdbs034!$A:$A,,1) )
   * ( _xlfn.XLOOKUP($A548,sdbs034!$A:$A,sdbs034!$B:$B,,-1)
       - _xlfn.XLOOKUP($A548,sdbs034!$A:$A,sdbs034!$B:$B,,1) )</f>
        <v>0.96735879747732967</v>
      </c>
      <c r="H548">
        <f xml:space="preserve"> _xlfn.XLOOKUP($A548,sdbso042!$A:$A,sdbso042!$B:$B,,1)
 + ( $A548 - _xlfn.XLOOKUP($A548,sdbso042!$A:$A,sdbso042!$A:$A,,1) )
   / ( _xlfn.XLOOKUP($A548,sdbso042!$A:$A,sdbso042!$A:$A,,-1)
       - _xlfn.XLOOKUP($A548,sdbso042!$A:$A,sdbso042!$A:$A,,1) )
   * ( _xlfn.XLOOKUP($A548,sdbso042!$A:$A,sdbso042!$B:$B,,-1)
       - _xlfn.XLOOKUP($A548,sdbso042!$A:$A,sdbso042!$B:$B,,1) )</f>
        <v>0.96752562193249025</v>
      </c>
      <c r="AK548" s="1">
        <v>2559.8955000000001</v>
      </c>
    </row>
    <row r="549" spans="1:37" x14ac:dyDescent="0.2">
      <c r="A549" s="1">
        <f t="shared" si="26"/>
        <v>2558.8455999999996</v>
      </c>
      <c r="B549" s="1">
        <v>0.99194671999999995</v>
      </c>
      <c r="C549">
        <f xml:space="preserve"> _xlfn.XLOOKUP($A549,DibenzoThiophene!$A:$A,DibenzoThiophene!$B:$B,,1)
 + ( $A549 - _xlfn.XLOOKUP($A549,DibenzoThiophene!$A:$A,DibenzoThiophene!$A:$A,,1) )
   / ( _xlfn.XLOOKUP($A549,DibenzoThiophene!$A:$A,DibenzoThiophene!$A:$A,,-1)
       - _xlfn.XLOOKUP($A549,DibenzoThiophene!$A:$A,DibenzoThiophene!$A:$A,,1) )
   * ( _xlfn.XLOOKUP($A549,DibenzoThiophene!$A:$A,DibenzoThiophene!$B:$B,,-1)
       - _xlfn.XLOOKUP($A549,DibenzoThiophene!$A:$A,DibenzoThiophene!$B:$B,,1) )</f>
        <v>1.0019552780502996</v>
      </c>
      <c r="D549">
        <f xml:space="preserve"> _xlfn.XLOOKUP($A549,Sulfone!$A:$A,Sulfone!$B:$B,,1)
 + ( $A549 - _xlfn.XLOOKUP($A549,Sulfone!$A:$A,Sulfone!$A:$A,,1) )
   / ( _xlfn.XLOOKUP($A549,Sulfone!$A:$A,Sulfone!$A:$A,,-1)
       - _xlfn.XLOOKUP($A549,Sulfone!$A:$A,Sulfone!$A:$A,,1) )
   * ( _xlfn.XLOOKUP($A549,Sulfone!$A:$A,Sulfone!$B:$B,,-1)
       - _xlfn.XLOOKUP($A549,Sulfone!$A:$A,Sulfone!$B:$B,,1) )</f>
        <v>0.96542157343711499</v>
      </c>
      <c r="E549">
        <f xml:space="preserve"> _xlfn.XLOOKUP($A549,sfeso4051!$A:$A,sfeso4051!$B:$B,,1)
 + ( $A549 - _xlfn.XLOOKUP($A549,sfeso4051!$A:$A,sfeso4051!$A:$A,,1) )
   / ( _xlfn.XLOOKUP($A549,sfeso4051!$A:$A,sfeso4051!$A:$A,,-1)
       - _xlfn.XLOOKUP($A549,sfeso4051!$A:$A,sfeso4051!$A:$A,,1) )
   * ( _xlfn.XLOOKUP($A549,sfeso4051!$A:$A,sfeso4051!$B:$B,,-1)
       - _xlfn.XLOOKUP($A549,sfeso4051!$A:$A,sfeso4051!$B:$B,,1) )</f>
        <v>1.0369280256825815</v>
      </c>
      <c r="F549">
        <f xml:space="preserve"> _xlfn.XLOOKUP($A549,sdbt029!$A:$A,sdbt029!$B:$B,,1)
 + ( $A549 - _xlfn.XLOOKUP($A549,sdbt029!$A:$A,sdbt029!$A:$A,,1) )
   / ( _xlfn.XLOOKUP($A549,sdbt029!$A:$A,sdbt029!$A:$A,,-1)
       - _xlfn.XLOOKUP($A549,sdbt029!$A:$A,sdbt029!$A:$A,,1) )
   * ( _xlfn.XLOOKUP($A549,sdbt029!$A:$A,sdbt029!$B:$B,,-1)
       - _xlfn.XLOOKUP($A549,sdbt029!$A:$A,sdbt029!$B:$B,,1) )</f>
        <v>1.0166121170160096</v>
      </c>
      <c r="G549">
        <f xml:space="preserve"> _xlfn.XLOOKUP($A549,sdbs034!$A:$A,sdbs034!$B:$B,,1)
 + ( $A549 - _xlfn.XLOOKUP($A549,sdbs034!$A:$A,sdbs034!$A:$A,,1) )
   / ( _xlfn.XLOOKUP($A549,sdbs034!$A:$A,sdbs034!$A:$A,,-1)
       - _xlfn.XLOOKUP($A549,sdbs034!$A:$A,sdbs034!$A:$A,,1) )
   * ( _xlfn.XLOOKUP($A549,sdbs034!$A:$A,sdbs034!$B:$B,,-1)
       - _xlfn.XLOOKUP($A549,sdbs034!$A:$A,sdbs034!$B:$B,,1) )</f>
        <v>0.96184790749806259</v>
      </c>
      <c r="H549">
        <f xml:space="preserve"> _xlfn.XLOOKUP($A549,sdbso042!$A:$A,sdbso042!$B:$B,,1)
 + ( $A549 - _xlfn.XLOOKUP($A549,sdbso042!$A:$A,sdbso042!$A:$A,,1) )
   / ( _xlfn.XLOOKUP($A549,sdbso042!$A:$A,sdbso042!$A:$A,,-1)
       - _xlfn.XLOOKUP($A549,sdbso042!$A:$A,sdbso042!$A:$A,,1) )
   * ( _xlfn.XLOOKUP($A549,sdbso042!$A:$A,sdbso042!$B:$B,,-1)
       - _xlfn.XLOOKUP($A549,sdbso042!$A:$A,sdbso042!$B:$B,,1) )</f>
        <v>0.96646729130911024</v>
      </c>
      <c r="AK549" s="1">
        <v>2560.1455999999998</v>
      </c>
    </row>
    <row r="550" spans="1:37" x14ac:dyDescent="0.2">
      <c r="A550" s="1">
        <f t="shared" si="26"/>
        <v>2559.0956999999999</v>
      </c>
      <c r="B550" s="1">
        <v>0.96549074000000001</v>
      </c>
      <c r="C550">
        <f xml:space="preserve"> _xlfn.XLOOKUP($A550,DibenzoThiophene!$A:$A,DibenzoThiophene!$B:$B,,1)
 + ( $A550 - _xlfn.XLOOKUP($A550,DibenzoThiophene!$A:$A,DibenzoThiophene!$A:$A,,1) )
   / ( _xlfn.XLOOKUP($A550,DibenzoThiophene!$A:$A,DibenzoThiophene!$A:$A,,-1)
       - _xlfn.XLOOKUP($A550,DibenzoThiophene!$A:$A,DibenzoThiophene!$A:$A,,1) )
   * ( _xlfn.XLOOKUP($A550,DibenzoThiophene!$A:$A,DibenzoThiophene!$B:$B,,-1)
       - _xlfn.XLOOKUP($A550,DibenzoThiophene!$A:$A,DibenzoThiophene!$B:$B,,1) )</f>
        <v>1.0020532085448322</v>
      </c>
      <c r="D550">
        <f xml:space="preserve"> _xlfn.XLOOKUP($A550,Sulfone!$A:$A,Sulfone!$B:$B,,1)
 + ( $A550 - _xlfn.XLOOKUP($A550,Sulfone!$A:$A,Sulfone!$A:$A,,1) )
   / ( _xlfn.XLOOKUP($A550,Sulfone!$A:$A,Sulfone!$A:$A,,-1)
       - _xlfn.XLOOKUP($A550,Sulfone!$A:$A,Sulfone!$A:$A,,1) )
   * ( _xlfn.XLOOKUP($A550,Sulfone!$A:$A,Sulfone!$B:$B,,-1)
       - _xlfn.XLOOKUP($A550,Sulfone!$A:$A,Sulfone!$B:$B,,1) )</f>
        <v>0.9647587455026726</v>
      </c>
      <c r="E550">
        <f xml:space="preserve"> _xlfn.XLOOKUP($A550,sfeso4051!$A:$A,sfeso4051!$B:$B,,1)
 + ( $A550 - _xlfn.XLOOKUP($A550,sfeso4051!$A:$A,sfeso4051!$A:$A,,1) )
   / ( _xlfn.XLOOKUP($A550,sfeso4051!$A:$A,sfeso4051!$A:$A,,-1)
       - _xlfn.XLOOKUP($A550,sfeso4051!$A:$A,sfeso4051!$A:$A,,1) )
   * ( _xlfn.XLOOKUP($A550,sfeso4051!$A:$A,sfeso4051!$B:$B,,-1)
       - _xlfn.XLOOKUP($A550,sfeso4051!$A:$A,sfeso4051!$B:$B,,1) )</f>
        <v>1.0375889648526981</v>
      </c>
      <c r="F550">
        <f xml:space="preserve"> _xlfn.XLOOKUP($A550,sdbt029!$A:$A,sdbt029!$B:$B,,1)
 + ( $A550 - _xlfn.XLOOKUP($A550,sdbt029!$A:$A,sdbt029!$A:$A,,1) )
   / ( _xlfn.XLOOKUP($A550,sdbt029!$A:$A,sdbt029!$A:$A,,-1)
       - _xlfn.XLOOKUP($A550,sdbt029!$A:$A,sdbt029!$A:$A,,1) )
   * ( _xlfn.XLOOKUP($A550,sdbt029!$A:$A,sdbt029!$B:$B,,-1)
       - _xlfn.XLOOKUP($A550,sdbt029!$A:$A,sdbt029!$B:$B,,1) )</f>
        <v>1.0139014539927242</v>
      </c>
      <c r="G550">
        <f xml:space="preserve"> _xlfn.XLOOKUP($A550,sdbs034!$A:$A,sdbs034!$B:$B,,1)
 + ( $A550 - _xlfn.XLOOKUP($A550,sdbs034!$A:$A,sdbs034!$A:$A,,1) )
   / ( _xlfn.XLOOKUP($A550,sdbs034!$A:$A,sdbs034!$A:$A,,-1)
       - _xlfn.XLOOKUP($A550,sdbs034!$A:$A,sdbs034!$A:$A,,1) )
   * ( _xlfn.XLOOKUP($A550,sdbs034!$A:$A,sdbs034!$B:$B,,-1)
       - _xlfn.XLOOKUP($A550,sdbs034!$A:$A,sdbs034!$B:$B,,1) )</f>
        <v>0.95953084632581187</v>
      </c>
      <c r="H550">
        <f xml:space="preserve"> _xlfn.XLOOKUP($A550,sdbso042!$A:$A,sdbso042!$B:$B,,1)
 + ( $A550 - _xlfn.XLOOKUP($A550,sdbso042!$A:$A,sdbso042!$A:$A,,1) )
   / ( _xlfn.XLOOKUP($A550,sdbso042!$A:$A,sdbso042!$A:$A,,-1)
       - _xlfn.XLOOKUP($A550,sdbso042!$A:$A,sdbso042!$A:$A,,1) )
   * ( _xlfn.XLOOKUP($A550,sdbso042!$A:$A,sdbso042!$B:$B,,-1)
       - _xlfn.XLOOKUP($A550,sdbso042!$A:$A,sdbso042!$B:$B,,1) )</f>
        <v>0.96560834356639114</v>
      </c>
      <c r="AK550" s="1">
        <v>2560.3957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DF5B-9687-A245-9DB7-59E5168D2454}">
  <dimension ref="A1:AI549"/>
  <sheetViews>
    <sheetView zoomScale="139" workbookViewId="0">
      <selection sqref="A1:XFD1"/>
    </sheetView>
  </sheetViews>
  <sheetFormatPr baseColWidth="10" defaultRowHeight="16" x14ac:dyDescent="0.2"/>
  <cols>
    <col min="1" max="2" width="10.83203125" style="1"/>
    <col min="26" max="26" width="12.83203125" bestFit="1" customWidth="1"/>
    <col min="27" max="27" width="20.6640625" customWidth="1"/>
    <col min="35" max="35" width="10.83203125" style="1"/>
  </cols>
  <sheetData>
    <row r="1" spans="1:35" x14ac:dyDescent="0.2">
      <c r="A1" s="1">
        <f>AI1-1.2</f>
        <v>2427.3222000000001</v>
      </c>
      <c r="B1" s="1">
        <v>1.1031325999999999E-2</v>
      </c>
      <c r="C1" t="e">
        <f xml:space="preserve"> _xlfn.XLOOKUP($A1,DibenzoThiophene!$A:$A,DibenzoThiophene!$B:$B,,1)
 + ( $A1 - _xlfn.XLOOKUP($A1,DibenzoThiophene!$A:$A,DibenzoThiophene!$A:$A,,1) )
   / ( _xlfn.XLOOKUP($A1,DibenzoThiophene!$A:$A,DibenzoThiophene!$A:$A,,-1)
       - _xlfn.XLOOKUP($A1,DibenzoThiophene!$A:$A,DibenzoThiophene!$A:$A,,1) )
   * ( _xlfn.XLOOKUP($A1,DibenzoThiophene!$A:$A,DibenzoThiophene!$B:$B,,-1)
       - _xlfn.XLOOKUP($A1,DibenzoThiophene!$A:$A,DibenzoThiophene!$B:$B,,1) )</f>
        <v>#N/A</v>
      </c>
      <c r="D1">
        <f xml:space="preserve"> _xlfn.XLOOKUP($A1,Sulfone!$A:$A,Sulfone!$B:$B,,1)
 + ( $A1 - _xlfn.XLOOKUP($A1,Sulfone!$A:$A,Sulfone!$A:$A,,1) )
   / ( _xlfn.XLOOKUP($A1,Sulfone!$A:$A,Sulfone!$A:$A,,-1)
       - _xlfn.XLOOKUP($A1,Sulfone!$A:$A,Sulfone!$A:$A,,1) )
   * ( _xlfn.XLOOKUP($A1,Sulfone!$A:$A,Sulfone!$B:$B,,-1)
       - _xlfn.XLOOKUP($A1,Sulfone!$A:$A,Sulfone!$B:$B,,1) )</f>
        <v>-1.2331524489598766E-3</v>
      </c>
      <c r="E1">
        <f xml:space="preserve"> _xlfn.XLOOKUP($A1,sfeso4051!$A:$A,sfeso4051!$B:$B,,1)
 + ( $A1 - _xlfn.XLOOKUP($A1,sfeso4051!$A:$A,sfeso4051!$A:$A,,1) )
   / ( _xlfn.XLOOKUP($A1,sfeso4051!$A:$A,sfeso4051!$A:$A,,-1)
       - _xlfn.XLOOKUP($A1,sfeso4051!$A:$A,sfeso4051!$A:$A,,1) )
   * ( _xlfn.XLOOKUP($A1,sfeso4051!$A:$A,sfeso4051!$B:$B,,-1)
       - _xlfn.XLOOKUP($A1,sfeso4051!$A:$A,sfeso4051!$B:$B,,1) )</f>
        <v>4.0317973760531237E-3</v>
      </c>
      <c r="F1">
        <f xml:space="preserve"> _xlfn.XLOOKUP($A1,sdbt029!$A:$A,sdbt029!$B:$B,,1)
 + ( $A1 - _xlfn.XLOOKUP($A1,sdbt029!$A:$A,sdbt029!$A:$A,,1) )
   / ( _xlfn.XLOOKUP($A1,sdbt029!$A:$A,sdbt029!$A:$A,,-1)
       - _xlfn.XLOOKUP($A1,sdbt029!$A:$A,sdbt029!$A:$A,,1) )
   * ( _xlfn.XLOOKUP($A1,sdbt029!$A:$A,sdbt029!$B:$B,,-1)
       - _xlfn.XLOOKUP($A1,sdbt029!$A:$A,sdbt029!$B:$B,,1) )</f>
        <v>-3.4357251894270698E-2</v>
      </c>
      <c r="G1">
        <f xml:space="preserve"> _xlfn.XLOOKUP($A1,sdbs034!$A:$A,sdbs034!$B:$B,,1)
 + ( $A1 - _xlfn.XLOOKUP($A1,sdbs034!$A:$A,sdbs034!$A:$A,,1) )
   / ( _xlfn.XLOOKUP($A1,sdbs034!$A:$A,sdbs034!$A:$A,,-1)
       - _xlfn.XLOOKUP($A1,sdbs034!$A:$A,sdbs034!$A:$A,,1) )
   * ( _xlfn.XLOOKUP($A1,sdbs034!$A:$A,sdbs034!$B:$B,,-1)
       - _xlfn.XLOOKUP($A1,sdbs034!$A:$A,sdbs034!$B:$B,,1) )</f>
        <v>3.6337752367110263E-3</v>
      </c>
      <c r="H1">
        <f xml:space="preserve"> _xlfn.XLOOKUP($A1,sdbso042!$A:$A,sdbso042!$B:$B,,1)
 + ( $A1 - _xlfn.XLOOKUP($A1,sdbso042!$A:$A,sdbso042!$A:$A,,1) )
   / ( _xlfn.XLOOKUP($A1,sdbso042!$A:$A,sdbso042!$A:$A,,-1)
       - _xlfn.XLOOKUP($A1,sdbso042!$A:$A,sdbso042!$A:$A,,1) )
   * ( _xlfn.XLOOKUP($A1,sdbso042!$A:$A,sdbso042!$B:$B,,-1)
       - _xlfn.XLOOKUP($A1,sdbso042!$A:$A,sdbso042!$B:$B,,1) )</f>
        <v>-5.913504636944452E-3</v>
      </c>
      <c r="J1">
        <v>2469.7294000000002</v>
      </c>
      <c r="K1">
        <v>8.2434204999999997E-2</v>
      </c>
      <c r="L1">
        <v>1.0404008340670368E-2</v>
      </c>
      <c r="M1">
        <v>2.0605550525498941E-3</v>
      </c>
      <c r="N1">
        <v>-4.9215600612793333E-3</v>
      </c>
      <c r="O1">
        <v>8.1882115862892874E-2</v>
      </c>
      <c r="P1">
        <v>0.18503936539204832</v>
      </c>
      <c r="Q1">
        <v>4.9694796363128763E-2</v>
      </c>
      <c r="S1">
        <v>0.20337021231007157</v>
      </c>
      <c r="T1">
        <v>7.5168743041490377E-2</v>
      </c>
      <c r="U1">
        <v>0.14555183654978884</v>
      </c>
      <c r="V1">
        <v>0.22642020239872054</v>
      </c>
      <c r="W1">
        <v>0.3398618736007688</v>
      </c>
      <c r="X1">
        <v>9.6271320991596736E-3</v>
      </c>
      <c r="Y1">
        <f>$S$1*L1 + $T$1*M1 + $U$1*N1 + $V$1*O1 + $W$1*P1 + $X$1*Q1</f>
        <v>8.3460421640555726E-2</v>
      </c>
      <c r="Z1">
        <f>(Y1 - K1)^2</f>
        <v>1.0531205933534882E-6</v>
      </c>
      <c r="AA1">
        <f>SUM(Z1:Z234)</f>
        <v>2.647651470358829</v>
      </c>
      <c r="AI1" s="1">
        <v>2428.5221999999999</v>
      </c>
    </row>
    <row r="2" spans="1:35" x14ac:dyDescent="0.2">
      <c r="A2" s="1">
        <f t="shared" ref="A2:A65" si="0">AI2-1.2</f>
        <v>2427.5724</v>
      </c>
      <c r="B2" s="1">
        <v>-1.0526537000000001E-2</v>
      </c>
      <c r="C2" t="e">
        <f xml:space="preserve"> _xlfn.XLOOKUP($A2,DibenzoThiophene!$A:$A,DibenzoThiophene!$B:$B,,1)
 + ( $A2 - _xlfn.XLOOKUP($A2,DibenzoThiophene!$A:$A,DibenzoThiophene!$A:$A,,1) )
   / ( _xlfn.XLOOKUP($A2,DibenzoThiophene!$A:$A,DibenzoThiophene!$A:$A,,-1)
       - _xlfn.XLOOKUP($A2,DibenzoThiophene!$A:$A,DibenzoThiophene!$A:$A,,1) )
   * ( _xlfn.XLOOKUP($A2,DibenzoThiophene!$A:$A,DibenzoThiophene!$B:$B,,-1)
       - _xlfn.XLOOKUP($A2,DibenzoThiophene!$A:$A,DibenzoThiophene!$B:$B,,1) )</f>
        <v>#N/A</v>
      </c>
      <c r="D2">
        <f xml:space="preserve"> _xlfn.XLOOKUP($A2,Sulfone!$A:$A,Sulfone!$B:$B,,1)
 + ( $A2 - _xlfn.XLOOKUP($A2,Sulfone!$A:$A,Sulfone!$A:$A,,1) )
   / ( _xlfn.XLOOKUP($A2,Sulfone!$A:$A,Sulfone!$A:$A,,-1)
       - _xlfn.XLOOKUP($A2,Sulfone!$A:$A,Sulfone!$A:$A,,1) )
   * ( _xlfn.XLOOKUP($A2,Sulfone!$A:$A,Sulfone!$B:$B,,-1)
       - _xlfn.XLOOKUP($A2,Sulfone!$A:$A,Sulfone!$B:$B,,1) )</f>
        <v>-1.0187406460325653E-3</v>
      </c>
      <c r="E2">
        <f xml:space="preserve"> _xlfn.XLOOKUP($A2,sfeso4051!$A:$A,sfeso4051!$B:$B,,1)
 + ( $A2 - _xlfn.XLOOKUP($A2,sfeso4051!$A:$A,sfeso4051!$A:$A,,1) )
   / ( _xlfn.XLOOKUP($A2,sfeso4051!$A:$A,sfeso4051!$A:$A,,-1)
       - _xlfn.XLOOKUP($A2,sfeso4051!$A:$A,sfeso4051!$A:$A,,1) )
   * ( _xlfn.XLOOKUP($A2,sfeso4051!$A:$A,sfeso4051!$B:$B,,-1)
       - _xlfn.XLOOKUP($A2,sfeso4051!$A:$A,sfeso4051!$B:$B,,1) )</f>
        <v>3.1520421643190773E-3</v>
      </c>
      <c r="F2">
        <f xml:space="preserve"> _xlfn.XLOOKUP($A2,sdbt029!$A:$A,sdbt029!$B:$B,,1)
 + ( $A2 - _xlfn.XLOOKUP($A2,sdbt029!$A:$A,sdbt029!$A:$A,,1) )
   / ( _xlfn.XLOOKUP($A2,sdbt029!$A:$A,sdbt029!$A:$A,,-1)
       - _xlfn.XLOOKUP($A2,sdbt029!$A:$A,sdbt029!$A:$A,,1) )
   * ( _xlfn.XLOOKUP($A2,sdbt029!$A:$A,sdbt029!$B:$B,,-1)
       - _xlfn.XLOOKUP($A2,sdbt029!$A:$A,sdbt029!$B:$B,,1) )</f>
        <v>-3.6618592118052587E-2</v>
      </c>
      <c r="G2">
        <f xml:space="preserve"> _xlfn.XLOOKUP($A2,sdbs034!$A:$A,sdbs034!$B:$B,,1)
 + ( $A2 - _xlfn.XLOOKUP($A2,sdbs034!$A:$A,sdbs034!$A:$A,,1) )
   / ( _xlfn.XLOOKUP($A2,sdbs034!$A:$A,sdbs034!$A:$A,,-1)
       - _xlfn.XLOOKUP($A2,sdbs034!$A:$A,sdbs034!$A:$A,,1) )
   * ( _xlfn.XLOOKUP($A2,sdbs034!$A:$A,sdbs034!$B:$B,,-1)
       - _xlfn.XLOOKUP($A2,sdbs034!$A:$A,sdbs034!$B:$B,,1) )</f>
        <v>2.1761294262804577E-3</v>
      </c>
      <c r="H2">
        <f xml:space="preserve"> _xlfn.XLOOKUP($A2,sdbso042!$A:$A,sdbso042!$B:$B,,1)
 + ( $A2 - _xlfn.XLOOKUP($A2,sdbso042!$A:$A,sdbso042!$A:$A,,1) )
   / ( _xlfn.XLOOKUP($A2,sdbso042!$A:$A,sdbso042!$A:$A,,-1)
       - _xlfn.XLOOKUP($A2,sdbso042!$A:$A,sdbso042!$A:$A,,1) )
   * ( _xlfn.XLOOKUP($A2,sdbso042!$A:$A,sdbso042!$B:$B,,-1)
       - _xlfn.XLOOKUP($A2,sdbso042!$A:$A,sdbso042!$B:$B,,1) )</f>
        <v>-8.2567617579853043E-3</v>
      </c>
      <c r="J2">
        <v>2469.9296000000004</v>
      </c>
      <c r="K2">
        <v>8.0107911000000004E-2</v>
      </c>
      <c r="L2">
        <v>1.2037621800406722E-2</v>
      </c>
      <c r="M2">
        <v>4.6982796295381886E-3</v>
      </c>
      <c r="N2">
        <v>-3.4429284065806594E-3</v>
      </c>
      <c r="O2">
        <v>8.8463542593447173E-2</v>
      </c>
      <c r="P2">
        <v>0.2007028574963475</v>
      </c>
      <c r="Q2">
        <v>5.2061220395424032E-2</v>
      </c>
      <c r="Y2">
        <f t="shared" ref="Y2:Y65" si="1">$S$1*L2 + $T$1*M2 + $U$1*N2 + $V$1*O2 + $W$1*P2 + $X$1*Q2</f>
        <v>9.1042515573422758E-2</v>
      </c>
      <c r="Z2">
        <f t="shared" ref="Z2:Z65" si="2">(Y2 - K2)^2</f>
        <v>1.1956557717711781E-4</v>
      </c>
      <c r="AA2" t="s">
        <v>12</v>
      </c>
      <c r="AI2" s="1">
        <v>2428.7723999999998</v>
      </c>
    </row>
    <row r="3" spans="1:35" x14ac:dyDescent="0.2">
      <c r="A3" s="1">
        <f t="shared" si="0"/>
        <v>2427.8226</v>
      </c>
      <c r="B3" s="1">
        <v>-1.246894E-2</v>
      </c>
      <c r="C3" t="e">
        <f xml:space="preserve"> _xlfn.XLOOKUP($A3,DibenzoThiophene!$A:$A,DibenzoThiophene!$B:$B,,1)
 + ( $A3 - _xlfn.XLOOKUP($A3,DibenzoThiophene!$A:$A,DibenzoThiophene!$A:$A,,1) )
   / ( _xlfn.XLOOKUP($A3,DibenzoThiophene!$A:$A,DibenzoThiophene!$A:$A,,-1)
       - _xlfn.XLOOKUP($A3,DibenzoThiophene!$A:$A,DibenzoThiophene!$A:$A,,1) )
   * ( _xlfn.XLOOKUP($A3,DibenzoThiophene!$A:$A,DibenzoThiophene!$B:$B,,-1)
       - _xlfn.XLOOKUP($A3,DibenzoThiophene!$A:$A,DibenzoThiophene!$B:$B,,1) )</f>
        <v>#N/A</v>
      </c>
      <c r="D3">
        <f xml:space="preserve"> _xlfn.XLOOKUP($A3,Sulfone!$A:$A,Sulfone!$B:$B,,1)
 + ( $A3 - _xlfn.XLOOKUP($A3,Sulfone!$A:$A,Sulfone!$A:$A,,1) )
   / ( _xlfn.XLOOKUP($A3,Sulfone!$A:$A,Sulfone!$A:$A,,-1)
       - _xlfn.XLOOKUP($A3,Sulfone!$A:$A,Sulfone!$A:$A,,1) )
   * ( _xlfn.XLOOKUP($A3,Sulfone!$A:$A,Sulfone!$B:$B,,-1)
       - _xlfn.XLOOKUP($A3,Sulfone!$A:$A,Sulfone!$B:$B,,1) )</f>
        <v>-8.0432884310525444E-4</v>
      </c>
      <c r="E3">
        <f xml:space="preserve"> _xlfn.XLOOKUP($A3,sfeso4051!$A:$A,sfeso4051!$B:$B,,1)
 + ( $A3 - _xlfn.XLOOKUP($A3,sfeso4051!$A:$A,sfeso4051!$A:$A,,1) )
   / ( _xlfn.XLOOKUP($A3,sfeso4051!$A:$A,sfeso4051!$A:$A,,-1)
       - _xlfn.XLOOKUP($A3,sfeso4051!$A:$A,sfeso4051!$A:$A,,1) )
   * ( _xlfn.XLOOKUP($A3,sfeso4051!$A:$A,sfeso4051!$B:$B,,-1)
       - _xlfn.XLOOKUP($A3,sfeso4051!$A:$A,sfeso4051!$B:$B,,1) )</f>
        <v>2.2722869525850309E-3</v>
      </c>
      <c r="F3">
        <f xml:space="preserve"> _xlfn.XLOOKUP($A3,sdbt029!$A:$A,sdbt029!$B:$B,,1)
 + ( $A3 - _xlfn.XLOOKUP($A3,sdbt029!$A:$A,sdbt029!$A:$A,,1) )
   / ( _xlfn.XLOOKUP($A3,sdbt029!$A:$A,sdbt029!$A:$A,,-1)
       - _xlfn.XLOOKUP($A3,sdbt029!$A:$A,sdbt029!$A:$A,,1) )
   * ( _xlfn.XLOOKUP($A3,sdbt029!$A:$A,sdbt029!$B:$B,,-1)
       - _xlfn.XLOOKUP($A3,sdbt029!$A:$A,sdbt029!$B:$B,,1) )</f>
        <v>-3.8879932341834483E-2</v>
      </c>
      <c r="G3">
        <f xml:space="preserve"> _xlfn.XLOOKUP($A3,sdbs034!$A:$A,sdbs034!$B:$B,,1)
 + ( $A3 - _xlfn.XLOOKUP($A3,sdbs034!$A:$A,sdbs034!$A:$A,,1) )
   / ( _xlfn.XLOOKUP($A3,sdbs034!$A:$A,sdbs034!$A:$A,,-1)
       - _xlfn.XLOOKUP($A3,sdbs034!$A:$A,sdbs034!$A:$A,,1) )
   * ( _xlfn.XLOOKUP($A3,sdbs034!$A:$A,sdbs034!$B:$B,,-1)
       - _xlfn.XLOOKUP($A3,sdbs034!$A:$A,sdbs034!$B:$B,,1) )</f>
        <v>7.1848361584988824E-4</v>
      </c>
      <c r="H3">
        <f xml:space="preserve"> _xlfn.XLOOKUP($A3,sdbso042!$A:$A,sdbso042!$B:$B,,1)
 + ( $A3 - _xlfn.XLOOKUP($A3,sdbso042!$A:$A,sdbso042!$A:$A,,1) )
   / ( _xlfn.XLOOKUP($A3,sdbso042!$A:$A,sdbso042!$A:$A,,-1)
       - _xlfn.XLOOKUP($A3,sdbso042!$A:$A,sdbso042!$A:$A,,1) )
   * ( _xlfn.XLOOKUP($A3,sdbso042!$A:$A,sdbso042!$B:$B,,-1)
       - _xlfn.XLOOKUP($A3,sdbso042!$A:$A,sdbso042!$B:$B,,1) )</f>
        <v>-1.0600018879026158E-2</v>
      </c>
      <c r="J3">
        <v>2470.1297</v>
      </c>
      <c r="K3">
        <v>8.0781829999999999E-2</v>
      </c>
      <c r="L3">
        <v>1.5372449179997747E-2</v>
      </c>
      <c r="M3">
        <v>9.4117880144027506E-3</v>
      </c>
      <c r="N3">
        <v>-3.7672549132977007E-3</v>
      </c>
      <c r="O3">
        <v>9.751703966606183E-2</v>
      </c>
      <c r="P3">
        <v>0.21898447665097295</v>
      </c>
      <c r="Q3">
        <v>5.4095400028579328E-2</v>
      </c>
      <c r="S3">
        <f>SUM(S1:X1)</f>
        <v>0.99999999999999978</v>
      </c>
      <c r="Y3">
        <f t="shared" si="1"/>
        <v>0.10031052560152512</v>
      </c>
      <c r="Z3">
        <f t="shared" si="2"/>
        <v>3.8136995189702659E-4</v>
      </c>
      <c r="AA3" cm="1">
        <f t="array" ref="AA3">SQRT(AA1)/SUM(ABS(Y:Y))</f>
        <v>1.6392514656959404E-2</v>
      </c>
      <c r="AG3" t="s">
        <v>5</v>
      </c>
      <c r="AH3" t="s">
        <v>9</v>
      </c>
      <c r="AI3" s="1">
        <v>2429.0225999999998</v>
      </c>
    </row>
    <row r="4" spans="1:35" x14ac:dyDescent="0.2">
      <c r="A4" s="1">
        <f t="shared" si="0"/>
        <v>2428.0728000000004</v>
      </c>
      <c r="B4" s="1">
        <v>3.5271720999999999E-3</v>
      </c>
      <c r="C4" t="e">
        <f xml:space="preserve"> _xlfn.XLOOKUP($A4,DibenzoThiophene!$A:$A,DibenzoThiophene!$B:$B,,1)
 + ( $A4 - _xlfn.XLOOKUP($A4,DibenzoThiophene!$A:$A,DibenzoThiophene!$A:$A,,1) )
   / ( _xlfn.XLOOKUP($A4,DibenzoThiophene!$A:$A,DibenzoThiophene!$A:$A,,-1)
       - _xlfn.XLOOKUP($A4,DibenzoThiophene!$A:$A,DibenzoThiophene!$A:$A,,1) )
   * ( _xlfn.XLOOKUP($A4,DibenzoThiophene!$A:$A,DibenzoThiophene!$B:$B,,-1)
       - _xlfn.XLOOKUP($A4,DibenzoThiophene!$A:$A,DibenzoThiophene!$B:$B,,1) )</f>
        <v>#N/A</v>
      </c>
      <c r="D4">
        <f xml:space="preserve"> _xlfn.XLOOKUP($A4,Sulfone!$A:$A,Sulfone!$B:$B,,1)
 + ( $A4 - _xlfn.XLOOKUP($A4,Sulfone!$A:$A,Sulfone!$A:$A,,1) )
   / ( _xlfn.XLOOKUP($A4,Sulfone!$A:$A,Sulfone!$A:$A,,-1)
       - _xlfn.XLOOKUP($A4,Sulfone!$A:$A,Sulfone!$A:$A,,1) )
   * ( _xlfn.XLOOKUP($A4,Sulfone!$A:$A,Sulfone!$B:$B,,-1)
       - _xlfn.XLOOKUP($A4,Sulfone!$A:$A,Sulfone!$B:$B,,1) )</f>
        <v>-5.8991704017755326E-4</v>
      </c>
      <c r="E4">
        <f xml:space="preserve"> _xlfn.XLOOKUP($A4,sfeso4051!$A:$A,sfeso4051!$B:$B,,1)
 + ( $A4 - _xlfn.XLOOKUP($A4,sfeso4051!$A:$A,sfeso4051!$A:$A,,1) )
   / ( _xlfn.XLOOKUP($A4,sfeso4051!$A:$A,sfeso4051!$A:$A,,-1)
       - _xlfn.XLOOKUP($A4,sfeso4051!$A:$A,sfeso4051!$A:$A,,1) )
   * ( _xlfn.XLOOKUP($A4,sfeso4051!$A:$A,sfeso4051!$B:$B,,-1)
       - _xlfn.XLOOKUP($A4,sfeso4051!$A:$A,sfeso4051!$B:$B,,1) )</f>
        <v>1.3925317408493853E-3</v>
      </c>
      <c r="F4">
        <f xml:space="preserve"> _xlfn.XLOOKUP($A4,sdbt029!$A:$A,sdbt029!$B:$B,,1)
 + ( $A4 - _xlfn.XLOOKUP($A4,sdbt029!$A:$A,sdbt029!$A:$A,,1) )
   / ( _xlfn.XLOOKUP($A4,sdbt029!$A:$A,sdbt029!$A:$A,,-1)
       - _xlfn.XLOOKUP($A4,sdbt029!$A:$A,sdbt029!$A:$A,,1) )
   * ( _xlfn.XLOOKUP($A4,sdbt029!$A:$A,sdbt029!$B:$B,,-1)
       - _xlfn.XLOOKUP($A4,sdbt029!$A:$A,sdbt029!$B:$B,,1) )</f>
        <v>-4.1141272565620481E-2</v>
      </c>
      <c r="G4">
        <f xml:space="preserve"> _xlfn.XLOOKUP($A4,sdbs034!$A:$A,sdbs034!$B:$B,,1)
 + ( $A4 - _xlfn.XLOOKUP($A4,sdbs034!$A:$A,sdbs034!$A:$A,,1) )
   / ( _xlfn.XLOOKUP($A4,sdbs034!$A:$A,sdbs034!$A:$A,,-1)
       - _xlfn.XLOOKUP($A4,sdbs034!$A:$A,sdbs034!$A:$A,,1) )
   * ( _xlfn.XLOOKUP($A4,sdbs034!$A:$A,sdbs034!$B:$B,,-1)
       - _xlfn.XLOOKUP($A4,sdbs034!$A:$A,sdbs034!$B:$B,,1) )</f>
        <v>-7.3916219458333016E-4</v>
      </c>
      <c r="H4">
        <f xml:space="preserve"> _xlfn.XLOOKUP($A4,sdbso042!$A:$A,sdbso042!$B:$B,,1)
 + ( $A4 - _xlfn.XLOOKUP($A4,sdbso042!$A:$A,sdbso042!$A:$A,,1) )
   / ( _xlfn.XLOOKUP($A4,sdbso042!$A:$A,sdbso042!$A:$A,,-1)
       - _xlfn.XLOOKUP($A4,sdbso042!$A:$A,sdbso042!$A:$A,,1) )
   * ( _xlfn.XLOOKUP($A4,sdbso042!$A:$A,sdbso042!$B:$B,,-1)
       - _xlfn.XLOOKUP($A4,sdbso042!$A:$A,sdbso042!$B:$B,,1) )</f>
        <v>-1.2943276000071271E-2</v>
      </c>
      <c r="J4">
        <v>2470.3298</v>
      </c>
      <c r="K4">
        <v>0.11313624</v>
      </c>
      <c r="L4">
        <v>1.3906403823822159E-2</v>
      </c>
      <c r="M4">
        <v>1.4068593104880253E-2</v>
      </c>
      <c r="N4">
        <v>-6.6546259271897156E-3</v>
      </c>
      <c r="O4">
        <v>0.10943152159748978</v>
      </c>
      <c r="P4">
        <v>0.24293336858736006</v>
      </c>
      <c r="Q4">
        <v>5.9942812995419432E-2</v>
      </c>
      <c r="Y4">
        <f t="shared" si="1"/>
        <v>0.1108354481891741</v>
      </c>
      <c r="Z4">
        <f t="shared" si="2"/>
        <v>5.2936429567635375E-6</v>
      </c>
      <c r="AI4" s="1">
        <v>2429.2728000000002</v>
      </c>
    </row>
    <row r="5" spans="1:35" x14ac:dyDescent="0.2">
      <c r="A5" s="1">
        <f t="shared" si="0"/>
        <v>2428.3230000000003</v>
      </c>
      <c r="B5" s="1">
        <v>-4.7079132000000003E-3</v>
      </c>
      <c r="C5" t="e">
        <f xml:space="preserve"> _xlfn.XLOOKUP($A5,DibenzoThiophene!$A:$A,DibenzoThiophene!$B:$B,,1)
 + ( $A5 - _xlfn.XLOOKUP($A5,DibenzoThiophene!$A:$A,DibenzoThiophene!$A:$A,,1) )
   / ( _xlfn.XLOOKUP($A5,DibenzoThiophene!$A:$A,DibenzoThiophene!$A:$A,,-1)
       - _xlfn.XLOOKUP($A5,DibenzoThiophene!$A:$A,DibenzoThiophene!$A:$A,,1) )
   * ( _xlfn.XLOOKUP($A5,DibenzoThiophene!$A:$A,DibenzoThiophene!$B:$B,,-1)
       - _xlfn.XLOOKUP($A5,DibenzoThiophene!$A:$A,DibenzoThiophene!$B:$B,,1) )</f>
        <v>#N/A</v>
      </c>
      <c r="D5">
        <f xml:space="preserve"> _xlfn.XLOOKUP($A5,Sulfone!$A:$A,Sulfone!$B:$B,,1)
 + ( $A5 - _xlfn.XLOOKUP($A5,Sulfone!$A:$A,Sulfone!$A:$A,,1) )
   / ( _xlfn.XLOOKUP($A5,Sulfone!$A:$A,Sulfone!$A:$A,,-1)
       - _xlfn.XLOOKUP($A5,Sulfone!$A:$A,Sulfone!$A:$A,,1) )
   * ( _xlfn.XLOOKUP($A5,Sulfone!$A:$A,Sulfone!$B:$B,,-1)
       - _xlfn.XLOOKUP($A5,Sulfone!$A:$A,Sulfone!$B:$B,,1) )</f>
        <v>-3.7550523725024196E-4</v>
      </c>
      <c r="E5">
        <f xml:space="preserve"> _xlfn.XLOOKUP($A5,sfeso4051!$A:$A,sfeso4051!$B:$B,,1)
 + ( $A5 - _xlfn.XLOOKUP($A5,sfeso4051!$A:$A,sfeso4051!$A:$A,,1) )
   / ( _xlfn.XLOOKUP($A5,sfeso4051!$A:$A,sfeso4051!$A:$A,,-1)
       - _xlfn.XLOOKUP($A5,sfeso4051!$A:$A,sfeso4051!$A:$A,,1) )
   * ( _xlfn.XLOOKUP($A5,sfeso4051!$A:$A,sfeso4051!$B:$B,,-1)
       - _xlfn.XLOOKUP($A5,sfeso4051!$A:$A,sfeso4051!$B:$B,,1) )</f>
        <v>5.1277652911533808E-4</v>
      </c>
      <c r="F5">
        <f xml:space="preserve"> _xlfn.XLOOKUP($A5,sdbt029!$A:$A,sdbt029!$B:$B,,1)
 + ( $A5 - _xlfn.XLOOKUP($A5,sdbt029!$A:$A,sdbt029!$A:$A,,1) )
   / ( _xlfn.XLOOKUP($A5,sdbt029!$A:$A,sdbt029!$A:$A,,-1)
       - _xlfn.XLOOKUP($A5,sdbt029!$A:$A,sdbt029!$A:$A,,1) )
   * ( _xlfn.XLOOKUP($A5,sdbt029!$A:$A,sdbt029!$B:$B,,-1)
       - _xlfn.XLOOKUP($A5,sdbt029!$A:$A,sdbt029!$B:$B,,1) )</f>
        <v>-4.3402612789402377E-2</v>
      </c>
      <c r="G5">
        <f xml:space="preserve"> _xlfn.XLOOKUP($A5,sdbs034!$A:$A,sdbs034!$B:$B,,1)
 + ( $A5 - _xlfn.XLOOKUP($A5,sdbs034!$A:$A,sdbs034!$A:$A,,1) )
   / ( _xlfn.XLOOKUP($A5,sdbs034!$A:$A,sdbs034!$A:$A,,-1)
       - _xlfn.XLOOKUP($A5,sdbs034!$A:$A,sdbs034!$A:$A,,1) )
   * ( _xlfn.XLOOKUP($A5,sdbs034!$A:$A,sdbs034!$B:$B,,-1)
       - _xlfn.XLOOKUP($A5,sdbs034!$A:$A,sdbs034!$B:$B,,1) )</f>
        <v>-2.1968080050138996E-3</v>
      </c>
      <c r="H5">
        <f xml:space="preserve"> _xlfn.XLOOKUP($A5,sdbso042!$A:$A,sdbso042!$B:$B,,1)
 + ( $A5 - _xlfn.XLOOKUP($A5,sdbso042!$A:$A,sdbso042!$A:$A,,1) )
   / ( _xlfn.XLOOKUP($A5,sdbso042!$A:$A,sdbso042!$A:$A,,-1)
       - _xlfn.XLOOKUP($A5,sdbso042!$A:$A,sdbso042!$A:$A,,1) )
   * ( _xlfn.XLOOKUP($A5,sdbso042!$A:$A,sdbso042!$B:$B,,-1)
       - _xlfn.XLOOKUP($A5,sdbso042!$A:$A,sdbso042!$B:$B,,1) )</f>
        <v>-1.5286533121112125E-2</v>
      </c>
      <c r="J5">
        <v>2470.5300000000002</v>
      </c>
      <c r="K5">
        <v>0.12517959000000001</v>
      </c>
      <c r="L5">
        <v>2.8038109511954672E-2</v>
      </c>
      <c r="M5">
        <v>2.3159206931248E-2</v>
      </c>
      <c r="N5">
        <v>-5.9251138072851884E-3</v>
      </c>
      <c r="O5">
        <v>0.11646591282465928</v>
      </c>
      <c r="P5">
        <v>0.27783089339539929</v>
      </c>
      <c r="Q5">
        <v>0.10567531705635726</v>
      </c>
      <c r="Y5">
        <f t="shared" si="1"/>
        <v>0.12839226732743117</v>
      </c>
      <c r="Z5">
        <f t="shared" si="2"/>
        <v>1.0321295610190238E-5</v>
      </c>
      <c r="AI5" s="1">
        <v>2429.5230000000001</v>
      </c>
    </row>
    <row r="6" spans="1:35" x14ac:dyDescent="0.2">
      <c r="A6" s="1">
        <f t="shared" si="0"/>
        <v>2428.5732000000003</v>
      </c>
      <c r="B6" s="1">
        <v>3.1188143999999998E-3</v>
      </c>
      <c r="C6" t="e">
        <f xml:space="preserve"> _xlfn.XLOOKUP($A6,DibenzoThiophene!$A:$A,DibenzoThiophene!$B:$B,,1)
 + ( $A6 - _xlfn.XLOOKUP($A6,DibenzoThiophene!$A:$A,DibenzoThiophene!$A:$A,,1) )
   / ( _xlfn.XLOOKUP($A6,DibenzoThiophene!$A:$A,DibenzoThiophene!$A:$A,,-1)
       - _xlfn.XLOOKUP($A6,DibenzoThiophene!$A:$A,DibenzoThiophene!$A:$A,,1) )
   * ( _xlfn.XLOOKUP($A6,DibenzoThiophene!$A:$A,DibenzoThiophene!$B:$B,,-1)
       - _xlfn.XLOOKUP($A6,DibenzoThiophene!$A:$A,DibenzoThiophene!$B:$B,,1) )</f>
        <v>#N/A</v>
      </c>
      <c r="D6">
        <f xml:space="preserve"> _xlfn.XLOOKUP($A6,Sulfone!$A:$A,Sulfone!$B:$B,,1)
 + ( $A6 - _xlfn.XLOOKUP($A6,Sulfone!$A:$A,Sulfone!$A:$A,,1) )
   / ( _xlfn.XLOOKUP($A6,Sulfone!$A:$A,Sulfone!$A:$A,,-1)
       - _xlfn.XLOOKUP($A6,Sulfone!$A:$A,Sulfone!$A:$A,,1) )
   * ( _xlfn.XLOOKUP($A6,Sulfone!$A:$A,Sulfone!$B:$B,,-1)
       - _xlfn.XLOOKUP($A6,Sulfone!$A:$A,Sulfone!$B:$B,,1) )</f>
        <v>-1.6109343432293066E-4</v>
      </c>
      <c r="E6">
        <f xml:space="preserve"> _xlfn.XLOOKUP($A6,sfeso4051!$A:$A,sfeso4051!$B:$B,,1)
 + ( $A6 - _xlfn.XLOOKUP($A6,sfeso4051!$A:$A,sfeso4051!$A:$A,,1) )
   / ( _xlfn.XLOOKUP($A6,sfeso4051!$A:$A,sfeso4051!$A:$A,,-1)
       - _xlfn.XLOOKUP($A6,sfeso4051!$A:$A,sfeso4051!$A:$A,,1) )
   * ( _xlfn.XLOOKUP($A6,sfeso4051!$A:$A,sfeso4051!$B:$B,,-1)
       - _xlfn.XLOOKUP($A6,sfeso4051!$A:$A,sfeso4051!$B:$B,,1) )</f>
        <v>-3.6697868261870896E-4</v>
      </c>
      <c r="F6">
        <f xml:space="preserve"> _xlfn.XLOOKUP($A6,sdbt029!$A:$A,sdbt029!$B:$B,,1)
 + ( $A6 - _xlfn.XLOOKUP($A6,sdbt029!$A:$A,sdbt029!$A:$A,,1) )
   / ( _xlfn.XLOOKUP($A6,sdbt029!$A:$A,sdbt029!$A:$A,,-1)
       - _xlfn.XLOOKUP($A6,sdbt029!$A:$A,sdbt029!$A:$A,,1) )
   * ( _xlfn.XLOOKUP($A6,sdbt029!$A:$A,sdbt029!$B:$B,,-1)
       - _xlfn.XLOOKUP($A6,sdbt029!$A:$A,sdbt029!$B:$B,,1) )</f>
        <v>-4.5663953013184266E-2</v>
      </c>
      <c r="G6">
        <f xml:space="preserve"> _xlfn.XLOOKUP($A6,sdbs034!$A:$A,sdbs034!$B:$B,,1)
 + ( $A6 - _xlfn.XLOOKUP($A6,sdbs034!$A:$A,sdbs034!$A:$A,,1) )
   / ( _xlfn.XLOOKUP($A6,sdbs034!$A:$A,sdbs034!$A:$A,,-1)
       - _xlfn.XLOOKUP($A6,sdbs034!$A:$A,sdbs034!$A:$A,,1) )
   * ( _xlfn.XLOOKUP($A6,sdbs034!$A:$A,sdbs034!$B:$B,,-1)
       - _xlfn.XLOOKUP($A6,sdbs034!$A:$A,sdbs034!$B:$B,,1) )</f>
        <v>-3.6544538154444695E-3</v>
      </c>
      <c r="H6">
        <f xml:space="preserve"> _xlfn.XLOOKUP($A6,sdbso042!$A:$A,sdbso042!$B:$B,,1)
 + ( $A6 - _xlfn.XLOOKUP($A6,sdbso042!$A:$A,sdbso042!$A:$A,,1) )
   / ( _xlfn.XLOOKUP($A6,sdbso042!$A:$A,sdbso042!$A:$A,,-1)
       - _xlfn.XLOOKUP($A6,sdbso042!$A:$A,sdbso042!$A:$A,,1) )
   * ( _xlfn.XLOOKUP($A6,sdbso042!$A:$A,sdbso042!$B:$B,,-1)
       - _xlfn.XLOOKUP($A6,sdbso042!$A:$A,sdbso042!$B:$B,,1) )</f>
        <v>-1.7629790242152981E-2</v>
      </c>
      <c r="J6">
        <v>2470.7301000000002</v>
      </c>
      <c r="K6">
        <v>0.15119023000000001</v>
      </c>
      <c r="L6">
        <v>3.5012064571423022E-2</v>
      </c>
      <c r="M6">
        <v>3.1387193578586166E-2</v>
      </c>
      <c r="N6">
        <v>-5.153016724559761E-3</v>
      </c>
      <c r="O6">
        <v>0.12855802905723687</v>
      </c>
      <c r="P6">
        <v>0.32581440139157147</v>
      </c>
      <c r="Q6">
        <v>0.13151708392990674</v>
      </c>
      <c r="Y6">
        <f t="shared" si="1"/>
        <v>0.14983587604863713</v>
      </c>
      <c r="Z6">
        <f t="shared" si="2"/>
        <v>1.8342746255722463E-6</v>
      </c>
      <c r="AC6" s="1">
        <v>2473.9313999999999</v>
      </c>
      <c r="AD6" s="1">
        <v>2474.3317000000002</v>
      </c>
      <c r="AF6" s="1">
        <v>2476.3330000000001</v>
      </c>
      <c r="AG6" s="1">
        <v>2476.7332999999999</v>
      </c>
      <c r="AI6" s="1">
        <v>2429.7732000000001</v>
      </c>
    </row>
    <row r="7" spans="1:35" x14ac:dyDescent="0.2">
      <c r="A7" s="1">
        <f t="shared" si="0"/>
        <v>2428.8234000000002</v>
      </c>
      <c r="B7" s="1">
        <v>-3.2313050999999999E-3</v>
      </c>
      <c r="C7" t="e">
        <f xml:space="preserve"> _xlfn.XLOOKUP($A7,DibenzoThiophene!$A:$A,DibenzoThiophene!$B:$B,,1)
 + ( $A7 - _xlfn.XLOOKUP($A7,DibenzoThiophene!$A:$A,DibenzoThiophene!$A:$A,,1) )
   / ( _xlfn.XLOOKUP($A7,DibenzoThiophene!$A:$A,DibenzoThiophene!$A:$A,,-1)
       - _xlfn.XLOOKUP($A7,DibenzoThiophene!$A:$A,DibenzoThiophene!$A:$A,,1) )
   * ( _xlfn.XLOOKUP($A7,DibenzoThiophene!$A:$A,DibenzoThiophene!$B:$B,,-1)
       - _xlfn.XLOOKUP($A7,DibenzoThiophene!$A:$A,DibenzoThiophene!$B:$B,,1) )</f>
        <v>#N/A</v>
      </c>
      <c r="D7">
        <f xml:space="preserve"> _xlfn.XLOOKUP($A7,Sulfone!$A:$A,Sulfone!$B:$B,,1)
 + ( $A7 - _xlfn.XLOOKUP($A7,Sulfone!$A:$A,Sulfone!$A:$A,,1) )
   / ( _xlfn.XLOOKUP($A7,Sulfone!$A:$A,Sulfone!$A:$A,,-1)
       - _xlfn.XLOOKUP($A7,Sulfone!$A:$A,Sulfone!$A:$A,,1) )
   * ( _xlfn.XLOOKUP($A7,Sulfone!$A:$A,Sulfone!$B:$B,,-1)
       - _xlfn.XLOOKUP($A7,Sulfone!$A:$A,Sulfone!$B:$B,,1) )</f>
        <v>5.3318368604380641E-5</v>
      </c>
      <c r="E7">
        <f xml:space="preserve"> _xlfn.XLOOKUP($A7,sfeso4051!$A:$A,sfeso4051!$B:$B,,1)
 + ( $A7 - _xlfn.XLOOKUP($A7,sfeso4051!$A:$A,sfeso4051!$A:$A,,1) )
   / ( _xlfn.XLOOKUP($A7,sfeso4051!$A:$A,sfeso4051!$A:$A,,-1)
       - _xlfn.XLOOKUP($A7,sfeso4051!$A:$A,sfeso4051!$A:$A,,1) )
   * ( _xlfn.XLOOKUP($A7,sfeso4051!$A:$A,sfeso4051!$B:$B,,-1)
       - _xlfn.XLOOKUP($A7,sfeso4051!$A:$A,sfeso4051!$B:$B,,1) )</f>
        <v>-1.2467338943527558E-3</v>
      </c>
      <c r="F7">
        <f xml:space="preserve"> _xlfn.XLOOKUP($A7,sdbt029!$A:$A,sdbt029!$B:$B,,1)
 + ( $A7 - _xlfn.XLOOKUP($A7,sdbt029!$A:$A,sdbt029!$A:$A,,1) )
   / ( _xlfn.XLOOKUP($A7,sdbt029!$A:$A,sdbt029!$A:$A,,-1)
       - _xlfn.XLOOKUP($A7,sdbt029!$A:$A,sdbt029!$A:$A,,1) )
   * ( _xlfn.XLOOKUP($A7,sdbt029!$A:$A,sdbt029!$B:$B,,-1)
       - _xlfn.XLOOKUP($A7,sdbt029!$A:$A,sdbt029!$B:$B,,1) )</f>
        <v>-4.7925293236966163E-2</v>
      </c>
      <c r="G7">
        <f xml:space="preserve"> _xlfn.XLOOKUP($A7,sdbs034!$A:$A,sdbs034!$B:$B,,1)
 + ( $A7 - _xlfn.XLOOKUP($A7,sdbs034!$A:$A,sdbs034!$A:$A,,1) )
   / ( _xlfn.XLOOKUP($A7,sdbs034!$A:$A,sdbs034!$A:$A,,-1)
       - _xlfn.XLOOKUP($A7,sdbs034!$A:$A,sdbs034!$A:$A,,1) )
   * ( _xlfn.XLOOKUP($A7,sdbs034!$A:$A,sdbs034!$B:$B,,-1)
       - _xlfn.XLOOKUP($A7,sdbs034!$A:$A,sdbs034!$B:$B,,1) )</f>
        <v>-5.1120996258750386E-3</v>
      </c>
      <c r="H7">
        <f xml:space="preserve"> _xlfn.XLOOKUP($A7,sdbso042!$A:$A,sdbso042!$B:$B,,1)
 + ( $A7 - _xlfn.XLOOKUP($A7,sdbso042!$A:$A,sdbso042!$A:$A,,1) )
   / ( _xlfn.XLOOKUP($A7,sdbso042!$A:$A,sdbso042!$A:$A,,-1)
       - _xlfn.XLOOKUP($A7,sdbso042!$A:$A,sdbso042!$A:$A,,1) )
   * ( _xlfn.XLOOKUP($A7,sdbso042!$A:$A,sdbso042!$B:$B,,-1)
       - _xlfn.XLOOKUP($A7,sdbso042!$A:$A,sdbso042!$B:$B,,1) )</f>
        <v>-1.9973047363193833E-2</v>
      </c>
      <c r="J7">
        <v>2470.9302000000002</v>
      </c>
      <c r="K7">
        <v>0.1911322</v>
      </c>
      <c r="L7">
        <v>2.5488890003020528E-2</v>
      </c>
      <c r="M7">
        <v>3.8476067541637363E-2</v>
      </c>
      <c r="N7">
        <v>-5.1709124002315646E-3</v>
      </c>
      <c r="O7">
        <v>0.15037830762475499</v>
      </c>
      <c r="P7">
        <v>0.40589089643442089</v>
      </c>
      <c r="Q7">
        <v>0.12834416968102635</v>
      </c>
      <c r="Y7">
        <f t="shared" si="1"/>
        <v>0.18055435647340312</v>
      </c>
      <c r="Z7">
        <f t="shared" si="2"/>
        <v>1.1189077367316754E-4</v>
      </c>
      <c r="AB7" t="s">
        <v>6</v>
      </c>
      <c r="AC7">
        <v>2472.7963199999999</v>
      </c>
      <c r="AD7">
        <v>2473.2017099999998</v>
      </c>
      <c r="AF7">
        <v>2474.9965299999999</v>
      </c>
      <c r="AG7">
        <v>2475.40328</v>
      </c>
      <c r="AI7" s="1">
        <v>2430.0234</v>
      </c>
    </row>
    <row r="8" spans="1:35" x14ac:dyDescent="0.2">
      <c r="A8" s="1">
        <f t="shared" si="0"/>
        <v>2429.0736000000002</v>
      </c>
      <c r="B8" s="1">
        <v>-1.6525615E-2</v>
      </c>
      <c r="C8" t="e">
        <f xml:space="preserve"> _xlfn.XLOOKUP($A8,DibenzoThiophene!$A:$A,DibenzoThiophene!$B:$B,,1)
 + ( $A8 - _xlfn.XLOOKUP($A8,DibenzoThiophene!$A:$A,DibenzoThiophene!$A:$A,,1) )
   / ( _xlfn.XLOOKUP($A8,DibenzoThiophene!$A:$A,DibenzoThiophene!$A:$A,,-1)
       - _xlfn.XLOOKUP($A8,DibenzoThiophene!$A:$A,DibenzoThiophene!$A:$A,,1) )
   * ( _xlfn.XLOOKUP($A8,DibenzoThiophene!$A:$A,DibenzoThiophene!$B:$B,,-1)
       - _xlfn.XLOOKUP($A8,DibenzoThiophene!$A:$A,DibenzoThiophene!$B:$B,,1) )</f>
        <v>#N/A</v>
      </c>
      <c r="D8">
        <f xml:space="preserve"> _xlfn.XLOOKUP($A8,Sulfone!$A:$A,Sulfone!$B:$B,,1)
 + ( $A8 - _xlfn.XLOOKUP($A8,Sulfone!$A:$A,Sulfone!$A:$A,,1) )
   / ( _xlfn.XLOOKUP($A8,Sulfone!$A:$A,Sulfone!$A:$A,,-1)
       - _xlfn.XLOOKUP($A8,Sulfone!$A:$A,Sulfone!$A:$A,,1) )
   * ( _xlfn.XLOOKUP($A8,Sulfone!$A:$A,Sulfone!$B:$B,,-1)
       - _xlfn.XLOOKUP($A8,Sulfone!$A:$A,Sulfone!$B:$B,,1) )</f>
        <v>2.6773017153169194E-4</v>
      </c>
      <c r="E8">
        <f xml:space="preserve"> _xlfn.XLOOKUP($A8,sfeso4051!$A:$A,sfeso4051!$B:$B,,1)
 + ( $A8 - _xlfn.XLOOKUP($A8,sfeso4051!$A:$A,sfeso4051!$A:$A,,1) )
   / ( _xlfn.XLOOKUP($A8,sfeso4051!$A:$A,sfeso4051!$A:$A,,-1)
       - _xlfn.XLOOKUP($A8,sfeso4051!$A:$A,sfeso4051!$A:$A,,1) )
   * ( _xlfn.XLOOKUP($A8,sfeso4051!$A:$A,sfeso4051!$B:$B,,-1)
       - _xlfn.XLOOKUP($A8,sfeso4051!$A:$A,sfeso4051!$B:$B,,1) )</f>
        <v>-1.9599055634209723E-3</v>
      </c>
      <c r="F8">
        <f xml:space="preserve"> _xlfn.XLOOKUP($A8,sdbt029!$A:$A,sdbt029!$B:$B,,1)
 + ( $A8 - _xlfn.XLOOKUP($A8,sdbt029!$A:$A,sdbt029!$A:$A,,1) )
   / ( _xlfn.XLOOKUP($A8,sdbt029!$A:$A,sdbt029!$A:$A,,-1)
       - _xlfn.XLOOKUP($A8,sdbt029!$A:$A,sdbt029!$A:$A,,1) )
   * ( _xlfn.XLOOKUP($A8,sdbt029!$A:$A,sdbt029!$B:$B,,-1)
       - _xlfn.XLOOKUP($A8,sdbt029!$A:$A,sdbt029!$B:$B,,1) )</f>
        <v>-4.9997068815116674E-2</v>
      </c>
      <c r="G8">
        <f xml:space="preserve"> _xlfn.XLOOKUP($A8,sdbs034!$A:$A,sdbs034!$B:$B,,1)
 + ( $A8 - _xlfn.XLOOKUP($A8,sdbs034!$A:$A,sdbs034!$A:$A,,1) )
   / ( _xlfn.XLOOKUP($A8,sdbs034!$A:$A,sdbs034!$A:$A,,-1)
       - _xlfn.XLOOKUP($A8,sdbs034!$A:$A,sdbs034!$A:$A,,1) )
   * ( _xlfn.XLOOKUP($A8,sdbs034!$A:$A,sdbs034!$B:$B,,-1)
       - _xlfn.XLOOKUP($A8,sdbs034!$A:$A,sdbs034!$B:$B,,1) )</f>
        <v>-6.3423961298286974E-3</v>
      </c>
      <c r="H8">
        <f xml:space="preserve"> _xlfn.XLOOKUP($A8,sdbso042!$A:$A,sdbso042!$B:$B,,1)
 + ( $A8 - _xlfn.XLOOKUP($A8,sdbso042!$A:$A,sdbso042!$A:$A,,1) )
   / ( _xlfn.XLOOKUP($A8,sdbso042!$A:$A,sdbso042!$A:$A,,-1)
       - _xlfn.XLOOKUP($A8,sdbso042!$A:$A,sdbso042!$A:$A,,1) )
   * ( _xlfn.XLOOKUP($A8,sdbso042!$A:$A,sdbso042!$B:$B,,-1)
       - _xlfn.XLOOKUP($A8,sdbso042!$A:$A,sdbso042!$B:$B,,1) )</f>
        <v>-2.1827260643199117E-2</v>
      </c>
      <c r="J8">
        <v>2471.1304</v>
      </c>
      <c r="K8">
        <v>0.27936001999999999</v>
      </c>
      <c r="L8">
        <v>1.7964440959041757E-2</v>
      </c>
      <c r="M8">
        <v>4.2731824495041093E-2</v>
      </c>
      <c r="N8">
        <v>-4.4357440410751747E-3</v>
      </c>
      <c r="O8">
        <v>0.17899726863960455</v>
      </c>
      <c r="P8">
        <v>0.53538898998021989</v>
      </c>
      <c r="Q8">
        <v>0.13761694791748463</v>
      </c>
      <c r="Y8">
        <f t="shared" si="1"/>
        <v>0.23003165858617358</v>
      </c>
      <c r="Z8">
        <f t="shared" si="2"/>
        <v>2.4332872397730778E-3</v>
      </c>
      <c r="AI8" s="1">
        <v>2430.2736</v>
      </c>
    </row>
    <row r="9" spans="1:35" x14ac:dyDescent="0.2">
      <c r="A9" s="1">
        <f t="shared" si="0"/>
        <v>2429.3237000000004</v>
      </c>
      <c r="B9" s="1">
        <v>-4.9479075999999999E-3</v>
      </c>
      <c r="C9" t="e">
        <f xml:space="preserve"> _xlfn.XLOOKUP($A9,DibenzoThiophene!$A:$A,DibenzoThiophene!$B:$B,,1)
 + ( $A9 - _xlfn.XLOOKUP($A9,DibenzoThiophene!$A:$A,DibenzoThiophene!$A:$A,,1) )
   / ( _xlfn.XLOOKUP($A9,DibenzoThiophene!$A:$A,DibenzoThiophene!$A:$A,,-1)
       - _xlfn.XLOOKUP($A9,DibenzoThiophene!$A:$A,DibenzoThiophene!$A:$A,,1) )
   * ( _xlfn.XLOOKUP($A9,DibenzoThiophene!$A:$A,DibenzoThiophene!$B:$B,,-1)
       - _xlfn.XLOOKUP($A9,DibenzoThiophene!$A:$A,DibenzoThiophene!$B:$B,,1) )</f>
        <v>#N/A</v>
      </c>
      <c r="D9">
        <f xml:space="preserve"> _xlfn.XLOOKUP($A9,Sulfone!$A:$A,Sulfone!$B:$B,,1)
 + ( $A9 - _xlfn.XLOOKUP($A9,Sulfone!$A:$A,Sulfone!$A:$A,,1) )
   / ( _xlfn.XLOOKUP($A9,Sulfone!$A:$A,Sulfone!$A:$A,,-1)
       - _xlfn.XLOOKUP($A9,Sulfone!$A:$A,Sulfone!$A:$A,,1) )
   * ( _xlfn.XLOOKUP($A9,Sulfone!$A:$A,Sulfone!$B:$B,,-1)
       - _xlfn.XLOOKUP($A9,Sulfone!$A:$A,Sulfone!$B:$B,,1) )</f>
        <v>4.8205627829498018E-4</v>
      </c>
      <c r="E9">
        <f xml:space="preserve"> _xlfn.XLOOKUP($A9,sfeso4051!$A:$A,sfeso4051!$B:$B,,1)
 + ( $A9 - _xlfn.XLOOKUP($A9,sfeso4051!$A:$A,sfeso4051!$A:$A,,1) )
   / ( _xlfn.XLOOKUP($A9,sfeso4051!$A:$A,sfeso4051!$A:$A,,-1)
       - _xlfn.XLOOKUP($A9,sfeso4051!$A:$A,sfeso4051!$A:$A,,1) )
   * ( _xlfn.XLOOKUP($A9,sfeso4051!$A:$A,sfeso4051!$B:$B,,-1)
       - _xlfn.XLOOKUP($A9,sfeso4051!$A:$A,sfeso4051!$B:$B,,1) )</f>
        <v>-2.2588083320082318E-3</v>
      </c>
      <c r="F9">
        <f xml:space="preserve"> _xlfn.XLOOKUP($A9,sdbt029!$A:$A,sdbt029!$B:$B,,1)
 + ( $A9 - _xlfn.XLOOKUP($A9,sdbt029!$A:$A,sdbt029!$A:$A,,1) )
   / ( _xlfn.XLOOKUP($A9,sdbt029!$A:$A,sdbt029!$A:$A,,-1)
       - _xlfn.XLOOKUP($A9,sdbt029!$A:$A,sdbt029!$A:$A,,1) )
   * ( _xlfn.XLOOKUP($A9,sdbt029!$A:$A,sdbt029!$B:$B,,-1)
       - _xlfn.XLOOKUP($A9,sdbt029!$A:$A,sdbt029!$B:$B,,1) )</f>
        <v>-5.1596921167446859E-2</v>
      </c>
      <c r="G9">
        <f xml:space="preserve"> _xlfn.XLOOKUP($A9,sdbs034!$A:$A,sdbs034!$B:$B,,1)
 + ( $A9 - _xlfn.XLOOKUP($A9,sdbs034!$A:$A,sdbs034!$A:$A,,1) )
   / ( _xlfn.XLOOKUP($A9,sdbs034!$A:$A,sdbs034!$A:$A,,-1)
       - _xlfn.XLOOKUP($A9,sdbs034!$A:$A,sdbs034!$A:$A,,1) )
   * ( _xlfn.XLOOKUP($A9,sdbs034!$A:$A,sdbs034!$B:$B,,-1)
       - _xlfn.XLOOKUP($A9,sdbs034!$A:$A,sdbs034!$B:$B,,1) )</f>
        <v>-7.0072054598968149E-3</v>
      </c>
      <c r="H9">
        <f xml:space="preserve"> _xlfn.XLOOKUP($A9,sdbso042!$A:$A,sdbso042!$B:$B,,1)
 + ( $A9 - _xlfn.XLOOKUP($A9,sdbso042!$A:$A,sdbso042!$A:$A,,1) )
   / ( _xlfn.XLOOKUP($A9,sdbso042!$A:$A,sdbso042!$A:$A,,-1)
       - _xlfn.XLOOKUP($A9,sdbso042!$A:$A,sdbso042!$A:$A,,1) )
   * ( _xlfn.XLOOKUP($A9,sdbso042!$A:$A,sdbso042!$B:$B,,-1)
       - _xlfn.XLOOKUP($A9,sdbso042!$A:$A,sdbso042!$B:$B,,1) )</f>
        <v>-2.2465389143713713E-2</v>
      </c>
      <c r="J9">
        <v>2471.3305</v>
      </c>
      <c r="K9">
        <v>0.39992467999999998</v>
      </c>
      <c r="L9">
        <v>1.1058377371253633E-2</v>
      </c>
      <c r="M9">
        <v>4.2982223472870666E-2</v>
      </c>
      <c r="N9">
        <v>-4.4596916232417204E-3</v>
      </c>
      <c r="O9">
        <v>0.21667911208761489</v>
      </c>
      <c r="P9">
        <v>0.74417121281324528</v>
      </c>
      <c r="Q9">
        <v>0.14518183491172956</v>
      </c>
      <c r="Y9">
        <f t="shared" si="1"/>
        <v>0.30820438374318476</v>
      </c>
      <c r="Z9">
        <f t="shared" si="2"/>
        <v>8.4126127454379508E-3</v>
      </c>
      <c r="AC9" s="1">
        <v>2482.9373000000001</v>
      </c>
      <c r="AD9" s="1">
        <v>2483.3375999999998</v>
      </c>
      <c r="AI9" s="1">
        <v>2430.5237000000002</v>
      </c>
    </row>
    <row r="10" spans="1:35" x14ac:dyDescent="0.2">
      <c r="A10" s="1">
        <f t="shared" si="0"/>
        <v>2429.5739000000003</v>
      </c>
      <c r="B10" s="1">
        <v>6.2698596000000002E-3</v>
      </c>
      <c r="C10" t="e">
        <f xml:space="preserve"> _xlfn.XLOOKUP($A10,DibenzoThiophene!$A:$A,DibenzoThiophene!$B:$B,,1)
 + ( $A10 - _xlfn.XLOOKUP($A10,DibenzoThiophene!$A:$A,DibenzoThiophene!$A:$A,,1) )
   / ( _xlfn.XLOOKUP($A10,DibenzoThiophene!$A:$A,DibenzoThiophene!$A:$A,,-1)
       - _xlfn.XLOOKUP($A10,DibenzoThiophene!$A:$A,DibenzoThiophene!$A:$A,,1) )
   * ( _xlfn.XLOOKUP($A10,DibenzoThiophene!$A:$A,DibenzoThiophene!$B:$B,,-1)
       - _xlfn.XLOOKUP($A10,DibenzoThiophene!$A:$A,DibenzoThiophene!$B:$B,,1) )</f>
        <v>#N/A</v>
      </c>
      <c r="D10">
        <f xml:space="preserve"> _xlfn.XLOOKUP($A10,Sulfone!$A:$A,Sulfone!$B:$B,,1)
 + ( $A10 - _xlfn.XLOOKUP($A10,Sulfone!$A:$A,Sulfone!$A:$A,,1) )
   / ( _xlfn.XLOOKUP($A10,Sulfone!$A:$A,Sulfone!$A:$A,,-1)
       - _xlfn.XLOOKUP($A10,Sulfone!$A:$A,Sulfone!$A:$A,,1) )
   * ( _xlfn.XLOOKUP($A10,Sulfone!$A:$A,Sulfone!$B:$B,,-1)
       - _xlfn.XLOOKUP($A10,Sulfone!$A:$A,Sulfone!$B:$B,,1) )</f>
        <v>6.9646808122229148E-4</v>
      </c>
      <c r="E10">
        <f xml:space="preserve"> _xlfn.XLOOKUP($A10,sfeso4051!$A:$A,sfeso4051!$B:$B,,1)
 + ( $A10 - _xlfn.XLOOKUP($A10,sfeso4051!$A:$A,sfeso4051!$A:$A,,1) )
   / ( _xlfn.XLOOKUP($A10,sfeso4051!$A:$A,sfeso4051!$A:$A,,-1)
       - _xlfn.XLOOKUP($A10,sfeso4051!$A:$A,sfeso4051!$A:$A,,1) )
   * ( _xlfn.XLOOKUP($A10,sfeso4051!$A:$A,sfeso4051!$B:$B,,-1)
       - _xlfn.XLOOKUP($A10,sfeso4051!$A:$A,sfeso4051!$B:$B,,1) )</f>
        <v>-2.5578306138973042E-3</v>
      </c>
      <c r="F10">
        <f xml:space="preserve"> _xlfn.XLOOKUP($A10,sdbt029!$A:$A,sdbt029!$B:$B,,1)
 + ( $A10 - _xlfn.XLOOKUP($A10,sdbt029!$A:$A,sdbt029!$A:$A,,1) )
   / ( _xlfn.XLOOKUP($A10,sdbt029!$A:$A,sdbt029!$A:$A,,-1)
       - _xlfn.XLOOKUP($A10,sdbt029!$A:$A,sdbt029!$A:$A,,1) )
   * ( _xlfn.XLOOKUP($A10,sdbt029!$A:$A,sdbt029!$B:$B,,-1)
       - _xlfn.XLOOKUP($A10,sdbt029!$A:$A,sdbt029!$B:$B,,1) )</f>
        <v>-5.3197413204842343E-2</v>
      </c>
      <c r="G10">
        <f xml:space="preserve"> _xlfn.XLOOKUP($A10,sdbs034!$A:$A,sdbs034!$B:$B,,1)
 + ( $A10 - _xlfn.XLOOKUP($A10,sdbs034!$A:$A,sdbs034!$A:$A,,1) )
   / ( _xlfn.XLOOKUP($A10,sdbs034!$A:$A,sdbs034!$A:$A,,-1)
       - _xlfn.XLOOKUP($A10,sdbs034!$A:$A,sdbs034!$A:$A,,1) )
   * ( _xlfn.XLOOKUP($A10,sdbs034!$A:$A,sdbs034!$B:$B,,-1)
       - _xlfn.XLOOKUP($A10,sdbs034!$A:$A,sdbs034!$B:$B,,1) )</f>
        <v>-7.6722806073693268E-3</v>
      </c>
      <c r="H10">
        <f xml:space="preserve"> _xlfn.XLOOKUP($A10,sdbso042!$A:$A,sdbso042!$B:$B,,1)
 + ( $A10 - _xlfn.XLOOKUP($A10,sdbso042!$A:$A,sdbso042!$A:$A,,1) )
   / ( _xlfn.XLOOKUP($A10,sdbso042!$A:$A,sdbso042!$A:$A,,-1)
       - _xlfn.XLOOKUP($A10,sdbso042!$A:$A,sdbso042!$A:$A,,1) )
   * ( _xlfn.XLOOKUP($A10,sdbso042!$A:$A,sdbso042!$B:$B,,-1)
       - _xlfn.XLOOKUP($A10,sdbso042!$A:$A,sdbso042!$B:$B,,1) )</f>
        <v>-2.310377279356814E-2</v>
      </c>
      <c r="J10">
        <v>2471.5306</v>
      </c>
      <c r="K10">
        <v>0.53905853000000004</v>
      </c>
      <c r="L10">
        <v>2.0752265212584282E-2</v>
      </c>
      <c r="M10">
        <v>5.3075650370134862E-2</v>
      </c>
      <c r="N10">
        <v>-3.1276799716608481E-3</v>
      </c>
      <c r="O10">
        <v>0.26841309637291022</v>
      </c>
      <c r="P10">
        <v>1.0744817733544669</v>
      </c>
      <c r="Q10">
        <v>0.15319010099983121</v>
      </c>
      <c r="Y10">
        <f t="shared" si="1"/>
        <v>0.43517910053057196</v>
      </c>
      <c r="Z10">
        <f t="shared" si="2"/>
        <v>1.0790935866893883E-2</v>
      </c>
      <c r="AB10" t="s">
        <v>6</v>
      </c>
      <c r="AC10">
        <v>2481.6005100000002</v>
      </c>
      <c r="AD10">
        <v>2482.0031199999999</v>
      </c>
      <c r="AI10" s="1">
        <v>2430.7739000000001</v>
      </c>
    </row>
    <row r="11" spans="1:35" x14ac:dyDescent="0.2">
      <c r="A11" s="1">
        <f t="shared" si="0"/>
        <v>2429.8241000000003</v>
      </c>
      <c r="B11" s="1">
        <v>-1.7410808999999999E-2</v>
      </c>
      <c r="C11" t="e">
        <f xml:space="preserve"> _xlfn.XLOOKUP($A11,DibenzoThiophene!$A:$A,DibenzoThiophene!$B:$B,,1)
 + ( $A11 - _xlfn.XLOOKUP($A11,DibenzoThiophene!$A:$A,DibenzoThiophene!$A:$A,,1) )
   / ( _xlfn.XLOOKUP($A11,DibenzoThiophene!$A:$A,DibenzoThiophene!$A:$A,,-1)
       - _xlfn.XLOOKUP($A11,DibenzoThiophene!$A:$A,DibenzoThiophene!$A:$A,,1) )
   * ( _xlfn.XLOOKUP($A11,DibenzoThiophene!$A:$A,DibenzoThiophene!$B:$B,,-1)
       - _xlfn.XLOOKUP($A11,DibenzoThiophene!$A:$A,DibenzoThiophene!$B:$B,,1) )</f>
        <v>#N/A</v>
      </c>
      <c r="D11">
        <f xml:space="preserve"> _xlfn.XLOOKUP($A11,Sulfone!$A:$A,Sulfone!$B:$B,,1)
 + ( $A11 - _xlfn.XLOOKUP($A11,Sulfone!$A:$A,Sulfone!$A:$A,,1) )
   / ( _xlfn.XLOOKUP($A11,Sulfone!$A:$A,Sulfone!$A:$A,,-1)
       - _xlfn.XLOOKUP($A11,Sulfone!$A:$A,Sulfone!$A:$A,,1) )
   * ( _xlfn.XLOOKUP($A11,Sulfone!$A:$A,Sulfone!$B:$B,,-1)
       - _xlfn.XLOOKUP($A11,Sulfone!$A:$A,Sulfone!$B:$B,,1) )</f>
        <v>9.10879884149603E-4</v>
      </c>
      <c r="E11">
        <f xml:space="preserve"> _xlfn.XLOOKUP($A11,sfeso4051!$A:$A,sfeso4051!$B:$B,,1)
 + ( $A11 - _xlfn.XLOOKUP($A11,sfeso4051!$A:$A,sfeso4051!$A:$A,,1) )
   / ( _xlfn.XLOOKUP($A11,sfeso4051!$A:$A,sfeso4051!$A:$A,,-1)
       - _xlfn.XLOOKUP($A11,sfeso4051!$A:$A,sfeso4051!$A:$A,,1) )
   * ( _xlfn.XLOOKUP($A11,sfeso4051!$A:$A,sfeso4051!$B:$B,,-1)
       - _xlfn.XLOOKUP($A11,sfeso4051!$A:$A,sfeso4051!$B:$B,,1) )</f>
        <v>-2.8568528957863765E-3</v>
      </c>
      <c r="F11">
        <f xml:space="preserve"> _xlfn.XLOOKUP($A11,sdbt029!$A:$A,sdbt029!$B:$B,,1)
 + ( $A11 - _xlfn.XLOOKUP($A11,sdbt029!$A:$A,sdbt029!$A:$A,,1) )
   / ( _xlfn.XLOOKUP($A11,sdbt029!$A:$A,sdbt029!$A:$A,,-1)
       - _xlfn.XLOOKUP($A11,sdbt029!$A:$A,sdbt029!$A:$A,,1) )
   * ( _xlfn.XLOOKUP($A11,sdbt029!$A:$A,sdbt029!$B:$B,,-1)
       - _xlfn.XLOOKUP($A11,sdbt029!$A:$A,sdbt029!$B:$B,,1) )</f>
        <v>-5.4797905242237821E-2</v>
      </c>
      <c r="G11">
        <f xml:space="preserve"> _xlfn.XLOOKUP($A11,sdbs034!$A:$A,sdbs034!$B:$B,,1)
 + ( $A11 - _xlfn.XLOOKUP($A11,sdbs034!$A:$A,sdbs034!$A:$A,,1) )
   / ( _xlfn.XLOOKUP($A11,sdbs034!$A:$A,sdbs034!$A:$A,,-1)
       - _xlfn.XLOOKUP($A11,sdbs034!$A:$A,sdbs034!$A:$A,,1) )
   * ( _xlfn.XLOOKUP($A11,sdbs034!$A:$A,sdbs034!$B:$B,,-1)
       - _xlfn.XLOOKUP($A11,sdbs034!$A:$A,sdbs034!$B:$B,,1) )</f>
        <v>-8.3373557548418395E-3</v>
      </c>
      <c r="H11">
        <f xml:space="preserve"> _xlfn.XLOOKUP($A11,sdbso042!$A:$A,sdbso042!$B:$B,,1)
 + ( $A11 - _xlfn.XLOOKUP($A11,sdbso042!$A:$A,sdbso042!$A:$A,,1) )
   / ( _xlfn.XLOOKUP($A11,sdbso042!$A:$A,sdbso042!$A:$A,,-1)
       - _xlfn.XLOOKUP($A11,sdbso042!$A:$A,sdbso042!$A:$A,,1) )
   * ( _xlfn.XLOOKUP($A11,sdbso042!$A:$A,sdbso042!$B:$B,,-1)
       - _xlfn.XLOOKUP($A11,sdbso042!$A:$A,sdbso042!$B:$B,,1) )</f>
        <v>-2.3742156443422563E-2</v>
      </c>
      <c r="J11">
        <v>2471.7308000000003</v>
      </c>
      <c r="K11">
        <v>0.70382602999999999</v>
      </c>
      <c r="L11">
        <v>5.0723153588584924E-2</v>
      </c>
      <c r="M11">
        <v>6.1992910174608409E-2</v>
      </c>
      <c r="N11">
        <v>-9.3778912386478547E-4</v>
      </c>
      <c r="O11">
        <v>0.35291066278983546</v>
      </c>
      <c r="P11">
        <v>1.5756302088400491</v>
      </c>
      <c r="Q11">
        <v>0.16936086565937772</v>
      </c>
      <c r="Y11">
        <f t="shared" si="1"/>
        <v>0.63187220872240302</v>
      </c>
      <c r="Z11">
        <f t="shared" si="2"/>
        <v>5.1773523964483668E-3</v>
      </c>
      <c r="AI11" s="1">
        <v>2431.0241000000001</v>
      </c>
    </row>
    <row r="12" spans="1:35" x14ac:dyDescent="0.2">
      <c r="A12" s="1">
        <f t="shared" si="0"/>
        <v>2430.0743000000002</v>
      </c>
      <c r="B12" s="1">
        <v>5.0115986000000001E-3</v>
      </c>
      <c r="C12" t="e">
        <f xml:space="preserve"> _xlfn.XLOOKUP($A12,DibenzoThiophene!$A:$A,DibenzoThiophene!$B:$B,,1)
 + ( $A12 - _xlfn.XLOOKUP($A12,DibenzoThiophene!$A:$A,DibenzoThiophene!$A:$A,,1) )
   / ( _xlfn.XLOOKUP($A12,DibenzoThiophene!$A:$A,DibenzoThiophene!$A:$A,,-1)
       - _xlfn.XLOOKUP($A12,DibenzoThiophene!$A:$A,DibenzoThiophene!$A:$A,,1) )
   * ( _xlfn.XLOOKUP($A12,DibenzoThiophene!$A:$A,DibenzoThiophene!$B:$B,,-1)
       - _xlfn.XLOOKUP($A12,DibenzoThiophene!$A:$A,DibenzoThiophene!$B:$B,,1) )</f>
        <v>#N/A</v>
      </c>
      <c r="D12">
        <f xml:space="preserve"> _xlfn.XLOOKUP($A12,Sulfone!$A:$A,Sulfone!$B:$B,,1)
 + ( $A12 - _xlfn.XLOOKUP($A12,Sulfone!$A:$A,Sulfone!$A:$A,,1) )
   / ( _xlfn.XLOOKUP($A12,Sulfone!$A:$A,Sulfone!$A:$A,,-1)
       - _xlfn.XLOOKUP($A12,Sulfone!$A:$A,Sulfone!$A:$A,,1) )
   * ( _xlfn.XLOOKUP($A12,Sulfone!$A:$A,Sulfone!$B:$B,,-1)
       - _xlfn.XLOOKUP($A12,Sulfone!$A:$A,Sulfone!$B:$B,,1) )</f>
        <v>1.1252916870769143E-3</v>
      </c>
      <c r="E12">
        <f xml:space="preserve"> _xlfn.XLOOKUP($A12,sfeso4051!$A:$A,sfeso4051!$B:$B,,1)
 + ( $A12 - _xlfn.XLOOKUP($A12,sfeso4051!$A:$A,sfeso4051!$A:$A,,1) )
   / ( _xlfn.XLOOKUP($A12,sfeso4051!$A:$A,sfeso4051!$A:$A,,-1)
       - _xlfn.XLOOKUP($A12,sfeso4051!$A:$A,sfeso4051!$A:$A,,1) )
   * ( _xlfn.XLOOKUP($A12,sfeso4051!$A:$A,sfeso4051!$B:$B,,-1)
       - _xlfn.XLOOKUP($A12,sfeso4051!$A:$A,sfeso4051!$B:$B,,1) )</f>
        <v>-3.1558751776754484E-3</v>
      </c>
      <c r="F12">
        <f xml:space="preserve"> _xlfn.XLOOKUP($A12,sdbt029!$A:$A,sdbt029!$B:$B,,1)
 + ( $A12 - _xlfn.XLOOKUP($A12,sdbt029!$A:$A,sdbt029!$A:$A,,1) )
   / ( _xlfn.XLOOKUP($A12,sdbt029!$A:$A,sdbt029!$A:$A,,-1)
       - _xlfn.XLOOKUP($A12,sdbt029!$A:$A,sdbt029!$A:$A,,1) )
   * ( _xlfn.XLOOKUP($A12,sdbt029!$A:$A,sdbt029!$B:$B,,-1)
       - _xlfn.XLOOKUP($A12,sdbt029!$A:$A,sdbt029!$B:$B,,1) )</f>
        <v>-5.6398397279633306E-2</v>
      </c>
      <c r="G12">
        <f xml:space="preserve"> _xlfn.XLOOKUP($A12,sdbs034!$A:$A,sdbs034!$B:$B,,1)
 + ( $A12 - _xlfn.XLOOKUP($A12,sdbs034!$A:$A,sdbs034!$A:$A,,1) )
   / ( _xlfn.XLOOKUP($A12,sdbs034!$A:$A,sdbs034!$A:$A,,-1)
       - _xlfn.XLOOKUP($A12,sdbs034!$A:$A,sdbs034!$A:$A,,1) )
   * ( _xlfn.XLOOKUP($A12,sdbs034!$A:$A,sdbs034!$B:$B,,-1)
       - _xlfn.XLOOKUP($A12,sdbs034!$A:$A,sdbs034!$B:$B,,1) )</f>
        <v>-9.0024309023143505E-3</v>
      </c>
      <c r="H12">
        <f xml:space="preserve"> _xlfn.XLOOKUP($A12,sdbso042!$A:$A,sdbso042!$B:$B,,1)
 + ( $A12 - _xlfn.XLOOKUP($A12,sdbso042!$A:$A,sdbso042!$A:$A,,1) )
   / ( _xlfn.XLOOKUP($A12,sdbso042!$A:$A,sdbso042!$A:$A,,-1)
       - _xlfn.XLOOKUP($A12,sdbso042!$A:$A,sdbso042!$A:$A,,1) )
   * ( _xlfn.XLOOKUP($A12,sdbso042!$A:$A,sdbso042!$B:$B,,-1)
       - _xlfn.XLOOKUP($A12,sdbso042!$A:$A,sdbso042!$B:$B,,1) )</f>
        <v>-2.4380540093276989E-2</v>
      </c>
      <c r="J12">
        <v>2471.9309000000003</v>
      </c>
      <c r="K12">
        <v>0.88902548000000003</v>
      </c>
      <c r="L12">
        <v>8.0548448501801054E-2</v>
      </c>
      <c r="M12">
        <v>7.1021156097713534E-2</v>
      </c>
      <c r="N12">
        <v>-3.5230638628758572E-4</v>
      </c>
      <c r="O12">
        <v>0.49581846005395119</v>
      </c>
      <c r="P12">
        <v>2.2316521880020592</v>
      </c>
      <c r="Q12">
        <v>0.18263973667802957</v>
      </c>
      <c r="Y12">
        <f t="shared" si="1"/>
        <v>0.89414355405435209</v>
      </c>
      <c r="Z12">
        <f t="shared" si="2"/>
        <v>2.6194682025831641E-5</v>
      </c>
      <c r="AI12" s="1">
        <v>2431.2743</v>
      </c>
    </row>
    <row r="13" spans="1:35" x14ac:dyDescent="0.2">
      <c r="A13" s="1">
        <f t="shared" si="0"/>
        <v>2430.3245000000002</v>
      </c>
      <c r="B13" s="1">
        <v>-5.1918673000000005E-4</v>
      </c>
      <c r="C13" t="e">
        <f xml:space="preserve"> _xlfn.XLOOKUP($A13,DibenzoThiophene!$A:$A,DibenzoThiophene!$B:$B,,1)
 + ( $A13 - _xlfn.XLOOKUP($A13,DibenzoThiophene!$A:$A,DibenzoThiophene!$A:$A,,1) )
   / ( _xlfn.XLOOKUP($A13,DibenzoThiophene!$A:$A,DibenzoThiophene!$A:$A,,-1)
       - _xlfn.XLOOKUP($A13,DibenzoThiophene!$A:$A,DibenzoThiophene!$A:$A,,1) )
   * ( _xlfn.XLOOKUP($A13,DibenzoThiophene!$A:$A,DibenzoThiophene!$B:$B,,-1)
       - _xlfn.XLOOKUP($A13,DibenzoThiophene!$A:$A,DibenzoThiophene!$B:$B,,1) )</f>
        <v>#N/A</v>
      </c>
      <c r="D13">
        <f xml:space="preserve"> _xlfn.XLOOKUP($A13,Sulfone!$A:$A,Sulfone!$B:$B,,1)
 + ( $A13 - _xlfn.XLOOKUP($A13,Sulfone!$A:$A,Sulfone!$A:$A,,1) )
   / ( _xlfn.XLOOKUP($A13,Sulfone!$A:$A,Sulfone!$A:$A,,-1)
       - _xlfn.XLOOKUP($A13,Sulfone!$A:$A,Sulfone!$A:$A,,1) )
   * ( _xlfn.XLOOKUP($A13,Sulfone!$A:$A,Sulfone!$B:$B,,-1)
       - _xlfn.XLOOKUP($A13,Sulfone!$A:$A,Sulfone!$B:$B,,1) )</f>
        <v>1.3397034900042256E-3</v>
      </c>
      <c r="E13">
        <f xml:space="preserve"> _xlfn.XLOOKUP($A13,sfeso4051!$A:$A,sfeso4051!$B:$B,,1)
 + ( $A13 - _xlfn.XLOOKUP($A13,sfeso4051!$A:$A,sfeso4051!$A:$A,,1) )
   / ( _xlfn.XLOOKUP($A13,sfeso4051!$A:$A,sfeso4051!$A:$A,,-1)
       - _xlfn.XLOOKUP($A13,sfeso4051!$A:$A,sfeso4051!$A:$A,,1) )
   * ( _xlfn.XLOOKUP($A13,sfeso4051!$A:$A,sfeso4051!$B:$B,,-1)
       - _xlfn.XLOOKUP($A13,sfeso4051!$A:$A,sfeso4051!$B:$B,,1) )</f>
        <v>-3.4548974595645207E-3</v>
      </c>
      <c r="F13">
        <f xml:space="preserve"> _xlfn.XLOOKUP($A13,sdbt029!$A:$A,sdbt029!$B:$B,,1)
 + ( $A13 - _xlfn.XLOOKUP($A13,sdbt029!$A:$A,sdbt029!$A:$A,,1) )
   / ( _xlfn.XLOOKUP($A13,sdbt029!$A:$A,sdbt029!$A:$A,,-1)
       - _xlfn.XLOOKUP($A13,sdbt029!$A:$A,sdbt029!$A:$A,,1) )
   * ( _xlfn.XLOOKUP($A13,sdbt029!$A:$A,sdbt029!$B:$B,,-1)
       - _xlfn.XLOOKUP($A13,sdbt029!$A:$A,sdbt029!$B:$B,,1) )</f>
        <v>-5.799888931702879E-2</v>
      </c>
      <c r="G13">
        <f xml:space="preserve"> _xlfn.XLOOKUP($A13,sdbs034!$A:$A,sdbs034!$B:$B,,1)
 + ( $A13 - _xlfn.XLOOKUP($A13,sdbs034!$A:$A,sdbs034!$A:$A,,1) )
   / ( _xlfn.XLOOKUP($A13,sdbs034!$A:$A,sdbs034!$A:$A,,-1)
       - _xlfn.XLOOKUP($A13,sdbs034!$A:$A,sdbs034!$A:$A,,1) )
   * ( _xlfn.XLOOKUP($A13,sdbs034!$A:$A,sdbs034!$B:$B,,-1)
       - _xlfn.XLOOKUP($A13,sdbs034!$A:$A,sdbs034!$B:$B,,1) )</f>
        <v>-9.6675060497868615E-3</v>
      </c>
      <c r="H13">
        <f xml:space="preserve"> _xlfn.XLOOKUP($A13,sdbso042!$A:$A,sdbso042!$B:$B,,1)
 + ( $A13 - _xlfn.XLOOKUP($A13,sdbso042!$A:$A,sdbso042!$A:$A,,1) )
   / ( _xlfn.XLOOKUP($A13,sdbso042!$A:$A,sdbso042!$A:$A,,-1)
       - _xlfn.XLOOKUP($A13,sdbso042!$A:$A,sdbso042!$A:$A,,1) )
   * ( _xlfn.XLOOKUP($A13,sdbso042!$A:$A,sdbso042!$B:$B,,-1)
       - _xlfn.XLOOKUP($A13,sdbso042!$A:$A,sdbso042!$B:$B,,1) )</f>
        <v>-2.5018923743131413E-2</v>
      </c>
      <c r="J13">
        <v>2472.1310000000003</v>
      </c>
      <c r="K13">
        <v>1.1333059000000001</v>
      </c>
      <c r="L13">
        <v>9.463189648456044E-2</v>
      </c>
      <c r="M13">
        <v>6.9830546074216418E-2</v>
      </c>
      <c r="N13">
        <v>-2.0084027682961352E-4</v>
      </c>
      <c r="O13">
        <v>0.75315602575544793</v>
      </c>
      <c r="P13">
        <v>2.901021779449072</v>
      </c>
      <c r="Q13">
        <v>0.18979658237625982</v>
      </c>
      <c r="Y13">
        <f t="shared" si="1"/>
        <v>1.1827687844625914</v>
      </c>
      <c r="Z13">
        <f t="shared" si="2"/>
        <v>2.4465769393596541E-3</v>
      </c>
      <c r="AI13" s="1">
        <v>2431.5245</v>
      </c>
    </row>
    <row r="14" spans="1:35" x14ac:dyDescent="0.2">
      <c r="A14" s="1">
        <f t="shared" si="0"/>
        <v>2430.5747000000001</v>
      </c>
      <c r="B14" s="1">
        <v>-1.2594559999999999E-3</v>
      </c>
      <c r="C14" t="e">
        <f xml:space="preserve"> _xlfn.XLOOKUP($A14,DibenzoThiophene!$A:$A,DibenzoThiophene!$B:$B,,1)
 + ( $A14 - _xlfn.XLOOKUP($A14,DibenzoThiophene!$A:$A,DibenzoThiophene!$A:$A,,1) )
   / ( _xlfn.XLOOKUP($A14,DibenzoThiophene!$A:$A,DibenzoThiophene!$A:$A,,-1)
       - _xlfn.XLOOKUP($A14,DibenzoThiophene!$A:$A,DibenzoThiophene!$A:$A,,1) )
   * ( _xlfn.XLOOKUP($A14,DibenzoThiophene!$A:$A,DibenzoThiophene!$B:$B,,-1)
       - _xlfn.XLOOKUP($A14,DibenzoThiophene!$A:$A,DibenzoThiophene!$B:$B,,1) )</f>
        <v>#N/A</v>
      </c>
      <c r="D14">
        <f xml:space="preserve"> _xlfn.XLOOKUP($A14,Sulfone!$A:$A,Sulfone!$B:$B,,1)
 + ( $A14 - _xlfn.XLOOKUP($A14,Sulfone!$A:$A,Sulfone!$A:$A,,1) )
   / ( _xlfn.XLOOKUP($A14,Sulfone!$A:$A,Sulfone!$A:$A,,-1)
       - _xlfn.XLOOKUP($A14,Sulfone!$A:$A,Sulfone!$A:$A,,1) )
   * ( _xlfn.XLOOKUP($A14,Sulfone!$A:$A,Sulfone!$B:$B,,-1)
       - _xlfn.XLOOKUP($A14,Sulfone!$A:$A,Sulfone!$B:$B,,1) )</f>
        <v>1.5541152929315369E-3</v>
      </c>
      <c r="E14">
        <f xml:space="preserve"> _xlfn.XLOOKUP($A14,sfeso4051!$A:$A,sfeso4051!$B:$B,,1)
 + ( $A14 - _xlfn.XLOOKUP($A14,sfeso4051!$A:$A,sfeso4051!$A:$A,,1) )
   / ( _xlfn.XLOOKUP($A14,sfeso4051!$A:$A,sfeso4051!$A:$A,,-1)
       - _xlfn.XLOOKUP($A14,sfeso4051!$A:$A,sfeso4051!$A:$A,,1) )
   * ( _xlfn.XLOOKUP($A14,sfeso4051!$A:$A,sfeso4051!$B:$B,,-1)
       - _xlfn.XLOOKUP($A14,sfeso4051!$A:$A,sfeso4051!$B:$B,,1) )</f>
        <v>-3.7539197414535926E-3</v>
      </c>
      <c r="F14">
        <f xml:space="preserve"> _xlfn.XLOOKUP($A14,sdbt029!$A:$A,sdbt029!$B:$B,,1)
 + ( $A14 - _xlfn.XLOOKUP($A14,sdbt029!$A:$A,sdbt029!$A:$A,,1) )
   / ( _xlfn.XLOOKUP($A14,sdbt029!$A:$A,sdbt029!$A:$A,,-1)
       - _xlfn.XLOOKUP($A14,sdbt029!$A:$A,sdbt029!$A:$A,,1) )
   * ( _xlfn.XLOOKUP($A14,sdbt029!$A:$A,sdbt029!$B:$B,,-1)
       - _xlfn.XLOOKUP($A14,sdbt029!$A:$A,sdbt029!$B:$B,,1) )</f>
        <v>-5.9599381354424268E-2</v>
      </c>
      <c r="G14">
        <f xml:space="preserve"> _xlfn.XLOOKUP($A14,sdbs034!$A:$A,sdbs034!$B:$B,,1)
 + ( $A14 - _xlfn.XLOOKUP($A14,sdbs034!$A:$A,sdbs034!$A:$A,,1) )
   / ( _xlfn.XLOOKUP($A14,sdbs034!$A:$A,sdbs034!$A:$A,,-1)
       - _xlfn.XLOOKUP($A14,sdbs034!$A:$A,sdbs034!$A:$A,,1) )
   * ( _xlfn.XLOOKUP($A14,sdbs034!$A:$A,sdbs034!$B:$B,,-1)
       - _xlfn.XLOOKUP($A14,sdbs034!$A:$A,sdbs034!$B:$B,,1) )</f>
        <v>-1.0332581197259372E-2</v>
      </c>
      <c r="H14">
        <f xml:space="preserve"> _xlfn.XLOOKUP($A14,sdbso042!$A:$A,sdbso042!$B:$B,,1)
 + ( $A14 - _xlfn.XLOOKUP($A14,sdbso042!$A:$A,sdbso042!$A:$A,,1) )
   / ( _xlfn.XLOOKUP($A14,sdbso042!$A:$A,sdbso042!$A:$A,,-1)
       - _xlfn.XLOOKUP($A14,sdbso042!$A:$A,sdbso042!$A:$A,,1) )
   * ( _xlfn.XLOOKUP($A14,sdbso042!$A:$A,sdbso042!$B:$B,,-1)
       - _xlfn.XLOOKUP($A14,sdbso042!$A:$A,sdbso042!$B:$B,,1) )</f>
        <v>-2.5657307392985836E-2</v>
      </c>
      <c r="J14">
        <v>2472.3312000000001</v>
      </c>
      <c r="K14">
        <v>1.3135614</v>
      </c>
      <c r="L14">
        <v>0.12178448702111229</v>
      </c>
      <c r="M14">
        <v>6.6988628164518435E-2</v>
      </c>
      <c r="N14">
        <v>2.9131716717311312E-3</v>
      </c>
      <c r="O14">
        <v>1.2400795073625535</v>
      </c>
      <c r="P14">
        <v>3.3559327153885654</v>
      </c>
      <c r="Q14">
        <v>0.20771592412489684</v>
      </c>
      <c r="Y14">
        <f t="shared" si="1"/>
        <v>1.4535591474640206</v>
      </c>
      <c r="Z14">
        <f t="shared" si="2"/>
        <v>1.9599369294999686E-2</v>
      </c>
      <c r="AI14" s="1">
        <v>2431.7746999999999</v>
      </c>
    </row>
    <row r="15" spans="1:35" x14ac:dyDescent="0.2">
      <c r="A15" s="1">
        <f t="shared" si="0"/>
        <v>2430.8249000000001</v>
      </c>
      <c r="B15" s="1">
        <v>-4.4040067E-4</v>
      </c>
      <c r="C15" t="e">
        <f xml:space="preserve"> _xlfn.XLOOKUP($A15,DibenzoThiophene!$A:$A,DibenzoThiophene!$B:$B,,1)
 + ( $A15 - _xlfn.XLOOKUP($A15,DibenzoThiophene!$A:$A,DibenzoThiophene!$A:$A,,1) )
   / ( _xlfn.XLOOKUP($A15,DibenzoThiophene!$A:$A,DibenzoThiophene!$A:$A,,-1)
       - _xlfn.XLOOKUP($A15,DibenzoThiophene!$A:$A,DibenzoThiophene!$A:$A,,1) )
   * ( _xlfn.XLOOKUP($A15,DibenzoThiophene!$A:$A,DibenzoThiophene!$B:$B,,-1)
       - _xlfn.XLOOKUP($A15,DibenzoThiophene!$A:$A,DibenzoThiophene!$B:$B,,1) )</f>
        <v>#N/A</v>
      </c>
      <c r="D15">
        <f xml:space="preserve"> _xlfn.XLOOKUP($A15,Sulfone!$A:$A,Sulfone!$B:$B,,1)
 + ( $A15 - _xlfn.XLOOKUP($A15,Sulfone!$A:$A,Sulfone!$A:$A,,1) )
   / ( _xlfn.XLOOKUP($A15,Sulfone!$A:$A,Sulfone!$A:$A,,-1)
       - _xlfn.XLOOKUP($A15,Sulfone!$A:$A,Sulfone!$A:$A,,1) )
   * ( _xlfn.XLOOKUP($A15,Sulfone!$A:$A,Sulfone!$B:$B,,-1)
       - _xlfn.XLOOKUP($A15,Sulfone!$A:$A,Sulfone!$B:$B,,1) )</f>
        <v>1.7685270958588482E-3</v>
      </c>
      <c r="E15">
        <f xml:space="preserve"> _xlfn.XLOOKUP($A15,sfeso4051!$A:$A,sfeso4051!$B:$B,,1)
 + ( $A15 - _xlfn.XLOOKUP($A15,sfeso4051!$A:$A,sfeso4051!$A:$A,,1) )
   / ( _xlfn.XLOOKUP($A15,sfeso4051!$A:$A,sfeso4051!$A:$A,,-1)
       - _xlfn.XLOOKUP($A15,sfeso4051!$A:$A,sfeso4051!$A:$A,,1) )
   * ( _xlfn.XLOOKUP($A15,sfeso4051!$A:$A,sfeso4051!$B:$B,,-1)
       - _xlfn.XLOOKUP($A15,sfeso4051!$A:$A,sfeso4051!$B:$B,,1) )</f>
        <v>-4.052942023342665E-3</v>
      </c>
      <c r="F15">
        <f xml:space="preserve"> _xlfn.XLOOKUP($A15,sdbt029!$A:$A,sdbt029!$B:$B,,1)
 + ( $A15 - _xlfn.XLOOKUP($A15,sdbt029!$A:$A,sdbt029!$A:$A,,1) )
   / ( _xlfn.XLOOKUP($A15,sdbt029!$A:$A,sdbt029!$A:$A,,-1)
       - _xlfn.XLOOKUP($A15,sdbt029!$A:$A,sdbt029!$A:$A,,1) )
   * ( _xlfn.XLOOKUP($A15,sdbt029!$A:$A,sdbt029!$B:$B,,-1)
       - _xlfn.XLOOKUP($A15,sdbt029!$A:$A,sdbt029!$B:$B,,1) )</f>
        <v>-6.1199873391819752E-2</v>
      </c>
      <c r="G15">
        <f xml:space="preserve"> _xlfn.XLOOKUP($A15,sdbs034!$A:$A,sdbs034!$B:$B,,1)
 + ( $A15 - _xlfn.XLOOKUP($A15,sdbs034!$A:$A,sdbs034!$A:$A,,1) )
   / ( _xlfn.XLOOKUP($A15,sdbs034!$A:$A,sdbs034!$A:$A,,-1)
       - _xlfn.XLOOKUP($A15,sdbs034!$A:$A,sdbs034!$A:$A,,1) )
   * ( _xlfn.XLOOKUP($A15,sdbs034!$A:$A,sdbs034!$B:$B,,-1)
       - _xlfn.XLOOKUP($A15,sdbs034!$A:$A,sdbs034!$B:$B,,1) )</f>
        <v>-1.0997656344731885E-2</v>
      </c>
      <c r="H15">
        <f xml:space="preserve"> _xlfn.XLOOKUP($A15,sdbso042!$A:$A,sdbso042!$B:$B,,1)
 + ( $A15 - _xlfn.XLOOKUP($A15,sdbso042!$A:$A,sdbso042!$A:$A,,1) )
   / ( _xlfn.XLOOKUP($A15,sdbso042!$A:$A,sdbso042!$A:$A,,-1)
       - _xlfn.XLOOKUP($A15,sdbso042!$A:$A,sdbso042!$A:$A,,1) )
   * ( _xlfn.XLOOKUP($A15,sdbso042!$A:$A,sdbso042!$B:$B,,-1)
       - _xlfn.XLOOKUP($A15,sdbso042!$A:$A,sdbso042!$B:$B,,1) )</f>
        <v>-2.6295691042840262E-2</v>
      </c>
      <c r="J15">
        <v>2472.5313000000001</v>
      </c>
      <c r="K15">
        <v>1.4959639</v>
      </c>
      <c r="L15">
        <v>0.15851624798150066</v>
      </c>
      <c r="M15">
        <v>6.6630315939954429E-2</v>
      </c>
      <c r="N15">
        <v>5.4154765320635094E-3</v>
      </c>
      <c r="O15">
        <v>2.0194007211622891</v>
      </c>
      <c r="P15">
        <v>3.4554870347555324</v>
      </c>
      <c r="Q15">
        <v>0.23112849838580807</v>
      </c>
      <c r="Y15">
        <f t="shared" si="1"/>
        <v>1.6718807550900001</v>
      </c>
      <c r="Z15">
        <f t="shared" si="2"/>
        <v>3.0946739904756094E-2</v>
      </c>
      <c r="AI15" s="1">
        <v>2432.0248999999999</v>
      </c>
    </row>
    <row r="16" spans="1:35" x14ac:dyDescent="0.2">
      <c r="A16" s="1">
        <f t="shared" si="0"/>
        <v>2431.0751</v>
      </c>
      <c r="B16" s="1">
        <v>1.1806471000000001E-2</v>
      </c>
      <c r="C16" t="e">
        <f xml:space="preserve"> _xlfn.XLOOKUP($A16,DibenzoThiophene!$A:$A,DibenzoThiophene!$B:$B,,1)
 + ( $A16 - _xlfn.XLOOKUP($A16,DibenzoThiophene!$A:$A,DibenzoThiophene!$A:$A,,1) )
   / ( _xlfn.XLOOKUP($A16,DibenzoThiophene!$A:$A,DibenzoThiophene!$A:$A,,-1)
       - _xlfn.XLOOKUP($A16,DibenzoThiophene!$A:$A,DibenzoThiophene!$A:$A,,1) )
   * ( _xlfn.XLOOKUP($A16,DibenzoThiophene!$A:$A,DibenzoThiophene!$B:$B,,-1)
       - _xlfn.XLOOKUP($A16,DibenzoThiophene!$A:$A,DibenzoThiophene!$B:$B,,1) )</f>
        <v>#N/A</v>
      </c>
      <c r="D16">
        <f xml:space="preserve"> _xlfn.XLOOKUP($A16,Sulfone!$A:$A,Sulfone!$B:$B,,1)
 + ( $A16 - _xlfn.XLOOKUP($A16,Sulfone!$A:$A,Sulfone!$A:$A,,1) )
   / ( _xlfn.XLOOKUP($A16,Sulfone!$A:$A,Sulfone!$A:$A,,-1)
       - _xlfn.XLOOKUP($A16,Sulfone!$A:$A,Sulfone!$A:$A,,1) )
   * ( _xlfn.XLOOKUP($A16,Sulfone!$A:$A,Sulfone!$B:$B,,-1)
       - _xlfn.XLOOKUP($A16,Sulfone!$A:$A,Sulfone!$B:$B,,1) )</f>
        <v>1.9829388987861593E-3</v>
      </c>
      <c r="E16">
        <f xml:space="preserve"> _xlfn.XLOOKUP($A16,sfeso4051!$A:$A,sfeso4051!$B:$B,,1)
 + ( $A16 - _xlfn.XLOOKUP($A16,sfeso4051!$A:$A,sfeso4051!$A:$A,,1) )
   / ( _xlfn.XLOOKUP($A16,sfeso4051!$A:$A,sfeso4051!$A:$A,,-1)
       - _xlfn.XLOOKUP($A16,sfeso4051!$A:$A,sfeso4051!$A:$A,,1) )
   * ( _xlfn.XLOOKUP($A16,sfeso4051!$A:$A,sfeso4051!$B:$B,,-1)
       - _xlfn.XLOOKUP($A16,sfeso4051!$A:$A,sfeso4051!$B:$B,,1) )</f>
        <v>-4.3519643052317373E-3</v>
      </c>
      <c r="F16">
        <f xml:space="preserve"> _xlfn.XLOOKUP($A16,sdbt029!$A:$A,sdbt029!$B:$B,,1)
 + ( $A16 - _xlfn.XLOOKUP($A16,sdbt029!$A:$A,sdbt029!$A:$A,,1) )
   / ( _xlfn.XLOOKUP($A16,sdbt029!$A:$A,sdbt029!$A:$A,,-1)
       - _xlfn.XLOOKUP($A16,sdbt029!$A:$A,sdbt029!$A:$A,,1) )
   * ( _xlfn.XLOOKUP($A16,sdbt029!$A:$A,sdbt029!$B:$B,,-1)
       - _xlfn.XLOOKUP($A16,sdbt029!$A:$A,sdbt029!$B:$B,,1) )</f>
        <v>-6.280036542921523E-2</v>
      </c>
      <c r="G16">
        <f xml:space="preserve"> _xlfn.XLOOKUP($A16,sdbs034!$A:$A,sdbs034!$B:$B,,1)
 + ( $A16 - _xlfn.XLOOKUP($A16,sdbs034!$A:$A,sdbs034!$A:$A,,1) )
   / ( _xlfn.XLOOKUP($A16,sdbs034!$A:$A,sdbs034!$A:$A,,-1)
       - _xlfn.XLOOKUP($A16,sdbs034!$A:$A,sdbs034!$A:$A,,1) )
   * ( _xlfn.XLOOKUP($A16,sdbs034!$A:$A,sdbs034!$B:$B,,-1)
       - _xlfn.XLOOKUP($A16,sdbs034!$A:$A,sdbs034!$B:$B,,1) )</f>
        <v>-1.1662731492204396E-2</v>
      </c>
      <c r="H16">
        <f xml:space="preserve"> _xlfn.XLOOKUP($A16,sdbso042!$A:$A,sdbso042!$B:$B,,1)
 + ( $A16 - _xlfn.XLOOKUP($A16,sdbso042!$A:$A,sdbso042!$A:$A,,1) )
   / ( _xlfn.XLOOKUP($A16,sdbso042!$A:$A,sdbso042!$A:$A,,-1)
       - _xlfn.XLOOKUP($A16,sdbso042!$A:$A,sdbso042!$A:$A,,1) )
   * ( _xlfn.XLOOKUP($A16,sdbso042!$A:$A,sdbso042!$B:$B,,-1)
       - _xlfn.XLOOKUP($A16,sdbso042!$A:$A,sdbso042!$B:$B,,1) )</f>
        <v>-2.6934074692694685E-2</v>
      </c>
      <c r="J16">
        <v>2472.7314000000001</v>
      </c>
      <c r="K16">
        <v>1.5418379</v>
      </c>
      <c r="L16">
        <v>0.21633043306780381</v>
      </c>
      <c r="M16">
        <v>7.2388985212982926E-2</v>
      </c>
      <c r="N16">
        <v>6.1366466479458185E-3</v>
      </c>
      <c r="O16">
        <v>2.9283047361046104</v>
      </c>
      <c r="P16">
        <v>3.2078606330807511</v>
      </c>
      <c r="Q16">
        <v>0.25344951222756101</v>
      </c>
      <c r="Y16">
        <f t="shared" si="1"/>
        <v>1.8060266232980959</v>
      </c>
      <c r="Z16">
        <f t="shared" si="2"/>
        <v>6.9795681517877906E-2</v>
      </c>
      <c r="AI16" s="1">
        <v>2432.2750999999998</v>
      </c>
    </row>
    <row r="17" spans="1:35" x14ac:dyDescent="0.2">
      <c r="A17" s="1">
        <f t="shared" si="0"/>
        <v>2431.3253</v>
      </c>
      <c r="B17" s="1">
        <v>9.9732397000000007E-3</v>
      </c>
      <c r="C17" t="e">
        <f xml:space="preserve"> _xlfn.XLOOKUP($A17,DibenzoThiophene!$A:$A,DibenzoThiophene!$B:$B,,1)
 + ( $A17 - _xlfn.XLOOKUP($A17,DibenzoThiophene!$A:$A,DibenzoThiophene!$A:$A,,1) )
   / ( _xlfn.XLOOKUP($A17,DibenzoThiophene!$A:$A,DibenzoThiophene!$A:$A,,-1)
       - _xlfn.XLOOKUP($A17,DibenzoThiophene!$A:$A,DibenzoThiophene!$A:$A,,1) )
   * ( _xlfn.XLOOKUP($A17,DibenzoThiophene!$A:$A,DibenzoThiophene!$B:$B,,-1)
       - _xlfn.XLOOKUP($A17,DibenzoThiophene!$A:$A,DibenzoThiophene!$B:$B,,1) )</f>
        <v>#N/A</v>
      </c>
      <c r="D17">
        <f xml:space="preserve"> _xlfn.XLOOKUP($A17,Sulfone!$A:$A,Sulfone!$B:$B,,1)
 + ( $A17 - _xlfn.XLOOKUP($A17,Sulfone!$A:$A,Sulfone!$A:$A,,1) )
   / ( _xlfn.XLOOKUP($A17,Sulfone!$A:$A,Sulfone!$A:$A,,-1)
       - _xlfn.XLOOKUP($A17,Sulfone!$A:$A,Sulfone!$A:$A,,1) )
   * ( _xlfn.XLOOKUP($A17,Sulfone!$A:$A,Sulfone!$B:$B,,-1)
       - _xlfn.XLOOKUP($A17,Sulfone!$A:$A,Sulfone!$B:$B,,1) )</f>
        <v>2.1973507017134706E-3</v>
      </c>
      <c r="E17">
        <f xml:space="preserve"> _xlfn.XLOOKUP($A17,sfeso4051!$A:$A,sfeso4051!$B:$B,,1)
 + ( $A17 - _xlfn.XLOOKUP($A17,sfeso4051!$A:$A,sfeso4051!$A:$A,,1) )
   / ( _xlfn.XLOOKUP($A17,sfeso4051!$A:$A,sfeso4051!$A:$A,,-1)
       - _xlfn.XLOOKUP($A17,sfeso4051!$A:$A,sfeso4051!$A:$A,,1) )
   * ( _xlfn.XLOOKUP($A17,sfeso4051!$A:$A,sfeso4051!$B:$B,,-1)
       - _xlfn.XLOOKUP($A17,sfeso4051!$A:$A,sfeso4051!$B:$B,,1) )</f>
        <v>-4.6509865871208096E-3</v>
      </c>
      <c r="F17">
        <f xml:space="preserve"> _xlfn.XLOOKUP($A17,sdbt029!$A:$A,sdbt029!$B:$B,,1)
 + ( $A17 - _xlfn.XLOOKUP($A17,sdbt029!$A:$A,sdbt029!$A:$A,,1) )
   / ( _xlfn.XLOOKUP($A17,sdbt029!$A:$A,sdbt029!$A:$A,,-1)
       - _xlfn.XLOOKUP($A17,sdbt029!$A:$A,sdbt029!$A:$A,,1) )
   * ( _xlfn.XLOOKUP($A17,sdbt029!$A:$A,sdbt029!$B:$B,,-1)
       - _xlfn.XLOOKUP($A17,sdbt029!$A:$A,sdbt029!$B:$B,,1) )</f>
        <v>-6.4400857466610714E-2</v>
      </c>
      <c r="G17">
        <f xml:space="preserve"> _xlfn.XLOOKUP($A17,sdbs034!$A:$A,sdbs034!$B:$B,,1)
 + ( $A17 - _xlfn.XLOOKUP($A17,sdbs034!$A:$A,sdbs034!$A:$A,,1) )
   / ( _xlfn.XLOOKUP($A17,sdbs034!$A:$A,sdbs034!$A:$A,,-1)
       - _xlfn.XLOOKUP($A17,sdbs034!$A:$A,sdbs034!$A:$A,,1) )
   * ( _xlfn.XLOOKUP($A17,sdbs034!$A:$A,sdbs034!$B:$B,,-1)
       - _xlfn.XLOOKUP($A17,sdbs034!$A:$A,sdbs034!$B:$B,,1) )</f>
        <v>-1.2327806639676909E-2</v>
      </c>
      <c r="H17">
        <f xml:space="preserve"> _xlfn.XLOOKUP($A17,sdbso042!$A:$A,sdbso042!$B:$B,,1)
 + ( $A17 - _xlfn.XLOOKUP($A17,sdbso042!$A:$A,sdbso042!$A:$A,,1) )
   / ( _xlfn.XLOOKUP($A17,sdbso042!$A:$A,sdbso042!$A:$A,,-1)
       - _xlfn.XLOOKUP($A17,sdbso042!$A:$A,sdbso042!$A:$A,,1) )
   * ( _xlfn.XLOOKUP($A17,sdbso042!$A:$A,sdbso042!$B:$B,,-1)
       - _xlfn.XLOOKUP($A17,sdbso042!$A:$A,sdbso042!$B:$B,,1) )</f>
        <v>-2.7572458342549112E-2</v>
      </c>
      <c r="J17">
        <v>2472.9316000000003</v>
      </c>
      <c r="K17">
        <v>1.5615621</v>
      </c>
      <c r="L17">
        <v>0.32332244579704561</v>
      </c>
      <c r="M17">
        <v>8.1584969804061075E-2</v>
      </c>
      <c r="N17">
        <v>8.5593322211305507E-3</v>
      </c>
      <c r="O17">
        <v>3.5519807666264285</v>
      </c>
      <c r="P17">
        <v>2.7251288934044275</v>
      </c>
      <c r="Q17">
        <v>0.28290553511748368</v>
      </c>
      <c r="Y17">
        <f t="shared" si="1"/>
        <v>1.8062638051721278</v>
      </c>
      <c r="Z17">
        <f t="shared" si="2"/>
        <v>5.9878924514146989E-2</v>
      </c>
      <c r="AI17" s="1">
        <v>2432.5252999999998</v>
      </c>
    </row>
    <row r="18" spans="1:35" x14ac:dyDescent="0.2">
      <c r="A18" s="1">
        <f t="shared" si="0"/>
        <v>2431.5755000000004</v>
      </c>
      <c r="B18" s="1">
        <v>1.8924238999999999E-2</v>
      </c>
      <c r="C18" t="e">
        <f xml:space="preserve"> _xlfn.XLOOKUP($A18,DibenzoThiophene!$A:$A,DibenzoThiophene!$B:$B,,1)
 + ( $A18 - _xlfn.XLOOKUP($A18,DibenzoThiophene!$A:$A,DibenzoThiophene!$A:$A,,1) )
   / ( _xlfn.XLOOKUP($A18,DibenzoThiophene!$A:$A,DibenzoThiophene!$A:$A,,-1)
       - _xlfn.XLOOKUP($A18,DibenzoThiophene!$A:$A,DibenzoThiophene!$A:$A,,1) )
   * ( _xlfn.XLOOKUP($A18,DibenzoThiophene!$A:$A,DibenzoThiophene!$B:$B,,-1)
       - _xlfn.XLOOKUP($A18,DibenzoThiophene!$A:$A,DibenzoThiophene!$B:$B,,1) )</f>
        <v>#N/A</v>
      </c>
      <c r="D18">
        <f xml:space="preserve"> _xlfn.XLOOKUP($A18,Sulfone!$A:$A,Sulfone!$B:$B,,1)
 + ( $A18 - _xlfn.XLOOKUP($A18,Sulfone!$A:$A,Sulfone!$A:$A,,1) )
   / ( _xlfn.XLOOKUP($A18,Sulfone!$A:$A,Sulfone!$A:$A,,-1)
       - _xlfn.XLOOKUP($A18,Sulfone!$A:$A,Sulfone!$A:$A,,1) )
   * ( _xlfn.XLOOKUP($A18,Sulfone!$A:$A,Sulfone!$B:$B,,-1)
       - _xlfn.XLOOKUP($A18,Sulfone!$A:$A,Sulfone!$B:$B,,1) )</f>
        <v>2.4117625046411718E-3</v>
      </c>
      <c r="E18">
        <f xml:space="preserve"> _xlfn.XLOOKUP($A18,sfeso4051!$A:$A,sfeso4051!$B:$B,,1)
 + ( $A18 - _xlfn.XLOOKUP($A18,sfeso4051!$A:$A,sfeso4051!$A:$A,,1) )
   / ( _xlfn.XLOOKUP($A18,sfeso4051!$A:$A,sfeso4051!$A:$A,,-1)
       - _xlfn.XLOOKUP($A18,sfeso4051!$A:$A,sfeso4051!$A:$A,,1) )
   * ( _xlfn.XLOOKUP($A18,sfeso4051!$A:$A,sfeso4051!$B:$B,,-1)
       - _xlfn.XLOOKUP($A18,sfeso4051!$A:$A,sfeso4051!$B:$B,,1) )</f>
        <v>-4.9500088690104249E-3</v>
      </c>
      <c r="F18">
        <f xml:space="preserve"> _xlfn.XLOOKUP($A18,sdbt029!$A:$A,sdbt029!$B:$B,,1)
 + ( $A18 - _xlfn.XLOOKUP($A18,sdbt029!$A:$A,sdbt029!$A:$A,,1) )
   / ( _xlfn.XLOOKUP($A18,sdbt029!$A:$A,sdbt029!$A:$A,,-1)
       - _xlfn.XLOOKUP($A18,sdbt029!$A:$A,sdbt029!$A:$A,,1) )
   * ( _xlfn.XLOOKUP($A18,sdbt029!$A:$A,sdbt029!$B:$B,,-1)
       - _xlfn.XLOOKUP($A18,sdbt029!$A:$A,sdbt029!$B:$B,,1) )</f>
        <v>-6.6001349504009099E-2</v>
      </c>
      <c r="G18">
        <f xml:space="preserve"> _xlfn.XLOOKUP($A18,sdbs034!$A:$A,sdbs034!$B:$B,,1)
 + ( $A18 - _xlfn.XLOOKUP($A18,sdbs034!$A:$A,sdbs034!$A:$A,,1) )
   / ( _xlfn.XLOOKUP($A18,sdbs034!$A:$A,sdbs034!$A:$A,,-1)
       - _xlfn.XLOOKUP($A18,sdbs034!$A:$A,sdbs034!$A:$A,,1) )
   * ( _xlfn.XLOOKUP($A18,sdbs034!$A:$A,sdbs034!$B:$B,,-1)
       - _xlfn.XLOOKUP($A18,sdbs034!$A:$A,sdbs034!$B:$B,,1) )</f>
        <v>-1.2992881787150629E-2</v>
      </c>
      <c r="H18">
        <f xml:space="preserve"> _xlfn.XLOOKUP($A18,sdbso042!$A:$A,sdbso042!$B:$B,,1)
 + ( $A18 - _xlfn.XLOOKUP($A18,sdbso042!$A:$A,sdbso042!$A:$A,,1) )
   / ( _xlfn.XLOOKUP($A18,sdbso042!$A:$A,sdbso042!$A:$A,,-1)
       - _xlfn.XLOOKUP($A18,sdbso042!$A:$A,sdbso042!$A:$A,,1) )
   * ( _xlfn.XLOOKUP($A18,sdbso042!$A:$A,sdbso042!$B:$B,,-1)
       - _xlfn.XLOOKUP($A18,sdbso042!$A:$A,sdbso042!$B:$B,,1) )</f>
        <v>-2.8210841992404694E-2</v>
      </c>
      <c r="J18">
        <v>2473.1317000000004</v>
      </c>
      <c r="K18">
        <v>1.5083466999999999</v>
      </c>
      <c r="L18">
        <v>0.51758690438572197</v>
      </c>
      <c r="M18">
        <v>8.7630459070455205E-2</v>
      </c>
      <c r="N18">
        <v>7.9665796451496903E-3</v>
      </c>
      <c r="O18">
        <v>3.5765048525878882</v>
      </c>
      <c r="P18">
        <v>2.1730940690655665</v>
      </c>
      <c r="Q18">
        <v>0.32257895957415533</v>
      </c>
      <c r="Y18">
        <f t="shared" si="1"/>
        <v>1.6644586650752111</v>
      </c>
      <c r="Z18">
        <f t="shared" si="2"/>
        <v>2.4370945639643957E-2</v>
      </c>
      <c r="AI18" s="1">
        <v>2432.7755000000002</v>
      </c>
    </row>
    <row r="19" spans="1:35" x14ac:dyDescent="0.2">
      <c r="A19" s="1">
        <f t="shared" si="0"/>
        <v>2431.8256000000001</v>
      </c>
      <c r="B19" s="1">
        <v>-1.3597626999999999E-2</v>
      </c>
      <c r="C19" t="e">
        <f xml:space="preserve"> _xlfn.XLOOKUP($A19,DibenzoThiophene!$A:$A,DibenzoThiophene!$B:$B,,1)
 + ( $A19 - _xlfn.XLOOKUP($A19,DibenzoThiophene!$A:$A,DibenzoThiophene!$A:$A,,1) )
   / ( _xlfn.XLOOKUP($A19,DibenzoThiophene!$A:$A,DibenzoThiophene!$A:$A,,-1)
       - _xlfn.XLOOKUP($A19,DibenzoThiophene!$A:$A,DibenzoThiophene!$A:$A,,1) )
   * ( _xlfn.XLOOKUP($A19,DibenzoThiophene!$A:$A,DibenzoThiophene!$B:$B,,-1)
       - _xlfn.XLOOKUP($A19,DibenzoThiophene!$A:$A,DibenzoThiophene!$B:$B,,1) )</f>
        <v>#N/A</v>
      </c>
      <c r="D19">
        <f xml:space="preserve"> _xlfn.XLOOKUP($A19,Sulfone!$A:$A,Sulfone!$B:$B,,1)
 + ( $A19 - _xlfn.XLOOKUP($A19,Sulfone!$A:$A,Sulfone!$A:$A,,1) )
   / ( _xlfn.XLOOKUP($A19,Sulfone!$A:$A,Sulfone!$A:$A,,-1)
       - _xlfn.XLOOKUP($A19,Sulfone!$A:$A,Sulfone!$A:$A,,1) )
   * ( _xlfn.XLOOKUP($A19,Sulfone!$A:$A,Sulfone!$B:$B,,-1)
       - _xlfn.XLOOKUP($A19,Sulfone!$A:$A,Sulfone!$B:$B,,1) )</f>
        <v>2.6260886114040701E-3</v>
      </c>
      <c r="E19">
        <f xml:space="preserve"> _xlfn.XLOOKUP($A19,sfeso4051!$A:$A,sfeso4051!$B:$B,,1)
 + ( $A19 - _xlfn.XLOOKUP($A19,sfeso4051!$A:$A,sfeso4051!$A:$A,,1) )
   / ( _xlfn.XLOOKUP($A19,sfeso4051!$A:$A,sfeso4051!$A:$A,,-1)
       - _xlfn.XLOOKUP($A19,sfeso4051!$A:$A,sfeso4051!$A:$A,,1) )
   * ( _xlfn.XLOOKUP($A19,sfeso4051!$A:$A,sfeso4051!$B:$B,,-1)
       - _xlfn.XLOOKUP($A19,sfeso4051!$A:$A,sfeso4051!$B:$B,,1) )</f>
        <v>-5.248911637597142E-3</v>
      </c>
      <c r="F19">
        <f xml:space="preserve"> _xlfn.XLOOKUP($A19,sdbt029!$A:$A,sdbt029!$B:$B,,1)
 + ( $A19 - _xlfn.XLOOKUP($A19,sdbt029!$A:$A,sdbt029!$A:$A,,1) )
   / ( _xlfn.XLOOKUP($A19,sdbt029!$A:$A,sdbt029!$A:$A,,-1)
       - _xlfn.XLOOKUP($A19,sdbt029!$A:$A,sdbt029!$A:$A,,1) )
   * ( _xlfn.XLOOKUP($A19,sdbt029!$A:$A,sdbt029!$B:$B,,-1)
       - _xlfn.XLOOKUP($A19,sdbt029!$A:$A,sdbt029!$B:$B,,1) )</f>
        <v>-6.760120185633639E-2</v>
      </c>
      <c r="G19">
        <f xml:space="preserve"> _xlfn.XLOOKUP($A19,sdbs034!$A:$A,sdbs034!$B:$B,,1)
 + ( $A19 - _xlfn.XLOOKUP($A19,sdbs034!$A:$A,sdbs034!$A:$A,,1) )
   / ( _xlfn.XLOOKUP($A19,sdbs034!$A:$A,sdbs034!$A:$A,,-1)
       - _xlfn.XLOOKUP($A19,sdbs034!$A:$A,sdbs034!$A:$A,,1) )
   * ( _xlfn.XLOOKUP($A19,sdbs034!$A:$A,sdbs034!$B:$B,,-1)
       - _xlfn.XLOOKUP($A19,sdbs034!$A:$A,sdbs034!$B:$B,,1) )</f>
        <v>-1.3657691117217537E-2</v>
      </c>
      <c r="H19">
        <f xml:space="preserve"> _xlfn.XLOOKUP($A19,sdbso042!$A:$A,sdbso042!$B:$B,,1)
 + ( $A19 - _xlfn.XLOOKUP($A19,sdbso042!$A:$A,sdbso042!$A:$A,,1) )
   / ( _xlfn.XLOOKUP($A19,sdbso042!$A:$A,sdbso042!$A:$A,,-1)
       - _xlfn.XLOOKUP($A19,sdbso042!$A:$A,sdbso042!$A:$A,,1) )
   * ( _xlfn.XLOOKUP($A19,sdbso042!$A:$A,sdbso042!$B:$B,,-1)
       - _xlfn.XLOOKUP($A19,sdbso042!$A:$A,sdbso042!$B:$B,,1) )</f>
        <v>-2.8848970492918135E-2</v>
      </c>
      <c r="J19">
        <v>2473.3318000000004</v>
      </c>
      <c r="K19">
        <v>1.4978378999999999</v>
      </c>
      <c r="L19">
        <v>0.89789177837672352</v>
      </c>
      <c r="M19">
        <v>9.0412742965575998E-2</v>
      </c>
      <c r="N19">
        <v>9.253321017432297E-3</v>
      </c>
      <c r="O19">
        <v>3.0998081749540001</v>
      </c>
      <c r="P19">
        <v>1.6953078088668323</v>
      </c>
      <c r="Q19">
        <v>0.37922846467637428</v>
      </c>
      <c r="Y19">
        <f t="shared" si="1"/>
        <v>1.4724280568588595</v>
      </c>
      <c r="Z19">
        <f t="shared" si="2"/>
        <v>6.4566012845736372E-4</v>
      </c>
      <c r="AI19" s="1">
        <v>2433.0255999999999</v>
      </c>
    </row>
    <row r="20" spans="1:35" x14ac:dyDescent="0.2">
      <c r="A20" s="1">
        <f t="shared" si="0"/>
        <v>2432.0758000000001</v>
      </c>
      <c r="B20" s="1">
        <v>2.5719060000000001E-3</v>
      </c>
      <c r="C20" t="e">
        <f xml:space="preserve"> _xlfn.XLOOKUP($A20,DibenzoThiophene!$A:$A,DibenzoThiophene!$B:$B,,1)
 + ( $A20 - _xlfn.XLOOKUP($A20,DibenzoThiophene!$A:$A,DibenzoThiophene!$A:$A,,1) )
   / ( _xlfn.XLOOKUP($A20,DibenzoThiophene!$A:$A,DibenzoThiophene!$A:$A,,-1)
       - _xlfn.XLOOKUP($A20,DibenzoThiophene!$A:$A,DibenzoThiophene!$A:$A,,1) )
   * ( _xlfn.XLOOKUP($A20,DibenzoThiophene!$A:$A,DibenzoThiophene!$B:$B,,-1)
       - _xlfn.XLOOKUP($A20,DibenzoThiophene!$A:$A,DibenzoThiophene!$B:$B,,1) )</f>
        <v>#N/A</v>
      </c>
      <c r="D20">
        <f xml:space="preserve"> _xlfn.XLOOKUP($A20,Sulfone!$A:$A,Sulfone!$B:$B,,1)
 + ( $A20 - _xlfn.XLOOKUP($A20,Sulfone!$A:$A,Sulfone!$A:$A,,1) )
   / ( _xlfn.XLOOKUP($A20,Sulfone!$A:$A,Sulfone!$A:$A,,-1)
       - _xlfn.XLOOKUP($A20,Sulfone!$A:$A,Sulfone!$A:$A,,1) )
   * ( _xlfn.XLOOKUP($A20,Sulfone!$A:$A,Sulfone!$B:$B,,-1)
       - _xlfn.XLOOKUP($A20,Sulfone!$A:$A,Sulfone!$B:$B,,1) )</f>
        <v>2.8263317131843164E-3</v>
      </c>
      <c r="E20">
        <f xml:space="preserve"> _xlfn.XLOOKUP($A20,sfeso4051!$A:$A,sfeso4051!$B:$B,,1)
 + ( $A20 - _xlfn.XLOOKUP($A20,sfeso4051!$A:$A,sfeso4051!$A:$A,,1) )
   / ( _xlfn.XLOOKUP($A20,sfeso4051!$A:$A,sfeso4051!$A:$A,,-1)
       - _xlfn.XLOOKUP($A20,sfeso4051!$A:$A,sfeso4051!$A:$A,,1) )
   * ( _xlfn.XLOOKUP($A20,sfeso4051!$A:$A,sfeso4051!$B:$B,,-1)
       - _xlfn.XLOOKUP($A20,sfeso4051!$A:$A,sfeso4051!$B:$B,,1) )</f>
        <v>-5.5726470739135411E-3</v>
      </c>
      <c r="F20">
        <f xml:space="preserve"> _xlfn.XLOOKUP($A20,sdbt029!$A:$A,sdbt029!$B:$B,,1)
 + ( $A20 - _xlfn.XLOOKUP($A20,sdbt029!$A:$A,sdbt029!$A:$A,,1) )
   / ( _xlfn.XLOOKUP($A20,sdbt029!$A:$A,sdbt029!$A:$A,,-1)
       - _xlfn.XLOOKUP($A20,sdbt029!$A:$A,sdbt029!$A:$A,,1) )
   * ( _xlfn.XLOOKUP($A20,sdbt029!$A:$A,sdbt029!$B:$B,,-1)
       - _xlfn.XLOOKUP($A20,sdbt029!$A:$A,sdbt029!$B:$B,,1) )</f>
        <v>-6.8526077041935751E-2</v>
      </c>
      <c r="G20">
        <f xml:space="preserve"> _xlfn.XLOOKUP($A20,sdbs034!$A:$A,sdbs034!$B:$B,,1)
 + ( $A20 - _xlfn.XLOOKUP($A20,sdbs034!$A:$A,sdbs034!$A:$A,,1) )
   / ( _xlfn.XLOOKUP($A20,sdbs034!$A:$A,sdbs034!$A:$A,,-1)
       - _xlfn.XLOOKUP($A20,sdbs034!$A:$A,sdbs034!$A:$A,,1) )
   * ( _xlfn.XLOOKUP($A20,sdbs034!$A:$A,sdbs034!$B:$B,,-1)
       - _xlfn.XLOOKUP($A20,sdbs034!$A:$A,sdbs034!$B:$B,,1) )</f>
        <v>-1.4047199269458802E-2</v>
      </c>
      <c r="H20">
        <f xml:space="preserve"> _xlfn.XLOOKUP($A20,sdbso042!$A:$A,sdbso042!$B:$B,,1)
 + ( $A20 - _xlfn.XLOOKUP($A20,sdbso042!$A:$A,sdbso042!$A:$A,,1) )
   / ( _xlfn.XLOOKUP($A20,sdbso042!$A:$A,sdbso042!$A:$A,,-1)
       - _xlfn.XLOOKUP($A20,sdbso042!$A:$A,sdbso042!$A:$A,,1) )
   * ( _xlfn.XLOOKUP($A20,sdbso042!$A:$A,sdbso042!$B:$B,,-1)
       - _xlfn.XLOOKUP($A20,sdbso042!$A:$A,sdbso042!$B:$B,,1) )</f>
        <v>-2.9003334884006568E-2</v>
      </c>
      <c r="J20">
        <v>2473.5319000000004</v>
      </c>
      <c r="K20">
        <v>1.4122264</v>
      </c>
      <c r="L20">
        <v>1.6245287499232866</v>
      </c>
      <c r="M20">
        <v>9.3230965267798199E-2</v>
      </c>
      <c r="N20">
        <v>1.0694082879312105E-2</v>
      </c>
      <c r="O20">
        <v>2.4171470293116637</v>
      </c>
      <c r="P20">
        <v>1.3813374130584106</v>
      </c>
      <c r="Q20">
        <v>0.47175669403872211</v>
      </c>
      <c r="Y20">
        <f t="shared" si="1"/>
        <v>1.3602418595439958</v>
      </c>
      <c r="Z20">
        <f t="shared" si="2"/>
        <v>2.7023924464219377E-3</v>
      </c>
      <c r="AI20" s="1">
        <v>2433.2757999999999</v>
      </c>
    </row>
    <row r="21" spans="1:35" x14ac:dyDescent="0.2">
      <c r="A21" s="1">
        <f t="shared" si="0"/>
        <v>2432.326</v>
      </c>
      <c r="B21" s="1">
        <v>2.7920002999999999E-3</v>
      </c>
      <c r="C21" t="e">
        <f xml:space="preserve"> _xlfn.XLOOKUP($A21,DibenzoThiophene!$A:$A,DibenzoThiophene!$B:$B,,1)
 + ( $A21 - _xlfn.XLOOKUP($A21,DibenzoThiophene!$A:$A,DibenzoThiophene!$A:$A,,1) )
   / ( _xlfn.XLOOKUP($A21,DibenzoThiophene!$A:$A,DibenzoThiophene!$A:$A,,-1)
       - _xlfn.XLOOKUP($A21,DibenzoThiophene!$A:$A,DibenzoThiophene!$A:$A,,1) )
   * ( _xlfn.XLOOKUP($A21,DibenzoThiophene!$A:$A,DibenzoThiophene!$B:$B,,-1)
       - _xlfn.XLOOKUP($A21,DibenzoThiophene!$A:$A,DibenzoThiophene!$B:$B,,1) )</f>
        <v>#N/A</v>
      </c>
      <c r="D21">
        <f xml:space="preserve"> _xlfn.XLOOKUP($A21,Sulfone!$A:$A,Sulfone!$B:$B,,1)
 + ( $A21 - _xlfn.XLOOKUP($A21,Sulfone!$A:$A,Sulfone!$A:$A,,1) )
   / ( _xlfn.XLOOKUP($A21,Sulfone!$A:$A,Sulfone!$A:$A,,-1)
       - _xlfn.XLOOKUP($A21,Sulfone!$A:$A,Sulfone!$A:$A,,1) )
   * ( _xlfn.XLOOKUP($A21,Sulfone!$A:$A,Sulfone!$B:$B,,-1)
       - _xlfn.XLOOKUP($A21,Sulfone!$A:$A,Sulfone!$B:$B,,1) )</f>
        <v>2.995721811425339E-3</v>
      </c>
      <c r="E21">
        <f xml:space="preserve"> _xlfn.XLOOKUP($A21,sfeso4051!$A:$A,sfeso4051!$B:$B,,1)
 + ( $A21 - _xlfn.XLOOKUP($A21,sfeso4051!$A:$A,sfeso4051!$A:$A,,1) )
   / ( _xlfn.XLOOKUP($A21,sfeso4051!$A:$A,sfeso4051!$A:$A,,-1)
       - _xlfn.XLOOKUP($A21,sfeso4051!$A:$A,sfeso4051!$A:$A,,1) )
   * ( _xlfn.XLOOKUP($A21,sfeso4051!$A:$A,sfeso4051!$B:$B,,-1)
       - _xlfn.XLOOKUP($A21,sfeso4051!$A:$A,sfeso4051!$B:$B,,1) )</f>
        <v>-5.95019654957607E-3</v>
      </c>
      <c r="F21">
        <f xml:space="preserve"> _xlfn.XLOOKUP($A21,sdbt029!$A:$A,sdbt029!$B:$B,,1)
 + ( $A21 - _xlfn.XLOOKUP($A21,sdbt029!$A:$A,sdbt029!$A:$A,,1) )
   / ( _xlfn.XLOOKUP($A21,sdbt029!$A:$A,sdbt029!$A:$A,,-1)
       - _xlfn.XLOOKUP($A21,sdbt029!$A:$A,sdbt029!$A:$A,,1) )
   * ( _xlfn.XLOOKUP($A21,sdbt029!$A:$A,sdbt029!$B:$B,,-1)
       - _xlfn.XLOOKUP($A21,sdbt029!$A:$A,sdbt029!$B:$B,,1) )</f>
        <v>-6.7979765214465651E-2</v>
      </c>
      <c r="G21">
        <f xml:space="preserve"> _xlfn.XLOOKUP($A21,sdbs034!$A:$A,sdbs034!$B:$B,,1)
 + ( $A21 - _xlfn.XLOOKUP($A21,sdbs034!$A:$A,sdbs034!$A:$A,,1) )
   / ( _xlfn.XLOOKUP($A21,sdbs034!$A:$A,sdbs034!$A:$A,,-1)
       - _xlfn.XLOOKUP($A21,sdbs034!$A:$A,sdbs034!$A:$A,,1) )
   * ( _xlfn.XLOOKUP($A21,sdbs034!$A:$A,sdbs034!$B:$B,,-1)
       - _xlfn.XLOOKUP($A21,sdbs034!$A:$A,sdbs034!$B:$B,,1) )</f>
        <v>-1.3836647515649763E-2</v>
      </c>
      <c r="H21">
        <f xml:space="preserve"> _xlfn.XLOOKUP($A21,sdbso042!$A:$A,sdbso042!$B:$B,,1)
 + ( $A21 - _xlfn.XLOOKUP($A21,sdbso042!$A:$A,sdbso042!$A:$A,,1) )
   / ( _xlfn.XLOOKUP($A21,sdbso042!$A:$A,sdbso042!$A:$A,,-1)
       - _xlfn.XLOOKUP($A21,sdbso042!$A:$A,sdbso042!$A:$A,,1) )
   * ( _xlfn.XLOOKUP($A21,sdbso042!$A:$A,sdbso042!$B:$B,,-1)
       - _xlfn.XLOOKUP($A21,sdbso042!$A:$A,sdbso042!$B:$B,,1) )</f>
        <v>-2.8103724902373298E-2</v>
      </c>
      <c r="J21">
        <v>2473.7321000000002</v>
      </c>
      <c r="K21">
        <v>1.3304647000000001</v>
      </c>
      <c r="L21">
        <v>2.7811412857305138</v>
      </c>
      <c r="M21">
        <v>9.3932156874269951E-2</v>
      </c>
      <c r="N21">
        <v>1.0262991726600643E-2</v>
      </c>
      <c r="O21">
        <v>1.7727517405313666</v>
      </c>
      <c r="P21">
        <v>1.2264087055015147</v>
      </c>
      <c r="Q21">
        <v>0.61156223923059094</v>
      </c>
      <c r="Y21">
        <f t="shared" si="1"/>
        <v>1.3982398120108024</v>
      </c>
      <c r="Z21">
        <f t="shared" si="2"/>
        <v>4.5934658080768022E-3</v>
      </c>
      <c r="AI21" s="1">
        <v>2433.5259999999998</v>
      </c>
    </row>
    <row r="22" spans="1:35" x14ac:dyDescent="0.2">
      <c r="A22" s="1">
        <f t="shared" si="0"/>
        <v>2432.5762</v>
      </c>
      <c r="B22" s="1">
        <v>1.4503160999999999E-3</v>
      </c>
      <c r="C22" t="e">
        <f xml:space="preserve"> _xlfn.XLOOKUP($A22,DibenzoThiophene!$A:$A,DibenzoThiophene!$B:$B,,1)
 + ( $A22 - _xlfn.XLOOKUP($A22,DibenzoThiophene!$A:$A,DibenzoThiophene!$A:$A,,1) )
   / ( _xlfn.XLOOKUP($A22,DibenzoThiophene!$A:$A,DibenzoThiophene!$A:$A,,-1)
       - _xlfn.XLOOKUP($A22,DibenzoThiophene!$A:$A,DibenzoThiophene!$A:$A,,1) )
   * ( _xlfn.XLOOKUP($A22,DibenzoThiophene!$A:$A,DibenzoThiophene!$B:$B,,-1)
       - _xlfn.XLOOKUP($A22,DibenzoThiophene!$A:$A,DibenzoThiophene!$B:$B,,1) )</f>
        <v>#N/A</v>
      </c>
      <c r="D22">
        <f xml:space="preserve"> _xlfn.XLOOKUP($A22,Sulfone!$A:$A,Sulfone!$B:$B,,1)
 + ( $A22 - _xlfn.XLOOKUP($A22,Sulfone!$A:$A,Sulfone!$A:$A,,1) )
   / ( _xlfn.XLOOKUP($A22,Sulfone!$A:$A,Sulfone!$A:$A,,-1)
       - _xlfn.XLOOKUP($A22,Sulfone!$A:$A,Sulfone!$A:$A,,1) )
   * ( _xlfn.XLOOKUP($A22,Sulfone!$A:$A,Sulfone!$B:$B,,-1)
       - _xlfn.XLOOKUP($A22,Sulfone!$A:$A,Sulfone!$B:$B,,1) )</f>
        <v>3.1651119096663617E-3</v>
      </c>
      <c r="E22">
        <f xml:space="preserve"> _xlfn.XLOOKUP($A22,sfeso4051!$A:$A,sfeso4051!$B:$B,,1)
 + ( $A22 - _xlfn.XLOOKUP($A22,sfeso4051!$A:$A,sfeso4051!$A:$A,,1) )
   / ( _xlfn.XLOOKUP($A22,sfeso4051!$A:$A,sfeso4051!$A:$A,,-1)
       - _xlfn.XLOOKUP($A22,sfeso4051!$A:$A,sfeso4051!$A:$A,,1) )
   * ( _xlfn.XLOOKUP($A22,sfeso4051!$A:$A,sfeso4051!$B:$B,,-1)
       - _xlfn.XLOOKUP($A22,sfeso4051!$A:$A,sfeso4051!$B:$B,,1) )</f>
        <v>-6.3277460252385981E-3</v>
      </c>
      <c r="F22">
        <f xml:space="preserve"> _xlfn.XLOOKUP($A22,sdbt029!$A:$A,sdbt029!$B:$B,,1)
 + ( $A22 - _xlfn.XLOOKUP($A22,sdbt029!$A:$A,sdbt029!$A:$A,,1) )
   / ( _xlfn.XLOOKUP($A22,sdbt029!$A:$A,sdbt029!$A:$A,,-1)
       - _xlfn.XLOOKUP($A22,sdbt029!$A:$A,sdbt029!$A:$A,,1) )
   * ( _xlfn.XLOOKUP($A22,sdbt029!$A:$A,sdbt029!$B:$B,,-1)
       - _xlfn.XLOOKUP($A22,sdbt029!$A:$A,sdbt029!$B:$B,,1) )</f>
        <v>-6.7433453386995551E-2</v>
      </c>
      <c r="G22">
        <f xml:space="preserve"> _xlfn.XLOOKUP($A22,sdbs034!$A:$A,sdbs034!$B:$B,,1)
 + ( $A22 - _xlfn.XLOOKUP($A22,sdbs034!$A:$A,sdbs034!$A:$A,,1) )
   / ( _xlfn.XLOOKUP($A22,sdbs034!$A:$A,sdbs034!$A:$A,,-1)
       - _xlfn.XLOOKUP($A22,sdbs034!$A:$A,sdbs034!$A:$A,,1) )
   * ( _xlfn.XLOOKUP($A22,sdbs034!$A:$A,sdbs034!$B:$B,,-1)
       - _xlfn.XLOOKUP($A22,sdbs034!$A:$A,sdbs034!$B:$B,,1) )</f>
        <v>-1.3626095761840722E-2</v>
      </c>
      <c r="H22">
        <f xml:space="preserve"> _xlfn.XLOOKUP($A22,sdbso042!$A:$A,sdbso042!$B:$B,,1)
 + ( $A22 - _xlfn.XLOOKUP($A22,sdbso042!$A:$A,sdbso042!$A:$A,,1) )
   / ( _xlfn.XLOOKUP($A22,sdbso042!$A:$A,sdbso042!$A:$A,,-1)
       - _xlfn.XLOOKUP($A22,sdbso042!$A:$A,sdbso042!$A:$A,,1) )
   * ( _xlfn.XLOOKUP($A22,sdbso042!$A:$A,sdbso042!$B:$B,,-1)
       - _xlfn.XLOOKUP($A22,sdbso042!$A:$A,sdbso042!$B:$B,,1) )</f>
        <v>-2.7204114920740027E-2</v>
      </c>
      <c r="J22">
        <v>2473.9322000000002</v>
      </c>
      <c r="K22">
        <v>1.2012651000000001</v>
      </c>
      <c r="L22">
        <v>3.9027534418915728</v>
      </c>
      <c r="M22">
        <v>9.6614414611908644E-2</v>
      </c>
      <c r="N22">
        <v>1.0074414952021299E-2</v>
      </c>
      <c r="O22">
        <v>1.2948363498191306</v>
      </c>
      <c r="P22">
        <v>1.1740301721279243</v>
      </c>
      <c r="Q22">
        <v>0.84058169579124675</v>
      </c>
      <c r="Y22">
        <f t="shared" si="1"/>
        <v>1.5027101231638653</v>
      </c>
      <c r="Z22">
        <f t="shared" si="2"/>
        <v>9.086910199026324E-2</v>
      </c>
      <c r="AI22" s="1">
        <v>2433.7761999999998</v>
      </c>
    </row>
    <row r="23" spans="1:35" x14ac:dyDescent="0.2">
      <c r="A23" s="1">
        <f t="shared" si="0"/>
        <v>2432.8264000000004</v>
      </c>
      <c r="B23" s="1">
        <v>-9.2417725999999999E-3</v>
      </c>
      <c r="C23" t="e">
        <f xml:space="preserve"> _xlfn.XLOOKUP($A23,DibenzoThiophene!$A:$A,DibenzoThiophene!$B:$B,,1)
 + ( $A23 - _xlfn.XLOOKUP($A23,DibenzoThiophene!$A:$A,DibenzoThiophene!$A:$A,,1) )
   / ( _xlfn.XLOOKUP($A23,DibenzoThiophene!$A:$A,DibenzoThiophene!$A:$A,,-1)
       - _xlfn.XLOOKUP($A23,DibenzoThiophene!$A:$A,DibenzoThiophene!$A:$A,,1) )
   * ( _xlfn.XLOOKUP($A23,DibenzoThiophene!$A:$A,DibenzoThiophene!$B:$B,,-1)
       - _xlfn.XLOOKUP($A23,DibenzoThiophene!$A:$A,DibenzoThiophene!$B:$B,,1) )</f>
        <v>#N/A</v>
      </c>
      <c r="D23">
        <f xml:space="preserve"> _xlfn.XLOOKUP($A23,Sulfone!$A:$A,Sulfone!$B:$B,,1)
 + ( $A23 - _xlfn.XLOOKUP($A23,Sulfone!$A:$A,Sulfone!$A:$A,,1) )
   / ( _xlfn.XLOOKUP($A23,Sulfone!$A:$A,Sulfone!$A:$A,,-1)
       - _xlfn.XLOOKUP($A23,Sulfone!$A:$A,Sulfone!$A:$A,,1) )
   * ( _xlfn.XLOOKUP($A23,Sulfone!$A:$A,Sulfone!$B:$B,,-1)
       - _xlfn.XLOOKUP($A23,Sulfone!$A:$A,Sulfone!$B:$B,,1) )</f>
        <v>3.3345020079076919E-3</v>
      </c>
      <c r="E23">
        <f xml:space="preserve"> _xlfn.XLOOKUP($A23,sfeso4051!$A:$A,sfeso4051!$B:$B,,1)
 + ( $A23 - _xlfn.XLOOKUP($A23,sfeso4051!$A:$A,sfeso4051!$A:$A,,1) )
   / ( _xlfn.XLOOKUP($A23,sfeso4051!$A:$A,sfeso4051!$A:$A,,-1)
       - _xlfn.XLOOKUP($A23,sfeso4051!$A:$A,sfeso4051!$A:$A,,1) )
   * ( _xlfn.XLOOKUP($A23,sfeso4051!$A:$A,sfeso4051!$B:$B,,-1)
       - _xlfn.XLOOKUP($A23,sfeso4051!$A:$A,sfeso4051!$B:$B,,1) )</f>
        <v>-6.7052955009018131E-3</v>
      </c>
      <c r="F23">
        <f xml:space="preserve"> _xlfn.XLOOKUP($A23,sdbt029!$A:$A,sdbt029!$B:$B,,1)
 + ( $A23 - _xlfn.XLOOKUP($A23,sdbt029!$A:$A,sdbt029!$A:$A,,1) )
   / ( _xlfn.XLOOKUP($A23,sdbt029!$A:$A,sdbt029!$A:$A,,-1)
       - _xlfn.XLOOKUP($A23,sdbt029!$A:$A,sdbt029!$A:$A,,1) )
   * ( _xlfn.XLOOKUP($A23,sdbt029!$A:$A,sdbt029!$B:$B,,-1)
       - _xlfn.XLOOKUP($A23,sdbt029!$A:$A,sdbt029!$B:$B,,1) )</f>
        <v>-6.6887141559524466E-2</v>
      </c>
      <c r="G23">
        <f xml:space="preserve"> _xlfn.XLOOKUP($A23,sdbs034!$A:$A,sdbs034!$B:$B,,1)
 + ( $A23 - _xlfn.XLOOKUP($A23,sdbs034!$A:$A,sdbs034!$A:$A,,1) )
   / ( _xlfn.XLOOKUP($A23,sdbs034!$A:$A,sdbs034!$A:$A,,-1)
       - _xlfn.XLOOKUP($A23,sdbs034!$A:$A,sdbs034!$A:$A,,1) )
   * ( _xlfn.XLOOKUP($A23,sdbs034!$A:$A,sdbs034!$B:$B,,-1)
       - _xlfn.XLOOKUP($A23,sdbs034!$A:$A,sdbs034!$B:$B,,1) )</f>
        <v>-1.3415544008031298E-2</v>
      </c>
      <c r="H23">
        <f xml:space="preserve"> _xlfn.XLOOKUP($A23,sdbso042!$A:$A,sdbso042!$B:$B,,1)
 + ( $A23 - _xlfn.XLOOKUP($A23,sdbso042!$A:$A,sdbso042!$A:$A,,1) )
   / ( _xlfn.XLOOKUP($A23,sdbso042!$A:$A,sdbso042!$A:$A,,-1)
       - _xlfn.XLOOKUP($A23,sdbso042!$A:$A,sdbso042!$A:$A,,1) )
   * ( _xlfn.XLOOKUP($A23,sdbso042!$A:$A,sdbso042!$B:$B,,-1)
       - _xlfn.XLOOKUP($A23,sdbso042!$A:$A,sdbso042!$B:$B,,1) )</f>
        <v>-2.6304504939105126E-2</v>
      </c>
      <c r="J23">
        <v>2474.1323000000002</v>
      </c>
      <c r="K23">
        <v>1.0997463000000001</v>
      </c>
      <c r="L23">
        <v>4.1681016486868065</v>
      </c>
      <c r="M23">
        <v>0.10588473663850688</v>
      </c>
      <c r="N23">
        <v>1.3161911173621151E-2</v>
      </c>
      <c r="O23">
        <v>1.0423660206771959</v>
      </c>
      <c r="P23">
        <v>1.1720563214779611</v>
      </c>
      <c r="Q23">
        <v>1.2488037959683462</v>
      </c>
      <c r="Y23">
        <f t="shared" si="1"/>
        <v>1.5039150619957404</v>
      </c>
      <c r="Z23">
        <f t="shared" si="2"/>
        <v>0.16335238817316941</v>
      </c>
      <c r="AI23" s="1">
        <v>2434.0264000000002</v>
      </c>
    </row>
    <row r="24" spans="1:35" x14ac:dyDescent="0.2">
      <c r="A24" s="1">
        <f t="shared" si="0"/>
        <v>2433.0766000000003</v>
      </c>
      <c r="B24" s="1">
        <v>-7.2699245999999999E-3</v>
      </c>
      <c r="C24" t="e">
        <f xml:space="preserve"> _xlfn.XLOOKUP($A24,DibenzoThiophene!$A:$A,DibenzoThiophene!$B:$B,,1)
 + ( $A24 - _xlfn.XLOOKUP($A24,DibenzoThiophene!$A:$A,DibenzoThiophene!$A:$A,,1) )
   / ( _xlfn.XLOOKUP($A24,DibenzoThiophene!$A:$A,DibenzoThiophene!$A:$A,,-1)
       - _xlfn.XLOOKUP($A24,DibenzoThiophene!$A:$A,DibenzoThiophene!$A:$A,,1) )
   * ( _xlfn.XLOOKUP($A24,DibenzoThiophene!$A:$A,DibenzoThiophene!$B:$B,,-1)
       - _xlfn.XLOOKUP($A24,DibenzoThiophene!$A:$A,DibenzoThiophene!$B:$B,,1) )</f>
        <v>#N/A</v>
      </c>
      <c r="D24">
        <f xml:space="preserve"> _xlfn.XLOOKUP($A24,Sulfone!$A:$A,Sulfone!$B:$B,,1)
 + ( $A24 - _xlfn.XLOOKUP($A24,Sulfone!$A:$A,Sulfone!$A:$A,,1) )
   / ( _xlfn.XLOOKUP($A24,Sulfone!$A:$A,Sulfone!$A:$A,,-1)
       - _xlfn.XLOOKUP($A24,Sulfone!$A:$A,Sulfone!$A:$A,,1) )
   * ( _xlfn.XLOOKUP($A24,Sulfone!$A:$A,Sulfone!$B:$B,,-1)
       - _xlfn.XLOOKUP($A24,Sulfone!$A:$A,Sulfone!$B:$B,,1) )</f>
        <v>3.5038921061487146E-3</v>
      </c>
      <c r="E24">
        <f xml:space="preserve"> _xlfn.XLOOKUP($A24,sfeso4051!$A:$A,sfeso4051!$B:$B,,1)
 + ( $A24 - _xlfn.XLOOKUP($A24,sfeso4051!$A:$A,sfeso4051!$A:$A,,1) )
   / ( _xlfn.XLOOKUP($A24,sfeso4051!$A:$A,sfeso4051!$A:$A,,-1)
       - _xlfn.XLOOKUP($A24,sfeso4051!$A:$A,sfeso4051!$A:$A,,1) )
   * ( _xlfn.XLOOKUP($A24,sfeso4051!$A:$A,sfeso4051!$B:$B,,-1)
       - _xlfn.XLOOKUP($A24,sfeso4051!$A:$A,sfeso4051!$B:$B,,1) )</f>
        <v>-7.0828449765643411E-3</v>
      </c>
      <c r="F24">
        <f xml:space="preserve"> _xlfn.XLOOKUP($A24,sdbt029!$A:$A,sdbt029!$B:$B,,1)
 + ( $A24 - _xlfn.XLOOKUP($A24,sdbt029!$A:$A,sdbt029!$A:$A,,1) )
   / ( _xlfn.XLOOKUP($A24,sdbt029!$A:$A,sdbt029!$A:$A,,-1)
       - _xlfn.XLOOKUP($A24,sdbt029!$A:$A,sdbt029!$A:$A,,1) )
   * ( _xlfn.XLOOKUP($A24,sdbt029!$A:$A,sdbt029!$B:$B,,-1)
       - _xlfn.XLOOKUP($A24,sdbt029!$A:$A,sdbt029!$B:$B,,1) )</f>
        <v>-6.6340829732054366E-2</v>
      </c>
      <c r="G24">
        <f xml:space="preserve"> _xlfn.XLOOKUP($A24,sdbs034!$A:$A,sdbs034!$B:$B,,1)
 + ( $A24 - _xlfn.XLOOKUP($A24,sdbs034!$A:$A,sdbs034!$A:$A,,1) )
   / ( _xlfn.XLOOKUP($A24,sdbs034!$A:$A,sdbs034!$A:$A,,-1)
       - _xlfn.XLOOKUP($A24,sdbs034!$A:$A,sdbs034!$A:$A,,1) )
   * ( _xlfn.XLOOKUP($A24,sdbs034!$A:$A,sdbs034!$B:$B,,-1)
       - _xlfn.XLOOKUP($A24,sdbs034!$A:$A,sdbs034!$B:$B,,1) )</f>
        <v>-1.3204992254222258E-2</v>
      </c>
      <c r="H24">
        <f xml:space="preserve"> _xlfn.XLOOKUP($A24,sdbso042!$A:$A,sdbso042!$B:$B,,1)
 + ( $A24 - _xlfn.XLOOKUP($A24,sdbso042!$A:$A,sdbso042!$A:$A,,1) )
   / ( _xlfn.XLOOKUP($A24,sdbso042!$A:$A,sdbso042!$A:$A,,-1)
       - _xlfn.XLOOKUP($A24,sdbso042!$A:$A,sdbso042!$A:$A,,1) )
   * ( _xlfn.XLOOKUP($A24,sdbso042!$A:$A,sdbso042!$B:$B,,-1)
       - _xlfn.XLOOKUP($A24,sdbso042!$A:$A,sdbso042!$B:$B,,1) )</f>
        <v>-2.5404894957471856E-2</v>
      </c>
      <c r="J24">
        <v>2474.3325</v>
      </c>
      <c r="K24">
        <v>1.001763</v>
      </c>
      <c r="L24">
        <v>3.4996614168709796</v>
      </c>
      <c r="M24">
        <v>0.11505816538022617</v>
      </c>
      <c r="N24">
        <v>1.4076034806218026E-2</v>
      </c>
      <c r="O24">
        <v>0.99616371108444401</v>
      </c>
      <c r="P24">
        <v>1.1831993804610696</v>
      </c>
      <c r="Q24">
        <v>1.9609599297137077</v>
      </c>
      <c r="Y24">
        <f t="shared" si="1"/>
        <v>1.3689788234053735</v>
      </c>
      <c r="Z24">
        <f t="shared" si="2"/>
        <v>0.13484746095928646</v>
      </c>
      <c r="AI24" s="1">
        <v>2434.2766000000001</v>
      </c>
    </row>
    <row r="25" spans="1:35" x14ac:dyDescent="0.2">
      <c r="A25" s="1">
        <f t="shared" si="0"/>
        <v>2433.3268000000003</v>
      </c>
      <c r="B25" s="1">
        <v>2.4706954999999999E-3</v>
      </c>
      <c r="C25" t="e">
        <f xml:space="preserve"> _xlfn.XLOOKUP($A25,DibenzoThiophene!$A:$A,DibenzoThiophene!$B:$B,,1)
 + ( $A25 - _xlfn.XLOOKUP($A25,DibenzoThiophene!$A:$A,DibenzoThiophene!$A:$A,,1) )
   / ( _xlfn.XLOOKUP($A25,DibenzoThiophene!$A:$A,DibenzoThiophene!$A:$A,,-1)
       - _xlfn.XLOOKUP($A25,DibenzoThiophene!$A:$A,DibenzoThiophene!$A:$A,,1) )
   * ( _xlfn.XLOOKUP($A25,DibenzoThiophene!$A:$A,DibenzoThiophene!$B:$B,,-1)
       - _xlfn.XLOOKUP($A25,DibenzoThiophene!$A:$A,DibenzoThiophene!$B:$B,,1) )</f>
        <v>#N/A</v>
      </c>
      <c r="D25">
        <f xml:space="preserve"> _xlfn.XLOOKUP($A25,Sulfone!$A:$A,Sulfone!$B:$B,,1)
 + ( $A25 - _xlfn.XLOOKUP($A25,Sulfone!$A:$A,Sulfone!$A:$A,,1) )
   / ( _xlfn.XLOOKUP($A25,Sulfone!$A:$A,Sulfone!$A:$A,,-1)
       - _xlfn.XLOOKUP($A25,Sulfone!$A:$A,Sulfone!$A:$A,,1) )
   * ( _xlfn.XLOOKUP($A25,Sulfone!$A:$A,Sulfone!$B:$B,,-1)
       - _xlfn.XLOOKUP($A25,Sulfone!$A:$A,Sulfone!$B:$B,,1) )</f>
        <v>3.6732822043897368E-3</v>
      </c>
      <c r="E25">
        <f xml:space="preserve"> _xlfn.XLOOKUP($A25,sfeso4051!$A:$A,sfeso4051!$B:$B,,1)
 + ( $A25 - _xlfn.XLOOKUP($A25,sfeso4051!$A:$A,sfeso4051!$A:$A,,1) )
   / ( _xlfn.XLOOKUP($A25,sfeso4051!$A:$A,sfeso4051!$A:$A,,-1)
       - _xlfn.XLOOKUP($A25,sfeso4051!$A:$A,sfeso4051!$A:$A,,1) )
   * ( _xlfn.XLOOKUP($A25,sfeso4051!$A:$A,sfeso4051!$B:$B,,-1)
       - _xlfn.XLOOKUP($A25,sfeso4051!$A:$A,sfeso4051!$B:$B,,1) )</f>
        <v>-7.4603944522268692E-3</v>
      </c>
      <c r="F25">
        <f xml:space="preserve"> _xlfn.XLOOKUP($A25,sdbt029!$A:$A,sdbt029!$B:$B,,1)
 + ( $A25 - _xlfn.XLOOKUP($A25,sdbt029!$A:$A,sdbt029!$A:$A,,1) )
   / ( _xlfn.XLOOKUP($A25,sdbt029!$A:$A,sdbt029!$A:$A,,-1)
       - _xlfn.XLOOKUP($A25,sdbt029!$A:$A,sdbt029!$A:$A,,1) )
   * ( _xlfn.XLOOKUP($A25,sdbt029!$A:$A,sdbt029!$B:$B,,-1)
       - _xlfn.XLOOKUP($A25,sdbt029!$A:$A,sdbt029!$B:$B,,1) )</f>
        <v>-6.5794517904584265E-2</v>
      </c>
      <c r="G25">
        <f xml:space="preserve"> _xlfn.XLOOKUP($A25,sdbs034!$A:$A,sdbs034!$B:$B,,1)
 + ( $A25 - _xlfn.XLOOKUP($A25,sdbs034!$A:$A,sdbs034!$A:$A,,1) )
   / ( _xlfn.XLOOKUP($A25,sdbs034!$A:$A,sdbs034!$A:$A,,-1)
       - _xlfn.XLOOKUP($A25,sdbs034!$A:$A,sdbs034!$A:$A,,1) )
   * ( _xlfn.XLOOKUP($A25,sdbs034!$A:$A,sdbs034!$B:$B,,-1)
       - _xlfn.XLOOKUP($A25,sdbs034!$A:$A,sdbs034!$B:$B,,1) )</f>
        <v>-1.2994440500413217E-2</v>
      </c>
      <c r="H25">
        <f xml:space="preserve"> _xlfn.XLOOKUP($A25,sdbso042!$A:$A,sdbso042!$B:$B,,1)
 + ( $A25 - _xlfn.XLOOKUP($A25,sdbso042!$A:$A,sdbso042!$A:$A,,1) )
   / ( _xlfn.XLOOKUP($A25,sdbso042!$A:$A,sdbso042!$A:$A,,-1)
       - _xlfn.XLOOKUP($A25,sdbso042!$A:$A,sdbso042!$A:$A,,1) )
   * ( _xlfn.XLOOKUP($A25,sdbso042!$A:$A,sdbso042!$B:$B,,-1)
       - _xlfn.XLOOKUP($A25,sdbso042!$A:$A,sdbso042!$B:$B,,1) )</f>
        <v>-2.4505284975838586E-2</v>
      </c>
      <c r="J25">
        <v>2474.5326</v>
      </c>
      <c r="K25">
        <v>0.94268390999999996</v>
      </c>
      <c r="L25">
        <v>2.5205679962623888</v>
      </c>
      <c r="M25">
        <v>0.12416978333101669</v>
      </c>
      <c r="N25">
        <v>1.4010835898861703E-2</v>
      </c>
      <c r="O25">
        <v>1.1011508248875606</v>
      </c>
      <c r="P25">
        <v>1.2026630582532303</v>
      </c>
      <c r="Q25">
        <v>3.0515604857429111</v>
      </c>
      <c r="Y25">
        <f t="shared" si="1"/>
        <v>1.2114213268110132</v>
      </c>
      <c r="Z25">
        <f t="shared" si="2"/>
        <v>7.2219799194256279E-2</v>
      </c>
      <c r="AI25" s="1">
        <v>2434.5268000000001</v>
      </c>
    </row>
    <row r="26" spans="1:35" x14ac:dyDescent="0.2">
      <c r="A26" s="1">
        <f t="shared" si="0"/>
        <v>2433.5770000000002</v>
      </c>
      <c r="B26" s="1">
        <v>-5.7671177999999998E-3</v>
      </c>
      <c r="C26" t="e">
        <f xml:space="preserve"> _xlfn.XLOOKUP($A26,DibenzoThiophene!$A:$A,DibenzoThiophene!$B:$B,,1)
 + ( $A26 - _xlfn.XLOOKUP($A26,DibenzoThiophene!$A:$A,DibenzoThiophene!$A:$A,,1) )
   / ( _xlfn.XLOOKUP($A26,DibenzoThiophene!$A:$A,DibenzoThiophene!$A:$A,,-1)
       - _xlfn.XLOOKUP($A26,DibenzoThiophene!$A:$A,DibenzoThiophene!$A:$A,,1) )
   * ( _xlfn.XLOOKUP($A26,DibenzoThiophene!$A:$A,DibenzoThiophene!$B:$B,,-1)
       - _xlfn.XLOOKUP($A26,DibenzoThiophene!$A:$A,DibenzoThiophene!$B:$B,,1) )</f>
        <v>#N/A</v>
      </c>
      <c r="D26">
        <f xml:space="preserve"> _xlfn.XLOOKUP($A26,Sulfone!$A:$A,Sulfone!$B:$B,,1)
 + ( $A26 - _xlfn.XLOOKUP($A26,Sulfone!$A:$A,Sulfone!$A:$A,,1) )
   / ( _xlfn.XLOOKUP($A26,Sulfone!$A:$A,Sulfone!$A:$A,,-1)
       - _xlfn.XLOOKUP($A26,Sulfone!$A:$A,Sulfone!$A:$A,,1) )
   * ( _xlfn.XLOOKUP($A26,Sulfone!$A:$A,Sulfone!$B:$B,,-1)
       - _xlfn.XLOOKUP($A26,Sulfone!$A:$A,Sulfone!$B:$B,,1) )</f>
        <v>3.8426723026307595E-3</v>
      </c>
      <c r="E26">
        <f xml:space="preserve"> _xlfn.XLOOKUP($A26,sfeso4051!$A:$A,sfeso4051!$B:$B,,1)
 + ( $A26 - _xlfn.XLOOKUP($A26,sfeso4051!$A:$A,sfeso4051!$A:$A,,1) )
   / ( _xlfn.XLOOKUP($A26,sfeso4051!$A:$A,sfeso4051!$A:$A,,-1)
       - _xlfn.XLOOKUP($A26,sfeso4051!$A:$A,sfeso4051!$A:$A,,1) )
   * ( _xlfn.XLOOKUP($A26,sfeso4051!$A:$A,sfeso4051!$B:$B,,-1)
       - _xlfn.XLOOKUP($A26,sfeso4051!$A:$A,sfeso4051!$B:$B,,1) )</f>
        <v>-7.837943927889399E-3</v>
      </c>
      <c r="F26">
        <f xml:space="preserve"> _xlfn.XLOOKUP($A26,sdbt029!$A:$A,sdbt029!$B:$B,,1)
 + ( $A26 - _xlfn.XLOOKUP($A26,sdbt029!$A:$A,sdbt029!$A:$A,,1) )
   / ( _xlfn.XLOOKUP($A26,sdbt029!$A:$A,sdbt029!$A:$A,,-1)
       - _xlfn.XLOOKUP($A26,sdbt029!$A:$A,sdbt029!$A:$A,,1) )
   * ( _xlfn.XLOOKUP($A26,sdbt029!$A:$A,sdbt029!$B:$B,,-1)
       - _xlfn.XLOOKUP($A26,sdbt029!$A:$A,sdbt029!$B:$B,,1) )</f>
        <v>-6.5248206077114165E-2</v>
      </c>
      <c r="G26">
        <f xml:space="preserve"> _xlfn.XLOOKUP($A26,sdbs034!$A:$A,sdbs034!$B:$B,,1)
 + ( $A26 - _xlfn.XLOOKUP($A26,sdbs034!$A:$A,sdbs034!$A:$A,,1) )
   / ( _xlfn.XLOOKUP($A26,sdbs034!$A:$A,sdbs034!$A:$A,,-1)
       - _xlfn.XLOOKUP($A26,sdbs034!$A:$A,sdbs034!$A:$A,,1) )
   * ( _xlfn.XLOOKUP($A26,sdbs034!$A:$A,sdbs034!$B:$B,,-1)
       - _xlfn.XLOOKUP($A26,sdbs034!$A:$A,sdbs034!$B:$B,,1) )</f>
        <v>-1.2783888746604176E-2</v>
      </c>
      <c r="H26">
        <f xml:space="preserve"> _xlfn.XLOOKUP($A26,sdbso042!$A:$A,sdbso042!$B:$B,,1)
 + ( $A26 - _xlfn.XLOOKUP($A26,sdbso042!$A:$A,sdbso042!$A:$A,,1) )
   / ( _xlfn.XLOOKUP($A26,sdbso042!$A:$A,sdbso042!$A:$A,,-1)
       - _xlfn.XLOOKUP($A26,sdbso042!$A:$A,sdbso042!$A:$A,,1) )
   * ( _xlfn.XLOOKUP($A26,sdbso042!$A:$A,sdbso042!$B:$B,,-1)
       - _xlfn.XLOOKUP($A26,sdbso042!$A:$A,sdbso042!$B:$B,,1) )</f>
        <v>-2.3605674994205315E-2</v>
      </c>
      <c r="J26">
        <v>2474.7327</v>
      </c>
      <c r="K26">
        <v>0.94960354999999996</v>
      </c>
      <c r="L26">
        <v>1.7354356678743195</v>
      </c>
      <c r="M26">
        <v>0.13648217621794292</v>
      </c>
      <c r="N26">
        <v>1.6814012869267182E-2</v>
      </c>
      <c r="O26">
        <v>1.2878061940830254</v>
      </c>
      <c r="P26">
        <v>1.2406288025474448</v>
      </c>
      <c r="Q26">
        <v>4.4680063395663181</v>
      </c>
      <c r="Y26">
        <f t="shared" si="1"/>
        <v>1.12188427995518</v>
      </c>
      <c r="Z26">
        <f t="shared" si="2"/>
        <v>2.9680649913889679E-2</v>
      </c>
      <c r="AI26" s="1">
        <v>2434.777</v>
      </c>
    </row>
    <row r="27" spans="1:35" x14ac:dyDescent="0.2">
      <c r="A27" s="1">
        <f t="shared" si="0"/>
        <v>2433.8272000000002</v>
      </c>
      <c r="B27" s="1">
        <v>1.6867789000000001E-2</v>
      </c>
      <c r="C27" t="e">
        <f xml:space="preserve"> _xlfn.XLOOKUP($A27,DibenzoThiophene!$A:$A,DibenzoThiophene!$B:$B,,1)
 + ( $A27 - _xlfn.XLOOKUP($A27,DibenzoThiophene!$A:$A,DibenzoThiophene!$A:$A,,1) )
   / ( _xlfn.XLOOKUP($A27,DibenzoThiophene!$A:$A,DibenzoThiophene!$A:$A,,-1)
       - _xlfn.XLOOKUP($A27,DibenzoThiophene!$A:$A,DibenzoThiophene!$A:$A,,1) )
   * ( _xlfn.XLOOKUP($A27,DibenzoThiophene!$A:$A,DibenzoThiophene!$B:$B,,-1)
       - _xlfn.XLOOKUP($A27,DibenzoThiophene!$A:$A,DibenzoThiophene!$B:$B,,1) )</f>
        <v>#N/A</v>
      </c>
      <c r="D27">
        <f xml:space="preserve"> _xlfn.XLOOKUP($A27,Sulfone!$A:$A,Sulfone!$B:$B,,1)
 + ( $A27 - _xlfn.XLOOKUP($A27,Sulfone!$A:$A,Sulfone!$A:$A,,1) )
   / ( _xlfn.XLOOKUP($A27,Sulfone!$A:$A,Sulfone!$A:$A,,-1)
       - _xlfn.XLOOKUP($A27,Sulfone!$A:$A,Sulfone!$A:$A,,1) )
   * ( _xlfn.XLOOKUP($A27,Sulfone!$A:$A,Sulfone!$B:$B,,-1)
       - _xlfn.XLOOKUP($A27,Sulfone!$A:$A,Sulfone!$B:$B,,1) )</f>
        <v>4.0120624008717822E-3</v>
      </c>
      <c r="E27">
        <f xml:space="preserve"> _xlfn.XLOOKUP($A27,sfeso4051!$A:$A,sfeso4051!$B:$B,,1)
 + ( $A27 - _xlfn.XLOOKUP($A27,sfeso4051!$A:$A,sfeso4051!$A:$A,,1) )
   / ( _xlfn.XLOOKUP($A27,sfeso4051!$A:$A,sfeso4051!$A:$A,,-1)
       - _xlfn.XLOOKUP($A27,sfeso4051!$A:$A,sfeso4051!$A:$A,,1) )
   * ( _xlfn.XLOOKUP($A27,sfeso4051!$A:$A,sfeso4051!$B:$B,,-1)
       - _xlfn.XLOOKUP($A27,sfeso4051!$A:$A,sfeso4051!$B:$B,,1) )</f>
        <v>-8.215493403551927E-3</v>
      </c>
      <c r="F27">
        <f xml:space="preserve"> _xlfn.XLOOKUP($A27,sdbt029!$A:$A,sdbt029!$B:$B,,1)
 + ( $A27 - _xlfn.XLOOKUP($A27,sdbt029!$A:$A,sdbt029!$A:$A,,1) )
   / ( _xlfn.XLOOKUP($A27,sdbt029!$A:$A,sdbt029!$A:$A,,-1)
       - _xlfn.XLOOKUP($A27,sdbt029!$A:$A,sdbt029!$A:$A,,1) )
   * ( _xlfn.XLOOKUP($A27,sdbt029!$A:$A,sdbt029!$B:$B,,-1)
       - _xlfn.XLOOKUP($A27,sdbt029!$A:$A,sdbt029!$B:$B,,1) )</f>
        <v>-6.4701894249644079E-2</v>
      </c>
      <c r="G27">
        <f xml:space="preserve"> _xlfn.XLOOKUP($A27,sdbs034!$A:$A,sdbs034!$B:$B,,1)
 + ( $A27 - _xlfn.XLOOKUP($A27,sdbs034!$A:$A,sdbs034!$A:$A,,1) )
   / ( _xlfn.XLOOKUP($A27,sdbs034!$A:$A,sdbs034!$A:$A,,-1)
       - _xlfn.XLOOKUP($A27,sdbs034!$A:$A,sdbs034!$A:$A,,1) )
   * ( _xlfn.XLOOKUP($A27,sdbs034!$A:$A,sdbs034!$B:$B,,-1)
       - _xlfn.XLOOKUP($A27,sdbs034!$A:$A,sdbs034!$B:$B,,1) )</f>
        <v>-1.2573336992795135E-2</v>
      </c>
      <c r="H27">
        <f xml:space="preserve"> _xlfn.XLOOKUP($A27,sdbso042!$A:$A,sdbso042!$B:$B,,1)
 + ( $A27 - _xlfn.XLOOKUP($A27,sdbso042!$A:$A,sdbso042!$A:$A,,1) )
   / ( _xlfn.XLOOKUP($A27,sdbso042!$A:$A,sdbso042!$A:$A,,-1)
       - _xlfn.XLOOKUP($A27,sdbso042!$A:$A,sdbso042!$A:$A,,1) )
   * ( _xlfn.XLOOKUP($A27,sdbso042!$A:$A,sdbso042!$B:$B,,-1)
       - _xlfn.XLOOKUP($A27,sdbso042!$A:$A,sdbso042!$B:$B,,1) )</f>
        <v>-2.2706065012572045E-2</v>
      </c>
      <c r="J27">
        <v>2474.9329000000002</v>
      </c>
      <c r="K27">
        <v>0.97477539999999996</v>
      </c>
      <c r="L27">
        <v>1.2386569230763087</v>
      </c>
      <c r="M27">
        <v>0.14949411446494704</v>
      </c>
      <c r="N27">
        <v>1.9955810310660901E-2</v>
      </c>
      <c r="O27">
        <v>1.4242582620564743</v>
      </c>
      <c r="P27">
        <v>1.2794157114734281</v>
      </c>
      <c r="Q27">
        <v>5.7632387660797093</v>
      </c>
      <c r="Y27">
        <f t="shared" si="1"/>
        <v>1.0788367366408997</v>
      </c>
      <c r="Z27">
        <f t="shared" si="2"/>
        <v>1.0828761783490671E-2</v>
      </c>
      <c r="AI27" s="1">
        <v>2435.0272</v>
      </c>
    </row>
    <row r="28" spans="1:35" x14ac:dyDescent="0.2">
      <c r="A28" s="1">
        <f t="shared" si="0"/>
        <v>2434.0774000000001</v>
      </c>
      <c r="B28" s="1">
        <v>7.3738412999999996E-3</v>
      </c>
      <c r="C28" t="e">
        <f xml:space="preserve"> _xlfn.XLOOKUP($A28,DibenzoThiophene!$A:$A,DibenzoThiophene!$B:$B,,1)
 + ( $A28 - _xlfn.XLOOKUP($A28,DibenzoThiophene!$A:$A,DibenzoThiophene!$A:$A,,1) )
   / ( _xlfn.XLOOKUP($A28,DibenzoThiophene!$A:$A,DibenzoThiophene!$A:$A,,-1)
       - _xlfn.XLOOKUP($A28,DibenzoThiophene!$A:$A,DibenzoThiophene!$A:$A,,1) )
   * ( _xlfn.XLOOKUP($A28,DibenzoThiophene!$A:$A,DibenzoThiophene!$B:$B,,-1)
       - _xlfn.XLOOKUP($A28,DibenzoThiophene!$A:$A,DibenzoThiophene!$B:$B,,1) )</f>
        <v>#N/A</v>
      </c>
      <c r="D28">
        <f xml:space="preserve"> _xlfn.XLOOKUP($A28,Sulfone!$A:$A,Sulfone!$B:$B,,1)
 + ( $A28 - _xlfn.XLOOKUP($A28,Sulfone!$A:$A,Sulfone!$A:$A,,1) )
   / ( _xlfn.XLOOKUP($A28,Sulfone!$A:$A,Sulfone!$A:$A,,-1)
       - _xlfn.XLOOKUP($A28,Sulfone!$A:$A,Sulfone!$A:$A,,1) )
   * ( _xlfn.XLOOKUP($A28,Sulfone!$A:$A,Sulfone!$B:$B,,-1)
       - _xlfn.XLOOKUP($A28,Sulfone!$A:$A,Sulfone!$B:$B,,1) )</f>
        <v>4.1814524991128053E-3</v>
      </c>
      <c r="E28">
        <f xml:space="preserve"> _xlfn.XLOOKUP($A28,sfeso4051!$A:$A,sfeso4051!$B:$B,,1)
 + ( $A28 - _xlfn.XLOOKUP($A28,sfeso4051!$A:$A,sfeso4051!$A:$A,,1) )
   / ( _xlfn.XLOOKUP($A28,sfeso4051!$A:$A,sfeso4051!$A:$A,,-1)
       - _xlfn.XLOOKUP($A28,sfeso4051!$A:$A,sfeso4051!$A:$A,,1) )
   * ( _xlfn.XLOOKUP($A28,sfeso4051!$A:$A,sfeso4051!$B:$B,,-1)
       - _xlfn.XLOOKUP($A28,sfeso4051!$A:$A,sfeso4051!$B:$B,,1) )</f>
        <v>-8.5930428792144551E-3</v>
      </c>
      <c r="F28">
        <f xml:space="preserve"> _xlfn.XLOOKUP($A28,sdbt029!$A:$A,sdbt029!$B:$B,,1)
 + ( $A28 - _xlfn.XLOOKUP($A28,sdbt029!$A:$A,sdbt029!$A:$A,,1) )
   / ( _xlfn.XLOOKUP($A28,sdbt029!$A:$A,sdbt029!$A:$A,,-1)
       - _xlfn.XLOOKUP($A28,sdbt029!$A:$A,sdbt029!$A:$A,,1) )
   * ( _xlfn.XLOOKUP($A28,sdbt029!$A:$A,sdbt029!$B:$B,,-1)
       - _xlfn.XLOOKUP($A28,sdbt029!$A:$A,sdbt029!$B:$B,,1) )</f>
        <v>-6.4155582422173979E-2</v>
      </c>
      <c r="G28">
        <f xml:space="preserve"> _xlfn.XLOOKUP($A28,sdbs034!$A:$A,sdbs034!$B:$B,,1)
 + ( $A28 - _xlfn.XLOOKUP($A28,sdbs034!$A:$A,sdbs034!$A:$A,,1) )
   / ( _xlfn.XLOOKUP($A28,sdbs034!$A:$A,sdbs034!$A:$A,,-1)
       - _xlfn.XLOOKUP($A28,sdbs034!$A:$A,sdbs034!$A:$A,,1) )
   * ( _xlfn.XLOOKUP($A28,sdbs034!$A:$A,sdbs034!$B:$B,,-1)
       - _xlfn.XLOOKUP($A28,sdbs034!$A:$A,sdbs034!$B:$B,,1) )</f>
        <v>-1.2362785238986094E-2</v>
      </c>
      <c r="H28">
        <f xml:space="preserve"> _xlfn.XLOOKUP($A28,sdbso042!$A:$A,sdbso042!$B:$B,,1)
 + ( $A28 - _xlfn.XLOOKUP($A28,sdbso042!$A:$A,sdbso042!$A:$A,,1) )
   / ( _xlfn.XLOOKUP($A28,sdbso042!$A:$A,sdbso042!$A:$A,,-1)
       - _xlfn.XLOOKUP($A28,sdbso042!$A:$A,sdbso042!$A:$A,,1) )
   * ( _xlfn.XLOOKUP($A28,sdbso042!$A:$A,sdbso042!$B:$B,,-1)
       - _xlfn.XLOOKUP($A28,sdbso042!$A:$A,sdbso042!$B:$B,,1) )</f>
        <v>-2.1806455030938775E-2</v>
      </c>
      <c r="J28">
        <v>2475.1330000000003</v>
      </c>
      <c r="K28">
        <v>1.0422726</v>
      </c>
      <c r="L28">
        <v>0.97926471234594592</v>
      </c>
      <c r="M28">
        <v>0.16360937055466129</v>
      </c>
      <c r="N28">
        <v>2.1495160004084145E-2</v>
      </c>
      <c r="O28">
        <v>1.4724547793678961</v>
      </c>
      <c r="P28">
        <v>1.3067680296952242</v>
      </c>
      <c r="Q28">
        <v>6.4454023209686406</v>
      </c>
      <c r="Y28">
        <f t="shared" si="1"/>
        <v>1.0541451228849275</v>
      </c>
      <c r="Z28">
        <f t="shared" si="2"/>
        <v>1.4095679965312629E-4</v>
      </c>
      <c r="AI28" s="1">
        <v>2435.2773999999999</v>
      </c>
    </row>
    <row r="29" spans="1:35" x14ac:dyDescent="0.2">
      <c r="A29" s="1">
        <f t="shared" si="0"/>
        <v>2434.3276000000001</v>
      </c>
      <c r="B29" s="1">
        <v>1.8242049999999999E-2</v>
      </c>
      <c r="C29" t="e">
        <f xml:space="preserve"> _xlfn.XLOOKUP($A29,DibenzoThiophene!$A:$A,DibenzoThiophene!$B:$B,,1)
 + ( $A29 - _xlfn.XLOOKUP($A29,DibenzoThiophene!$A:$A,DibenzoThiophene!$A:$A,,1) )
   / ( _xlfn.XLOOKUP($A29,DibenzoThiophene!$A:$A,DibenzoThiophene!$A:$A,,-1)
       - _xlfn.XLOOKUP($A29,DibenzoThiophene!$A:$A,DibenzoThiophene!$A:$A,,1) )
   * ( _xlfn.XLOOKUP($A29,DibenzoThiophene!$A:$A,DibenzoThiophene!$B:$B,,-1)
       - _xlfn.XLOOKUP($A29,DibenzoThiophene!$A:$A,DibenzoThiophene!$B:$B,,1) )</f>
        <v>#N/A</v>
      </c>
      <c r="D29">
        <f xml:space="preserve"> _xlfn.XLOOKUP($A29,Sulfone!$A:$A,Sulfone!$B:$B,,1)
 + ( $A29 - _xlfn.XLOOKUP($A29,Sulfone!$A:$A,Sulfone!$A:$A,,1) )
   / ( _xlfn.XLOOKUP($A29,Sulfone!$A:$A,Sulfone!$A:$A,,-1)
       - _xlfn.XLOOKUP($A29,Sulfone!$A:$A,Sulfone!$A:$A,,1) )
   * ( _xlfn.XLOOKUP($A29,Sulfone!$A:$A,Sulfone!$B:$B,,-1)
       - _xlfn.XLOOKUP($A29,Sulfone!$A:$A,Sulfone!$B:$B,,1) )</f>
        <v>4.3508425973538276E-3</v>
      </c>
      <c r="E29">
        <f xml:space="preserve"> _xlfn.XLOOKUP($A29,sfeso4051!$A:$A,sfeso4051!$B:$B,,1)
 + ( $A29 - _xlfn.XLOOKUP($A29,sfeso4051!$A:$A,sfeso4051!$A:$A,,1) )
   / ( _xlfn.XLOOKUP($A29,sfeso4051!$A:$A,sfeso4051!$A:$A,,-1)
       - _xlfn.XLOOKUP($A29,sfeso4051!$A:$A,sfeso4051!$A:$A,,1) )
   * ( _xlfn.XLOOKUP($A29,sfeso4051!$A:$A,sfeso4051!$B:$B,,-1)
       - _xlfn.XLOOKUP($A29,sfeso4051!$A:$A,sfeso4051!$B:$B,,1) )</f>
        <v>-8.9705923548769832E-3</v>
      </c>
      <c r="F29">
        <f xml:space="preserve"> _xlfn.XLOOKUP($A29,sdbt029!$A:$A,sdbt029!$B:$B,,1)
 + ( $A29 - _xlfn.XLOOKUP($A29,sdbt029!$A:$A,sdbt029!$A:$A,,1) )
   / ( _xlfn.XLOOKUP($A29,sdbt029!$A:$A,sdbt029!$A:$A,,-1)
       - _xlfn.XLOOKUP($A29,sdbt029!$A:$A,sdbt029!$A:$A,,1) )
   * ( _xlfn.XLOOKUP($A29,sdbt029!$A:$A,sdbt029!$B:$B,,-1)
       - _xlfn.XLOOKUP($A29,sdbt029!$A:$A,sdbt029!$B:$B,,1) )</f>
        <v>-6.3609270594703879E-2</v>
      </c>
      <c r="G29">
        <f xml:space="preserve"> _xlfn.XLOOKUP($A29,sdbs034!$A:$A,sdbs034!$B:$B,,1)
 + ( $A29 - _xlfn.XLOOKUP($A29,sdbs034!$A:$A,sdbs034!$A:$A,,1) )
   / ( _xlfn.XLOOKUP($A29,sdbs034!$A:$A,sdbs034!$A:$A,,-1)
       - _xlfn.XLOOKUP($A29,sdbs034!$A:$A,sdbs034!$A:$A,,1) )
   * ( _xlfn.XLOOKUP($A29,sdbs034!$A:$A,sdbs034!$B:$B,,-1)
       - _xlfn.XLOOKUP($A29,sdbs034!$A:$A,sdbs034!$B:$B,,1) )</f>
        <v>-1.2152233485177055E-2</v>
      </c>
      <c r="H29">
        <f xml:space="preserve"> _xlfn.XLOOKUP($A29,sdbso042!$A:$A,sdbso042!$B:$B,,1)
 + ( $A29 - _xlfn.XLOOKUP($A29,sdbso042!$A:$A,sdbso042!$A:$A,,1) )
   / ( _xlfn.XLOOKUP($A29,sdbso042!$A:$A,sdbso042!$A:$A,,-1)
       - _xlfn.XLOOKUP($A29,sdbso042!$A:$A,sdbso042!$A:$A,,1) )
   * ( _xlfn.XLOOKUP($A29,sdbso042!$A:$A,sdbso042!$B:$B,,-1)
       - _xlfn.XLOOKUP($A29,sdbso042!$A:$A,sdbso042!$B:$B,,1) )</f>
        <v>-2.0906845049305504E-2</v>
      </c>
      <c r="J29">
        <v>2475.3331000000003</v>
      </c>
      <c r="K29">
        <v>1.0684431999999999</v>
      </c>
      <c r="L29">
        <v>0.90085596205533591</v>
      </c>
      <c r="M29">
        <v>0.17982517954616667</v>
      </c>
      <c r="N29">
        <v>2.5356193511783112E-2</v>
      </c>
      <c r="O29">
        <v>1.4698099117936805</v>
      </c>
      <c r="P29">
        <v>1.3196974970091235</v>
      </c>
      <c r="Q29">
        <v>6.3410404780273391</v>
      </c>
      <c r="Y29">
        <f t="shared" si="1"/>
        <v>1.0427706974750592</v>
      </c>
      <c r="Z29">
        <f t="shared" si="2"/>
        <v>6.5907738589308603E-4</v>
      </c>
      <c r="AI29" s="1">
        <v>2435.5275999999999</v>
      </c>
    </row>
    <row r="30" spans="1:35" x14ac:dyDescent="0.2">
      <c r="A30" s="1">
        <f t="shared" si="0"/>
        <v>2434.5777000000003</v>
      </c>
      <c r="B30" s="1">
        <v>-8.7892816000000006E-3</v>
      </c>
      <c r="C30" t="e">
        <f xml:space="preserve"> _xlfn.XLOOKUP($A30,DibenzoThiophene!$A:$A,DibenzoThiophene!$B:$B,,1)
 + ( $A30 - _xlfn.XLOOKUP($A30,DibenzoThiophene!$A:$A,DibenzoThiophene!$A:$A,,1) )
   / ( _xlfn.XLOOKUP($A30,DibenzoThiophene!$A:$A,DibenzoThiophene!$A:$A,,-1)
       - _xlfn.XLOOKUP($A30,DibenzoThiophene!$A:$A,DibenzoThiophene!$A:$A,,1) )
   * ( _xlfn.XLOOKUP($A30,DibenzoThiophene!$A:$A,DibenzoThiophene!$B:$B,,-1)
       - _xlfn.XLOOKUP($A30,DibenzoThiophene!$A:$A,DibenzoThiophene!$B:$B,,1) )</f>
        <v>#N/A</v>
      </c>
      <c r="D30">
        <f xml:space="preserve"> _xlfn.XLOOKUP($A30,Sulfone!$A:$A,Sulfone!$B:$B,,1)
 + ( $A30 - _xlfn.XLOOKUP($A30,Sulfone!$A:$A,Sulfone!$A:$A,,1) )
   / ( _xlfn.XLOOKUP($A30,Sulfone!$A:$A,Sulfone!$A:$A,,-1)
       - _xlfn.XLOOKUP($A30,Sulfone!$A:$A,Sulfone!$A:$A,,1) )
   * ( _xlfn.XLOOKUP($A30,Sulfone!$A:$A,Sulfone!$B:$B,,-1)
       - _xlfn.XLOOKUP($A30,Sulfone!$A:$A,Sulfone!$B:$B,,1) )</f>
        <v>4.5201649937172267E-3</v>
      </c>
      <c r="E30">
        <f xml:space="preserve"> _xlfn.XLOOKUP($A30,sfeso4051!$A:$A,sfeso4051!$B:$B,,1)
 + ( $A30 - _xlfn.XLOOKUP($A30,sfeso4051!$A:$A,sfeso4051!$A:$A,,1) )
   / ( _xlfn.XLOOKUP($A30,sfeso4051!$A:$A,sfeso4051!$A:$A,,-1)
       - _xlfn.XLOOKUP($A30,sfeso4051!$A:$A,sfeso4051!$A:$A,,1) )
   * ( _xlfn.XLOOKUP($A30,sfeso4051!$A:$A,sfeso4051!$B:$B,,-1)
       - _xlfn.XLOOKUP($A30,sfeso4051!$A:$A,sfeso4051!$B:$B,,1) )</f>
        <v>-9.3479909314688851E-3</v>
      </c>
      <c r="F30">
        <f xml:space="preserve"> _xlfn.XLOOKUP($A30,sdbt029!$A:$A,sdbt029!$B:$B,,1)
 + ( $A30 - _xlfn.XLOOKUP($A30,sdbt029!$A:$A,sdbt029!$A:$A,,1) )
   / ( _xlfn.XLOOKUP($A30,sdbt029!$A:$A,sdbt029!$A:$A,,-1)
       - _xlfn.XLOOKUP($A30,sdbt029!$A:$A,sdbt029!$A:$A,,1) )
   * ( _xlfn.XLOOKUP($A30,sdbt029!$A:$A,sdbt029!$B:$B,,-1)
       - _xlfn.XLOOKUP($A30,sdbt029!$A:$A,sdbt029!$B:$B,,1) )</f>
        <v>-6.306317711728418E-2</v>
      </c>
      <c r="G30">
        <f xml:space="preserve"> _xlfn.XLOOKUP($A30,sdbs034!$A:$A,sdbs034!$B:$B,,1)
 + ( $A30 - _xlfn.XLOOKUP($A30,sdbs034!$A:$A,sdbs034!$A:$A,,1) )
   / ( _xlfn.XLOOKUP($A30,sdbs034!$A:$A,sdbs034!$A:$A,,-1)
       - _xlfn.XLOOKUP($A30,sdbs034!$A:$A,sdbs034!$A:$A,,1) )
   * ( _xlfn.XLOOKUP($A30,sdbs034!$A:$A,sdbs034!$B:$B,,-1)
       - _xlfn.XLOOKUP($A30,sdbs034!$A:$A,sdbs034!$B:$B,,1) )</f>
        <v>-1.1941765884746621E-2</v>
      </c>
      <c r="H30">
        <f xml:space="preserve"> _xlfn.XLOOKUP($A30,sdbso042!$A:$A,sdbso042!$B:$B,,1)
 + ( $A30 - _xlfn.XLOOKUP($A30,sdbso042!$A:$A,sdbso042!$A:$A,,1) )
   / ( _xlfn.XLOOKUP($A30,sdbso042!$A:$A,sdbso042!$A:$A,,-1)
       - _xlfn.XLOOKUP($A30,sdbso042!$A:$A,sdbso042!$A:$A,,1) )
   * ( _xlfn.XLOOKUP($A30,sdbso042!$A:$A,sdbso042!$B:$B,,-1)
       - _xlfn.XLOOKUP($A30,sdbso042!$A:$A,sdbso042!$B:$B,,1) )</f>
        <v>-2.0007594624018903E-2</v>
      </c>
      <c r="J30">
        <v>2475.5333000000001</v>
      </c>
      <c r="K30">
        <v>1.0674102999999999</v>
      </c>
      <c r="L30">
        <v>0.9541176886012559</v>
      </c>
      <c r="M30">
        <v>0.20104017679704905</v>
      </c>
      <c r="N30">
        <v>2.8073184248522443E-2</v>
      </c>
      <c r="O30">
        <v>1.4587167293874821</v>
      </c>
      <c r="P30">
        <v>1.3170632913148272</v>
      </c>
      <c r="Q30">
        <v>5.6320431987641024</v>
      </c>
      <c r="Y30">
        <f t="shared" si="1"/>
        <v>1.04536011662552</v>
      </c>
      <c r="Z30">
        <f t="shared" si="2"/>
        <v>4.8621058684819189E-4</v>
      </c>
      <c r="AI30" s="1">
        <v>2435.7777000000001</v>
      </c>
    </row>
    <row r="31" spans="1:35" x14ac:dyDescent="0.2">
      <c r="A31" s="1">
        <f t="shared" si="0"/>
        <v>2434.8279000000002</v>
      </c>
      <c r="B31" s="1">
        <v>4.2603883E-3</v>
      </c>
      <c r="C31" t="e">
        <f xml:space="preserve"> _xlfn.XLOOKUP($A31,DibenzoThiophene!$A:$A,DibenzoThiophene!$B:$B,,1)
 + ( $A31 - _xlfn.XLOOKUP($A31,DibenzoThiophene!$A:$A,DibenzoThiophene!$A:$A,,1) )
   / ( _xlfn.XLOOKUP($A31,DibenzoThiophene!$A:$A,DibenzoThiophene!$A:$A,,-1)
       - _xlfn.XLOOKUP($A31,DibenzoThiophene!$A:$A,DibenzoThiophene!$A:$A,,1) )
   * ( _xlfn.XLOOKUP($A31,DibenzoThiophene!$A:$A,DibenzoThiophene!$B:$B,,-1)
       - _xlfn.XLOOKUP($A31,DibenzoThiophene!$A:$A,DibenzoThiophene!$B:$B,,1) )</f>
        <v>#N/A</v>
      </c>
      <c r="D31">
        <f xml:space="preserve"> _xlfn.XLOOKUP($A31,Sulfone!$A:$A,Sulfone!$B:$B,,1)
 + ( $A31 - _xlfn.XLOOKUP($A31,Sulfone!$A:$A,Sulfone!$A:$A,,1) )
   / ( _xlfn.XLOOKUP($A31,Sulfone!$A:$A,Sulfone!$A:$A,,-1)
       - _xlfn.XLOOKUP($A31,Sulfone!$A:$A,Sulfone!$A:$A,,1) )
   * ( _xlfn.XLOOKUP($A31,Sulfone!$A:$A,Sulfone!$B:$B,,-1)
       - _xlfn.XLOOKUP($A31,Sulfone!$A:$A,Sulfone!$B:$B,,1) )</f>
        <v>4.6895550919582498E-3</v>
      </c>
      <c r="E31">
        <f xml:space="preserve"> _xlfn.XLOOKUP($A31,sfeso4051!$A:$A,sfeso4051!$B:$B,,1)
 + ( $A31 - _xlfn.XLOOKUP($A31,sfeso4051!$A:$A,sfeso4051!$A:$A,,1) )
   / ( _xlfn.XLOOKUP($A31,sfeso4051!$A:$A,sfeso4051!$A:$A,,-1)
       - _xlfn.XLOOKUP($A31,sfeso4051!$A:$A,sfeso4051!$A:$A,,1) )
   * ( _xlfn.XLOOKUP($A31,sfeso4051!$A:$A,sfeso4051!$B:$B,,-1)
       - _xlfn.XLOOKUP($A31,sfeso4051!$A:$A,sfeso4051!$B:$B,,1) )</f>
        <v>-9.7255404071314132E-3</v>
      </c>
      <c r="F31">
        <f xml:space="preserve"> _xlfn.XLOOKUP($A31,sdbt029!$A:$A,sdbt029!$B:$B,,1)
 + ( $A31 - _xlfn.XLOOKUP($A31,sdbt029!$A:$A,sdbt029!$A:$A,,1) )
   / ( _xlfn.XLOOKUP($A31,sdbt029!$A:$A,sdbt029!$A:$A,,-1)
       - _xlfn.XLOOKUP($A31,sdbt029!$A:$A,sdbt029!$A:$A,,1) )
   * ( _xlfn.XLOOKUP($A31,sdbt029!$A:$A,sdbt029!$B:$B,,-1)
       - _xlfn.XLOOKUP($A31,sdbt029!$A:$A,sdbt029!$B:$B,,1) )</f>
        <v>-6.251686528981408E-2</v>
      </c>
      <c r="G31">
        <f xml:space="preserve"> _xlfn.XLOOKUP($A31,sdbs034!$A:$A,sdbs034!$B:$B,,1)
 + ( $A31 - _xlfn.XLOOKUP($A31,sdbs034!$A:$A,sdbs034!$A:$A,,1) )
   / ( _xlfn.XLOOKUP($A31,sdbs034!$A:$A,sdbs034!$A:$A,,-1)
       - _xlfn.XLOOKUP($A31,sdbs034!$A:$A,sdbs034!$A:$A,,1) )
   * ( _xlfn.XLOOKUP($A31,sdbs034!$A:$A,sdbs034!$B:$B,,-1)
       - _xlfn.XLOOKUP($A31,sdbs034!$A:$A,sdbs034!$B:$B,,1) )</f>
        <v>-1.173121413093758E-2</v>
      </c>
      <c r="H31">
        <f xml:space="preserve"> _xlfn.XLOOKUP($A31,sdbso042!$A:$A,sdbso042!$B:$B,,1)
 + ( $A31 - _xlfn.XLOOKUP($A31,sdbso042!$A:$A,sdbso042!$A:$A,,1) )
   / ( _xlfn.XLOOKUP($A31,sdbso042!$A:$A,sdbso042!$A:$A,,-1)
       - _xlfn.XLOOKUP($A31,sdbso042!$A:$A,sdbso042!$A:$A,,1) )
   * ( _xlfn.XLOOKUP($A31,sdbso042!$A:$A,sdbso042!$B:$B,,-1)
       - _xlfn.XLOOKUP($A31,sdbso042!$A:$A,sdbso042!$B:$B,,1) )</f>
        <v>-1.9107984642385632E-2</v>
      </c>
      <c r="J31">
        <v>2475.7334000000001</v>
      </c>
      <c r="K31">
        <v>1.0391039</v>
      </c>
      <c r="L31">
        <v>1.0506106440726148</v>
      </c>
      <c r="M31">
        <v>0.23091063063030989</v>
      </c>
      <c r="N31">
        <v>3.158900931448394E-2</v>
      </c>
      <c r="O31">
        <v>1.4624421977448203</v>
      </c>
      <c r="P31">
        <v>1.3042414672429614</v>
      </c>
      <c r="Q31">
        <v>4.6483701001434028</v>
      </c>
      <c r="Y31">
        <f t="shared" si="1"/>
        <v>1.0547568900148638</v>
      </c>
      <c r="Z31">
        <f t="shared" si="2"/>
        <v>2.4501609640542788E-4</v>
      </c>
      <c r="AI31" s="1">
        <v>2436.0279</v>
      </c>
    </row>
    <row r="32" spans="1:35" x14ac:dyDescent="0.2">
      <c r="A32" s="1">
        <f t="shared" si="0"/>
        <v>2435.0781000000002</v>
      </c>
      <c r="B32" s="1">
        <v>2.5948846000000002E-3</v>
      </c>
      <c r="C32" t="e">
        <f xml:space="preserve"> _xlfn.XLOOKUP($A32,DibenzoThiophene!$A:$A,DibenzoThiophene!$B:$B,,1)
 + ( $A32 - _xlfn.XLOOKUP($A32,DibenzoThiophene!$A:$A,DibenzoThiophene!$A:$A,,1) )
   / ( _xlfn.XLOOKUP($A32,DibenzoThiophene!$A:$A,DibenzoThiophene!$A:$A,,-1)
       - _xlfn.XLOOKUP($A32,DibenzoThiophene!$A:$A,DibenzoThiophene!$A:$A,,1) )
   * ( _xlfn.XLOOKUP($A32,DibenzoThiophene!$A:$A,DibenzoThiophene!$B:$B,,-1)
       - _xlfn.XLOOKUP($A32,DibenzoThiophene!$A:$A,DibenzoThiophene!$B:$B,,1) )</f>
        <v>#N/A</v>
      </c>
      <c r="D32">
        <f xml:space="preserve"> _xlfn.XLOOKUP($A32,Sulfone!$A:$A,Sulfone!$B:$B,,1)
 + ( $A32 - _xlfn.XLOOKUP($A32,Sulfone!$A:$A,Sulfone!$A:$A,,1) )
   / ( _xlfn.XLOOKUP($A32,Sulfone!$A:$A,Sulfone!$A:$A,,-1)
       - _xlfn.XLOOKUP($A32,Sulfone!$A:$A,Sulfone!$A:$A,,1) )
   * ( _xlfn.XLOOKUP($A32,Sulfone!$A:$A,Sulfone!$B:$B,,-1)
       - _xlfn.XLOOKUP($A32,Sulfone!$A:$A,Sulfone!$B:$B,,1) )</f>
        <v>4.8589451901992721E-3</v>
      </c>
      <c r="E32">
        <f xml:space="preserve"> _xlfn.XLOOKUP($A32,sfeso4051!$A:$A,sfeso4051!$B:$B,,1)
 + ( $A32 - _xlfn.XLOOKUP($A32,sfeso4051!$A:$A,sfeso4051!$A:$A,,1) )
   / ( _xlfn.XLOOKUP($A32,sfeso4051!$A:$A,sfeso4051!$A:$A,,-1)
       - _xlfn.XLOOKUP($A32,sfeso4051!$A:$A,sfeso4051!$A:$A,,1) )
   * ( _xlfn.XLOOKUP($A32,sfeso4051!$A:$A,sfeso4051!$B:$B,,-1)
       - _xlfn.XLOOKUP($A32,sfeso4051!$A:$A,sfeso4051!$B:$B,,1) )</f>
        <v>-9.7659213997537998E-3</v>
      </c>
      <c r="F32">
        <f xml:space="preserve"> _xlfn.XLOOKUP($A32,sdbt029!$A:$A,sdbt029!$B:$B,,1)
 + ( $A32 - _xlfn.XLOOKUP($A32,sdbt029!$A:$A,sdbt029!$A:$A,,1) )
   / ( _xlfn.XLOOKUP($A32,sdbt029!$A:$A,sdbt029!$A:$A,,-1)
       - _xlfn.XLOOKUP($A32,sdbt029!$A:$A,sdbt029!$A:$A,,1) )
   * ( _xlfn.XLOOKUP($A32,sdbt029!$A:$A,sdbt029!$B:$B,,-1)
       - _xlfn.XLOOKUP($A32,sdbt029!$A:$A,sdbt029!$B:$B,,1) )</f>
        <v>-6.1557351241580058E-2</v>
      </c>
      <c r="G32">
        <f xml:space="preserve"> _xlfn.XLOOKUP($A32,sdbs034!$A:$A,sdbs034!$B:$B,,1)
 + ( $A32 - _xlfn.XLOOKUP($A32,sdbs034!$A:$A,sdbs034!$A:$A,,1) )
   / ( _xlfn.XLOOKUP($A32,sdbs034!$A:$A,sdbs034!$A:$A,,-1)
       - _xlfn.XLOOKUP($A32,sdbs034!$A:$A,sdbs034!$A:$A,,1) )
   * ( _xlfn.XLOOKUP($A32,sdbs034!$A:$A,sdbs034!$B:$B,,-1)
       - _xlfn.XLOOKUP($A32,sdbs034!$A:$A,sdbs034!$B:$B,,1) )</f>
        <v>-1.1376528221656537E-2</v>
      </c>
      <c r="H32">
        <f xml:space="preserve"> _xlfn.XLOOKUP($A32,sdbso042!$A:$A,sdbso042!$B:$B,,1)
 + ( $A32 - _xlfn.XLOOKUP($A32,sdbso042!$A:$A,sdbso042!$A:$A,,1) )
   / ( _xlfn.XLOOKUP($A32,sdbso042!$A:$A,sdbso042!$A:$A,,-1)
       - _xlfn.XLOOKUP($A32,sdbso042!$A:$A,sdbso042!$A:$A,,1) )
   * ( _xlfn.XLOOKUP($A32,sdbso042!$A:$A,sdbso042!$B:$B,,-1)
       - _xlfn.XLOOKUP($A32,sdbso042!$A:$A,sdbso042!$B:$B,,1) )</f>
        <v>-1.7635729259410753E-2</v>
      </c>
      <c r="J32">
        <v>2475.9335000000001</v>
      </c>
      <c r="K32">
        <v>1.0344787</v>
      </c>
      <c r="L32">
        <v>1.1552580266601302</v>
      </c>
      <c r="M32">
        <v>0.26850519922136162</v>
      </c>
      <c r="N32">
        <v>3.4237077467193011E-2</v>
      </c>
      <c r="O32">
        <v>1.463208754648426</v>
      </c>
      <c r="P32">
        <v>1.2803000594093885</v>
      </c>
      <c r="Q32">
        <v>3.6688192234152077</v>
      </c>
      <c r="Y32">
        <f t="shared" si="1"/>
        <v>1.0618569446366886</v>
      </c>
      <c r="Z32">
        <f t="shared" si="2"/>
        <v>7.4956827938636738E-4</v>
      </c>
      <c r="AI32" s="1">
        <v>2436.2781</v>
      </c>
    </row>
    <row r="33" spans="1:35" x14ac:dyDescent="0.2">
      <c r="A33" s="1">
        <f t="shared" si="0"/>
        <v>2435.3283000000001</v>
      </c>
      <c r="B33" s="1">
        <v>-6.0064593000000001E-3</v>
      </c>
      <c r="C33" t="e">
        <f xml:space="preserve"> _xlfn.XLOOKUP($A33,DibenzoThiophene!$A:$A,DibenzoThiophene!$B:$B,,1)
 + ( $A33 - _xlfn.XLOOKUP($A33,DibenzoThiophene!$A:$A,DibenzoThiophene!$A:$A,,1) )
   / ( _xlfn.XLOOKUP($A33,DibenzoThiophene!$A:$A,DibenzoThiophene!$A:$A,,-1)
       - _xlfn.XLOOKUP($A33,DibenzoThiophene!$A:$A,DibenzoThiophene!$A:$A,,1) )
   * ( _xlfn.XLOOKUP($A33,DibenzoThiophene!$A:$A,DibenzoThiophene!$B:$B,,-1)
       - _xlfn.XLOOKUP($A33,DibenzoThiophene!$A:$A,DibenzoThiophene!$B:$B,,1) )</f>
        <v>#N/A</v>
      </c>
      <c r="D33">
        <f xml:space="preserve"> _xlfn.XLOOKUP($A33,Sulfone!$A:$A,Sulfone!$B:$B,,1)
 + ( $A33 - _xlfn.XLOOKUP($A33,Sulfone!$A:$A,Sulfone!$A:$A,,1) )
   / ( _xlfn.XLOOKUP($A33,Sulfone!$A:$A,Sulfone!$A:$A,,-1)
       - _xlfn.XLOOKUP($A33,Sulfone!$A:$A,Sulfone!$A:$A,,1) )
   * ( _xlfn.XLOOKUP($A33,Sulfone!$A:$A,Sulfone!$B:$B,,-1)
       - _xlfn.XLOOKUP($A33,Sulfone!$A:$A,Sulfone!$B:$B,,1) )</f>
        <v>5.0283352884402943E-3</v>
      </c>
      <c r="E33">
        <f xml:space="preserve"> _xlfn.XLOOKUP($A33,sfeso4051!$A:$A,sfeso4051!$B:$B,,1)
 + ( $A33 - _xlfn.XLOOKUP($A33,sfeso4051!$A:$A,sfeso4051!$A:$A,,1) )
   / ( _xlfn.XLOOKUP($A33,sfeso4051!$A:$A,sfeso4051!$A:$A,,-1)
       - _xlfn.XLOOKUP($A33,sfeso4051!$A:$A,sfeso4051!$A:$A,,1) )
   * ( _xlfn.XLOOKUP($A33,sfeso4051!$A:$A,sfeso4051!$B:$B,,-1)
       - _xlfn.XLOOKUP($A33,sfeso4051!$A:$A,sfeso4051!$B:$B,,1) )</f>
        <v>-9.0731897988312465E-3</v>
      </c>
      <c r="F33">
        <f xml:space="preserve"> _xlfn.XLOOKUP($A33,sdbt029!$A:$A,sdbt029!$B:$B,,1)
 + ( $A33 - _xlfn.XLOOKUP($A33,sdbt029!$A:$A,sdbt029!$A:$A,,1) )
   / ( _xlfn.XLOOKUP($A33,sdbt029!$A:$A,sdbt029!$A:$A,,-1)
       - _xlfn.XLOOKUP($A33,sdbt029!$A:$A,sdbt029!$A:$A,,1) )
   * ( _xlfn.XLOOKUP($A33,sdbt029!$A:$A,sdbt029!$B:$B,,-1)
       - _xlfn.XLOOKUP($A33,sdbt029!$A:$A,sdbt029!$B:$B,,1) )</f>
        <v>-5.9699402829044207E-2</v>
      </c>
      <c r="G33">
        <f xml:space="preserve"> _xlfn.XLOOKUP($A33,sdbs034!$A:$A,sdbs034!$B:$B,,1)
 + ( $A33 - _xlfn.XLOOKUP($A33,sdbs034!$A:$A,sdbs034!$A:$A,,1) )
   / ( _xlfn.XLOOKUP($A33,sdbs034!$A:$A,sdbs034!$A:$A,,-1)
       - _xlfn.XLOOKUP($A33,sdbs034!$A:$A,sdbs034!$A:$A,,1) )
   * ( _xlfn.XLOOKUP($A33,sdbs034!$A:$A,sdbs034!$B:$B,,-1)
       - _xlfn.XLOOKUP($A33,sdbs034!$A:$A,sdbs034!$B:$B,,1) )</f>
        <v>-1.0708448356974539E-2</v>
      </c>
      <c r="H33">
        <f xml:space="preserve"> _xlfn.XLOOKUP($A33,sdbso042!$A:$A,sdbso042!$B:$B,,1)
 + ( $A33 - _xlfn.XLOOKUP($A33,sdbso042!$A:$A,sdbso042!$A:$A,,1) )
   / ( _xlfn.XLOOKUP($A33,sdbso042!$A:$A,sdbso042!$A:$A,,-1)
       - _xlfn.XLOOKUP($A33,sdbso042!$A:$A,sdbso042!$A:$A,,1) )
   * ( _xlfn.XLOOKUP($A33,sdbso042!$A:$A,sdbso042!$B:$B,,-1)
       - _xlfn.XLOOKUP($A33,sdbso042!$A:$A,sdbso042!$B:$B,,1) )</f>
        <v>-1.4918358818308821E-2</v>
      </c>
      <c r="J33">
        <v>2476.1337000000003</v>
      </c>
      <c r="K33">
        <v>0.95264411000000004</v>
      </c>
      <c r="L33">
        <v>1.1901527293198955</v>
      </c>
      <c r="M33">
        <v>0.31937965483911041</v>
      </c>
      <c r="N33">
        <v>3.8000545206977425E-2</v>
      </c>
      <c r="O33">
        <v>1.4553634419836521</v>
      </c>
      <c r="P33">
        <v>1.2585242427873429</v>
      </c>
      <c r="Q33">
        <v>2.8298396849015974</v>
      </c>
      <c r="Y33">
        <f t="shared" si="1"/>
        <v>1.0560713622845725</v>
      </c>
      <c r="Z33">
        <f t="shared" si="2"/>
        <v>1.0697196515136608E-2</v>
      </c>
      <c r="AI33" s="1">
        <v>2436.5282999999999</v>
      </c>
    </row>
    <row r="34" spans="1:35" x14ac:dyDescent="0.2">
      <c r="A34" s="1">
        <f t="shared" si="0"/>
        <v>2435.5785000000001</v>
      </c>
      <c r="B34" s="1">
        <v>4.1352191000000003E-3</v>
      </c>
      <c r="C34" t="e">
        <f xml:space="preserve"> _xlfn.XLOOKUP($A34,DibenzoThiophene!$A:$A,DibenzoThiophene!$B:$B,,1)
 + ( $A34 - _xlfn.XLOOKUP($A34,DibenzoThiophene!$A:$A,DibenzoThiophene!$A:$A,,1) )
   / ( _xlfn.XLOOKUP($A34,DibenzoThiophene!$A:$A,DibenzoThiophene!$A:$A,,-1)
       - _xlfn.XLOOKUP($A34,DibenzoThiophene!$A:$A,DibenzoThiophene!$A:$A,,1) )
   * ( _xlfn.XLOOKUP($A34,DibenzoThiophene!$A:$A,DibenzoThiophene!$B:$B,,-1)
       - _xlfn.XLOOKUP($A34,DibenzoThiophene!$A:$A,DibenzoThiophene!$B:$B,,1) )</f>
        <v>#N/A</v>
      </c>
      <c r="D34">
        <f xml:space="preserve"> _xlfn.XLOOKUP($A34,Sulfone!$A:$A,Sulfone!$B:$B,,1)
 + ( $A34 - _xlfn.XLOOKUP($A34,Sulfone!$A:$A,Sulfone!$A:$A,,1) )
   / ( _xlfn.XLOOKUP($A34,Sulfone!$A:$A,Sulfone!$A:$A,,-1)
       - _xlfn.XLOOKUP($A34,Sulfone!$A:$A,Sulfone!$A:$A,,1) )
   * ( _xlfn.XLOOKUP($A34,Sulfone!$A:$A,Sulfone!$B:$B,,-1)
       - _xlfn.XLOOKUP($A34,Sulfone!$A:$A,Sulfone!$B:$B,,1) )</f>
        <v>5.1977253866813174E-3</v>
      </c>
      <c r="E34">
        <f xml:space="preserve"> _xlfn.XLOOKUP($A34,sfeso4051!$A:$A,sfeso4051!$B:$B,,1)
 + ( $A34 - _xlfn.XLOOKUP($A34,sfeso4051!$A:$A,sfeso4051!$A:$A,,1) )
   / ( _xlfn.XLOOKUP($A34,sfeso4051!$A:$A,sfeso4051!$A:$A,,-1)
       - _xlfn.XLOOKUP($A34,sfeso4051!$A:$A,sfeso4051!$A:$A,,1) )
   * ( _xlfn.XLOOKUP($A34,sfeso4051!$A:$A,sfeso4051!$B:$B,,-1)
       - _xlfn.XLOOKUP($A34,sfeso4051!$A:$A,sfeso4051!$B:$B,,1) )</f>
        <v>-8.3804581979086933E-3</v>
      </c>
      <c r="F34">
        <f xml:space="preserve"> _xlfn.XLOOKUP($A34,sdbt029!$A:$A,sdbt029!$B:$B,,1)
 + ( $A34 - _xlfn.XLOOKUP($A34,sdbt029!$A:$A,sdbt029!$A:$A,,1) )
   / ( _xlfn.XLOOKUP($A34,sdbt029!$A:$A,sdbt029!$A:$A,,-1)
       - _xlfn.XLOOKUP($A34,sdbt029!$A:$A,sdbt029!$A:$A,,1) )
   * ( _xlfn.XLOOKUP($A34,sdbt029!$A:$A,sdbt029!$B:$B,,-1)
       - _xlfn.XLOOKUP($A34,sdbt029!$A:$A,sdbt029!$B:$B,,1) )</f>
        <v>-5.7841454416508363E-2</v>
      </c>
      <c r="G34">
        <f xml:space="preserve"> _xlfn.XLOOKUP($A34,sdbs034!$A:$A,sdbs034!$B:$B,,1)
 + ( $A34 - _xlfn.XLOOKUP($A34,sdbs034!$A:$A,sdbs034!$A:$A,,1) )
   / ( _xlfn.XLOOKUP($A34,sdbs034!$A:$A,sdbs034!$A:$A,,-1)
       - _xlfn.XLOOKUP($A34,sdbs034!$A:$A,sdbs034!$A:$A,,1) )
   * ( _xlfn.XLOOKUP($A34,sdbs034!$A:$A,sdbs034!$B:$B,,-1)
       - _xlfn.XLOOKUP($A34,sdbs034!$A:$A,sdbs034!$B:$B,,1) )</f>
        <v>-1.0040368492292543E-2</v>
      </c>
      <c r="H34">
        <f xml:space="preserve"> _xlfn.XLOOKUP($A34,sdbso042!$A:$A,sdbso042!$B:$B,,1)
 + ( $A34 - _xlfn.XLOOKUP($A34,sdbso042!$A:$A,sdbso042!$A:$A,,1) )
   / ( _xlfn.XLOOKUP($A34,sdbso042!$A:$A,sdbso042!$A:$A,,-1)
       - _xlfn.XLOOKUP($A34,sdbso042!$A:$A,sdbso042!$A:$A,,1) )
   * ( _xlfn.XLOOKUP($A34,sdbso042!$A:$A,sdbso042!$B:$B,,-1)
       - _xlfn.XLOOKUP($A34,sdbso042!$A:$A,sdbso042!$B:$B,,1) )</f>
        <v>-1.2200988377206895E-2</v>
      </c>
      <c r="J34">
        <v>2476.3338000000003</v>
      </c>
      <c r="K34">
        <v>0.96816844000000002</v>
      </c>
      <c r="L34">
        <v>1.1238505597883683</v>
      </c>
      <c r="M34">
        <v>0.39248814132980081</v>
      </c>
      <c r="N34">
        <v>4.2189327954605629E-2</v>
      </c>
      <c r="O34">
        <v>1.4311242754363362</v>
      </c>
      <c r="P34">
        <v>1.2381319334061798</v>
      </c>
      <c r="Q34">
        <v>2.1765748108772427</v>
      </c>
      <c r="Y34">
        <f t="shared" si="1"/>
        <v>1.0299847613404023</v>
      </c>
      <c r="Z34">
        <f t="shared" si="2"/>
        <v>3.8212575840598732E-3</v>
      </c>
      <c r="AI34" s="1">
        <v>2436.7784999999999</v>
      </c>
    </row>
    <row r="35" spans="1:35" x14ac:dyDescent="0.2">
      <c r="A35" s="1">
        <f t="shared" si="0"/>
        <v>2435.8287</v>
      </c>
      <c r="B35" s="1">
        <v>1.5135605999999999E-3</v>
      </c>
      <c r="C35" t="e">
        <f xml:space="preserve"> _xlfn.XLOOKUP($A35,DibenzoThiophene!$A:$A,DibenzoThiophene!$B:$B,,1)
 + ( $A35 - _xlfn.XLOOKUP($A35,DibenzoThiophene!$A:$A,DibenzoThiophene!$A:$A,,1) )
   / ( _xlfn.XLOOKUP($A35,DibenzoThiophene!$A:$A,DibenzoThiophene!$A:$A,,-1)
       - _xlfn.XLOOKUP($A35,DibenzoThiophene!$A:$A,DibenzoThiophene!$A:$A,,1) )
   * ( _xlfn.XLOOKUP($A35,DibenzoThiophene!$A:$A,DibenzoThiophene!$B:$B,,-1)
       - _xlfn.XLOOKUP($A35,DibenzoThiophene!$A:$A,DibenzoThiophene!$B:$B,,1) )</f>
        <v>#N/A</v>
      </c>
      <c r="D35">
        <f xml:space="preserve"> _xlfn.XLOOKUP($A35,Sulfone!$A:$A,Sulfone!$B:$B,,1)
 + ( $A35 - _xlfn.XLOOKUP($A35,Sulfone!$A:$A,Sulfone!$A:$A,,1) )
   / ( _xlfn.XLOOKUP($A35,Sulfone!$A:$A,Sulfone!$A:$A,,-1)
       - _xlfn.XLOOKUP($A35,Sulfone!$A:$A,Sulfone!$A:$A,,1) )
   * ( _xlfn.XLOOKUP($A35,Sulfone!$A:$A,Sulfone!$B:$B,,-1)
       - _xlfn.XLOOKUP($A35,Sulfone!$A:$A,Sulfone!$B:$B,,1) )</f>
        <v>5.3671154849223397E-3</v>
      </c>
      <c r="E35">
        <f xml:space="preserve"> _xlfn.XLOOKUP($A35,sfeso4051!$A:$A,sfeso4051!$B:$B,,1)
 + ( $A35 - _xlfn.XLOOKUP($A35,sfeso4051!$A:$A,sfeso4051!$A:$A,,1) )
   / ( _xlfn.XLOOKUP($A35,sfeso4051!$A:$A,sfeso4051!$A:$A,,-1)
       - _xlfn.XLOOKUP($A35,sfeso4051!$A:$A,sfeso4051!$A:$A,,1) )
   * ( _xlfn.XLOOKUP($A35,sfeso4051!$A:$A,sfeso4051!$B:$B,,-1)
       - _xlfn.XLOOKUP($A35,sfeso4051!$A:$A,sfeso4051!$B:$B,,1) )</f>
        <v>-7.68772659698614E-3</v>
      </c>
      <c r="F35">
        <f xml:space="preserve"> _xlfn.XLOOKUP($A35,sdbt029!$A:$A,sdbt029!$B:$B,,1)
 + ( $A35 - _xlfn.XLOOKUP($A35,sdbt029!$A:$A,sdbt029!$A:$A,,1) )
   / ( _xlfn.XLOOKUP($A35,sdbt029!$A:$A,sdbt029!$A:$A,,-1)
       - _xlfn.XLOOKUP($A35,sdbt029!$A:$A,sdbt029!$A:$A,,1) )
   * ( _xlfn.XLOOKUP($A35,sdbt029!$A:$A,sdbt029!$B:$B,,-1)
       - _xlfn.XLOOKUP($A35,sdbt029!$A:$A,sdbt029!$B:$B,,1) )</f>
        <v>-5.5983506003972519E-2</v>
      </c>
      <c r="G35">
        <f xml:space="preserve"> _xlfn.XLOOKUP($A35,sdbs034!$A:$A,sdbs034!$B:$B,,1)
 + ( $A35 - _xlfn.XLOOKUP($A35,sdbs034!$A:$A,sdbs034!$A:$A,,1) )
   / ( _xlfn.XLOOKUP($A35,sdbs034!$A:$A,sdbs034!$A:$A,,-1)
       - _xlfn.XLOOKUP($A35,sdbs034!$A:$A,sdbs034!$A:$A,,1) )
   * ( _xlfn.XLOOKUP($A35,sdbs034!$A:$A,sdbs034!$B:$B,,-1)
       - _xlfn.XLOOKUP($A35,sdbs034!$A:$A,sdbs034!$B:$B,,1) )</f>
        <v>-9.3722886276105463E-3</v>
      </c>
      <c r="H35">
        <f xml:space="preserve"> _xlfn.XLOOKUP($A35,sdbso042!$A:$A,sdbso042!$B:$B,,1)
 + ( $A35 - _xlfn.XLOOKUP($A35,sdbso042!$A:$A,sdbso042!$A:$A,,1) )
   / ( _xlfn.XLOOKUP($A35,sdbso042!$A:$A,sdbso042!$A:$A,,-1)
       - _xlfn.XLOOKUP($A35,sdbso042!$A:$A,sdbso042!$A:$A,,1) )
   * ( _xlfn.XLOOKUP($A35,sdbso042!$A:$A,sdbso042!$B:$B,,-1)
       - _xlfn.XLOOKUP($A35,sdbso042!$A:$A,sdbso042!$B:$B,,1) )</f>
        <v>-9.4836179361049693E-3</v>
      </c>
      <c r="J35">
        <v>2476.5339000000004</v>
      </c>
      <c r="K35">
        <v>0.95511860999999998</v>
      </c>
      <c r="L35">
        <v>1.046005826399018</v>
      </c>
      <c r="M35">
        <v>0.50262307789981986</v>
      </c>
      <c r="N35">
        <v>5.0370460936600692E-2</v>
      </c>
      <c r="O35">
        <v>1.4058309178908315</v>
      </c>
      <c r="P35">
        <v>1.2237986799292353</v>
      </c>
      <c r="Q35">
        <v>1.7680728561695371</v>
      </c>
      <c r="Y35">
        <f t="shared" si="1"/>
        <v>1.0090919892642976</v>
      </c>
      <c r="Z35">
        <f t="shared" si="2"/>
        <v>2.913125669207707E-3</v>
      </c>
      <c r="AI35" s="1">
        <v>2437.0286999999998</v>
      </c>
    </row>
    <row r="36" spans="1:35" x14ac:dyDescent="0.2">
      <c r="A36" s="1">
        <f t="shared" si="0"/>
        <v>2436.0789</v>
      </c>
      <c r="B36" s="1">
        <v>-7.2688552000000003E-3</v>
      </c>
      <c r="C36" t="e">
        <f xml:space="preserve"> _xlfn.XLOOKUP($A36,DibenzoThiophene!$A:$A,DibenzoThiophene!$B:$B,,1)
 + ( $A36 - _xlfn.XLOOKUP($A36,DibenzoThiophene!$A:$A,DibenzoThiophene!$A:$A,,1) )
   / ( _xlfn.XLOOKUP($A36,DibenzoThiophene!$A:$A,DibenzoThiophene!$A:$A,,-1)
       - _xlfn.XLOOKUP($A36,DibenzoThiophene!$A:$A,DibenzoThiophene!$A:$A,,1) )
   * ( _xlfn.XLOOKUP($A36,DibenzoThiophene!$A:$A,DibenzoThiophene!$B:$B,,-1)
       - _xlfn.XLOOKUP($A36,DibenzoThiophene!$A:$A,DibenzoThiophene!$B:$B,,1) )</f>
        <v>#N/A</v>
      </c>
      <c r="D36">
        <f xml:space="preserve"> _xlfn.XLOOKUP($A36,Sulfone!$A:$A,Sulfone!$B:$B,,1)
 + ( $A36 - _xlfn.XLOOKUP($A36,Sulfone!$A:$A,Sulfone!$A:$A,,1) )
   / ( _xlfn.XLOOKUP($A36,Sulfone!$A:$A,Sulfone!$A:$A,,-1)
       - _xlfn.XLOOKUP($A36,Sulfone!$A:$A,Sulfone!$A:$A,,1) )
   * ( _xlfn.XLOOKUP($A36,Sulfone!$A:$A,Sulfone!$B:$B,,-1)
       - _xlfn.XLOOKUP($A36,Sulfone!$A:$A,Sulfone!$B:$B,,1) )</f>
        <v>5.5365055831633628E-3</v>
      </c>
      <c r="E36">
        <f xml:space="preserve"> _xlfn.XLOOKUP($A36,sfeso4051!$A:$A,sfeso4051!$B:$B,,1)
 + ( $A36 - _xlfn.XLOOKUP($A36,sfeso4051!$A:$A,sfeso4051!$A:$A,,1) )
   / ( _xlfn.XLOOKUP($A36,sfeso4051!$A:$A,sfeso4051!$A:$A,,-1)
       - _xlfn.XLOOKUP($A36,sfeso4051!$A:$A,sfeso4051!$A:$A,,1) )
   * ( _xlfn.XLOOKUP($A36,sfeso4051!$A:$A,sfeso4051!$B:$B,,-1)
       - _xlfn.XLOOKUP($A36,sfeso4051!$A:$A,sfeso4051!$B:$B,,1) )</f>
        <v>-6.9949949960635884E-3</v>
      </c>
      <c r="F36">
        <f xml:space="preserve"> _xlfn.XLOOKUP($A36,sdbt029!$A:$A,sdbt029!$B:$B,,1)
 + ( $A36 - _xlfn.XLOOKUP($A36,sdbt029!$A:$A,sdbt029!$A:$A,,1) )
   / ( _xlfn.XLOOKUP($A36,sdbt029!$A:$A,sdbt029!$A:$A,,-1)
       - _xlfn.XLOOKUP($A36,sdbt029!$A:$A,sdbt029!$A:$A,,1) )
   * ( _xlfn.XLOOKUP($A36,sdbt029!$A:$A,sdbt029!$B:$B,,-1)
       - _xlfn.XLOOKUP($A36,sdbt029!$A:$A,sdbt029!$B:$B,,1) )</f>
        <v>-5.4125557591436675E-2</v>
      </c>
      <c r="G36">
        <f xml:space="preserve"> _xlfn.XLOOKUP($A36,sdbs034!$A:$A,sdbs034!$B:$B,,1)
 + ( $A36 - _xlfn.XLOOKUP($A36,sdbs034!$A:$A,sdbs034!$A:$A,,1) )
   / ( _xlfn.XLOOKUP($A36,sdbs034!$A:$A,sdbs034!$A:$A,,-1)
       - _xlfn.XLOOKUP($A36,sdbs034!$A:$A,sdbs034!$A:$A,,1) )
   * ( _xlfn.XLOOKUP($A36,sdbs034!$A:$A,sdbs034!$B:$B,,-1)
       - _xlfn.XLOOKUP($A36,sdbs034!$A:$A,sdbs034!$B:$B,,1) )</f>
        <v>-8.7042087629285482E-3</v>
      </c>
      <c r="H36">
        <f xml:space="preserve"> _xlfn.XLOOKUP($A36,sdbso042!$A:$A,sdbso042!$B:$B,,1)
 + ( $A36 - _xlfn.XLOOKUP($A36,sdbso042!$A:$A,sdbso042!$A:$A,,1) )
   / ( _xlfn.XLOOKUP($A36,sdbso042!$A:$A,sdbso042!$A:$A,,-1)
       - _xlfn.XLOOKUP($A36,sdbso042!$A:$A,sdbso042!$A:$A,,1) )
   * ( _xlfn.XLOOKUP($A36,sdbso042!$A:$A,sdbso042!$B:$B,,-1)
       - _xlfn.XLOOKUP($A36,sdbso042!$A:$A,sdbso042!$B:$B,,1) )</f>
        <v>-6.7662474950030468E-3</v>
      </c>
      <c r="J36">
        <v>2476.7341000000001</v>
      </c>
      <c r="K36">
        <v>0.95982012000000005</v>
      </c>
      <c r="L36">
        <v>0.98576658949670992</v>
      </c>
      <c r="M36">
        <v>0.67857288672983807</v>
      </c>
      <c r="N36">
        <v>5.6999318297384201E-2</v>
      </c>
      <c r="O36">
        <v>1.384041430819158</v>
      </c>
      <c r="P36">
        <v>1.212364941219342</v>
      </c>
      <c r="Q36">
        <v>1.5708518140378636</v>
      </c>
      <c r="Y36">
        <f t="shared" si="1"/>
        <v>1.0003137462388358</v>
      </c>
      <c r="Z36">
        <f t="shared" si="2"/>
        <v>1.6397337659705303E-3</v>
      </c>
      <c r="AI36" s="1">
        <v>2437.2788999999998</v>
      </c>
    </row>
    <row r="37" spans="1:35" x14ac:dyDescent="0.2">
      <c r="A37" s="1">
        <f t="shared" si="0"/>
        <v>2436.3291000000004</v>
      </c>
      <c r="B37" s="1">
        <v>1.1757257000000001E-3</v>
      </c>
      <c r="C37" t="e">
        <f xml:space="preserve"> _xlfn.XLOOKUP($A37,DibenzoThiophene!$A:$A,DibenzoThiophene!$B:$B,,1)
 + ( $A37 - _xlfn.XLOOKUP($A37,DibenzoThiophene!$A:$A,DibenzoThiophene!$A:$A,,1) )
   / ( _xlfn.XLOOKUP($A37,DibenzoThiophene!$A:$A,DibenzoThiophene!$A:$A,,-1)
       - _xlfn.XLOOKUP($A37,DibenzoThiophene!$A:$A,DibenzoThiophene!$A:$A,,1) )
   * ( _xlfn.XLOOKUP($A37,DibenzoThiophene!$A:$A,DibenzoThiophene!$B:$B,,-1)
       - _xlfn.XLOOKUP($A37,DibenzoThiophene!$A:$A,DibenzoThiophene!$B:$B,,1) )</f>
        <v>#N/A</v>
      </c>
      <c r="D37">
        <f xml:space="preserve"> _xlfn.XLOOKUP($A37,Sulfone!$A:$A,Sulfone!$B:$B,,1)
 + ( $A37 - _xlfn.XLOOKUP($A37,Sulfone!$A:$A,Sulfone!$A:$A,,1) )
   / ( _xlfn.XLOOKUP($A37,Sulfone!$A:$A,Sulfone!$A:$A,,-1)
       - _xlfn.XLOOKUP($A37,Sulfone!$A:$A,Sulfone!$A:$A,,1) )
   * ( _xlfn.XLOOKUP($A37,Sulfone!$A:$A,Sulfone!$B:$B,,-1)
       - _xlfn.XLOOKUP($A37,Sulfone!$A:$A,Sulfone!$B:$B,,1) )</f>
        <v>5.705895681404693E-3</v>
      </c>
      <c r="E37">
        <f xml:space="preserve"> _xlfn.XLOOKUP($A37,sfeso4051!$A:$A,sfeso4051!$B:$B,,1)
 + ( $A37 - _xlfn.XLOOKUP($A37,sfeso4051!$A:$A,sfeso4051!$A:$A,,1) )
   / ( _xlfn.XLOOKUP($A37,sfeso4051!$A:$A,sfeso4051!$A:$A,,-1)
       - _xlfn.XLOOKUP($A37,sfeso4051!$A:$A,sfeso4051!$A:$A,,1) )
   * ( _xlfn.XLOOKUP($A37,sfeso4051!$A:$A,sfeso4051!$B:$B,,-1)
       - _xlfn.XLOOKUP($A37,sfeso4051!$A:$A,sfeso4051!$B:$B,,1) )</f>
        <v>-6.3022633951397757E-3</v>
      </c>
      <c r="F37">
        <f xml:space="preserve"> _xlfn.XLOOKUP($A37,sdbt029!$A:$A,sdbt029!$B:$B,,1)
 + ( $A37 - _xlfn.XLOOKUP($A37,sdbt029!$A:$A,sdbt029!$A:$A,,1) )
   / ( _xlfn.XLOOKUP($A37,sdbt029!$A:$A,sdbt029!$A:$A,,-1)
       - _xlfn.XLOOKUP($A37,sdbt029!$A:$A,sdbt029!$A:$A,,1) )
   * ( _xlfn.XLOOKUP($A37,sdbt029!$A:$A,sdbt029!$B:$B,,-1)
       - _xlfn.XLOOKUP($A37,sdbt029!$A:$A,sdbt029!$B:$B,,1) )</f>
        <v>-5.2267609178897459E-2</v>
      </c>
      <c r="G37">
        <f xml:space="preserve"> _xlfn.XLOOKUP($A37,sdbs034!$A:$A,sdbs034!$B:$B,,1)
 + ( $A37 - _xlfn.XLOOKUP($A37,sdbs034!$A:$A,sdbs034!$A:$A,,1) )
   / ( _xlfn.XLOOKUP($A37,sdbs034!$A:$A,sdbs034!$A:$A,,-1)
       - _xlfn.XLOOKUP($A37,sdbs034!$A:$A,sdbs034!$A:$A,,1) )
   * ( _xlfn.XLOOKUP($A37,sdbs034!$A:$A,sdbs034!$B:$B,,-1)
       - _xlfn.XLOOKUP($A37,sdbs034!$A:$A,sdbs034!$B:$B,,1) )</f>
        <v>-8.0361288982453358E-3</v>
      </c>
      <c r="H37">
        <f xml:space="preserve"> _xlfn.XLOOKUP($A37,sdbso042!$A:$A,sdbso042!$B:$B,,1)
 + ( $A37 - _xlfn.XLOOKUP($A37,sdbso042!$A:$A,sdbso042!$A:$A,,1) )
   / ( _xlfn.XLOOKUP($A37,sdbso042!$A:$A,sdbso042!$A:$A,,-1)
       - _xlfn.XLOOKUP($A37,sdbso042!$A:$A,sdbso042!$A:$A,,1) )
   * ( _xlfn.XLOOKUP($A37,sdbso042!$A:$A,sdbso042!$B:$B,,-1)
       - _xlfn.XLOOKUP($A37,sdbso042!$A:$A,sdbso042!$B:$B,,1) )</f>
        <v>-4.0488770538961768E-3</v>
      </c>
      <c r="J37">
        <v>2476.9342000000001</v>
      </c>
      <c r="K37">
        <v>0.95623155999999998</v>
      </c>
      <c r="L37">
        <v>0.91374182449283181</v>
      </c>
      <c r="M37">
        <v>0.96793798754039606</v>
      </c>
      <c r="N37">
        <v>6.6692487672852893E-2</v>
      </c>
      <c r="O37">
        <v>1.3724157400077615</v>
      </c>
      <c r="P37">
        <v>1.2075024744800862</v>
      </c>
      <c r="Q37">
        <v>1.5024851558002628</v>
      </c>
      <c r="Y37">
        <f t="shared" si="1"/>
        <v>1.0038850908281081</v>
      </c>
      <c r="Z37">
        <f t="shared" si="2"/>
        <v>2.2708590003854474E-3</v>
      </c>
      <c r="AI37" s="1">
        <v>2437.5291000000002</v>
      </c>
    </row>
    <row r="38" spans="1:35" x14ac:dyDescent="0.2">
      <c r="A38" s="1">
        <f t="shared" si="0"/>
        <v>2436.5793000000003</v>
      </c>
      <c r="B38" s="1">
        <v>6.5403854999999999E-3</v>
      </c>
      <c r="C38" t="e">
        <f xml:space="preserve"> _xlfn.XLOOKUP($A38,DibenzoThiophene!$A:$A,DibenzoThiophene!$B:$B,,1)
 + ( $A38 - _xlfn.XLOOKUP($A38,DibenzoThiophene!$A:$A,DibenzoThiophene!$A:$A,,1) )
   / ( _xlfn.XLOOKUP($A38,DibenzoThiophene!$A:$A,DibenzoThiophene!$A:$A,,-1)
       - _xlfn.XLOOKUP($A38,DibenzoThiophene!$A:$A,DibenzoThiophene!$A:$A,,1) )
   * ( _xlfn.XLOOKUP($A38,DibenzoThiophene!$A:$A,DibenzoThiophene!$B:$B,,-1)
       - _xlfn.XLOOKUP($A38,DibenzoThiophene!$A:$A,DibenzoThiophene!$B:$B,,1) )</f>
        <v>#N/A</v>
      </c>
      <c r="D38">
        <f xml:space="preserve"> _xlfn.XLOOKUP($A38,Sulfone!$A:$A,Sulfone!$B:$B,,1)
 + ( $A38 - _xlfn.XLOOKUP($A38,Sulfone!$A:$A,Sulfone!$A:$A,,1) )
   / ( _xlfn.XLOOKUP($A38,Sulfone!$A:$A,Sulfone!$A:$A,,-1)
       - _xlfn.XLOOKUP($A38,Sulfone!$A:$A,Sulfone!$A:$A,,1) )
   * ( _xlfn.XLOOKUP($A38,Sulfone!$A:$A,Sulfone!$B:$B,,-1)
       - _xlfn.XLOOKUP($A38,Sulfone!$A:$A,Sulfone!$B:$B,,1) )</f>
        <v>5.8752857796457152E-3</v>
      </c>
      <c r="E38">
        <f xml:space="preserve"> _xlfn.XLOOKUP($A38,sfeso4051!$A:$A,sfeso4051!$B:$B,,1)
 + ( $A38 - _xlfn.XLOOKUP($A38,sfeso4051!$A:$A,sfeso4051!$A:$A,,1) )
   / ( _xlfn.XLOOKUP($A38,sfeso4051!$A:$A,sfeso4051!$A:$A,,-1)
       - _xlfn.XLOOKUP($A38,sfeso4051!$A:$A,sfeso4051!$A:$A,,1) )
   * ( _xlfn.XLOOKUP($A38,sfeso4051!$A:$A,sfeso4051!$B:$B,,-1)
       - _xlfn.XLOOKUP($A38,sfeso4051!$A:$A,sfeso4051!$B:$B,,1) )</f>
        <v>-5.6095317942172242E-3</v>
      </c>
      <c r="F38">
        <f xml:space="preserve"> _xlfn.XLOOKUP($A38,sdbt029!$A:$A,sdbt029!$B:$B,,1)
 + ( $A38 - _xlfn.XLOOKUP($A38,sdbt029!$A:$A,sdbt029!$A:$A,,1) )
   / ( _xlfn.XLOOKUP($A38,sdbt029!$A:$A,sdbt029!$A:$A,,-1)
       - _xlfn.XLOOKUP($A38,sdbt029!$A:$A,sdbt029!$A:$A,,1) )
   * ( _xlfn.XLOOKUP($A38,sdbt029!$A:$A,sdbt029!$B:$B,,-1)
       - _xlfn.XLOOKUP($A38,sdbt029!$A:$A,sdbt029!$B:$B,,1) )</f>
        <v>-5.0409660766361608E-2</v>
      </c>
      <c r="G38">
        <f xml:space="preserve"> _xlfn.XLOOKUP($A38,sdbs034!$A:$A,sdbs034!$B:$B,,1)
 + ( $A38 - _xlfn.XLOOKUP($A38,sdbs034!$A:$A,sdbs034!$A:$A,,1) )
   / ( _xlfn.XLOOKUP($A38,sdbs034!$A:$A,sdbs034!$A:$A,,-1)
       - _xlfn.XLOOKUP($A38,sdbs034!$A:$A,sdbs034!$A:$A,,1) )
   * ( _xlfn.XLOOKUP($A38,sdbs034!$A:$A,sdbs034!$B:$B,,-1)
       - _xlfn.XLOOKUP($A38,sdbs034!$A:$A,sdbs034!$B:$B,,1) )</f>
        <v>-7.3680490335633403E-3</v>
      </c>
      <c r="H38">
        <f xml:space="preserve"> _xlfn.XLOOKUP($A38,sdbso042!$A:$A,sdbso042!$B:$B,,1)
 + ( $A38 - _xlfn.XLOOKUP($A38,sdbso042!$A:$A,sdbso042!$A:$A,,1) )
   / ( _xlfn.XLOOKUP($A38,sdbso042!$A:$A,sdbso042!$A:$A,,-1)
       - _xlfn.XLOOKUP($A38,sdbso042!$A:$A,sdbso042!$A:$A,,1) )
   * ( _xlfn.XLOOKUP($A38,sdbso042!$A:$A,sdbso042!$B:$B,,-1)
       - _xlfn.XLOOKUP($A38,sdbso042!$A:$A,sdbso042!$B:$B,,1) )</f>
        <v>-1.3315066127942525E-3</v>
      </c>
      <c r="J38">
        <v>2477.1343000000002</v>
      </c>
      <c r="K38">
        <v>0.95512664000000003</v>
      </c>
      <c r="L38">
        <v>0.86873590274508394</v>
      </c>
      <c r="M38">
        <v>1.4239517116194131</v>
      </c>
      <c r="N38">
        <v>7.9200027012455806E-2</v>
      </c>
      <c r="O38">
        <v>1.3764191800780989</v>
      </c>
      <c r="P38">
        <v>1.207123002177827</v>
      </c>
      <c r="Q38">
        <v>1.4926075892135886</v>
      </c>
      <c r="Y38">
        <f t="shared" si="1"/>
        <v>1.031513099642388</v>
      </c>
      <c r="Z38">
        <f t="shared" si="2"/>
        <v>5.8348912166981699E-3</v>
      </c>
      <c r="AI38" s="1">
        <v>2437.7793000000001</v>
      </c>
    </row>
    <row r="39" spans="1:35" x14ac:dyDescent="0.2">
      <c r="A39" s="1">
        <f t="shared" si="0"/>
        <v>2436.8295000000003</v>
      </c>
      <c r="B39" s="1">
        <v>1.2179926000000001E-2</v>
      </c>
      <c r="C39" t="e">
        <f xml:space="preserve"> _xlfn.XLOOKUP($A39,DibenzoThiophene!$A:$A,DibenzoThiophene!$B:$B,,1)
 + ( $A39 - _xlfn.XLOOKUP($A39,DibenzoThiophene!$A:$A,DibenzoThiophene!$A:$A,,1) )
   / ( _xlfn.XLOOKUP($A39,DibenzoThiophene!$A:$A,DibenzoThiophene!$A:$A,,-1)
       - _xlfn.XLOOKUP($A39,DibenzoThiophene!$A:$A,DibenzoThiophene!$A:$A,,1) )
   * ( _xlfn.XLOOKUP($A39,DibenzoThiophene!$A:$A,DibenzoThiophene!$B:$B,,-1)
       - _xlfn.XLOOKUP($A39,DibenzoThiophene!$A:$A,DibenzoThiophene!$B:$B,,1) )</f>
        <v>#N/A</v>
      </c>
      <c r="D39">
        <f xml:space="preserve"> _xlfn.XLOOKUP($A39,Sulfone!$A:$A,Sulfone!$B:$B,,1)
 + ( $A39 - _xlfn.XLOOKUP($A39,Sulfone!$A:$A,Sulfone!$A:$A,,1) )
   / ( _xlfn.XLOOKUP($A39,Sulfone!$A:$A,Sulfone!$A:$A,,-1)
       - _xlfn.XLOOKUP($A39,Sulfone!$A:$A,Sulfone!$A:$A,,1) )
   * ( _xlfn.XLOOKUP($A39,Sulfone!$A:$A,Sulfone!$B:$B,,-1)
       - _xlfn.XLOOKUP($A39,Sulfone!$A:$A,Sulfone!$B:$B,,1) )</f>
        <v>6.0446758778867384E-3</v>
      </c>
      <c r="E39">
        <f xml:space="preserve"> _xlfn.XLOOKUP($A39,sfeso4051!$A:$A,sfeso4051!$B:$B,,1)
 + ( $A39 - _xlfn.XLOOKUP($A39,sfeso4051!$A:$A,sfeso4051!$A:$A,,1) )
   / ( _xlfn.XLOOKUP($A39,sfeso4051!$A:$A,sfeso4051!$A:$A,,-1)
       - _xlfn.XLOOKUP($A39,sfeso4051!$A:$A,sfeso4051!$A:$A,,1) )
   * ( _xlfn.XLOOKUP($A39,sfeso4051!$A:$A,sfeso4051!$B:$B,,-1)
       - _xlfn.XLOOKUP($A39,sfeso4051!$A:$A,sfeso4051!$B:$B,,1) )</f>
        <v>-4.9168001932946709E-3</v>
      </c>
      <c r="F39">
        <f xml:space="preserve"> _xlfn.XLOOKUP($A39,sdbt029!$A:$A,sdbt029!$B:$B,,1)
 + ( $A39 - _xlfn.XLOOKUP($A39,sdbt029!$A:$A,sdbt029!$A:$A,,1) )
   / ( _xlfn.XLOOKUP($A39,sdbt029!$A:$A,sdbt029!$A:$A,,-1)
       - _xlfn.XLOOKUP($A39,sdbt029!$A:$A,sdbt029!$A:$A,,1) )
   * ( _xlfn.XLOOKUP($A39,sdbt029!$A:$A,sdbt029!$B:$B,,-1)
       - _xlfn.XLOOKUP($A39,sdbt029!$A:$A,sdbt029!$B:$B,,1) )</f>
        <v>-4.8551712353825771E-2</v>
      </c>
      <c r="G39">
        <f xml:space="preserve"> _xlfn.XLOOKUP($A39,sdbs034!$A:$A,sdbs034!$B:$B,,1)
 + ( $A39 - _xlfn.XLOOKUP($A39,sdbs034!$A:$A,sdbs034!$A:$A,,1) )
   / ( _xlfn.XLOOKUP($A39,sdbs034!$A:$A,sdbs034!$A:$A,,-1)
       - _xlfn.XLOOKUP($A39,sdbs034!$A:$A,sdbs034!$A:$A,,1) )
   * ( _xlfn.XLOOKUP($A39,sdbs034!$A:$A,sdbs034!$B:$B,,-1)
       - _xlfn.XLOOKUP($A39,sdbs034!$A:$A,sdbs034!$B:$B,,1) )</f>
        <v>-6.699969168881343E-3</v>
      </c>
      <c r="H39">
        <f xml:space="preserve"> _xlfn.XLOOKUP($A39,sdbso042!$A:$A,sdbso042!$B:$B,,1)
 + ( $A39 - _xlfn.XLOOKUP($A39,sdbso042!$A:$A,sdbso042!$A:$A,,1) )
   / ( _xlfn.XLOOKUP($A39,sdbso042!$A:$A,sdbso042!$A:$A,,-1)
       - _xlfn.XLOOKUP($A39,sdbso042!$A:$A,sdbso042!$A:$A,,1) )
   * ( _xlfn.XLOOKUP($A39,sdbso042!$A:$A,sdbso042!$B:$B,,-1)
       - _xlfn.XLOOKUP($A39,sdbso042!$A:$A,sdbso042!$B:$B,,1) )</f>
        <v>1.3858638283076718E-3</v>
      </c>
      <c r="J39">
        <v>2477.3344000000002</v>
      </c>
      <c r="K39">
        <v>0.96791474</v>
      </c>
      <c r="L39">
        <v>0.86399449948718776</v>
      </c>
      <c r="M39">
        <v>2.076362464960364</v>
      </c>
      <c r="N39">
        <v>9.7959712691761194E-2</v>
      </c>
      <c r="O39">
        <v>1.3779751085332637</v>
      </c>
      <c r="P39">
        <v>1.2097273636502304</v>
      </c>
      <c r="Q39">
        <v>1.5209058074857003</v>
      </c>
      <c r="Y39">
        <f t="shared" si="1"/>
        <v>1.0838300899250504</v>
      </c>
      <c r="Z39">
        <f t="shared" si="2"/>
        <v>1.3436368348246875E-2</v>
      </c>
      <c r="AI39" s="1">
        <v>2438.0295000000001</v>
      </c>
    </row>
    <row r="40" spans="1:35" x14ac:dyDescent="0.2">
      <c r="A40" s="1">
        <f t="shared" si="0"/>
        <v>2437.0796</v>
      </c>
      <c r="B40" s="1">
        <v>1.0224396E-2</v>
      </c>
      <c r="C40" t="e">
        <f xml:space="preserve"> _xlfn.XLOOKUP($A40,DibenzoThiophene!$A:$A,DibenzoThiophene!$B:$B,,1)
 + ( $A40 - _xlfn.XLOOKUP($A40,DibenzoThiophene!$A:$A,DibenzoThiophene!$A:$A,,1) )
   / ( _xlfn.XLOOKUP($A40,DibenzoThiophene!$A:$A,DibenzoThiophene!$A:$A,,-1)
       - _xlfn.XLOOKUP($A40,DibenzoThiophene!$A:$A,DibenzoThiophene!$A:$A,,1) )
   * ( _xlfn.XLOOKUP($A40,DibenzoThiophene!$A:$A,DibenzoThiophene!$B:$B,,-1)
       - _xlfn.XLOOKUP($A40,DibenzoThiophene!$A:$A,DibenzoThiophene!$B:$B,,1) )</f>
        <v>#N/A</v>
      </c>
      <c r="D40">
        <f xml:space="preserve"> _xlfn.XLOOKUP($A40,Sulfone!$A:$A,Sulfone!$B:$B,,1)
 + ( $A40 - _xlfn.XLOOKUP($A40,Sulfone!$A:$A,Sulfone!$A:$A,,1) )
   / ( _xlfn.XLOOKUP($A40,Sulfone!$A:$A,Sulfone!$A:$A,,-1)
       - _xlfn.XLOOKUP($A40,Sulfone!$A:$A,Sulfone!$A:$A,,1) )
   * ( _xlfn.XLOOKUP($A40,Sulfone!$A:$A,Sulfone!$B:$B,,-1)
       - _xlfn.XLOOKUP($A40,Sulfone!$A:$A,Sulfone!$B:$B,,1) )</f>
        <v>6.250308687293254E-3</v>
      </c>
      <c r="E40">
        <f xml:space="preserve"> _xlfn.XLOOKUP($A40,sfeso4051!$A:$A,sfeso4051!$B:$B,,1)
 + ( $A40 - _xlfn.XLOOKUP($A40,sfeso4051!$A:$A,sfeso4051!$A:$A,,1) )
   / ( _xlfn.XLOOKUP($A40,sfeso4051!$A:$A,sfeso4051!$A:$A,,-1)
       - _xlfn.XLOOKUP($A40,sfeso4051!$A:$A,sfeso4051!$A:$A,,1) )
   * ( _xlfn.XLOOKUP($A40,sfeso4051!$A:$A,sfeso4051!$B:$B,,-1)
       - _xlfn.XLOOKUP($A40,sfeso4051!$A:$A,sfeso4051!$B:$B,,1) )</f>
        <v>-4.2243454635161317E-3</v>
      </c>
      <c r="F40">
        <f xml:space="preserve"> _xlfn.XLOOKUP($A40,sdbt029!$A:$A,sdbt029!$B:$B,,1)
 + ( $A40 - _xlfn.XLOOKUP($A40,sdbt029!$A:$A,sdbt029!$A:$A,,1) )
   / ( _xlfn.XLOOKUP($A40,sdbt029!$A:$A,sdbt029!$A:$A,,-1)
       - _xlfn.XLOOKUP($A40,sdbt029!$A:$A,sdbt029!$A:$A,,1) )
   * ( _xlfn.XLOOKUP($A40,sdbt029!$A:$A,sdbt029!$B:$B,,-1)
       - _xlfn.XLOOKUP($A40,sdbt029!$A:$A,sdbt029!$B:$B,,1) )</f>
        <v>-4.66945065265882E-2</v>
      </c>
      <c r="G40">
        <f xml:space="preserve"> _xlfn.XLOOKUP($A40,sdbs034!$A:$A,sdbs034!$B:$B,,1)
 + ( $A40 - _xlfn.XLOOKUP($A40,sdbs034!$A:$A,sdbs034!$A:$A,,1) )
   / ( _xlfn.XLOOKUP($A40,sdbs034!$A:$A,sdbs034!$A:$A,,-1)
       - _xlfn.XLOOKUP($A40,sdbs034!$A:$A,sdbs034!$A:$A,,1) )
   * ( _xlfn.XLOOKUP($A40,sdbs034!$A:$A,sdbs034!$B:$B,,-1)
       - _xlfn.XLOOKUP($A40,sdbs034!$A:$A,sdbs034!$B:$B,,1) )</f>
        <v>-6.0321563225310942E-3</v>
      </c>
      <c r="H40">
        <f xml:space="preserve"> _xlfn.XLOOKUP($A40,sdbso042!$A:$A,sdbso042!$B:$B,,1)
 + ( $A40 - _xlfn.XLOOKUP($A40,sdbso042!$A:$A,sdbso042!$A:$A,,1) )
   / ( _xlfn.XLOOKUP($A40,sdbso042!$A:$A,sdbso042!$A:$A,,-1)
       - _xlfn.XLOOKUP($A40,sdbso042!$A:$A,sdbso042!$A:$A,,1) )
   * ( _xlfn.XLOOKUP($A40,sdbso042!$A:$A,sdbso042!$B:$B,,-1)
       - _xlfn.XLOOKUP($A40,sdbso042!$A:$A,sdbso042!$B:$B,,1) )</f>
        <v>4.1021481900944106E-3</v>
      </c>
      <c r="J40">
        <v>2477.5346</v>
      </c>
      <c r="K40">
        <v>0.95693488000000004</v>
      </c>
      <c r="L40">
        <v>0.85655023109792638</v>
      </c>
      <c r="M40">
        <v>2.9066799713015108</v>
      </c>
      <c r="N40">
        <v>0.11865808667102493</v>
      </c>
      <c r="O40">
        <v>1.3744952665017935</v>
      </c>
      <c r="P40">
        <v>1.2143098939638477</v>
      </c>
      <c r="Q40">
        <v>1.5397098912793155</v>
      </c>
      <c r="Y40">
        <f t="shared" si="1"/>
        <v>1.1486933073053402</v>
      </c>
      <c r="Z40">
        <f t="shared" si="2"/>
        <v>3.6771294442617446E-2</v>
      </c>
      <c r="AI40" s="1">
        <v>2438.2795999999998</v>
      </c>
    </row>
    <row r="41" spans="1:35" x14ac:dyDescent="0.2">
      <c r="A41" s="1">
        <f t="shared" si="0"/>
        <v>2437.3298</v>
      </c>
      <c r="B41" s="1">
        <v>1.9777141000000002E-2</v>
      </c>
      <c r="C41" t="e">
        <f xml:space="preserve"> _xlfn.XLOOKUP($A41,DibenzoThiophene!$A:$A,DibenzoThiophene!$B:$B,,1)
 + ( $A41 - _xlfn.XLOOKUP($A41,DibenzoThiophene!$A:$A,DibenzoThiophene!$A:$A,,1) )
   / ( _xlfn.XLOOKUP($A41,DibenzoThiophene!$A:$A,DibenzoThiophene!$A:$A,,-1)
       - _xlfn.XLOOKUP($A41,DibenzoThiophene!$A:$A,DibenzoThiophene!$A:$A,,1) )
   * ( _xlfn.XLOOKUP($A41,DibenzoThiophene!$A:$A,DibenzoThiophene!$B:$B,,-1)
       - _xlfn.XLOOKUP($A41,DibenzoThiophene!$A:$A,DibenzoThiophene!$B:$B,,1) )</f>
        <v>#N/A</v>
      </c>
      <c r="D41">
        <f xml:space="preserve"> _xlfn.XLOOKUP($A41,Sulfone!$A:$A,Sulfone!$B:$B,,1)
 + ( $A41 - _xlfn.XLOOKUP($A41,Sulfone!$A:$A,Sulfone!$A:$A,,1) )
   / ( _xlfn.XLOOKUP($A41,Sulfone!$A:$A,Sulfone!$A:$A,,-1)
       - _xlfn.XLOOKUP($A41,Sulfone!$A:$A,Sulfone!$A:$A,,1) )
   * ( _xlfn.XLOOKUP($A41,Sulfone!$A:$A,Sulfone!$B:$B,,-1)
       - _xlfn.XLOOKUP($A41,Sulfone!$A:$A,Sulfone!$B:$B,,1) )</f>
        <v>6.5395360806600449E-3</v>
      </c>
      <c r="E41">
        <f xml:space="preserve"> _xlfn.XLOOKUP($A41,sfeso4051!$A:$A,sfeso4051!$B:$B,,1)
 + ( $A41 - _xlfn.XLOOKUP($A41,sfeso4051!$A:$A,sfeso4051!$A:$A,,1) )
   / ( _xlfn.XLOOKUP($A41,sfeso4051!$A:$A,sfeso4051!$A:$A,,-1)
       - _xlfn.XLOOKUP($A41,sfeso4051!$A:$A,sfeso4051!$A:$A,,1) )
   * ( _xlfn.XLOOKUP($A41,sfeso4051!$A:$A,sfeso4051!$B:$B,,-1)
       - _xlfn.XLOOKUP($A41,sfeso4051!$A:$A,sfeso4051!$B:$B,,1) )</f>
        <v>-3.5316138625935793E-3</v>
      </c>
      <c r="F41">
        <f xml:space="preserve"> _xlfn.XLOOKUP($A41,sdbt029!$A:$A,sdbt029!$B:$B,,1)
 + ( $A41 - _xlfn.XLOOKUP($A41,sdbt029!$A:$A,sdbt029!$A:$A,,1) )
   / ( _xlfn.XLOOKUP($A41,sdbt029!$A:$A,sdbt029!$A:$A,,-1)
       - _xlfn.XLOOKUP($A41,sdbt029!$A:$A,sdbt029!$A:$A,,1) )
   * ( _xlfn.XLOOKUP($A41,sdbt029!$A:$A,sdbt029!$B:$B,,-1)
       - _xlfn.XLOOKUP($A41,sdbt029!$A:$A,sdbt029!$B:$B,,1) )</f>
        <v>-4.4836558114052356E-2</v>
      </c>
      <c r="G41">
        <f xml:space="preserve"> _xlfn.XLOOKUP($A41,sdbs034!$A:$A,sdbs034!$B:$B,,1)
 + ( $A41 - _xlfn.XLOOKUP($A41,sdbs034!$A:$A,sdbs034!$A:$A,,1) )
   / ( _xlfn.XLOOKUP($A41,sdbs034!$A:$A,sdbs034!$A:$A,,-1)
       - _xlfn.XLOOKUP($A41,sdbs034!$A:$A,sdbs034!$A:$A,,1) )
   * ( _xlfn.XLOOKUP($A41,sdbs034!$A:$A,sdbs034!$B:$B,,-1)
       - _xlfn.XLOOKUP($A41,sdbs034!$A:$A,sdbs034!$B:$B,,1) )</f>
        <v>-5.3640764578490969E-3</v>
      </c>
      <c r="H41">
        <f xml:space="preserve"> _xlfn.XLOOKUP($A41,sdbso042!$A:$A,sdbso042!$B:$B,,1)
 + ( $A41 - _xlfn.XLOOKUP($A41,sdbso042!$A:$A,sdbso042!$A:$A,,1) )
   / ( _xlfn.XLOOKUP($A41,sdbso042!$A:$A,sdbso042!$A:$A,,-1)
       - _xlfn.XLOOKUP($A41,sdbso042!$A:$A,sdbso042!$A:$A,,1) )
   * ( _xlfn.XLOOKUP($A41,sdbso042!$A:$A,sdbso042!$B:$B,,-1)
       - _xlfn.XLOOKUP($A41,sdbso042!$A:$A,sdbso042!$B:$B,,1) )</f>
        <v>6.8195186311963366E-3</v>
      </c>
      <c r="J41">
        <v>2477.7347</v>
      </c>
      <c r="K41">
        <v>0.97357497000000004</v>
      </c>
      <c r="L41">
        <v>0.8472288016022087</v>
      </c>
      <c r="M41">
        <v>3.7866219181157255</v>
      </c>
      <c r="N41">
        <v>0.14068733858064064</v>
      </c>
      <c r="O41">
        <v>1.3592903551718591</v>
      </c>
      <c r="P41">
        <v>1.2173007482046472</v>
      </c>
      <c r="Q41">
        <v>1.569783029220611</v>
      </c>
      <c r="Y41">
        <f t="shared" si="1"/>
        <v>1.2140114306712952</v>
      </c>
      <c r="Z41">
        <f t="shared" si="2"/>
        <v>5.7809691620139284E-2</v>
      </c>
      <c r="AI41" s="1">
        <v>2438.5297999999998</v>
      </c>
    </row>
    <row r="42" spans="1:35" x14ac:dyDescent="0.2">
      <c r="A42" s="1">
        <f t="shared" si="0"/>
        <v>2437.5800000000004</v>
      </c>
      <c r="B42" s="1">
        <v>1.5315280000000001E-2</v>
      </c>
      <c r="C42" t="e">
        <f xml:space="preserve"> _xlfn.XLOOKUP($A42,DibenzoThiophene!$A:$A,DibenzoThiophene!$B:$B,,1)
 + ( $A42 - _xlfn.XLOOKUP($A42,DibenzoThiophene!$A:$A,DibenzoThiophene!$A:$A,,1) )
   / ( _xlfn.XLOOKUP($A42,DibenzoThiophene!$A:$A,DibenzoThiophene!$A:$A,,-1)
       - _xlfn.XLOOKUP($A42,DibenzoThiophene!$A:$A,DibenzoThiophene!$A:$A,,1) )
   * ( _xlfn.XLOOKUP($A42,DibenzoThiophene!$A:$A,DibenzoThiophene!$B:$B,,-1)
       - _xlfn.XLOOKUP($A42,DibenzoThiophene!$A:$A,DibenzoThiophene!$B:$B,,1) )</f>
        <v>#N/A</v>
      </c>
      <c r="D42">
        <f xml:space="preserve"> _xlfn.XLOOKUP($A42,Sulfone!$A:$A,Sulfone!$B:$B,,1)
 + ( $A42 - _xlfn.XLOOKUP($A42,Sulfone!$A:$A,Sulfone!$A:$A,,1) )
   / ( _xlfn.XLOOKUP($A42,Sulfone!$A:$A,Sulfone!$A:$A,,-1)
       - _xlfn.XLOOKUP($A42,Sulfone!$A:$A,Sulfone!$A:$A,,1) )
   * ( _xlfn.XLOOKUP($A42,Sulfone!$A:$A,Sulfone!$B:$B,,-1)
       - _xlfn.XLOOKUP($A42,Sulfone!$A:$A,Sulfone!$B:$B,,1) )</f>
        <v>6.8287634740273623E-3</v>
      </c>
      <c r="E42">
        <f xml:space="preserve"> _xlfn.XLOOKUP($A42,sfeso4051!$A:$A,sfeso4051!$B:$B,,1)
 + ( $A42 - _xlfn.XLOOKUP($A42,sfeso4051!$A:$A,sfeso4051!$A:$A,,1) )
   / ( _xlfn.XLOOKUP($A42,sfeso4051!$A:$A,sfeso4051!$A:$A,,-1)
       - _xlfn.XLOOKUP($A42,sfeso4051!$A:$A,sfeso4051!$A:$A,,1) )
   * ( _xlfn.XLOOKUP($A42,sfeso4051!$A:$A,sfeso4051!$B:$B,,-1)
       - _xlfn.XLOOKUP($A42,sfeso4051!$A:$A,sfeso4051!$B:$B,,1) )</f>
        <v>-2.8388822616697675E-3</v>
      </c>
      <c r="F42">
        <f xml:space="preserve"> _xlfn.XLOOKUP($A42,sdbt029!$A:$A,sdbt029!$B:$B,,1)
 + ( $A42 - _xlfn.XLOOKUP($A42,sdbt029!$A:$A,sdbt029!$A:$A,,1) )
   / ( _xlfn.XLOOKUP($A42,sdbt029!$A:$A,sdbt029!$A:$A,,-1)
       - _xlfn.XLOOKUP($A42,sdbt029!$A:$A,sdbt029!$A:$A,,1) )
   * ( _xlfn.XLOOKUP($A42,sdbt029!$A:$A,sdbt029!$B:$B,,-1)
       - _xlfn.XLOOKUP($A42,sdbt029!$A:$A,sdbt029!$B:$B,,1) )</f>
        <v>-4.297860970151314E-2</v>
      </c>
      <c r="G42">
        <f xml:space="preserve"> _xlfn.XLOOKUP($A42,sdbs034!$A:$A,sdbs034!$B:$B,,1)
 + ( $A42 - _xlfn.XLOOKUP($A42,sdbs034!$A:$A,sdbs034!$A:$A,,1) )
   / ( _xlfn.XLOOKUP($A42,sdbs034!$A:$A,sdbs034!$A:$A,,-1)
       - _xlfn.XLOOKUP($A42,sdbs034!$A:$A,sdbs034!$A:$A,,1) )
   * ( _xlfn.XLOOKUP($A42,sdbs034!$A:$A,sdbs034!$B:$B,,-1)
       - _xlfn.XLOOKUP($A42,sdbs034!$A:$A,sdbs034!$B:$B,,1) )</f>
        <v>-4.6959965931658854E-3</v>
      </c>
      <c r="H42">
        <f xml:space="preserve"> _xlfn.XLOOKUP($A42,sdbso042!$A:$A,sdbso042!$B:$B,,1)
 + ( $A42 - _xlfn.XLOOKUP($A42,sdbso042!$A:$A,sdbso042!$A:$A,,1) )
   / ( _xlfn.XLOOKUP($A42,sdbso042!$A:$A,sdbso042!$A:$A,,-1)
       - _xlfn.XLOOKUP($A42,sdbso042!$A:$A,sdbso042!$A:$A,,1) )
   * ( _xlfn.XLOOKUP($A42,sdbso042!$A:$A,sdbso042!$B:$B,,-1)
       - _xlfn.XLOOKUP($A42,sdbso042!$A:$A,sdbso042!$B:$B,,1) )</f>
        <v>9.5368890723032014E-3</v>
      </c>
      <c r="J42">
        <v>2477.9348</v>
      </c>
      <c r="K42">
        <v>0.98849648000000001</v>
      </c>
      <c r="L42">
        <v>0.85922758973881763</v>
      </c>
      <c r="M42">
        <v>4.5752197626824032</v>
      </c>
      <c r="N42">
        <v>0.16382618158501619</v>
      </c>
      <c r="O42">
        <v>1.3466168391212137</v>
      </c>
      <c r="P42">
        <v>1.2202429368452097</v>
      </c>
      <c r="Q42">
        <v>1.5990370508962082</v>
      </c>
      <c r="Y42">
        <f t="shared" si="1"/>
        <v>1.2775094666040114</v>
      </c>
      <c r="Z42">
        <f t="shared" si="2"/>
        <v>8.3528506425770491E-2</v>
      </c>
      <c r="AI42" s="1">
        <v>2438.7800000000002</v>
      </c>
    </row>
    <row r="43" spans="1:35" x14ac:dyDescent="0.2">
      <c r="A43" s="1">
        <f t="shared" si="0"/>
        <v>2437.8302000000003</v>
      </c>
      <c r="B43" s="1">
        <v>1.2380166999999999E-2</v>
      </c>
      <c r="C43" t="e">
        <f xml:space="preserve"> _xlfn.XLOOKUP($A43,DibenzoThiophene!$A:$A,DibenzoThiophene!$B:$B,,1)
 + ( $A43 - _xlfn.XLOOKUP($A43,DibenzoThiophene!$A:$A,DibenzoThiophene!$A:$A,,1) )
   / ( _xlfn.XLOOKUP($A43,DibenzoThiophene!$A:$A,DibenzoThiophene!$A:$A,,-1)
       - _xlfn.XLOOKUP($A43,DibenzoThiophene!$A:$A,DibenzoThiophene!$A:$A,,1) )
   * ( _xlfn.XLOOKUP($A43,DibenzoThiophene!$A:$A,DibenzoThiophene!$B:$B,,-1)
       - _xlfn.XLOOKUP($A43,DibenzoThiophene!$A:$A,DibenzoThiophene!$B:$B,,1) )</f>
        <v>#N/A</v>
      </c>
      <c r="D43">
        <f xml:space="preserve"> _xlfn.XLOOKUP($A43,Sulfone!$A:$A,Sulfone!$B:$B,,1)
 + ( $A43 - _xlfn.XLOOKUP($A43,Sulfone!$A:$A,Sulfone!$A:$A,,1) )
   / ( _xlfn.XLOOKUP($A43,Sulfone!$A:$A,Sulfone!$A:$A,,-1)
       - _xlfn.XLOOKUP($A43,Sulfone!$A:$A,Sulfone!$A:$A,,1) )
   * ( _xlfn.XLOOKUP($A43,Sulfone!$A:$A,Sulfone!$B:$B,,-1)
       - _xlfn.XLOOKUP($A43,Sulfone!$A:$A,Sulfone!$B:$B,,1) )</f>
        <v>7.1179908673941533E-3</v>
      </c>
      <c r="E43">
        <f xml:space="preserve"> _xlfn.XLOOKUP($A43,sfeso4051!$A:$A,sfeso4051!$B:$B,,1)
 + ( $A43 - _xlfn.XLOOKUP($A43,sfeso4051!$A:$A,sfeso4051!$A:$A,,1) )
   / ( _xlfn.XLOOKUP($A43,sfeso4051!$A:$A,sfeso4051!$A:$A,,-1)
       - _xlfn.XLOOKUP($A43,sfeso4051!$A:$A,sfeso4051!$A:$A,,1) )
   * ( _xlfn.XLOOKUP($A43,sfeso4051!$A:$A,sfeso4051!$B:$B,,-1)
       - _xlfn.XLOOKUP($A43,sfeso4051!$A:$A,sfeso4051!$B:$B,,1) )</f>
        <v>-2.1461506607472146E-3</v>
      </c>
      <c r="F43">
        <f xml:space="preserve"> _xlfn.XLOOKUP($A43,sdbt029!$A:$A,sdbt029!$B:$B,,1)
 + ( $A43 - _xlfn.XLOOKUP($A43,sdbt029!$A:$A,sdbt029!$A:$A,,1) )
   / ( _xlfn.XLOOKUP($A43,sdbt029!$A:$A,sdbt029!$A:$A,,-1)
       - _xlfn.XLOOKUP($A43,sdbt029!$A:$A,sdbt029!$A:$A,,1) )
   * ( _xlfn.XLOOKUP($A43,sdbt029!$A:$A,sdbt029!$B:$B,,-1)
       - _xlfn.XLOOKUP($A43,sdbt029!$A:$A,sdbt029!$B:$B,,1) )</f>
        <v>-4.1120661288977296E-2</v>
      </c>
      <c r="G43">
        <f xml:space="preserve"> _xlfn.XLOOKUP($A43,sdbs034!$A:$A,sdbs034!$B:$B,,1)
 + ( $A43 - _xlfn.XLOOKUP($A43,sdbs034!$A:$A,sdbs034!$A:$A,,1) )
   / ( _xlfn.XLOOKUP($A43,sdbs034!$A:$A,sdbs034!$A:$A,,-1)
       - _xlfn.XLOOKUP($A43,sdbs034!$A:$A,sdbs034!$A:$A,,1) )
   * ( _xlfn.XLOOKUP($A43,sdbs034!$A:$A,sdbs034!$B:$B,,-1)
       - _xlfn.XLOOKUP($A43,sdbs034!$A:$A,sdbs034!$B:$B,,1) )</f>
        <v>-4.027916728483889E-3</v>
      </c>
      <c r="H43">
        <f xml:space="preserve"> _xlfn.XLOOKUP($A43,sdbso042!$A:$A,sdbso042!$B:$B,,1)
 + ( $A43 - _xlfn.XLOOKUP($A43,sdbso042!$A:$A,sdbso042!$A:$A,,1) )
   / ( _xlfn.XLOOKUP($A43,sdbso042!$A:$A,sdbso042!$A:$A,,-1)
       - _xlfn.XLOOKUP($A43,sdbso042!$A:$A,sdbso042!$A:$A,,1) )
   * ( _xlfn.XLOOKUP($A43,sdbso042!$A:$A,sdbso042!$B:$B,,-1)
       - _xlfn.XLOOKUP($A43,sdbso042!$A:$A,sdbso042!$B:$B,,1) )</f>
        <v>1.2254259513405127E-2</v>
      </c>
      <c r="J43">
        <v>2478.1350000000002</v>
      </c>
      <c r="K43">
        <v>1.0241384</v>
      </c>
      <c r="L43">
        <v>0.88831065627828365</v>
      </c>
      <c r="M43">
        <v>5.1519384112862214</v>
      </c>
      <c r="N43">
        <v>0.19108668886180014</v>
      </c>
      <c r="O43">
        <v>1.3367711473273853</v>
      </c>
      <c r="P43">
        <v>1.2261322748945365</v>
      </c>
      <c r="Q43">
        <v>1.6206545015403313</v>
      </c>
      <c r="Y43">
        <f t="shared" si="1"/>
        <v>1.3307235408123177</v>
      </c>
      <c r="Z43">
        <f t="shared" si="2"/>
        <v>9.3994448566908667E-2</v>
      </c>
      <c r="AI43" s="1">
        <v>2439.0302000000001</v>
      </c>
    </row>
    <row r="44" spans="1:35" x14ac:dyDescent="0.2">
      <c r="A44" s="1">
        <f t="shared" si="0"/>
        <v>2438.0804000000003</v>
      </c>
      <c r="B44" s="1">
        <v>1.3854293E-2</v>
      </c>
      <c r="C44" t="e">
        <f xml:space="preserve"> _xlfn.XLOOKUP($A44,DibenzoThiophene!$A:$A,DibenzoThiophene!$B:$B,,1)
 + ( $A44 - _xlfn.XLOOKUP($A44,DibenzoThiophene!$A:$A,DibenzoThiophene!$A:$A,,1) )
   / ( _xlfn.XLOOKUP($A44,DibenzoThiophene!$A:$A,DibenzoThiophene!$A:$A,,-1)
       - _xlfn.XLOOKUP($A44,DibenzoThiophene!$A:$A,DibenzoThiophene!$A:$A,,1) )
   * ( _xlfn.XLOOKUP($A44,DibenzoThiophene!$A:$A,DibenzoThiophene!$B:$B,,-1)
       - _xlfn.XLOOKUP($A44,DibenzoThiophene!$A:$A,DibenzoThiophene!$B:$B,,1) )</f>
        <v>#N/A</v>
      </c>
      <c r="D44">
        <f xml:space="preserve"> _xlfn.XLOOKUP($A44,Sulfone!$A:$A,Sulfone!$B:$B,,1)
 + ( $A44 - _xlfn.XLOOKUP($A44,Sulfone!$A:$A,Sulfone!$A:$A,,1) )
   / ( _xlfn.XLOOKUP($A44,Sulfone!$A:$A,Sulfone!$A:$A,,-1)
       - _xlfn.XLOOKUP($A44,Sulfone!$A:$A,Sulfone!$A:$A,,1) )
   * ( _xlfn.XLOOKUP($A44,Sulfone!$A:$A,Sulfone!$B:$B,,-1)
       - _xlfn.XLOOKUP($A44,Sulfone!$A:$A,Sulfone!$B:$B,,1) )</f>
        <v>7.4072182607609442E-3</v>
      </c>
      <c r="E44">
        <f xml:space="preserve"> _xlfn.XLOOKUP($A44,sfeso4051!$A:$A,sfeso4051!$B:$B,,1)
 + ( $A44 - _xlfn.XLOOKUP($A44,sfeso4051!$A:$A,sfeso4051!$A:$A,,1) )
   / ( _xlfn.XLOOKUP($A44,sfeso4051!$A:$A,sfeso4051!$A:$A,,-1)
       - _xlfn.XLOOKUP($A44,sfeso4051!$A:$A,sfeso4051!$A:$A,,1) )
   * ( _xlfn.XLOOKUP($A44,sfeso4051!$A:$A,sfeso4051!$B:$B,,-1)
       - _xlfn.XLOOKUP($A44,sfeso4051!$A:$A,sfeso4051!$B:$B,,1) )</f>
        <v>-1.7299712956740589E-3</v>
      </c>
      <c r="F44">
        <f xml:space="preserve"> _xlfn.XLOOKUP($A44,sdbt029!$A:$A,sdbt029!$B:$B,,1)
 + ( $A44 - _xlfn.XLOOKUP($A44,sdbt029!$A:$A,sdbt029!$A:$A,,1) )
   / ( _xlfn.XLOOKUP($A44,sdbt029!$A:$A,sdbt029!$A:$A,,-1)
       - _xlfn.XLOOKUP($A44,sdbt029!$A:$A,sdbt029!$A:$A,,1) )
   * ( _xlfn.XLOOKUP($A44,sdbt029!$A:$A,sdbt029!$B:$B,,-1)
       - _xlfn.XLOOKUP($A44,sdbt029!$A:$A,sdbt029!$B:$B,,1) )</f>
        <v>-3.982609946874606E-2</v>
      </c>
      <c r="G44">
        <f xml:space="preserve"> _xlfn.XLOOKUP($A44,sdbs034!$A:$A,sdbs034!$B:$B,,1)
 + ( $A44 - _xlfn.XLOOKUP($A44,sdbs034!$A:$A,sdbs034!$A:$A,,1) )
   / ( _xlfn.XLOOKUP($A44,sdbs034!$A:$A,sdbs034!$A:$A,,-1)
       - _xlfn.XLOOKUP($A44,sdbs034!$A:$A,sdbs034!$A:$A,,1) )
   * ( _xlfn.XLOOKUP($A44,sdbs034!$A:$A,sdbs034!$B:$B,,-1)
       - _xlfn.XLOOKUP($A44,sdbs034!$A:$A,sdbs034!$B:$B,,1) )</f>
        <v>-3.5378067117224658E-3</v>
      </c>
      <c r="H44">
        <f xml:space="preserve"> _xlfn.XLOOKUP($A44,sdbso042!$A:$A,sdbso042!$B:$B,,1)
 + ( $A44 - _xlfn.XLOOKUP($A44,sdbso042!$A:$A,sdbso042!$A:$A,,1) )
   / ( _xlfn.XLOOKUP($A44,sdbso042!$A:$A,sdbso042!$A:$A,,-1)
       - _xlfn.XLOOKUP($A44,sdbso042!$A:$A,sdbso042!$A:$A,,1) )
   * ( _xlfn.XLOOKUP($A44,sdbso042!$A:$A,sdbso042!$B:$B,,-1)
       - _xlfn.XLOOKUP($A44,sdbso042!$A:$A,sdbso042!$B:$B,,1) )</f>
        <v>1.4785521998767429E-2</v>
      </c>
      <c r="J44">
        <v>2478.3351000000002</v>
      </c>
      <c r="K44">
        <v>1.0764441</v>
      </c>
      <c r="L44">
        <v>0.94174407397048288</v>
      </c>
      <c r="M44">
        <v>5.4903659715071775</v>
      </c>
      <c r="N44">
        <v>0.21756759554243085</v>
      </c>
      <c r="O44">
        <v>1.3253024408270011</v>
      </c>
      <c r="P44">
        <v>1.2293469803725794</v>
      </c>
      <c r="Q44">
        <v>1.6151943349594993</v>
      </c>
      <c r="Y44">
        <f t="shared" si="1"/>
        <v>1.3693270684609269</v>
      </c>
      <c r="Z44">
        <f t="shared" si="2"/>
        <v>8.5780433214484281E-2</v>
      </c>
      <c r="AI44" s="1">
        <v>2439.2804000000001</v>
      </c>
    </row>
    <row r="45" spans="1:35" x14ac:dyDescent="0.2">
      <c r="A45" s="1">
        <f t="shared" si="0"/>
        <v>2438.3306000000002</v>
      </c>
      <c r="B45" s="1">
        <v>-5.6397367999999996E-3</v>
      </c>
      <c r="C45" t="e">
        <f xml:space="preserve"> _xlfn.XLOOKUP($A45,DibenzoThiophene!$A:$A,DibenzoThiophene!$B:$B,,1)
 + ( $A45 - _xlfn.XLOOKUP($A45,DibenzoThiophene!$A:$A,DibenzoThiophene!$A:$A,,1) )
   / ( _xlfn.XLOOKUP($A45,DibenzoThiophene!$A:$A,DibenzoThiophene!$A:$A,,-1)
       - _xlfn.XLOOKUP($A45,DibenzoThiophene!$A:$A,DibenzoThiophene!$A:$A,,1) )
   * ( _xlfn.XLOOKUP($A45,DibenzoThiophene!$A:$A,DibenzoThiophene!$B:$B,,-1)
       - _xlfn.XLOOKUP($A45,DibenzoThiophene!$A:$A,DibenzoThiophene!$B:$B,,1) )</f>
        <v>#N/A</v>
      </c>
      <c r="D45">
        <f xml:space="preserve"> _xlfn.XLOOKUP($A45,Sulfone!$A:$A,Sulfone!$B:$B,,1)
 + ( $A45 - _xlfn.XLOOKUP($A45,Sulfone!$A:$A,Sulfone!$A:$A,,1) )
   / ( _xlfn.XLOOKUP($A45,Sulfone!$A:$A,Sulfone!$A:$A,,-1)
       - _xlfn.XLOOKUP($A45,Sulfone!$A:$A,Sulfone!$A:$A,,1) )
   * ( _xlfn.XLOOKUP($A45,Sulfone!$A:$A,Sulfone!$B:$B,,-1)
       - _xlfn.XLOOKUP($A45,Sulfone!$A:$A,Sulfone!$B:$B,,1) )</f>
        <v>7.696445654127736E-3</v>
      </c>
      <c r="E45">
        <f xml:space="preserve"> _xlfn.XLOOKUP($A45,sfeso4051!$A:$A,sfeso4051!$B:$B,,1)
 + ( $A45 - _xlfn.XLOOKUP($A45,sfeso4051!$A:$A,sfeso4051!$A:$A,,1) )
   / ( _xlfn.XLOOKUP($A45,sfeso4051!$A:$A,sfeso4051!$A:$A,,-1)
       - _xlfn.XLOOKUP($A45,sfeso4051!$A:$A,sfeso4051!$A:$A,,1) )
   * ( _xlfn.XLOOKUP($A45,sfeso4051!$A:$A,sfeso4051!$B:$B,,-1)
       - _xlfn.XLOOKUP($A45,sfeso4051!$A:$A,sfeso4051!$B:$B,,1) )</f>
        <v>-1.9065031295390179E-3</v>
      </c>
      <c r="F45">
        <f xml:space="preserve"> _xlfn.XLOOKUP($A45,sdbt029!$A:$A,sdbt029!$B:$B,,1)
 + ( $A45 - _xlfn.XLOOKUP($A45,sdbt029!$A:$A,sdbt029!$A:$A,,1) )
   / ( _xlfn.XLOOKUP($A45,sdbt029!$A:$A,sdbt029!$A:$A,,-1)
       - _xlfn.XLOOKUP($A45,sdbt029!$A:$A,sdbt029!$A:$A,,1) )
   * ( _xlfn.XLOOKUP($A45,sdbt029!$A:$A,sdbt029!$B:$B,,-1)
       - _xlfn.XLOOKUP($A45,sdbt029!$A:$A,sdbt029!$B:$B,,1) )</f>
        <v>-3.973899685261386E-2</v>
      </c>
      <c r="G45">
        <f xml:space="preserve"> _xlfn.XLOOKUP($A45,sdbs034!$A:$A,sdbs034!$B:$B,,1)
 + ( $A45 - _xlfn.XLOOKUP($A45,sdbs034!$A:$A,sdbs034!$A:$A,,1) )
   / ( _xlfn.XLOOKUP($A45,sdbs034!$A:$A,sdbs034!$A:$A,,-1)
       - _xlfn.XLOOKUP($A45,sdbs034!$A:$A,sdbs034!$A:$A,,1) )
   * ( _xlfn.XLOOKUP($A45,sdbs034!$A:$A,sdbs034!$B:$B,,-1)
       - _xlfn.XLOOKUP($A45,sdbs034!$A:$A,sdbs034!$B:$B,,1) )</f>
        <v>-3.4291245348476154E-3</v>
      </c>
      <c r="H45">
        <f xml:space="preserve"> _xlfn.XLOOKUP($A45,sdbso042!$A:$A,sdbso042!$B:$B,,1)
 + ( $A45 - _xlfn.XLOOKUP($A45,sdbso042!$A:$A,sdbso042!$A:$A,,1) )
   / ( _xlfn.XLOOKUP($A45,sdbso042!$A:$A,sdbso042!$A:$A,,-1)
       - _xlfn.XLOOKUP($A45,sdbso042!$A:$A,sdbso042!$A:$A,,1) )
   * ( _xlfn.XLOOKUP($A45,sdbso042!$A:$A,sdbso042!$B:$B,,-1)
       - _xlfn.XLOOKUP($A45,sdbso042!$A:$A,sdbso042!$B:$B,,1) )</f>
        <v>1.6917914920701493E-2</v>
      </c>
      <c r="J45">
        <v>2478.5352000000003</v>
      </c>
      <c r="K45">
        <v>1.1015497999999999</v>
      </c>
      <c r="L45">
        <v>1.0306426449524704</v>
      </c>
      <c r="M45">
        <v>5.5829738285661659</v>
      </c>
      <c r="N45">
        <v>0.25213944732723631</v>
      </c>
      <c r="O45">
        <v>1.3177288962322617</v>
      </c>
      <c r="P45">
        <v>1.2311170432079273</v>
      </c>
      <c r="Q45">
        <v>1.5863344833669639</v>
      </c>
      <c r="Y45">
        <f t="shared" si="1"/>
        <v>1.3980085382146437</v>
      </c>
      <c r="Z45">
        <f t="shared" si="2"/>
        <v>8.7887783463818675E-2</v>
      </c>
      <c r="AI45" s="1">
        <v>2439.5306</v>
      </c>
    </row>
    <row r="46" spans="1:35" x14ac:dyDescent="0.2">
      <c r="A46" s="1">
        <f t="shared" si="0"/>
        <v>2438.5808000000002</v>
      </c>
      <c r="B46" s="1">
        <v>1.0744049E-3</v>
      </c>
      <c r="C46" t="e">
        <f xml:space="preserve"> _xlfn.XLOOKUP($A46,DibenzoThiophene!$A:$A,DibenzoThiophene!$B:$B,,1)
 + ( $A46 - _xlfn.XLOOKUP($A46,DibenzoThiophene!$A:$A,DibenzoThiophene!$A:$A,,1) )
   / ( _xlfn.XLOOKUP($A46,DibenzoThiophene!$A:$A,DibenzoThiophene!$A:$A,,-1)
       - _xlfn.XLOOKUP($A46,DibenzoThiophene!$A:$A,DibenzoThiophene!$A:$A,,1) )
   * ( _xlfn.XLOOKUP($A46,DibenzoThiophene!$A:$A,DibenzoThiophene!$B:$B,,-1)
       - _xlfn.XLOOKUP($A46,DibenzoThiophene!$A:$A,DibenzoThiophene!$B:$B,,1) )</f>
        <v>#N/A</v>
      </c>
      <c r="D46">
        <f xml:space="preserve"> _xlfn.XLOOKUP($A46,Sulfone!$A:$A,Sulfone!$B:$B,,1)
 + ( $A46 - _xlfn.XLOOKUP($A46,Sulfone!$A:$A,Sulfone!$A:$A,,1) )
   / ( _xlfn.XLOOKUP($A46,Sulfone!$A:$A,Sulfone!$A:$A,,-1)
       - _xlfn.XLOOKUP($A46,Sulfone!$A:$A,Sulfone!$A:$A,,1) )
   * ( _xlfn.XLOOKUP($A46,Sulfone!$A:$A,Sulfone!$B:$B,,-1)
       - _xlfn.XLOOKUP($A46,Sulfone!$A:$A,Sulfone!$B:$B,,1) )</f>
        <v>7.9856730474945278E-3</v>
      </c>
      <c r="E46">
        <f xml:space="preserve"> _xlfn.XLOOKUP($A46,sfeso4051!$A:$A,sfeso4051!$B:$B,,1)
 + ( $A46 - _xlfn.XLOOKUP($A46,sfeso4051!$A:$A,sfeso4051!$A:$A,,1) )
   / ( _xlfn.XLOOKUP($A46,sfeso4051!$A:$A,sfeso4051!$A:$A,,-1)
       - _xlfn.XLOOKUP($A46,sfeso4051!$A:$A,sfeso4051!$A:$A,,1) )
   * ( _xlfn.XLOOKUP($A46,sfeso4051!$A:$A,sfeso4051!$B:$B,,-1)
       - _xlfn.XLOOKUP($A46,sfeso4051!$A:$A,sfeso4051!$B:$B,,1) )</f>
        <v>-2.0830349634039774E-3</v>
      </c>
      <c r="F46">
        <f xml:space="preserve"> _xlfn.XLOOKUP($A46,sdbt029!$A:$A,sdbt029!$B:$B,,1)
 + ( $A46 - _xlfn.XLOOKUP($A46,sdbt029!$A:$A,sdbt029!$A:$A,,1) )
   / ( _xlfn.XLOOKUP($A46,sdbt029!$A:$A,sdbt029!$A:$A,,-1)
       - _xlfn.XLOOKUP($A46,sdbt029!$A:$A,sdbt029!$A:$A,,1) )
   * ( _xlfn.XLOOKUP($A46,sdbt029!$A:$A,sdbt029!$B:$B,,-1)
       - _xlfn.XLOOKUP($A46,sdbt029!$A:$A,sdbt029!$B:$B,,1) )</f>
        <v>-3.9651894236481661E-2</v>
      </c>
      <c r="G46">
        <f xml:space="preserve"> _xlfn.XLOOKUP($A46,sdbs034!$A:$A,sdbs034!$B:$B,,1)
 + ( $A46 - _xlfn.XLOOKUP($A46,sdbs034!$A:$A,sdbs034!$A:$A,,1) )
   / ( _xlfn.XLOOKUP($A46,sdbs034!$A:$A,sdbs034!$A:$A,,-1)
       - _xlfn.XLOOKUP($A46,sdbs034!$A:$A,sdbs034!$A:$A,,1) )
   * ( _xlfn.XLOOKUP($A46,sdbs034!$A:$A,sdbs034!$B:$B,,-1)
       - _xlfn.XLOOKUP($A46,sdbs034!$A:$A,sdbs034!$B:$B,,1) )</f>
        <v>-3.320442357972765E-3</v>
      </c>
      <c r="H46">
        <f xml:space="preserve"> _xlfn.XLOOKUP($A46,sdbso042!$A:$A,sdbso042!$B:$B,,1)
 + ( $A46 - _xlfn.XLOOKUP($A46,sdbso042!$A:$A,sdbso042!$A:$A,,1) )
   / ( _xlfn.XLOOKUP($A46,sdbso042!$A:$A,sdbso042!$A:$A,,-1)
       - _xlfn.XLOOKUP($A46,sdbso042!$A:$A,sdbso042!$A:$A,,1) )
   * ( _xlfn.XLOOKUP($A46,sdbso042!$A:$A,sdbso042!$B:$B,,-1)
       - _xlfn.XLOOKUP($A46,sdbso042!$A:$A,sdbso042!$B:$B,,1) )</f>
        <v>1.9050307842635558E-2</v>
      </c>
      <c r="J46">
        <v>2478.7354</v>
      </c>
      <c r="K46">
        <v>1.1321021</v>
      </c>
      <c r="L46">
        <v>1.1376160712240408</v>
      </c>
      <c r="M46">
        <v>5.4229674702749433</v>
      </c>
      <c r="N46">
        <v>0.29140668877462877</v>
      </c>
      <c r="O46">
        <v>1.3145633099655369</v>
      </c>
      <c r="P46">
        <v>1.2309331961010308</v>
      </c>
      <c r="Q46">
        <v>1.5435745180675171</v>
      </c>
      <c r="Y46">
        <f t="shared" si="1"/>
        <v>1.4122607977646215</v>
      </c>
      <c r="Z46">
        <f t="shared" si="2"/>
        <v>7.8488895933168559E-2</v>
      </c>
      <c r="AI46" s="1">
        <v>2439.7808</v>
      </c>
    </row>
    <row r="47" spans="1:35" x14ac:dyDescent="0.2">
      <c r="A47" s="1">
        <f t="shared" si="0"/>
        <v>2438.8310000000001</v>
      </c>
      <c r="B47" s="1">
        <v>1.3435954E-2</v>
      </c>
      <c r="C47" t="e">
        <f xml:space="preserve"> _xlfn.XLOOKUP($A47,DibenzoThiophene!$A:$A,DibenzoThiophene!$B:$B,,1)
 + ( $A47 - _xlfn.XLOOKUP($A47,DibenzoThiophene!$A:$A,DibenzoThiophene!$A:$A,,1) )
   / ( _xlfn.XLOOKUP($A47,DibenzoThiophene!$A:$A,DibenzoThiophene!$A:$A,,-1)
       - _xlfn.XLOOKUP($A47,DibenzoThiophene!$A:$A,DibenzoThiophene!$A:$A,,1) )
   * ( _xlfn.XLOOKUP($A47,DibenzoThiophene!$A:$A,DibenzoThiophene!$B:$B,,-1)
       - _xlfn.XLOOKUP($A47,DibenzoThiophene!$A:$A,DibenzoThiophene!$B:$B,,1) )</f>
        <v>#N/A</v>
      </c>
      <c r="D47">
        <f xml:space="preserve"> _xlfn.XLOOKUP($A47,Sulfone!$A:$A,Sulfone!$B:$B,,1)
 + ( $A47 - _xlfn.XLOOKUP($A47,Sulfone!$A:$A,Sulfone!$A:$A,,1) )
   / ( _xlfn.XLOOKUP($A47,Sulfone!$A:$A,Sulfone!$A:$A,,-1)
       - _xlfn.XLOOKUP($A47,Sulfone!$A:$A,Sulfone!$A:$A,,1) )
   * ( _xlfn.XLOOKUP($A47,Sulfone!$A:$A,Sulfone!$B:$B,,-1)
       - _xlfn.XLOOKUP($A47,Sulfone!$A:$A,Sulfone!$B:$B,,1) )</f>
        <v>8.2749004408613179E-3</v>
      </c>
      <c r="E47">
        <f xml:space="preserve"> _xlfn.XLOOKUP($A47,sfeso4051!$A:$A,sfeso4051!$B:$B,,1)
 + ( $A47 - _xlfn.XLOOKUP($A47,sfeso4051!$A:$A,sfeso4051!$A:$A,,1) )
   / ( _xlfn.XLOOKUP($A47,sfeso4051!$A:$A,sfeso4051!$A:$A,,-1)
       - _xlfn.XLOOKUP($A47,sfeso4051!$A:$A,sfeso4051!$A:$A,,1) )
   * ( _xlfn.XLOOKUP($A47,sfeso4051!$A:$A,sfeso4051!$B:$B,,-1)
       - _xlfn.XLOOKUP($A47,sfeso4051!$A:$A,sfeso4051!$B:$B,,1) )</f>
        <v>-2.2595667972689368E-3</v>
      </c>
      <c r="F47">
        <f xml:space="preserve"> _xlfn.XLOOKUP($A47,sdbt029!$A:$A,sdbt029!$B:$B,,1)
 + ( $A47 - _xlfn.XLOOKUP($A47,sdbt029!$A:$A,sdbt029!$A:$A,,1) )
   / ( _xlfn.XLOOKUP($A47,sdbt029!$A:$A,sdbt029!$A:$A,,-1)
       - _xlfn.XLOOKUP($A47,sdbt029!$A:$A,sdbt029!$A:$A,,1) )
   * ( _xlfn.XLOOKUP($A47,sdbt029!$A:$A,sdbt029!$B:$B,,-1)
       - _xlfn.XLOOKUP($A47,sdbt029!$A:$A,sdbt029!$B:$B,,1) )</f>
        <v>-3.9564791620349454E-2</v>
      </c>
      <c r="G47">
        <f xml:space="preserve"> _xlfn.XLOOKUP($A47,sdbs034!$A:$A,sdbs034!$B:$B,,1)
 + ( $A47 - _xlfn.XLOOKUP($A47,sdbs034!$A:$A,sdbs034!$A:$A,,1) )
   / ( _xlfn.XLOOKUP($A47,sdbs034!$A:$A,sdbs034!$A:$A,,-1)
       - _xlfn.XLOOKUP($A47,sdbs034!$A:$A,sdbs034!$A:$A,,1) )
   * ( _xlfn.XLOOKUP($A47,sdbs034!$A:$A,sdbs034!$B:$B,,-1)
       - _xlfn.XLOOKUP($A47,sdbs034!$A:$A,sdbs034!$B:$B,,1) )</f>
        <v>-3.211760181097915E-3</v>
      </c>
      <c r="H47">
        <f xml:space="preserve"> _xlfn.XLOOKUP($A47,sdbso042!$A:$A,sdbso042!$B:$B,,1)
 + ( $A47 - _xlfn.XLOOKUP($A47,sdbso042!$A:$A,sdbso042!$A:$A,,1) )
   / ( _xlfn.XLOOKUP($A47,sdbso042!$A:$A,sdbso042!$A:$A,,-1)
       - _xlfn.XLOOKUP($A47,sdbso042!$A:$A,sdbso042!$A:$A,,1) )
   * ( _xlfn.XLOOKUP($A47,sdbso042!$A:$A,sdbso042!$B:$B,,-1)
       - _xlfn.XLOOKUP($A47,sdbso042!$A:$A,sdbso042!$B:$B,,1) )</f>
        <v>2.1182700764569622E-2</v>
      </c>
      <c r="J47">
        <v>2478.9355</v>
      </c>
      <c r="K47">
        <v>1.1875566</v>
      </c>
      <c r="L47">
        <v>1.2364300764916516</v>
      </c>
      <c r="M47">
        <v>5.0897642968348258</v>
      </c>
      <c r="N47">
        <v>0.34159105288414288</v>
      </c>
      <c r="O47">
        <v>1.3141182980636388</v>
      </c>
      <c r="P47">
        <v>1.2340841579310837</v>
      </c>
      <c r="Q47">
        <v>1.4973339575094333</v>
      </c>
      <c r="Y47">
        <f t="shared" si="1"/>
        <v>1.4151395537538745</v>
      </c>
      <c r="Z47">
        <f t="shared" si="2"/>
        <v>5.1794000839338175E-2</v>
      </c>
      <c r="AI47" s="1">
        <v>2440.0309999999999</v>
      </c>
    </row>
    <row r="48" spans="1:35" x14ac:dyDescent="0.2">
      <c r="A48" s="1">
        <f t="shared" si="0"/>
        <v>2439.0812000000001</v>
      </c>
      <c r="B48" s="1">
        <v>1.0788699000000001E-2</v>
      </c>
      <c r="C48" t="e">
        <f xml:space="preserve"> _xlfn.XLOOKUP($A48,DibenzoThiophene!$A:$A,DibenzoThiophene!$B:$B,,1)
 + ( $A48 - _xlfn.XLOOKUP($A48,DibenzoThiophene!$A:$A,DibenzoThiophene!$A:$A,,1) )
   / ( _xlfn.XLOOKUP($A48,DibenzoThiophene!$A:$A,DibenzoThiophene!$A:$A,,-1)
       - _xlfn.XLOOKUP($A48,DibenzoThiophene!$A:$A,DibenzoThiophene!$A:$A,,1) )
   * ( _xlfn.XLOOKUP($A48,DibenzoThiophene!$A:$A,DibenzoThiophene!$B:$B,,-1)
       - _xlfn.XLOOKUP($A48,DibenzoThiophene!$A:$A,DibenzoThiophene!$B:$B,,1) )</f>
        <v>#N/A</v>
      </c>
      <c r="D48">
        <f xml:space="preserve"> _xlfn.XLOOKUP($A48,Sulfone!$A:$A,Sulfone!$B:$B,,1)
 + ( $A48 - _xlfn.XLOOKUP($A48,Sulfone!$A:$A,Sulfone!$A:$A,,1) )
   / ( _xlfn.XLOOKUP($A48,Sulfone!$A:$A,Sulfone!$A:$A,,-1)
       - _xlfn.XLOOKUP($A48,Sulfone!$A:$A,Sulfone!$A:$A,,1) )
   * ( _xlfn.XLOOKUP($A48,Sulfone!$A:$A,Sulfone!$B:$B,,-1)
       - _xlfn.XLOOKUP($A48,Sulfone!$A:$A,Sulfone!$B:$B,,1) )</f>
        <v>8.5641278342281097E-3</v>
      </c>
      <c r="E48">
        <f xml:space="preserve"> _xlfn.XLOOKUP($A48,sfeso4051!$A:$A,sfeso4051!$B:$B,,1)
 + ( $A48 - _xlfn.XLOOKUP($A48,sfeso4051!$A:$A,sfeso4051!$A:$A,,1) )
   / ( _xlfn.XLOOKUP($A48,sfeso4051!$A:$A,sfeso4051!$A:$A,,-1)
       - _xlfn.XLOOKUP($A48,sfeso4051!$A:$A,sfeso4051!$A:$A,,1) )
   * ( _xlfn.XLOOKUP($A48,sfeso4051!$A:$A,sfeso4051!$B:$B,,-1)
       - _xlfn.XLOOKUP($A48,sfeso4051!$A:$A,sfeso4051!$B:$B,,1) )</f>
        <v>-2.4360986311338954E-3</v>
      </c>
      <c r="F48">
        <f xml:space="preserve"> _xlfn.XLOOKUP($A48,sdbt029!$A:$A,sdbt029!$B:$B,,1)
 + ( $A48 - _xlfn.XLOOKUP($A48,sdbt029!$A:$A,sdbt029!$A:$A,,1) )
   / ( _xlfn.XLOOKUP($A48,sdbt029!$A:$A,sdbt029!$A:$A,,-1)
       - _xlfn.XLOOKUP($A48,sdbt029!$A:$A,sdbt029!$A:$A,,1) )
   * ( _xlfn.XLOOKUP($A48,sdbt029!$A:$A,sdbt029!$B:$B,,-1)
       - _xlfn.XLOOKUP($A48,sdbt029!$A:$A,sdbt029!$B:$B,,1) )</f>
        <v>-3.9477689004217255E-2</v>
      </c>
      <c r="G48">
        <f xml:space="preserve"> _xlfn.XLOOKUP($A48,sdbs034!$A:$A,sdbs034!$B:$B,,1)
 + ( $A48 - _xlfn.XLOOKUP($A48,sdbs034!$A:$A,sdbs034!$A:$A,,1) )
   / ( _xlfn.XLOOKUP($A48,sdbs034!$A:$A,sdbs034!$A:$A,,-1)
       - _xlfn.XLOOKUP($A48,sdbs034!$A:$A,sdbs034!$A:$A,,1) )
   * ( _xlfn.XLOOKUP($A48,sdbs034!$A:$A,sdbs034!$B:$B,,-1)
       - _xlfn.XLOOKUP($A48,sdbs034!$A:$A,sdbs034!$B:$B,,1) )</f>
        <v>-3.103078004223065E-3</v>
      </c>
      <c r="H48">
        <f xml:space="preserve"> _xlfn.XLOOKUP($A48,sdbso042!$A:$A,sdbso042!$B:$B,,1)
 + ( $A48 - _xlfn.XLOOKUP($A48,sdbso042!$A:$A,sdbso042!$A:$A,,1) )
   / ( _xlfn.XLOOKUP($A48,sdbso042!$A:$A,sdbso042!$A:$A,,-1)
       - _xlfn.XLOOKUP($A48,sdbso042!$A:$A,sdbso042!$A:$A,,1) )
   * ( _xlfn.XLOOKUP($A48,sdbso042!$A:$A,sdbso042!$B:$B,,-1)
       - _xlfn.XLOOKUP($A48,sdbso042!$A:$A,sdbso042!$B:$B,,1) )</f>
        <v>2.3315093686503686E-2</v>
      </c>
      <c r="J48">
        <v>2479.1356000000001</v>
      </c>
      <c r="K48">
        <v>1.2387007000000001</v>
      </c>
      <c r="L48">
        <v>1.296784230927353</v>
      </c>
      <c r="M48">
        <v>4.703243670895052</v>
      </c>
      <c r="N48">
        <v>0.39854111194701758</v>
      </c>
      <c r="O48">
        <v>1.3095955762464426</v>
      </c>
      <c r="P48">
        <v>1.2341237577953748</v>
      </c>
      <c r="Q48">
        <v>1.451887620777065</v>
      </c>
      <c r="Y48">
        <f t="shared" si="1"/>
        <v>1.4052006120396596</v>
      </c>
      <c r="Z48">
        <f t="shared" si="2"/>
        <v>2.772222070921436E-2</v>
      </c>
      <c r="AI48" s="1">
        <v>2440.2811999999999</v>
      </c>
    </row>
    <row r="49" spans="1:35" x14ac:dyDescent="0.2">
      <c r="A49" s="1">
        <f t="shared" si="0"/>
        <v>2439.3314</v>
      </c>
      <c r="B49" s="1">
        <v>1.2542464E-3</v>
      </c>
      <c r="C49" t="e">
        <f xml:space="preserve"> _xlfn.XLOOKUP($A49,DibenzoThiophene!$A:$A,DibenzoThiophene!$B:$B,,1)
 + ( $A49 - _xlfn.XLOOKUP($A49,DibenzoThiophene!$A:$A,DibenzoThiophene!$A:$A,,1) )
   / ( _xlfn.XLOOKUP($A49,DibenzoThiophene!$A:$A,DibenzoThiophene!$A:$A,,-1)
       - _xlfn.XLOOKUP($A49,DibenzoThiophene!$A:$A,DibenzoThiophene!$A:$A,,1) )
   * ( _xlfn.XLOOKUP($A49,DibenzoThiophene!$A:$A,DibenzoThiophene!$B:$B,,-1)
       - _xlfn.XLOOKUP($A49,DibenzoThiophene!$A:$A,DibenzoThiophene!$B:$B,,1) )</f>
        <v>#N/A</v>
      </c>
      <c r="D49">
        <f xml:space="preserve"> _xlfn.XLOOKUP($A49,Sulfone!$A:$A,Sulfone!$B:$B,,1)
 + ( $A49 - _xlfn.XLOOKUP($A49,Sulfone!$A:$A,Sulfone!$A:$A,,1) )
   / ( _xlfn.XLOOKUP($A49,Sulfone!$A:$A,Sulfone!$A:$A,,-1)
       - _xlfn.XLOOKUP($A49,Sulfone!$A:$A,Sulfone!$A:$A,,1) )
   * ( _xlfn.XLOOKUP($A49,Sulfone!$A:$A,Sulfone!$B:$B,,-1)
       - _xlfn.XLOOKUP($A49,Sulfone!$A:$A,Sulfone!$B:$B,,1) )</f>
        <v>8.8533552275949015E-3</v>
      </c>
      <c r="E49">
        <f xml:space="preserve"> _xlfn.XLOOKUP($A49,sfeso4051!$A:$A,sfeso4051!$B:$B,,1)
 + ( $A49 - _xlfn.XLOOKUP($A49,sfeso4051!$A:$A,sfeso4051!$A:$A,,1) )
   / ( _xlfn.XLOOKUP($A49,sfeso4051!$A:$A,sfeso4051!$A:$A,,-1)
       - _xlfn.XLOOKUP($A49,sfeso4051!$A:$A,sfeso4051!$A:$A,,1) )
   * ( _xlfn.XLOOKUP($A49,sfeso4051!$A:$A,sfeso4051!$B:$B,,-1)
       - _xlfn.XLOOKUP($A49,sfeso4051!$A:$A,sfeso4051!$B:$B,,1) )</f>
        <v>-2.6126304649988549E-3</v>
      </c>
      <c r="F49">
        <f xml:space="preserve"> _xlfn.XLOOKUP($A49,sdbt029!$A:$A,sdbt029!$B:$B,,1)
 + ( $A49 - _xlfn.XLOOKUP($A49,sdbt029!$A:$A,sdbt029!$A:$A,,1) )
   / ( _xlfn.XLOOKUP($A49,sdbt029!$A:$A,sdbt029!$A:$A,,-1)
       - _xlfn.XLOOKUP($A49,sdbt029!$A:$A,sdbt029!$A:$A,,1) )
   * ( _xlfn.XLOOKUP($A49,sdbt029!$A:$A,sdbt029!$B:$B,,-1)
       - _xlfn.XLOOKUP($A49,sdbt029!$A:$A,sdbt029!$B:$B,,1) )</f>
        <v>-3.9390586388085055E-2</v>
      </c>
      <c r="G49">
        <f xml:space="preserve"> _xlfn.XLOOKUP($A49,sdbs034!$A:$A,sdbs034!$B:$B,,1)
 + ( $A49 - _xlfn.XLOOKUP($A49,sdbs034!$A:$A,sdbs034!$A:$A,,1) )
   / ( _xlfn.XLOOKUP($A49,sdbs034!$A:$A,sdbs034!$A:$A,,-1)
       - _xlfn.XLOOKUP($A49,sdbs034!$A:$A,sdbs034!$A:$A,,1) )
   * ( _xlfn.XLOOKUP($A49,sdbs034!$A:$A,sdbs034!$B:$B,,-1)
       - _xlfn.XLOOKUP($A49,sdbs034!$A:$A,sdbs034!$B:$B,,1) )</f>
        <v>-2.9943958273482146E-3</v>
      </c>
      <c r="H49">
        <f xml:space="preserve"> _xlfn.XLOOKUP($A49,sdbso042!$A:$A,sdbso042!$B:$B,,1)
 + ( $A49 - _xlfn.XLOOKUP($A49,sdbso042!$A:$A,sdbso042!$A:$A,,1) )
   / ( _xlfn.XLOOKUP($A49,sdbso042!$A:$A,sdbso042!$A:$A,,-1)
       - _xlfn.XLOOKUP($A49,sdbso042!$A:$A,sdbso042!$A:$A,,1) )
   * ( _xlfn.XLOOKUP($A49,sdbso042!$A:$A,sdbso042!$B:$B,,-1)
       - _xlfn.XLOOKUP($A49,sdbso042!$A:$A,sdbso042!$B:$B,,1) )</f>
        <v>2.544748660843775E-2</v>
      </c>
      <c r="J49">
        <v>2479.3358000000003</v>
      </c>
      <c r="K49">
        <v>1.3249046</v>
      </c>
      <c r="L49">
        <v>1.3652499941815808</v>
      </c>
      <c r="M49">
        <v>4.3808947717924083</v>
      </c>
      <c r="N49">
        <v>0.46770467835656021</v>
      </c>
      <c r="O49">
        <v>1.3063767020206927</v>
      </c>
      <c r="P49">
        <v>1.2350126090177584</v>
      </c>
      <c r="Q49">
        <v>1.41753664272055</v>
      </c>
      <c r="Y49">
        <f t="shared" si="1"/>
        <v>1.4042033984801474</v>
      </c>
      <c r="Z49">
        <f t="shared" si="2"/>
        <v>6.2882994403950319E-3</v>
      </c>
      <c r="AI49" s="1">
        <v>2440.5313999999998</v>
      </c>
    </row>
    <row r="50" spans="1:35" x14ac:dyDescent="0.2">
      <c r="A50" s="1">
        <f t="shared" si="0"/>
        <v>2439.5816</v>
      </c>
      <c r="B50" s="1">
        <v>4.4883049000000001E-3</v>
      </c>
      <c r="C50" t="e">
        <f xml:space="preserve"> _xlfn.XLOOKUP($A50,DibenzoThiophene!$A:$A,DibenzoThiophene!$B:$B,,1)
 + ( $A50 - _xlfn.XLOOKUP($A50,DibenzoThiophene!$A:$A,DibenzoThiophene!$A:$A,,1) )
   / ( _xlfn.XLOOKUP($A50,DibenzoThiophene!$A:$A,DibenzoThiophene!$A:$A,,-1)
       - _xlfn.XLOOKUP($A50,DibenzoThiophene!$A:$A,DibenzoThiophene!$A:$A,,1) )
   * ( _xlfn.XLOOKUP($A50,DibenzoThiophene!$A:$A,DibenzoThiophene!$B:$B,,-1)
       - _xlfn.XLOOKUP($A50,DibenzoThiophene!$A:$A,DibenzoThiophene!$B:$B,,1) )</f>
        <v>#N/A</v>
      </c>
      <c r="D50">
        <f xml:space="preserve"> _xlfn.XLOOKUP($A50,Sulfone!$A:$A,Sulfone!$B:$B,,1)
 + ( $A50 - _xlfn.XLOOKUP($A50,Sulfone!$A:$A,Sulfone!$A:$A,,1) )
   / ( _xlfn.XLOOKUP($A50,Sulfone!$A:$A,Sulfone!$A:$A,,-1)
       - _xlfn.XLOOKUP($A50,Sulfone!$A:$A,Sulfone!$A:$A,,1) )
   * ( _xlfn.XLOOKUP($A50,Sulfone!$A:$A,Sulfone!$B:$B,,-1)
       - _xlfn.XLOOKUP($A50,Sulfone!$A:$A,Sulfone!$B:$B,,1) )</f>
        <v>9.1425826209616916E-3</v>
      </c>
      <c r="E50">
        <f xml:space="preserve"> _xlfn.XLOOKUP($A50,sfeso4051!$A:$A,sfeso4051!$B:$B,,1)
 + ( $A50 - _xlfn.XLOOKUP($A50,sfeso4051!$A:$A,sfeso4051!$A:$A,,1) )
   / ( _xlfn.XLOOKUP($A50,sfeso4051!$A:$A,sfeso4051!$A:$A,,-1)
       - _xlfn.XLOOKUP($A50,sfeso4051!$A:$A,sfeso4051!$A:$A,,1) )
   * ( _xlfn.XLOOKUP($A50,sfeso4051!$A:$A,sfeso4051!$B:$B,,-1)
       - _xlfn.XLOOKUP($A50,sfeso4051!$A:$A,sfeso4051!$B:$B,,1) )</f>
        <v>-2.7891622988638143E-3</v>
      </c>
      <c r="F50">
        <f xml:space="preserve"> _xlfn.XLOOKUP($A50,sdbt029!$A:$A,sdbt029!$B:$B,,1)
 + ( $A50 - _xlfn.XLOOKUP($A50,sdbt029!$A:$A,sdbt029!$A:$A,,1) )
   / ( _xlfn.XLOOKUP($A50,sdbt029!$A:$A,sdbt029!$A:$A,,-1)
       - _xlfn.XLOOKUP($A50,sdbt029!$A:$A,sdbt029!$A:$A,,1) )
   * ( _xlfn.XLOOKUP($A50,sdbt029!$A:$A,sdbt029!$B:$B,,-1)
       - _xlfn.XLOOKUP($A50,sdbt029!$A:$A,sdbt029!$B:$B,,1) )</f>
        <v>-3.9303483771952856E-2</v>
      </c>
      <c r="G50">
        <f xml:space="preserve"> _xlfn.XLOOKUP($A50,sdbs034!$A:$A,sdbs034!$B:$B,,1)
 + ( $A50 - _xlfn.XLOOKUP($A50,sdbs034!$A:$A,sdbs034!$A:$A,,1) )
   / ( _xlfn.XLOOKUP($A50,sdbs034!$A:$A,sdbs034!$A:$A,,-1)
       - _xlfn.XLOOKUP($A50,sdbs034!$A:$A,sdbs034!$A:$A,,1) )
   * ( _xlfn.XLOOKUP($A50,sdbs034!$A:$A,sdbs034!$B:$B,,-1)
       - _xlfn.XLOOKUP($A50,sdbs034!$A:$A,sdbs034!$B:$B,,1) )</f>
        <v>-2.8857136504733642E-3</v>
      </c>
      <c r="H50">
        <f xml:space="preserve"> _xlfn.XLOOKUP($A50,sdbso042!$A:$A,sdbso042!$B:$B,,1)
 + ( $A50 - _xlfn.XLOOKUP($A50,sdbso042!$A:$A,sdbso042!$A:$A,,1) )
   / ( _xlfn.XLOOKUP($A50,sdbso042!$A:$A,sdbso042!$A:$A,,-1)
       - _xlfn.XLOOKUP($A50,sdbso042!$A:$A,sdbso042!$A:$A,,1) )
   * ( _xlfn.XLOOKUP($A50,sdbso042!$A:$A,sdbso042!$B:$B,,-1)
       - _xlfn.XLOOKUP($A50,sdbso042!$A:$A,sdbso042!$B:$B,,1) )</f>
        <v>2.7579879530371814E-2</v>
      </c>
      <c r="J50">
        <v>2479.5359000000003</v>
      </c>
      <c r="K50">
        <v>1.4317964000000001</v>
      </c>
      <c r="L50">
        <v>1.4009760107214702</v>
      </c>
      <c r="M50">
        <v>4.1524168290479615</v>
      </c>
      <c r="N50">
        <v>0.56445492185392565</v>
      </c>
      <c r="O50">
        <v>1.3004669953234509</v>
      </c>
      <c r="P50">
        <v>1.2378631160348474</v>
      </c>
      <c r="Q50">
        <v>1.3914287383426631</v>
      </c>
      <c r="Y50">
        <f t="shared" si="1"/>
        <v>1.4077561393324882</v>
      </c>
      <c r="Z50">
        <f t="shared" si="2"/>
        <v>5.7793413296191773E-4</v>
      </c>
      <c r="AI50" s="1">
        <v>2440.7815999999998</v>
      </c>
    </row>
    <row r="51" spans="1:35" x14ac:dyDescent="0.2">
      <c r="A51" s="1">
        <f t="shared" si="0"/>
        <v>2439.8317000000002</v>
      </c>
      <c r="B51" s="1">
        <v>-6.9090478E-3</v>
      </c>
      <c r="C51" t="e">
        <f xml:space="preserve"> _xlfn.XLOOKUP($A51,DibenzoThiophene!$A:$A,DibenzoThiophene!$B:$B,,1)
 + ( $A51 - _xlfn.XLOOKUP($A51,DibenzoThiophene!$A:$A,DibenzoThiophene!$A:$A,,1) )
   / ( _xlfn.XLOOKUP($A51,DibenzoThiophene!$A:$A,DibenzoThiophene!$A:$A,,-1)
       - _xlfn.XLOOKUP($A51,DibenzoThiophene!$A:$A,DibenzoThiophene!$A:$A,,1) )
   * ( _xlfn.XLOOKUP($A51,DibenzoThiophene!$A:$A,DibenzoThiophene!$B:$B,,-1)
       - _xlfn.XLOOKUP($A51,DibenzoThiophene!$A:$A,DibenzoThiophene!$B:$B,,1) )</f>
        <v>#N/A</v>
      </c>
      <c r="D51">
        <f xml:space="preserve"> _xlfn.XLOOKUP($A51,Sulfone!$A:$A,Sulfone!$B:$B,,1)
 + ( $A51 - _xlfn.XLOOKUP($A51,Sulfone!$A:$A,Sulfone!$A:$A,,1) )
   / ( _xlfn.XLOOKUP($A51,Sulfone!$A:$A,Sulfone!$A:$A,,-1)
       - _xlfn.XLOOKUP($A51,Sulfone!$A:$A,Sulfone!$A:$A,,1) )
   * ( _xlfn.XLOOKUP($A51,Sulfone!$A:$A,Sulfone!$B:$B,,-1)
       - _xlfn.XLOOKUP($A51,Sulfone!$A:$A,Sulfone!$B:$B,,1) )</f>
        <v>9.4316944158502111E-3</v>
      </c>
      <c r="E51">
        <f xml:space="preserve"> _xlfn.XLOOKUP($A51,sfeso4051!$A:$A,sfeso4051!$B:$B,,1)
 + ( $A51 - _xlfn.XLOOKUP($A51,sfeso4051!$A:$A,sfeso4051!$A:$A,,1) )
   / ( _xlfn.XLOOKUP($A51,sfeso4051!$A:$A,sfeso4051!$A:$A,,-1)
       - _xlfn.XLOOKUP($A51,sfeso4051!$A:$A,sfeso4051!$A:$A,,1) )
   * ( _xlfn.XLOOKUP($A51,sfeso4051!$A:$A,sfeso4051!$B:$B,,-1)
       - _xlfn.XLOOKUP($A51,sfeso4051!$A:$A,sfeso4051!$B:$B,,1) )</f>
        <v>-2.9656235764404363E-3</v>
      </c>
      <c r="F51">
        <f xml:space="preserve"> _xlfn.XLOOKUP($A51,sdbt029!$A:$A,sdbt029!$B:$B,,1)
 + ( $A51 - _xlfn.XLOOKUP($A51,sdbt029!$A:$A,sdbt029!$A:$A,,1) )
   / ( _xlfn.XLOOKUP($A51,sdbt029!$A:$A,sdbt029!$A:$A,,-1)
       - _xlfn.XLOOKUP($A51,sdbt029!$A:$A,sdbt029!$A:$A,,1) )
   * ( _xlfn.XLOOKUP($A51,sdbt029!$A:$A,sdbt029!$B:$B,,-1)
       - _xlfn.XLOOKUP($A51,sdbt029!$A:$A,sdbt029!$B:$B,,1) )</f>
        <v>-3.9216415969016469E-2</v>
      </c>
      <c r="G51">
        <f xml:space="preserve"> _xlfn.XLOOKUP($A51,sdbs034!$A:$A,sdbs034!$B:$B,,1)
 + ( $A51 - _xlfn.XLOOKUP($A51,sdbs034!$A:$A,sdbs034!$A:$A,,1) )
   / ( _xlfn.XLOOKUP($A51,sdbs034!$A:$A,sdbs034!$A:$A,,-1)
       - _xlfn.XLOOKUP($A51,sdbs034!$A:$A,sdbs034!$A:$A,,1) )
   * ( _xlfn.XLOOKUP($A51,sdbs034!$A:$A,sdbs034!$B:$B,,-1)
       - _xlfn.XLOOKUP($A51,sdbs034!$A:$A,sdbs034!$B:$B,,1) )</f>
        <v>-2.7770749117186581E-3</v>
      </c>
      <c r="H51">
        <f xml:space="preserve"> _xlfn.XLOOKUP($A51,sdbso042!$A:$A,sdbso042!$B:$B,,1)
 + ( $A51 - _xlfn.XLOOKUP($A51,sdbso042!$A:$A,sdbso042!$A:$A,,1) )
   / ( _xlfn.XLOOKUP($A51,sdbso042!$A:$A,sdbso042!$A:$A,,-1)
       - _xlfn.XLOOKUP($A51,sdbso042!$A:$A,sdbso042!$A:$A,,1) )
   * ( _xlfn.XLOOKUP($A51,sdbso042!$A:$A,sdbso042!$B:$B,,-1)
       - _xlfn.XLOOKUP($A51,sdbso042!$A:$A,sdbso042!$B:$B,,1) )</f>
        <v>2.9711420176959536E-2</v>
      </c>
      <c r="J51">
        <v>2479.7360000000003</v>
      </c>
      <c r="K51">
        <v>1.5651784</v>
      </c>
      <c r="L51">
        <v>1.4164107567719129</v>
      </c>
      <c r="M51">
        <v>3.9589861207887389</v>
      </c>
      <c r="N51">
        <v>0.71733842357557187</v>
      </c>
      <c r="O51">
        <v>1.2874106034910695</v>
      </c>
      <c r="P51">
        <v>1.2407265360883268</v>
      </c>
      <c r="Q51">
        <v>1.3868659225637763</v>
      </c>
      <c r="Y51">
        <f t="shared" si="1"/>
        <v>1.4165806477547456</v>
      </c>
      <c r="Z51">
        <f t="shared" si="2"/>
        <v>2.2081291972342008E-2</v>
      </c>
      <c r="AI51" s="1">
        <v>2441.0317</v>
      </c>
    </row>
    <row r="52" spans="1:35" x14ac:dyDescent="0.2">
      <c r="A52" s="1">
        <f t="shared" si="0"/>
        <v>2440.0819000000001</v>
      </c>
      <c r="B52" s="1">
        <v>-1.0514921E-2</v>
      </c>
      <c r="C52" t="e">
        <f xml:space="preserve"> _xlfn.XLOOKUP($A52,DibenzoThiophene!$A:$A,DibenzoThiophene!$B:$B,,1)
 + ( $A52 - _xlfn.XLOOKUP($A52,DibenzoThiophene!$A:$A,DibenzoThiophene!$A:$A,,1) )
   / ( _xlfn.XLOOKUP($A52,DibenzoThiophene!$A:$A,DibenzoThiophene!$A:$A,,-1)
       - _xlfn.XLOOKUP($A52,DibenzoThiophene!$A:$A,DibenzoThiophene!$A:$A,,1) )
   * ( _xlfn.XLOOKUP($A52,DibenzoThiophene!$A:$A,DibenzoThiophene!$B:$B,,-1)
       - _xlfn.XLOOKUP($A52,DibenzoThiophene!$A:$A,DibenzoThiophene!$B:$B,,1) )</f>
        <v>#N/A</v>
      </c>
      <c r="D52">
        <f xml:space="preserve"> _xlfn.XLOOKUP($A52,Sulfone!$A:$A,Sulfone!$B:$B,,1)
 + ( $A52 - _xlfn.XLOOKUP($A52,Sulfone!$A:$A,Sulfone!$A:$A,,1) )
   / ( _xlfn.XLOOKUP($A52,Sulfone!$A:$A,Sulfone!$A:$A,,-1)
       - _xlfn.XLOOKUP($A52,Sulfone!$A:$A,Sulfone!$A:$A,,1) )
   * ( _xlfn.XLOOKUP($A52,Sulfone!$A:$A,Sulfone!$B:$B,,-1)
       - _xlfn.XLOOKUP($A52,Sulfone!$A:$A,Sulfone!$B:$B,,1) )</f>
        <v>9.7209218092170029E-3</v>
      </c>
      <c r="E52">
        <f xml:space="preserve"> _xlfn.XLOOKUP($A52,sfeso4051!$A:$A,sfeso4051!$B:$B,,1)
 + ( $A52 - _xlfn.XLOOKUP($A52,sfeso4051!$A:$A,sfeso4051!$A:$A,,1) )
   / ( _xlfn.XLOOKUP($A52,sfeso4051!$A:$A,sfeso4051!$A:$A,,-1)
       - _xlfn.XLOOKUP($A52,sfeso4051!$A:$A,sfeso4051!$A:$A,,1) )
   * ( _xlfn.XLOOKUP($A52,sfeso4051!$A:$A,sfeso4051!$B:$B,,-1)
       - _xlfn.XLOOKUP($A52,sfeso4051!$A:$A,sfeso4051!$B:$B,,1) )</f>
        <v>-3.1421554103053953E-3</v>
      </c>
      <c r="F52">
        <f xml:space="preserve"> _xlfn.XLOOKUP($A52,sdbt029!$A:$A,sdbt029!$B:$B,,1)
 + ( $A52 - _xlfn.XLOOKUP($A52,sdbt029!$A:$A,sdbt029!$A:$A,,1) )
   / ( _xlfn.XLOOKUP($A52,sdbt029!$A:$A,sdbt029!$A:$A,,-1)
       - _xlfn.XLOOKUP($A52,sdbt029!$A:$A,sdbt029!$A:$A,,1) )
   * ( _xlfn.XLOOKUP($A52,sdbt029!$A:$A,sdbt029!$B:$B,,-1)
       - _xlfn.XLOOKUP($A52,sdbt029!$A:$A,sdbt029!$B:$B,,1) )</f>
        <v>-3.9129313352884269E-2</v>
      </c>
      <c r="G52">
        <f xml:space="preserve"> _xlfn.XLOOKUP($A52,sdbs034!$A:$A,sdbs034!$B:$B,,1)
 + ( $A52 - _xlfn.XLOOKUP($A52,sdbs034!$A:$A,sdbs034!$A:$A,,1) )
   / ( _xlfn.XLOOKUP($A52,sdbs034!$A:$A,sdbs034!$A:$A,,-1)
       - _xlfn.XLOOKUP($A52,sdbs034!$A:$A,sdbs034!$A:$A,,1) )
   * ( _xlfn.XLOOKUP($A52,sdbs034!$A:$A,sdbs034!$B:$B,,-1)
       - _xlfn.XLOOKUP($A52,sdbs034!$A:$A,sdbs034!$B:$B,,1) )</f>
        <v>-2.6683927348438077E-3</v>
      </c>
      <c r="H52">
        <f xml:space="preserve"> _xlfn.XLOOKUP($A52,sdbso042!$A:$A,sdbso042!$B:$B,,1)
 + ( $A52 - _xlfn.XLOOKUP($A52,sdbso042!$A:$A,sdbso042!$A:$A,,1) )
   / ( _xlfn.XLOOKUP($A52,sdbso042!$A:$A,sdbso042!$A:$A,,-1)
       - _xlfn.XLOOKUP($A52,sdbso042!$A:$A,sdbso042!$A:$A,,1) )
   * ( _xlfn.XLOOKUP($A52,sdbso042!$A:$A,sdbso042!$B:$B,,-1)
       - _xlfn.XLOOKUP($A52,sdbso042!$A:$A,sdbso042!$B:$B,,1) )</f>
        <v>3.18438130988936E-2</v>
      </c>
      <c r="J52">
        <v>2479.9362000000001</v>
      </c>
      <c r="K52">
        <v>1.7018761</v>
      </c>
      <c r="L52">
        <v>1.4001991517003334</v>
      </c>
      <c r="M52">
        <v>3.7209481056359861</v>
      </c>
      <c r="N52">
        <v>0.94583738205554879</v>
      </c>
      <c r="O52">
        <v>1.2781065620366932</v>
      </c>
      <c r="P52">
        <v>1.2442686862791681</v>
      </c>
      <c r="Q52">
        <v>1.3848567377777701</v>
      </c>
      <c r="Y52">
        <f t="shared" si="1"/>
        <v>1.4277269910146644</v>
      </c>
      <c r="Z52">
        <f t="shared" si="2"/>
        <v>7.5157733957453426E-2</v>
      </c>
      <c r="AI52" s="1">
        <v>2441.2819</v>
      </c>
    </row>
    <row r="53" spans="1:35" x14ac:dyDescent="0.2">
      <c r="A53" s="1">
        <f t="shared" si="0"/>
        <v>2440.3321000000001</v>
      </c>
      <c r="B53" s="1">
        <v>1.4436795000000001E-2</v>
      </c>
      <c r="C53" t="e">
        <f xml:space="preserve"> _xlfn.XLOOKUP($A53,DibenzoThiophene!$A:$A,DibenzoThiophene!$B:$B,,1)
 + ( $A53 - _xlfn.XLOOKUP($A53,DibenzoThiophene!$A:$A,DibenzoThiophene!$A:$A,,1) )
   / ( _xlfn.XLOOKUP($A53,DibenzoThiophene!$A:$A,DibenzoThiophene!$A:$A,,-1)
       - _xlfn.XLOOKUP($A53,DibenzoThiophene!$A:$A,DibenzoThiophene!$A:$A,,1) )
   * ( _xlfn.XLOOKUP($A53,DibenzoThiophene!$A:$A,DibenzoThiophene!$B:$B,,-1)
       - _xlfn.XLOOKUP($A53,DibenzoThiophene!$A:$A,DibenzoThiophene!$B:$B,,1) )</f>
        <v>#N/A</v>
      </c>
      <c r="D53">
        <f xml:space="preserve"> _xlfn.XLOOKUP($A53,Sulfone!$A:$A,Sulfone!$B:$B,,1)
 + ( $A53 - _xlfn.XLOOKUP($A53,Sulfone!$A:$A,Sulfone!$A:$A,,1) )
   / ( _xlfn.XLOOKUP($A53,Sulfone!$A:$A,Sulfone!$A:$A,,-1)
       - _xlfn.XLOOKUP($A53,Sulfone!$A:$A,Sulfone!$A:$A,,1) )
   * ( _xlfn.XLOOKUP($A53,Sulfone!$A:$A,Sulfone!$B:$B,,-1)
       - _xlfn.XLOOKUP($A53,Sulfone!$A:$A,Sulfone!$B:$B,,1) )</f>
        <v>1.0010149202583795E-2</v>
      </c>
      <c r="E53">
        <f xml:space="preserve"> _xlfn.XLOOKUP($A53,sfeso4051!$A:$A,sfeso4051!$B:$B,,1)
 + ( $A53 - _xlfn.XLOOKUP($A53,sfeso4051!$A:$A,sfeso4051!$A:$A,,1) )
   / ( _xlfn.XLOOKUP($A53,sfeso4051!$A:$A,sfeso4051!$A:$A,,-1)
       - _xlfn.XLOOKUP($A53,sfeso4051!$A:$A,sfeso4051!$A:$A,,1) )
   * ( _xlfn.XLOOKUP($A53,sfeso4051!$A:$A,sfeso4051!$B:$B,,-1)
       - _xlfn.XLOOKUP($A53,sfeso4051!$A:$A,sfeso4051!$B:$B,,1) )</f>
        <v>-3.3186872441703548E-3</v>
      </c>
      <c r="F53">
        <f xml:space="preserve"> _xlfn.XLOOKUP($A53,sdbt029!$A:$A,sdbt029!$B:$B,,1)
 + ( $A53 - _xlfn.XLOOKUP($A53,sdbt029!$A:$A,sdbt029!$A:$A,,1) )
   / ( _xlfn.XLOOKUP($A53,sdbt029!$A:$A,sdbt029!$A:$A,,-1)
       - _xlfn.XLOOKUP($A53,sdbt029!$A:$A,sdbt029!$A:$A,,1) )
   * ( _xlfn.XLOOKUP($A53,sdbt029!$A:$A,sdbt029!$B:$B,,-1)
       - _xlfn.XLOOKUP($A53,sdbt029!$A:$A,sdbt029!$B:$B,,1) )</f>
        <v>-3.904221073675207E-2</v>
      </c>
      <c r="G53">
        <f xml:space="preserve"> _xlfn.XLOOKUP($A53,sdbs034!$A:$A,sdbs034!$B:$B,,1)
 + ( $A53 - _xlfn.XLOOKUP($A53,sdbs034!$A:$A,sdbs034!$A:$A,,1) )
   / ( _xlfn.XLOOKUP($A53,sdbs034!$A:$A,sdbs034!$A:$A,,-1)
       - _xlfn.XLOOKUP($A53,sdbs034!$A:$A,sdbs034!$A:$A,,1) )
   * ( _xlfn.XLOOKUP($A53,sdbs034!$A:$A,sdbs034!$B:$B,,-1)
       - _xlfn.XLOOKUP($A53,sdbs034!$A:$A,sdbs034!$B:$B,,1) )</f>
        <v>-2.5597105579689577E-3</v>
      </c>
      <c r="H53">
        <f xml:space="preserve"> _xlfn.XLOOKUP($A53,sdbso042!$A:$A,sdbso042!$B:$B,,1)
 + ( $A53 - _xlfn.XLOOKUP($A53,sdbso042!$A:$A,sdbso042!$A:$A,,1) )
   / ( _xlfn.XLOOKUP($A53,sdbso042!$A:$A,sdbso042!$A:$A,,-1)
       - _xlfn.XLOOKUP($A53,sdbso042!$A:$A,sdbso042!$A:$A,,1) )
   * ( _xlfn.XLOOKUP($A53,sdbso042!$A:$A,sdbso042!$B:$B,,-1)
       - _xlfn.XLOOKUP($A53,sdbso042!$A:$A,sdbso042!$B:$B,,1) )</f>
        <v>3.3976206020827668E-2</v>
      </c>
      <c r="J53">
        <v>2480.1363000000001</v>
      </c>
      <c r="K53">
        <v>1.8216687</v>
      </c>
      <c r="L53">
        <v>1.3918096507507534</v>
      </c>
      <c r="M53">
        <v>3.3961272827903239</v>
      </c>
      <c r="N53">
        <v>1.2807836469401404</v>
      </c>
      <c r="O53">
        <v>1.2682371662900915</v>
      </c>
      <c r="P53">
        <v>1.2507782350319718</v>
      </c>
      <c r="Q53">
        <v>1.3904231335773254</v>
      </c>
      <c r="Y53">
        <f t="shared" si="1"/>
        <v>1.4503877927384092</v>
      </c>
      <c r="Z53">
        <f t="shared" si="2"/>
        <v>0.13784951209698998</v>
      </c>
      <c r="AI53" s="1">
        <v>2441.5320999999999</v>
      </c>
    </row>
    <row r="54" spans="1:35" x14ac:dyDescent="0.2">
      <c r="A54" s="1">
        <f t="shared" si="0"/>
        <v>2440.5823</v>
      </c>
      <c r="B54" s="1">
        <v>1.8709747000000001E-3</v>
      </c>
      <c r="C54" t="e">
        <f xml:space="preserve"> _xlfn.XLOOKUP($A54,DibenzoThiophene!$A:$A,DibenzoThiophene!$B:$B,,1)
 + ( $A54 - _xlfn.XLOOKUP($A54,DibenzoThiophene!$A:$A,DibenzoThiophene!$A:$A,,1) )
   / ( _xlfn.XLOOKUP($A54,DibenzoThiophene!$A:$A,DibenzoThiophene!$A:$A,,-1)
       - _xlfn.XLOOKUP($A54,DibenzoThiophene!$A:$A,DibenzoThiophene!$A:$A,,1) )
   * ( _xlfn.XLOOKUP($A54,DibenzoThiophene!$A:$A,DibenzoThiophene!$B:$B,,-1)
       - _xlfn.XLOOKUP($A54,DibenzoThiophene!$A:$A,DibenzoThiophene!$B:$B,,1) )</f>
        <v>#N/A</v>
      </c>
      <c r="D54">
        <f xml:space="preserve"> _xlfn.XLOOKUP($A54,Sulfone!$A:$A,Sulfone!$B:$B,,1)
 + ( $A54 - _xlfn.XLOOKUP($A54,Sulfone!$A:$A,Sulfone!$A:$A,,1) )
   / ( _xlfn.XLOOKUP($A54,Sulfone!$A:$A,Sulfone!$A:$A,,-1)
       - _xlfn.XLOOKUP($A54,Sulfone!$A:$A,Sulfone!$A:$A,,1) )
   * ( _xlfn.XLOOKUP($A54,Sulfone!$A:$A,Sulfone!$B:$B,,-1)
       - _xlfn.XLOOKUP($A54,Sulfone!$A:$A,Sulfone!$B:$B,,1) )</f>
        <v>1.0299376595950585E-2</v>
      </c>
      <c r="E54">
        <f xml:space="preserve"> _xlfn.XLOOKUP($A54,sfeso4051!$A:$A,sfeso4051!$B:$B,,1)
 + ( $A54 - _xlfn.XLOOKUP($A54,sfeso4051!$A:$A,sfeso4051!$A:$A,,1) )
   / ( _xlfn.XLOOKUP($A54,sfeso4051!$A:$A,sfeso4051!$A:$A,,-1)
       - _xlfn.XLOOKUP($A54,sfeso4051!$A:$A,sfeso4051!$A:$A,,1) )
   * ( _xlfn.XLOOKUP($A54,sfeso4051!$A:$A,sfeso4051!$B:$B,,-1)
       - _xlfn.XLOOKUP($A54,sfeso4051!$A:$A,sfeso4051!$B:$B,,1) )</f>
        <v>-3.4952190780353138E-3</v>
      </c>
      <c r="F54">
        <f xml:space="preserve"> _xlfn.XLOOKUP($A54,sdbt029!$A:$A,sdbt029!$B:$B,,1)
 + ( $A54 - _xlfn.XLOOKUP($A54,sdbt029!$A:$A,sdbt029!$A:$A,,1) )
   / ( _xlfn.XLOOKUP($A54,sdbt029!$A:$A,sdbt029!$A:$A,,-1)
       - _xlfn.XLOOKUP($A54,sdbt029!$A:$A,sdbt029!$A:$A,,1) )
   * ( _xlfn.XLOOKUP($A54,sdbt029!$A:$A,sdbt029!$B:$B,,-1)
       - _xlfn.XLOOKUP($A54,sdbt029!$A:$A,sdbt029!$B:$B,,1) )</f>
        <v>-3.895510812061987E-2</v>
      </c>
      <c r="G54">
        <f xml:space="preserve"> _xlfn.XLOOKUP($A54,sdbs034!$A:$A,sdbs034!$B:$B,,1)
 + ( $A54 - _xlfn.XLOOKUP($A54,sdbs034!$A:$A,sdbs034!$A:$A,,1) )
   / ( _xlfn.XLOOKUP($A54,sdbs034!$A:$A,sdbs034!$A:$A,,-1)
       - _xlfn.XLOOKUP($A54,sdbs034!$A:$A,sdbs034!$A:$A,,1) )
   * ( _xlfn.XLOOKUP($A54,sdbs034!$A:$A,sdbs034!$B:$B,,-1)
       - _xlfn.XLOOKUP($A54,sdbs034!$A:$A,sdbs034!$B:$B,,1) )</f>
        <v>-2.4510283810941073E-3</v>
      </c>
      <c r="H54">
        <f xml:space="preserve"> _xlfn.XLOOKUP($A54,sdbso042!$A:$A,sdbso042!$B:$B,,1)
 + ( $A54 - _xlfn.XLOOKUP($A54,sdbso042!$A:$A,sdbso042!$A:$A,,1) )
   / ( _xlfn.XLOOKUP($A54,sdbso042!$A:$A,sdbso042!$A:$A,,-1)
       - _xlfn.XLOOKUP($A54,sdbso042!$A:$A,sdbso042!$A:$A,,1) )
   * ( _xlfn.XLOOKUP($A54,sdbso042!$A:$A,sdbso042!$B:$B,,-1)
       - _xlfn.XLOOKUP($A54,sdbso042!$A:$A,sdbso042!$B:$B,,1) )</f>
        <v>3.6108598942761728E-2</v>
      </c>
      <c r="J54">
        <v>2480.3364000000001</v>
      </c>
      <c r="K54">
        <v>1.9228008999999999</v>
      </c>
      <c r="L54">
        <v>1.3477200408951626</v>
      </c>
      <c r="M54">
        <v>3.0007091671044748</v>
      </c>
      <c r="N54">
        <v>1.7472310104393212</v>
      </c>
      <c r="O54">
        <v>1.2590967618860518</v>
      </c>
      <c r="P54">
        <v>1.2528644860375007</v>
      </c>
      <c r="Q54">
        <v>1.3998621650688743</v>
      </c>
      <c r="Y54">
        <f t="shared" si="1"/>
        <v>1.4783208028640114</v>
      </c>
      <c r="Z54">
        <f t="shared" si="2"/>
        <v>0.19756255675001783</v>
      </c>
      <c r="AI54" s="1">
        <v>2441.7822999999999</v>
      </c>
    </row>
    <row r="55" spans="1:35" x14ac:dyDescent="0.2">
      <c r="A55" s="1">
        <f t="shared" si="0"/>
        <v>2440.8325</v>
      </c>
      <c r="B55" s="1">
        <v>2.0517475E-2</v>
      </c>
      <c r="C55" t="e">
        <f xml:space="preserve"> _xlfn.XLOOKUP($A55,DibenzoThiophene!$A:$A,DibenzoThiophene!$B:$B,,1)
 + ( $A55 - _xlfn.XLOOKUP($A55,DibenzoThiophene!$A:$A,DibenzoThiophene!$A:$A,,1) )
   / ( _xlfn.XLOOKUP($A55,DibenzoThiophene!$A:$A,DibenzoThiophene!$A:$A,,-1)
       - _xlfn.XLOOKUP($A55,DibenzoThiophene!$A:$A,DibenzoThiophene!$A:$A,,1) )
   * ( _xlfn.XLOOKUP($A55,DibenzoThiophene!$A:$A,DibenzoThiophene!$B:$B,,-1)
       - _xlfn.XLOOKUP($A55,DibenzoThiophene!$A:$A,DibenzoThiophene!$B:$B,,1) )</f>
        <v>#N/A</v>
      </c>
      <c r="D55">
        <f xml:space="preserve"> _xlfn.XLOOKUP($A55,Sulfone!$A:$A,Sulfone!$B:$B,,1)
 + ( $A55 - _xlfn.XLOOKUP($A55,Sulfone!$A:$A,Sulfone!$A:$A,,1) )
   / ( _xlfn.XLOOKUP($A55,Sulfone!$A:$A,Sulfone!$A:$A,,-1)
       - _xlfn.XLOOKUP($A55,Sulfone!$A:$A,Sulfone!$A:$A,,1) )
   * ( _xlfn.XLOOKUP($A55,Sulfone!$A:$A,Sulfone!$B:$B,,-1)
       - _xlfn.XLOOKUP($A55,Sulfone!$A:$A,Sulfone!$B:$B,,1) )</f>
        <v>1.0588603989317377E-2</v>
      </c>
      <c r="E55">
        <f xml:space="preserve"> _xlfn.XLOOKUP($A55,sfeso4051!$A:$A,sfeso4051!$B:$B,,1)
 + ( $A55 - _xlfn.XLOOKUP($A55,sfeso4051!$A:$A,sfeso4051!$A:$A,,1) )
   / ( _xlfn.XLOOKUP($A55,sfeso4051!$A:$A,sfeso4051!$A:$A,,-1)
       - _xlfn.XLOOKUP($A55,sfeso4051!$A:$A,sfeso4051!$A:$A,,1) )
   * ( _xlfn.XLOOKUP($A55,sfeso4051!$A:$A,sfeso4051!$B:$B,,-1)
       - _xlfn.XLOOKUP($A55,sfeso4051!$A:$A,sfeso4051!$B:$B,,1) )</f>
        <v>-3.6717509119002733E-3</v>
      </c>
      <c r="F55">
        <f xml:space="preserve"> _xlfn.XLOOKUP($A55,sdbt029!$A:$A,sdbt029!$B:$B,,1)
 + ( $A55 - _xlfn.XLOOKUP($A55,sdbt029!$A:$A,sdbt029!$A:$A,,1) )
   / ( _xlfn.XLOOKUP($A55,sdbt029!$A:$A,sdbt029!$A:$A,,-1)
       - _xlfn.XLOOKUP($A55,sdbt029!$A:$A,sdbt029!$A:$A,,1) )
   * ( _xlfn.XLOOKUP($A55,sdbt029!$A:$A,sdbt029!$B:$B,,-1)
       - _xlfn.XLOOKUP($A55,sdbt029!$A:$A,sdbt029!$B:$B,,1) )</f>
        <v>-3.8868005504487664E-2</v>
      </c>
      <c r="G55">
        <f xml:space="preserve"> _xlfn.XLOOKUP($A55,sdbs034!$A:$A,sdbs034!$B:$B,,1)
 + ( $A55 - _xlfn.XLOOKUP($A55,sdbs034!$A:$A,sdbs034!$A:$A,,1) )
   / ( _xlfn.XLOOKUP($A55,sdbs034!$A:$A,sdbs034!$A:$A,,-1)
       - _xlfn.XLOOKUP($A55,sdbs034!$A:$A,sdbs034!$A:$A,,1) )
   * ( _xlfn.XLOOKUP($A55,sdbs034!$A:$A,sdbs034!$B:$B,,-1)
       - _xlfn.XLOOKUP($A55,sdbs034!$A:$A,sdbs034!$B:$B,,1) )</f>
        <v>-2.3423462042192573E-3</v>
      </c>
      <c r="H55">
        <f xml:space="preserve"> _xlfn.XLOOKUP($A55,sdbso042!$A:$A,sdbso042!$B:$B,,1)
 + ( $A55 - _xlfn.XLOOKUP($A55,sdbso042!$A:$A,sdbso042!$A:$A,,1) )
   / ( _xlfn.XLOOKUP($A55,sdbso042!$A:$A,sdbso042!$A:$A,,-1)
       - _xlfn.XLOOKUP($A55,sdbso042!$A:$A,sdbso042!$A:$A,,1) )
   * ( _xlfn.XLOOKUP($A55,sdbso042!$A:$A,sdbso042!$B:$B,,-1)
       - _xlfn.XLOOKUP($A55,sdbso042!$A:$A,sdbso042!$B:$B,,1) )</f>
        <v>3.8240991864695789E-2</v>
      </c>
      <c r="J55">
        <v>2480.5366000000004</v>
      </c>
      <c r="K55">
        <v>1.9820354</v>
      </c>
      <c r="L55">
        <v>1.2841906377153469</v>
      </c>
      <c r="M55">
        <v>2.5823201080777642</v>
      </c>
      <c r="N55">
        <v>2.4033422648747722</v>
      </c>
      <c r="O55">
        <v>1.2516749648931946</v>
      </c>
      <c r="P55">
        <v>1.2545445631955958</v>
      </c>
      <c r="Q55">
        <v>1.399237622041863</v>
      </c>
      <c r="Y55">
        <f t="shared" si="1"/>
        <v>1.5283337698813526</v>
      </c>
      <c r="Z55">
        <f t="shared" si="2"/>
        <v>0.20584516917231793</v>
      </c>
      <c r="AI55" s="1">
        <v>2442.0324999999998</v>
      </c>
    </row>
    <row r="56" spans="1:35" x14ac:dyDescent="0.2">
      <c r="A56" s="1">
        <f t="shared" si="0"/>
        <v>2441.0827000000004</v>
      </c>
      <c r="B56" s="1">
        <v>5.6272578000000004E-3</v>
      </c>
      <c r="C56" t="e">
        <f xml:space="preserve"> _xlfn.XLOOKUP($A56,DibenzoThiophene!$A:$A,DibenzoThiophene!$B:$B,,1)
 + ( $A56 - _xlfn.XLOOKUP($A56,DibenzoThiophene!$A:$A,DibenzoThiophene!$A:$A,,1) )
   / ( _xlfn.XLOOKUP($A56,DibenzoThiophene!$A:$A,DibenzoThiophene!$A:$A,,-1)
       - _xlfn.XLOOKUP($A56,DibenzoThiophene!$A:$A,DibenzoThiophene!$A:$A,,1) )
   * ( _xlfn.XLOOKUP($A56,DibenzoThiophene!$A:$A,DibenzoThiophene!$B:$B,,-1)
       - _xlfn.XLOOKUP($A56,DibenzoThiophene!$A:$A,DibenzoThiophene!$B:$B,,1) )</f>
        <v>#N/A</v>
      </c>
      <c r="D56">
        <f xml:space="preserve"> _xlfn.XLOOKUP($A56,Sulfone!$A:$A,Sulfone!$B:$B,,1)
 + ( $A56 - _xlfn.XLOOKUP($A56,Sulfone!$A:$A,Sulfone!$A:$A,,1) )
   / ( _xlfn.XLOOKUP($A56,Sulfone!$A:$A,Sulfone!$A:$A,,-1)
       - _xlfn.XLOOKUP($A56,Sulfone!$A:$A,Sulfone!$A:$A,,1) )
   * ( _xlfn.XLOOKUP($A56,Sulfone!$A:$A,Sulfone!$B:$B,,-1)
       - _xlfn.XLOOKUP($A56,Sulfone!$A:$A,Sulfone!$B:$B,,1) )</f>
        <v>1.0877831382684694E-2</v>
      </c>
      <c r="E56">
        <f xml:space="preserve"> _xlfn.XLOOKUP($A56,sfeso4051!$A:$A,sfeso4051!$B:$B,,1)
 + ( $A56 - _xlfn.XLOOKUP($A56,sfeso4051!$A:$A,sfeso4051!$A:$A,,1) )
   / ( _xlfn.XLOOKUP($A56,sfeso4051!$A:$A,sfeso4051!$A:$A,,-1)
       - _xlfn.XLOOKUP($A56,sfeso4051!$A:$A,sfeso4051!$A:$A,,1) )
   * ( _xlfn.XLOOKUP($A56,sfeso4051!$A:$A,sfeso4051!$B:$B,,-1)
       - _xlfn.XLOOKUP($A56,sfeso4051!$A:$A,sfeso4051!$B:$B,,1) )</f>
        <v>-3.7548876949810095E-3</v>
      </c>
      <c r="F56">
        <f xml:space="preserve"> _xlfn.XLOOKUP($A56,sdbt029!$A:$A,sdbt029!$B:$B,,1)
 + ( $A56 - _xlfn.XLOOKUP($A56,sdbt029!$A:$A,sdbt029!$A:$A,,1) )
   / ( _xlfn.XLOOKUP($A56,sdbt029!$A:$A,sdbt029!$A:$A,,-1)
       - _xlfn.XLOOKUP($A56,sdbt029!$A:$A,sdbt029!$A:$A,,1) )
   * ( _xlfn.XLOOKUP($A56,sdbt029!$A:$A,sdbt029!$B:$B,,-1)
       - _xlfn.XLOOKUP($A56,sdbt029!$A:$A,sdbt029!$B:$B,,1) )</f>
        <v>-3.7893874215651956E-2</v>
      </c>
      <c r="G56">
        <f xml:space="preserve"> _xlfn.XLOOKUP($A56,sdbs034!$A:$A,sdbs034!$B:$B,,1)
 + ( $A56 - _xlfn.XLOOKUP($A56,sdbs034!$A:$A,sdbs034!$A:$A,,1) )
   / ( _xlfn.XLOOKUP($A56,sdbs034!$A:$A,sdbs034!$A:$A,,-1)
       - _xlfn.XLOOKUP($A56,sdbs034!$A:$A,sdbs034!$A:$A,,1) )
   * ( _xlfn.XLOOKUP($A56,sdbs034!$A:$A,sdbs034!$B:$B,,-1)
       - _xlfn.XLOOKUP($A56,sdbs034!$A:$A,sdbs034!$B:$B,,1) )</f>
        <v>-2.2238276677210549E-3</v>
      </c>
      <c r="H56">
        <f xml:space="preserve"> _xlfn.XLOOKUP($A56,sdbso042!$A:$A,sdbso042!$B:$B,,1)
 + ( $A56 - _xlfn.XLOOKUP($A56,sdbso042!$A:$A,sdbso042!$A:$A,,1) )
   / ( _xlfn.XLOOKUP($A56,sdbso042!$A:$A,sdbso042!$A:$A,,-1)
       - _xlfn.XLOOKUP($A56,sdbso042!$A:$A,sdbso042!$A:$A,,1) )
   * ( _xlfn.XLOOKUP($A56,sdbso042!$A:$A,sdbso042!$B:$B,,-1)
       - _xlfn.XLOOKUP($A56,sdbso042!$A:$A,sdbso042!$B:$B,,1) )</f>
        <v>4.2629117495479998E-2</v>
      </c>
      <c r="J56">
        <v>2480.7367000000004</v>
      </c>
      <c r="K56">
        <v>2.0344197999999998</v>
      </c>
      <c r="L56">
        <v>1.2407176269999489</v>
      </c>
      <c r="M56">
        <v>2.1888632820473632</v>
      </c>
      <c r="N56">
        <v>3.3837177924581989</v>
      </c>
      <c r="O56">
        <v>1.2421757820769861</v>
      </c>
      <c r="P56">
        <v>1.2571113274205596</v>
      </c>
      <c r="Q56">
        <v>1.3905148445640543</v>
      </c>
      <c r="Y56">
        <f t="shared" si="1"/>
        <v>1.631250021028509</v>
      </c>
      <c r="Z56">
        <f t="shared" si="2"/>
        <v>0.16254587067592072</v>
      </c>
      <c r="AI56" s="1">
        <v>2442.2827000000002</v>
      </c>
    </row>
    <row r="57" spans="1:35" x14ac:dyDescent="0.2">
      <c r="A57" s="1">
        <f t="shared" si="0"/>
        <v>2441.3329000000003</v>
      </c>
      <c r="B57" s="1">
        <v>7.7837478999999996E-3</v>
      </c>
      <c r="C57" t="e">
        <f xml:space="preserve"> _xlfn.XLOOKUP($A57,DibenzoThiophene!$A:$A,DibenzoThiophene!$B:$B,,1)
 + ( $A57 - _xlfn.XLOOKUP($A57,DibenzoThiophene!$A:$A,DibenzoThiophene!$A:$A,,1) )
   / ( _xlfn.XLOOKUP($A57,DibenzoThiophene!$A:$A,DibenzoThiophene!$A:$A,,-1)
       - _xlfn.XLOOKUP($A57,DibenzoThiophene!$A:$A,DibenzoThiophene!$A:$A,,1) )
   * ( _xlfn.XLOOKUP($A57,DibenzoThiophene!$A:$A,DibenzoThiophene!$B:$B,,-1)
       - _xlfn.XLOOKUP($A57,DibenzoThiophene!$A:$A,DibenzoThiophene!$B:$B,,1) )</f>
        <v>#N/A</v>
      </c>
      <c r="D57">
        <f xml:space="preserve"> _xlfn.XLOOKUP($A57,Sulfone!$A:$A,Sulfone!$B:$B,,1)
 + ( $A57 - _xlfn.XLOOKUP($A57,Sulfone!$A:$A,Sulfone!$A:$A,,1) )
   / ( _xlfn.XLOOKUP($A57,Sulfone!$A:$A,Sulfone!$A:$A,,-1)
       - _xlfn.XLOOKUP($A57,Sulfone!$A:$A,Sulfone!$A:$A,,1) )
   * ( _xlfn.XLOOKUP($A57,Sulfone!$A:$A,Sulfone!$B:$B,,-1)
       - _xlfn.XLOOKUP($A57,Sulfone!$A:$A,Sulfone!$B:$B,,1) )</f>
        <v>1.1167058776051484E-2</v>
      </c>
      <c r="E57">
        <f xml:space="preserve"> _xlfn.XLOOKUP($A57,sfeso4051!$A:$A,sfeso4051!$B:$B,,1)
 + ( $A57 - _xlfn.XLOOKUP($A57,sfeso4051!$A:$A,sfeso4051!$A:$A,,1) )
   / ( _xlfn.XLOOKUP($A57,sfeso4051!$A:$A,sfeso4051!$A:$A,,-1)
       - _xlfn.XLOOKUP($A57,sfeso4051!$A:$A,sfeso4051!$A:$A,,1) )
   * ( _xlfn.XLOOKUP($A57,sfeso4051!$A:$A,sfeso4051!$B:$B,,-1)
       - _xlfn.XLOOKUP($A57,sfeso4051!$A:$A,sfeso4051!$B:$B,,1) )</f>
        <v>-3.643855638787173E-3</v>
      </c>
      <c r="F57">
        <f xml:space="preserve"> _xlfn.XLOOKUP($A57,sdbt029!$A:$A,sdbt029!$B:$B,,1)
 + ( $A57 - _xlfn.XLOOKUP($A57,sdbt029!$A:$A,sdbt029!$A:$A,,1) )
   / ( _xlfn.XLOOKUP($A57,sdbt029!$A:$A,sdbt029!$A:$A,,-1)
       - _xlfn.XLOOKUP($A57,sdbt029!$A:$A,sdbt029!$A:$A,,1) )
   * ( _xlfn.XLOOKUP($A57,sdbt029!$A:$A,sdbt029!$B:$B,,-1)
       - _xlfn.XLOOKUP($A57,sdbt029!$A:$A,sdbt029!$B:$B,,1) )</f>
        <v>-3.507560529495065E-2</v>
      </c>
      <c r="G57">
        <f xml:space="preserve"> _xlfn.XLOOKUP($A57,sdbs034!$A:$A,sdbs034!$B:$B,,1)
 + ( $A57 - _xlfn.XLOOKUP($A57,sdbs034!$A:$A,sdbs034!$A:$A,,1) )
   / ( _xlfn.XLOOKUP($A57,sdbs034!$A:$A,sdbs034!$A:$A,,-1)
       - _xlfn.XLOOKUP($A57,sdbs034!$A:$A,sdbs034!$A:$A,,1) )
   * ( _xlfn.XLOOKUP($A57,sdbs034!$A:$A,sdbs034!$B:$B,,-1)
       - _xlfn.XLOOKUP($A57,sdbs034!$A:$A,sdbs034!$B:$B,,1) )</f>
        <v>-2.0848592838845869E-3</v>
      </c>
      <c r="H57">
        <f xml:space="preserve"> _xlfn.XLOOKUP($A57,sdbso042!$A:$A,sdbso042!$B:$B,,1)
 + ( $A57 - _xlfn.XLOOKUP($A57,sdbso042!$A:$A,sdbso042!$A:$A,,1) )
   / ( _xlfn.XLOOKUP($A57,sdbso042!$A:$A,sdbso042!$A:$A,,-1)
       - _xlfn.XLOOKUP($A57,sdbso042!$A:$A,sdbso042!$A:$A,,1) )
   * ( _xlfn.XLOOKUP($A57,sdbso042!$A:$A,sdbso042!$B:$B,,-1)
       - _xlfn.XLOOKUP($A57,sdbso042!$A:$A,sdbso042!$B:$B,,1) )</f>
        <v>5.170692419726336E-2</v>
      </c>
      <c r="J57">
        <v>2480.9368000000004</v>
      </c>
      <c r="K57">
        <v>2.0349032</v>
      </c>
      <c r="L57">
        <v>1.2004552715498933</v>
      </c>
      <c r="M57">
        <v>1.8439975772136463</v>
      </c>
      <c r="N57">
        <v>4.7829763628463766</v>
      </c>
      <c r="O57">
        <v>1.2375161141564179</v>
      </c>
      <c r="P57">
        <v>1.2617305648532431</v>
      </c>
      <c r="Q57">
        <v>1.3810801974652589</v>
      </c>
      <c r="Y57">
        <f t="shared" si="1"/>
        <v>1.8012274215709547</v>
      </c>
      <c r="Z57">
        <f t="shared" si="2"/>
        <v>5.460436942442027E-2</v>
      </c>
      <c r="AI57" s="1">
        <v>2442.5329000000002</v>
      </c>
    </row>
    <row r="58" spans="1:35" x14ac:dyDescent="0.2">
      <c r="A58" s="1">
        <f t="shared" si="0"/>
        <v>2441.5831000000003</v>
      </c>
      <c r="B58" s="1">
        <v>6.2230534999999998E-4</v>
      </c>
      <c r="C58" t="e">
        <f xml:space="preserve"> _xlfn.XLOOKUP($A58,DibenzoThiophene!$A:$A,DibenzoThiophene!$B:$B,,1)
 + ( $A58 - _xlfn.XLOOKUP($A58,DibenzoThiophene!$A:$A,DibenzoThiophene!$A:$A,,1) )
   / ( _xlfn.XLOOKUP($A58,DibenzoThiophene!$A:$A,DibenzoThiophene!$A:$A,,-1)
       - _xlfn.XLOOKUP($A58,DibenzoThiophene!$A:$A,DibenzoThiophene!$A:$A,,1) )
   * ( _xlfn.XLOOKUP($A58,DibenzoThiophene!$A:$A,DibenzoThiophene!$B:$B,,-1)
       - _xlfn.XLOOKUP($A58,DibenzoThiophene!$A:$A,DibenzoThiophene!$B:$B,,1) )</f>
        <v>#N/A</v>
      </c>
      <c r="D58">
        <f xml:space="preserve"> _xlfn.XLOOKUP($A58,Sulfone!$A:$A,Sulfone!$B:$B,,1)
 + ( $A58 - _xlfn.XLOOKUP($A58,Sulfone!$A:$A,Sulfone!$A:$A,,1) )
   / ( _xlfn.XLOOKUP($A58,Sulfone!$A:$A,Sulfone!$A:$A,,-1)
       - _xlfn.XLOOKUP($A58,Sulfone!$A:$A,Sulfone!$A:$A,,1) )
   * ( _xlfn.XLOOKUP($A58,Sulfone!$A:$A,Sulfone!$B:$B,,-1)
       - _xlfn.XLOOKUP($A58,Sulfone!$A:$A,Sulfone!$B:$B,,1) )</f>
        <v>1.1456286169418276E-2</v>
      </c>
      <c r="E58">
        <f xml:space="preserve"> _xlfn.XLOOKUP($A58,sfeso4051!$A:$A,sfeso4051!$B:$B,,1)
 + ( $A58 - _xlfn.XLOOKUP($A58,sfeso4051!$A:$A,sfeso4051!$A:$A,,1) )
   / ( _xlfn.XLOOKUP($A58,sfeso4051!$A:$A,sfeso4051!$A:$A,,-1)
       - _xlfn.XLOOKUP($A58,sfeso4051!$A:$A,sfeso4051!$A:$A,,1) )
   * ( _xlfn.XLOOKUP($A58,sfeso4051!$A:$A,sfeso4051!$B:$B,,-1)
       - _xlfn.XLOOKUP($A58,sfeso4051!$A:$A,sfeso4051!$B:$B,,1) )</f>
        <v>-3.5328235825933373E-3</v>
      </c>
      <c r="F58">
        <f xml:space="preserve"> _xlfn.XLOOKUP($A58,sdbt029!$A:$A,sdbt029!$B:$B,,1)
 + ( $A58 - _xlfn.XLOOKUP($A58,sdbt029!$A:$A,sdbt029!$A:$A,,1) )
   / ( _xlfn.XLOOKUP($A58,sdbt029!$A:$A,sdbt029!$A:$A,,-1)
       - _xlfn.XLOOKUP($A58,sdbt029!$A:$A,sdbt029!$A:$A,,1) )
   * ( _xlfn.XLOOKUP($A58,sdbt029!$A:$A,sdbt029!$B:$B,,-1)
       - _xlfn.XLOOKUP($A58,sdbt029!$A:$A,sdbt029!$B:$B,,1) )</f>
        <v>-3.2257336374249344E-2</v>
      </c>
      <c r="G58">
        <f xml:space="preserve"> _xlfn.XLOOKUP($A58,sdbs034!$A:$A,sdbs034!$B:$B,,1)
 + ( $A58 - _xlfn.XLOOKUP($A58,sdbs034!$A:$A,sdbs034!$A:$A,,1) )
   / ( _xlfn.XLOOKUP($A58,sdbs034!$A:$A,sdbs034!$A:$A,,-1)
       - _xlfn.XLOOKUP($A58,sdbs034!$A:$A,sdbs034!$A:$A,,1) )
   * ( _xlfn.XLOOKUP($A58,sdbs034!$A:$A,sdbs034!$B:$B,,-1)
       - _xlfn.XLOOKUP($A58,sdbs034!$A:$A,sdbs034!$B:$B,,1) )</f>
        <v>-1.945890900048119E-3</v>
      </c>
      <c r="H58">
        <f xml:space="preserve"> _xlfn.XLOOKUP($A58,sdbso042!$A:$A,sdbso042!$B:$B,,1)
 + ( $A58 - _xlfn.XLOOKUP($A58,sdbso042!$A:$A,sdbso042!$A:$A,,1) )
   / ( _xlfn.XLOOKUP($A58,sdbso042!$A:$A,sdbso042!$A:$A,,-1)
       - _xlfn.XLOOKUP($A58,sdbso042!$A:$A,sdbso042!$A:$A,,1) )
   * ( _xlfn.XLOOKUP($A58,sdbso042!$A:$A,sdbso042!$B:$B,,-1)
       - _xlfn.XLOOKUP($A58,sdbso042!$A:$A,sdbso042!$B:$B,,1) )</f>
        <v>6.0784730899046707E-2</v>
      </c>
      <c r="J58">
        <v>2481.1369</v>
      </c>
      <c r="K58">
        <v>2.0207106000000001</v>
      </c>
      <c r="L58">
        <v>1.1588397534732415</v>
      </c>
      <c r="M58">
        <v>1.5780114765832856</v>
      </c>
      <c r="N58">
        <v>6.4461281002998163</v>
      </c>
      <c r="O58">
        <v>1.2317673356664114</v>
      </c>
      <c r="P58">
        <v>1.2710138862920783</v>
      </c>
      <c r="Q58">
        <v>1.3744744384698477</v>
      </c>
      <c r="Y58">
        <f t="shared" si="1"/>
        <v>2.0166348267344651</v>
      </c>
      <c r="Z58">
        <f t="shared" si="2"/>
        <v>1.6611927712049736E-5</v>
      </c>
      <c r="AI58" s="1">
        <v>2442.7831000000001</v>
      </c>
    </row>
    <row r="59" spans="1:35" x14ac:dyDescent="0.2">
      <c r="A59" s="1">
        <f t="shared" si="0"/>
        <v>2441.8333000000002</v>
      </c>
      <c r="B59" s="1">
        <v>2.4998209000000001E-3</v>
      </c>
      <c r="C59" t="e">
        <f xml:space="preserve"> _xlfn.XLOOKUP($A59,DibenzoThiophene!$A:$A,DibenzoThiophene!$B:$B,,1)
 + ( $A59 - _xlfn.XLOOKUP($A59,DibenzoThiophene!$A:$A,DibenzoThiophene!$A:$A,,1) )
   / ( _xlfn.XLOOKUP($A59,DibenzoThiophene!$A:$A,DibenzoThiophene!$A:$A,,-1)
       - _xlfn.XLOOKUP($A59,DibenzoThiophene!$A:$A,DibenzoThiophene!$A:$A,,1) )
   * ( _xlfn.XLOOKUP($A59,DibenzoThiophene!$A:$A,DibenzoThiophene!$B:$B,,-1)
       - _xlfn.XLOOKUP($A59,DibenzoThiophene!$A:$A,DibenzoThiophene!$B:$B,,1) )</f>
        <v>#N/A</v>
      </c>
      <c r="D59">
        <f xml:space="preserve"> _xlfn.XLOOKUP($A59,Sulfone!$A:$A,Sulfone!$B:$B,,1)
 + ( $A59 - _xlfn.XLOOKUP($A59,Sulfone!$A:$A,Sulfone!$A:$A,,1) )
   / ( _xlfn.XLOOKUP($A59,Sulfone!$A:$A,Sulfone!$A:$A,,-1)
       - _xlfn.XLOOKUP($A59,Sulfone!$A:$A,Sulfone!$A:$A,,1) )
   * ( _xlfn.XLOOKUP($A59,Sulfone!$A:$A,Sulfone!$B:$B,,-1)
       - _xlfn.XLOOKUP($A59,Sulfone!$A:$A,Sulfone!$B:$B,,1) )</f>
        <v>1.1745513562785068E-2</v>
      </c>
      <c r="E59">
        <f xml:space="preserve"> _xlfn.XLOOKUP($A59,sfeso4051!$A:$A,sfeso4051!$B:$B,,1)
 + ( $A59 - _xlfn.XLOOKUP($A59,sfeso4051!$A:$A,sfeso4051!$A:$A,,1) )
   / ( _xlfn.XLOOKUP($A59,sfeso4051!$A:$A,sfeso4051!$A:$A,,-1)
       - _xlfn.XLOOKUP($A59,sfeso4051!$A:$A,sfeso4051!$A:$A,,1) )
   * ( _xlfn.XLOOKUP($A59,sfeso4051!$A:$A,sfeso4051!$B:$B,,-1)
       - _xlfn.XLOOKUP($A59,sfeso4051!$A:$A,sfeso4051!$B:$B,,1) )</f>
        <v>-3.4217915263995008E-3</v>
      </c>
      <c r="F59">
        <f xml:space="preserve"> _xlfn.XLOOKUP($A59,sdbt029!$A:$A,sdbt029!$B:$B,,1)
 + ( $A59 - _xlfn.XLOOKUP($A59,sdbt029!$A:$A,sdbt029!$A:$A,,1) )
   / ( _xlfn.XLOOKUP($A59,sdbt029!$A:$A,sdbt029!$A:$A,,-1)
       - _xlfn.XLOOKUP($A59,sdbt029!$A:$A,sdbt029!$A:$A,,1) )
   * ( _xlfn.XLOOKUP($A59,sdbt029!$A:$A,sdbt029!$B:$B,,-1)
       - _xlfn.XLOOKUP($A59,sdbt029!$A:$A,sdbt029!$B:$B,,1) )</f>
        <v>-2.9439067453548039E-2</v>
      </c>
      <c r="G59">
        <f xml:space="preserve"> _xlfn.XLOOKUP($A59,sdbs034!$A:$A,sdbs034!$B:$B,,1)
 + ( $A59 - _xlfn.XLOOKUP($A59,sdbs034!$A:$A,sdbs034!$A:$A,,1) )
   / ( _xlfn.XLOOKUP($A59,sdbs034!$A:$A,sdbs034!$A:$A,,-1)
       - _xlfn.XLOOKUP($A59,sdbs034!$A:$A,sdbs034!$A:$A,,1) )
   * ( _xlfn.XLOOKUP($A59,sdbs034!$A:$A,sdbs034!$B:$B,,-1)
       - _xlfn.XLOOKUP($A59,sdbs034!$A:$A,sdbs034!$B:$B,,1) )</f>
        <v>-1.8069225162116508E-3</v>
      </c>
      <c r="H59">
        <f xml:space="preserve"> _xlfn.XLOOKUP($A59,sdbso042!$A:$A,sdbso042!$B:$B,,1)
 + ( $A59 - _xlfn.XLOOKUP($A59,sdbso042!$A:$A,sdbso042!$A:$A,,1) )
   / ( _xlfn.XLOOKUP($A59,sdbso042!$A:$A,sdbso042!$A:$A,,-1)
       - _xlfn.XLOOKUP($A59,sdbso042!$A:$A,sdbso042!$A:$A,,1) )
   * ( _xlfn.XLOOKUP($A59,sdbso042!$A:$A,sdbso042!$B:$B,,-1)
       - _xlfn.XLOOKUP($A59,sdbso042!$A:$A,sdbso042!$B:$B,,1) )</f>
        <v>6.9862537600830069E-2</v>
      </c>
      <c r="J59">
        <v>2481.3371000000002</v>
      </c>
      <c r="K59">
        <v>2.0263129000000002</v>
      </c>
      <c r="L59">
        <v>1.1637854701649577</v>
      </c>
      <c r="M59">
        <v>1.3828101235646777</v>
      </c>
      <c r="N59">
        <v>7.9518255147881334</v>
      </c>
      <c r="O59">
        <v>1.2300093719576672</v>
      </c>
      <c r="P59">
        <v>1.2872392964423007</v>
      </c>
      <c r="Q59">
        <v>1.3647841040695372</v>
      </c>
      <c r="Y59">
        <f t="shared" si="1"/>
        <v>2.2271476914742165</v>
      </c>
      <c r="Z59">
        <f t="shared" si="2"/>
        <v>4.0334613466491961E-2</v>
      </c>
      <c r="AI59" s="1">
        <v>2443.0333000000001</v>
      </c>
    </row>
    <row r="60" spans="1:35" x14ac:dyDescent="0.2">
      <c r="A60" s="1">
        <f t="shared" si="0"/>
        <v>2442.0835000000002</v>
      </c>
      <c r="B60" s="1">
        <v>5.2473735999999998E-3</v>
      </c>
      <c r="C60" t="e">
        <f xml:space="preserve"> _xlfn.XLOOKUP($A60,DibenzoThiophene!$A:$A,DibenzoThiophene!$B:$B,,1)
 + ( $A60 - _xlfn.XLOOKUP($A60,DibenzoThiophene!$A:$A,DibenzoThiophene!$A:$A,,1) )
   / ( _xlfn.XLOOKUP($A60,DibenzoThiophene!$A:$A,DibenzoThiophene!$A:$A,,-1)
       - _xlfn.XLOOKUP($A60,DibenzoThiophene!$A:$A,DibenzoThiophene!$A:$A,,1) )
   * ( _xlfn.XLOOKUP($A60,DibenzoThiophene!$A:$A,DibenzoThiophene!$B:$B,,-1)
       - _xlfn.XLOOKUP($A60,DibenzoThiophene!$A:$A,DibenzoThiophene!$B:$B,,1) )</f>
        <v>#N/A</v>
      </c>
      <c r="D60">
        <f xml:space="preserve"> _xlfn.XLOOKUP($A60,Sulfone!$A:$A,Sulfone!$B:$B,,1)
 + ( $A60 - _xlfn.XLOOKUP($A60,Sulfone!$A:$A,Sulfone!$A:$A,,1) )
   / ( _xlfn.XLOOKUP($A60,Sulfone!$A:$A,Sulfone!$A:$A,,-1)
       - _xlfn.XLOOKUP($A60,Sulfone!$A:$A,Sulfone!$A:$A,,1) )
   * ( _xlfn.XLOOKUP($A60,Sulfone!$A:$A,Sulfone!$B:$B,,-1)
       - _xlfn.XLOOKUP($A60,Sulfone!$A:$A,Sulfone!$B:$B,,1) )</f>
        <v>1.1769987610594418E-2</v>
      </c>
      <c r="E60">
        <f xml:space="preserve"> _xlfn.XLOOKUP($A60,sfeso4051!$A:$A,sfeso4051!$B:$B,,1)
 + ( $A60 - _xlfn.XLOOKUP($A60,sfeso4051!$A:$A,sfeso4051!$A:$A,,1) )
   / ( _xlfn.XLOOKUP($A60,sfeso4051!$A:$A,sfeso4051!$A:$A,,-1)
       - _xlfn.XLOOKUP($A60,sfeso4051!$A:$A,sfeso4051!$A:$A,,1) )
   * ( _xlfn.XLOOKUP($A60,sfeso4051!$A:$A,sfeso4051!$B:$B,,-1)
       - _xlfn.XLOOKUP($A60,sfeso4051!$A:$A,sfeso4051!$B:$B,,1) )</f>
        <v>-3.3107594702056643E-3</v>
      </c>
      <c r="F60">
        <f xml:space="preserve"> _xlfn.XLOOKUP($A60,sdbt029!$A:$A,sdbt029!$B:$B,,1)
 + ( $A60 - _xlfn.XLOOKUP($A60,sdbt029!$A:$A,sdbt029!$A:$A,,1) )
   / ( _xlfn.XLOOKUP($A60,sdbt029!$A:$A,sdbt029!$A:$A,,-1)
       - _xlfn.XLOOKUP($A60,sdbt029!$A:$A,sdbt029!$A:$A,,1) )
   * ( _xlfn.XLOOKUP($A60,sdbt029!$A:$A,sdbt029!$B:$B,,-1)
       - _xlfn.XLOOKUP($A60,sdbt029!$A:$A,sdbt029!$B:$B,,1) )</f>
        <v>-2.6620798532846733E-2</v>
      </c>
      <c r="G60">
        <f xml:space="preserve"> _xlfn.XLOOKUP($A60,sdbs034!$A:$A,sdbs034!$B:$B,,1)
 + ( $A60 - _xlfn.XLOOKUP($A60,sdbs034!$A:$A,sdbs034!$A:$A,,1) )
   / ( _xlfn.XLOOKUP($A60,sdbs034!$A:$A,sdbs034!$A:$A,,-1)
       - _xlfn.XLOOKUP($A60,sdbs034!$A:$A,sdbs034!$A:$A,,1) )
   * ( _xlfn.XLOOKUP($A60,sdbs034!$A:$A,sdbs034!$B:$B,,-1)
       - _xlfn.XLOOKUP($A60,sdbs034!$A:$A,sdbs034!$B:$B,,1) )</f>
        <v>-1.6679541323751826E-3</v>
      </c>
      <c r="H60">
        <f xml:space="preserve"> _xlfn.XLOOKUP($A60,sdbso042!$A:$A,sdbso042!$B:$B,,1)
 + ( $A60 - _xlfn.XLOOKUP($A60,sdbso042!$A:$A,sdbso042!$A:$A,,1) )
   / ( _xlfn.XLOOKUP($A60,sdbso042!$A:$A,sdbso042!$A:$A,,-1)
       - _xlfn.XLOOKUP($A60,sdbso042!$A:$A,sdbso042!$A:$A,,1) )
   * ( _xlfn.XLOOKUP($A60,sdbso042!$A:$A,sdbso042!$B:$B,,-1)
       - _xlfn.XLOOKUP($A60,sdbso042!$A:$A,sdbso042!$B:$B,,1) )</f>
        <v>7.894034430261343E-2</v>
      </c>
      <c r="J60">
        <v>2481.5372000000002</v>
      </c>
      <c r="K60">
        <v>2.0244773</v>
      </c>
      <c r="L60">
        <v>1.1935619080419848</v>
      </c>
      <c r="M60">
        <v>1.2463456053130837</v>
      </c>
      <c r="N60">
        <v>8.9006270767917197</v>
      </c>
      <c r="O60">
        <v>1.2280956955911697</v>
      </c>
      <c r="P60">
        <v>1.3002281734506673</v>
      </c>
      <c r="Q60">
        <v>1.3499998658558185</v>
      </c>
      <c r="Y60">
        <f t="shared" si="1"/>
        <v>2.3648840748028368</v>
      </c>
      <c r="Z60">
        <f t="shared" si="2"/>
        <v>0.11587677233166922</v>
      </c>
      <c r="AI60" s="1">
        <v>2443.2835</v>
      </c>
    </row>
    <row r="61" spans="1:35" x14ac:dyDescent="0.2">
      <c r="A61" s="1">
        <f t="shared" si="0"/>
        <v>2442.3336000000004</v>
      </c>
      <c r="B61" s="1">
        <v>4.4381942000000004E-3</v>
      </c>
      <c r="C61" t="e">
        <f xml:space="preserve"> _xlfn.XLOOKUP($A61,DibenzoThiophene!$A:$A,DibenzoThiophene!$B:$B,,1)
 + ( $A61 - _xlfn.XLOOKUP($A61,DibenzoThiophene!$A:$A,DibenzoThiophene!$A:$A,,1) )
   / ( _xlfn.XLOOKUP($A61,DibenzoThiophene!$A:$A,DibenzoThiophene!$A:$A,,-1)
       - _xlfn.XLOOKUP($A61,DibenzoThiophene!$A:$A,DibenzoThiophene!$A:$A,,1) )
   * ( _xlfn.XLOOKUP($A61,DibenzoThiophene!$A:$A,DibenzoThiophene!$B:$B,,-1)
       - _xlfn.XLOOKUP($A61,DibenzoThiophene!$A:$A,DibenzoThiophene!$B:$B,,1) )</f>
        <v>#N/A</v>
      </c>
      <c r="D61">
        <f xml:space="preserve"> _xlfn.XLOOKUP($A61,Sulfone!$A:$A,Sulfone!$B:$B,,1)
 + ( $A61 - _xlfn.XLOOKUP($A61,Sulfone!$A:$A,Sulfone!$A:$A,,1) )
   / ( _xlfn.XLOOKUP($A61,Sulfone!$A:$A,Sulfone!$A:$A,,-1)
       - _xlfn.XLOOKUP($A61,Sulfone!$A:$A,Sulfone!$A:$A,,1) )
   * ( _xlfn.XLOOKUP($A61,Sulfone!$A:$A,Sulfone!$B:$B,,-1)
       - _xlfn.XLOOKUP($A61,Sulfone!$A:$A,Sulfone!$B:$B,,1) )</f>
        <v>1.1292280508853638E-2</v>
      </c>
      <c r="E61">
        <f xml:space="preserve"> _xlfn.XLOOKUP($A61,sfeso4051!$A:$A,sfeso4051!$B:$B,,1)
 + ( $A61 - _xlfn.XLOOKUP($A61,sfeso4051!$A:$A,sfeso4051!$A:$A,,1) )
   / ( _xlfn.XLOOKUP($A61,sfeso4051!$A:$A,sfeso4051!$A:$A,,-1)
       - _xlfn.XLOOKUP($A61,sfeso4051!$A:$A,sfeso4051!$A:$A,,1) )
   * ( _xlfn.XLOOKUP($A61,sfeso4051!$A:$A,sfeso4051!$B:$B,,-1)
       - _xlfn.XLOOKUP($A61,sfeso4051!$A:$A,sfeso4051!$B:$B,,1) )</f>
        <v>-3.199771791332337E-3</v>
      </c>
      <c r="F61">
        <f xml:space="preserve"> _xlfn.XLOOKUP($A61,sdbt029!$A:$A,sdbt029!$B:$B,,1)
 + ( $A61 - _xlfn.XLOOKUP($A61,sdbt029!$A:$A,sdbt029!$A:$A,,1) )
   / ( _xlfn.XLOOKUP($A61,sdbt029!$A:$A,sdbt029!$A:$A,,-1)
       - _xlfn.XLOOKUP($A61,sdbt029!$A:$A,sdbt029!$A:$A,,1) )
   * ( _xlfn.XLOOKUP($A61,sdbt029!$A:$A,sdbt029!$B:$B,,-1)
       - _xlfn.XLOOKUP($A61,sdbt029!$A:$A,sdbt029!$B:$B,,1) )</f>
        <v>-2.3803656018585709E-2</v>
      </c>
      <c r="G61">
        <f xml:space="preserve"> _xlfn.XLOOKUP($A61,sdbs034!$A:$A,sdbs034!$B:$B,,1)
 + ( $A61 - _xlfn.XLOOKUP($A61,sdbs034!$A:$A,sdbs034!$A:$A,,1) )
   / ( _xlfn.XLOOKUP($A61,sdbs034!$A:$A,sdbs034!$A:$A,,-1)
       - _xlfn.XLOOKUP($A61,sdbs034!$A:$A,sdbs034!$A:$A,,1) )
   * ( _xlfn.XLOOKUP($A61,sdbs034!$A:$A,sdbs034!$B:$B,,-1)
       - _xlfn.XLOOKUP($A61,sdbs034!$A:$A,sdbs034!$B:$B,,1) )</f>
        <v>-1.5290412914577736E-3</v>
      </c>
      <c r="H61">
        <f xml:space="preserve"> _xlfn.XLOOKUP($A61,sdbso042!$A:$A,sdbso042!$B:$B,,1)
 + ( $A61 - _xlfn.XLOOKUP($A61,sdbso042!$A:$A,sdbso042!$A:$A,,1) )
   / ( _xlfn.XLOOKUP($A61,sdbso042!$A:$A,sdbso042!$A:$A,,-1)
       - _xlfn.XLOOKUP($A61,sdbso042!$A:$A,sdbso042!$A:$A,,1) )
   * ( _xlfn.XLOOKUP($A61,sdbso042!$A:$A,sdbso042!$B:$B,,-1)
       - _xlfn.XLOOKUP($A61,sdbso042!$A:$A,sdbso042!$B:$B,,1) )</f>
        <v>8.8014522784301302E-2</v>
      </c>
      <c r="J61">
        <v>2481.7373000000002</v>
      </c>
      <c r="K61">
        <v>2.0426951</v>
      </c>
      <c r="L61">
        <v>1.2032630048951045</v>
      </c>
      <c r="M61">
        <v>1.1595970466222758</v>
      </c>
      <c r="N61">
        <v>9.1108162549406781</v>
      </c>
      <c r="O61">
        <v>1.2223914456203107</v>
      </c>
      <c r="P61">
        <v>1.3093451747891782</v>
      </c>
      <c r="Q61">
        <v>1.3372738362763361</v>
      </c>
      <c r="Y61">
        <f t="shared" si="1"/>
        <v>2.3926140782702516</v>
      </c>
      <c r="Z61">
        <f t="shared" si="2"/>
        <v>0.12244329135369685</v>
      </c>
      <c r="AI61" s="1">
        <v>2443.5336000000002</v>
      </c>
    </row>
    <row r="62" spans="1:35" x14ac:dyDescent="0.2">
      <c r="A62" s="1">
        <f t="shared" si="0"/>
        <v>2442.5838000000003</v>
      </c>
      <c r="B62" s="1">
        <v>1.0930547000000001E-2</v>
      </c>
      <c r="C62" t="e">
        <f xml:space="preserve"> _xlfn.XLOOKUP($A62,DibenzoThiophene!$A:$A,DibenzoThiophene!$B:$B,,1)
 + ( $A62 - _xlfn.XLOOKUP($A62,DibenzoThiophene!$A:$A,DibenzoThiophene!$A:$A,,1) )
   / ( _xlfn.XLOOKUP($A62,DibenzoThiophene!$A:$A,DibenzoThiophene!$A:$A,,-1)
       - _xlfn.XLOOKUP($A62,DibenzoThiophene!$A:$A,DibenzoThiophene!$A:$A,,1) )
   * ( _xlfn.XLOOKUP($A62,DibenzoThiophene!$A:$A,DibenzoThiophene!$B:$B,,-1)
       - _xlfn.XLOOKUP($A62,DibenzoThiophene!$A:$A,DibenzoThiophene!$B:$B,,1) )</f>
        <v>#N/A</v>
      </c>
      <c r="D62">
        <f xml:space="preserve"> _xlfn.XLOOKUP($A62,Sulfone!$A:$A,Sulfone!$B:$B,,1)
 + ( $A62 - _xlfn.XLOOKUP($A62,Sulfone!$A:$A,Sulfone!$A:$A,,1) )
   / ( _xlfn.XLOOKUP($A62,Sulfone!$A:$A,Sulfone!$A:$A,,-1)
       - _xlfn.XLOOKUP($A62,Sulfone!$A:$A,Sulfone!$A:$A,,1) )
   * ( _xlfn.XLOOKUP($A62,Sulfone!$A:$A,Sulfone!$B:$B,,-1)
       - _xlfn.XLOOKUP($A62,Sulfone!$A:$A,Sulfone!$B:$B,,1) )</f>
        <v>1.0814382400675221E-2</v>
      </c>
      <c r="E62">
        <f xml:space="preserve"> _xlfn.XLOOKUP($A62,sfeso4051!$A:$A,sfeso4051!$B:$B,,1)
 + ( $A62 - _xlfn.XLOOKUP($A62,sfeso4051!$A:$A,sfeso4051!$A:$A,,1) )
   / ( _xlfn.XLOOKUP($A62,sfeso4051!$A:$A,sfeso4051!$A:$A,,-1)
       - _xlfn.XLOOKUP($A62,sfeso4051!$A:$A,sfeso4051!$A:$A,,1) )
   * ( _xlfn.XLOOKUP($A62,sfeso4051!$A:$A,sfeso4051!$B:$B,,-1)
       - _xlfn.XLOOKUP($A62,sfeso4051!$A:$A,sfeso4051!$B:$B,,1) )</f>
        <v>-3.0887397351385009E-3</v>
      </c>
      <c r="F62">
        <f xml:space="preserve"> _xlfn.XLOOKUP($A62,sdbt029!$A:$A,sdbt029!$B:$B,,1)
 + ( $A62 - _xlfn.XLOOKUP($A62,sdbt029!$A:$A,sdbt029!$A:$A,,1) )
   / ( _xlfn.XLOOKUP($A62,sdbt029!$A:$A,sdbt029!$A:$A,,-1)
       - _xlfn.XLOOKUP($A62,sdbt029!$A:$A,sdbt029!$A:$A,,1) )
   * ( _xlfn.XLOOKUP($A62,sdbt029!$A:$A,sdbt029!$B:$B,,-1)
       - _xlfn.XLOOKUP($A62,sdbt029!$A:$A,sdbt029!$B:$B,,1) )</f>
        <v>-2.0985387097884403E-2</v>
      </c>
      <c r="G62">
        <f xml:space="preserve"> _xlfn.XLOOKUP($A62,sdbs034!$A:$A,sdbs034!$B:$B,,1)
 + ( $A62 - _xlfn.XLOOKUP($A62,sdbs034!$A:$A,sdbs034!$A:$A,,1) )
   / ( _xlfn.XLOOKUP($A62,sdbs034!$A:$A,sdbs034!$A:$A,,-1)
       - _xlfn.XLOOKUP($A62,sdbs034!$A:$A,sdbs034!$A:$A,,1) )
   * ( _xlfn.XLOOKUP($A62,sdbs034!$A:$A,sdbs034!$B:$B,,-1)
       - _xlfn.XLOOKUP($A62,sdbs034!$A:$A,sdbs034!$B:$B,,1) )</f>
        <v>-1.3900729076213054E-3</v>
      </c>
      <c r="H62">
        <f xml:space="preserve"> _xlfn.XLOOKUP($A62,sdbso042!$A:$A,sdbso042!$B:$B,,1)
 + ( $A62 - _xlfn.XLOOKUP($A62,sdbso042!$A:$A,sdbso042!$A:$A,,1) )
   / ( _xlfn.XLOOKUP($A62,sdbso042!$A:$A,sdbso042!$A:$A,,-1)
       - _xlfn.XLOOKUP($A62,sdbso042!$A:$A,sdbso042!$A:$A,,1) )
   * ( _xlfn.XLOOKUP($A62,sdbso042!$A:$A,sdbso042!$B:$B,,-1)
       - _xlfn.XLOOKUP($A62,sdbso042!$A:$A,sdbso042!$B:$B,,1) )</f>
        <v>9.7092329486084678E-2</v>
      </c>
      <c r="J62">
        <v>2481.9375</v>
      </c>
      <c r="K62">
        <v>2.0512153999999998</v>
      </c>
      <c r="L62">
        <v>1.2121405674488361</v>
      </c>
      <c r="M62">
        <v>1.1100076675507</v>
      </c>
      <c r="N62">
        <v>8.6449576851993637</v>
      </c>
      <c r="O62">
        <v>1.2153986125290563</v>
      </c>
      <c r="P62">
        <v>1.3089160482341973</v>
      </c>
      <c r="Q62">
        <v>1.3244722257069792</v>
      </c>
      <c r="Y62">
        <f t="shared" si="1"/>
        <v>2.3210329631253925</v>
      </c>
      <c r="Z62">
        <f t="shared" si="2"/>
        <v>7.2801517370925287E-2</v>
      </c>
      <c r="AI62" s="1">
        <v>2443.7838000000002</v>
      </c>
    </row>
    <row r="63" spans="1:35" x14ac:dyDescent="0.2">
      <c r="A63" s="1">
        <f t="shared" si="0"/>
        <v>2442.8340000000003</v>
      </c>
      <c r="B63" s="1">
        <v>6.0059705999999996E-3</v>
      </c>
      <c r="C63" t="e">
        <f xml:space="preserve"> _xlfn.XLOOKUP($A63,DibenzoThiophene!$A:$A,DibenzoThiophene!$B:$B,,1)
 + ( $A63 - _xlfn.XLOOKUP($A63,DibenzoThiophene!$A:$A,DibenzoThiophene!$A:$A,,1) )
   / ( _xlfn.XLOOKUP($A63,DibenzoThiophene!$A:$A,DibenzoThiophene!$A:$A,,-1)
       - _xlfn.XLOOKUP($A63,DibenzoThiophene!$A:$A,DibenzoThiophene!$A:$A,,1) )
   * ( _xlfn.XLOOKUP($A63,DibenzoThiophene!$A:$A,DibenzoThiophene!$B:$B,,-1)
       - _xlfn.XLOOKUP($A63,DibenzoThiophene!$A:$A,DibenzoThiophene!$B:$B,,1) )</f>
        <v>#N/A</v>
      </c>
      <c r="D63">
        <f xml:space="preserve"> _xlfn.XLOOKUP($A63,Sulfone!$A:$A,Sulfone!$B:$B,,1)
 + ( $A63 - _xlfn.XLOOKUP($A63,Sulfone!$A:$A,Sulfone!$A:$A,,1) )
   / ( _xlfn.XLOOKUP($A63,Sulfone!$A:$A,Sulfone!$A:$A,,-1)
       - _xlfn.XLOOKUP($A63,Sulfone!$A:$A,Sulfone!$A:$A,,1) )
   * ( _xlfn.XLOOKUP($A63,Sulfone!$A:$A,Sulfone!$B:$B,,-1)
       - _xlfn.XLOOKUP($A63,Sulfone!$A:$A,Sulfone!$B:$B,,1) )</f>
        <v>1.0336484292496805E-2</v>
      </c>
      <c r="E63">
        <f xml:space="preserve"> _xlfn.XLOOKUP($A63,sfeso4051!$A:$A,sfeso4051!$B:$B,,1)
 + ( $A63 - _xlfn.XLOOKUP($A63,sfeso4051!$A:$A,sfeso4051!$A:$A,,1) )
   / ( _xlfn.XLOOKUP($A63,sfeso4051!$A:$A,sfeso4051!$A:$A,,-1)
       - _xlfn.XLOOKUP($A63,sfeso4051!$A:$A,sfeso4051!$A:$A,,1) )
   * ( _xlfn.XLOOKUP($A63,sfeso4051!$A:$A,sfeso4051!$B:$B,,-1)
       - _xlfn.XLOOKUP($A63,sfeso4051!$A:$A,sfeso4051!$B:$B,,1) )</f>
        <v>-2.9777076789446648E-3</v>
      </c>
      <c r="F63">
        <f xml:space="preserve"> _xlfn.XLOOKUP($A63,sdbt029!$A:$A,sdbt029!$B:$B,,1)
 + ( $A63 - _xlfn.XLOOKUP($A63,sdbt029!$A:$A,sdbt029!$A:$A,,1) )
   / ( _xlfn.XLOOKUP($A63,sdbt029!$A:$A,sdbt029!$A:$A,,-1)
       - _xlfn.XLOOKUP($A63,sdbt029!$A:$A,sdbt029!$A:$A,,1) )
   * ( _xlfn.XLOOKUP($A63,sdbt029!$A:$A,sdbt029!$B:$B,,-1)
       - _xlfn.XLOOKUP($A63,sdbt029!$A:$A,sdbt029!$B:$B,,1) )</f>
        <v>-1.8167118177183098E-2</v>
      </c>
      <c r="G63">
        <f xml:space="preserve"> _xlfn.XLOOKUP($A63,sdbs034!$A:$A,sdbs034!$B:$B,,1)
 + ( $A63 - _xlfn.XLOOKUP($A63,sdbs034!$A:$A,sdbs034!$A:$A,,1) )
   / ( _xlfn.XLOOKUP($A63,sdbs034!$A:$A,sdbs034!$A:$A,,-1)
       - _xlfn.XLOOKUP($A63,sdbs034!$A:$A,sdbs034!$A:$A,,1) )
   * ( _xlfn.XLOOKUP($A63,sdbs034!$A:$A,sdbs034!$B:$B,,-1)
       - _xlfn.XLOOKUP($A63,sdbs034!$A:$A,sdbs034!$B:$B,,1) )</f>
        <v>-1.2511045237848372E-3</v>
      </c>
      <c r="H63">
        <f xml:space="preserve"> _xlfn.XLOOKUP($A63,sdbso042!$A:$A,sdbso042!$B:$B,,1)
 + ( $A63 - _xlfn.XLOOKUP($A63,sdbso042!$A:$A,sdbso042!$A:$A,,1) )
   / ( _xlfn.XLOOKUP($A63,sdbso042!$A:$A,sdbso042!$A:$A,,-1)
       - _xlfn.XLOOKUP($A63,sdbso042!$A:$A,sdbso042!$A:$A,,1) )
   * ( _xlfn.XLOOKUP($A63,sdbso042!$A:$A,sdbso042!$B:$B,,-1)
       - _xlfn.XLOOKUP($A63,sdbso042!$A:$A,sdbso042!$B:$B,,1) )</f>
        <v>0.10617013618786802</v>
      </c>
      <c r="J63">
        <v>2482.1376</v>
      </c>
      <c r="K63">
        <v>1.9952794</v>
      </c>
      <c r="L63">
        <v>1.2101446943113749</v>
      </c>
      <c r="M63">
        <v>1.0828869499416032</v>
      </c>
      <c r="N63">
        <v>7.697772067054049</v>
      </c>
      <c r="O63">
        <v>1.2017813712495391</v>
      </c>
      <c r="P63">
        <v>1.2942300087479826</v>
      </c>
      <c r="Q63">
        <v>1.3130106005313291</v>
      </c>
      <c r="Y63">
        <f t="shared" si="1"/>
        <v>2.1725390394522095</v>
      </c>
      <c r="Z63">
        <f t="shared" si="2"/>
        <v>3.1420979778727293E-2</v>
      </c>
      <c r="AI63" s="1">
        <v>2444.0340000000001</v>
      </c>
    </row>
    <row r="64" spans="1:35" x14ac:dyDescent="0.2">
      <c r="A64" s="1">
        <f t="shared" si="0"/>
        <v>2443.0842000000002</v>
      </c>
      <c r="B64" s="1">
        <v>3.6096804999999998E-3</v>
      </c>
      <c r="C64" t="e">
        <f xml:space="preserve"> _xlfn.XLOOKUP($A64,DibenzoThiophene!$A:$A,DibenzoThiophene!$B:$B,,1)
 + ( $A64 - _xlfn.XLOOKUP($A64,DibenzoThiophene!$A:$A,DibenzoThiophene!$A:$A,,1) )
   / ( _xlfn.XLOOKUP($A64,DibenzoThiophene!$A:$A,DibenzoThiophene!$A:$A,,-1)
       - _xlfn.XLOOKUP($A64,DibenzoThiophene!$A:$A,DibenzoThiophene!$A:$A,,1) )
   * ( _xlfn.XLOOKUP($A64,DibenzoThiophene!$A:$A,DibenzoThiophene!$B:$B,,-1)
       - _xlfn.XLOOKUP($A64,DibenzoThiophene!$A:$A,DibenzoThiophene!$B:$B,,1) )</f>
        <v>#N/A</v>
      </c>
      <c r="D64">
        <f xml:space="preserve"> _xlfn.XLOOKUP($A64,Sulfone!$A:$A,Sulfone!$B:$B,,1)
 + ( $A64 - _xlfn.XLOOKUP($A64,Sulfone!$A:$A,Sulfone!$A:$A,,1) )
   / ( _xlfn.XLOOKUP($A64,Sulfone!$A:$A,Sulfone!$A:$A,,-1)
       - _xlfn.XLOOKUP($A64,Sulfone!$A:$A,Sulfone!$A:$A,,1) )
   * ( _xlfn.XLOOKUP($A64,Sulfone!$A:$A,Sulfone!$B:$B,,-1)
       - _xlfn.XLOOKUP($A64,Sulfone!$A:$A,Sulfone!$B:$B,,1) )</f>
        <v>9.858586184318386E-3</v>
      </c>
      <c r="E64">
        <f xml:space="preserve"> _xlfn.XLOOKUP($A64,sfeso4051!$A:$A,sfeso4051!$B:$B,,1)
 + ( $A64 - _xlfn.XLOOKUP($A64,sfeso4051!$A:$A,sfeso4051!$A:$A,,1) )
   / ( _xlfn.XLOOKUP($A64,sfeso4051!$A:$A,sfeso4051!$A:$A,,-1)
       - _xlfn.XLOOKUP($A64,sfeso4051!$A:$A,sfeso4051!$A:$A,,1) )
   * ( _xlfn.XLOOKUP($A64,sfeso4051!$A:$A,sfeso4051!$B:$B,,-1)
       - _xlfn.XLOOKUP($A64,sfeso4051!$A:$A,sfeso4051!$B:$B,,1) )</f>
        <v>-2.8666756227508283E-3</v>
      </c>
      <c r="F64">
        <f xml:space="preserve"> _xlfn.XLOOKUP($A64,sdbt029!$A:$A,sdbt029!$B:$B,,1)
 + ( $A64 - _xlfn.XLOOKUP($A64,sdbt029!$A:$A,sdbt029!$A:$A,,1) )
   / ( _xlfn.XLOOKUP($A64,sdbt029!$A:$A,sdbt029!$A:$A,,-1)
       - _xlfn.XLOOKUP($A64,sdbt029!$A:$A,sdbt029!$A:$A,,1) )
   * ( _xlfn.XLOOKUP($A64,sdbt029!$A:$A,sdbt029!$B:$B,,-1)
       - _xlfn.XLOOKUP($A64,sdbt029!$A:$A,sdbt029!$B:$B,,1) )</f>
        <v>-1.5348849256481792E-2</v>
      </c>
      <c r="G64">
        <f xml:space="preserve"> _xlfn.XLOOKUP($A64,sdbs034!$A:$A,sdbs034!$B:$B,,1)
 + ( $A64 - _xlfn.XLOOKUP($A64,sdbs034!$A:$A,sdbs034!$A:$A,,1) )
   / ( _xlfn.XLOOKUP($A64,sdbs034!$A:$A,sdbs034!$A:$A,,-1)
       - _xlfn.XLOOKUP($A64,sdbs034!$A:$A,sdbs034!$A:$A,,1) )
   * ( _xlfn.XLOOKUP($A64,sdbs034!$A:$A,sdbs034!$B:$B,,-1)
       - _xlfn.XLOOKUP($A64,sdbs034!$A:$A,sdbs034!$B:$B,,1) )</f>
        <v>-1.112136139948369E-3</v>
      </c>
      <c r="H64">
        <f xml:space="preserve"> _xlfn.XLOOKUP($A64,sdbso042!$A:$A,sdbso042!$B:$B,,1)
 + ( $A64 - _xlfn.XLOOKUP($A64,sdbso042!$A:$A,sdbso042!$A:$A,,1) )
   / ( _xlfn.XLOOKUP($A64,sdbso042!$A:$A,sdbso042!$A:$A,,-1)
       - _xlfn.XLOOKUP($A64,sdbso042!$A:$A,sdbso042!$A:$A,,1) )
   * ( _xlfn.XLOOKUP($A64,sdbso042!$A:$A,sdbso042!$B:$B,,-1)
       - _xlfn.XLOOKUP($A64,sdbso042!$A:$A,sdbso042!$B:$B,,1) )</f>
        <v>0.1152479428896514</v>
      </c>
      <c r="J64">
        <v>2482.3377</v>
      </c>
      <c r="K64">
        <v>1.9097151999999999</v>
      </c>
      <c r="L64">
        <v>1.1852216119261638</v>
      </c>
      <c r="M64">
        <v>1.0792105297809094</v>
      </c>
      <c r="N64">
        <v>6.483678126486895</v>
      </c>
      <c r="O64">
        <v>1.1810710050052939</v>
      </c>
      <c r="P64">
        <v>1.2729999540950996</v>
      </c>
      <c r="Q64">
        <v>1.3012551804077384</v>
      </c>
      <c r="Y64">
        <f t="shared" si="1"/>
        <v>1.9784627697700561</v>
      </c>
      <c r="Z64">
        <f t="shared" si="2"/>
        <v>4.7262283492887367E-3</v>
      </c>
      <c r="AI64" s="1">
        <v>2444.2842000000001</v>
      </c>
    </row>
    <row r="65" spans="1:35" x14ac:dyDescent="0.2">
      <c r="A65" s="1">
        <f t="shared" si="0"/>
        <v>2443.3344000000002</v>
      </c>
      <c r="B65" s="1">
        <v>6.9392858000000002E-3</v>
      </c>
      <c r="C65" t="e">
        <f xml:space="preserve"> _xlfn.XLOOKUP($A65,DibenzoThiophene!$A:$A,DibenzoThiophene!$B:$B,,1)
 + ( $A65 - _xlfn.XLOOKUP($A65,DibenzoThiophene!$A:$A,DibenzoThiophene!$A:$A,,1) )
   / ( _xlfn.XLOOKUP($A65,DibenzoThiophene!$A:$A,DibenzoThiophene!$A:$A,,-1)
       - _xlfn.XLOOKUP($A65,DibenzoThiophene!$A:$A,DibenzoThiophene!$A:$A,,1) )
   * ( _xlfn.XLOOKUP($A65,DibenzoThiophene!$A:$A,DibenzoThiophene!$B:$B,,-1)
       - _xlfn.XLOOKUP($A65,DibenzoThiophene!$A:$A,DibenzoThiophene!$B:$B,,1) )</f>
        <v>#N/A</v>
      </c>
      <c r="D65">
        <f xml:space="preserve"> _xlfn.XLOOKUP($A65,Sulfone!$A:$A,Sulfone!$B:$B,,1)
 + ( $A65 - _xlfn.XLOOKUP($A65,Sulfone!$A:$A,Sulfone!$A:$A,,1) )
   / ( _xlfn.XLOOKUP($A65,Sulfone!$A:$A,Sulfone!$A:$A,,-1)
       - _xlfn.XLOOKUP($A65,Sulfone!$A:$A,Sulfone!$A:$A,,1) )
   * ( _xlfn.XLOOKUP($A65,Sulfone!$A:$A,Sulfone!$B:$B,,-1)
       - _xlfn.XLOOKUP($A65,Sulfone!$A:$A,Sulfone!$B:$B,,1) )</f>
        <v>9.3806880761399692E-3</v>
      </c>
      <c r="E65">
        <f xml:space="preserve"> _xlfn.XLOOKUP($A65,sfeso4051!$A:$A,sfeso4051!$B:$B,,1)
 + ( $A65 - _xlfn.XLOOKUP($A65,sfeso4051!$A:$A,sfeso4051!$A:$A,,1) )
   / ( _xlfn.XLOOKUP($A65,sfeso4051!$A:$A,sfeso4051!$A:$A,,-1)
       - _xlfn.XLOOKUP($A65,sfeso4051!$A:$A,sfeso4051!$A:$A,,1) )
   * ( _xlfn.XLOOKUP($A65,sfeso4051!$A:$A,sfeso4051!$B:$B,,-1)
       - _xlfn.XLOOKUP($A65,sfeso4051!$A:$A,sfeso4051!$B:$B,,1) )</f>
        <v>-2.7556435665569922E-3</v>
      </c>
      <c r="F65">
        <f xml:space="preserve"> _xlfn.XLOOKUP($A65,sdbt029!$A:$A,sdbt029!$B:$B,,1)
 + ( $A65 - _xlfn.XLOOKUP($A65,sdbt029!$A:$A,sdbt029!$A:$A,,1) )
   / ( _xlfn.XLOOKUP($A65,sdbt029!$A:$A,sdbt029!$A:$A,,-1)
       - _xlfn.XLOOKUP($A65,sdbt029!$A:$A,sdbt029!$A:$A,,1) )
   * ( _xlfn.XLOOKUP($A65,sdbt029!$A:$A,sdbt029!$B:$B,,-1)
       - _xlfn.XLOOKUP($A65,sdbt029!$A:$A,sdbt029!$B:$B,,1) )</f>
        <v>-1.2530580335780486E-2</v>
      </c>
      <c r="G65">
        <f xml:space="preserve"> _xlfn.XLOOKUP($A65,sdbs034!$A:$A,sdbs034!$B:$B,,1)
 + ( $A65 - _xlfn.XLOOKUP($A65,sdbs034!$A:$A,sdbs034!$A:$A,,1) )
   / ( _xlfn.XLOOKUP($A65,sdbs034!$A:$A,sdbs034!$A:$A,,-1)
       - _xlfn.XLOOKUP($A65,sdbs034!$A:$A,sdbs034!$A:$A,,1) )
   * ( _xlfn.XLOOKUP($A65,sdbs034!$A:$A,sdbs034!$B:$B,,-1)
       - _xlfn.XLOOKUP($A65,sdbs034!$A:$A,sdbs034!$B:$B,,1) )</f>
        <v>-9.73167756111901E-4</v>
      </c>
      <c r="H65">
        <f xml:space="preserve"> _xlfn.XLOOKUP($A65,sdbso042!$A:$A,sdbso042!$B:$B,,1)
 + ( $A65 - _xlfn.XLOOKUP($A65,sdbso042!$A:$A,sdbso042!$A:$A,,1) )
   / ( _xlfn.XLOOKUP($A65,sdbso042!$A:$A,sdbso042!$A:$A,,-1)
       - _xlfn.XLOOKUP($A65,sdbso042!$A:$A,sdbso042!$A:$A,,1) )
   * ( _xlfn.XLOOKUP($A65,sdbso042!$A:$A,sdbso042!$B:$B,,-1)
       - _xlfn.XLOOKUP($A65,sdbso042!$A:$A,sdbso042!$B:$B,,1) )</f>
        <v>0.12432574959143475</v>
      </c>
      <c r="J65">
        <v>2482.5379000000003</v>
      </c>
      <c r="K65">
        <v>1.8094380000000001</v>
      </c>
      <c r="L65">
        <v>1.1768007987322562</v>
      </c>
      <c r="M65">
        <v>1.0867686421029208</v>
      </c>
      <c r="N65">
        <v>5.2373537492169877</v>
      </c>
      <c r="O65">
        <v>1.1632760782969525</v>
      </c>
      <c r="P65">
        <v>1.2486177206214202</v>
      </c>
      <c r="Q65">
        <v>1.2907545626525665</v>
      </c>
      <c r="Y65">
        <f t="shared" si="1"/>
        <v>1.7834967456654314</v>
      </c>
      <c r="Z65">
        <f t="shared" si="2"/>
        <v>6.7294867645078095E-4</v>
      </c>
      <c r="AI65" s="1">
        <v>2444.5344</v>
      </c>
    </row>
    <row r="66" spans="1:35" x14ac:dyDescent="0.2">
      <c r="A66" s="1">
        <f t="shared" ref="A66:A129" si="3">AI66-1.2</f>
        <v>2443.5846000000001</v>
      </c>
      <c r="B66" s="1">
        <v>-1.9494097E-4</v>
      </c>
      <c r="C66" t="e">
        <f xml:space="preserve"> _xlfn.XLOOKUP($A66,DibenzoThiophene!$A:$A,DibenzoThiophene!$B:$B,,1)
 + ( $A66 - _xlfn.XLOOKUP($A66,DibenzoThiophene!$A:$A,DibenzoThiophene!$A:$A,,1) )
   / ( _xlfn.XLOOKUP($A66,DibenzoThiophene!$A:$A,DibenzoThiophene!$A:$A,,-1)
       - _xlfn.XLOOKUP($A66,DibenzoThiophene!$A:$A,DibenzoThiophene!$A:$A,,1) )
   * ( _xlfn.XLOOKUP($A66,DibenzoThiophene!$A:$A,DibenzoThiophene!$B:$B,,-1)
       - _xlfn.XLOOKUP($A66,DibenzoThiophene!$A:$A,DibenzoThiophene!$B:$B,,1) )</f>
        <v>#N/A</v>
      </c>
      <c r="D66">
        <f xml:space="preserve"> _xlfn.XLOOKUP($A66,Sulfone!$A:$A,Sulfone!$B:$B,,1)
 + ( $A66 - _xlfn.XLOOKUP($A66,Sulfone!$A:$A,Sulfone!$A:$A,,1) )
   / ( _xlfn.XLOOKUP($A66,Sulfone!$A:$A,Sulfone!$A:$A,,-1)
       - _xlfn.XLOOKUP($A66,Sulfone!$A:$A,Sulfone!$A:$A,,1) )
   * ( _xlfn.XLOOKUP($A66,Sulfone!$A:$A,Sulfone!$B:$B,,-1)
       - _xlfn.XLOOKUP($A66,Sulfone!$A:$A,Sulfone!$B:$B,,1) )</f>
        <v>8.9027899679615524E-3</v>
      </c>
      <c r="E66">
        <f xml:space="preserve"> _xlfn.XLOOKUP($A66,sfeso4051!$A:$A,sfeso4051!$B:$B,,1)
 + ( $A66 - _xlfn.XLOOKUP($A66,sfeso4051!$A:$A,sfeso4051!$A:$A,,1) )
   / ( _xlfn.XLOOKUP($A66,sfeso4051!$A:$A,sfeso4051!$A:$A,,-1)
       - _xlfn.XLOOKUP($A66,sfeso4051!$A:$A,sfeso4051!$A:$A,,1) )
   * ( _xlfn.XLOOKUP($A66,sfeso4051!$A:$A,sfeso4051!$B:$B,,-1)
       - _xlfn.XLOOKUP($A66,sfeso4051!$A:$A,sfeso4051!$B:$B,,1) )</f>
        <v>-2.6446115103631561E-3</v>
      </c>
      <c r="F66">
        <f xml:space="preserve"> _xlfn.XLOOKUP($A66,sdbt029!$A:$A,sdbt029!$B:$B,,1)
 + ( $A66 - _xlfn.XLOOKUP($A66,sdbt029!$A:$A,sdbt029!$A:$A,,1) )
   / ( _xlfn.XLOOKUP($A66,sdbt029!$A:$A,sdbt029!$A:$A,,-1)
       - _xlfn.XLOOKUP($A66,sdbt029!$A:$A,sdbt029!$A:$A,,1) )
   * ( _xlfn.XLOOKUP($A66,sdbt029!$A:$A,sdbt029!$B:$B,,-1)
       - _xlfn.XLOOKUP($A66,sdbt029!$A:$A,sdbt029!$B:$B,,1) )</f>
        <v>-9.7123114150791806E-3</v>
      </c>
      <c r="G66">
        <f xml:space="preserve"> _xlfn.XLOOKUP($A66,sdbs034!$A:$A,sdbs034!$B:$B,,1)
 + ( $A66 - _xlfn.XLOOKUP($A66,sdbs034!$A:$A,sdbs034!$A:$A,,1) )
   / ( _xlfn.XLOOKUP($A66,sdbs034!$A:$A,sdbs034!$A:$A,,-1)
       - _xlfn.XLOOKUP($A66,sdbs034!$A:$A,sdbs034!$A:$A,,1) )
   * ( _xlfn.XLOOKUP($A66,sdbs034!$A:$A,sdbs034!$B:$B,,-1)
       - _xlfn.XLOOKUP($A66,sdbs034!$A:$A,sdbs034!$B:$B,,1) )</f>
        <v>-8.3419937227543291E-4</v>
      </c>
      <c r="H66">
        <f xml:space="preserve"> _xlfn.XLOOKUP($A66,sdbso042!$A:$A,sdbso042!$B:$B,,1)
 + ( $A66 - _xlfn.XLOOKUP($A66,sdbso042!$A:$A,sdbso042!$A:$A,,1) )
   / ( _xlfn.XLOOKUP($A66,sdbso042!$A:$A,sdbso042!$A:$A,,-1)
       - _xlfn.XLOOKUP($A66,sdbso042!$A:$A,sdbso042!$A:$A,,1) )
   * ( _xlfn.XLOOKUP($A66,sdbso042!$A:$A,sdbso042!$B:$B,,-1)
       - _xlfn.XLOOKUP($A66,sdbso042!$A:$A,sdbso042!$B:$B,,1) )</f>
        <v>0.1334035562932181</v>
      </c>
      <c r="J66">
        <v>2482.7380000000003</v>
      </c>
      <c r="K66">
        <v>1.6408111999999999</v>
      </c>
      <c r="L66">
        <v>1.1876545864407062</v>
      </c>
      <c r="M66">
        <v>1.0976967337028962</v>
      </c>
      <c r="N66">
        <v>4.1097240669884645</v>
      </c>
      <c r="O66">
        <v>1.1483518403474473</v>
      </c>
      <c r="P66">
        <v>1.2261083094752132</v>
      </c>
      <c r="Q66">
        <v>1.2812332636505828</v>
      </c>
      <c r="Y66">
        <f t="shared" ref="Y66:Y129" si="4">$S$1*L66 + $T$1*M66 + $U$1*N66 + $V$1*O66 + $W$1*P66 + $X$1*Q66</f>
        <v>1.6112760600628424</v>
      </c>
      <c r="Z66">
        <f t="shared" ref="Z66:Z129" si="5">(Y66 - K66)^2</f>
        <v>8.7232449110747625E-4</v>
      </c>
      <c r="AI66" s="1">
        <v>2444.7846</v>
      </c>
    </row>
    <row r="67" spans="1:35" x14ac:dyDescent="0.2">
      <c r="A67" s="1">
        <f t="shared" si="3"/>
        <v>2443.8348000000001</v>
      </c>
      <c r="B67" s="1">
        <v>1.6229293999999998E-2</v>
      </c>
      <c r="C67" t="e">
        <f xml:space="preserve"> _xlfn.XLOOKUP($A67,DibenzoThiophene!$A:$A,DibenzoThiophene!$B:$B,,1)
 + ( $A67 - _xlfn.XLOOKUP($A67,DibenzoThiophene!$A:$A,DibenzoThiophene!$A:$A,,1) )
   / ( _xlfn.XLOOKUP($A67,DibenzoThiophene!$A:$A,DibenzoThiophene!$A:$A,,-1)
       - _xlfn.XLOOKUP($A67,DibenzoThiophene!$A:$A,DibenzoThiophene!$A:$A,,1) )
   * ( _xlfn.XLOOKUP($A67,DibenzoThiophene!$A:$A,DibenzoThiophene!$B:$B,,-1)
       - _xlfn.XLOOKUP($A67,DibenzoThiophene!$A:$A,DibenzoThiophene!$B:$B,,1) )</f>
        <v>#N/A</v>
      </c>
      <c r="D67">
        <f xml:space="preserve"> _xlfn.XLOOKUP($A67,Sulfone!$A:$A,Sulfone!$B:$B,,1)
 + ( $A67 - _xlfn.XLOOKUP($A67,Sulfone!$A:$A,Sulfone!$A:$A,,1) )
   / ( _xlfn.XLOOKUP($A67,Sulfone!$A:$A,Sulfone!$A:$A,,-1)
       - _xlfn.XLOOKUP($A67,Sulfone!$A:$A,Sulfone!$A:$A,,1) )
   * ( _xlfn.XLOOKUP($A67,Sulfone!$A:$A,Sulfone!$B:$B,,-1)
       - _xlfn.XLOOKUP($A67,Sulfone!$A:$A,Sulfone!$B:$B,,1) )</f>
        <v>8.4248918597831339E-3</v>
      </c>
      <c r="E67">
        <f xml:space="preserve"> _xlfn.XLOOKUP($A67,sfeso4051!$A:$A,sfeso4051!$B:$B,,1)
 + ( $A67 - _xlfn.XLOOKUP($A67,sfeso4051!$A:$A,sfeso4051!$A:$A,,1) )
   / ( _xlfn.XLOOKUP($A67,sfeso4051!$A:$A,sfeso4051!$A:$A,,-1)
       - _xlfn.XLOOKUP($A67,sfeso4051!$A:$A,sfeso4051!$A:$A,,1) )
   * ( _xlfn.XLOOKUP($A67,sfeso4051!$A:$A,sfeso4051!$B:$B,,-1)
       - _xlfn.XLOOKUP($A67,sfeso4051!$A:$A,sfeso4051!$B:$B,,1) )</f>
        <v>-2.5335794541693196E-3</v>
      </c>
      <c r="F67">
        <f xml:space="preserve"> _xlfn.XLOOKUP($A67,sdbt029!$A:$A,sdbt029!$B:$B,,1)
 + ( $A67 - _xlfn.XLOOKUP($A67,sdbt029!$A:$A,sdbt029!$A:$A,,1) )
   / ( _xlfn.XLOOKUP($A67,sdbt029!$A:$A,sdbt029!$A:$A,,-1)
       - _xlfn.XLOOKUP($A67,sdbt029!$A:$A,sdbt029!$A:$A,,1) )
   * ( _xlfn.XLOOKUP($A67,sdbt029!$A:$A,sdbt029!$B:$B,,-1)
       - _xlfn.XLOOKUP($A67,sdbt029!$A:$A,sdbt029!$B:$B,,1) )</f>
        <v>-6.8940424943778741E-3</v>
      </c>
      <c r="G67">
        <f xml:space="preserve"> _xlfn.XLOOKUP($A67,sdbs034!$A:$A,sdbs034!$B:$B,,1)
 + ( $A67 - _xlfn.XLOOKUP($A67,sdbs034!$A:$A,sdbs034!$A:$A,,1) )
   / ( _xlfn.XLOOKUP($A67,sdbs034!$A:$A,sdbs034!$A:$A,,-1)
       - _xlfn.XLOOKUP($A67,sdbs034!$A:$A,sdbs034!$A:$A,,1) )
   * ( _xlfn.XLOOKUP($A67,sdbs034!$A:$A,sdbs034!$B:$B,,-1)
       - _xlfn.XLOOKUP($A67,sdbs034!$A:$A,sdbs034!$B:$B,,1) )</f>
        <v>-6.9523098843896482E-4</v>
      </c>
      <c r="H67">
        <f xml:space="preserve"> _xlfn.XLOOKUP($A67,sdbso042!$A:$A,sdbso042!$B:$B,,1)
 + ( $A67 - _xlfn.XLOOKUP($A67,sdbso042!$A:$A,sdbso042!$A:$A,,1) )
   / ( _xlfn.XLOOKUP($A67,sdbso042!$A:$A,sdbso042!$A:$A,,-1)
       - _xlfn.XLOOKUP($A67,sdbso042!$A:$A,sdbso042!$A:$A,,1) )
   * ( _xlfn.XLOOKUP($A67,sdbso042!$A:$A,sdbso042!$B:$B,,-1)
       - _xlfn.XLOOKUP($A67,sdbso042!$A:$A,sdbso042!$B:$B,,1) )</f>
        <v>0.14248136299500147</v>
      </c>
      <c r="J67">
        <v>2482.9381000000003</v>
      </c>
      <c r="K67">
        <v>1.5091006</v>
      </c>
      <c r="L67">
        <v>1.2129449477567738</v>
      </c>
      <c r="M67">
        <v>1.1132966026982913</v>
      </c>
      <c r="N67">
        <v>3.1847808044007015</v>
      </c>
      <c r="O67">
        <v>1.1295159795543597</v>
      </c>
      <c r="P67">
        <v>1.205825181963321</v>
      </c>
      <c r="Q67">
        <v>1.2810163630399489</v>
      </c>
      <c r="Y67">
        <f t="shared" si="4"/>
        <v>1.4718044289204519</v>
      </c>
      <c r="Z67">
        <f t="shared" si="5"/>
        <v>1.3910043771949185E-3</v>
      </c>
      <c r="AI67" s="1">
        <v>2445.0347999999999</v>
      </c>
    </row>
    <row r="68" spans="1:35" x14ac:dyDescent="0.2">
      <c r="A68" s="1">
        <f t="shared" si="3"/>
        <v>2444.085</v>
      </c>
      <c r="B68" s="1">
        <v>1.2255353E-2</v>
      </c>
      <c r="C68" t="e">
        <f xml:space="preserve"> _xlfn.XLOOKUP($A68,DibenzoThiophene!$A:$A,DibenzoThiophene!$B:$B,,1)
 + ( $A68 - _xlfn.XLOOKUP($A68,DibenzoThiophene!$A:$A,DibenzoThiophene!$A:$A,,1) )
   / ( _xlfn.XLOOKUP($A68,DibenzoThiophene!$A:$A,DibenzoThiophene!$A:$A,,-1)
       - _xlfn.XLOOKUP($A68,DibenzoThiophene!$A:$A,DibenzoThiophene!$A:$A,,1) )
   * ( _xlfn.XLOOKUP($A68,DibenzoThiophene!$A:$A,DibenzoThiophene!$B:$B,,-1)
       - _xlfn.XLOOKUP($A68,DibenzoThiophene!$A:$A,DibenzoThiophene!$B:$B,,1) )</f>
        <v>#N/A</v>
      </c>
      <c r="D68">
        <f xml:space="preserve"> _xlfn.XLOOKUP($A68,Sulfone!$A:$A,Sulfone!$B:$B,,1)
 + ( $A68 - _xlfn.XLOOKUP($A68,Sulfone!$A:$A,Sulfone!$A:$A,,1) )
   / ( _xlfn.XLOOKUP($A68,Sulfone!$A:$A,Sulfone!$A:$A,,-1)
       - _xlfn.XLOOKUP($A68,Sulfone!$A:$A,Sulfone!$A:$A,,1) )
   * ( _xlfn.XLOOKUP($A68,Sulfone!$A:$A,Sulfone!$B:$B,,-1)
       - _xlfn.XLOOKUP($A68,Sulfone!$A:$A,Sulfone!$B:$B,,1) )</f>
        <v>7.9469937516047171E-3</v>
      </c>
      <c r="E68">
        <f xml:space="preserve"> _xlfn.XLOOKUP($A68,sfeso4051!$A:$A,sfeso4051!$B:$B,,1)
 + ( $A68 - _xlfn.XLOOKUP($A68,sfeso4051!$A:$A,sfeso4051!$A:$A,,1) )
   / ( _xlfn.XLOOKUP($A68,sfeso4051!$A:$A,sfeso4051!$A:$A,,-1)
       - _xlfn.XLOOKUP($A68,sfeso4051!$A:$A,sfeso4051!$A:$A,,1) )
   * ( _xlfn.XLOOKUP($A68,sfeso4051!$A:$A,sfeso4051!$B:$B,,-1)
       - _xlfn.XLOOKUP($A68,sfeso4051!$A:$A,sfeso4051!$B:$B,,1) )</f>
        <v>-2.3272097565180442E-3</v>
      </c>
      <c r="F68">
        <f xml:space="preserve"> _xlfn.XLOOKUP($A68,sdbt029!$A:$A,sdbt029!$B:$B,,1)
 + ( $A68 - _xlfn.XLOOKUP($A68,sdbt029!$A:$A,sdbt029!$A:$A,,1) )
   / ( _xlfn.XLOOKUP($A68,sdbt029!$A:$A,sdbt029!$A:$A,,-1)
       - _xlfn.XLOOKUP($A68,sdbt029!$A:$A,sdbt029!$A:$A,,1) )
   * ( _xlfn.XLOOKUP($A68,sdbt029!$A:$A,sdbt029!$B:$B,,-1)
       - _xlfn.XLOOKUP($A68,sdbt029!$A:$A,sdbt029!$B:$B,,1) )</f>
        <v>-6.0178611068566409E-3</v>
      </c>
      <c r="G68">
        <f xml:space="preserve"> _xlfn.XLOOKUP($A68,sdbs034!$A:$A,sdbs034!$B:$B,,1)
 + ( $A68 - _xlfn.XLOOKUP($A68,sdbs034!$A:$A,sdbs034!$A:$A,,1) )
   / ( _xlfn.XLOOKUP($A68,sdbs034!$A:$A,sdbs034!$A:$A,,-1)
       - _xlfn.XLOOKUP($A68,sdbs034!$A:$A,sdbs034!$A:$A,,1) )
   * ( _xlfn.XLOOKUP($A68,sdbs034!$A:$A,sdbs034!$B:$B,,-1)
       - _xlfn.XLOOKUP($A68,sdbs034!$A:$A,sdbs034!$B:$B,,1) )</f>
        <v>-3.021043609545658E-4</v>
      </c>
      <c r="H68">
        <f xml:space="preserve"> _xlfn.XLOOKUP($A68,sdbso042!$A:$A,sdbso042!$B:$B,,1)
 + ( $A68 - _xlfn.XLOOKUP($A68,sdbso042!$A:$A,sdbso042!$A:$A,,1) )
   / ( _xlfn.XLOOKUP($A68,sdbso042!$A:$A,sdbso042!$A:$A,,-1)
       - _xlfn.XLOOKUP($A68,sdbso042!$A:$A,sdbso042!$A:$A,,1) )
   * ( _xlfn.XLOOKUP($A68,sdbso042!$A:$A,sdbso042!$B:$B,,-1)
       - _xlfn.XLOOKUP($A68,sdbso042!$A:$A,sdbso042!$B:$B,,1) )</f>
        <v>0.14435171254354034</v>
      </c>
      <c r="J68">
        <v>2483.1383000000001</v>
      </c>
      <c r="K68">
        <v>1.3716558000000001</v>
      </c>
      <c r="L68">
        <v>1.2168276475336279</v>
      </c>
      <c r="M68">
        <v>1.1340648282511574</v>
      </c>
      <c r="N68">
        <v>2.4765982696331816</v>
      </c>
      <c r="O68">
        <v>1.1118778099383726</v>
      </c>
      <c r="P68">
        <v>1.1908407144955404</v>
      </c>
      <c r="Q68">
        <v>1.2780813069251973</v>
      </c>
      <c r="Y68">
        <f t="shared" si="4"/>
        <v>1.3619633639646813</v>
      </c>
      <c r="Z68">
        <f t="shared" si="5"/>
        <v>9.3943316298745921E-5</v>
      </c>
      <c r="AI68" s="1">
        <v>2445.2849999999999</v>
      </c>
    </row>
    <row r="69" spans="1:35" x14ac:dyDescent="0.2">
      <c r="A69" s="1">
        <f t="shared" si="3"/>
        <v>2444.3352</v>
      </c>
      <c r="B69" s="1">
        <v>9.2313702999999997E-3</v>
      </c>
      <c r="C69" t="e">
        <f xml:space="preserve"> _xlfn.XLOOKUP($A69,DibenzoThiophene!$A:$A,DibenzoThiophene!$B:$B,,1)
 + ( $A69 - _xlfn.XLOOKUP($A69,DibenzoThiophene!$A:$A,DibenzoThiophene!$A:$A,,1) )
   / ( _xlfn.XLOOKUP($A69,DibenzoThiophene!$A:$A,DibenzoThiophene!$A:$A,,-1)
       - _xlfn.XLOOKUP($A69,DibenzoThiophene!$A:$A,DibenzoThiophene!$A:$A,,1) )
   * ( _xlfn.XLOOKUP($A69,DibenzoThiophene!$A:$A,DibenzoThiophene!$B:$B,,-1)
       - _xlfn.XLOOKUP($A69,DibenzoThiophene!$A:$A,DibenzoThiophene!$B:$B,,1) )</f>
        <v>#N/A</v>
      </c>
      <c r="D69">
        <f xml:space="preserve"> _xlfn.XLOOKUP($A69,Sulfone!$A:$A,Sulfone!$B:$B,,1)
 + ( $A69 - _xlfn.XLOOKUP($A69,Sulfone!$A:$A,Sulfone!$A:$A,,1) )
   / ( _xlfn.XLOOKUP($A69,Sulfone!$A:$A,Sulfone!$A:$A,,-1)
       - _xlfn.XLOOKUP($A69,Sulfone!$A:$A,Sulfone!$A:$A,,1) )
   * ( _xlfn.XLOOKUP($A69,Sulfone!$A:$A,Sulfone!$B:$B,,-1)
       - _xlfn.XLOOKUP($A69,Sulfone!$A:$A,Sulfone!$B:$B,,1) )</f>
        <v>7.4690956434262986E-3</v>
      </c>
      <c r="E69">
        <f xml:space="preserve"> _xlfn.XLOOKUP($A69,sfeso4051!$A:$A,sfeso4051!$B:$B,,1)
 + ( $A69 - _xlfn.XLOOKUP($A69,sfeso4051!$A:$A,sfeso4051!$A:$A,,1) )
   / ( _xlfn.XLOOKUP($A69,sfeso4051!$A:$A,sfeso4051!$A:$A,,-1)
       - _xlfn.XLOOKUP($A69,sfeso4051!$A:$A,sfeso4051!$A:$A,,1) )
   * ( _xlfn.XLOOKUP($A69,sfeso4051!$A:$A,sfeso4051!$B:$B,,-1)
       - _xlfn.XLOOKUP($A69,sfeso4051!$A:$A,sfeso4051!$B:$B,,1) )</f>
        <v>-1.9319708864009469E-3</v>
      </c>
      <c r="F69">
        <f xml:space="preserve"> _xlfn.XLOOKUP($A69,sdbt029!$A:$A,sdbt029!$B:$B,,1)
 + ( $A69 - _xlfn.XLOOKUP($A69,sdbt029!$A:$A,sdbt029!$A:$A,,1) )
   / ( _xlfn.XLOOKUP($A69,sdbt029!$A:$A,sdbt029!$A:$A,,-1)
       - _xlfn.XLOOKUP($A69,sdbt029!$A:$A,sdbt029!$A:$A,,1) )
   * ( _xlfn.XLOOKUP($A69,sdbt029!$A:$A,sdbt029!$B:$B,,-1)
       - _xlfn.XLOOKUP($A69,sdbt029!$A:$A,sdbt029!$B:$B,,1) )</f>
        <v>-8.9890631834171758E-3</v>
      </c>
      <c r="G69">
        <f xml:space="preserve"> _xlfn.XLOOKUP($A69,sdbs034!$A:$A,sdbs034!$B:$B,,1)
 + ( $A69 - _xlfn.XLOOKUP($A69,sdbs034!$A:$A,sdbs034!$A:$A,,1) )
   / ( _xlfn.XLOOKUP($A69,sdbs034!$A:$A,sdbs034!$A:$A,,-1)
       - _xlfn.XLOOKUP($A69,sdbs034!$A:$A,sdbs034!$A:$A,,1) )
   * ( _xlfn.XLOOKUP($A69,sdbs034!$A:$A,sdbs034!$B:$B,,-1)
       - _xlfn.XLOOKUP($A69,sdbs034!$A:$A,sdbs034!$B:$B,,1) )</f>
        <v>5.9452388896697426E-4</v>
      </c>
      <c r="H69">
        <f xml:space="preserve"> _xlfn.XLOOKUP($A69,sdbso042!$A:$A,sdbso042!$B:$B,,1)
 + ( $A69 - _xlfn.XLOOKUP($A69,sdbso042!$A:$A,sdbso042!$A:$A,,1) )
   / ( _xlfn.XLOOKUP($A69,sdbso042!$A:$A,sdbso042!$A:$A,,-1)
       - _xlfn.XLOOKUP($A69,sdbso042!$A:$A,sdbso042!$A:$A,,1) )
   * ( _xlfn.XLOOKUP($A69,sdbso042!$A:$A,sdbso042!$B:$B,,-1)
       - _xlfn.XLOOKUP($A69,sdbso042!$A:$A,sdbso042!$B:$B,,1) )</f>
        <v>0.13194368843707494</v>
      </c>
      <c r="J69">
        <v>2483.3384000000001</v>
      </c>
      <c r="K69">
        <v>1.3038236999999999</v>
      </c>
      <c r="L69">
        <v>1.2023946132535894</v>
      </c>
      <c r="M69">
        <v>1.1556159526077199</v>
      </c>
      <c r="N69">
        <v>1.9542654721281747</v>
      </c>
      <c r="O69">
        <v>1.1026787591777445</v>
      </c>
      <c r="P69">
        <v>1.1811485819010237</v>
      </c>
      <c r="Q69">
        <v>1.2794490097894591</v>
      </c>
      <c r="Y69">
        <f t="shared" si="4"/>
        <v>1.2792579174591319</v>
      </c>
      <c r="Z69">
        <f t="shared" si="5"/>
        <v>6.0347767184521764E-4</v>
      </c>
      <c r="AI69" s="1">
        <v>2445.5351999999998</v>
      </c>
    </row>
    <row r="70" spans="1:35" x14ac:dyDescent="0.2">
      <c r="A70" s="1">
        <f t="shared" si="3"/>
        <v>2444.5854000000004</v>
      </c>
      <c r="B70" s="1">
        <v>5.6032935999999998E-3</v>
      </c>
      <c r="C70" t="e">
        <f xml:space="preserve"> _xlfn.XLOOKUP($A70,DibenzoThiophene!$A:$A,DibenzoThiophene!$B:$B,,1)
 + ( $A70 - _xlfn.XLOOKUP($A70,DibenzoThiophene!$A:$A,DibenzoThiophene!$A:$A,,1) )
   / ( _xlfn.XLOOKUP($A70,DibenzoThiophene!$A:$A,DibenzoThiophene!$A:$A,,-1)
       - _xlfn.XLOOKUP($A70,DibenzoThiophene!$A:$A,DibenzoThiophene!$A:$A,,1) )
   * ( _xlfn.XLOOKUP($A70,DibenzoThiophene!$A:$A,DibenzoThiophene!$B:$B,,-1)
       - _xlfn.XLOOKUP($A70,DibenzoThiophene!$A:$A,DibenzoThiophene!$B:$B,,1) )</f>
        <v>#N/A</v>
      </c>
      <c r="D70">
        <f xml:space="preserve"> _xlfn.XLOOKUP($A70,Sulfone!$A:$A,Sulfone!$B:$B,,1)
 + ( $A70 - _xlfn.XLOOKUP($A70,Sulfone!$A:$A,Sulfone!$A:$A,,1) )
   / ( _xlfn.XLOOKUP($A70,Sulfone!$A:$A,Sulfone!$A:$A,,-1)
       - _xlfn.XLOOKUP($A70,Sulfone!$A:$A,Sulfone!$A:$A,,1) )
   * ( _xlfn.XLOOKUP($A70,Sulfone!$A:$A,Sulfone!$B:$B,,-1)
       - _xlfn.XLOOKUP($A70,Sulfone!$A:$A,Sulfone!$B:$B,,1) )</f>
        <v>6.9911975352470127E-3</v>
      </c>
      <c r="E70">
        <f xml:space="preserve"> _xlfn.XLOOKUP($A70,sfeso4051!$A:$A,sfeso4051!$B:$B,,1)
 + ( $A70 - _xlfn.XLOOKUP($A70,sfeso4051!$A:$A,sfeso4051!$A:$A,,1) )
   / ( _xlfn.XLOOKUP($A70,sfeso4051!$A:$A,sfeso4051!$A:$A,,-1)
       - _xlfn.XLOOKUP($A70,sfeso4051!$A:$A,sfeso4051!$A:$A,,1) )
   * ( _xlfn.XLOOKUP($A70,sfeso4051!$A:$A,sfeso4051!$B:$B,,-1)
       - _xlfn.XLOOKUP($A70,sfeso4051!$A:$A,sfeso4051!$B:$B,,1) )</f>
        <v>-1.5367320162831322E-3</v>
      </c>
      <c r="F70">
        <f xml:space="preserve"> _xlfn.XLOOKUP($A70,sdbt029!$A:$A,sdbt029!$B:$B,,1)
 + ( $A70 - _xlfn.XLOOKUP($A70,sdbt029!$A:$A,sdbt029!$A:$A,,1) )
   / ( _xlfn.XLOOKUP($A70,sdbt029!$A:$A,sdbt029!$A:$A,,-1)
       - _xlfn.XLOOKUP($A70,sdbt029!$A:$A,sdbt029!$A:$A,,1) )
   * ( _xlfn.XLOOKUP($A70,sdbt029!$A:$A,sdbt029!$B:$B,,-1)
       - _xlfn.XLOOKUP($A70,sdbt029!$A:$A,sdbt029!$B:$B,,1) )</f>
        <v>-1.1960265259983109E-2</v>
      </c>
      <c r="G70">
        <f xml:space="preserve"> _xlfn.XLOOKUP($A70,sdbs034!$A:$A,sdbs034!$B:$B,,1)
 + ( $A70 - _xlfn.XLOOKUP($A70,sdbs034!$A:$A,sdbs034!$A:$A,,1) )
   / ( _xlfn.XLOOKUP($A70,sdbs034!$A:$A,sdbs034!$A:$A,,-1)
       - _xlfn.XLOOKUP($A70,sdbs034!$A:$A,sdbs034!$A:$A,,1) )
   * ( _xlfn.XLOOKUP($A70,sdbs034!$A:$A,sdbs034!$B:$B,,-1)
       - _xlfn.XLOOKUP($A70,sdbs034!$A:$A,sdbs034!$B:$B,,1) )</f>
        <v>1.4911521388901432E-3</v>
      </c>
      <c r="H70">
        <f xml:space="preserve"> _xlfn.XLOOKUP($A70,sdbso042!$A:$A,sdbso042!$B:$B,,1)
 + ( $A70 - _xlfn.XLOOKUP($A70,sdbso042!$A:$A,sdbso042!$A:$A,,1) )
   / ( _xlfn.XLOOKUP($A70,sdbso042!$A:$A,sdbso042!$A:$A,,-1)
       - _xlfn.XLOOKUP($A70,sdbso042!$A:$A,sdbso042!$A:$A,,1) )
   * ( _xlfn.XLOOKUP($A70,sdbso042!$A:$A,sdbso042!$B:$B,,-1)
       - _xlfn.XLOOKUP($A70,sdbso042!$A:$A,sdbso042!$B:$B,,1) )</f>
        <v>0.119535664330587</v>
      </c>
      <c r="J70">
        <v>2483.5385000000001</v>
      </c>
      <c r="K70">
        <v>1.2398480999999999</v>
      </c>
      <c r="L70">
        <v>1.1882501170126474</v>
      </c>
      <c r="M70">
        <v>1.1762182092403726</v>
      </c>
      <c r="N70">
        <v>1.5749354298025655</v>
      </c>
      <c r="O70">
        <v>1.0942668218233078</v>
      </c>
      <c r="P70">
        <v>1.1719483457304658</v>
      </c>
      <c r="Q70">
        <v>1.2842301644700465</v>
      </c>
      <c r="Y70">
        <f t="shared" si="4"/>
        <v>1.2177323964183298</v>
      </c>
      <c r="Z70">
        <f t="shared" si="5"/>
        <v>4.8910434491229759E-4</v>
      </c>
      <c r="AI70" s="1">
        <v>2445.7854000000002</v>
      </c>
    </row>
    <row r="71" spans="1:35" x14ac:dyDescent="0.2">
      <c r="A71" s="1">
        <f t="shared" si="3"/>
        <v>2444.8355000000001</v>
      </c>
      <c r="B71" s="1">
        <v>2.1760760999999999E-3</v>
      </c>
      <c r="C71" t="e">
        <f xml:space="preserve"> _xlfn.XLOOKUP($A71,DibenzoThiophene!$A:$A,DibenzoThiophene!$B:$B,,1)
 + ( $A71 - _xlfn.XLOOKUP($A71,DibenzoThiophene!$A:$A,DibenzoThiophene!$A:$A,,1) )
   / ( _xlfn.XLOOKUP($A71,DibenzoThiophene!$A:$A,DibenzoThiophene!$A:$A,,-1)
       - _xlfn.XLOOKUP($A71,DibenzoThiophene!$A:$A,DibenzoThiophene!$A:$A,,1) )
   * ( _xlfn.XLOOKUP($A71,DibenzoThiophene!$A:$A,DibenzoThiophene!$B:$B,,-1)
       - _xlfn.XLOOKUP($A71,DibenzoThiophene!$A:$A,DibenzoThiophene!$B:$B,,1) )</f>
        <v>#N/A</v>
      </c>
      <c r="D71">
        <f xml:space="preserve"> _xlfn.XLOOKUP($A71,Sulfone!$A:$A,Sulfone!$B:$B,,1)
 + ( $A71 - _xlfn.XLOOKUP($A71,Sulfone!$A:$A,Sulfone!$A:$A,,1) )
   / ( _xlfn.XLOOKUP($A71,Sulfone!$A:$A,Sulfone!$A:$A,,-1)
       - _xlfn.XLOOKUP($A71,Sulfone!$A:$A,Sulfone!$A:$A,,1) )
   * ( _xlfn.XLOOKUP($A71,Sulfone!$A:$A,Sulfone!$B:$B,,-1)
       - _xlfn.XLOOKUP($A71,Sulfone!$A:$A,Sulfone!$B:$B,,1) )</f>
        <v>6.5134904335071037E-3</v>
      </c>
      <c r="E71">
        <f xml:space="preserve"> _xlfn.XLOOKUP($A71,sfeso4051!$A:$A,sfeso4051!$B:$B,,1)
 + ( $A71 - _xlfn.XLOOKUP($A71,sfeso4051!$A:$A,sfeso4051!$A:$A,,1) )
   / ( _xlfn.XLOOKUP($A71,sfeso4051!$A:$A,sfeso4051!$A:$A,,-1)
       - _xlfn.XLOOKUP($A71,sfeso4051!$A:$A,sfeso4051!$A:$A,,1) )
   * ( _xlfn.XLOOKUP($A71,sfeso4051!$A:$A,sfeso4051!$B:$B,,-1)
       - _xlfn.XLOOKUP($A71,sfeso4051!$A:$A,sfeso4051!$B:$B,,1) )</f>
        <v>-1.1416511153390639E-3</v>
      </c>
      <c r="F71">
        <f xml:space="preserve"> _xlfn.XLOOKUP($A71,sdbt029!$A:$A,sdbt029!$B:$B,,1)
 + ( $A71 - _xlfn.XLOOKUP($A71,sdbt029!$A:$A,sdbt029!$A:$A,,1) )
   / ( _xlfn.XLOOKUP($A71,sdbt029!$A:$A,sdbt029!$A:$A,,-1)
       - _xlfn.XLOOKUP($A71,sdbt029!$A:$A,sdbt029!$A:$A,,1) )
   * ( _xlfn.XLOOKUP($A71,sdbt029!$A:$A,sdbt029!$B:$B,,-1)
       - _xlfn.XLOOKUP($A71,sdbt029!$A:$A,sdbt029!$B:$B,,1) )</f>
        <v>-1.4930279805735261E-2</v>
      </c>
      <c r="G71">
        <f xml:space="preserve"> _xlfn.XLOOKUP($A71,sdbs034!$A:$A,sdbs034!$B:$B,,1)
 + ( $A71 - _xlfn.XLOOKUP($A71,sdbs034!$A:$A,sdbs034!$A:$A,,1) )
   / ( _xlfn.XLOOKUP($A71,sdbs034!$A:$A,sdbs034!$A:$A,,-1)
       - _xlfn.XLOOKUP($A71,sdbs034!$A:$A,sdbs034!$A:$A,,1) )
   * ( _xlfn.XLOOKUP($A71,sdbs034!$A:$A,sdbs034!$B:$B,,-1)
       - _xlfn.XLOOKUP($A71,sdbs034!$A:$A,sdbs034!$B:$B,,1) )</f>
        <v>2.3874220242026756E-3</v>
      </c>
      <c r="H71">
        <f xml:space="preserve"> _xlfn.XLOOKUP($A71,sdbso042!$A:$A,sdbso042!$B:$B,,1)
 + ( $A71 - _xlfn.XLOOKUP($A71,sdbso042!$A:$A,sdbso042!$A:$A,,1) )
   / ( _xlfn.XLOOKUP($A71,sdbso042!$A:$A,sdbso042!$A:$A,,-1)
       - _xlfn.XLOOKUP($A71,sdbso042!$A:$A,sdbso042!$A:$A,,1) )
   * ( _xlfn.XLOOKUP($A71,sdbso042!$A:$A,sdbso042!$B:$B,,-1)
       - _xlfn.XLOOKUP($A71,sdbso042!$A:$A,sdbso042!$B:$B,,1) )</f>
        <v>0.10713259946638042</v>
      </c>
      <c r="J71">
        <v>2483.7387000000003</v>
      </c>
      <c r="K71">
        <v>1.1646129999999999</v>
      </c>
      <c r="L71">
        <v>1.1696085299651089</v>
      </c>
      <c r="M71">
        <v>1.1995800980448184</v>
      </c>
      <c r="N71">
        <v>1.308743956233362</v>
      </c>
      <c r="O71">
        <v>1.0893385688746025</v>
      </c>
      <c r="P71">
        <v>1.1636263236095263</v>
      </c>
      <c r="Q71">
        <v>1.2874331839603392</v>
      </c>
      <c r="Y71">
        <f t="shared" si="4"/>
        <v>1.1730393206987502</v>
      </c>
      <c r="Z71">
        <f t="shared" si="5"/>
        <v>7.1002880518187194E-5</v>
      </c>
      <c r="AI71" s="1">
        <v>2446.0355</v>
      </c>
    </row>
    <row r="72" spans="1:35" x14ac:dyDescent="0.2">
      <c r="A72" s="1">
        <f t="shared" si="3"/>
        <v>2445.0857000000001</v>
      </c>
      <c r="B72" s="1">
        <v>1.3021188E-3</v>
      </c>
      <c r="C72" t="e">
        <f xml:space="preserve"> _xlfn.XLOOKUP($A72,DibenzoThiophene!$A:$A,DibenzoThiophene!$B:$B,,1)
 + ( $A72 - _xlfn.XLOOKUP($A72,DibenzoThiophene!$A:$A,DibenzoThiophene!$A:$A,,1) )
   / ( _xlfn.XLOOKUP($A72,DibenzoThiophene!$A:$A,DibenzoThiophene!$A:$A,,-1)
       - _xlfn.XLOOKUP($A72,DibenzoThiophene!$A:$A,DibenzoThiophene!$A:$A,,1) )
   * ( _xlfn.XLOOKUP($A72,DibenzoThiophene!$A:$A,DibenzoThiophene!$B:$B,,-1)
       - _xlfn.XLOOKUP($A72,DibenzoThiophene!$A:$A,DibenzoThiophene!$B:$B,,1) )</f>
        <v>#N/A</v>
      </c>
      <c r="D72">
        <f xml:space="preserve"> _xlfn.XLOOKUP($A72,Sulfone!$A:$A,Sulfone!$B:$B,,1)
 + ( $A72 - _xlfn.XLOOKUP($A72,Sulfone!$A:$A,Sulfone!$A:$A,,1) )
   / ( _xlfn.XLOOKUP($A72,Sulfone!$A:$A,Sulfone!$A:$A,,-1)
       - _xlfn.XLOOKUP($A72,Sulfone!$A:$A,Sulfone!$A:$A,,1) )
   * ( _xlfn.XLOOKUP($A72,Sulfone!$A:$A,Sulfone!$B:$B,,-1)
       - _xlfn.XLOOKUP($A72,Sulfone!$A:$A,Sulfone!$B:$B,,1) )</f>
        <v>6.0355923253286852E-3</v>
      </c>
      <c r="E72">
        <f xml:space="preserve"> _xlfn.XLOOKUP($A72,sfeso4051!$A:$A,sfeso4051!$B:$B,,1)
 + ( $A72 - _xlfn.XLOOKUP($A72,sfeso4051!$A:$A,sfeso4051!$A:$A,,1) )
   / ( _xlfn.XLOOKUP($A72,sfeso4051!$A:$A,sfeso4051!$A:$A,,-1)
       - _xlfn.XLOOKUP($A72,sfeso4051!$A:$A,sfeso4051!$A:$A,,1) )
   * ( _xlfn.XLOOKUP($A72,sfeso4051!$A:$A,sfeso4051!$B:$B,,-1)
       - _xlfn.XLOOKUP($A72,sfeso4051!$A:$A,sfeso4051!$B:$B,,1) )</f>
        <v>-7.4641224522196742E-4</v>
      </c>
      <c r="F72">
        <f xml:space="preserve"> _xlfn.XLOOKUP($A72,sdbt029!$A:$A,sdbt029!$B:$B,,1)
 + ( $A72 - _xlfn.XLOOKUP($A72,sdbt029!$A:$A,sdbt029!$A:$A,,1) )
   / ( _xlfn.XLOOKUP($A72,sdbt029!$A:$A,sdbt029!$A:$A,,-1)
       - _xlfn.XLOOKUP($A72,sdbt029!$A:$A,sdbt029!$A:$A,,1) )
   * ( _xlfn.XLOOKUP($A72,sdbt029!$A:$A,sdbt029!$B:$B,,-1)
       - _xlfn.XLOOKUP($A72,sdbt029!$A:$A,sdbt029!$B:$B,,1) )</f>
        <v>-1.7901481882295796E-2</v>
      </c>
      <c r="G72">
        <f xml:space="preserve"> _xlfn.XLOOKUP($A72,sdbs034!$A:$A,sdbs034!$B:$B,,1)
 + ( $A72 - _xlfn.XLOOKUP($A72,sdbs034!$A:$A,sdbs034!$A:$A,,1) )
   / ( _xlfn.XLOOKUP($A72,sdbs034!$A:$A,sdbs034!$A:$A,,-1)
       - _xlfn.XLOOKUP($A72,sdbs034!$A:$A,sdbs034!$A:$A,,1) )
   * ( _xlfn.XLOOKUP($A72,sdbs034!$A:$A,sdbs034!$B:$B,,-1)
       - _xlfn.XLOOKUP($A72,sdbs034!$A:$A,sdbs034!$B:$B,,1) )</f>
        <v>3.2840502741242139E-3</v>
      </c>
      <c r="H72">
        <f xml:space="preserve"> _xlfn.XLOOKUP($A72,sdbso042!$A:$A,sdbso042!$B:$B,,1)
 + ( $A72 - _xlfn.XLOOKUP($A72,sdbso042!$A:$A,sdbso042!$A:$A,,1) )
   / ( _xlfn.XLOOKUP($A72,sdbso042!$A:$A,sdbso042!$A:$A,,-1)
       - _xlfn.XLOOKUP($A72,sdbso042!$A:$A,sdbso042!$A:$A,,1) )
   * ( _xlfn.XLOOKUP($A72,sdbso042!$A:$A,sdbso042!$B:$B,,-1)
       - _xlfn.XLOOKUP($A72,sdbso042!$A:$A,sdbso042!$B:$B,,1) )</f>
        <v>9.4724575359915034E-2</v>
      </c>
      <c r="J72">
        <v>2483.9388000000004</v>
      </c>
      <c r="K72">
        <v>1.1503304999999999</v>
      </c>
      <c r="L72">
        <v>1.1421395423095557</v>
      </c>
      <c r="M72">
        <v>1.2218738409820638</v>
      </c>
      <c r="N72">
        <v>1.1252506954227568</v>
      </c>
      <c r="O72">
        <v>1.0897520130378631</v>
      </c>
      <c r="P72">
        <v>1.1603161874804946</v>
      </c>
      <c r="Q72">
        <v>1.3074181628013239</v>
      </c>
      <c r="Y72">
        <f t="shared" si="4"/>
        <v>1.141581979451828</v>
      </c>
      <c r="Z72">
        <f t="shared" si="5"/>
        <v>7.6536611781785591E-5</v>
      </c>
      <c r="AI72" s="1">
        <v>2446.2856999999999</v>
      </c>
    </row>
    <row r="73" spans="1:35" x14ac:dyDescent="0.2">
      <c r="A73" s="1">
        <f t="shared" si="3"/>
        <v>2445.3359</v>
      </c>
      <c r="B73" s="1">
        <v>1.8300490999999999E-2</v>
      </c>
      <c r="C73" t="e">
        <f xml:space="preserve"> _xlfn.XLOOKUP($A73,DibenzoThiophene!$A:$A,DibenzoThiophene!$B:$B,,1)
 + ( $A73 - _xlfn.XLOOKUP($A73,DibenzoThiophene!$A:$A,DibenzoThiophene!$A:$A,,1) )
   / ( _xlfn.XLOOKUP($A73,DibenzoThiophene!$A:$A,DibenzoThiophene!$A:$A,,-1)
       - _xlfn.XLOOKUP($A73,DibenzoThiophene!$A:$A,DibenzoThiophene!$A:$A,,1) )
   * ( _xlfn.XLOOKUP($A73,DibenzoThiophene!$A:$A,DibenzoThiophene!$B:$B,,-1)
       - _xlfn.XLOOKUP($A73,DibenzoThiophene!$A:$A,DibenzoThiophene!$B:$B,,1) )</f>
        <v>#N/A</v>
      </c>
      <c r="D73">
        <f xml:space="preserve"> _xlfn.XLOOKUP($A73,Sulfone!$A:$A,Sulfone!$B:$B,,1)
 + ( $A73 - _xlfn.XLOOKUP($A73,Sulfone!$A:$A,Sulfone!$A:$A,,1) )
   / ( _xlfn.XLOOKUP($A73,Sulfone!$A:$A,Sulfone!$A:$A,,-1)
       - _xlfn.XLOOKUP($A73,Sulfone!$A:$A,Sulfone!$A:$A,,1) )
   * ( _xlfn.XLOOKUP($A73,Sulfone!$A:$A,Sulfone!$B:$B,,-1)
       - _xlfn.XLOOKUP($A73,Sulfone!$A:$A,Sulfone!$B:$B,,1) )</f>
        <v>5.5576942171502676E-3</v>
      </c>
      <c r="E73">
        <f xml:space="preserve"> _xlfn.XLOOKUP($A73,sfeso4051!$A:$A,sfeso4051!$B:$B,,1)
 + ( $A73 - _xlfn.XLOOKUP($A73,sfeso4051!$A:$A,sfeso4051!$A:$A,,1) )
   / ( _xlfn.XLOOKUP($A73,sfeso4051!$A:$A,sfeso4051!$A:$A,,-1)
       - _xlfn.XLOOKUP($A73,sfeso4051!$A:$A,sfeso4051!$A:$A,,1) )
   * ( _xlfn.XLOOKUP($A73,sfeso4051!$A:$A,sfeso4051!$B:$B,,-1)
       - _xlfn.XLOOKUP($A73,sfeso4051!$A:$A,sfeso4051!$B:$B,,1) )</f>
        <v>-3.5117337510487054E-4</v>
      </c>
      <c r="F73">
        <f xml:space="preserve"> _xlfn.XLOOKUP($A73,sdbt029!$A:$A,sdbt029!$B:$B,,1)
 + ( $A73 - _xlfn.XLOOKUP($A73,sdbt029!$A:$A,sdbt029!$A:$A,,1) )
   / ( _xlfn.XLOOKUP($A73,sdbt029!$A:$A,sdbt029!$A:$A,,-1)
       - _xlfn.XLOOKUP($A73,sdbt029!$A:$A,sdbt029!$A:$A,,1) )
   * ( _xlfn.XLOOKUP($A73,sdbt029!$A:$A,sdbt029!$B:$B,,-1)
       - _xlfn.XLOOKUP($A73,sdbt029!$A:$A,sdbt029!$B:$B,,1) )</f>
        <v>-2.0872683958856331E-2</v>
      </c>
      <c r="G73">
        <f xml:space="preserve"> _xlfn.XLOOKUP($A73,sdbs034!$A:$A,sdbs034!$B:$B,,1)
 + ( $A73 - _xlfn.XLOOKUP($A73,sdbs034!$A:$A,sdbs034!$A:$A,,1) )
   / ( _xlfn.XLOOKUP($A73,sdbs034!$A:$A,sdbs034!$A:$A,,-1)
       - _xlfn.XLOOKUP($A73,sdbs034!$A:$A,sdbs034!$A:$A,,1) )
   * ( _xlfn.XLOOKUP($A73,sdbs034!$A:$A,sdbs034!$B:$B,,-1)
       - _xlfn.XLOOKUP($A73,sdbs034!$A:$A,sdbs034!$B:$B,,1) )</f>
        <v>4.1806785240457549E-3</v>
      </c>
      <c r="H73">
        <f xml:space="preserve"> _xlfn.XLOOKUP($A73,sdbso042!$A:$A,sdbso042!$B:$B,,1)
 + ( $A73 - _xlfn.XLOOKUP($A73,sdbso042!$A:$A,sdbso042!$A:$A,,1) )
   / ( _xlfn.XLOOKUP($A73,sdbso042!$A:$A,sdbso042!$A:$A,,-1)
       - _xlfn.XLOOKUP($A73,sdbso042!$A:$A,sdbso042!$A:$A,,1) )
   * ( _xlfn.XLOOKUP($A73,sdbso042!$A:$A,sdbso042!$B:$B,,-1)
       - _xlfn.XLOOKUP($A73,sdbso042!$A:$A,sdbso042!$B:$B,,1) )</f>
        <v>8.2316551253449624E-2</v>
      </c>
      <c r="J73">
        <v>2484.1389000000004</v>
      </c>
      <c r="K73">
        <v>1.1262283</v>
      </c>
      <c r="L73">
        <v>1.1397089394226181</v>
      </c>
      <c r="M73">
        <v>1.2424565639930512</v>
      </c>
      <c r="N73">
        <v>0.99985167205906789</v>
      </c>
      <c r="O73">
        <v>1.084233177158213</v>
      </c>
      <c r="P73">
        <v>1.1591475109556317</v>
      </c>
      <c r="Q73">
        <v>1.3192618554973665</v>
      </c>
      <c r="Y73">
        <f t="shared" si="4"/>
        <v>1.1228500427555201</v>
      </c>
      <c r="Z73">
        <f t="shared" si="5"/>
        <v>1.1412622009880392E-5</v>
      </c>
      <c r="AI73" s="1">
        <v>2446.5358999999999</v>
      </c>
    </row>
    <row r="74" spans="1:35" x14ac:dyDescent="0.2">
      <c r="A74" s="1">
        <f t="shared" si="3"/>
        <v>2445.5861</v>
      </c>
      <c r="B74" s="1">
        <v>1.3324977999999999E-2</v>
      </c>
      <c r="C74" t="e">
        <f xml:space="preserve"> _xlfn.XLOOKUP($A74,DibenzoThiophene!$A:$A,DibenzoThiophene!$B:$B,,1)
 + ( $A74 - _xlfn.XLOOKUP($A74,DibenzoThiophene!$A:$A,DibenzoThiophene!$A:$A,,1) )
   / ( _xlfn.XLOOKUP($A74,DibenzoThiophene!$A:$A,DibenzoThiophene!$A:$A,,-1)
       - _xlfn.XLOOKUP($A74,DibenzoThiophene!$A:$A,DibenzoThiophene!$A:$A,,1) )
   * ( _xlfn.XLOOKUP($A74,DibenzoThiophene!$A:$A,DibenzoThiophene!$B:$B,,-1)
       - _xlfn.XLOOKUP($A74,DibenzoThiophene!$A:$A,DibenzoThiophene!$B:$B,,1) )</f>
        <v>#N/A</v>
      </c>
      <c r="D74">
        <f xml:space="preserve"> _xlfn.XLOOKUP($A74,Sulfone!$A:$A,Sulfone!$B:$B,,1)
 + ( $A74 - _xlfn.XLOOKUP($A74,Sulfone!$A:$A,Sulfone!$A:$A,,1) )
   / ( _xlfn.XLOOKUP($A74,Sulfone!$A:$A,Sulfone!$A:$A,,-1)
       - _xlfn.XLOOKUP($A74,Sulfone!$A:$A,Sulfone!$A:$A,,1) )
   * ( _xlfn.XLOOKUP($A74,Sulfone!$A:$A,Sulfone!$B:$B,,-1)
       - _xlfn.XLOOKUP($A74,Sulfone!$A:$A,Sulfone!$B:$B,,1) )</f>
        <v>5.0797961089718499E-3</v>
      </c>
      <c r="E74">
        <f xml:space="preserve"> _xlfn.XLOOKUP($A74,sfeso4051!$A:$A,sfeso4051!$B:$B,,1)
 + ( $A74 - _xlfn.XLOOKUP($A74,sfeso4051!$A:$A,sfeso4051!$A:$A,,1) )
   / ( _xlfn.XLOOKUP($A74,sfeso4051!$A:$A,sfeso4051!$A:$A,,-1)
       - _xlfn.XLOOKUP($A74,sfeso4051!$A:$A,sfeso4051!$A:$A,,1) )
   * ( _xlfn.XLOOKUP($A74,sfeso4051!$A:$A,sfeso4051!$B:$B,,-1)
       - _xlfn.XLOOKUP($A74,sfeso4051!$A:$A,sfeso4051!$B:$B,,1) )</f>
        <v>4.4065495012225904E-5</v>
      </c>
      <c r="F74">
        <f xml:space="preserve"> _xlfn.XLOOKUP($A74,sdbt029!$A:$A,sdbt029!$B:$B,,1)
 + ( $A74 - _xlfn.XLOOKUP($A74,sdbt029!$A:$A,sdbt029!$A:$A,,1) )
   / ( _xlfn.XLOOKUP($A74,sdbt029!$A:$A,sdbt029!$A:$A,,-1)
       - _xlfn.XLOOKUP($A74,sdbt029!$A:$A,sdbt029!$A:$A,,1) )
   * ( _xlfn.XLOOKUP($A74,sdbt029!$A:$A,sdbt029!$B:$B,,-1)
       - _xlfn.XLOOKUP($A74,sdbt029!$A:$A,sdbt029!$B:$B,,1) )</f>
        <v>-2.3843886035416866E-2</v>
      </c>
      <c r="G74">
        <f xml:space="preserve"> _xlfn.XLOOKUP($A74,sdbs034!$A:$A,sdbs034!$B:$B,,1)
 + ( $A74 - _xlfn.XLOOKUP($A74,sdbs034!$A:$A,sdbs034!$A:$A,,1) )
   / ( _xlfn.XLOOKUP($A74,sdbs034!$A:$A,sdbs034!$A:$A,,-1)
       - _xlfn.XLOOKUP($A74,sdbs034!$A:$A,sdbs034!$A:$A,,1) )
   * ( _xlfn.XLOOKUP($A74,sdbs034!$A:$A,sdbs034!$B:$B,,-1)
       - _xlfn.XLOOKUP($A74,sdbs034!$A:$A,sdbs034!$B:$B,,1) )</f>
        <v>5.0773067739672941E-3</v>
      </c>
      <c r="H74">
        <f xml:space="preserve"> _xlfn.XLOOKUP($A74,sdbso042!$A:$A,sdbso042!$B:$B,,1)
 + ( $A74 - _xlfn.XLOOKUP($A74,sdbso042!$A:$A,sdbso042!$A:$A,,1) )
   / ( _xlfn.XLOOKUP($A74,sdbso042!$A:$A,sdbso042!$A:$A,,-1)
       - _xlfn.XLOOKUP($A74,sdbso042!$A:$A,sdbso042!$A:$A,,1) )
   * ( _xlfn.XLOOKUP($A74,sdbso042!$A:$A,sdbso042!$B:$B,,-1)
       - _xlfn.XLOOKUP($A74,sdbso042!$A:$A,sdbso042!$B:$B,,1) )</f>
        <v>6.9908527146984228E-2</v>
      </c>
      <c r="J74">
        <v>2484.3391000000001</v>
      </c>
      <c r="K74">
        <v>1.0890717000000001</v>
      </c>
      <c r="L74">
        <v>1.1326588790191905</v>
      </c>
      <c r="M74">
        <v>1.2651761555286374</v>
      </c>
      <c r="N74">
        <v>0.91661872876660155</v>
      </c>
      <c r="O74">
        <v>1.0785209505461069</v>
      </c>
      <c r="P74">
        <v>1.1562448953292361</v>
      </c>
      <c r="Q74">
        <v>1.3258789259248003</v>
      </c>
      <c r="Y74">
        <f t="shared" si="4"/>
        <v>1.1087932173752837</v>
      </c>
      <c r="Z74">
        <f t="shared" si="5"/>
        <v>3.8893824758361308E-4</v>
      </c>
      <c r="AI74" s="1">
        <v>2446.7860999999998</v>
      </c>
    </row>
    <row r="75" spans="1:35" x14ac:dyDescent="0.2">
      <c r="A75" s="1">
        <f t="shared" si="3"/>
        <v>2445.8363000000004</v>
      </c>
      <c r="B75" s="1">
        <v>9.4392690000000001E-3</v>
      </c>
      <c r="C75" t="e">
        <f xml:space="preserve"> _xlfn.XLOOKUP($A75,DibenzoThiophene!$A:$A,DibenzoThiophene!$B:$B,,1)
 + ( $A75 - _xlfn.XLOOKUP($A75,DibenzoThiophene!$A:$A,DibenzoThiophene!$A:$A,,1) )
   / ( _xlfn.XLOOKUP($A75,DibenzoThiophene!$A:$A,DibenzoThiophene!$A:$A,,-1)
       - _xlfn.XLOOKUP($A75,DibenzoThiophene!$A:$A,DibenzoThiophene!$A:$A,,1) )
   * ( _xlfn.XLOOKUP($A75,DibenzoThiophene!$A:$A,DibenzoThiophene!$B:$B,,-1)
       - _xlfn.XLOOKUP($A75,DibenzoThiophene!$A:$A,DibenzoThiophene!$B:$B,,1) )</f>
        <v>#N/A</v>
      </c>
      <c r="D75">
        <f xml:space="preserve"> _xlfn.XLOOKUP($A75,Sulfone!$A:$A,Sulfone!$B:$B,,1)
 + ( $A75 - _xlfn.XLOOKUP($A75,Sulfone!$A:$A,Sulfone!$A:$A,,1) )
   / ( _xlfn.XLOOKUP($A75,Sulfone!$A:$A,Sulfone!$A:$A,,-1)
       - _xlfn.XLOOKUP($A75,Sulfone!$A:$A,Sulfone!$A:$A,,1) )
   * ( _xlfn.XLOOKUP($A75,Sulfone!$A:$A,Sulfone!$B:$B,,-1)
       - _xlfn.XLOOKUP($A75,Sulfone!$A:$A,Sulfone!$B:$B,,1) )</f>
        <v>4.601898000792564E-3</v>
      </c>
      <c r="E75">
        <f xml:space="preserve"> _xlfn.XLOOKUP($A75,sfeso4051!$A:$A,sfeso4051!$B:$B,,1)
 + ( $A75 - _xlfn.XLOOKUP($A75,sfeso4051!$A:$A,sfeso4051!$A:$A,,1) )
   / ( _xlfn.XLOOKUP($A75,sfeso4051!$A:$A,sfeso4051!$A:$A,,-1)
       - _xlfn.XLOOKUP($A75,sfeso4051!$A:$A,sfeso4051!$A:$A,,1) )
   * ( _xlfn.XLOOKUP($A75,sfeso4051!$A:$A,sfeso4051!$B:$B,,-1)
       - _xlfn.XLOOKUP($A75,sfeso4051!$A:$A,sfeso4051!$B:$B,,1) )</f>
        <v>4.3930436513004117E-4</v>
      </c>
      <c r="F75">
        <f xml:space="preserve"> _xlfn.XLOOKUP($A75,sdbt029!$A:$A,sdbt029!$B:$B,,1)
 + ( $A75 - _xlfn.XLOOKUP($A75,sdbt029!$A:$A,sdbt029!$A:$A,,1) )
   / ( _xlfn.XLOOKUP($A75,sdbt029!$A:$A,sdbt029!$A:$A,,-1)
       - _xlfn.XLOOKUP($A75,sdbt029!$A:$A,sdbt029!$A:$A,,1) )
   * ( _xlfn.XLOOKUP($A75,sdbt029!$A:$A,sdbt029!$B:$B,,-1)
       - _xlfn.XLOOKUP($A75,sdbt029!$A:$A,sdbt029!$B:$B,,1) )</f>
        <v>-2.6815088111982799E-2</v>
      </c>
      <c r="G75">
        <f xml:space="preserve"> _xlfn.XLOOKUP($A75,sdbs034!$A:$A,sdbs034!$B:$B,,1)
 + ( $A75 - _xlfn.XLOOKUP($A75,sdbs034!$A:$A,sdbs034!$A:$A,,1) )
   / ( _xlfn.XLOOKUP($A75,sdbs034!$A:$A,sdbs034!$A:$A,,-1)
       - _xlfn.XLOOKUP($A75,sdbs034!$A:$A,sdbs034!$A:$A,,1) )
   * ( _xlfn.XLOOKUP($A75,sdbs034!$A:$A,sdbs034!$B:$B,,-1)
       - _xlfn.XLOOKUP($A75,sdbs034!$A:$A,sdbs034!$B:$B,,1) )</f>
        <v>5.9739350238904631E-3</v>
      </c>
      <c r="H75">
        <f xml:space="preserve"> _xlfn.XLOOKUP($A75,sdbso042!$A:$A,sdbso042!$B:$B,,1)
 + ( $A75 - _xlfn.XLOOKUP($A75,sdbso042!$A:$A,sdbso042!$A:$A,,1) )
   / ( _xlfn.XLOOKUP($A75,sdbso042!$A:$A,sdbso042!$A:$A,,-1)
       - _xlfn.XLOOKUP($A75,sdbso042!$A:$A,sdbso042!$A:$A,,1) )
   * ( _xlfn.XLOOKUP($A75,sdbso042!$A:$A,sdbso042!$B:$B,,-1)
       - _xlfn.XLOOKUP($A75,sdbso042!$A:$A,sdbso042!$B:$B,,1) )</f>
        <v>5.7500503040496281E-2</v>
      </c>
      <c r="J75">
        <v>2484.5392000000002</v>
      </c>
      <c r="K75">
        <v>1.1168616</v>
      </c>
      <c r="L75">
        <v>1.117211016906998</v>
      </c>
      <c r="M75">
        <v>1.2844934518595363</v>
      </c>
      <c r="N75">
        <v>0.86171172358212667</v>
      </c>
      <c r="O75">
        <v>1.0764656403958732</v>
      </c>
      <c r="P75">
        <v>1.1531886286438306</v>
      </c>
      <c r="Q75">
        <v>1.3410243818024927</v>
      </c>
      <c r="Y75">
        <f t="shared" si="4"/>
        <v>1.0977535588601979</v>
      </c>
      <c r="Z75">
        <f t="shared" si="5"/>
        <v>3.6511723620037087E-4</v>
      </c>
      <c r="AI75" s="1">
        <v>2447.0363000000002</v>
      </c>
    </row>
    <row r="76" spans="1:35" x14ac:dyDescent="0.2">
      <c r="A76" s="1">
        <f t="shared" si="3"/>
        <v>2446.0865000000003</v>
      </c>
      <c r="B76" s="1">
        <v>1.2176595E-2</v>
      </c>
      <c r="C76" t="e">
        <f xml:space="preserve"> _xlfn.XLOOKUP($A76,DibenzoThiophene!$A:$A,DibenzoThiophene!$B:$B,,1)
 + ( $A76 - _xlfn.XLOOKUP($A76,DibenzoThiophene!$A:$A,DibenzoThiophene!$A:$A,,1) )
   / ( _xlfn.XLOOKUP($A76,DibenzoThiophene!$A:$A,DibenzoThiophene!$A:$A,,-1)
       - _xlfn.XLOOKUP($A76,DibenzoThiophene!$A:$A,DibenzoThiophene!$A:$A,,1) )
   * ( _xlfn.XLOOKUP($A76,DibenzoThiophene!$A:$A,DibenzoThiophene!$B:$B,,-1)
       - _xlfn.XLOOKUP($A76,DibenzoThiophene!$A:$A,DibenzoThiophene!$B:$B,,1) )</f>
        <v>#N/A</v>
      </c>
      <c r="D76">
        <f xml:space="preserve"> _xlfn.XLOOKUP($A76,Sulfone!$A:$A,Sulfone!$B:$B,,1)
 + ( $A76 - _xlfn.XLOOKUP($A76,Sulfone!$A:$A,Sulfone!$A:$A,,1) )
   / ( _xlfn.XLOOKUP($A76,Sulfone!$A:$A,Sulfone!$A:$A,,-1)
       - _xlfn.XLOOKUP($A76,Sulfone!$A:$A,Sulfone!$A:$A,,1) )
   * ( _xlfn.XLOOKUP($A76,Sulfone!$A:$A,Sulfone!$B:$B,,-1)
       - _xlfn.XLOOKUP($A76,Sulfone!$A:$A,Sulfone!$B:$B,,1) )</f>
        <v>4.1239998926141472E-3</v>
      </c>
      <c r="E76">
        <f xml:space="preserve"> _xlfn.XLOOKUP($A76,sfeso4051!$A:$A,sfeso4051!$B:$B,,1)
 + ( $A76 - _xlfn.XLOOKUP($A76,sfeso4051!$A:$A,sfeso4051!$A:$A,,1) )
   / ( _xlfn.XLOOKUP($A76,sfeso4051!$A:$A,sfeso4051!$A:$A,,-1)
       - _xlfn.XLOOKUP($A76,sfeso4051!$A:$A,sfeso4051!$A:$A,,1) )
   * ( _xlfn.XLOOKUP($A76,sfeso4051!$A:$A,sfeso4051!$B:$B,,-1)
       - _xlfn.XLOOKUP($A76,sfeso4051!$A:$A,sfeso4051!$B:$B,,1) )</f>
        <v>8.3454323524713805E-4</v>
      </c>
      <c r="F76">
        <f xml:space="preserve"> _xlfn.XLOOKUP($A76,sdbt029!$A:$A,sdbt029!$B:$B,,1)
 + ( $A76 - _xlfn.XLOOKUP($A76,sdbt029!$A:$A,sdbt029!$A:$A,,1) )
   / ( _xlfn.XLOOKUP($A76,sdbt029!$A:$A,sdbt029!$A:$A,,-1)
       - _xlfn.XLOOKUP($A76,sdbt029!$A:$A,sdbt029!$A:$A,,1) )
   * ( _xlfn.XLOOKUP($A76,sdbt029!$A:$A,sdbt029!$B:$B,,-1)
       - _xlfn.XLOOKUP($A76,sdbt029!$A:$A,sdbt029!$B:$B,,1) )</f>
        <v>-2.9786290188543334E-2</v>
      </c>
      <c r="G76">
        <f xml:space="preserve"> _xlfn.XLOOKUP($A76,sdbs034!$A:$A,sdbs034!$B:$B,,1)
 + ( $A76 - _xlfn.XLOOKUP($A76,sdbs034!$A:$A,sdbs034!$A:$A,,1) )
   / ( _xlfn.XLOOKUP($A76,sdbs034!$A:$A,sdbs034!$A:$A,,-1)
       - _xlfn.XLOOKUP($A76,sdbs034!$A:$A,sdbs034!$A:$A,,1) )
   * ( _xlfn.XLOOKUP($A76,sdbs034!$A:$A,sdbs034!$B:$B,,-1)
       - _xlfn.XLOOKUP($A76,sdbs034!$A:$A,sdbs034!$B:$B,,1) )</f>
        <v>6.8705632738120023E-3</v>
      </c>
      <c r="H76">
        <f xml:space="preserve"> _xlfn.XLOOKUP($A76,sdbso042!$A:$A,sdbso042!$B:$B,,1)
 + ( $A76 - _xlfn.XLOOKUP($A76,sdbso042!$A:$A,sdbso042!$A:$A,,1) )
   / ( _xlfn.XLOOKUP($A76,sdbso042!$A:$A,sdbso042!$A:$A,,-1)
       - _xlfn.XLOOKUP($A76,sdbso042!$A:$A,sdbso042!$A:$A,,1) )
   * ( _xlfn.XLOOKUP($A76,sdbso042!$A:$A,sdbso042!$B:$B,,-1)
       - _xlfn.XLOOKUP($A76,sdbso042!$A:$A,sdbso042!$B:$B,,1) )</f>
        <v>4.5092478934030879E-2</v>
      </c>
      <c r="J76">
        <v>2484.7393000000002</v>
      </c>
      <c r="K76">
        <v>1.1117486999999999</v>
      </c>
      <c r="L76">
        <v>1.1026818723023173</v>
      </c>
      <c r="M76">
        <v>1.2938544202551043</v>
      </c>
      <c r="N76">
        <v>0.82866832583156014</v>
      </c>
      <c r="O76">
        <v>1.0725542821413536</v>
      </c>
      <c r="P76">
        <v>1.151520709505595</v>
      </c>
      <c r="Q76">
        <v>1.3438594615717712</v>
      </c>
      <c r="Y76">
        <f t="shared" si="4"/>
        <v>1.0892677096732393</v>
      </c>
      <c r="Z76">
        <f t="shared" si="5"/>
        <v>5.0539492607190606E-4</v>
      </c>
      <c r="AI76" s="1">
        <v>2447.2865000000002</v>
      </c>
    </row>
    <row r="77" spans="1:35" x14ac:dyDescent="0.2">
      <c r="A77" s="1">
        <f t="shared" si="3"/>
        <v>2446.3367000000003</v>
      </c>
      <c r="B77" s="1">
        <v>6.1739168000000001E-3</v>
      </c>
      <c r="C77" t="e">
        <f xml:space="preserve"> _xlfn.XLOOKUP($A77,DibenzoThiophene!$A:$A,DibenzoThiophene!$B:$B,,1)
 + ( $A77 - _xlfn.XLOOKUP($A77,DibenzoThiophene!$A:$A,DibenzoThiophene!$A:$A,,1) )
   / ( _xlfn.XLOOKUP($A77,DibenzoThiophene!$A:$A,DibenzoThiophene!$A:$A,,-1)
       - _xlfn.XLOOKUP($A77,DibenzoThiophene!$A:$A,DibenzoThiophene!$A:$A,,1) )
   * ( _xlfn.XLOOKUP($A77,DibenzoThiophene!$A:$A,DibenzoThiophene!$B:$B,,-1)
       - _xlfn.XLOOKUP($A77,DibenzoThiophene!$A:$A,DibenzoThiophene!$B:$B,,1) )</f>
        <v>#N/A</v>
      </c>
      <c r="D77">
        <f xml:space="preserve"> _xlfn.XLOOKUP($A77,Sulfone!$A:$A,Sulfone!$B:$B,,1)
 + ( $A77 - _xlfn.XLOOKUP($A77,Sulfone!$A:$A,Sulfone!$A:$A,,1) )
   / ( _xlfn.XLOOKUP($A77,Sulfone!$A:$A,Sulfone!$A:$A,,-1)
       - _xlfn.XLOOKUP($A77,Sulfone!$A:$A,Sulfone!$A:$A,,1) )
   * ( _xlfn.XLOOKUP($A77,Sulfone!$A:$A,Sulfone!$B:$B,,-1)
       - _xlfn.XLOOKUP($A77,Sulfone!$A:$A,Sulfone!$B:$B,,1) )</f>
        <v>3.6461017844357292E-3</v>
      </c>
      <c r="E77">
        <f xml:space="preserve"> _xlfn.XLOOKUP($A77,sfeso4051!$A:$A,sfeso4051!$B:$B,,1)
 + ( $A77 - _xlfn.XLOOKUP($A77,sfeso4051!$A:$A,sfeso4051!$A:$A,,1) )
   / ( _xlfn.XLOOKUP($A77,sfeso4051!$A:$A,sfeso4051!$A:$A,,-1)
       - _xlfn.XLOOKUP($A77,sfeso4051!$A:$A,sfeso4051!$A:$A,,1) )
   * ( _xlfn.XLOOKUP($A77,sfeso4051!$A:$A,sfeso4051!$B:$B,,-1)
       - _xlfn.XLOOKUP($A77,sfeso4051!$A:$A,sfeso4051!$B:$B,,1) )</f>
        <v>1.2297821053642345E-3</v>
      </c>
      <c r="F77">
        <f xml:space="preserve"> _xlfn.XLOOKUP($A77,sdbt029!$A:$A,sdbt029!$B:$B,,1)
 + ( $A77 - _xlfn.XLOOKUP($A77,sdbt029!$A:$A,sdbt029!$A:$A,,1) )
   / ( _xlfn.XLOOKUP($A77,sdbt029!$A:$A,sdbt029!$A:$A,,-1)
       - _xlfn.XLOOKUP($A77,sdbt029!$A:$A,sdbt029!$A:$A,,1) )
   * ( _xlfn.XLOOKUP($A77,sdbt029!$A:$A,sdbt029!$B:$B,,-1)
       - _xlfn.XLOOKUP($A77,sdbt029!$A:$A,sdbt029!$B:$B,,1) )</f>
        <v>-3.2757492265103869E-2</v>
      </c>
      <c r="G77">
        <f xml:space="preserve"> _xlfn.XLOOKUP($A77,sdbs034!$A:$A,sdbs034!$B:$B,,1)
 + ( $A77 - _xlfn.XLOOKUP($A77,sdbs034!$A:$A,sdbs034!$A:$A,,1) )
   / ( _xlfn.XLOOKUP($A77,sdbs034!$A:$A,sdbs034!$A:$A,,-1)
       - _xlfn.XLOOKUP($A77,sdbs034!$A:$A,sdbs034!$A:$A,,1) )
   * ( _xlfn.XLOOKUP($A77,sdbs034!$A:$A,sdbs034!$B:$B,,-1)
       - _xlfn.XLOOKUP($A77,sdbs034!$A:$A,sdbs034!$B:$B,,1) )</f>
        <v>7.7671915237335423E-3</v>
      </c>
      <c r="H77">
        <f xml:space="preserve"> _xlfn.XLOOKUP($A77,sdbso042!$A:$A,sdbso042!$B:$B,,1)
 + ( $A77 - _xlfn.XLOOKUP($A77,sdbso042!$A:$A,sdbso042!$A:$A,,1) )
   / ( _xlfn.XLOOKUP($A77,sdbso042!$A:$A,sdbso042!$A:$A,,-1)
       - _xlfn.XLOOKUP($A77,sdbso042!$A:$A,sdbso042!$A:$A,,1) )
   * ( _xlfn.XLOOKUP($A77,sdbso042!$A:$A,sdbso042!$B:$B,,-1)
       - _xlfn.XLOOKUP($A77,sdbso042!$A:$A,sdbso042!$B:$B,,1) )</f>
        <v>3.2684454827565483E-2</v>
      </c>
      <c r="J77">
        <v>2484.9394000000002</v>
      </c>
      <c r="K77">
        <v>1.1110791</v>
      </c>
      <c r="L77">
        <v>1.1025864696969745</v>
      </c>
      <c r="M77">
        <v>1.3040404984819478</v>
      </c>
      <c r="N77">
        <v>0.80937708213292892</v>
      </c>
      <c r="O77">
        <v>1.0678811661667904</v>
      </c>
      <c r="P77">
        <v>1.1473681531158193</v>
      </c>
      <c r="Q77">
        <v>1.3529550981499872</v>
      </c>
      <c r="Y77">
        <f t="shared" si="4"/>
        <v>1.0848242878075136</v>
      </c>
      <c r="Z77">
        <f t="shared" si="5"/>
        <v>6.8931516326273127E-4</v>
      </c>
      <c r="AI77" s="1">
        <v>2447.5367000000001</v>
      </c>
    </row>
    <row r="78" spans="1:35" x14ac:dyDescent="0.2">
      <c r="A78" s="1">
        <f t="shared" si="3"/>
        <v>2446.5869000000002</v>
      </c>
      <c r="B78" s="1">
        <v>8.8119307999999993E-3</v>
      </c>
      <c r="C78" t="e">
        <f xml:space="preserve"> _xlfn.XLOOKUP($A78,DibenzoThiophene!$A:$A,DibenzoThiophene!$B:$B,,1)
 + ( $A78 - _xlfn.XLOOKUP($A78,DibenzoThiophene!$A:$A,DibenzoThiophene!$A:$A,,1) )
   / ( _xlfn.XLOOKUP($A78,DibenzoThiophene!$A:$A,DibenzoThiophene!$A:$A,,-1)
       - _xlfn.XLOOKUP($A78,DibenzoThiophene!$A:$A,DibenzoThiophene!$A:$A,,1) )
   * ( _xlfn.XLOOKUP($A78,DibenzoThiophene!$A:$A,DibenzoThiophene!$B:$B,,-1)
       - _xlfn.XLOOKUP($A78,DibenzoThiophene!$A:$A,DibenzoThiophene!$B:$B,,1) )</f>
        <v>#N/A</v>
      </c>
      <c r="D78">
        <f xml:space="preserve"> _xlfn.XLOOKUP($A78,Sulfone!$A:$A,Sulfone!$B:$B,,1)
 + ( $A78 - _xlfn.XLOOKUP($A78,Sulfone!$A:$A,Sulfone!$A:$A,,1) )
   / ( _xlfn.XLOOKUP($A78,Sulfone!$A:$A,Sulfone!$A:$A,,-1)
       - _xlfn.XLOOKUP($A78,Sulfone!$A:$A,Sulfone!$A:$A,,1) )
   * ( _xlfn.XLOOKUP($A78,Sulfone!$A:$A,Sulfone!$B:$B,,-1)
       - _xlfn.XLOOKUP($A78,Sulfone!$A:$A,Sulfone!$B:$B,,1) )</f>
        <v>3.1682036762573119E-3</v>
      </c>
      <c r="E78">
        <f xml:space="preserve"> _xlfn.XLOOKUP($A78,sfeso4051!$A:$A,sfeso4051!$B:$B,,1)
 + ( $A78 - _xlfn.XLOOKUP($A78,sfeso4051!$A:$A,sfeso4051!$A:$A,,1) )
   / ( _xlfn.XLOOKUP($A78,sfeso4051!$A:$A,sfeso4051!$A:$A,,-1)
       - _xlfn.XLOOKUP($A78,sfeso4051!$A:$A,sfeso4051!$A:$A,,1) )
   * ( _xlfn.XLOOKUP($A78,sfeso4051!$A:$A,sfeso4051!$B:$B,,-1)
       - _xlfn.XLOOKUP($A78,sfeso4051!$A:$A,sfeso4051!$B:$B,,1) )</f>
        <v>1.6250209754813314E-3</v>
      </c>
      <c r="F78">
        <f xml:space="preserve"> _xlfn.XLOOKUP($A78,sdbt029!$A:$A,sdbt029!$B:$B,,1)
 + ( $A78 - _xlfn.XLOOKUP($A78,sdbt029!$A:$A,sdbt029!$A:$A,,1) )
   / ( _xlfn.XLOOKUP($A78,sdbt029!$A:$A,sdbt029!$A:$A,,-1)
       - _xlfn.XLOOKUP($A78,sdbt029!$A:$A,sdbt029!$A:$A,,1) )
   * ( _xlfn.XLOOKUP($A78,sdbt029!$A:$A,sdbt029!$B:$B,,-1)
       - _xlfn.XLOOKUP($A78,sdbt029!$A:$A,sdbt029!$B:$B,,1) )</f>
        <v>-3.5728694341664403E-2</v>
      </c>
      <c r="G78">
        <f xml:space="preserve"> _xlfn.XLOOKUP($A78,sdbs034!$A:$A,sdbs034!$B:$B,,1)
 + ( $A78 - _xlfn.XLOOKUP($A78,sdbs034!$A:$A,sdbs034!$A:$A,,1) )
   / ( _xlfn.XLOOKUP($A78,sdbs034!$A:$A,sdbs034!$A:$A,,-1)
       - _xlfn.XLOOKUP($A78,sdbs034!$A:$A,sdbs034!$A:$A,,1) )
   * ( _xlfn.XLOOKUP($A78,sdbs034!$A:$A,sdbs034!$B:$B,,-1)
       - _xlfn.XLOOKUP($A78,sdbs034!$A:$A,sdbs034!$B:$B,,1) )</f>
        <v>8.6638197736550824E-3</v>
      </c>
      <c r="H78">
        <f xml:space="preserve"> _xlfn.XLOOKUP($A78,sdbso042!$A:$A,sdbso042!$B:$B,,1)
 + ( $A78 - _xlfn.XLOOKUP($A78,sdbso042!$A:$A,sdbso042!$A:$A,,1) )
   / ( _xlfn.XLOOKUP($A78,sdbso042!$A:$A,sdbso042!$A:$A,,-1)
       - _xlfn.XLOOKUP($A78,sdbso042!$A:$A,sdbso042!$A:$A,,1) )
   * ( _xlfn.XLOOKUP($A78,sdbso042!$A:$A,sdbso042!$B:$B,,-1)
       - _xlfn.XLOOKUP($A78,sdbso042!$A:$A,sdbso042!$B:$B,,1) )</f>
        <v>2.0276430721100077E-2</v>
      </c>
      <c r="J78">
        <v>2485.1396</v>
      </c>
      <c r="K78">
        <v>1.0883392000000001</v>
      </c>
      <c r="L78">
        <v>1.1107627077534721</v>
      </c>
      <c r="M78">
        <v>1.3118485438553502</v>
      </c>
      <c r="N78">
        <v>0.80030307124482269</v>
      </c>
      <c r="O78">
        <v>1.0574506824938914</v>
      </c>
      <c r="P78">
        <v>1.1443409613179854</v>
      </c>
      <c r="Q78">
        <v>1.3677875375226038</v>
      </c>
      <c r="Y78">
        <f t="shared" si="4"/>
        <v>1.0825055676363522</v>
      </c>
      <c r="Z78">
        <f t="shared" si="5"/>
        <v>3.4031266554199801E-5</v>
      </c>
      <c r="AI78" s="1">
        <v>2447.7869000000001</v>
      </c>
    </row>
    <row r="79" spans="1:35" x14ac:dyDescent="0.2">
      <c r="A79" s="1">
        <f t="shared" si="3"/>
        <v>2446.8371000000002</v>
      </c>
      <c r="B79" s="1">
        <v>3.7596996999999998E-3</v>
      </c>
      <c r="C79" t="e">
        <f xml:space="preserve"> _xlfn.XLOOKUP($A79,DibenzoThiophene!$A:$A,DibenzoThiophene!$B:$B,,1)
 + ( $A79 - _xlfn.XLOOKUP($A79,DibenzoThiophene!$A:$A,DibenzoThiophene!$A:$A,,1) )
   / ( _xlfn.XLOOKUP($A79,DibenzoThiophene!$A:$A,DibenzoThiophene!$A:$A,,-1)
       - _xlfn.XLOOKUP($A79,DibenzoThiophene!$A:$A,DibenzoThiophene!$A:$A,,1) )
   * ( _xlfn.XLOOKUP($A79,DibenzoThiophene!$A:$A,DibenzoThiophene!$B:$B,,-1)
       - _xlfn.XLOOKUP($A79,DibenzoThiophene!$A:$A,DibenzoThiophene!$B:$B,,1) )</f>
        <v>#N/A</v>
      </c>
      <c r="D79">
        <f xml:space="preserve"> _xlfn.XLOOKUP($A79,Sulfone!$A:$A,Sulfone!$B:$B,,1)
 + ( $A79 - _xlfn.XLOOKUP($A79,Sulfone!$A:$A,Sulfone!$A:$A,,1) )
   / ( _xlfn.XLOOKUP($A79,Sulfone!$A:$A,Sulfone!$A:$A,,-1)
       - _xlfn.XLOOKUP($A79,Sulfone!$A:$A,Sulfone!$A:$A,,1) )
   * ( _xlfn.XLOOKUP($A79,Sulfone!$A:$A,Sulfone!$B:$B,,-1)
       - _xlfn.XLOOKUP($A79,Sulfone!$A:$A,Sulfone!$B:$B,,1) )</f>
        <v>2.6903055680788943E-3</v>
      </c>
      <c r="E79">
        <f xml:space="preserve"> _xlfn.XLOOKUP($A79,sfeso4051!$A:$A,sfeso4051!$B:$B,,1)
 + ( $A79 - _xlfn.XLOOKUP($A79,sfeso4051!$A:$A,sfeso4051!$A:$A,,1) )
   / ( _xlfn.XLOOKUP($A79,sfeso4051!$A:$A,sfeso4051!$A:$A,,-1)
       - _xlfn.XLOOKUP($A79,sfeso4051!$A:$A,sfeso4051!$A:$A,,1) )
   * ( _xlfn.XLOOKUP($A79,sfeso4051!$A:$A,sfeso4051!$B:$B,,-1)
       - _xlfn.XLOOKUP($A79,sfeso4051!$A:$A,sfeso4051!$B:$B,,1) )</f>
        <v>2.020259845598428E-3</v>
      </c>
      <c r="F79">
        <f xml:space="preserve"> _xlfn.XLOOKUP($A79,sdbt029!$A:$A,sdbt029!$B:$B,,1)
 + ( $A79 - _xlfn.XLOOKUP($A79,sdbt029!$A:$A,sdbt029!$A:$A,,1) )
   / ( _xlfn.XLOOKUP($A79,sdbt029!$A:$A,sdbt029!$A:$A,,-1)
       - _xlfn.XLOOKUP($A79,sdbt029!$A:$A,sdbt029!$A:$A,,1) )
   * ( _xlfn.XLOOKUP($A79,sdbt029!$A:$A,sdbt029!$B:$B,,-1)
       - _xlfn.XLOOKUP($A79,sdbt029!$A:$A,sdbt029!$B:$B,,1) )</f>
        <v>-3.8699896418224938E-2</v>
      </c>
      <c r="G79">
        <f xml:space="preserve"> _xlfn.XLOOKUP($A79,sdbs034!$A:$A,sdbs034!$B:$B,,1)
 + ( $A79 - _xlfn.XLOOKUP($A79,sdbs034!$A:$A,sdbs034!$A:$A,,1) )
   / ( _xlfn.XLOOKUP($A79,sdbs034!$A:$A,sdbs034!$A:$A,,-1)
       - _xlfn.XLOOKUP($A79,sdbs034!$A:$A,sdbs034!$A:$A,,1) )
   * ( _xlfn.XLOOKUP($A79,sdbs034!$A:$A,sdbs034!$B:$B,,-1)
       - _xlfn.XLOOKUP($A79,sdbs034!$A:$A,sdbs034!$B:$B,,1) )</f>
        <v>9.5604480235766207E-3</v>
      </c>
      <c r="H79">
        <f xml:space="preserve"> _xlfn.XLOOKUP($A79,sdbso042!$A:$A,sdbso042!$B:$B,,1)
 + ( $A79 - _xlfn.XLOOKUP($A79,sdbso042!$A:$A,sdbso042!$A:$A,,1) )
   / ( _xlfn.XLOOKUP($A79,sdbso042!$A:$A,sdbso042!$A:$A,,-1)
       - _xlfn.XLOOKUP($A79,sdbso042!$A:$A,sdbso042!$A:$A,,1) )
   * ( _xlfn.XLOOKUP($A79,sdbso042!$A:$A,sdbso042!$B:$B,,-1)
       - _xlfn.XLOOKUP($A79,sdbso042!$A:$A,sdbso042!$B:$B,,1) )</f>
        <v>7.8684066146346831E-3</v>
      </c>
      <c r="J79">
        <v>2485.3397</v>
      </c>
      <c r="K79">
        <v>1.0977425999999999</v>
      </c>
      <c r="L79">
        <v>1.1065352388187872</v>
      </c>
      <c r="M79">
        <v>1.3208415439053767</v>
      </c>
      <c r="N79">
        <v>0.79813137561317249</v>
      </c>
      <c r="O79">
        <v>1.0503664981924148</v>
      </c>
      <c r="P79">
        <v>1.1432272363558076</v>
      </c>
      <c r="Q79">
        <v>1.3828538576429417</v>
      </c>
      <c r="Y79">
        <f t="shared" si="4"/>
        <v>1.0801682549622444</v>
      </c>
      <c r="Z79">
        <f t="shared" si="5"/>
        <v>3.0885760350607986E-4</v>
      </c>
      <c r="AI79" s="1">
        <v>2448.0371</v>
      </c>
    </row>
    <row r="80" spans="1:35" x14ac:dyDescent="0.2">
      <c r="A80" s="1">
        <f t="shared" si="3"/>
        <v>2447.0873000000001</v>
      </c>
      <c r="B80" s="1">
        <v>1.2045531E-2</v>
      </c>
      <c r="C80" t="e">
        <f xml:space="preserve"> _xlfn.XLOOKUP($A80,DibenzoThiophene!$A:$A,DibenzoThiophene!$B:$B,,1)
 + ( $A80 - _xlfn.XLOOKUP($A80,DibenzoThiophene!$A:$A,DibenzoThiophene!$A:$A,,1) )
   / ( _xlfn.XLOOKUP($A80,DibenzoThiophene!$A:$A,DibenzoThiophene!$A:$A,,-1)
       - _xlfn.XLOOKUP($A80,DibenzoThiophene!$A:$A,DibenzoThiophene!$A:$A,,1) )
   * ( _xlfn.XLOOKUP($A80,DibenzoThiophene!$A:$A,DibenzoThiophene!$B:$B,,-1)
       - _xlfn.XLOOKUP($A80,DibenzoThiophene!$A:$A,DibenzoThiophene!$B:$B,,1) )</f>
        <v>#N/A</v>
      </c>
      <c r="D80">
        <f xml:space="preserve"> _xlfn.XLOOKUP($A80,Sulfone!$A:$A,Sulfone!$B:$B,,1)
 + ( $A80 - _xlfn.XLOOKUP($A80,Sulfone!$A:$A,Sulfone!$A:$A,,1) )
   / ( _xlfn.XLOOKUP($A80,Sulfone!$A:$A,Sulfone!$A:$A,,-1)
       - _xlfn.XLOOKUP($A80,Sulfone!$A:$A,Sulfone!$A:$A,,1) )
   * ( _xlfn.XLOOKUP($A80,Sulfone!$A:$A,Sulfone!$B:$B,,-1)
       - _xlfn.XLOOKUP($A80,Sulfone!$A:$A,Sulfone!$B:$B,,1) )</f>
        <v>2.3428306682064057E-3</v>
      </c>
      <c r="E80">
        <f xml:space="preserve"> _xlfn.XLOOKUP($A80,sfeso4051!$A:$A,sfeso4051!$B:$B,,1)
 + ( $A80 - _xlfn.XLOOKUP($A80,sfeso4051!$A:$A,sfeso4051!$A:$A,,1) )
   / ( _xlfn.XLOOKUP($A80,sfeso4051!$A:$A,sfeso4051!$A:$A,,-1)
       - _xlfn.XLOOKUP($A80,sfeso4051!$A:$A,sfeso4051!$A:$A,,1) )
   * ( _xlfn.XLOOKUP($A80,sfeso4051!$A:$A,sfeso4051!$B:$B,,-1)
       - _xlfn.XLOOKUP($A80,sfeso4051!$A:$A,sfeso4051!$B:$B,,1) )</f>
        <v>2.5872130269082617E-3</v>
      </c>
      <c r="F80">
        <f xml:space="preserve"> _xlfn.XLOOKUP($A80,sdbt029!$A:$A,sdbt029!$B:$B,,1)
 + ( $A80 - _xlfn.XLOOKUP($A80,sdbt029!$A:$A,sdbt029!$A:$A,,1) )
   / ( _xlfn.XLOOKUP($A80,sdbt029!$A:$A,sdbt029!$A:$A,,-1)
       - _xlfn.XLOOKUP($A80,sdbt029!$A:$A,sdbt029!$A:$A,,1) )
   * ( _xlfn.XLOOKUP($A80,sdbt029!$A:$A,sdbt029!$B:$B,,-1)
       - _xlfn.XLOOKUP($A80,sdbt029!$A:$A,sdbt029!$B:$B,,1) )</f>
        <v>-4.0298849757706277E-2</v>
      </c>
      <c r="G80">
        <f xml:space="preserve"> _xlfn.XLOOKUP($A80,sdbs034!$A:$A,sdbs034!$B:$B,,1)
 + ( $A80 - _xlfn.XLOOKUP($A80,sdbs034!$A:$A,sdbs034!$A:$A,,1) )
   / ( _xlfn.XLOOKUP($A80,sdbs034!$A:$A,sdbs034!$A:$A,,-1)
       - _xlfn.XLOOKUP($A80,sdbs034!$A:$A,sdbs034!$A:$A,,1) )
   * ( _xlfn.XLOOKUP($A80,sdbs034!$A:$A,sdbs034!$B:$B,,-1)
       - _xlfn.XLOOKUP($A80,sdbs034!$A:$A,sdbs034!$B:$B,,1) )</f>
        <v>1.0388809012659293E-2</v>
      </c>
      <c r="H80">
        <f xml:space="preserve"> _xlfn.XLOOKUP($A80,sdbso042!$A:$A,sdbso042!$B:$B,,1)
 + ( $A80 - _xlfn.XLOOKUP($A80,sdbso042!$A:$A,sdbso042!$A:$A,,1) )
   / ( _xlfn.XLOOKUP($A80,sdbso042!$A:$A,sdbso042!$A:$A,,-1)
       - _xlfn.XLOOKUP($A80,sdbso042!$A:$A,sdbso042!$A:$A,,1) )
   * ( _xlfn.XLOOKUP($A80,sdbso042!$A:$A,sdbso042!$B:$B,,-1)
       - _xlfn.XLOOKUP($A80,sdbso042!$A:$A,sdbso042!$B:$B,,1) )</f>
        <v>2.5350857854077556E-4</v>
      </c>
      <c r="J80">
        <v>2485.5398</v>
      </c>
      <c r="K80">
        <v>1.0794155999999999</v>
      </c>
      <c r="L80">
        <v>1.0939725042204651</v>
      </c>
      <c r="M80">
        <v>1.3214596755241022</v>
      </c>
      <c r="N80">
        <v>0.79716839838671205</v>
      </c>
      <c r="O80">
        <v>1.0486398795565457</v>
      </c>
      <c r="P80">
        <v>1.1359802250180706</v>
      </c>
      <c r="Q80">
        <v>1.3903518078679074</v>
      </c>
      <c r="Y80">
        <f t="shared" si="4"/>
        <v>1.0747379295977759</v>
      </c>
      <c r="Z80">
        <f t="shared" si="5"/>
        <v>2.1880600391842427E-5</v>
      </c>
      <c r="AI80" s="1">
        <v>2448.2873</v>
      </c>
    </row>
    <row r="81" spans="1:35" x14ac:dyDescent="0.2">
      <c r="A81" s="1">
        <f t="shared" si="3"/>
        <v>2447.3375000000001</v>
      </c>
      <c r="B81" s="1">
        <v>1.4999122E-2</v>
      </c>
      <c r="C81" t="e">
        <f xml:space="preserve"> _xlfn.XLOOKUP($A81,DibenzoThiophene!$A:$A,DibenzoThiophene!$B:$B,,1)
 + ( $A81 - _xlfn.XLOOKUP($A81,DibenzoThiophene!$A:$A,DibenzoThiophene!$A:$A,,1) )
   / ( _xlfn.XLOOKUP($A81,DibenzoThiophene!$A:$A,DibenzoThiophene!$A:$A,,-1)
       - _xlfn.XLOOKUP($A81,DibenzoThiophene!$A:$A,DibenzoThiophene!$A:$A,,1) )
   * ( _xlfn.XLOOKUP($A81,DibenzoThiophene!$A:$A,DibenzoThiophene!$B:$B,,-1)
       - _xlfn.XLOOKUP($A81,DibenzoThiophene!$A:$A,DibenzoThiophene!$B:$B,,1) )</f>
        <v>#N/A</v>
      </c>
      <c r="D81">
        <f xml:space="preserve"> _xlfn.XLOOKUP($A81,Sulfone!$A:$A,Sulfone!$B:$B,,1)
 + ( $A81 - _xlfn.XLOOKUP($A81,Sulfone!$A:$A,Sulfone!$A:$A,,1) )
   / ( _xlfn.XLOOKUP($A81,Sulfone!$A:$A,Sulfone!$A:$A,,-1)
       - _xlfn.XLOOKUP($A81,Sulfone!$A:$A,Sulfone!$A:$A,,1) )
   * ( _xlfn.XLOOKUP($A81,Sulfone!$A:$A,Sulfone!$B:$B,,-1)
       - _xlfn.XLOOKUP($A81,Sulfone!$A:$A,Sulfone!$B:$B,,1) )</f>
        <v>2.2367211747950262E-3</v>
      </c>
      <c r="E81">
        <f xml:space="preserve"> _xlfn.XLOOKUP($A81,sfeso4051!$A:$A,sfeso4051!$B:$B,,1)
 + ( $A81 - _xlfn.XLOOKUP($A81,sfeso4051!$A:$A,sfeso4051!$A:$A,,1) )
   / ( _xlfn.XLOOKUP($A81,sfeso4051!$A:$A,sfeso4051!$A:$A,,-1)
       - _xlfn.XLOOKUP($A81,sfeso4051!$A:$A,sfeso4051!$A:$A,,1) )
   * ( _xlfn.XLOOKUP($A81,sfeso4051!$A:$A,sfeso4051!$B:$B,,-1)
       - _xlfn.XLOOKUP($A81,sfeso4051!$A:$A,sfeso4051!$B:$B,,1) )</f>
        <v>3.4719462648089925E-3</v>
      </c>
      <c r="F81">
        <f xml:space="preserve"> _xlfn.XLOOKUP($A81,sdbt029!$A:$A,sdbt029!$B:$B,,1)
 + ( $A81 - _xlfn.XLOOKUP($A81,sdbt029!$A:$A,sdbt029!$A:$A,,1) )
   / ( _xlfn.XLOOKUP($A81,sdbt029!$A:$A,sdbt029!$A:$A,,-1)
       - _xlfn.XLOOKUP($A81,sdbt029!$A:$A,sdbt029!$A:$A,,1) )
   * ( _xlfn.XLOOKUP($A81,sdbt029!$A:$A,sdbt029!$B:$B,,-1)
       - _xlfn.XLOOKUP($A81,sdbt029!$A:$A,sdbt029!$B:$B,,1) )</f>
        <v>-3.9358275213362298E-2</v>
      </c>
      <c r="G81">
        <f xml:space="preserve"> _xlfn.XLOOKUP($A81,sdbs034!$A:$A,sdbs034!$B:$B,,1)
 + ( $A81 - _xlfn.XLOOKUP($A81,sdbs034!$A:$A,sdbs034!$A:$A,,1) )
   / ( _xlfn.XLOOKUP($A81,sdbs034!$A:$A,sdbs034!$A:$A,,-1)
       - _xlfn.XLOOKUP($A81,sdbs034!$A:$A,sdbs034!$A:$A,,1) )
   * ( _xlfn.XLOOKUP($A81,sdbs034!$A:$A,sdbs034!$B:$B,,-1)
       - _xlfn.XLOOKUP($A81,sdbs034!$A:$A,sdbs034!$B:$B,,1) )</f>
        <v>1.1090832401445323E-2</v>
      </c>
      <c r="H81">
        <f xml:space="preserve"> _xlfn.XLOOKUP($A81,sdbso042!$A:$A,sdbso042!$B:$B,,1)
 + ( $A81 - _xlfn.XLOOKUP($A81,sdbso042!$A:$A,sdbso042!$A:$A,,1) )
   / ( _xlfn.XLOOKUP($A81,sdbso042!$A:$A,sdbso042!$A:$A,,-1)
       - _xlfn.XLOOKUP($A81,sdbso042!$A:$A,sdbso042!$A:$A,,1) )
   * ( _xlfn.XLOOKUP($A81,sdbso042!$A:$A,sdbso042!$B:$B,,-1)
       - _xlfn.XLOOKUP($A81,sdbso042!$A:$A,sdbso042!$B:$B,,1) )</f>
        <v>1.508924631645368E-3</v>
      </c>
      <c r="J81">
        <v>2485.7400000000002</v>
      </c>
      <c r="K81">
        <v>1.0688230999999999</v>
      </c>
      <c r="L81">
        <v>1.0794624032730618</v>
      </c>
      <c r="M81">
        <v>1.3293323307687461</v>
      </c>
      <c r="N81">
        <v>0.79999106492961747</v>
      </c>
      <c r="O81">
        <v>1.0437381783502122</v>
      </c>
      <c r="P81">
        <v>1.1319183687582952</v>
      </c>
      <c r="Q81">
        <v>1.3932333450076753</v>
      </c>
      <c r="Y81">
        <f t="shared" si="4"/>
        <v>1.0703270558666012</v>
      </c>
      <c r="Z81">
        <f t="shared" si="5"/>
        <v>2.2618832486842761E-6</v>
      </c>
      <c r="AI81" s="1">
        <v>2448.5374999999999</v>
      </c>
    </row>
    <row r="82" spans="1:35" x14ac:dyDescent="0.2">
      <c r="A82" s="1">
        <f t="shared" si="3"/>
        <v>2447.5876000000003</v>
      </c>
      <c r="B82" s="1">
        <v>5.2464284000000002E-3</v>
      </c>
      <c r="C82" t="e">
        <f xml:space="preserve"> _xlfn.XLOOKUP($A82,DibenzoThiophene!$A:$A,DibenzoThiophene!$B:$B,,1)
 + ( $A82 - _xlfn.XLOOKUP($A82,DibenzoThiophene!$A:$A,DibenzoThiophene!$A:$A,,1) )
   / ( _xlfn.XLOOKUP($A82,DibenzoThiophene!$A:$A,DibenzoThiophene!$A:$A,,-1)
       - _xlfn.XLOOKUP($A82,DibenzoThiophene!$A:$A,DibenzoThiophene!$A:$A,,1) )
   * ( _xlfn.XLOOKUP($A82,DibenzoThiophene!$A:$A,DibenzoThiophene!$B:$B,,-1)
       - _xlfn.XLOOKUP($A82,DibenzoThiophene!$A:$A,DibenzoThiophene!$B:$B,,1) )</f>
        <v>#N/A</v>
      </c>
      <c r="D82">
        <f xml:space="preserve"> _xlfn.XLOOKUP($A82,Sulfone!$A:$A,Sulfone!$B:$B,,1)
 + ( $A82 - _xlfn.XLOOKUP($A82,Sulfone!$A:$A,Sulfone!$A:$A,,1) )
   / ( _xlfn.XLOOKUP($A82,Sulfone!$A:$A,Sulfone!$A:$A,,-1)
       - _xlfn.XLOOKUP($A82,Sulfone!$A:$A,Sulfone!$A:$A,,1) )
   * ( _xlfn.XLOOKUP($A82,Sulfone!$A:$A,Sulfone!$B:$B,,-1)
       - _xlfn.XLOOKUP($A82,Sulfone!$A:$A,Sulfone!$B:$B,,1) )</f>
        <v>2.1306540912530091E-3</v>
      </c>
      <c r="E82">
        <f xml:space="preserve"> _xlfn.XLOOKUP($A82,sfeso4051!$A:$A,sfeso4051!$B:$B,,1)
 + ( $A82 - _xlfn.XLOOKUP($A82,sfeso4051!$A:$A,sfeso4051!$A:$A,,1) )
   / ( _xlfn.XLOOKUP($A82,sfeso4051!$A:$A,sfeso4051!$A:$A,,-1)
       - _xlfn.XLOOKUP($A82,sfeso4051!$A:$A,sfeso4051!$A:$A,,1) )
   * ( _xlfn.XLOOKUP($A82,sfeso4051!$A:$A,sfeso4051!$B:$B,,-1)
       - _xlfn.XLOOKUP($A82,sfeso4051!$A:$A,sfeso4051!$B:$B,,1) )</f>
        <v>4.3563258923037806E-3</v>
      </c>
      <c r="F82">
        <f xml:space="preserve"> _xlfn.XLOOKUP($A82,sdbt029!$A:$A,sdbt029!$B:$B,,1)
 + ( $A82 - _xlfn.XLOOKUP($A82,sdbt029!$A:$A,sdbt029!$A:$A,,1) )
   / ( _xlfn.XLOOKUP($A82,sdbt029!$A:$A,sdbt029!$A:$A,,-1)
       - _xlfn.XLOOKUP($A82,sdbt029!$A:$A,sdbt029!$A:$A,,1) )
   * ( _xlfn.XLOOKUP($A82,sdbt029!$A:$A,sdbt029!$B:$B,,-1)
       - _xlfn.XLOOKUP($A82,sdbt029!$A:$A,sdbt029!$B:$B,,1) )</f>
        <v>-3.8418076598091849E-2</v>
      </c>
      <c r="G82">
        <f xml:space="preserve"> _xlfn.XLOOKUP($A82,sdbs034!$A:$A,sdbs034!$B:$B,,1)
 + ( $A82 - _xlfn.XLOOKUP($A82,sdbs034!$A:$A,sdbs034!$A:$A,,1) )
   / ( _xlfn.XLOOKUP($A82,sdbs034!$A:$A,sdbs034!$A:$A,,-1)
       - _xlfn.XLOOKUP($A82,sdbs034!$A:$A,sdbs034!$A:$A,,1) )
   * ( _xlfn.XLOOKUP($A82,sdbs034!$A:$A,sdbs034!$B:$B,,-1)
       - _xlfn.XLOOKUP($A82,sdbs034!$A:$A,sdbs034!$B:$B,,1) )</f>
        <v>1.1792575205344456E-2</v>
      </c>
      <c r="H82">
        <f xml:space="preserve"> _xlfn.XLOOKUP($A82,sdbso042!$A:$A,sdbso042!$B:$B,,1)
 + ( $A82 - _xlfn.XLOOKUP($A82,sdbso042!$A:$A,sdbso042!$A:$A,,1) )
   / ( _xlfn.XLOOKUP($A82,sdbso042!$A:$A,sdbso042!$A:$A,,-1)
       - _xlfn.XLOOKUP($A82,sdbso042!$A:$A,sdbso042!$A:$A,,1) )
   * ( _xlfn.XLOOKUP($A82,sdbso042!$A:$A,sdbso042!$B:$B,,-1)
       - _xlfn.XLOOKUP($A82,sdbso042!$A:$A,sdbso042!$B:$B,,1) )</f>
        <v>2.763838919741992E-3</v>
      </c>
      <c r="Y82">
        <f t="shared" si="4"/>
        <v>0</v>
      </c>
      <c r="Z82">
        <f t="shared" si="5"/>
        <v>0</v>
      </c>
      <c r="AI82" s="1">
        <v>2448.7876000000001</v>
      </c>
    </row>
    <row r="83" spans="1:35" x14ac:dyDescent="0.2">
      <c r="A83" s="1">
        <f t="shared" si="3"/>
        <v>2447.8378000000002</v>
      </c>
      <c r="B83" s="1">
        <v>7.3974569999999996E-3</v>
      </c>
      <c r="C83" t="e">
        <f xml:space="preserve"> _xlfn.XLOOKUP($A83,DibenzoThiophene!$A:$A,DibenzoThiophene!$B:$B,,1)
 + ( $A83 - _xlfn.XLOOKUP($A83,DibenzoThiophene!$A:$A,DibenzoThiophene!$A:$A,,1) )
   / ( _xlfn.XLOOKUP($A83,DibenzoThiophene!$A:$A,DibenzoThiophene!$A:$A,,-1)
       - _xlfn.XLOOKUP($A83,DibenzoThiophene!$A:$A,DibenzoThiophene!$A:$A,,1) )
   * ( _xlfn.XLOOKUP($A83,DibenzoThiophene!$A:$A,DibenzoThiophene!$B:$B,,-1)
       - _xlfn.XLOOKUP($A83,DibenzoThiophene!$A:$A,DibenzoThiophene!$B:$B,,1) )</f>
        <v>#N/A</v>
      </c>
      <c r="D83">
        <f xml:space="preserve"> _xlfn.XLOOKUP($A83,Sulfone!$A:$A,Sulfone!$B:$B,,1)
 + ( $A83 - _xlfn.XLOOKUP($A83,Sulfone!$A:$A,Sulfone!$A:$A,,1) )
   / ( _xlfn.XLOOKUP($A83,Sulfone!$A:$A,Sulfone!$A:$A,,-1)
       - _xlfn.XLOOKUP($A83,Sulfone!$A:$A,Sulfone!$A:$A,,1) )
   * ( _xlfn.XLOOKUP($A83,Sulfone!$A:$A,Sulfone!$B:$B,,-1)
       - _xlfn.XLOOKUP($A83,Sulfone!$A:$A,Sulfone!$B:$B,,1) )</f>
        <v>2.0245445978416296E-3</v>
      </c>
      <c r="E83">
        <f xml:space="preserve"> _xlfn.XLOOKUP($A83,sfeso4051!$A:$A,sfeso4051!$B:$B,,1)
 + ( $A83 - _xlfn.XLOOKUP($A83,sfeso4051!$A:$A,sfeso4051!$A:$A,,1) )
   / ( _xlfn.XLOOKUP($A83,sfeso4051!$A:$A,sfeso4051!$A:$A,,-1)
       - _xlfn.XLOOKUP($A83,sfeso4051!$A:$A,sfeso4051!$A:$A,,1) )
   * ( _xlfn.XLOOKUP($A83,sfeso4051!$A:$A,sfeso4051!$B:$B,,-1)
       - _xlfn.XLOOKUP($A83,sfeso4051!$A:$A,sfeso4051!$B:$B,,1) )</f>
        <v>5.2410591302045114E-3</v>
      </c>
      <c r="F83">
        <f xml:space="preserve"> _xlfn.XLOOKUP($A83,sdbt029!$A:$A,sdbt029!$B:$B,,1)
 + ( $A83 - _xlfn.XLOOKUP($A83,sdbt029!$A:$A,sdbt029!$A:$A,,1) )
   / ( _xlfn.XLOOKUP($A83,sdbt029!$A:$A,sdbt029!$A:$A,,-1)
       - _xlfn.XLOOKUP($A83,sdbt029!$A:$A,sdbt029!$A:$A,,1) )
   * ( _xlfn.XLOOKUP($A83,sdbt029!$A:$A,sdbt029!$B:$B,,-1)
       - _xlfn.XLOOKUP($A83,sdbt029!$A:$A,sdbt029!$B:$B,,1) )</f>
        <v>-3.747750205374787E-2</v>
      </c>
      <c r="G83">
        <f xml:space="preserve"> _xlfn.XLOOKUP($A83,sdbs034!$A:$A,sdbs034!$B:$B,,1)
 + ( $A83 - _xlfn.XLOOKUP($A83,sdbs034!$A:$A,sdbs034!$A:$A,,1) )
   / ( _xlfn.XLOOKUP($A83,sdbs034!$A:$A,sdbs034!$A:$A,,-1)
       - _xlfn.XLOOKUP($A83,sdbs034!$A:$A,sdbs034!$A:$A,,1) )
   * ( _xlfn.XLOOKUP($A83,sdbs034!$A:$A,sdbs034!$B:$B,,-1)
       - _xlfn.XLOOKUP($A83,sdbs034!$A:$A,sdbs034!$B:$B,,1) )</f>
        <v>1.2494598594130487E-2</v>
      </c>
      <c r="H83">
        <f xml:space="preserve"> _xlfn.XLOOKUP($A83,sdbso042!$A:$A,sdbso042!$B:$B,,1)
 + ( $A83 - _xlfn.XLOOKUP($A83,sdbso042!$A:$A,sdbso042!$A:$A,,1) )
   / ( _xlfn.XLOOKUP($A83,sdbso042!$A:$A,sdbso042!$A:$A,,-1)
       - _xlfn.XLOOKUP($A83,sdbso042!$A:$A,sdbso042!$A:$A,,1) )
   * ( _xlfn.XLOOKUP($A83,sdbso042!$A:$A,sdbso042!$B:$B,,-1)
       - _xlfn.XLOOKUP($A83,sdbso042!$A:$A,sdbso042!$B:$B,,1) )</f>
        <v>4.0192549728465844E-3</v>
      </c>
      <c r="Y83">
        <f t="shared" si="4"/>
        <v>0</v>
      </c>
      <c r="Z83">
        <f t="shared" si="5"/>
        <v>0</v>
      </c>
      <c r="AI83" s="1">
        <v>2449.0378000000001</v>
      </c>
    </row>
    <row r="84" spans="1:35" x14ac:dyDescent="0.2">
      <c r="A84" s="1">
        <f t="shared" si="3"/>
        <v>2448.0880000000002</v>
      </c>
      <c r="B84" s="1">
        <v>3.7325536000000002E-3</v>
      </c>
      <c r="C84" t="e">
        <f xml:space="preserve"> _xlfn.XLOOKUP($A84,DibenzoThiophene!$A:$A,DibenzoThiophene!$B:$B,,1)
 + ( $A84 - _xlfn.XLOOKUP($A84,DibenzoThiophene!$A:$A,DibenzoThiophene!$A:$A,,1) )
   / ( _xlfn.XLOOKUP($A84,DibenzoThiophene!$A:$A,DibenzoThiophene!$A:$A,,-1)
       - _xlfn.XLOOKUP($A84,DibenzoThiophene!$A:$A,DibenzoThiophene!$A:$A,,1) )
   * ( _xlfn.XLOOKUP($A84,DibenzoThiophene!$A:$A,DibenzoThiophene!$B:$B,,-1)
       - _xlfn.XLOOKUP($A84,DibenzoThiophene!$A:$A,DibenzoThiophene!$B:$B,,1) )</f>
        <v>#N/A</v>
      </c>
      <c r="D84">
        <f xml:space="preserve"> _xlfn.XLOOKUP($A84,Sulfone!$A:$A,Sulfone!$B:$B,,1)
 + ( $A84 - _xlfn.XLOOKUP($A84,Sulfone!$A:$A,Sulfone!$A:$A,,1) )
   / ( _xlfn.XLOOKUP($A84,Sulfone!$A:$A,Sulfone!$A:$A,,-1)
       - _xlfn.XLOOKUP($A84,Sulfone!$A:$A,Sulfone!$A:$A,,1) )
   * ( _xlfn.XLOOKUP($A84,Sulfone!$A:$A,Sulfone!$B:$B,,-1)
       - _xlfn.XLOOKUP($A84,Sulfone!$A:$A,Sulfone!$B:$B,,1) )</f>
        <v>1.9184351044302503E-3</v>
      </c>
      <c r="E84">
        <f xml:space="preserve"> _xlfn.XLOOKUP($A84,sfeso4051!$A:$A,sfeso4051!$B:$B,,1)
 + ( $A84 - _xlfn.XLOOKUP($A84,sfeso4051!$A:$A,sfeso4051!$A:$A,,1) )
   / ( _xlfn.XLOOKUP($A84,sfeso4051!$A:$A,sfeso4051!$A:$A,,-1)
       - _xlfn.XLOOKUP($A84,sfeso4051!$A:$A,sfeso4051!$A:$A,,1) )
   * ( _xlfn.XLOOKUP($A84,sfeso4051!$A:$A,sfeso4051!$B:$B,,-1)
       - _xlfn.XLOOKUP($A84,sfeso4051!$A:$A,sfeso4051!$B:$B,,1) )</f>
        <v>6.1257923681052413E-3</v>
      </c>
      <c r="F84">
        <f xml:space="preserve"> _xlfn.XLOOKUP($A84,sdbt029!$A:$A,sdbt029!$B:$B,,1)
 + ( $A84 - _xlfn.XLOOKUP($A84,sdbt029!$A:$A,sdbt029!$A:$A,,1) )
   / ( _xlfn.XLOOKUP($A84,sdbt029!$A:$A,sdbt029!$A:$A,,-1)
       - _xlfn.XLOOKUP($A84,sdbt029!$A:$A,sdbt029!$A:$A,,1) )
   * ( _xlfn.XLOOKUP($A84,sdbt029!$A:$A,sdbt029!$B:$B,,-1)
       - _xlfn.XLOOKUP($A84,sdbt029!$A:$A,sdbt029!$B:$B,,1) )</f>
        <v>-3.6536927509403891E-2</v>
      </c>
      <c r="G84">
        <f xml:space="preserve"> _xlfn.XLOOKUP($A84,sdbs034!$A:$A,sdbs034!$B:$B,,1)
 + ( $A84 - _xlfn.XLOOKUP($A84,sdbs034!$A:$A,sdbs034!$A:$A,,1) )
   / ( _xlfn.XLOOKUP($A84,sdbs034!$A:$A,sdbs034!$A:$A,,-1)
       - _xlfn.XLOOKUP($A84,sdbs034!$A:$A,sdbs034!$A:$A,,1) )
   * ( _xlfn.XLOOKUP($A84,sdbs034!$A:$A,sdbs034!$B:$B,,-1)
       - _xlfn.XLOOKUP($A84,sdbs034!$A:$A,sdbs034!$B:$B,,1) )</f>
        <v>1.3196621982916518E-2</v>
      </c>
      <c r="H84">
        <f xml:space="preserve"> _xlfn.XLOOKUP($A84,sdbso042!$A:$A,sdbso042!$B:$B,,1)
 + ( $A84 - _xlfn.XLOOKUP($A84,sdbso042!$A:$A,sdbso042!$A:$A,,1) )
   / ( _xlfn.XLOOKUP($A84,sdbso042!$A:$A,sdbso042!$A:$A,,-1)
       - _xlfn.XLOOKUP($A84,sdbso042!$A:$A,sdbso042!$A:$A,,1) )
   * ( _xlfn.XLOOKUP($A84,sdbso042!$A:$A,sdbso042!$B:$B,,-1)
       - _xlfn.XLOOKUP($A84,sdbso042!$A:$A,sdbso042!$B:$B,,1) )</f>
        <v>5.2746710259511768E-3</v>
      </c>
      <c r="Y84">
        <f t="shared" si="4"/>
        <v>0</v>
      </c>
      <c r="Z84">
        <f t="shared" si="5"/>
        <v>0</v>
      </c>
      <c r="AI84" s="1">
        <v>2449.288</v>
      </c>
    </row>
    <row r="85" spans="1:35" x14ac:dyDescent="0.2">
      <c r="A85" s="1">
        <f t="shared" si="3"/>
        <v>2448.3382000000001</v>
      </c>
      <c r="B85" s="1">
        <v>1.8496234E-2</v>
      </c>
      <c r="C85" t="e">
        <f xml:space="preserve"> _xlfn.XLOOKUP($A85,DibenzoThiophene!$A:$A,DibenzoThiophene!$B:$B,,1)
 + ( $A85 - _xlfn.XLOOKUP($A85,DibenzoThiophene!$A:$A,DibenzoThiophene!$A:$A,,1) )
   / ( _xlfn.XLOOKUP($A85,DibenzoThiophene!$A:$A,DibenzoThiophene!$A:$A,,-1)
       - _xlfn.XLOOKUP($A85,DibenzoThiophene!$A:$A,DibenzoThiophene!$A:$A,,1) )
   * ( _xlfn.XLOOKUP($A85,DibenzoThiophene!$A:$A,DibenzoThiophene!$B:$B,,-1)
       - _xlfn.XLOOKUP($A85,DibenzoThiophene!$A:$A,DibenzoThiophene!$B:$B,,1) )</f>
        <v>#N/A</v>
      </c>
      <c r="D85">
        <f xml:space="preserve"> _xlfn.XLOOKUP($A85,Sulfone!$A:$A,Sulfone!$B:$B,,1)
 + ( $A85 - _xlfn.XLOOKUP($A85,Sulfone!$A:$A,Sulfone!$A:$A,,1) )
   / ( _xlfn.XLOOKUP($A85,Sulfone!$A:$A,Sulfone!$A:$A,,-1)
       - _xlfn.XLOOKUP($A85,Sulfone!$A:$A,Sulfone!$A:$A,,1) )
   * ( _xlfn.XLOOKUP($A85,Sulfone!$A:$A,Sulfone!$B:$B,,-1)
       - _xlfn.XLOOKUP($A85,Sulfone!$A:$A,Sulfone!$B:$B,,1) )</f>
        <v>1.8123256110188707E-3</v>
      </c>
      <c r="E85">
        <f xml:space="preserve"> _xlfn.XLOOKUP($A85,sfeso4051!$A:$A,sfeso4051!$B:$B,,1)
 + ( $A85 - _xlfn.XLOOKUP($A85,sfeso4051!$A:$A,sfeso4051!$A:$A,,1) )
   / ( _xlfn.XLOOKUP($A85,sfeso4051!$A:$A,sfeso4051!$A:$A,,-1)
       - _xlfn.XLOOKUP($A85,sfeso4051!$A:$A,sfeso4051!$A:$A,,1) )
   * ( _xlfn.XLOOKUP($A85,sfeso4051!$A:$A,sfeso4051!$B:$B,,-1)
       - _xlfn.XLOOKUP($A85,sfeso4051!$A:$A,sfeso4051!$B:$B,,1) )</f>
        <v>7.0105256060059721E-3</v>
      </c>
      <c r="F85">
        <f xml:space="preserve"> _xlfn.XLOOKUP($A85,sdbt029!$A:$A,sdbt029!$B:$B,,1)
 + ( $A85 - _xlfn.XLOOKUP($A85,sdbt029!$A:$A,sdbt029!$A:$A,,1) )
   / ( _xlfn.XLOOKUP($A85,sdbt029!$A:$A,sdbt029!$A:$A,,-1)
       - _xlfn.XLOOKUP($A85,sdbt029!$A:$A,sdbt029!$A:$A,,1) )
   * ( _xlfn.XLOOKUP($A85,sdbt029!$A:$A,sdbt029!$B:$B,,-1)
       - _xlfn.XLOOKUP($A85,sdbt029!$A:$A,sdbt029!$B:$B,,1) )</f>
        <v>-3.5596352965059919E-2</v>
      </c>
      <c r="G85">
        <f xml:space="preserve"> _xlfn.XLOOKUP($A85,sdbs034!$A:$A,sdbs034!$B:$B,,1)
 + ( $A85 - _xlfn.XLOOKUP($A85,sdbs034!$A:$A,sdbs034!$A:$A,,1) )
   / ( _xlfn.XLOOKUP($A85,sdbs034!$A:$A,sdbs034!$A:$A,,-1)
       - _xlfn.XLOOKUP($A85,sdbs034!$A:$A,sdbs034!$A:$A,,1) )
   * ( _xlfn.XLOOKUP($A85,sdbs034!$A:$A,sdbs034!$B:$B,,-1)
       - _xlfn.XLOOKUP($A85,sdbs034!$A:$A,sdbs034!$B:$B,,1) )</f>
        <v>1.3898645371702548E-2</v>
      </c>
      <c r="H85">
        <f xml:space="preserve"> _xlfn.XLOOKUP($A85,sdbso042!$A:$A,sdbso042!$B:$B,,1)
 + ( $A85 - _xlfn.XLOOKUP($A85,sdbso042!$A:$A,sdbso042!$A:$A,,1) )
   / ( _xlfn.XLOOKUP($A85,sdbso042!$A:$A,sdbso042!$A:$A,,-1)
       - _xlfn.XLOOKUP($A85,sdbso042!$A:$A,sdbso042!$A:$A,,1) )
   * ( _xlfn.XLOOKUP($A85,sdbso042!$A:$A,sdbso042!$B:$B,,-1)
       - _xlfn.XLOOKUP($A85,sdbso042!$A:$A,sdbso042!$B:$B,,1) )</f>
        <v>6.5300870790557693E-3</v>
      </c>
      <c r="Y85">
        <f t="shared" si="4"/>
        <v>0</v>
      </c>
      <c r="Z85">
        <f t="shared" si="5"/>
        <v>0</v>
      </c>
      <c r="AI85" s="1">
        <v>2449.5382</v>
      </c>
    </row>
    <row r="86" spans="1:35" x14ac:dyDescent="0.2">
      <c r="A86" s="1">
        <f t="shared" si="3"/>
        <v>2448.5884000000001</v>
      </c>
      <c r="B86" s="1">
        <v>6.8004869999999998E-6</v>
      </c>
      <c r="C86" t="e">
        <f xml:space="preserve"> _xlfn.XLOOKUP($A86,DibenzoThiophene!$A:$A,DibenzoThiophene!$B:$B,,1)
 + ( $A86 - _xlfn.XLOOKUP($A86,DibenzoThiophene!$A:$A,DibenzoThiophene!$A:$A,,1) )
   / ( _xlfn.XLOOKUP($A86,DibenzoThiophene!$A:$A,DibenzoThiophene!$A:$A,,-1)
       - _xlfn.XLOOKUP($A86,DibenzoThiophene!$A:$A,DibenzoThiophene!$A:$A,,1) )
   * ( _xlfn.XLOOKUP($A86,DibenzoThiophene!$A:$A,DibenzoThiophene!$B:$B,,-1)
       - _xlfn.XLOOKUP($A86,DibenzoThiophene!$A:$A,DibenzoThiophene!$B:$B,,1) )</f>
        <v>#N/A</v>
      </c>
      <c r="D86">
        <f xml:space="preserve"> _xlfn.XLOOKUP($A86,Sulfone!$A:$A,Sulfone!$B:$B,,1)
 + ( $A86 - _xlfn.XLOOKUP($A86,Sulfone!$A:$A,Sulfone!$A:$A,,1) )
   / ( _xlfn.XLOOKUP($A86,Sulfone!$A:$A,Sulfone!$A:$A,,-1)
       - _xlfn.XLOOKUP($A86,Sulfone!$A:$A,Sulfone!$A:$A,,1) )
   * ( _xlfn.XLOOKUP($A86,Sulfone!$A:$A,Sulfone!$B:$B,,-1)
       - _xlfn.XLOOKUP($A86,Sulfone!$A:$A,Sulfone!$B:$B,,1) )</f>
        <v>1.7062161176074914E-3</v>
      </c>
      <c r="E86">
        <f xml:space="preserve"> _xlfn.XLOOKUP($A86,sfeso4051!$A:$A,sfeso4051!$B:$B,,1)
 + ( $A86 - _xlfn.XLOOKUP($A86,sfeso4051!$A:$A,sfeso4051!$A:$A,,1) )
   / ( _xlfn.XLOOKUP($A86,sfeso4051!$A:$A,sfeso4051!$A:$A,,-1)
       - _xlfn.XLOOKUP($A86,sfeso4051!$A:$A,sfeso4051!$A:$A,,1) )
   * ( _xlfn.XLOOKUP($A86,sfeso4051!$A:$A,sfeso4051!$B:$B,,-1)
       - _xlfn.XLOOKUP($A86,sfeso4051!$A:$A,sfeso4051!$B:$B,,1) )</f>
        <v>7.8952588439067019E-3</v>
      </c>
      <c r="F86">
        <f xml:space="preserve"> _xlfn.XLOOKUP($A86,sdbt029!$A:$A,sdbt029!$B:$B,,1)
 + ( $A86 - _xlfn.XLOOKUP($A86,sdbt029!$A:$A,sdbt029!$A:$A,,1) )
   / ( _xlfn.XLOOKUP($A86,sdbt029!$A:$A,sdbt029!$A:$A,,-1)
       - _xlfn.XLOOKUP($A86,sdbt029!$A:$A,sdbt029!$A:$A,,1) )
   * ( _xlfn.XLOOKUP($A86,sdbt029!$A:$A,sdbt029!$B:$B,,-1)
       - _xlfn.XLOOKUP($A86,sdbt029!$A:$A,sdbt029!$B:$B,,1) )</f>
        <v>-3.4655778420715939E-2</v>
      </c>
      <c r="G86">
        <f xml:space="preserve"> _xlfn.XLOOKUP($A86,sdbs034!$A:$A,sdbs034!$B:$B,,1)
 + ( $A86 - _xlfn.XLOOKUP($A86,sdbs034!$A:$A,sdbs034!$A:$A,,1) )
   / ( _xlfn.XLOOKUP($A86,sdbs034!$A:$A,sdbs034!$A:$A,,-1)
       - _xlfn.XLOOKUP($A86,sdbs034!$A:$A,sdbs034!$A:$A,,1) )
   * ( _xlfn.XLOOKUP($A86,sdbs034!$A:$A,sdbs034!$B:$B,,-1)
       - _xlfn.XLOOKUP($A86,sdbs034!$A:$A,sdbs034!$B:$B,,1) )</f>
        <v>1.4600668760488579E-2</v>
      </c>
      <c r="H86">
        <f xml:space="preserve"> _xlfn.XLOOKUP($A86,sdbso042!$A:$A,sdbso042!$B:$B,,1)
 + ( $A86 - _xlfn.XLOOKUP($A86,sdbso042!$A:$A,sdbso042!$A:$A,,1) )
   / ( _xlfn.XLOOKUP($A86,sdbso042!$A:$A,sdbso042!$A:$A,,-1)
       - _xlfn.XLOOKUP($A86,sdbso042!$A:$A,sdbso042!$A:$A,,1) )
   * ( _xlfn.XLOOKUP($A86,sdbso042!$A:$A,sdbso042!$B:$B,,-1)
       - _xlfn.XLOOKUP($A86,sdbso042!$A:$A,sdbso042!$B:$B,,1) )</f>
        <v>7.7855031321603608E-3</v>
      </c>
      <c r="Y86">
        <f t="shared" si="4"/>
        <v>0</v>
      </c>
      <c r="Z86">
        <f t="shared" si="5"/>
        <v>0</v>
      </c>
      <c r="AI86" s="1">
        <v>2449.7883999999999</v>
      </c>
    </row>
    <row r="87" spans="1:35" x14ac:dyDescent="0.2">
      <c r="A87" s="1">
        <f t="shared" si="3"/>
        <v>2448.8386</v>
      </c>
      <c r="B87" s="1">
        <v>1.4994245E-2</v>
      </c>
      <c r="C87" t="e">
        <f xml:space="preserve"> _xlfn.XLOOKUP($A87,DibenzoThiophene!$A:$A,DibenzoThiophene!$B:$B,,1)
 + ( $A87 - _xlfn.XLOOKUP($A87,DibenzoThiophene!$A:$A,DibenzoThiophene!$A:$A,,1) )
   / ( _xlfn.XLOOKUP($A87,DibenzoThiophene!$A:$A,DibenzoThiophene!$A:$A,,-1)
       - _xlfn.XLOOKUP($A87,DibenzoThiophene!$A:$A,DibenzoThiophene!$A:$A,,1) )
   * ( _xlfn.XLOOKUP($A87,DibenzoThiophene!$A:$A,DibenzoThiophene!$B:$B,,-1)
       - _xlfn.XLOOKUP($A87,DibenzoThiophene!$A:$A,DibenzoThiophene!$B:$B,,1) )</f>
        <v>#N/A</v>
      </c>
      <c r="D87">
        <f xml:space="preserve"> _xlfn.XLOOKUP($A87,Sulfone!$A:$A,Sulfone!$B:$B,,1)
 + ( $A87 - _xlfn.XLOOKUP($A87,Sulfone!$A:$A,Sulfone!$A:$A,,1) )
   / ( _xlfn.XLOOKUP($A87,Sulfone!$A:$A,Sulfone!$A:$A,,-1)
       - _xlfn.XLOOKUP($A87,Sulfone!$A:$A,Sulfone!$A:$A,,1) )
   * ( _xlfn.XLOOKUP($A87,Sulfone!$A:$A,Sulfone!$B:$B,,-1)
       - _xlfn.XLOOKUP($A87,Sulfone!$A:$A,Sulfone!$B:$B,,1) )</f>
        <v>1.6001066241961119E-3</v>
      </c>
      <c r="E87">
        <f xml:space="preserve"> _xlfn.XLOOKUP($A87,sfeso4051!$A:$A,sfeso4051!$B:$B,,1)
 + ( $A87 - _xlfn.XLOOKUP($A87,sfeso4051!$A:$A,sfeso4051!$A:$A,,1) )
   / ( _xlfn.XLOOKUP($A87,sfeso4051!$A:$A,sfeso4051!$A:$A,,-1)
       - _xlfn.XLOOKUP($A87,sfeso4051!$A:$A,sfeso4051!$A:$A,,1) )
   * ( _xlfn.XLOOKUP($A87,sfeso4051!$A:$A,sfeso4051!$B:$B,,-1)
       - _xlfn.XLOOKUP($A87,sfeso4051!$A:$A,sfeso4051!$B:$B,,1) )</f>
        <v>8.7799920818074327E-3</v>
      </c>
      <c r="F87">
        <f xml:space="preserve"> _xlfn.XLOOKUP($A87,sdbt029!$A:$A,sdbt029!$B:$B,,1)
 + ( $A87 - _xlfn.XLOOKUP($A87,sdbt029!$A:$A,sdbt029!$A:$A,,1) )
   / ( _xlfn.XLOOKUP($A87,sdbt029!$A:$A,sdbt029!$A:$A,,-1)
       - _xlfn.XLOOKUP($A87,sdbt029!$A:$A,sdbt029!$A:$A,,1) )
   * ( _xlfn.XLOOKUP($A87,sdbt029!$A:$A,sdbt029!$B:$B,,-1)
       - _xlfn.XLOOKUP($A87,sdbt029!$A:$A,sdbt029!$B:$B,,1) )</f>
        <v>-3.371520387637196E-2</v>
      </c>
      <c r="G87">
        <f xml:space="preserve"> _xlfn.XLOOKUP($A87,sdbs034!$A:$A,sdbs034!$B:$B,,1)
 + ( $A87 - _xlfn.XLOOKUP($A87,sdbs034!$A:$A,sdbs034!$A:$A,,1) )
   / ( _xlfn.XLOOKUP($A87,sdbs034!$A:$A,sdbs034!$A:$A,,-1)
       - _xlfn.XLOOKUP($A87,sdbs034!$A:$A,sdbs034!$A:$A,,1) )
   * ( _xlfn.XLOOKUP($A87,sdbs034!$A:$A,sdbs034!$B:$B,,-1)
       - _xlfn.XLOOKUP($A87,sdbs034!$A:$A,sdbs034!$B:$B,,1) )</f>
        <v>1.530269214927461E-2</v>
      </c>
      <c r="H87">
        <f xml:space="preserve"> _xlfn.XLOOKUP($A87,sdbso042!$A:$A,sdbso042!$B:$B,,1)
 + ( $A87 - _xlfn.XLOOKUP($A87,sdbso042!$A:$A,sdbso042!$A:$A,,1) )
   / ( _xlfn.XLOOKUP($A87,sdbso042!$A:$A,sdbso042!$A:$A,,-1)
       - _xlfn.XLOOKUP($A87,sdbso042!$A:$A,sdbso042!$A:$A,,1) )
   * ( _xlfn.XLOOKUP($A87,sdbso042!$A:$A,sdbso042!$B:$B,,-1)
       - _xlfn.XLOOKUP($A87,sdbso042!$A:$A,sdbso042!$B:$B,,1) )</f>
        <v>9.0409191852649524E-3</v>
      </c>
      <c r="Y87">
        <f t="shared" si="4"/>
        <v>0</v>
      </c>
      <c r="Z87">
        <f t="shared" si="5"/>
        <v>0</v>
      </c>
      <c r="AI87" s="1">
        <v>2450.0385999999999</v>
      </c>
    </row>
    <row r="88" spans="1:35" x14ac:dyDescent="0.2">
      <c r="A88" s="1">
        <f t="shared" si="3"/>
        <v>2449.0888</v>
      </c>
      <c r="B88" s="1">
        <v>1.6074445E-2</v>
      </c>
      <c r="C88" t="e">
        <f xml:space="preserve"> _xlfn.XLOOKUP($A88,DibenzoThiophene!$A:$A,DibenzoThiophene!$B:$B,,1)
 + ( $A88 - _xlfn.XLOOKUP($A88,DibenzoThiophene!$A:$A,DibenzoThiophene!$A:$A,,1) )
   / ( _xlfn.XLOOKUP($A88,DibenzoThiophene!$A:$A,DibenzoThiophene!$A:$A,,-1)
       - _xlfn.XLOOKUP($A88,DibenzoThiophene!$A:$A,DibenzoThiophene!$A:$A,,1) )
   * ( _xlfn.XLOOKUP($A88,DibenzoThiophene!$A:$A,DibenzoThiophene!$B:$B,,-1)
       - _xlfn.XLOOKUP($A88,DibenzoThiophene!$A:$A,DibenzoThiophene!$B:$B,,1) )</f>
        <v>#N/A</v>
      </c>
      <c r="D88">
        <f xml:space="preserve"> _xlfn.XLOOKUP($A88,Sulfone!$A:$A,Sulfone!$B:$B,,1)
 + ( $A88 - _xlfn.XLOOKUP($A88,Sulfone!$A:$A,Sulfone!$A:$A,,1) )
   / ( _xlfn.XLOOKUP($A88,Sulfone!$A:$A,Sulfone!$A:$A,,-1)
       - _xlfn.XLOOKUP($A88,Sulfone!$A:$A,Sulfone!$A:$A,,1) )
   * ( _xlfn.XLOOKUP($A88,Sulfone!$A:$A,Sulfone!$B:$B,,-1)
       - _xlfn.XLOOKUP($A88,Sulfone!$A:$A,Sulfone!$B:$B,,1) )</f>
        <v>1.4939971307847326E-3</v>
      </c>
      <c r="E88">
        <f xml:space="preserve"> _xlfn.XLOOKUP($A88,sfeso4051!$A:$A,sfeso4051!$B:$B,,1)
 + ( $A88 - _xlfn.XLOOKUP($A88,sfeso4051!$A:$A,sfeso4051!$A:$A,,1) )
   / ( _xlfn.XLOOKUP($A88,sfeso4051!$A:$A,sfeso4051!$A:$A,,-1)
       - _xlfn.XLOOKUP($A88,sfeso4051!$A:$A,sfeso4051!$A:$A,,1) )
   * ( _xlfn.XLOOKUP($A88,sfeso4051!$A:$A,sfeso4051!$B:$B,,-1)
       - _xlfn.XLOOKUP($A88,sfeso4051!$A:$A,sfeso4051!$B:$B,,1) )</f>
        <v>9.6647253197081635E-3</v>
      </c>
      <c r="F88">
        <f xml:space="preserve"> _xlfn.XLOOKUP($A88,sdbt029!$A:$A,sdbt029!$B:$B,,1)
 + ( $A88 - _xlfn.XLOOKUP($A88,sdbt029!$A:$A,sdbt029!$A:$A,,1) )
   / ( _xlfn.XLOOKUP($A88,sdbt029!$A:$A,sdbt029!$A:$A,,-1)
       - _xlfn.XLOOKUP($A88,sdbt029!$A:$A,sdbt029!$A:$A,,1) )
   * ( _xlfn.XLOOKUP($A88,sdbt029!$A:$A,sdbt029!$B:$B,,-1)
       - _xlfn.XLOOKUP($A88,sdbt029!$A:$A,sdbt029!$B:$B,,1) )</f>
        <v>-3.2774629332027988E-2</v>
      </c>
      <c r="G88">
        <f xml:space="preserve"> _xlfn.XLOOKUP($A88,sdbs034!$A:$A,sdbs034!$B:$B,,1)
 + ( $A88 - _xlfn.XLOOKUP($A88,sdbs034!$A:$A,sdbs034!$A:$A,,1) )
   / ( _xlfn.XLOOKUP($A88,sdbs034!$A:$A,sdbs034!$A:$A,,-1)
       - _xlfn.XLOOKUP($A88,sdbs034!$A:$A,sdbs034!$A:$A,,1) )
   * ( _xlfn.XLOOKUP($A88,sdbs034!$A:$A,sdbs034!$B:$B,,-1)
       - _xlfn.XLOOKUP($A88,sdbs034!$A:$A,sdbs034!$B:$B,,1) )</f>
        <v>1.600471553806064E-2</v>
      </c>
      <c r="H88">
        <f xml:space="preserve"> _xlfn.XLOOKUP($A88,sdbso042!$A:$A,sdbso042!$B:$B,,1)
 + ( $A88 - _xlfn.XLOOKUP($A88,sdbso042!$A:$A,sdbso042!$A:$A,,1) )
   / ( _xlfn.XLOOKUP($A88,sdbso042!$A:$A,sdbso042!$A:$A,,-1)
       - _xlfn.XLOOKUP($A88,sdbso042!$A:$A,sdbso042!$A:$A,,1) )
   * ( _xlfn.XLOOKUP($A88,sdbso042!$A:$A,sdbso042!$B:$B,,-1)
       - _xlfn.XLOOKUP($A88,sdbso042!$A:$A,sdbso042!$B:$B,,1) )</f>
        <v>1.0296335238369543E-2</v>
      </c>
      <c r="Y88">
        <f t="shared" si="4"/>
        <v>0</v>
      </c>
      <c r="Z88">
        <f t="shared" si="5"/>
        <v>0</v>
      </c>
      <c r="AI88" s="1">
        <v>2450.2887999999998</v>
      </c>
    </row>
    <row r="89" spans="1:35" x14ac:dyDescent="0.2">
      <c r="A89" s="1">
        <f t="shared" si="3"/>
        <v>2449.3390000000004</v>
      </c>
      <c r="B89" s="1">
        <v>1.4110416000000001E-2</v>
      </c>
      <c r="C89" t="e">
        <f xml:space="preserve"> _xlfn.XLOOKUP($A89,DibenzoThiophene!$A:$A,DibenzoThiophene!$B:$B,,1)
 + ( $A89 - _xlfn.XLOOKUP($A89,DibenzoThiophene!$A:$A,DibenzoThiophene!$A:$A,,1) )
   / ( _xlfn.XLOOKUP($A89,DibenzoThiophene!$A:$A,DibenzoThiophene!$A:$A,,-1)
       - _xlfn.XLOOKUP($A89,DibenzoThiophene!$A:$A,DibenzoThiophene!$A:$A,,1) )
   * ( _xlfn.XLOOKUP($A89,DibenzoThiophene!$A:$A,DibenzoThiophene!$B:$B,,-1)
       - _xlfn.XLOOKUP($A89,DibenzoThiophene!$A:$A,DibenzoThiophene!$B:$B,,1) )</f>
        <v>#N/A</v>
      </c>
      <c r="D89">
        <f xml:space="preserve"> _xlfn.XLOOKUP($A89,Sulfone!$A:$A,Sulfone!$B:$B,,1)
 + ( $A89 - _xlfn.XLOOKUP($A89,Sulfone!$A:$A,Sulfone!$A:$A,,1) )
   / ( _xlfn.XLOOKUP($A89,Sulfone!$A:$A,Sulfone!$A:$A,,-1)
       - _xlfn.XLOOKUP($A89,Sulfone!$A:$A,Sulfone!$A:$A,,1) )
   * ( _xlfn.XLOOKUP($A89,Sulfone!$A:$A,Sulfone!$B:$B,,-1)
       - _xlfn.XLOOKUP($A89,Sulfone!$A:$A,Sulfone!$B:$B,,1) )</f>
        <v>1.3878876373731601E-3</v>
      </c>
      <c r="E89">
        <f xml:space="preserve"> _xlfn.XLOOKUP($A89,sfeso4051!$A:$A,sfeso4051!$B:$B,,1)
 + ( $A89 - _xlfn.XLOOKUP($A89,sfeso4051!$A:$A,sfeso4051!$A:$A,,1) )
   / ( _xlfn.XLOOKUP($A89,sfeso4051!$A:$A,sfeso4051!$A:$A,,-1)
       - _xlfn.XLOOKUP($A89,sfeso4051!$A:$A,sfeso4051!$A:$A,,1) )
   * ( _xlfn.XLOOKUP($A89,sfeso4051!$A:$A,sfeso4051!$B:$B,,-1)
       - _xlfn.XLOOKUP($A89,sfeso4051!$A:$A,sfeso4051!$B:$B,,1) )</f>
        <v>1.0549458557610501E-2</v>
      </c>
      <c r="F89">
        <f xml:space="preserve"> _xlfn.XLOOKUP($A89,sdbt029!$A:$A,sdbt029!$B:$B,,1)
 + ( $A89 - _xlfn.XLOOKUP($A89,sdbt029!$A:$A,sdbt029!$A:$A,,1) )
   / ( _xlfn.XLOOKUP($A89,sdbt029!$A:$A,sdbt029!$A:$A,,-1)
       - _xlfn.XLOOKUP($A89,sdbt029!$A:$A,sdbt029!$A:$A,,1) )
   * ( _xlfn.XLOOKUP($A89,sdbt029!$A:$A,sdbt029!$B:$B,,-1)
       - _xlfn.XLOOKUP($A89,sdbt029!$A:$A,sdbt029!$B:$B,,1) )</f>
        <v>-3.1834054787682302E-2</v>
      </c>
      <c r="G89">
        <f xml:space="preserve"> _xlfn.XLOOKUP($A89,sdbs034!$A:$A,sdbs034!$B:$B,,1)
 + ( $A89 - _xlfn.XLOOKUP($A89,sdbs034!$A:$A,sdbs034!$A:$A,,1) )
   / ( _xlfn.XLOOKUP($A89,sdbs034!$A:$A,sdbs034!$A:$A,,-1)
       - _xlfn.XLOOKUP($A89,sdbs034!$A:$A,sdbs034!$A:$A,,1) )
   * ( _xlfn.XLOOKUP($A89,sdbs034!$A:$A,sdbs034!$B:$B,,-1)
       - _xlfn.XLOOKUP($A89,sdbs034!$A:$A,sdbs034!$B:$B,,1) )</f>
        <v>1.6706738926847948E-2</v>
      </c>
      <c r="H89">
        <f xml:space="preserve"> _xlfn.XLOOKUP($A89,sdbso042!$A:$A,sdbso042!$B:$B,,1)
 + ( $A89 - _xlfn.XLOOKUP($A89,sdbso042!$A:$A,sdbso042!$A:$A,,1) )
   / ( _xlfn.XLOOKUP($A89,sdbso042!$A:$A,sdbso042!$A:$A,,-1)
       - _xlfn.XLOOKUP($A89,sdbso042!$A:$A,sdbso042!$A:$A,,1) )
   * ( _xlfn.XLOOKUP($A89,sdbso042!$A:$A,sdbso042!$B:$B,,-1)
       - _xlfn.XLOOKUP($A89,sdbso042!$A:$A,sdbso042!$B:$B,,1) )</f>
        <v>1.1551751291476418E-2</v>
      </c>
      <c r="Y89">
        <f t="shared" si="4"/>
        <v>0</v>
      </c>
      <c r="Z89">
        <f t="shared" si="5"/>
        <v>0</v>
      </c>
      <c r="AI89" s="1">
        <v>2450.5390000000002</v>
      </c>
    </row>
    <row r="90" spans="1:35" x14ac:dyDescent="0.2">
      <c r="A90" s="1">
        <f t="shared" si="3"/>
        <v>2449.5892000000003</v>
      </c>
      <c r="B90" s="1">
        <v>7.3893785999999996E-3</v>
      </c>
      <c r="C90" t="e">
        <f xml:space="preserve"> _xlfn.XLOOKUP($A90,DibenzoThiophene!$A:$A,DibenzoThiophene!$B:$B,,1)
 + ( $A90 - _xlfn.XLOOKUP($A90,DibenzoThiophene!$A:$A,DibenzoThiophene!$A:$A,,1) )
   / ( _xlfn.XLOOKUP($A90,DibenzoThiophene!$A:$A,DibenzoThiophene!$A:$A,,-1)
       - _xlfn.XLOOKUP($A90,DibenzoThiophene!$A:$A,DibenzoThiophene!$A:$A,,1) )
   * ( _xlfn.XLOOKUP($A90,DibenzoThiophene!$A:$A,DibenzoThiophene!$B:$B,,-1)
       - _xlfn.XLOOKUP($A90,DibenzoThiophene!$A:$A,DibenzoThiophene!$B:$B,,1) )</f>
        <v>#N/A</v>
      </c>
      <c r="D90">
        <f xml:space="preserve"> _xlfn.XLOOKUP($A90,Sulfone!$A:$A,Sulfone!$B:$B,,1)
 + ( $A90 - _xlfn.XLOOKUP($A90,Sulfone!$A:$A,Sulfone!$A:$A,,1) )
   / ( _xlfn.XLOOKUP($A90,Sulfone!$A:$A,Sulfone!$A:$A,,-1)
       - _xlfn.XLOOKUP($A90,Sulfone!$A:$A,Sulfone!$A:$A,,1) )
   * ( _xlfn.XLOOKUP($A90,Sulfone!$A:$A,Sulfone!$B:$B,,-1)
       - _xlfn.XLOOKUP($A90,Sulfone!$A:$A,Sulfone!$B:$B,,1) )</f>
        <v>1.2817781439617806E-3</v>
      </c>
      <c r="E90">
        <f xml:space="preserve"> _xlfn.XLOOKUP($A90,sfeso4051!$A:$A,sfeso4051!$B:$B,,1)
 + ( $A90 - _xlfn.XLOOKUP($A90,sfeso4051!$A:$A,sfeso4051!$A:$A,,1) )
   / ( _xlfn.XLOOKUP($A90,sfeso4051!$A:$A,sfeso4051!$A:$A,,-1)
       - _xlfn.XLOOKUP($A90,sfeso4051!$A:$A,sfeso4051!$A:$A,,1) )
   * ( _xlfn.XLOOKUP($A90,sfeso4051!$A:$A,sfeso4051!$B:$B,,-1)
       - _xlfn.XLOOKUP($A90,sfeso4051!$A:$A,sfeso4051!$B:$B,,1) )</f>
        <v>1.1434191795511231E-2</v>
      </c>
      <c r="F90">
        <f xml:space="preserve"> _xlfn.XLOOKUP($A90,sdbt029!$A:$A,sdbt029!$B:$B,,1)
 + ( $A90 - _xlfn.XLOOKUP($A90,sdbt029!$A:$A,sdbt029!$A:$A,,1) )
   / ( _xlfn.XLOOKUP($A90,sdbt029!$A:$A,sdbt029!$A:$A,,-1)
       - _xlfn.XLOOKUP($A90,sdbt029!$A:$A,sdbt029!$A:$A,,1) )
   * ( _xlfn.XLOOKUP($A90,sdbt029!$A:$A,sdbt029!$B:$B,,-1)
       - _xlfn.XLOOKUP($A90,sdbt029!$A:$A,sdbt029!$B:$B,,1) )</f>
        <v>-3.0893480243338323E-2</v>
      </c>
      <c r="G90">
        <f xml:space="preserve"> _xlfn.XLOOKUP($A90,sdbs034!$A:$A,sdbs034!$B:$B,,1)
 + ( $A90 - _xlfn.XLOOKUP($A90,sdbs034!$A:$A,sdbs034!$A:$A,,1) )
   / ( _xlfn.XLOOKUP($A90,sdbs034!$A:$A,sdbs034!$A:$A,,-1)
       - _xlfn.XLOOKUP($A90,sdbs034!$A:$A,sdbs034!$A:$A,,1) )
   * ( _xlfn.XLOOKUP($A90,sdbs034!$A:$A,sdbs034!$B:$B,,-1)
       - _xlfn.XLOOKUP($A90,sdbs034!$A:$A,sdbs034!$B:$B,,1) )</f>
        <v>1.7408762315633979E-2</v>
      </c>
      <c r="H90">
        <f xml:space="preserve"> _xlfn.XLOOKUP($A90,sdbso042!$A:$A,sdbso042!$B:$B,,1)
 + ( $A90 - _xlfn.XLOOKUP($A90,sdbso042!$A:$A,sdbso042!$A:$A,,1) )
   / ( _xlfn.XLOOKUP($A90,sdbso042!$A:$A,sdbso042!$A:$A,,-1)
       - _xlfn.XLOOKUP($A90,sdbso042!$A:$A,sdbso042!$A:$A,,1) )
   * ( _xlfn.XLOOKUP($A90,sdbso042!$A:$A,sdbso042!$B:$B,,-1)
       - _xlfn.XLOOKUP($A90,sdbso042!$A:$A,sdbso042!$B:$B,,1) )</f>
        <v>1.2807167344581011E-2</v>
      </c>
      <c r="Y90">
        <f t="shared" si="4"/>
        <v>0</v>
      </c>
      <c r="Z90">
        <f t="shared" si="5"/>
        <v>0</v>
      </c>
      <c r="AI90" s="1">
        <v>2450.7892000000002</v>
      </c>
    </row>
    <row r="91" spans="1:35" x14ac:dyDescent="0.2">
      <c r="A91" s="1">
        <f t="shared" si="3"/>
        <v>2449.8394000000003</v>
      </c>
      <c r="B91" s="1">
        <v>3.7323321000000001E-3</v>
      </c>
      <c r="C91" t="e">
        <f xml:space="preserve"> _xlfn.XLOOKUP($A91,DibenzoThiophene!$A:$A,DibenzoThiophene!$B:$B,,1)
 + ( $A91 - _xlfn.XLOOKUP($A91,DibenzoThiophene!$A:$A,DibenzoThiophene!$A:$A,,1) )
   / ( _xlfn.XLOOKUP($A91,DibenzoThiophene!$A:$A,DibenzoThiophene!$A:$A,,-1)
       - _xlfn.XLOOKUP($A91,DibenzoThiophene!$A:$A,DibenzoThiophene!$A:$A,,1) )
   * ( _xlfn.XLOOKUP($A91,DibenzoThiophene!$A:$A,DibenzoThiophene!$B:$B,,-1)
       - _xlfn.XLOOKUP($A91,DibenzoThiophene!$A:$A,DibenzoThiophene!$B:$B,,1) )</f>
        <v>#N/A</v>
      </c>
      <c r="D91">
        <f xml:space="preserve"> _xlfn.XLOOKUP($A91,Sulfone!$A:$A,Sulfone!$B:$B,,1)
 + ( $A91 - _xlfn.XLOOKUP($A91,Sulfone!$A:$A,Sulfone!$A:$A,,1) )
   / ( _xlfn.XLOOKUP($A91,Sulfone!$A:$A,Sulfone!$A:$A,,-1)
       - _xlfn.XLOOKUP($A91,Sulfone!$A:$A,Sulfone!$A:$A,,1) )
   * ( _xlfn.XLOOKUP($A91,Sulfone!$A:$A,Sulfone!$B:$B,,-1)
       - _xlfn.XLOOKUP($A91,Sulfone!$A:$A,Sulfone!$B:$B,,1) )</f>
        <v>1.1756686505504012E-3</v>
      </c>
      <c r="E91">
        <f xml:space="preserve"> _xlfn.XLOOKUP($A91,sfeso4051!$A:$A,sfeso4051!$B:$B,,1)
 + ( $A91 - _xlfn.XLOOKUP($A91,sfeso4051!$A:$A,sfeso4051!$A:$A,,1) )
   / ( _xlfn.XLOOKUP($A91,sfeso4051!$A:$A,sfeso4051!$A:$A,,-1)
       - _xlfn.XLOOKUP($A91,sfeso4051!$A:$A,sfeso4051!$A:$A,,1) )
   * ( _xlfn.XLOOKUP($A91,sfeso4051!$A:$A,sfeso4051!$B:$B,,-1)
       - _xlfn.XLOOKUP($A91,sfeso4051!$A:$A,sfeso4051!$B:$B,,1) )</f>
        <v>1.2318925033411962E-2</v>
      </c>
      <c r="F91">
        <f xml:space="preserve"> _xlfn.XLOOKUP($A91,sdbt029!$A:$A,sdbt029!$B:$B,,1)
 + ( $A91 - _xlfn.XLOOKUP($A91,sdbt029!$A:$A,sdbt029!$A:$A,,1) )
   / ( _xlfn.XLOOKUP($A91,sdbt029!$A:$A,sdbt029!$A:$A,,-1)
       - _xlfn.XLOOKUP($A91,sdbt029!$A:$A,sdbt029!$A:$A,,1) )
   * ( _xlfn.XLOOKUP($A91,sdbt029!$A:$A,sdbt029!$B:$B,,-1)
       - _xlfn.XLOOKUP($A91,sdbt029!$A:$A,sdbt029!$B:$B,,1) )</f>
        <v>-2.9952905698994343E-2</v>
      </c>
      <c r="G91">
        <f xml:space="preserve"> _xlfn.XLOOKUP($A91,sdbs034!$A:$A,sdbs034!$B:$B,,1)
 + ( $A91 - _xlfn.XLOOKUP($A91,sdbs034!$A:$A,sdbs034!$A:$A,,1) )
   / ( _xlfn.XLOOKUP($A91,sdbs034!$A:$A,sdbs034!$A:$A,,-1)
       - _xlfn.XLOOKUP($A91,sdbs034!$A:$A,sdbs034!$A:$A,,1) )
   * ( _xlfn.XLOOKUP($A91,sdbs034!$A:$A,sdbs034!$B:$B,,-1)
       - _xlfn.XLOOKUP($A91,sdbs034!$A:$A,sdbs034!$B:$B,,1) )</f>
        <v>1.8110785704420006E-2</v>
      </c>
      <c r="H91">
        <f xml:space="preserve"> _xlfn.XLOOKUP($A91,sdbso042!$A:$A,sdbso042!$B:$B,,1)
 + ( $A91 - _xlfn.XLOOKUP($A91,sdbso042!$A:$A,sdbso042!$A:$A,,1) )
   / ( _xlfn.XLOOKUP($A91,sdbso042!$A:$A,sdbso042!$A:$A,,-1)
       - _xlfn.XLOOKUP($A91,sdbso042!$A:$A,sdbso042!$A:$A,,1) )
   * ( _xlfn.XLOOKUP($A91,sdbso042!$A:$A,sdbso042!$B:$B,,-1)
       - _xlfn.XLOOKUP($A91,sdbso042!$A:$A,sdbso042!$B:$B,,1) )</f>
        <v>1.4062583397685601E-2</v>
      </c>
      <c r="Y91">
        <f t="shared" si="4"/>
        <v>0</v>
      </c>
      <c r="Z91">
        <f t="shared" si="5"/>
        <v>0</v>
      </c>
      <c r="AI91" s="1">
        <v>2451.0394000000001</v>
      </c>
    </row>
    <row r="92" spans="1:35" x14ac:dyDescent="0.2">
      <c r="A92" s="1">
        <f t="shared" si="3"/>
        <v>2450.0895</v>
      </c>
      <c r="B92" s="1">
        <v>1.8898827999999999E-2</v>
      </c>
      <c r="C92" t="e">
        <f xml:space="preserve"> _xlfn.XLOOKUP($A92,DibenzoThiophene!$A:$A,DibenzoThiophene!$B:$B,,1)
 + ( $A92 - _xlfn.XLOOKUP($A92,DibenzoThiophene!$A:$A,DibenzoThiophene!$A:$A,,1) )
   / ( _xlfn.XLOOKUP($A92,DibenzoThiophene!$A:$A,DibenzoThiophene!$A:$A,,-1)
       - _xlfn.XLOOKUP($A92,DibenzoThiophene!$A:$A,DibenzoThiophene!$A:$A,,1) )
   * ( _xlfn.XLOOKUP($A92,DibenzoThiophene!$A:$A,DibenzoThiophene!$B:$B,,-1)
       - _xlfn.XLOOKUP($A92,DibenzoThiophene!$A:$A,DibenzoThiophene!$B:$B,,1) )</f>
        <v>#N/A</v>
      </c>
      <c r="D92">
        <f xml:space="preserve"> _xlfn.XLOOKUP($A92,Sulfone!$A:$A,Sulfone!$B:$B,,1)
 + ( $A92 - _xlfn.XLOOKUP($A92,Sulfone!$A:$A,Sulfone!$A:$A,,1) )
   / ( _xlfn.XLOOKUP($A92,Sulfone!$A:$A,Sulfone!$A:$A,,-1)
       - _xlfn.XLOOKUP($A92,Sulfone!$A:$A,Sulfone!$A:$A,,1) )
   * ( _xlfn.XLOOKUP($A92,Sulfone!$A:$A,Sulfone!$B:$B,,-1)
       - _xlfn.XLOOKUP($A92,Sulfone!$A:$A,Sulfone!$B:$B,,1) )</f>
        <v>1.0696015670085767E-3</v>
      </c>
      <c r="E92">
        <f xml:space="preserve"> _xlfn.XLOOKUP($A92,sfeso4051!$A:$A,sfeso4051!$B:$B,,1)
 + ( $A92 - _xlfn.XLOOKUP($A92,sfeso4051!$A:$A,sfeso4051!$A:$A,,1) )
   / ( _xlfn.XLOOKUP($A92,sfeso4051!$A:$A,sfeso4051!$A:$A,,-1)
       - _xlfn.XLOOKUP($A92,sfeso4051!$A:$A,sfeso4051!$A:$A,,1) )
   * ( _xlfn.XLOOKUP($A92,sfeso4051!$A:$A,sfeso4051!$B:$B,,-1)
       - _xlfn.XLOOKUP($A92,sfeso4051!$A:$A,sfeso4051!$B:$B,,1) )</f>
        <v>1.2507994677447759E-2</v>
      </c>
      <c r="F92">
        <f xml:space="preserve"> _xlfn.XLOOKUP($A92,sdbt029!$A:$A,sdbt029!$B:$B,,1)
 + ( $A92 - _xlfn.XLOOKUP($A92,sdbt029!$A:$A,sdbt029!$A:$A,,1) )
   / ( _xlfn.XLOOKUP($A92,sdbt029!$A:$A,sdbt029!$A:$A,,-1)
       - _xlfn.XLOOKUP($A92,sdbt029!$A:$A,sdbt029!$A:$A,,1) )
   * ( _xlfn.XLOOKUP($A92,sdbt029!$A:$A,sdbt029!$B:$B,,-1)
       - _xlfn.XLOOKUP($A92,sdbt029!$A:$A,sdbt029!$B:$B,,1) )</f>
        <v>-2.9951350773453775E-2</v>
      </c>
      <c r="G92">
        <f xml:space="preserve"> _xlfn.XLOOKUP($A92,sdbs034!$A:$A,sdbs034!$B:$B,,1)
 + ( $A92 - _xlfn.XLOOKUP($A92,sdbs034!$A:$A,sdbs034!$A:$A,,1) )
   / ( _xlfn.XLOOKUP($A92,sdbs034!$A:$A,sdbs034!$A:$A,,-1)
       - _xlfn.XLOOKUP($A92,sdbs034!$A:$A,sdbs034!$A:$A,,1) )
   * ( _xlfn.XLOOKUP($A92,sdbs034!$A:$A,sdbs034!$B:$B,,-1)
       - _xlfn.XLOOKUP($A92,sdbs034!$A:$A,sdbs034!$B:$B,,1) )</f>
        <v>1.8462896397367499E-2</v>
      </c>
      <c r="H92">
        <f xml:space="preserve"> _xlfn.XLOOKUP($A92,sdbso042!$A:$A,sdbso042!$B:$B,,1)
 + ( $A92 - _xlfn.XLOOKUP($A92,sdbso042!$A:$A,sdbso042!$A:$A,,1) )
   / ( _xlfn.XLOOKUP($A92,sdbso042!$A:$A,sdbso042!$A:$A,,-1)
       - _xlfn.XLOOKUP($A92,sdbso042!$A:$A,sdbso042!$A:$A,,1) )
   * ( _xlfn.XLOOKUP($A92,sdbso042!$A:$A,sdbso042!$B:$B,,-1)
       - _xlfn.XLOOKUP($A92,sdbso042!$A:$A,sdbso042!$B:$B,,1) )</f>
        <v>1.4561721655045483E-2</v>
      </c>
      <c r="Y92">
        <f t="shared" si="4"/>
        <v>0</v>
      </c>
      <c r="Z92">
        <f t="shared" si="5"/>
        <v>0</v>
      </c>
      <c r="AI92" s="1">
        <v>2451.2894999999999</v>
      </c>
    </row>
    <row r="93" spans="1:35" x14ac:dyDescent="0.2">
      <c r="A93" s="1">
        <f t="shared" si="3"/>
        <v>2450.3397</v>
      </c>
      <c r="B93" s="1">
        <v>4.2362850000000002E-3</v>
      </c>
      <c r="C93" t="e">
        <f xml:space="preserve"> _xlfn.XLOOKUP($A93,DibenzoThiophene!$A:$A,DibenzoThiophene!$B:$B,,1)
 + ( $A93 - _xlfn.XLOOKUP($A93,DibenzoThiophene!$A:$A,DibenzoThiophene!$A:$A,,1) )
   / ( _xlfn.XLOOKUP($A93,DibenzoThiophene!$A:$A,DibenzoThiophene!$A:$A,,-1)
       - _xlfn.XLOOKUP($A93,DibenzoThiophene!$A:$A,DibenzoThiophene!$A:$A,,1) )
   * ( _xlfn.XLOOKUP($A93,DibenzoThiophene!$A:$A,DibenzoThiophene!$B:$B,,-1)
       - _xlfn.XLOOKUP($A93,DibenzoThiophene!$A:$A,DibenzoThiophene!$B:$B,,1) )</f>
        <v>#N/A</v>
      </c>
      <c r="D93">
        <f xml:space="preserve"> _xlfn.XLOOKUP($A93,Sulfone!$A:$A,Sulfone!$B:$B,,1)
 + ( $A93 - _xlfn.XLOOKUP($A93,Sulfone!$A:$A,Sulfone!$A:$A,,1) )
   / ( _xlfn.XLOOKUP($A93,Sulfone!$A:$A,Sulfone!$A:$A,,-1)
       - _xlfn.XLOOKUP($A93,Sulfone!$A:$A,Sulfone!$A:$A,,1) )
   * ( _xlfn.XLOOKUP($A93,Sulfone!$A:$A,Sulfone!$B:$B,,-1)
       - _xlfn.XLOOKUP($A93,Sulfone!$A:$A,Sulfone!$B:$B,,1) )</f>
        <v>9.6349207359719706E-4</v>
      </c>
      <c r="E93">
        <f xml:space="preserve"> _xlfn.XLOOKUP($A93,sfeso4051!$A:$A,sfeso4051!$B:$B,,1)
 + ( $A93 - _xlfn.XLOOKUP($A93,sfeso4051!$A:$A,sfeso4051!$A:$A,,1) )
   / ( _xlfn.XLOOKUP($A93,sfeso4051!$A:$A,sfeso4051!$A:$A,,-1)
       - _xlfn.XLOOKUP($A93,sfeso4051!$A:$A,sfeso4051!$A:$A,,1) )
   * ( _xlfn.XLOOKUP($A93,sfeso4051!$A:$A,sfeso4051!$B:$B,,-1)
       - _xlfn.XLOOKUP($A93,sfeso4051!$A:$A,sfeso4051!$B:$B,,1) )</f>
        <v>1.1518694113119569E-2</v>
      </c>
      <c r="F93">
        <f xml:space="preserve"> _xlfn.XLOOKUP($A93,sdbt029!$A:$A,sdbt029!$B:$B,,1)
 + ( $A93 - _xlfn.XLOOKUP($A93,sdbt029!$A:$A,sdbt029!$A:$A,,1) )
   / ( _xlfn.XLOOKUP($A93,sdbt029!$A:$A,sdbt029!$A:$A,,-1)
       - _xlfn.XLOOKUP($A93,sdbt029!$A:$A,sdbt029!$A:$A,,1) )
   * ( _xlfn.XLOOKUP($A93,sdbt029!$A:$A,sdbt029!$B:$B,,-1)
       - _xlfn.XLOOKUP($A93,sdbt029!$A:$A,sdbt029!$B:$B,,1) )</f>
        <v>-3.1540655052440802E-2</v>
      </c>
      <c r="G93">
        <f xml:space="preserve"> _xlfn.XLOOKUP($A93,sdbs034!$A:$A,sdbs034!$B:$B,,1)
 + ( $A93 - _xlfn.XLOOKUP($A93,sdbs034!$A:$A,sdbs034!$A:$A,,1) )
   / ( _xlfn.XLOOKUP($A93,sdbs034!$A:$A,sdbs034!$A:$A,,-1)
       - _xlfn.XLOOKUP($A93,sdbs034!$A:$A,sdbs034!$A:$A,,1) )
   * ( _xlfn.XLOOKUP($A93,sdbs034!$A:$A,sdbs034!$B:$B,,-1)
       - _xlfn.XLOOKUP($A93,sdbs034!$A:$A,sdbs034!$B:$B,,1) )</f>
        <v>1.822257405568151E-2</v>
      </c>
      <c r="H93">
        <f xml:space="preserve"> _xlfn.XLOOKUP($A93,sdbso042!$A:$A,sdbso042!$B:$B,,1)
 + ( $A93 - _xlfn.XLOOKUP($A93,sdbso042!$A:$A,sdbso042!$A:$A,,1) )
   / ( _xlfn.XLOOKUP($A93,sdbso042!$A:$A,sdbso042!$A:$A,,-1)
       - _xlfn.XLOOKUP($A93,sdbso042!$A:$A,sdbso042!$A:$A,,1) )
   * ( _xlfn.XLOOKUP($A93,sdbso042!$A:$A,sdbso042!$B:$B,,-1)
       - _xlfn.XLOOKUP($A93,sdbso042!$A:$A,sdbso042!$B:$B,,1) )</f>
        <v>1.3780132829451112E-2</v>
      </c>
      <c r="Y93">
        <f t="shared" si="4"/>
        <v>0</v>
      </c>
      <c r="Z93">
        <f t="shared" si="5"/>
        <v>0</v>
      </c>
      <c r="AI93" s="1">
        <v>2451.5396999999998</v>
      </c>
    </row>
    <row r="94" spans="1:35" x14ac:dyDescent="0.2">
      <c r="A94" s="1">
        <f t="shared" si="3"/>
        <v>2450.5899000000004</v>
      </c>
      <c r="B94" s="1">
        <v>1.0535345E-2</v>
      </c>
      <c r="C94" t="e">
        <f xml:space="preserve"> _xlfn.XLOOKUP($A94,DibenzoThiophene!$A:$A,DibenzoThiophene!$B:$B,,1)
 + ( $A94 - _xlfn.XLOOKUP($A94,DibenzoThiophene!$A:$A,DibenzoThiophene!$A:$A,,1) )
   / ( _xlfn.XLOOKUP($A94,DibenzoThiophene!$A:$A,DibenzoThiophene!$A:$A,,-1)
       - _xlfn.XLOOKUP($A94,DibenzoThiophene!$A:$A,DibenzoThiophene!$A:$A,,1) )
   * ( _xlfn.XLOOKUP($A94,DibenzoThiophene!$A:$A,DibenzoThiophene!$B:$B,,-1)
       - _xlfn.XLOOKUP($A94,DibenzoThiophene!$A:$A,DibenzoThiophene!$B:$B,,1) )</f>
        <v>#N/A</v>
      </c>
      <c r="D94">
        <f xml:space="preserve"> _xlfn.XLOOKUP($A94,Sulfone!$A:$A,Sulfone!$B:$B,,1)
 + ( $A94 - _xlfn.XLOOKUP($A94,Sulfone!$A:$A,Sulfone!$A:$A,,1) )
   / ( _xlfn.XLOOKUP($A94,Sulfone!$A:$A,Sulfone!$A:$A,,-1)
       - _xlfn.XLOOKUP($A94,Sulfone!$A:$A,Sulfone!$A:$A,,1) )
   * ( _xlfn.XLOOKUP($A94,Sulfone!$A:$A,Sulfone!$B:$B,,-1)
       - _xlfn.XLOOKUP($A94,Sulfone!$A:$A,Sulfone!$B:$B,,1) )</f>
        <v>8.5738258018562487E-4</v>
      </c>
      <c r="E94">
        <f xml:space="preserve"> _xlfn.XLOOKUP($A94,sfeso4051!$A:$A,sfeso4051!$B:$B,,1)
 + ( $A94 - _xlfn.XLOOKUP($A94,sfeso4051!$A:$A,sfeso4051!$A:$A,,1) )
   / ( _xlfn.XLOOKUP($A94,sfeso4051!$A:$A,sfeso4051!$A:$A,,-1)
       - _xlfn.XLOOKUP($A94,sfeso4051!$A:$A,sfeso4051!$A:$A,,1) )
   * ( _xlfn.XLOOKUP($A94,sfeso4051!$A:$A,sfeso4051!$B:$B,,-1)
       - _xlfn.XLOOKUP($A94,sfeso4051!$A:$A,sfeso4051!$B:$B,,1) )</f>
        <v>1.0529393548789581E-2</v>
      </c>
      <c r="F94">
        <f xml:space="preserve"> _xlfn.XLOOKUP($A94,sdbt029!$A:$A,sdbt029!$B:$B,,1)
 + ( $A94 - _xlfn.XLOOKUP($A94,sdbt029!$A:$A,sdbt029!$A:$A,,1) )
   / ( _xlfn.XLOOKUP($A94,sdbt029!$A:$A,sdbt029!$A:$A,,-1)
       - _xlfn.XLOOKUP($A94,sdbt029!$A:$A,sdbt029!$A:$A,,1) )
   * ( _xlfn.XLOOKUP($A94,sdbt029!$A:$A,sdbt029!$B:$B,,-1)
       - _xlfn.XLOOKUP($A94,sdbt029!$A:$A,sdbt029!$B:$B,,1) )</f>
        <v>-3.3129959331430724E-2</v>
      </c>
      <c r="G94">
        <f xml:space="preserve"> _xlfn.XLOOKUP($A94,sdbs034!$A:$A,sdbs034!$B:$B,,1)
 + ( $A94 - _xlfn.XLOOKUP($A94,sdbs034!$A:$A,sdbs034!$A:$A,,1) )
   / ( _xlfn.XLOOKUP($A94,sdbs034!$A:$A,sdbs034!$A:$A,,-1)
       - _xlfn.XLOOKUP($A94,sdbs034!$A:$A,sdbs034!$A:$A,,1) )
   * ( _xlfn.XLOOKUP($A94,sdbs034!$A:$A,sdbs034!$B:$B,,-1)
       - _xlfn.XLOOKUP($A94,sdbs034!$A:$A,sdbs034!$B:$B,,1) )</f>
        <v>1.7982251713995083E-2</v>
      </c>
      <c r="H94">
        <f xml:space="preserve"> _xlfn.XLOOKUP($A94,sdbso042!$A:$A,sdbso042!$B:$B,,1)
 + ( $A94 - _xlfn.XLOOKUP($A94,sdbso042!$A:$A,sdbso042!$A:$A,,1) )
   / ( _xlfn.XLOOKUP($A94,sdbso042!$A:$A,sdbso042!$A:$A,,-1)
       - _xlfn.XLOOKUP($A94,sdbso042!$A:$A,sdbso042!$A:$A,,1) )
   * ( _xlfn.XLOOKUP($A94,sdbso042!$A:$A,sdbso042!$B:$B,,-1)
       - _xlfn.XLOOKUP($A94,sdbso042!$A:$A,sdbso042!$B:$B,,1) )</f>
        <v>1.2998544003855323E-2</v>
      </c>
      <c r="Y94">
        <f t="shared" si="4"/>
        <v>0</v>
      </c>
      <c r="Z94">
        <f t="shared" si="5"/>
        <v>0</v>
      </c>
      <c r="AI94" s="1">
        <v>2451.7899000000002</v>
      </c>
    </row>
    <row r="95" spans="1:35" x14ac:dyDescent="0.2">
      <c r="A95" s="1">
        <f t="shared" si="3"/>
        <v>2450.8401000000003</v>
      </c>
      <c r="B95" s="1">
        <v>-5.8118370000000003E-3</v>
      </c>
      <c r="C95" t="e">
        <f xml:space="preserve"> _xlfn.XLOOKUP($A95,DibenzoThiophene!$A:$A,DibenzoThiophene!$B:$B,,1)
 + ( $A95 - _xlfn.XLOOKUP($A95,DibenzoThiophene!$A:$A,DibenzoThiophene!$A:$A,,1) )
   / ( _xlfn.XLOOKUP($A95,DibenzoThiophene!$A:$A,DibenzoThiophene!$A:$A,,-1)
       - _xlfn.XLOOKUP($A95,DibenzoThiophene!$A:$A,DibenzoThiophene!$A:$A,,1) )
   * ( _xlfn.XLOOKUP($A95,DibenzoThiophene!$A:$A,DibenzoThiophene!$B:$B,,-1)
       - _xlfn.XLOOKUP($A95,DibenzoThiophene!$A:$A,DibenzoThiophene!$B:$B,,1) )</f>
        <v>#N/A</v>
      </c>
      <c r="D95">
        <f xml:space="preserve"> _xlfn.XLOOKUP($A95,Sulfone!$A:$A,Sulfone!$B:$B,,1)
 + ( $A95 - _xlfn.XLOOKUP($A95,Sulfone!$A:$A,Sulfone!$A:$A,,1) )
   / ( _xlfn.XLOOKUP($A95,Sulfone!$A:$A,Sulfone!$A:$A,,-1)
       - _xlfn.XLOOKUP($A95,Sulfone!$A:$A,Sulfone!$A:$A,,1) )
   * ( _xlfn.XLOOKUP($A95,Sulfone!$A:$A,Sulfone!$B:$B,,-1)
       - _xlfn.XLOOKUP($A95,Sulfone!$A:$A,Sulfone!$B:$B,,1) )</f>
        <v>7.5127308677424545E-4</v>
      </c>
      <c r="E95">
        <f xml:space="preserve"> _xlfn.XLOOKUP($A95,sfeso4051!$A:$A,sfeso4051!$B:$B,,1)
 + ( $A95 - _xlfn.XLOOKUP($A95,sfeso4051!$A:$A,sfeso4051!$A:$A,,1) )
   / ( _xlfn.XLOOKUP($A95,sfeso4051!$A:$A,sfeso4051!$A:$A,,-1)
       - _xlfn.XLOOKUP($A95,sfeso4051!$A:$A,sfeso4051!$A:$A,,1) )
   * ( _xlfn.XLOOKUP($A95,sfeso4051!$A:$A,sfeso4051!$B:$B,,-1)
       - _xlfn.XLOOKUP($A95,sfeso4051!$A:$A,sfeso4051!$B:$B,,1) )</f>
        <v>9.5400929844613909E-3</v>
      </c>
      <c r="F95">
        <f xml:space="preserve"> _xlfn.XLOOKUP($A95,sdbt029!$A:$A,sdbt029!$B:$B,,1)
 + ( $A95 - _xlfn.XLOOKUP($A95,sdbt029!$A:$A,sdbt029!$A:$A,,1) )
   / ( _xlfn.XLOOKUP($A95,sdbt029!$A:$A,sdbt029!$A:$A,,-1)
       - _xlfn.XLOOKUP($A95,sdbt029!$A:$A,sdbt029!$A:$A,,1) )
   * ( _xlfn.XLOOKUP($A95,sdbt029!$A:$A,sdbt029!$B:$B,,-1)
       - _xlfn.XLOOKUP($A95,sdbt029!$A:$A,sdbt029!$B:$B,,1) )</f>
        <v>-3.4719263610417751E-2</v>
      </c>
      <c r="G95">
        <f xml:space="preserve"> _xlfn.XLOOKUP($A95,sdbs034!$A:$A,sdbs034!$B:$B,,1)
 + ( $A95 - _xlfn.XLOOKUP($A95,sdbs034!$A:$A,sdbs034!$A:$A,,1) )
   / ( _xlfn.XLOOKUP($A95,sdbs034!$A:$A,sdbs034!$A:$A,,-1)
       - _xlfn.XLOOKUP($A95,sdbs034!$A:$A,sdbs034!$A:$A,,1) )
   * ( _xlfn.XLOOKUP($A95,sdbs034!$A:$A,sdbs034!$B:$B,,-1)
       - _xlfn.XLOOKUP($A95,sdbs034!$A:$A,sdbs034!$B:$B,,1) )</f>
        <v>1.774192937230909E-2</v>
      </c>
      <c r="H95">
        <f xml:space="preserve"> _xlfn.XLOOKUP($A95,sdbso042!$A:$A,sdbso042!$B:$B,,1)
 + ( $A95 - _xlfn.XLOOKUP($A95,sdbso042!$A:$A,sdbso042!$A:$A,,1) )
   / ( _xlfn.XLOOKUP($A95,sdbso042!$A:$A,sdbso042!$A:$A,,-1)
       - _xlfn.XLOOKUP($A95,sdbso042!$A:$A,sdbso042!$A:$A,,1) )
   * ( _xlfn.XLOOKUP($A95,sdbso042!$A:$A,sdbso042!$B:$B,,-1)
       - _xlfn.XLOOKUP($A95,sdbso042!$A:$A,sdbso042!$B:$B,,1) )</f>
        <v>1.2216955178260954E-2</v>
      </c>
      <c r="Y95">
        <f t="shared" si="4"/>
        <v>0</v>
      </c>
      <c r="Z95">
        <f t="shared" si="5"/>
        <v>0</v>
      </c>
      <c r="AI95" s="1">
        <v>2452.0401000000002</v>
      </c>
    </row>
    <row r="96" spans="1:35" x14ac:dyDescent="0.2">
      <c r="A96" s="1">
        <f t="shared" si="3"/>
        <v>2451.0903000000003</v>
      </c>
      <c r="B96" s="1">
        <v>4.0798218000000002E-3</v>
      </c>
      <c r="C96" t="e">
        <f xml:space="preserve"> _xlfn.XLOOKUP($A96,DibenzoThiophene!$A:$A,DibenzoThiophene!$B:$B,,1)
 + ( $A96 - _xlfn.XLOOKUP($A96,DibenzoThiophene!$A:$A,DibenzoThiophene!$A:$A,,1) )
   / ( _xlfn.XLOOKUP($A96,DibenzoThiophene!$A:$A,DibenzoThiophene!$A:$A,,-1)
       - _xlfn.XLOOKUP($A96,DibenzoThiophene!$A:$A,DibenzoThiophene!$A:$A,,1) )
   * ( _xlfn.XLOOKUP($A96,DibenzoThiophene!$A:$A,DibenzoThiophene!$B:$B,,-1)
       - _xlfn.XLOOKUP($A96,DibenzoThiophene!$A:$A,DibenzoThiophene!$B:$B,,1) )</f>
        <v>#N/A</v>
      </c>
      <c r="D96">
        <f xml:space="preserve"> _xlfn.XLOOKUP($A96,Sulfone!$A:$A,Sulfone!$B:$B,,1)
 + ( $A96 - _xlfn.XLOOKUP($A96,Sulfone!$A:$A,Sulfone!$A:$A,,1) )
   / ( _xlfn.XLOOKUP($A96,Sulfone!$A:$A,Sulfone!$A:$A,,-1)
       - _xlfn.XLOOKUP($A96,Sulfone!$A:$A,Sulfone!$A:$A,,1) )
   * ( _xlfn.XLOOKUP($A96,Sulfone!$A:$A,Sulfone!$B:$B,,-1)
       - _xlfn.XLOOKUP($A96,Sulfone!$A:$A,Sulfone!$B:$B,,1) )</f>
        <v>6.4516359336286603E-4</v>
      </c>
      <c r="E96">
        <f xml:space="preserve"> _xlfn.XLOOKUP($A96,sfeso4051!$A:$A,sfeso4051!$B:$B,,1)
 + ( $A96 - _xlfn.XLOOKUP($A96,sfeso4051!$A:$A,sfeso4051!$A:$A,,1) )
   / ( _xlfn.XLOOKUP($A96,sfeso4051!$A:$A,sfeso4051!$A:$A,,-1)
       - _xlfn.XLOOKUP($A96,sfeso4051!$A:$A,sfeso4051!$A:$A,,1) )
   * ( _xlfn.XLOOKUP($A96,sfeso4051!$A:$A,sfeso4051!$B:$B,,-1)
       - _xlfn.XLOOKUP($A96,sfeso4051!$A:$A,sfeso4051!$B:$B,,1) )</f>
        <v>8.5507924201332006E-3</v>
      </c>
      <c r="F96">
        <f xml:space="preserve"> _xlfn.XLOOKUP($A96,sdbt029!$A:$A,sdbt029!$B:$B,,1)
 + ( $A96 - _xlfn.XLOOKUP($A96,sdbt029!$A:$A,sdbt029!$A:$A,,1) )
   / ( _xlfn.XLOOKUP($A96,sdbt029!$A:$A,sdbt029!$A:$A,,-1)
       - _xlfn.XLOOKUP($A96,sdbt029!$A:$A,sdbt029!$A:$A,,1) )
   * ( _xlfn.XLOOKUP($A96,sdbt029!$A:$A,sdbt029!$B:$B,,-1)
       - _xlfn.XLOOKUP($A96,sdbt029!$A:$A,sdbt029!$B:$B,,1) )</f>
        <v>-3.6308567889404779E-2</v>
      </c>
      <c r="G96">
        <f xml:space="preserve"> _xlfn.XLOOKUP($A96,sdbs034!$A:$A,sdbs034!$B:$B,,1)
 + ( $A96 - _xlfn.XLOOKUP($A96,sdbs034!$A:$A,sdbs034!$A:$A,,1) )
   / ( _xlfn.XLOOKUP($A96,sdbs034!$A:$A,sdbs034!$A:$A,,-1)
       - _xlfn.XLOOKUP($A96,sdbs034!$A:$A,sdbs034!$A:$A,,1) )
   * ( _xlfn.XLOOKUP($A96,sdbs034!$A:$A,sdbs034!$B:$B,,-1)
       - _xlfn.XLOOKUP($A96,sdbs034!$A:$A,sdbs034!$B:$B,,1) )</f>
        <v>1.75016070306231E-2</v>
      </c>
      <c r="H96">
        <f xml:space="preserve"> _xlfn.XLOOKUP($A96,sdbso042!$A:$A,sdbso042!$B:$B,,1)
 + ( $A96 - _xlfn.XLOOKUP($A96,sdbso042!$A:$A,sdbso042!$A:$A,,1) )
   / ( _xlfn.XLOOKUP($A96,sdbso042!$A:$A,sdbso042!$A:$A,,-1)
       - _xlfn.XLOOKUP($A96,sdbso042!$A:$A,sdbso042!$A:$A,,1) )
   * ( _xlfn.XLOOKUP($A96,sdbso042!$A:$A,sdbso042!$B:$B,,-1)
       - _xlfn.XLOOKUP($A96,sdbso042!$A:$A,sdbso042!$B:$B,,1) )</f>
        <v>1.1435366352666584E-2</v>
      </c>
      <c r="Y96">
        <f t="shared" si="4"/>
        <v>0</v>
      </c>
      <c r="Z96">
        <f t="shared" si="5"/>
        <v>0</v>
      </c>
      <c r="AI96" s="1">
        <v>2452.2903000000001</v>
      </c>
    </row>
    <row r="97" spans="1:35" x14ac:dyDescent="0.2">
      <c r="A97" s="1">
        <f t="shared" si="3"/>
        <v>2451.3405000000002</v>
      </c>
      <c r="B97" s="1">
        <v>7.5635798000000002E-3</v>
      </c>
      <c r="C97" t="e">
        <f xml:space="preserve"> _xlfn.XLOOKUP($A97,DibenzoThiophene!$A:$A,DibenzoThiophene!$B:$B,,1)
 + ( $A97 - _xlfn.XLOOKUP($A97,DibenzoThiophene!$A:$A,DibenzoThiophene!$A:$A,,1) )
   / ( _xlfn.XLOOKUP($A97,DibenzoThiophene!$A:$A,DibenzoThiophene!$A:$A,,-1)
       - _xlfn.XLOOKUP($A97,DibenzoThiophene!$A:$A,DibenzoThiophene!$A:$A,,1) )
   * ( _xlfn.XLOOKUP($A97,DibenzoThiophene!$A:$A,DibenzoThiophene!$B:$B,,-1)
       - _xlfn.XLOOKUP($A97,DibenzoThiophene!$A:$A,DibenzoThiophene!$B:$B,,1) )</f>
        <v>#N/A</v>
      </c>
      <c r="D97">
        <f xml:space="preserve"> _xlfn.XLOOKUP($A97,Sulfone!$A:$A,Sulfone!$B:$B,,1)
 + ( $A97 - _xlfn.XLOOKUP($A97,Sulfone!$A:$A,Sulfone!$A:$A,,1) )
   / ( _xlfn.XLOOKUP($A97,Sulfone!$A:$A,Sulfone!$A:$A,,-1)
       - _xlfn.XLOOKUP($A97,Sulfone!$A:$A,Sulfone!$A:$A,,1) )
   * ( _xlfn.XLOOKUP($A97,Sulfone!$A:$A,Sulfone!$B:$B,,-1)
       - _xlfn.XLOOKUP($A97,Sulfone!$A:$A,Sulfone!$B:$B,,1) )</f>
        <v>5.3905409995148651E-4</v>
      </c>
      <c r="E97">
        <f xml:space="preserve"> _xlfn.XLOOKUP($A97,sfeso4051!$A:$A,sfeso4051!$B:$B,,1)
 + ( $A97 - _xlfn.XLOOKUP($A97,sfeso4051!$A:$A,sfeso4051!$A:$A,,1) )
   / ( _xlfn.XLOOKUP($A97,sfeso4051!$A:$A,sfeso4051!$A:$A,,-1)
       - _xlfn.XLOOKUP($A97,sfeso4051!$A:$A,sfeso4051!$A:$A,,1) )
   * ( _xlfn.XLOOKUP($A97,sfeso4051!$A:$A,sfeso4051!$B:$B,,-1)
       - _xlfn.XLOOKUP($A97,sfeso4051!$A:$A,sfeso4051!$B:$B,,1) )</f>
        <v>7.5614918558050111E-3</v>
      </c>
      <c r="F97">
        <f xml:space="preserve"> _xlfn.XLOOKUP($A97,sdbt029!$A:$A,sdbt029!$B:$B,,1)
 + ( $A97 - _xlfn.XLOOKUP($A97,sdbt029!$A:$A,sdbt029!$A:$A,,1) )
   / ( _xlfn.XLOOKUP($A97,sdbt029!$A:$A,sdbt029!$A:$A,,-1)
       - _xlfn.XLOOKUP($A97,sdbt029!$A:$A,sdbt029!$A:$A,,1) )
   * ( _xlfn.XLOOKUP($A97,sdbt029!$A:$A,sdbt029!$B:$B,,-1)
       - _xlfn.XLOOKUP($A97,sdbt029!$A:$A,sdbt029!$B:$B,,1) )</f>
        <v>-3.7897872168391807E-2</v>
      </c>
      <c r="G97">
        <f xml:space="preserve"> _xlfn.XLOOKUP($A97,sdbs034!$A:$A,sdbs034!$B:$B,,1)
 + ( $A97 - _xlfn.XLOOKUP($A97,sdbs034!$A:$A,sdbs034!$A:$A,,1) )
   / ( _xlfn.XLOOKUP($A97,sdbs034!$A:$A,sdbs034!$A:$A,,-1)
       - _xlfn.XLOOKUP($A97,sdbs034!$A:$A,sdbs034!$A:$A,,1) )
   * ( _xlfn.XLOOKUP($A97,sdbs034!$A:$A,sdbs034!$B:$B,,-1)
       - _xlfn.XLOOKUP($A97,sdbs034!$A:$A,sdbs034!$B:$B,,1) )</f>
        <v>1.726128468893711E-2</v>
      </c>
      <c r="H97">
        <f xml:space="preserve"> _xlfn.XLOOKUP($A97,sdbso042!$A:$A,sdbso042!$B:$B,,1)
 + ( $A97 - _xlfn.XLOOKUP($A97,sdbso042!$A:$A,sdbso042!$A:$A,,1) )
   / ( _xlfn.XLOOKUP($A97,sdbso042!$A:$A,sdbso042!$A:$A,,-1)
       - _xlfn.XLOOKUP($A97,sdbso042!$A:$A,sdbso042!$A:$A,,1) )
   * ( _xlfn.XLOOKUP($A97,sdbso042!$A:$A,sdbso042!$B:$B,,-1)
       - _xlfn.XLOOKUP($A97,sdbso042!$A:$A,sdbso042!$B:$B,,1) )</f>
        <v>1.0653777527072215E-2</v>
      </c>
      <c r="Y97">
        <f t="shared" si="4"/>
        <v>0</v>
      </c>
      <c r="Z97">
        <f t="shared" si="5"/>
        <v>0</v>
      </c>
      <c r="AI97" s="1">
        <v>2452.5405000000001</v>
      </c>
    </row>
    <row r="98" spans="1:35" x14ac:dyDescent="0.2">
      <c r="A98" s="1">
        <f t="shared" si="3"/>
        <v>2451.5907000000002</v>
      </c>
      <c r="B98" s="1">
        <v>5.8175906999999999E-3</v>
      </c>
      <c r="C98" t="e">
        <f xml:space="preserve"> _xlfn.XLOOKUP($A98,DibenzoThiophene!$A:$A,DibenzoThiophene!$B:$B,,1)
 + ( $A98 - _xlfn.XLOOKUP($A98,DibenzoThiophene!$A:$A,DibenzoThiophene!$A:$A,,1) )
   / ( _xlfn.XLOOKUP($A98,DibenzoThiophene!$A:$A,DibenzoThiophene!$A:$A,,-1)
       - _xlfn.XLOOKUP($A98,DibenzoThiophene!$A:$A,DibenzoThiophene!$A:$A,,1) )
   * ( _xlfn.XLOOKUP($A98,DibenzoThiophene!$A:$A,DibenzoThiophene!$B:$B,,-1)
       - _xlfn.XLOOKUP($A98,DibenzoThiophene!$A:$A,DibenzoThiophene!$B:$B,,1) )</f>
        <v>#N/A</v>
      </c>
      <c r="D98">
        <f xml:space="preserve"> _xlfn.XLOOKUP($A98,Sulfone!$A:$A,Sulfone!$B:$B,,1)
 + ( $A98 - _xlfn.XLOOKUP($A98,Sulfone!$A:$A,Sulfone!$A:$A,,1) )
   / ( _xlfn.XLOOKUP($A98,Sulfone!$A:$A,Sulfone!$A:$A,,-1)
       - _xlfn.XLOOKUP($A98,Sulfone!$A:$A,Sulfone!$A:$A,,1) )
   * ( _xlfn.XLOOKUP($A98,Sulfone!$A:$A,Sulfone!$B:$B,,-1)
       - _xlfn.XLOOKUP($A98,Sulfone!$A:$A,Sulfone!$B:$B,,1) )</f>
        <v>4.3294460654010714E-4</v>
      </c>
      <c r="E98">
        <f xml:space="preserve"> _xlfn.XLOOKUP($A98,sfeso4051!$A:$A,sfeso4051!$B:$B,,1)
 + ( $A98 - _xlfn.XLOOKUP($A98,sfeso4051!$A:$A,sfeso4051!$A:$A,,1) )
   / ( _xlfn.XLOOKUP($A98,sfeso4051!$A:$A,sfeso4051!$A:$A,,-1)
       - _xlfn.XLOOKUP($A98,sfeso4051!$A:$A,sfeso4051!$A:$A,,1) )
   * ( _xlfn.XLOOKUP($A98,sfeso4051!$A:$A,sfeso4051!$B:$B,,-1)
       - _xlfn.XLOOKUP($A98,sfeso4051!$A:$A,sfeso4051!$B:$B,,1) )</f>
        <v>6.5721912914768216E-3</v>
      </c>
      <c r="F98">
        <f xml:space="preserve"> _xlfn.XLOOKUP($A98,sdbt029!$A:$A,sdbt029!$B:$B,,1)
 + ( $A98 - _xlfn.XLOOKUP($A98,sdbt029!$A:$A,sdbt029!$A:$A,,1) )
   / ( _xlfn.XLOOKUP($A98,sdbt029!$A:$A,sdbt029!$A:$A,,-1)
       - _xlfn.XLOOKUP($A98,sdbt029!$A:$A,sdbt029!$A:$A,,1) )
   * ( _xlfn.XLOOKUP($A98,sdbt029!$A:$A,sdbt029!$B:$B,,-1)
       - _xlfn.XLOOKUP($A98,sdbt029!$A:$A,sdbt029!$B:$B,,1) )</f>
        <v>-3.9487176447378834E-2</v>
      </c>
      <c r="G98">
        <f xml:space="preserve"> _xlfn.XLOOKUP($A98,sdbs034!$A:$A,sdbs034!$B:$B,,1)
 + ( $A98 - _xlfn.XLOOKUP($A98,sdbs034!$A:$A,sdbs034!$A:$A,,1) )
   / ( _xlfn.XLOOKUP($A98,sdbs034!$A:$A,sdbs034!$A:$A,,-1)
       - _xlfn.XLOOKUP($A98,sdbs034!$A:$A,sdbs034!$A:$A,,1) )
   * ( _xlfn.XLOOKUP($A98,sdbs034!$A:$A,sdbs034!$B:$B,,-1)
       - _xlfn.XLOOKUP($A98,sdbs034!$A:$A,sdbs034!$B:$B,,1) )</f>
        <v>1.7020962347251117E-2</v>
      </c>
      <c r="H98">
        <f xml:space="preserve"> _xlfn.XLOOKUP($A98,sdbso042!$A:$A,sdbso042!$B:$B,,1)
 + ( $A98 - _xlfn.XLOOKUP($A98,sdbso042!$A:$A,sdbso042!$A:$A,,1) )
   / ( _xlfn.XLOOKUP($A98,sdbso042!$A:$A,sdbso042!$A:$A,,-1)
       - _xlfn.XLOOKUP($A98,sdbso042!$A:$A,sdbso042!$A:$A,,1) )
   * ( _xlfn.XLOOKUP($A98,sdbso042!$A:$A,sdbso042!$B:$B,,-1)
       - _xlfn.XLOOKUP($A98,sdbso042!$A:$A,sdbso042!$B:$B,,1) )</f>
        <v>9.8721887014778451E-3</v>
      </c>
      <c r="Y98">
        <f t="shared" si="4"/>
        <v>0</v>
      </c>
      <c r="Z98">
        <f t="shared" si="5"/>
        <v>0</v>
      </c>
      <c r="AI98" s="1">
        <v>2452.7907</v>
      </c>
    </row>
    <row r="99" spans="1:35" x14ac:dyDescent="0.2">
      <c r="A99" s="1">
        <f t="shared" si="3"/>
        <v>2451.8409000000001</v>
      </c>
      <c r="B99" s="1">
        <v>4.9179925999999997E-3</v>
      </c>
      <c r="C99" t="e">
        <f xml:space="preserve"> _xlfn.XLOOKUP($A99,DibenzoThiophene!$A:$A,DibenzoThiophene!$B:$B,,1)
 + ( $A99 - _xlfn.XLOOKUP($A99,DibenzoThiophene!$A:$A,DibenzoThiophene!$A:$A,,1) )
   / ( _xlfn.XLOOKUP($A99,DibenzoThiophene!$A:$A,DibenzoThiophene!$A:$A,,-1)
       - _xlfn.XLOOKUP($A99,DibenzoThiophene!$A:$A,DibenzoThiophene!$A:$A,,1) )
   * ( _xlfn.XLOOKUP($A99,DibenzoThiophene!$A:$A,DibenzoThiophene!$B:$B,,-1)
       - _xlfn.XLOOKUP($A99,DibenzoThiophene!$A:$A,DibenzoThiophene!$B:$B,,1) )</f>
        <v>#N/A</v>
      </c>
      <c r="D99">
        <f xml:space="preserve"> _xlfn.XLOOKUP($A99,Sulfone!$A:$A,Sulfone!$B:$B,,1)
 + ( $A99 - _xlfn.XLOOKUP($A99,Sulfone!$A:$A,Sulfone!$A:$A,,1) )
   / ( _xlfn.XLOOKUP($A99,Sulfone!$A:$A,Sulfone!$A:$A,,-1)
       - _xlfn.XLOOKUP($A99,Sulfone!$A:$A,Sulfone!$A:$A,,1) )
   * ( _xlfn.XLOOKUP($A99,Sulfone!$A:$A,Sulfone!$B:$B,,-1)
       - _xlfn.XLOOKUP($A99,Sulfone!$A:$A,Sulfone!$B:$B,,1) )</f>
        <v>3.2683511312872772E-4</v>
      </c>
      <c r="E99">
        <f xml:space="preserve"> _xlfn.XLOOKUP($A99,sfeso4051!$A:$A,sfeso4051!$B:$B,,1)
 + ( $A99 - _xlfn.XLOOKUP($A99,sfeso4051!$A:$A,sfeso4051!$A:$A,,1) )
   / ( _xlfn.XLOOKUP($A99,sfeso4051!$A:$A,sfeso4051!$A:$A,,-1)
       - _xlfn.XLOOKUP($A99,sfeso4051!$A:$A,sfeso4051!$A:$A,,1) )
   * ( _xlfn.XLOOKUP($A99,sfeso4051!$A:$A,sfeso4051!$B:$B,,-1)
       - _xlfn.XLOOKUP($A99,sfeso4051!$A:$A,sfeso4051!$B:$B,,1) )</f>
        <v>5.5828907271486313E-3</v>
      </c>
      <c r="F99">
        <f xml:space="preserve"> _xlfn.XLOOKUP($A99,sdbt029!$A:$A,sdbt029!$B:$B,,1)
 + ( $A99 - _xlfn.XLOOKUP($A99,sdbt029!$A:$A,sdbt029!$A:$A,,1) )
   / ( _xlfn.XLOOKUP($A99,sdbt029!$A:$A,sdbt029!$A:$A,,-1)
       - _xlfn.XLOOKUP($A99,sdbt029!$A:$A,sdbt029!$A:$A,,1) )
   * ( _xlfn.XLOOKUP($A99,sdbt029!$A:$A,sdbt029!$B:$B,,-1)
       - _xlfn.XLOOKUP($A99,sdbt029!$A:$A,sdbt029!$B:$B,,1) )</f>
        <v>-4.1076480726365862E-2</v>
      </c>
      <c r="G99">
        <f xml:space="preserve"> _xlfn.XLOOKUP($A99,sdbs034!$A:$A,sdbs034!$B:$B,,1)
 + ( $A99 - _xlfn.XLOOKUP($A99,sdbs034!$A:$A,sdbs034!$A:$A,,1) )
   / ( _xlfn.XLOOKUP($A99,sdbs034!$A:$A,sdbs034!$A:$A,,-1)
       - _xlfn.XLOOKUP($A99,sdbs034!$A:$A,sdbs034!$A:$A,,1) )
   * ( _xlfn.XLOOKUP($A99,sdbs034!$A:$A,sdbs034!$B:$B,,-1)
       - _xlfn.XLOOKUP($A99,sdbs034!$A:$A,sdbs034!$B:$B,,1) )</f>
        <v>1.6780640005565128E-2</v>
      </c>
      <c r="H99">
        <f xml:space="preserve"> _xlfn.XLOOKUP($A99,sdbso042!$A:$A,sdbso042!$B:$B,,1)
 + ( $A99 - _xlfn.XLOOKUP($A99,sdbso042!$A:$A,sdbso042!$A:$A,,1) )
   / ( _xlfn.XLOOKUP($A99,sdbso042!$A:$A,sdbso042!$A:$A,,-1)
       - _xlfn.XLOOKUP($A99,sdbso042!$A:$A,sdbso042!$A:$A,,1) )
   * ( _xlfn.XLOOKUP($A99,sdbso042!$A:$A,sdbso042!$B:$B,,-1)
       - _xlfn.XLOOKUP($A99,sdbso042!$A:$A,sdbso042!$B:$B,,1) )</f>
        <v>9.0905998758834764E-3</v>
      </c>
      <c r="Y99">
        <f t="shared" si="4"/>
        <v>0</v>
      </c>
      <c r="Z99">
        <f t="shared" si="5"/>
        <v>0</v>
      </c>
      <c r="AI99" s="1">
        <v>2453.0409</v>
      </c>
    </row>
    <row r="100" spans="1:35" x14ac:dyDescent="0.2">
      <c r="A100" s="1">
        <f t="shared" si="3"/>
        <v>2452.0911000000001</v>
      </c>
      <c r="B100" s="1">
        <v>5.4891638000000003E-3</v>
      </c>
      <c r="C100" t="e">
        <f xml:space="preserve"> _xlfn.XLOOKUP($A100,DibenzoThiophene!$A:$A,DibenzoThiophene!$B:$B,,1)
 + ( $A100 - _xlfn.XLOOKUP($A100,DibenzoThiophene!$A:$A,DibenzoThiophene!$A:$A,,1) )
   / ( _xlfn.XLOOKUP($A100,DibenzoThiophene!$A:$A,DibenzoThiophene!$A:$A,,-1)
       - _xlfn.XLOOKUP($A100,DibenzoThiophene!$A:$A,DibenzoThiophene!$A:$A,,1) )
   * ( _xlfn.XLOOKUP($A100,DibenzoThiophene!$A:$A,DibenzoThiophene!$B:$B,,-1)
       - _xlfn.XLOOKUP($A100,DibenzoThiophene!$A:$A,DibenzoThiophene!$B:$B,,1) )</f>
        <v>#N/A</v>
      </c>
      <c r="D100">
        <f xml:space="preserve"> _xlfn.XLOOKUP($A100,Sulfone!$A:$A,Sulfone!$B:$B,,1)
 + ( $A100 - _xlfn.XLOOKUP($A100,Sulfone!$A:$A,Sulfone!$A:$A,,1) )
   / ( _xlfn.XLOOKUP($A100,Sulfone!$A:$A,Sulfone!$A:$A,,-1)
       - _xlfn.XLOOKUP($A100,Sulfone!$A:$A,Sulfone!$A:$A,,1) )
   * ( _xlfn.XLOOKUP($A100,Sulfone!$A:$A,Sulfone!$B:$B,,-1)
       - _xlfn.XLOOKUP($A100,Sulfone!$A:$A,Sulfone!$B:$B,,1) )</f>
        <v>2.7329398450621773E-4</v>
      </c>
      <c r="E100">
        <f xml:space="preserve"> _xlfn.XLOOKUP($A100,sfeso4051!$A:$A,sfeso4051!$B:$B,,1)
 + ( $A100 - _xlfn.XLOOKUP($A100,sfeso4051!$A:$A,sfeso4051!$A:$A,,1) )
   / ( _xlfn.XLOOKUP($A100,sfeso4051!$A:$A,sfeso4051!$A:$A,,-1)
       - _xlfn.XLOOKUP($A100,sfeso4051!$A:$A,sfeso4051!$A:$A,,1) )
   * ( _xlfn.XLOOKUP($A100,sfeso4051!$A:$A,sfeso4051!$B:$B,,-1)
       - _xlfn.XLOOKUP($A100,sfeso4051!$A:$A,sfeso4051!$B:$B,,1) )</f>
        <v>6.8115461245550624E-3</v>
      </c>
      <c r="F100">
        <f xml:space="preserve"> _xlfn.XLOOKUP($A100,sdbt029!$A:$A,sdbt029!$B:$B,,1)
 + ( $A100 - _xlfn.XLOOKUP($A100,sdbt029!$A:$A,sdbt029!$A:$A,,1) )
   / ( _xlfn.XLOOKUP($A100,sdbt029!$A:$A,sdbt029!$A:$A,,-1)
       - _xlfn.XLOOKUP($A100,sdbt029!$A:$A,sdbt029!$A:$A,,1) )
   * ( _xlfn.XLOOKUP($A100,sdbt029!$A:$A,sdbt029!$B:$B,,-1)
       - _xlfn.XLOOKUP($A100,sdbt029!$A:$A,sdbt029!$B:$B,,1) )</f>
        <v>-4.435209566068412E-2</v>
      </c>
      <c r="G100">
        <f xml:space="preserve"> _xlfn.XLOOKUP($A100,sdbs034!$A:$A,sdbs034!$B:$B,,1)
 + ( $A100 - _xlfn.XLOOKUP($A100,sdbs034!$A:$A,sdbs034!$A:$A,,1) )
   / ( _xlfn.XLOOKUP($A100,sdbs034!$A:$A,sdbs034!$A:$A,,-1)
       - _xlfn.XLOOKUP($A100,sdbs034!$A:$A,sdbs034!$A:$A,,1) )
   * ( _xlfn.XLOOKUP($A100,sdbs034!$A:$A,sdbs034!$B:$B,,-1)
       - _xlfn.XLOOKUP($A100,sdbs034!$A:$A,sdbs034!$B:$B,,1) )</f>
        <v>1.633975933820574E-2</v>
      </c>
      <c r="H100">
        <f xml:space="preserve"> _xlfn.XLOOKUP($A100,sdbso042!$A:$A,sdbso042!$B:$B,,1)
 + ( $A100 - _xlfn.XLOOKUP($A100,sdbso042!$A:$A,sdbso042!$A:$A,,1) )
   / ( _xlfn.XLOOKUP($A100,sdbso042!$A:$A,sdbso042!$A:$A,,-1)
       - _xlfn.XLOOKUP($A100,sdbso042!$A:$A,sdbso042!$A:$A,,1) )
   * ( _xlfn.XLOOKUP($A100,sdbso042!$A:$A,sdbso042!$B:$B,,-1)
       - _xlfn.XLOOKUP($A100,sdbso042!$A:$A,sdbso042!$B:$B,,1) )</f>
        <v>6.9439612823896909E-3</v>
      </c>
      <c r="Y100">
        <f t="shared" si="4"/>
        <v>0</v>
      </c>
      <c r="Z100">
        <f t="shared" si="5"/>
        <v>0</v>
      </c>
      <c r="AI100" s="1">
        <v>2453.2910999999999</v>
      </c>
    </row>
    <row r="101" spans="1:35" x14ac:dyDescent="0.2">
      <c r="A101" s="1">
        <f t="shared" si="3"/>
        <v>2452.3413</v>
      </c>
      <c r="B101" s="1">
        <v>1.5925262E-3</v>
      </c>
      <c r="C101" t="e">
        <f xml:space="preserve"> _xlfn.XLOOKUP($A101,DibenzoThiophene!$A:$A,DibenzoThiophene!$B:$B,,1)
 + ( $A101 - _xlfn.XLOOKUP($A101,DibenzoThiophene!$A:$A,DibenzoThiophene!$A:$A,,1) )
   / ( _xlfn.XLOOKUP($A101,DibenzoThiophene!$A:$A,DibenzoThiophene!$A:$A,,-1)
       - _xlfn.XLOOKUP($A101,DibenzoThiophene!$A:$A,DibenzoThiophene!$A:$A,,1) )
   * ( _xlfn.XLOOKUP($A101,DibenzoThiophene!$A:$A,DibenzoThiophene!$B:$B,,-1)
       - _xlfn.XLOOKUP($A101,DibenzoThiophene!$A:$A,DibenzoThiophene!$B:$B,,1) )</f>
        <v>#N/A</v>
      </c>
      <c r="D101">
        <f xml:space="preserve"> _xlfn.XLOOKUP($A101,Sulfone!$A:$A,Sulfone!$B:$B,,1)
 + ( $A101 - _xlfn.XLOOKUP($A101,Sulfone!$A:$A,Sulfone!$A:$A,,1) )
   / ( _xlfn.XLOOKUP($A101,Sulfone!$A:$A,Sulfone!$A:$A,,-1)
       - _xlfn.XLOOKUP($A101,Sulfone!$A:$A,Sulfone!$A:$A,,1) )
   * ( _xlfn.XLOOKUP($A101,Sulfone!$A:$A,Sulfone!$B:$B,,-1)
       - _xlfn.XLOOKUP($A101,Sulfone!$A:$A,Sulfone!$B:$B,,1) )</f>
        <v>3.159191385011054E-4</v>
      </c>
      <c r="E101">
        <f xml:space="preserve"> _xlfn.XLOOKUP($A101,sfeso4051!$A:$A,sfeso4051!$B:$B,,1)
 + ( $A101 - _xlfn.XLOOKUP($A101,sfeso4051!$A:$A,sfeso4051!$A:$A,,1) )
   / ( _xlfn.XLOOKUP($A101,sfeso4051!$A:$A,sfeso4051!$A:$A,,-1)
       - _xlfn.XLOOKUP($A101,sfeso4051!$A:$A,sfeso4051!$A:$A,,1) )
   * ( _xlfn.XLOOKUP($A101,sfeso4051!$A:$A,sfeso4051!$B:$B,,-1)
       - _xlfn.XLOOKUP($A101,sfeso4051!$A:$A,sfeso4051!$B:$B,,1) )</f>
        <v>5.6079538231755639E-3</v>
      </c>
      <c r="F101">
        <f xml:space="preserve"> _xlfn.XLOOKUP($A101,sdbt029!$A:$A,sdbt029!$B:$B,,1)
 + ( $A101 - _xlfn.XLOOKUP($A101,sdbt029!$A:$A,sdbt029!$A:$A,,1) )
   / ( _xlfn.XLOOKUP($A101,sdbt029!$A:$A,sdbt029!$A:$A,,-1)
       - _xlfn.XLOOKUP($A101,sdbt029!$A:$A,sdbt029!$A:$A,,1) )
   * ( _xlfn.XLOOKUP($A101,sdbt029!$A:$A,sdbt029!$B:$B,,-1)
       - _xlfn.XLOOKUP($A101,sdbt029!$A:$A,sdbt029!$B:$B,,1) )</f>
        <v>-4.6336544613068471E-2</v>
      </c>
      <c r="G101">
        <f xml:space="preserve"> _xlfn.XLOOKUP($A101,sdbs034!$A:$A,sdbs034!$B:$B,,1)
 + ( $A101 - _xlfn.XLOOKUP($A101,sdbs034!$A:$A,sdbs034!$A:$A,,1) )
   / ( _xlfn.XLOOKUP($A101,sdbs034!$A:$A,sdbs034!$A:$A,,-1)
       - _xlfn.XLOOKUP($A101,sdbs034!$A:$A,sdbs034!$A:$A,,1) )
   * ( _xlfn.XLOOKUP($A101,sdbs034!$A:$A,sdbs034!$B:$B,,-1)
       - _xlfn.XLOOKUP($A101,sdbs034!$A:$A,sdbs034!$B:$B,,1) )</f>
        <v>1.8088240887947443E-2</v>
      </c>
      <c r="H101">
        <f xml:space="preserve"> _xlfn.XLOOKUP($A101,sdbso042!$A:$A,sdbso042!$B:$B,,1)
 + ( $A101 - _xlfn.XLOOKUP($A101,sdbso042!$A:$A,sdbso042!$A:$A,,1) )
   / ( _xlfn.XLOOKUP($A101,sdbso042!$A:$A,sdbso042!$A:$A,,-1)
       - _xlfn.XLOOKUP($A101,sdbso042!$A:$A,sdbso042!$A:$A,,1) )
   * ( _xlfn.XLOOKUP($A101,sdbso042!$A:$A,sdbso042!$B:$B,,-1)
       - _xlfn.XLOOKUP($A101,sdbso042!$A:$A,sdbso042!$B:$B,,1) )</f>
        <v>-5.571296069905949E-4</v>
      </c>
      <c r="Y101">
        <f t="shared" si="4"/>
        <v>0</v>
      </c>
      <c r="Z101">
        <f t="shared" si="5"/>
        <v>0</v>
      </c>
      <c r="AI101" s="1">
        <v>2453.5412999999999</v>
      </c>
    </row>
    <row r="102" spans="1:35" x14ac:dyDescent="0.2">
      <c r="A102" s="1">
        <f t="shared" si="3"/>
        <v>2452.5915</v>
      </c>
      <c r="B102" s="1">
        <v>1.7516691000000001E-2</v>
      </c>
      <c r="C102" t="e">
        <f xml:space="preserve"> _xlfn.XLOOKUP($A102,DibenzoThiophene!$A:$A,DibenzoThiophene!$B:$B,,1)
 + ( $A102 - _xlfn.XLOOKUP($A102,DibenzoThiophene!$A:$A,DibenzoThiophene!$A:$A,,1) )
   / ( _xlfn.XLOOKUP($A102,DibenzoThiophene!$A:$A,DibenzoThiophene!$A:$A,,-1)
       - _xlfn.XLOOKUP($A102,DibenzoThiophene!$A:$A,DibenzoThiophene!$A:$A,,1) )
   * ( _xlfn.XLOOKUP($A102,DibenzoThiophene!$A:$A,DibenzoThiophene!$B:$B,,-1)
       - _xlfn.XLOOKUP($A102,DibenzoThiophene!$A:$A,DibenzoThiophene!$B:$B,,1) )</f>
        <v>#N/A</v>
      </c>
      <c r="D102">
        <f xml:space="preserve"> _xlfn.XLOOKUP($A102,Sulfone!$A:$A,Sulfone!$B:$B,,1)
 + ( $A102 - _xlfn.XLOOKUP($A102,Sulfone!$A:$A,Sulfone!$A:$A,,1) )
   / ( _xlfn.XLOOKUP($A102,Sulfone!$A:$A,Sulfone!$A:$A,,-1)
       - _xlfn.XLOOKUP($A102,Sulfone!$A:$A,Sulfone!$A:$A,,1) )
   * ( _xlfn.XLOOKUP($A102,Sulfone!$A:$A,Sulfone!$B:$B,,-1)
       - _xlfn.XLOOKUP($A102,Sulfone!$A:$A,Sulfone!$B:$B,,1) )</f>
        <v>3.5854429249599306E-4</v>
      </c>
      <c r="E102">
        <f xml:space="preserve"> _xlfn.XLOOKUP($A102,sfeso4051!$A:$A,sfeso4051!$B:$B,,1)
 + ( $A102 - _xlfn.XLOOKUP($A102,sfeso4051!$A:$A,sfeso4051!$A:$A,,1) )
   / ( _xlfn.XLOOKUP($A102,sfeso4051!$A:$A,sfeso4051!$A:$A,,-1)
       - _xlfn.XLOOKUP($A102,sfeso4051!$A:$A,sfeso4051!$A:$A,,1) )
   * ( _xlfn.XLOOKUP($A102,sfeso4051!$A:$A,sfeso4051!$B:$B,,-1)
       - _xlfn.XLOOKUP($A102,sfeso4051!$A:$A,sfeso4051!$B:$B,,1) )</f>
        <v>3.0101870510744824E-3</v>
      </c>
      <c r="F102">
        <f xml:space="preserve"> _xlfn.XLOOKUP($A102,sdbt029!$A:$A,sdbt029!$B:$B,,1)
 + ( $A102 - _xlfn.XLOOKUP($A102,sdbt029!$A:$A,sdbt029!$A:$A,,1) )
   / ( _xlfn.XLOOKUP($A102,sdbt029!$A:$A,sdbt029!$A:$A,,-1)
       - _xlfn.XLOOKUP($A102,sdbt029!$A:$A,sdbt029!$A:$A,,1) )
   * ( _xlfn.XLOOKUP($A102,sdbt029!$A:$A,sdbt029!$B:$B,,-1)
       - _xlfn.XLOOKUP($A102,sdbt029!$A:$A,sdbt029!$B:$B,,1) )</f>
        <v>-4.2749879180310618E-2</v>
      </c>
      <c r="G102">
        <f xml:space="preserve"> _xlfn.XLOOKUP($A102,sdbs034!$A:$A,sdbs034!$B:$B,,1)
 + ( $A102 - _xlfn.XLOOKUP($A102,sdbs034!$A:$A,sdbs034!$A:$A,,1) )
   / ( _xlfn.XLOOKUP($A102,sdbs034!$A:$A,sdbs034!$A:$A,,-1)
       - _xlfn.XLOOKUP($A102,sdbs034!$A:$A,sdbs034!$A:$A,,1) )
   * ( _xlfn.XLOOKUP($A102,sdbs034!$A:$A,sdbs034!$B:$B,,-1)
       - _xlfn.XLOOKUP($A102,sdbs034!$A:$A,sdbs034!$B:$B,,1) )</f>
        <v>1.712560571730613E-2</v>
      </c>
      <c r="H102">
        <f xml:space="preserve"> _xlfn.XLOOKUP($A102,sdbso042!$A:$A,sdbso042!$B:$B,,1)
 + ( $A102 - _xlfn.XLOOKUP($A102,sdbso042!$A:$A,sdbso042!$A:$A,,1) )
   / ( _xlfn.XLOOKUP($A102,sdbso042!$A:$A,sdbso042!$A:$A,,-1)
       - _xlfn.XLOOKUP($A102,sdbso042!$A:$A,sdbso042!$A:$A,,1) )
   * ( _xlfn.XLOOKUP($A102,sdbso042!$A:$A,sdbso042!$B:$B,,-1)
       - _xlfn.XLOOKUP($A102,sdbso042!$A:$A,sdbso042!$B:$B,,1) )</f>
        <v>1.4266927273695069E-3</v>
      </c>
      <c r="Y102">
        <f t="shared" si="4"/>
        <v>0</v>
      </c>
      <c r="Z102">
        <f t="shared" si="5"/>
        <v>0</v>
      </c>
      <c r="AI102" s="1">
        <v>2453.7914999999998</v>
      </c>
    </row>
    <row r="103" spans="1:35" x14ac:dyDescent="0.2">
      <c r="A103" s="1">
        <f t="shared" si="3"/>
        <v>2452.8416000000002</v>
      </c>
      <c r="B103" s="1">
        <v>1.1987472999999999E-3</v>
      </c>
      <c r="C103" t="e">
        <f xml:space="preserve"> _xlfn.XLOOKUP($A103,DibenzoThiophene!$A:$A,DibenzoThiophene!$B:$B,,1)
 + ( $A103 - _xlfn.XLOOKUP($A103,DibenzoThiophene!$A:$A,DibenzoThiophene!$A:$A,,1) )
   / ( _xlfn.XLOOKUP($A103,DibenzoThiophene!$A:$A,DibenzoThiophene!$A:$A,,-1)
       - _xlfn.XLOOKUP($A103,DibenzoThiophene!$A:$A,DibenzoThiophene!$A:$A,,1) )
   * ( _xlfn.XLOOKUP($A103,DibenzoThiophene!$A:$A,DibenzoThiophene!$B:$B,,-1)
       - _xlfn.XLOOKUP($A103,DibenzoThiophene!$A:$A,DibenzoThiophene!$B:$B,,1) )</f>
        <v>#N/A</v>
      </c>
      <c r="D103">
        <f xml:space="preserve"> _xlfn.XLOOKUP($A103,Sulfone!$A:$A,Sulfone!$B:$B,,1)
 + ( $A103 - _xlfn.XLOOKUP($A103,Sulfone!$A:$A,Sulfone!$A:$A,,1) )
   / ( _xlfn.XLOOKUP($A103,Sulfone!$A:$A,Sulfone!$A:$A,,-1)
       - _xlfn.XLOOKUP($A103,Sulfone!$A:$A,Sulfone!$A:$A,,1) )
   * ( _xlfn.XLOOKUP($A103,Sulfone!$A:$A,Sulfone!$B:$B,,-1)
       - _xlfn.XLOOKUP($A103,Sulfone!$A:$A,Sulfone!$B:$B,,1) )</f>
        <v>4.0115241005847177E-4</v>
      </c>
      <c r="E103">
        <f xml:space="preserve"> _xlfn.XLOOKUP($A103,sfeso4051!$A:$A,sfeso4051!$B:$B,,1)
 + ( $A103 - _xlfn.XLOOKUP($A103,sfeso4051!$A:$A,sfeso4051!$A:$A,,1) )
   / ( _xlfn.XLOOKUP($A103,sfeso4051!$A:$A,sfeso4051!$A:$A,,-1)
       - _xlfn.XLOOKUP($A103,sfeso4051!$A:$A,sfeso4051!$A:$A,,1) )
   * ( _xlfn.XLOOKUP($A103,sfeso4051!$A:$A,sfeso4051!$B:$B,,-1)
       - _xlfn.XLOOKUP($A103,sfeso4051!$A:$A,sfeso4051!$B:$B,,1) )</f>
        <v>2.8598178480342112E-3</v>
      </c>
      <c r="F103">
        <f xml:space="preserve"> _xlfn.XLOOKUP($A103,sdbt029!$A:$A,sdbt029!$B:$B,,1)
 + ( $A103 - _xlfn.XLOOKUP($A103,sdbt029!$A:$A,sdbt029!$A:$A,,1) )
   / ( _xlfn.XLOOKUP($A103,sdbt029!$A:$A,sdbt029!$A:$A,,-1)
       - _xlfn.XLOOKUP($A103,sdbt029!$A:$A,sdbt029!$A:$A,,1) )
   * ( _xlfn.XLOOKUP($A103,sdbt029!$A:$A,sdbt029!$B:$B,,-1)
       - _xlfn.XLOOKUP($A103,sdbt029!$A:$A,sdbt029!$B:$B,,1) )</f>
        <v>-4.1371528854280991E-2</v>
      </c>
      <c r="G103">
        <f xml:space="preserve"> _xlfn.XLOOKUP($A103,sdbs034!$A:$A,sdbs034!$B:$B,,1)
 + ( $A103 - _xlfn.XLOOKUP($A103,sdbs034!$A:$A,sdbs034!$A:$A,,1) )
   / ( _xlfn.XLOOKUP($A103,sdbs034!$A:$A,sdbs034!$A:$A,,-1)
       - _xlfn.XLOOKUP($A103,sdbs034!$A:$A,sdbs034!$A:$A,,1) )
   * ( _xlfn.XLOOKUP($A103,sdbs034!$A:$A,sdbs034!$B:$B,,-1)
       - _xlfn.XLOOKUP($A103,sdbs034!$A:$A,sdbs034!$B:$B,,1) )</f>
        <v>2.3339397979613503E-2</v>
      </c>
      <c r="H103">
        <f xml:space="preserve"> _xlfn.XLOOKUP($A103,sdbso042!$A:$A,sdbso042!$B:$B,,1)
 + ( $A103 - _xlfn.XLOOKUP($A103,sdbso042!$A:$A,sdbso042!$A:$A,,1) )
   / ( _xlfn.XLOOKUP($A103,sdbso042!$A:$A,sdbso042!$A:$A,,-1)
       - _xlfn.XLOOKUP($A103,sdbso042!$A:$A,sdbso042!$A:$A,,1) )
   * ( _xlfn.XLOOKUP($A103,sdbso042!$A:$A,sdbso042!$B:$B,,-1)
       - _xlfn.XLOOKUP($A103,sdbso042!$A:$A,sdbso042!$B:$B,,1) )</f>
        <v>2.4500998462154899E-3</v>
      </c>
      <c r="Y103">
        <f t="shared" si="4"/>
        <v>0</v>
      </c>
      <c r="Z103">
        <f t="shared" si="5"/>
        <v>0</v>
      </c>
      <c r="AI103" s="1">
        <v>2454.0416</v>
      </c>
    </row>
    <row r="104" spans="1:35" x14ac:dyDescent="0.2">
      <c r="A104" s="1">
        <f t="shared" si="3"/>
        <v>2453.0918000000001</v>
      </c>
      <c r="B104" s="1">
        <v>8.6437923999999992E-3</v>
      </c>
      <c r="C104" t="e">
        <f xml:space="preserve"> _xlfn.XLOOKUP($A104,DibenzoThiophene!$A:$A,DibenzoThiophene!$B:$B,,1)
 + ( $A104 - _xlfn.XLOOKUP($A104,DibenzoThiophene!$A:$A,DibenzoThiophene!$A:$A,,1) )
   / ( _xlfn.XLOOKUP($A104,DibenzoThiophene!$A:$A,DibenzoThiophene!$A:$A,,-1)
       - _xlfn.XLOOKUP($A104,DibenzoThiophene!$A:$A,DibenzoThiophene!$A:$A,,1) )
   * ( _xlfn.XLOOKUP($A104,DibenzoThiophene!$A:$A,DibenzoThiophene!$B:$B,,-1)
       - _xlfn.XLOOKUP($A104,DibenzoThiophene!$A:$A,DibenzoThiophene!$B:$B,,1) )</f>
        <v>#N/A</v>
      </c>
      <c r="D104">
        <f xml:space="preserve"> _xlfn.XLOOKUP($A104,Sulfone!$A:$A,Sulfone!$B:$B,,1)
 + ( $A104 - _xlfn.XLOOKUP($A104,Sulfone!$A:$A,Sulfone!$A:$A,,1) )
   / ( _xlfn.XLOOKUP($A104,Sulfone!$A:$A,Sulfone!$A:$A,,-1)
       - _xlfn.XLOOKUP($A104,Sulfone!$A:$A,Sulfone!$A:$A,,1) )
   * ( _xlfn.XLOOKUP($A104,Sulfone!$A:$A,Sulfone!$B:$B,,-1)
       - _xlfn.XLOOKUP($A104,Sulfone!$A:$A,Sulfone!$B:$B,,1) )</f>
        <v>4.0200481211841513E-4</v>
      </c>
      <c r="E104">
        <f xml:space="preserve"> _xlfn.XLOOKUP($A104,sfeso4051!$A:$A,sfeso4051!$B:$B,,1)
 + ( $A104 - _xlfn.XLOOKUP($A104,sfeso4051!$A:$A,sfeso4051!$A:$A,,1) )
   / ( _xlfn.XLOOKUP($A104,sfeso4051!$A:$A,sfeso4051!$A:$A,,-1)
       - _xlfn.XLOOKUP($A104,sfeso4051!$A:$A,sfeso4051!$A:$A,,1) )
   * ( _xlfn.XLOOKUP($A104,sfeso4051!$A:$A,sfeso4051!$B:$B,,-1)
       - _xlfn.XLOOKUP($A104,sfeso4051!$A:$A,sfeso4051!$B:$B,,1) )</f>
        <v>1.2483334944201287E-3</v>
      </c>
      <c r="F104">
        <f xml:space="preserve"> _xlfn.XLOOKUP($A104,sdbt029!$A:$A,sdbt029!$B:$B,,1)
 + ( $A104 - _xlfn.XLOOKUP($A104,sdbt029!$A:$A,sdbt029!$A:$A,,1) )
   / ( _xlfn.XLOOKUP($A104,sdbt029!$A:$A,sdbt029!$A:$A,,-1)
       - _xlfn.XLOOKUP($A104,sdbt029!$A:$A,sdbt029!$A:$A,,1) )
   * ( _xlfn.XLOOKUP($A104,sdbt029!$A:$A,sdbt029!$B:$B,,-1)
       - _xlfn.XLOOKUP($A104,sdbt029!$A:$A,sdbt029!$B:$B,,1) )</f>
        <v>-4.6665664936766563E-2</v>
      </c>
      <c r="G104">
        <f xml:space="preserve"> _xlfn.XLOOKUP($A104,sdbs034!$A:$A,sdbs034!$B:$B,,1)
 + ( $A104 - _xlfn.XLOOKUP($A104,sdbs034!$A:$A,sdbs034!$A:$A,,1) )
   / ( _xlfn.XLOOKUP($A104,sdbs034!$A:$A,sdbs034!$A:$A,,-1)
       - _xlfn.XLOOKUP($A104,sdbs034!$A:$A,sdbs034!$A:$A,,1) )
   * ( _xlfn.XLOOKUP($A104,sdbs034!$A:$A,sdbs034!$B:$B,,-1)
       - _xlfn.XLOOKUP($A104,sdbs034!$A:$A,sdbs034!$B:$B,,1) )</f>
        <v>2.2911802516850571E-2</v>
      </c>
      <c r="H104">
        <f xml:space="preserve"> _xlfn.XLOOKUP($A104,sdbso042!$A:$A,sdbso042!$B:$B,,1)
 + ( $A104 - _xlfn.XLOOKUP($A104,sdbso042!$A:$A,sdbso042!$A:$A,,1) )
   / ( _xlfn.XLOOKUP($A104,sdbso042!$A:$A,sdbso042!$A:$A,,-1)
       - _xlfn.XLOOKUP($A104,sdbso042!$A:$A,sdbso042!$A:$A,,1) )
   * ( _xlfn.XLOOKUP($A104,sdbso042!$A:$A,sdbso042!$B:$B,,-1)
       - _xlfn.XLOOKUP($A104,sdbso042!$A:$A,sdbso042!$B:$B,,1) )</f>
        <v>3.0370373141682446E-4</v>
      </c>
      <c r="Y104">
        <f t="shared" si="4"/>
        <v>0</v>
      </c>
      <c r="Z104">
        <f t="shared" si="5"/>
        <v>0</v>
      </c>
      <c r="AI104" s="1">
        <v>2454.2918</v>
      </c>
    </row>
    <row r="105" spans="1:35" x14ac:dyDescent="0.2">
      <c r="A105" s="1">
        <f t="shared" si="3"/>
        <v>2453.3420000000001</v>
      </c>
      <c r="B105" s="1">
        <v>9.2132360000000003E-4</v>
      </c>
      <c r="C105" t="e">
        <f xml:space="preserve"> _xlfn.XLOOKUP($A105,DibenzoThiophene!$A:$A,DibenzoThiophene!$B:$B,,1)
 + ( $A105 - _xlfn.XLOOKUP($A105,DibenzoThiophene!$A:$A,DibenzoThiophene!$A:$A,,1) )
   / ( _xlfn.XLOOKUP($A105,DibenzoThiophene!$A:$A,DibenzoThiophene!$A:$A,,-1)
       - _xlfn.XLOOKUP($A105,DibenzoThiophene!$A:$A,DibenzoThiophene!$A:$A,,1) )
   * ( _xlfn.XLOOKUP($A105,DibenzoThiophene!$A:$A,DibenzoThiophene!$B:$B,,-1)
       - _xlfn.XLOOKUP($A105,DibenzoThiophene!$A:$A,DibenzoThiophene!$B:$B,,1) )</f>
        <v>#N/A</v>
      </c>
      <c r="D105">
        <f xml:space="preserve"> _xlfn.XLOOKUP($A105,Sulfone!$A:$A,Sulfone!$B:$B,,1)
 + ( $A105 - _xlfn.XLOOKUP($A105,Sulfone!$A:$A,Sulfone!$A:$A,,1) )
   / ( _xlfn.XLOOKUP($A105,Sulfone!$A:$A,Sulfone!$A:$A,,-1)
       - _xlfn.XLOOKUP($A105,Sulfone!$A:$A,Sulfone!$A:$A,,1) )
   * ( _xlfn.XLOOKUP($A105,Sulfone!$A:$A,Sulfone!$B:$B,,-1)
       - _xlfn.XLOOKUP($A105,Sulfone!$A:$A,Sulfone!$B:$B,,1) )</f>
        <v>3.3054261174012185E-4</v>
      </c>
      <c r="E105">
        <f xml:space="preserve"> _xlfn.XLOOKUP($A105,sfeso4051!$A:$A,sfeso4051!$B:$B,,1)
 + ( $A105 - _xlfn.XLOOKUP($A105,sfeso4051!$A:$A,sfeso4051!$A:$A,,1) )
   / ( _xlfn.XLOOKUP($A105,sfeso4051!$A:$A,sfeso4051!$A:$A,,-1)
       - _xlfn.XLOOKUP($A105,sfeso4051!$A:$A,sfeso4051!$A:$A,,1) )
   * ( _xlfn.XLOOKUP($A105,sfeso4051!$A:$A,sfeso4051!$B:$B,,-1)
       - _xlfn.XLOOKUP($A105,sfeso4051!$A:$A,sfeso4051!$B:$B,,1) )</f>
        <v>6.9626968208559841E-4</v>
      </c>
      <c r="F105">
        <f xml:space="preserve"> _xlfn.XLOOKUP($A105,sdbt029!$A:$A,sdbt029!$B:$B,,1)
 + ( $A105 - _xlfn.XLOOKUP($A105,sdbt029!$A:$A,sdbt029!$A:$A,,1) )
   / ( _xlfn.XLOOKUP($A105,sdbt029!$A:$A,sdbt029!$A:$A,,-1)
       - _xlfn.XLOOKUP($A105,sdbt029!$A:$A,sdbt029!$A:$A,,1) )
   * ( _xlfn.XLOOKUP($A105,sdbt029!$A:$A,sdbt029!$B:$B,,-1)
       - _xlfn.XLOOKUP($A105,sdbt029!$A:$A,sdbt029!$B:$B,,1) )</f>
        <v>-4.9138035366414347E-2</v>
      </c>
      <c r="G105">
        <f xml:space="preserve"> _xlfn.XLOOKUP($A105,sdbs034!$A:$A,sdbs034!$B:$B,,1)
 + ( $A105 - _xlfn.XLOOKUP($A105,sdbs034!$A:$A,sdbs034!$A:$A,,1) )
   / ( _xlfn.XLOOKUP($A105,sdbs034!$A:$A,sdbs034!$A:$A,,-1)
       - _xlfn.XLOOKUP($A105,sdbs034!$A:$A,sdbs034!$A:$A,,1) )
   * ( _xlfn.XLOOKUP($A105,sdbs034!$A:$A,sdbs034!$B:$B,,-1)
       - _xlfn.XLOOKUP($A105,sdbs034!$A:$A,sdbs034!$B:$B,,1) )</f>
        <v>2.1725867962564534E-2</v>
      </c>
      <c r="H105">
        <f xml:space="preserve"> _xlfn.XLOOKUP($A105,sdbso042!$A:$A,sdbso042!$B:$B,,1)
 + ( $A105 - _xlfn.XLOOKUP($A105,sdbso042!$A:$A,sdbso042!$A:$A,,1) )
   / ( _xlfn.XLOOKUP($A105,sdbso042!$A:$A,sdbso042!$A:$A,,-1)
       - _xlfn.XLOOKUP($A105,sdbso042!$A:$A,sdbso042!$A:$A,,1) )
   * ( _xlfn.XLOOKUP($A105,sdbso042!$A:$A,sdbso042!$B:$B,,-1)
       - _xlfn.XLOOKUP($A105,sdbso042!$A:$A,sdbso042!$B:$B,,1) )</f>
        <v>-4.5224116660297457E-3</v>
      </c>
      <c r="Y105">
        <f t="shared" si="4"/>
        <v>0</v>
      </c>
      <c r="Z105">
        <f t="shared" si="5"/>
        <v>0</v>
      </c>
      <c r="AI105" s="1">
        <v>2454.5419999999999</v>
      </c>
    </row>
    <row r="106" spans="1:35" x14ac:dyDescent="0.2">
      <c r="A106" s="1">
        <f t="shared" si="3"/>
        <v>2453.5922</v>
      </c>
      <c r="B106" s="1">
        <v>1.5209678000000001E-2</v>
      </c>
      <c r="C106" t="e">
        <f xml:space="preserve"> _xlfn.XLOOKUP($A106,DibenzoThiophene!$A:$A,DibenzoThiophene!$B:$B,,1)
 + ( $A106 - _xlfn.XLOOKUP($A106,DibenzoThiophene!$A:$A,DibenzoThiophene!$A:$A,,1) )
   / ( _xlfn.XLOOKUP($A106,DibenzoThiophene!$A:$A,DibenzoThiophene!$A:$A,,-1)
       - _xlfn.XLOOKUP($A106,DibenzoThiophene!$A:$A,DibenzoThiophene!$A:$A,,1) )
   * ( _xlfn.XLOOKUP($A106,DibenzoThiophene!$A:$A,DibenzoThiophene!$B:$B,,-1)
       - _xlfn.XLOOKUP($A106,DibenzoThiophene!$A:$A,DibenzoThiophene!$B:$B,,1) )</f>
        <v>#N/A</v>
      </c>
      <c r="D106">
        <f xml:space="preserve"> _xlfn.XLOOKUP($A106,Sulfone!$A:$A,Sulfone!$B:$B,,1)
 + ( $A106 - _xlfn.XLOOKUP($A106,Sulfone!$A:$A,Sulfone!$A:$A,,1) )
   / ( _xlfn.XLOOKUP($A106,Sulfone!$A:$A,Sulfone!$A:$A,,-1)
       - _xlfn.XLOOKUP($A106,Sulfone!$A:$A,Sulfone!$A:$A,,1) )
   * ( _xlfn.XLOOKUP($A106,Sulfone!$A:$A,Sulfone!$B:$B,,-1)
       - _xlfn.XLOOKUP($A106,Sulfone!$A:$A,Sulfone!$B:$B,,1) )</f>
        <v>2.5908041136182852E-4</v>
      </c>
      <c r="E106">
        <f xml:space="preserve"> _xlfn.XLOOKUP($A106,sfeso4051!$A:$A,sfeso4051!$B:$B,,1)
 + ( $A106 - _xlfn.XLOOKUP($A106,sfeso4051!$A:$A,sfeso4051!$A:$A,,1) )
   / ( _xlfn.XLOOKUP($A106,sfeso4051!$A:$A,sfeso4051!$A:$A,,-1)
       - _xlfn.XLOOKUP($A106,sfeso4051!$A:$A,sfeso4051!$A:$A,,1) )
   * ( _xlfn.XLOOKUP($A106,sfeso4051!$A:$A,sfeso4051!$B:$B,,-1)
       - _xlfn.XLOOKUP($A106,sfeso4051!$A:$A,sfeso4051!$B:$B,,1) )</f>
        <v>-4.26670435712476E-3</v>
      </c>
      <c r="F106">
        <f xml:space="preserve"> _xlfn.XLOOKUP($A106,sdbt029!$A:$A,sdbt029!$B:$B,,1)
 + ( $A106 - _xlfn.XLOOKUP($A106,sdbt029!$A:$A,sdbt029!$A:$A,,1) )
   / ( _xlfn.XLOOKUP($A106,sdbt029!$A:$A,sdbt029!$A:$A,,-1)
       - _xlfn.XLOOKUP($A106,sdbt029!$A:$A,sdbt029!$A:$A,,1) )
   * ( _xlfn.XLOOKUP($A106,sdbt029!$A:$A,sdbt029!$B:$B,,-1)
       - _xlfn.XLOOKUP($A106,sdbt029!$A:$A,sdbt029!$B:$B,,1) )</f>
        <v>-4.857239674728276E-2</v>
      </c>
      <c r="G106">
        <f xml:space="preserve"> _xlfn.XLOOKUP($A106,sdbs034!$A:$A,sdbs034!$B:$B,,1)
 + ( $A106 - _xlfn.XLOOKUP($A106,sdbs034!$A:$A,sdbs034!$A:$A,,1) )
   / ( _xlfn.XLOOKUP($A106,sdbs034!$A:$A,sdbs034!$A:$A,,-1)
       - _xlfn.XLOOKUP($A106,sdbs034!$A:$A,sdbs034!$A:$A,,1) )
   * ( _xlfn.XLOOKUP($A106,sdbs034!$A:$A,sdbs034!$B:$B,,-1)
       - _xlfn.XLOOKUP($A106,sdbs034!$A:$A,sdbs034!$B:$B,,1) )</f>
        <v>2.4634907389193168E-2</v>
      </c>
      <c r="H106">
        <f xml:space="preserve"> _xlfn.XLOOKUP($A106,sdbso042!$A:$A,sdbso042!$B:$B,,1)
 + ( $A106 - _xlfn.XLOOKUP($A106,sdbso042!$A:$A,sdbso042!$A:$A,,1) )
   / ( _xlfn.XLOOKUP($A106,sdbso042!$A:$A,sdbso042!$A:$A,,-1)
       - _xlfn.XLOOKUP($A106,sdbso042!$A:$A,sdbso042!$A:$A,,1) )
   * ( _xlfn.XLOOKUP($A106,sdbso042!$A:$A,sdbso042!$B:$B,,-1)
       - _xlfn.XLOOKUP($A106,sdbso042!$A:$A,sdbso042!$B:$B,,1) )</f>
        <v>-7.2777593912949027E-3</v>
      </c>
      <c r="Y106">
        <f t="shared" si="4"/>
        <v>0</v>
      </c>
      <c r="Z106">
        <f t="shared" si="5"/>
        <v>0</v>
      </c>
      <c r="AI106" s="1">
        <v>2454.7921999999999</v>
      </c>
    </row>
    <row r="107" spans="1:35" x14ac:dyDescent="0.2">
      <c r="A107" s="1">
        <f t="shared" si="3"/>
        <v>2453.8424</v>
      </c>
      <c r="B107" s="1">
        <v>1.3208704E-2</v>
      </c>
      <c r="C107" t="e">
        <f xml:space="preserve"> _xlfn.XLOOKUP($A107,DibenzoThiophene!$A:$A,DibenzoThiophene!$B:$B,,1)
 + ( $A107 - _xlfn.XLOOKUP($A107,DibenzoThiophene!$A:$A,DibenzoThiophene!$A:$A,,1) )
   / ( _xlfn.XLOOKUP($A107,DibenzoThiophene!$A:$A,DibenzoThiophene!$A:$A,,-1)
       - _xlfn.XLOOKUP($A107,DibenzoThiophene!$A:$A,DibenzoThiophene!$A:$A,,1) )
   * ( _xlfn.XLOOKUP($A107,DibenzoThiophene!$A:$A,DibenzoThiophene!$B:$B,,-1)
       - _xlfn.XLOOKUP($A107,DibenzoThiophene!$A:$A,DibenzoThiophene!$B:$B,,1) )</f>
        <v>#N/A</v>
      </c>
      <c r="D107">
        <f xml:space="preserve"> _xlfn.XLOOKUP($A107,Sulfone!$A:$A,Sulfone!$B:$B,,1)
 + ( $A107 - _xlfn.XLOOKUP($A107,Sulfone!$A:$A,Sulfone!$A:$A,,1) )
   / ( _xlfn.XLOOKUP($A107,Sulfone!$A:$A,Sulfone!$A:$A,,-1)
       - _xlfn.XLOOKUP($A107,Sulfone!$A:$A,Sulfone!$A:$A,,1) )
   * ( _xlfn.XLOOKUP($A107,Sulfone!$A:$A,Sulfone!$B:$B,,-1)
       - _xlfn.XLOOKUP($A107,Sulfone!$A:$A,Sulfone!$B:$B,,1) )</f>
        <v>1.8761821098353519E-4</v>
      </c>
      <c r="E107">
        <f xml:space="preserve"> _xlfn.XLOOKUP($A107,sfeso4051!$A:$A,sfeso4051!$B:$B,,1)
 + ( $A107 - _xlfn.XLOOKUP($A107,sfeso4051!$A:$A,sfeso4051!$A:$A,,1) )
   / ( _xlfn.XLOOKUP($A107,sfeso4051!$A:$A,sfeso4051!$A:$A,,-1)
       - _xlfn.XLOOKUP($A107,sfeso4051!$A:$A,sfeso4051!$A:$A,,1) )
   * ( _xlfn.XLOOKUP($A107,sfeso4051!$A:$A,sfeso4051!$B:$B,,-1)
       - _xlfn.XLOOKUP($A107,sfeso4051!$A:$A,sfeso4051!$B:$B,,1) )</f>
        <v>-1.6183102774370984E-3</v>
      </c>
      <c r="F107">
        <f xml:space="preserve"> _xlfn.XLOOKUP($A107,sdbt029!$A:$A,sdbt029!$B:$B,,1)
 + ( $A107 - _xlfn.XLOOKUP($A107,sdbt029!$A:$A,sdbt029!$A:$A,,1) )
   / ( _xlfn.XLOOKUP($A107,sdbt029!$A:$A,sdbt029!$A:$A,,-1)
       - _xlfn.XLOOKUP($A107,sdbt029!$A:$A,sdbt029!$A:$A,,1) )
   * ( _xlfn.XLOOKUP($A107,sdbt029!$A:$A,sdbt029!$B:$B,,-1)
       - _xlfn.XLOOKUP($A107,sdbt029!$A:$A,sdbt029!$B:$B,,1) )</f>
        <v>-4.5758712435417535E-2</v>
      </c>
      <c r="G107">
        <f xml:space="preserve"> _xlfn.XLOOKUP($A107,sdbs034!$A:$A,sdbs034!$B:$B,,1)
 + ( $A107 - _xlfn.XLOOKUP($A107,sdbs034!$A:$A,sdbs034!$A:$A,,1) )
   / ( _xlfn.XLOOKUP($A107,sdbs034!$A:$A,sdbs034!$A:$A,,-1)
       - _xlfn.XLOOKUP($A107,sdbs034!$A:$A,sdbs034!$A:$A,,1) )
   * ( _xlfn.XLOOKUP($A107,sdbs034!$A:$A,sdbs034!$B:$B,,-1)
       - _xlfn.XLOOKUP($A107,sdbs034!$A:$A,sdbs034!$B:$B,,1) )</f>
        <v>2.9250070159734264E-2</v>
      </c>
      <c r="H107">
        <f xml:space="preserve"> _xlfn.XLOOKUP($A107,sdbso042!$A:$A,sdbso042!$B:$B,,1)
 + ( $A107 - _xlfn.XLOOKUP($A107,sdbso042!$A:$A,sdbso042!$A:$A,,1) )
   / ( _xlfn.XLOOKUP($A107,sdbso042!$A:$A,sdbso042!$A:$A,,-1)
       - _xlfn.XLOOKUP($A107,sdbso042!$A:$A,sdbso042!$A:$A,,1) )
   * ( _xlfn.XLOOKUP($A107,sdbso042!$A:$A,sdbso042!$B:$B,,-1)
       - _xlfn.XLOOKUP($A107,sdbso042!$A:$A,sdbso042!$B:$B,,1) )</f>
        <v>-8.3126952448895723E-3</v>
      </c>
      <c r="Y107">
        <f t="shared" si="4"/>
        <v>0</v>
      </c>
      <c r="Z107">
        <f t="shared" si="5"/>
        <v>0</v>
      </c>
      <c r="AI107" s="1">
        <v>2455.0423999999998</v>
      </c>
    </row>
    <row r="108" spans="1:35" x14ac:dyDescent="0.2">
      <c r="A108" s="1">
        <f t="shared" si="3"/>
        <v>2454.0926000000004</v>
      </c>
      <c r="B108" s="1">
        <v>1.3564860999999999E-2</v>
      </c>
      <c r="C108" t="e">
        <f xml:space="preserve"> _xlfn.XLOOKUP($A108,DibenzoThiophene!$A:$A,DibenzoThiophene!$B:$B,,1)
 + ( $A108 - _xlfn.XLOOKUP($A108,DibenzoThiophene!$A:$A,DibenzoThiophene!$A:$A,,1) )
   / ( _xlfn.XLOOKUP($A108,DibenzoThiophene!$A:$A,DibenzoThiophene!$A:$A,,-1)
       - _xlfn.XLOOKUP($A108,DibenzoThiophene!$A:$A,DibenzoThiophene!$A:$A,,1) )
   * ( _xlfn.XLOOKUP($A108,DibenzoThiophene!$A:$A,DibenzoThiophene!$B:$B,,-1)
       - _xlfn.XLOOKUP($A108,DibenzoThiophene!$A:$A,DibenzoThiophene!$B:$B,,1) )</f>
        <v>#N/A</v>
      </c>
      <c r="D108">
        <f xml:space="preserve"> _xlfn.XLOOKUP($A108,Sulfone!$A:$A,Sulfone!$B:$B,,1)
 + ( $A108 - _xlfn.XLOOKUP($A108,Sulfone!$A:$A,Sulfone!$A:$A,,1) )
   / ( _xlfn.XLOOKUP($A108,Sulfone!$A:$A,Sulfone!$A:$A,,-1)
       - _xlfn.XLOOKUP($A108,Sulfone!$A:$A,Sulfone!$A:$A,,1) )
   * ( _xlfn.XLOOKUP($A108,Sulfone!$A:$A,Sulfone!$B:$B,,-1)
       - _xlfn.XLOOKUP($A108,Sulfone!$A:$A,Sulfone!$B:$B,,1) )</f>
        <v>1.7076191302878654E-4</v>
      </c>
      <c r="E108">
        <f xml:space="preserve"> _xlfn.XLOOKUP($A108,sfeso4051!$A:$A,sfeso4051!$B:$B,,1)
 + ( $A108 - _xlfn.XLOOKUP($A108,sfeso4051!$A:$A,sfeso4051!$A:$A,,1) )
   / ( _xlfn.XLOOKUP($A108,sfeso4051!$A:$A,sfeso4051!$A:$A,,-1)
       - _xlfn.XLOOKUP($A108,sfeso4051!$A:$A,sfeso4051!$A:$A,,1) )
   * ( _xlfn.XLOOKUP($A108,sfeso4051!$A:$A,sfeso4051!$B:$B,,-1)
       - _xlfn.XLOOKUP($A108,sfeso4051!$A:$A,sfeso4051!$B:$B,,1) )</f>
        <v>-3.8094239519937487E-3</v>
      </c>
      <c r="F108">
        <f xml:space="preserve"> _xlfn.XLOOKUP($A108,sdbt029!$A:$A,sdbt029!$B:$B,,1)
 + ( $A108 - _xlfn.XLOOKUP($A108,sdbt029!$A:$A,sdbt029!$A:$A,,1) )
   / ( _xlfn.XLOOKUP($A108,sdbt029!$A:$A,sdbt029!$A:$A,,-1)
       - _xlfn.XLOOKUP($A108,sdbt029!$A:$A,sdbt029!$A:$A,,1) )
   * ( _xlfn.XLOOKUP($A108,sdbt029!$A:$A,sdbt029!$B:$B,,-1)
       - _xlfn.XLOOKUP($A108,sdbt029!$A:$A,sdbt029!$B:$B,,1) )</f>
        <v>-3.9902655636736027E-2</v>
      </c>
      <c r="G108">
        <f xml:space="preserve"> _xlfn.XLOOKUP($A108,sdbs034!$A:$A,sdbs034!$B:$B,,1)
 + ( $A108 - _xlfn.XLOOKUP($A108,sdbs034!$A:$A,sdbs034!$A:$A,,1) )
   / ( _xlfn.XLOOKUP($A108,sdbs034!$A:$A,sdbs034!$A:$A,,-1)
       - _xlfn.XLOOKUP($A108,sdbs034!$A:$A,sdbs034!$A:$A,,1) )
   * ( _xlfn.XLOOKUP($A108,sdbs034!$A:$A,sdbs034!$B:$B,,-1)
       - _xlfn.XLOOKUP($A108,sdbs034!$A:$A,sdbs034!$B:$B,,1) )</f>
        <v>2.8680022924549572E-2</v>
      </c>
      <c r="H108">
        <f xml:space="preserve"> _xlfn.XLOOKUP($A108,sdbso042!$A:$A,sdbso042!$B:$B,,1)
 + ( $A108 - _xlfn.XLOOKUP($A108,sdbso042!$A:$A,sdbso042!$A:$A,,1) )
   / ( _xlfn.XLOOKUP($A108,sdbso042!$A:$A,sdbso042!$A:$A,,-1)
       - _xlfn.XLOOKUP($A108,sdbso042!$A:$A,sdbso042!$A:$A,,1) )
   * ( _xlfn.XLOOKUP($A108,sdbso042!$A:$A,sdbso042!$B:$B,,-1)
       - _xlfn.XLOOKUP($A108,sdbso042!$A:$A,sdbso042!$B:$B,,1) )</f>
        <v>-1.2011274887918526E-2</v>
      </c>
      <c r="Y108">
        <f t="shared" si="4"/>
        <v>0</v>
      </c>
      <c r="Z108">
        <f t="shared" si="5"/>
        <v>0</v>
      </c>
      <c r="AI108" s="1">
        <v>2455.2926000000002</v>
      </c>
    </row>
    <row r="109" spans="1:35" x14ac:dyDescent="0.2">
      <c r="A109" s="1">
        <f t="shared" si="3"/>
        <v>2454.3428000000004</v>
      </c>
      <c r="B109" s="1">
        <v>1.7348715000000001E-2</v>
      </c>
      <c r="C109" t="e">
        <f xml:space="preserve"> _xlfn.XLOOKUP($A109,DibenzoThiophene!$A:$A,DibenzoThiophene!$B:$B,,1)
 + ( $A109 - _xlfn.XLOOKUP($A109,DibenzoThiophene!$A:$A,DibenzoThiophene!$A:$A,,1) )
   / ( _xlfn.XLOOKUP($A109,DibenzoThiophene!$A:$A,DibenzoThiophene!$A:$A,,-1)
       - _xlfn.XLOOKUP($A109,DibenzoThiophene!$A:$A,DibenzoThiophene!$A:$A,,1) )
   * ( _xlfn.XLOOKUP($A109,DibenzoThiophene!$A:$A,DibenzoThiophene!$B:$B,,-1)
       - _xlfn.XLOOKUP($A109,DibenzoThiophene!$A:$A,DibenzoThiophene!$B:$B,,1) )</f>
        <v>#N/A</v>
      </c>
      <c r="D109">
        <f xml:space="preserve"> _xlfn.XLOOKUP($A109,Sulfone!$A:$A,Sulfone!$B:$B,,1)
 + ( $A109 - _xlfn.XLOOKUP($A109,Sulfone!$A:$A,Sulfone!$A:$A,,1) )
   / ( _xlfn.XLOOKUP($A109,Sulfone!$A:$A,Sulfone!$A:$A,,-1)
       - _xlfn.XLOOKUP($A109,Sulfone!$A:$A,Sulfone!$A:$A,,1) )
   * ( _xlfn.XLOOKUP($A109,Sulfone!$A:$A,Sulfone!$B:$B,,-1)
       - _xlfn.XLOOKUP($A109,Sulfone!$A:$A,Sulfone!$B:$B,,1) )</f>
        <v>2.4568776350565211E-4</v>
      </c>
      <c r="E109">
        <f xml:space="preserve"> _xlfn.XLOOKUP($A109,sfeso4051!$A:$A,sfeso4051!$B:$B,,1)
 + ( $A109 - _xlfn.XLOOKUP($A109,sfeso4051!$A:$A,sfeso4051!$A:$A,,1) )
   / ( _xlfn.XLOOKUP($A109,sfeso4051!$A:$A,sfeso4051!$A:$A,,-1)
       - _xlfn.XLOOKUP($A109,sfeso4051!$A:$A,sfeso4051!$A:$A,,1) )
   * ( _xlfn.XLOOKUP($A109,sfeso4051!$A:$A,sfeso4051!$B:$B,,-1)
       - _xlfn.XLOOKUP($A109,sfeso4051!$A:$A,sfeso4051!$B:$B,,1) )</f>
        <v>-1.7425949661755238E-3</v>
      </c>
      <c r="F109">
        <f xml:space="preserve"> _xlfn.XLOOKUP($A109,sdbt029!$A:$A,sdbt029!$B:$B,,1)
 + ( $A109 - _xlfn.XLOOKUP($A109,sdbt029!$A:$A,sdbt029!$A:$A,,1) )
   / ( _xlfn.XLOOKUP($A109,sdbt029!$A:$A,sdbt029!$A:$A,,-1)
       - _xlfn.XLOOKUP($A109,sdbt029!$A:$A,sdbt029!$A:$A,,1) )
   * ( _xlfn.XLOOKUP($A109,sdbt029!$A:$A,sdbt029!$B:$B,,-1)
       - _xlfn.XLOOKUP($A109,sdbt029!$A:$A,sdbt029!$B:$B,,1) )</f>
        <v>-4.4453063832501936E-2</v>
      </c>
      <c r="G109">
        <f xml:space="preserve"> _xlfn.XLOOKUP($A109,sdbs034!$A:$A,sdbs034!$B:$B,,1)
 + ( $A109 - _xlfn.XLOOKUP($A109,sdbs034!$A:$A,sdbs034!$A:$A,,1) )
   / ( _xlfn.XLOOKUP($A109,sdbs034!$A:$A,sdbs034!$A:$A,,-1)
       - _xlfn.XLOOKUP($A109,sdbs034!$A:$A,sdbs034!$A:$A,,1) )
   * ( _xlfn.XLOOKUP($A109,sdbs034!$A:$A,sdbs034!$B:$B,,-1)
       - _xlfn.XLOOKUP($A109,sdbs034!$A:$A,sdbs034!$B:$B,,1) )</f>
        <v>2.8854090721798811E-2</v>
      </c>
      <c r="H109">
        <f xml:space="preserve"> _xlfn.XLOOKUP($A109,sdbso042!$A:$A,sdbso042!$B:$B,,1)
 + ( $A109 - _xlfn.XLOOKUP($A109,sdbso042!$A:$A,sdbso042!$A:$A,,1) )
   / ( _xlfn.XLOOKUP($A109,sdbso042!$A:$A,sdbso042!$A:$A,,-1)
       - _xlfn.XLOOKUP($A109,sdbso042!$A:$A,sdbso042!$A:$A,,1) )
   * ( _xlfn.XLOOKUP($A109,sdbso042!$A:$A,sdbso042!$B:$B,,-1)
       - _xlfn.XLOOKUP($A109,sdbso042!$A:$A,sdbso042!$B:$B,,1) )</f>
        <v>-1.1836127511628788E-2</v>
      </c>
      <c r="Y109">
        <f t="shared" si="4"/>
        <v>0</v>
      </c>
      <c r="Z109">
        <f t="shared" si="5"/>
        <v>0</v>
      </c>
      <c r="AI109" s="1">
        <v>2455.5428000000002</v>
      </c>
    </row>
    <row r="110" spans="1:35" x14ac:dyDescent="0.2">
      <c r="A110" s="1">
        <f t="shared" si="3"/>
        <v>2454.5930000000003</v>
      </c>
      <c r="B110" s="1">
        <v>5.4491008000000004E-3</v>
      </c>
      <c r="C110" t="e">
        <f xml:space="preserve"> _xlfn.XLOOKUP($A110,DibenzoThiophene!$A:$A,DibenzoThiophene!$B:$B,,1)
 + ( $A110 - _xlfn.XLOOKUP($A110,DibenzoThiophene!$A:$A,DibenzoThiophene!$A:$A,,1) )
   / ( _xlfn.XLOOKUP($A110,DibenzoThiophene!$A:$A,DibenzoThiophene!$A:$A,,-1)
       - _xlfn.XLOOKUP($A110,DibenzoThiophene!$A:$A,DibenzoThiophene!$A:$A,,1) )
   * ( _xlfn.XLOOKUP($A110,DibenzoThiophene!$A:$A,DibenzoThiophene!$B:$B,,-1)
       - _xlfn.XLOOKUP($A110,DibenzoThiophene!$A:$A,DibenzoThiophene!$B:$B,,1) )</f>
        <v>#N/A</v>
      </c>
      <c r="D110">
        <f xml:space="preserve"> _xlfn.XLOOKUP($A110,Sulfone!$A:$A,Sulfone!$B:$B,,1)
 + ( $A110 - _xlfn.XLOOKUP($A110,Sulfone!$A:$A,Sulfone!$A:$A,,1) )
   / ( _xlfn.XLOOKUP($A110,Sulfone!$A:$A,Sulfone!$A:$A,,-1)
       - _xlfn.XLOOKUP($A110,Sulfone!$A:$A,Sulfone!$A:$A,,1) )
   * ( _xlfn.XLOOKUP($A110,Sulfone!$A:$A,Sulfone!$B:$B,,-1)
       - _xlfn.XLOOKUP($A110,Sulfone!$A:$A,Sulfone!$B:$B,,1) )</f>
        <v>3.2061361398251769E-4</v>
      </c>
      <c r="E110">
        <f xml:space="preserve"> _xlfn.XLOOKUP($A110,sfeso4051!$A:$A,sfeso4051!$B:$B,,1)
 + ( $A110 - _xlfn.XLOOKUP($A110,sfeso4051!$A:$A,sfeso4051!$A:$A,,1) )
   / ( _xlfn.XLOOKUP($A110,sfeso4051!$A:$A,sfeso4051!$A:$A,,-1)
       - _xlfn.XLOOKUP($A110,sfeso4051!$A:$A,sfeso4051!$A:$A,,1) )
   * ( _xlfn.XLOOKUP($A110,sfeso4051!$A:$A,sfeso4051!$B:$B,,-1)
       - _xlfn.XLOOKUP($A110,sfeso4051!$A:$A,sfeso4051!$B:$B,,1) )</f>
        <v>-3.8243314336828217E-3</v>
      </c>
      <c r="F110">
        <f xml:space="preserve"> _xlfn.XLOOKUP($A110,sdbt029!$A:$A,sdbt029!$B:$B,,1)
 + ( $A110 - _xlfn.XLOOKUP($A110,sdbt029!$A:$A,sdbt029!$A:$A,,1) )
   / ( _xlfn.XLOOKUP($A110,sdbt029!$A:$A,sdbt029!$A:$A,,-1)
       - _xlfn.XLOOKUP($A110,sdbt029!$A:$A,sdbt029!$A:$A,,1) )
   * ( _xlfn.XLOOKUP($A110,sdbt029!$A:$A,sdbt029!$B:$B,,-1)
       - _xlfn.XLOOKUP($A110,sdbt029!$A:$A,sdbt029!$B:$B,,1) )</f>
        <v>-4.7309235608612929E-2</v>
      </c>
      <c r="G110">
        <f xml:space="preserve"> _xlfn.XLOOKUP($A110,sdbs034!$A:$A,sdbs034!$B:$B,,1)
 + ( $A110 - _xlfn.XLOOKUP($A110,sdbs034!$A:$A,sdbs034!$A:$A,,1) )
   / ( _xlfn.XLOOKUP($A110,sdbs034!$A:$A,sdbs034!$A:$A,,-1)
       - _xlfn.XLOOKUP($A110,sdbs034!$A:$A,sdbs034!$A:$A,,1) )
   * ( _xlfn.XLOOKUP($A110,sdbs034!$A:$A,sdbs034!$B:$B,,-1)
       - _xlfn.XLOOKUP($A110,sdbs034!$A:$A,sdbs034!$B:$B,,1) )</f>
        <v>2.814844424259275E-2</v>
      </c>
      <c r="H110">
        <f xml:space="preserve"> _xlfn.XLOOKUP($A110,sdbso042!$A:$A,sdbso042!$B:$B,,1)
 + ( $A110 - _xlfn.XLOOKUP($A110,sdbso042!$A:$A,sdbso042!$A:$A,,1) )
   / ( _xlfn.XLOOKUP($A110,sdbso042!$A:$A,sdbso042!$A:$A,,-1)
       - _xlfn.XLOOKUP($A110,sdbso042!$A:$A,sdbso042!$A:$A,,1) )
   * ( _xlfn.XLOOKUP($A110,sdbso042!$A:$A,sdbso042!$B:$B,,-1)
       - _xlfn.XLOOKUP($A110,sdbso042!$A:$A,sdbso042!$B:$B,,1) )</f>
        <v>-1.5983211881879886E-2</v>
      </c>
      <c r="Y110">
        <f t="shared" si="4"/>
        <v>0</v>
      </c>
      <c r="Z110">
        <f t="shared" si="5"/>
        <v>0</v>
      </c>
      <c r="AI110" s="1">
        <v>2455.7930000000001</v>
      </c>
    </row>
    <row r="111" spans="1:35" x14ac:dyDescent="0.2">
      <c r="A111" s="1">
        <f t="shared" si="3"/>
        <v>2454.8432000000003</v>
      </c>
      <c r="B111" s="1">
        <v>-4.2955900999999998E-3</v>
      </c>
      <c r="C111" t="e">
        <f xml:space="preserve"> _xlfn.XLOOKUP($A111,DibenzoThiophene!$A:$A,DibenzoThiophene!$B:$B,,1)
 + ( $A111 - _xlfn.XLOOKUP($A111,DibenzoThiophene!$A:$A,DibenzoThiophene!$A:$A,,1) )
   / ( _xlfn.XLOOKUP($A111,DibenzoThiophene!$A:$A,DibenzoThiophene!$A:$A,,-1)
       - _xlfn.XLOOKUP($A111,DibenzoThiophene!$A:$A,DibenzoThiophene!$A:$A,,1) )
   * ( _xlfn.XLOOKUP($A111,DibenzoThiophene!$A:$A,DibenzoThiophene!$B:$B,,-1)
       - _xlfn.XLOOKUP($A111,DibenzoThiophene!$A:$A,DibenzoThiophene!$B:$B,,1) )</f>
        <v>#N/A</v>
      </c>
      <c r="D111">
        <f xml:space="preserve"> _xlfn.XLOOKUP($A111,Sulfone!$A:$A,Sulfone!$B:$B,,1)
 + ( $A111 - _xlfn.XLOOKUP($A111,Sulfone!$A:$A,Sulfone!$A:$A,,1) )
   / ( _xlfn.XLOOKUP($A111,Sulfone!$A:$A,Sulfone!$A:$A,,-1)
       - _xlfn.XLOOKUP($A111,Sulfone!$A:$A,Sulfone!$A:$A,,1) )
   * ( _xlfn.XLOOKUP($A111,Sulfone!$A:$A,Sulfone!$B:$B,,-1)
       - _xlfn.XLOOKUP($A111,Sulfone!$A:$A,Sulfone!$B:$B,,1) )</f>
        <v>3.9553946445938321E-4</v>
      </c>
      <c r="E111">
        <f xml:space="preserve"> _xlfn.XLOOKUP($A111,sfeso4051!$A:$A,sfeso4051!$B:$B,,1)
 + ( $A111 - _xlfn.XLOOKUP($A111,sfeso4051!$A:$A,sfeso4051!$A:$A,,1) )
   / ( _xlfn.XLOOKUP($A111,sfeso4051!$A:$A,sfeso4051!$A:$A,,-1)
       - _xlfn.XLOOKUP($A111,sfeso4051!$A:$A,sfeso4051!$A:$A,,1) )
   * ( _xlfn.XLOOKUP($A111,sfeso4051!$A:$A,sfeso4051!$B:$B,,-1)
       - _xlfn.XLOOKUP($A111,sfeso4051!$A:$A,sfeso4051!$B:$B,,1) )</f>
        <v>-3.999747004808837E-3</v>
      </c>
      <c r="F111">
        <f xml:space="preserve"> _xlfn.XLOOKUP($A111,sdbt029!$A:$A,sdbt029!$B:$B,,1)
 + ( $A111 - _xlfn.XLOOKUP($A111,sdbt029!$A:$A,sdbt029!$A:$A,,1) )
   / ( _xlfn.XLOOKUP($A111,sdbt029!$A:$A,sdbt029!$A:$A,,-1)
       - _xlfn.XLOOKUP($A111,sdbt029!$A:$A,sdbt029!$A:$A,,1) )
   * ( _xlfn.XLOOKUP($A111,sdbt029!$A:$A,sdbt029!$B:$B,,-1)
       - _xlfn.XLOOKUP($A111,sdbt029!$A:$A,sdbt029!$B:$B,,1) )</f>
        <v>-4.5893664390539914E-2</v>
      </c>
      <c r="G111">
        <f xml:space="preserve"> _xlfn.XLOOKUP($A111,sdbs034!$A:$A,sdbs034!$B:$B,,1)
 + ( $A111 - _xlfn.XLOOKUP($A111,sdbs034!$A:$A,sdbs034!$A:$A,,1) )
   / ( _xlfn.XLOOKUP($A111,sdbs034!$A:$A,sdbs034!$A:$A,,-1)
       - _xlfn.XLOOKUP($A111,sdbs034!$A:$A,sdbs034!$A:$A,,1) )
   * ( _xlfn.XLOOKUP($A111,sdbs034!$A:$A,sdbs034!$B:$B,,-1)
       - _xlfn.XLOOKUP($A111,sdbs034!$A:$A,sdbs034!$B:$B,,1) )</f>
        <v>3.2835831258788389E-2</v>
      </c>
      <c r="H111">
        <f xml:space="preserve"> _xlfn.XLOOKUP($A111,sdbso042!$A:$A,sdbso042!$B:$B,,1)
 + ( $A111 - _xlfn.XLOOKUP($A111,sdbso042!$A:$A,sdbso042!$A:$A,,1) )
   / ( _xlfn.XLOOKUP($A111,sdbso042!$A:$A,sdbso042!$A:$A,,-1)
       - _xlfn.XLOOKUP($A111,sdbso042!$A:$A,sdbso042!$A:$A,,1) )
   * ( _xlfn.XLOOKUP($A111,sdbso042!$A:$A,sdbso042!$B:$B,,-1)
       - _xlfn.XLOOKUP($A111,sdbso042!$A:$A,sdbso042!$B:$B,,1) )</f>
        <v>-1.1916774431276601E-2</v>
      </c>
      <c r="Y111">
        <f t="shared" si="4"/>
        <v>0</v>
      </c>
      <c r="Z111">
        <f t="shared" si="5"/>
        <v>0</v>
      </c>
      <c r="AI111" s="1">
        <v>2456.0432000000001</v>
      </c>
    </row>
    <row r="112" spans="1:35" x14ac:dyDescent="0.2">
      <c r="A112" s="1">
        <f t="shared" si="3"/>
        <v>2455.0934000000002</v>
      </c>
      <c r="B112" s="1">
        <v>7.7448583E-3</v>
      </c>
      <c r="C112" t="e">
        <f xml:space="preserve"> _xlfn.XLOOKUP($A112,DibenzoThiophene!$A:$A,DibenzoThiophene!$B:$B,,1)
 + ( $A112 - _xlfn.XLOOKUP($A112,DibenzoThiophene!$A:$A,DibenzoThiophene!$A:$A,,1) )
   / ( _xlfn.XLOOKUP($A112,DibenzoThiophene!$A:$A,DibenzoThiophene!$A:$A,,-1)
       - _xlfn.XLOOKUP($A112,DibenzoThiophene!$A:$A,DibenzoThiophene!$A:$A,,1) )
   * ( _xlfn.XLOOKUP($A112,DibenzoThiophene!$A:$A,DibenzoThiophene!$B:$B,,-1)
       - _xlfn.XLOOKUP($A112,DibenzoThiophene!$A:$A,DibenzoThiophene!$B:$B,,1) )</f>
        <v>#N/A</v>
      </c>
      <c r="D112">
        <f xml:space="preserve"> _xlfn.XLOOKUP($A112,Sulfone!$A:$A,Sulfone!$B:$B,,1)
 + ( $A112 - _xlfn.XLOOKUP($A112,Sulfone!$A:$A,Sulfone!$A:$A,,1) )
   / ( _xlfn.XLOOKUP($A112,Sulfone!$A:$A,Sulfone!$A:$A,,-1)
       - _xlfn.XLOOKUP($A112,Sulfone!$A:$A,Sulfone!$A:$A,,1) )
   * ( _xlfn.XLOOKUP($A112,Sulfone!$A:$A,Sulfone!$B:$B,,-1)
       - _xlfn.XLOOKUP($A112,Sulfone!$A:$A,Sulfone!$B:$B,,1) )</f>
        <v>-1.6115390604181552E-3</v>
      </c>
      <c r="E112">
        <f xml:space="preserve"> _xlfn.XLOOKUP($A112,sfeso4051!$A:$A,sfeso4051!$B:$B,,1)
 + ( $A112 - _xlfn.XLOOKUP($A112,sfeso4051!$A:$A,sfeso4051!$A:$A,,1) )
   / ( _xlfn.XLOOKUP($A112,sfeso4051!$A:$A,sfeso4051!$A:$A,,-1)
       - _xlfn.XLOOKUP($A112,sfeso4051!$A:$A,sfeso4051!$A:$A,,1) )
   * ( _xlfn.XLOOKUP($A112,sfeso4051!$A:$A,sfeso4051!$B:$B,,-1)
       - _xlfn.XLOOKUP($A112,sfeso4051!$A:$A,sfeso4051!$B:$B,,1) )</f>
        <v>-6.3977675497910169E-3</v>
      </c>
      <c r="F112">
        <f xml:space="preserve"> _xlfn.XLOOKUP($A112,sdbt029!$A:$A,sdbt029!$B:$B,,1)
 + ( $A112 - _xlfn.XLOOKUP($A112,sdbt029!$A:$A,sdbt029!$A:$A,,1) )
   / ( _xlfn.XLOOKUP($A112,sdbt029!$A:$A,sdbt029!$A:$A,,-1)
       - _xlfn.XLOOKUP($A112,sdbt029!$A:$A,sdbt029!$A:$A,,1) )
   * ( _xlfn.XLOOKUP($A112,sdbt029!$A:$A,sdbt029!$B:$B,,-1)
       - _xlfn.XLOOKUP($A112,sdbt029!$A:$A,sdbt029!$B:$B,,1) )</f>
        <v>-3.2978398822221186E-2</v>
      </c>
      <c r="G112">
        <f xml:space="preserve"> _xlfn.XLOOKUP($A112,sdbs034!$A:$A,sdbs034!$B:$B,,1)
 + ( $A112 - _xlfn.XLOOKUP($A112,sdbs034!$A:$A,sdbs034!$A:$A,,1) )
   / ( _xlfn.XLOOKUP($A112,sdbs034!$A:$A,sdbs034!$A:$A,,-1)
       - _xlfn.XLOOKUP($A112,sdbs034!$A:$A,sdbs034!$A:$A,,1) )
   * ( _xlfn.XLOOKUP($A112,sdbs034!$A:$A,sdbs034!$B:$B,,-1)
       - _xlfn.XLOOKUP($A112,sdbs034!$A:$A,sdbs034!$B:$B,,1) )</f>
        <v>3.3960155989702957E-2</v>
      </c>
      <c r="H112">
        <f xml:space="preserve"> _xlfn.XLOOKUP($A112,sdbso042!$A:$A,sdbso042!$B:$B,,1)
 + ( $A112 - _xlfn.XLOOKUP($A112,sdbso042!$A:$A,sdbso042!$A:$A,,1) )
   / ( _xlfn.XLOOKUP($A112,sdbso042!$A:$A,sdbso042!$A:$A,,-1)
       - _xlfn.XLOOKUP($A112,sdbso042!$A:$A,sdbso042!$A:$A,,1) )
   * ( _xlfn.XLOOKUP($A112,sdbso042!$A:$A,sdbso042!$B:$B,,-1)
       - _xlfn.XLOOKUP($A112,sdbso042!$A:$A,sdbso042!$B:$B,,1) )</f>
        <v>-2.3095191586045907E-2</v>
      </c>
      <c r="Y112">
        <f t="shared" si="4"/>
        <v>0</v>
      </c>
      <c r="Z112">
        <f t="shared" si="5"/>
        <v>0</v>
      </c>
      <c r="AI112" s="1">
        <v>2456.2934</v>
      </c>
    </row>
    <row r="113" spans="1:35" x14ac:dyDescent="0.2">
      <c r="A113" s="1">
        <f t="shared" si="3"/>
        <v>2455.3435000000004</v>
      </c>
      <c r="B113" s="1">
        <v>1.4305656999999999E-2</v>
      </c>
      <c r="C113" t="e">
        <f xml:space="preserve"> _xlfn.XLOOKUP($A113,DibenzoThiophene!$A:$A,DibenzoThiophene!$B:$B,,1)
 + ( $A113 - _xlfn.XLOOKUP($A113,DibenzoThiophene!$A:$A,DibenzoThiophene!$A:$A,,1) )
   / ( _xlfn.XLOOKUP($A113,DibenzoThiophene!$A:$A,DibenzoThiophene!$A:$A,,-1)
       - _xlfn.XLOOKUP($A113,DibenzoThiophene!$A:$A,DibenzoThiophene!$A:$A,,1) )
   * ( _xlfn.XLOOKUP($A113,DibenzoThiophene!$A:$A,DibenzoThiophene!$B:$B,,-1)
       - _xlfn.XLOOKUP($A113,DibenzoThiophene!$A:$A,DibenzoThiophene!$B:$B,,1) )</f>
        <v>#N/A</v>
      </c>
      <c r="D113">
        <f xml:space="preserve"> _xlfn.XLOOKUP($A113,Sulfone!$A:$A,Sulfone!$B:$B,,1)
 + ( $A113 - _xlfn.XLOOKUP($A113,Sulfone!$A:$A,Sulfone!$A:$A,,1) )
   / ( _xlfn.XLOOKUP($A113,Sulfone!$A:$A,Sulfone!$A:$A,,-1)
       - _xlfn.XLOOKUP($A113,Sulfone!$A:$A,Sulfone!$A:$A,,1) )
   * ( _xlfn.XLOOKUP($A113,Sulfone!$A:$A,Sulfone!$B:$B,,-1)
       - _xlfn.XLOOKUP($A113,Sulfone!$A:$A,Sulfone!$B:$B,,1) )</f>
        <v>-7.1075139627344037E-3</v>
      </c>
      <c r="E113">
        <f xml:space="preserve"> _xlfn.XLOOKUP($A113,sfeso4051!$A:$A,sfeso4051!$B:$B,,1)
 + ( $A113 - _xlfn.XLOOKUP($A113,sfeso4051!$A:$A,sfeso4051!$A:$A,,1) )
   / ( _xlfn.XLOOKUP($A113,sfeso4051!$A:$A,sfeso4051!$A:$A,,-1)
       - _xlfn.XLOOKUP($A113,sfeso4051!$A:$A,sfeso4051!$A:$A,,1) )
   * ( _xlfn.XLOOKUP($A113,sfeso4051!$A:$A,sfeso4051!$B:$B,,-1)
       - _xlfn.XLOOKUP($A113,sfeso4051!$A:$A,sfeso4051!$B:$B,,1) )</f>
        <v>-5.6663912942054766E-3</v>
      </c>
      <c r="F113">
        <f xml:space="preserve"> _xlfn.XLOOKUP($A113,sdbt029!$A:$A,sdbt029!$B:$B,,1)
 + ( $A113 - _xlfn.XLOOKUP($A113,sdbt029!$A:$A,sdbt029!$A:$A,,1) )
   / ( _xlfn.XLOOKUP($A113,sdbt029!$A:$A,sdbt029!$A:$A,,-1)
       - _xlfn.XLOOKUP($A113,sdbt029!$A:$A,sdbt029!$A:$A,,1) )
   * ( _xlfn.XLOOKUP($A113,sdbt029!$A:$A,sdbt029!$B:$B,,-1)
       - _xlfn.XLOOKUP($A113,sdbt029!$A:$A,sdbt029!$B:$B,,1) )</f>
        <v>-1.9753861792500094E-2</v>
      </c>
      <c r="G113">
        <f xml:space="preserve"> _xlfn.XLOOKUP($A113,sdbs034!$A:$A,sdbs034!$B:$B,,1)
 + ( $A113 - _xlfn.XLOOKUP($A113,sdbs034!$A:$A,sdbs034!$A:$A,,1) )
   / ( _xlfn.XLOOKUP($A113,sdbs034!$A:$A,sdbs034!$A:$A,,-1)
       - _xlfn.XLOOKUP($A113,sdbs034!$A:$A,sdbs034!$A:$A,,1) )
   * ( _xlfn.XLOOKUP($A113,sdbs034!$A:$A,sdbs034!$B:$B,,-1)
       - _xlfn.XLOOKUP($A113,sdbs034!$A:$A,sdbs034!$B:$B,,1) )</f>
        <v>3.6979962661289965E-2</v>
      </c>
      <c r="H113">
        <f xml:space="preserve"> _xlfn.XLOOKUP($A113,sdbso042!$A:$A,sdbso042!$B:$B,,1)
 + ( $A113 - _xlfn.XLOOKUP($A113,sdbso042!$A:$A,sdbso042!$A:$A,,1) )
   / ( _xlfn.XLOOKUP($A113,sdbso042!$A:$A,sdbso042!$A:$A,,-1)
       - _xlfn.XLOOKUP($A113,sdbso042!$A:$A,sdbso042!$A:$A,,1) )
   * ( _xlfn.XLOOKUP($A113,sdbso042!$A:$A,sdbso042!$B:$B,,-1)
       - _xlfn.XLOOKUP($A113,sdbso042!$A:$A,sdbso042!$B:$B,,1) )</f>
        <v>-2.0686096983360974E-2</v>
      </c>
      <c r="Y113">
        <f t="shared" si="4"/>
        <v>0</v>
      </c>
      <c r="Z113">
        <f t="shared" si="5"/>
        <v>0</v>
      </c>
      <c r="AI113" s="1">
        <v>2456.5435000000002</v>
      </c>
    </row>
    <row r="114" spans="1:35" x14ac:dyDescent="0.2">
      <c r="A114" s="1">
        <f t="shared" si="3"/>
        <v>2455.5937000000004</v>
      </c>
      <c r="B114" s="1">
        <v>9.4034484000000002E-3</v>
      </c>
      <c r="C114" t="e">
        <f xml:space="preserve"> _xlfn.XLOOKUP($A114,DibenzoThiophene!$A:$A,DibenzoThiophene!$B:$B,,1)
 + ( $A114 - _xlfn.XLOOKUP($A114,DibenzoThiophene!$A:$A,DibenzoThiophene!$A:$A,,1) )
   / ( _xlfn.XLOOKUP($A114,DibenzoThiophene!$A:$A,DibenzoThiophene!$A:$A,,-1)
       - _xlfn.XLOOKUP($A114,DibenzoThiophene!$A:$A,DibenzoThiophene!$A:$A,,1) )
   * ( _xlfn.XLOOKUP($A114,DibenzoThiophene!$A:$A,DibenzoThiophene!$B:$B,,-1)
       - _xlfn.XLOOKUP($A114,DibenzoThiophene!$A:$A,DibenzoThiophene!$B:$B,,1) )</f>
        <v>#N/A</v>
      </c>
      <c r="D114">
        <f xml:space="preserve"> _xlfn.XLOOKUP($A114,Sulfone!$A:$A,Sulfone!$B:$B,,1)
 + ( $A114 - _xlfn.XLOOKUP($A114,Sulfone!$A:$A,Sulfone!$A:$A,,1) )
   / ( _xlfn.XLOOKUP($A114,Sulfone!$A:$A,Sulfone!$A:$A,,-1)
       - _xlfn.XLOOKUP($A114,Sulfone!$A:$A,Sulfone!$A:$A,,1) )
   * ( _xlfn.XLOOKUP($A114,Sulfone!$A:$A,Sulfone!$B:$B,,-1)
       - _xlfn.XLOOKUP($A114,Sulfone!$A:$A,Sulfone!$B:$B,,1) )</f>
        <v>-1.2605686376001644E-2</v>
      </c>
      <c r="E114">
        <f xml:space="preserve"> _xlfn.XLOOKUP($A114,sfeso4051!$A:$A,sfeso4051!$B:$B,,1)
 + ( $A114 - _xlfn.XLOOKUP($A114,sfeso4051!$A:$A,sfeso4051!$A:$A,,1) )
   / ( _xlfn.XLOOKUP($A114,sfeso4051!$A:$A,sfeso4051!$A:$A,,-1)
       - _xlfn.XLOOKUP($A114,sfeso4051!$A:$A,sfeso4051!$A:$A,,1) )
   * ( _xlfn.XLOOKUP($A114,sfeso4051!$A:$A,sfeso4051!$B:$B,,-1)
       - _xlfn.XLOOKUP($A114,sfeso4051!$A:$A,sfeso4051!$B:$B,,1) )</f>
        <v>6.3635049920713976E-4</v>
      </c>
      <c r="F114">
        <f xml:space="preserve"> _xlfn.XLOOKUP($A114,sdbt029!$A:$A,sdbt029!$B:$B,,1)
 + ( $A114 - _xlfn.XLOOKUP($A114,sdbt029!$A:$A,sdbt029!$A:$A,,1) )
   / ( _xlfn.XLOOKUP($A114,sdbt029!$A:$A,sdbt029!$A:$A,,-1)
       - _xlfn.XLOOKUP($A114,sdbt029!$A:$A,sdbt029!$A:$A,,1) )
   * ( _xlfn.XLOOKUP($A114,sdbt029!$A:$A,sdbt029!$B:$B,,-1)
       - _xlfn.XLOOKUP($A114,sdbt029!$A:$A,sdbt029!$B:$B,,1) )</f>
        <v>-2.1459670602321953E-2</v>
      </c>
      <c r="G114">
        <f xml:space="preserve"> _xlfn.XLOOKUP($A114,sdbs034!$A:$A,sdbs034!$B:$B,,1)
 + ( $A114 - _xlfn.XLOOKUP($A114,sdbs034!$A:$A,sdbs034!$A:$A,,1) )
   / ( _xlfn.XLOOKUP($A114,sdbs034!$A:$A,sdbs034!$A:$A,,-1)
       - _xlfn.XLOOKUP($A114,sdbs034!$A:$A,sdbs034!$A:$A,,1) )
   * ( _xlfn.XLOOKUP($A114,sdbs034!$A:$A,sdbs034!$B:$B,,-1)
       - _xlfn.XLOOKUP($A114,sdbs034!$A:$A,sdbs034!$B:$B,,1) )</f>
        <v>3.6988931559885481E-2</v>
      </c>
      <c r="H114">
        <f xml:space="preserve"> _xlfn.XLOOKUP($A114,sdbso042!$A:$A,sdbso042!$B:$B,,1)
 + ( $A114 - _xlfn.XLOOKUP($A114,sdbso042!$A:$A,sdbso042!$A:$A,,1) )
   / ( _xlfn.XLOOKUP($A114,sdbso042!$A:$A,sdbso042!$A:$A,,-1)
       - _xlfn.XLOOKUP($A114,sdbso042!$A:$A,sdbso042!$A:$A,,1) )
   * ( _xlfn.XLOOKUP($A114,sdbso042!$A:$A,sdbso042!$B:$B,,-1)
       - _xlfn.XLOOKUP($A114,sdbso042!$A:$A,sdbso042!$B:$B,,1) )</f>
        <v>-3.5582784010452999E-2</v>
      </c>
      <c r="Y114">
        <f t="shared" si="4"/>
        <v>0</v>
      </c>
      <c r="Z114">
        <f t="shared" si="5"/>
        <v>0</v>
      </c>
      <c r="AI114" s="1">
        <v>2456.7937000000002</v>
      </c>
    </row>
    <row r="115" spans="1:35" x14ac:dyDescent="0.2">
      <c r="A115" s="1">
        <f t="shared" si="3"/>
        <v>2455.8439000000003</v>
      </c>
      <c r="B115" s="1">
        <v>1.9028063000000001E-2</v>
      </c>
      <c r="C115" t="e">
        <f xml:space="preserve"> _xlfn.XLOOKUP($A115,DibenzoThiophene!$A:$A,DibenzoThiophene!$B:$B,,1)
 + ( $A115 - _xlfn.XLOOKUP($A115,DibenzoThiophene!$A:$A,DibenzoThiophene!$A:$A,,1) )
   / ( _xlfn.XLOOKUP($A115,DibenzoThiophene!$A:$A,DibenzoThiophene!$A:$A,,-1)
       - _xlfn.XLOOKUP($A115,DibenzoThiophene!$A:$A,DibenzoThiophene!$A:$A,,1) )
   * ( _xlfn.XLOOKUP($A115,DibenzoThiophene!$A:$A,DibenzoThiophene!$B:$B,,-1)
       - _xlfn.XLOOKUP($A115,DibenzoThiophene!$A:$A,DibenzoThiophene!$B:$B,,1) )</f>
        <v>#N/A</v>
      </c>
      <c r="D115">
        <f xml:space="preserve"> _xlfn.XLOOKUP($A115,Sulfone!$A:$A,Sulfone!$B:$B,,1)
 + ( $A115 - _xlfn.XLOOKUP($A115,Sulfone!$A:$A,Sulfone!$A:$A,,1) )
   / ( _xlfn.XLOOKUP($A115,Sulfone!$A:$A,Sulfone!$A:$A,,-1)
       - _xlfn.XLOOKUP($A115,Sulfone!$A:$A,Sulfone!$A:$A,,1) )
   * ( _xlfn.XLOOKUP($A115,Sulfone!$A:$A,Sulfone!$B:$B,,-1)
       - _xlfn.XLOOKUP($A115,Sulfone!$A:$A,Sulfone!$B:$B,,1) )</f>
        <v>-1.8103858789268887E-2</v>
      </c>
      <c r="E115">
        <f xml:space="preserve"> _xlfn.XLOOKUP($A115,sfeso4051!$A:$A,sfeso4051!$B:$B,,1)
 + ( $A115 - _xlfn.XLOOKUP($A115,sfeso4051!$A:$A,sfeso4051!$A:$A,,1) )
   / ( _xlfn.XLOOKUP($A115,sfeso4051!$A:$A,sfeso4051!$A:$A,,-1)
       - _xlfn.XLOOKUP($A115,sfeso4051!$A:$A,sfeso4051!$A:$A,,1) )
   * ( _xlfn.XLOOKUP($A115,sfeso4051!$A:$A,sfeso4051!$B:$B,,-1)
       - _xlfn.XLOOKUP($A115,sfeso4051!$A:$A,sfeso4051!$B:$B,,1) )</f>
        <v>2.8081338542385745E-2</v>
      </c>
      <c r="F115">
        <f xml:space="preserve"> _xlfn.XLOOKUP($A115,sdbt029!$A:$A,sdbt029!$B:$B,,1)
 + ( $A115 - _xlfn.XLOOKUP($A115,sdbt029!$A:$A,sdbt029!$A:$A,,1) )
   / ( _xlfn.XLOOKUP($A115,sdbt029!$A:$A,sdbt029!$A:$A,,-1)
       - _xlfn.XLOOKUP($A115,sdbt029!$A:$A,sdbt029!$A:$A,,1) )
   * ( _xlfn.XLOOKUP($A115,sdbt029!$A:$A,sdbt029!$B:$B,,-1)
       - _xlfn.XLOOKUP($A115,sdbt029!$A:$A,sdbt029!$B:$B,,1) )</f>
        <v>4.4340074353371728E-4</v>
      </c>
      <c r="G115">
        <f xml:space="preserve"> _xlfn.XLOOKUP($A115,sdbs034!$A:$A,sdbs034!$B:$B,,1)
 + ( $A115 - _xlfn.XLOOKUP($A115,sdbs034!$A:$A,sdbs034!$A:$A,,1) )
   / ( _xlfn.XLOOKUP($A115,sdbs034!$A:$A,sdbs034!$A:$A,,-1)
       - _xlfn.XLOOKUP($A115,sdbs034!$A:$A,sdbs034!$A:$A,,1) )
   * ( _xlfn.XLOOKUP($A115,sdbs034!$A:$A,sdbs034!$B:$B,,-1)
       - _xlfn.XLOOKUP($A115,sdbs034!$A:$A,sdbs034!$B:$B,,1) )</f>
        <v>3.7251449859499013E-2</v>
      </c>
      <c r="H115">
        <f xml:space="preserve"> _xlfn.XLOOKUP($A115,sdbso042!$A:$A,sdbso042!$B:$B,,1)
 + ( $A115 - _xlfn.XLOOKUP($A115,sdbso042!$A:$A,sdbso042!$A:$A,,1) )
   / ( _xlfn.XLOOKUP($A115,sdbso042!$A:$A,sdbso042!$A:$A,,-1)
       - _xlfn.XLOOKUP($A115,sdbso042!$A:$A,sdbso042!$A:$A,,1) )
   * ( _xlfn.XLOOKUP($A115,sdbso042!$A:$A,sdbso042!$B:$B,,-1)
       - _xlfn.XLOOKUP($A115,sdbso042!$A:$A,sdbso042!$B:$B,,1) )</f>
        <v>-0.10218304447694165</v>
      </c>
      <c r="Y115">
        <f t="shared" si="4"/>
        <v>0</v>
      </c>
      <c r="Z115">
        <f t="shared" si="5"/>
        <v>0</v>
      </c>
      <c r="AI115" s="1">
        <v>2457.0439000000001</v>
      </c>
    </row>
    <row r="116" spans="1:35" x14ac:dyDescent="0.2">
      <c r="A116" s="1">
        <f t="shared" si="3"/>
        <v>2456.0941000000003</v>
      </c>
      <c r="B116" s="1">
        <v>7.5256415999999998E-3</v>
      </c>
      <c r="C116" t="e">
        <f xml:space="preserve"> _xlfn.XLOOKUP($A116,DibenzoThiophene!$A:$A,DibenzoThiophene!$B:$B,,1)
 + ( $A116 - _xlfn.XLOOKUP($A116,DibenzoThiophene!$A:$A,DibenzoThiophene!$A:$A,,1) )
   / ( _xlfn.XLOOKUP($A116,DibenzoThiophene!$A:$A,DibenzoThiophene!$A:$A,,-1)
       - _xlfn.XLOOKUP($A116,DibenzoThiophene!$A:$A,DibenzoThiophene!$A:$A,,1) )
   * ( _xlfn.XLOOKUP($A116,DibenzoThiophene!$A:$A,DibenzoThiophene!$B:$B,,-1)
       - _xlfn.XLOOKUP($A116,DibenzoThiophene!$A:$A,DibenzoThiophene!$B:$B,,1) )</f>
        <v>#N/A</v>
      </c>
      <c r="D116">
        <f xml:space="preserve"> _xlfn.XLOOKUP($A116,Sulfone!$A:$A,Sulfone!$B:$B,,1)
 + ( $A116 - _xlfn.XLOOKUP($A116,Sulfone!$A:$A,Sulfone!$A:$A,,1) )
   / ( _xlfn.XLOOKUP($A116,Sulfone!$A:$A,Sulfone!$A:$A,,-1)
       - _xlfn.XLOOKUP($A116,Sulfone!$A:$A,Sulfone!$A:$A,,1) )
   * ( _xlfn.XLOOKUP($A116,Sulfone!$A:$A,Sulfone!$B:$B,,-1)
       - _xlfn.XLOOKUP($A116,Sulfone!$A:$A,Sulfone!$B:$B,,1) )</f>
        <v>-1.9628902693834362E-2</v>
      </c>
      <c r="E116">
        <f xml:space="preserve"> _xlfn.XLOOKUP($A116,sfeso4051!$A:$A,sfeso4051!$B:$B,,1)
 + ( $A116 - _xlfn.XLOOKUP($A116,sfeso4051!$A:$A,sfeso4051!$A:$A,,1) )
   / ( _xlfn.XLOOKUP($A116,sfeso4051!$A:$A,sfeso4051!$A:$A,,-1)
       - _xlfn.XLOOKUP($A116,sfeso4051!$A:$A,sfeso4051!$A:$A,,1) )
   * ( _xlfn.XLOOKUP($A116,sfeso4051!$A:$A,sfeso4051!$B:$B,,-1)
       - _xlfn.XLOOKUP($A116,sfeso4051!$A:$A,sfeso4051!$B:$B,,1) )</f>
        <v>4.7915874804564149E-2</v>
      </c>
      <c r="F116">
        <f xml:space="preserve"> _xlfn.XLOOKUP($A116,sdbt029!$A:$A,sdbt029!$B:$B,,1)
 + ( $A116 - _xlfn.XLOOKUP($A116,sdbt029!$A:$A,sdbt029!$A:$A,,1) )
   / ( _xlfn.XLOOKUP($A116,sdbt029!$A:$A,sdbt029!$A:$A,,-1)
       - _xlfn.XLOOKUP($A116,sdbt029!$A:$A,sdbt029!$A:$A,,1) )
   * ( _xlfn.XLOOKUP($A116,sdbt029!$A:$A,sdbt029!$B:$B,,-1)
       - _xlfn.XLOOKUP($A116,sdbt029!$A:$A,sdbt029!$B:$B,,1) )</f>
        <v>4.1444564057554839E-2</v>
      </c>
      <c r="G116">
        <f xml:space="preserve"> _xlfn.XLOOKUP($A116,sdbs034!$A:$A,sdbs034!$B:$B,,1)
 + ( $A116 - _xlfn.XLOOKUP($A116,sdbs034!$A:$A,sdbs034!$A:$A,,1) )
   / ( _xlfn.XLOOKUP($A116,sdbs034!$A:$A,sdbs034!$A:$A,,-1)
       - _xlfn.XLOOKUP($A116,sdbs034!$A:$A,sdbs034!$A:$A,,1) )
   * ( _xlfn.XLOOKUP($A116,sdbs034!$A:$A,sdbs034!$B:$B,,-1)
       - _xlfn.XLOOKUP($A116,sdbs034!$A:$A,sdbs034!$B:$B,,1) )</f>
        <v>3.7611152544057627E-2</v>
      </c>
      <c r="H116">
        <f xml:space="preserve"> _xlfn.XLOOKUP($A116,sdbso042!$A:$A,sdbso042!$B:$B,,1)
 + ( $A116 - _xlfn.XLOOKUP($A116,sdbso042!$A:$A,sdbso042!$A:$A,,1) )
   / ( _xlfn.XLOOKUP($A116,sdbso042!$A:$A,sdbso042!$A:$A,,-1)
       - _xlfn.XLOOKUP($A116,sdbso042!$A:$A,sdbso042!$A:$A,,1) )
   * ( _xlfn.XLOOKUP($A116,sdbso042!$A:$A,sdbso042!$B:$B,,-1)
       - _xlfn.XLOOKUP($A116,sdbso042!$A:$A,sdbso042!$B:$B,,1) )</f>
        <v>-0.16889891487391415</v>
      </c>
      <c r="Y116">
        <f t="shared" si="4"/>
        <v>0</v>
      </c>
      <c r="Z116">
        <f t="shared" si="5"/>
        <v>0</v>
      </c>
      <c r="AI116" s="1">
        <v>2457.2941000000001</v>
      </c>
    </row>
    <row r="117" spans="1:35" x14ac:dyDescent="0.2">
      <c r="A117" s="1">
        <f t="shared" si="3"/>
        <v>2456.3443000000002</v>
      </c>
      <c r="B117" s="1">
        <v>1.4903428999999999E-2</v>
      </c>
      <c r="C117" t="e">
        <f xml:space="preserve"> _xlfn.XLOOKUP($A117,DibenzoThiophene!$A:$A,DibenzoThiophene!$B:$B,,1)
 + ( $A117 - _xlfn.XLOOKUP($A117,DibenzoThiophene!$A:$A,DibenzoThiophene!$A:$A,,1) )
   / ( _xlfn.XLOOKUP($A117,DibenzoThiophene!$A:$A,DibenzoThiophene!$A:$A,,-1)
       - _xlfn.XLOOKUP($A117,DibenzoThiophene!$A:$A,DibenzoThiophene!$A:$A,,1) )
   * ( _xlfn.XLOOKUP($A117,DibenzoThiophene!$A:$A,DibenzoThiophene!$B:$B,,-1)
       - _xlfn.XLOOKUP($A117,DibenzoThiophene!$A:$A,DibenzoThiophene!$B:$B,,1) )</f>
        <v>#N/A</v>
      </c>
      <c r="D117">
        <f xml:space="preserve"> _xlfn.XLOOKUP($A117,Sulfone!$A:$A,Sulfone!$B:$B,,1)
 + ( $A117 - _xlfn.XLOOKUP($A117,Sulfone!$A:$A,Sulfone!$A:$A,,1) )
   / ( _xlfn.XLOOKUP($A117,Sulfone!$A:$A,Sulfone!$A:$A,,-1)
       - _xlfn.XLOOKUP($A117,Sulfone!$A:$A,Sulfone!$A:$A,,1) )
   * ( _xlfn.XLOOKUP($A117,Sulfone!$A:$A,Sulfone!$B:$B,,-1)
       - _xlfn.XLOOKUP($A117,Sulfone!$A:$A,Sulfone!$B:$B,,1) )</f>
        <v>-1.4316017435844423E-2</v>
      </c>
      <c r="E117">
        <f xml:space="preserve"> _xlfn.XLOOKUP($A117,sfeso4051!$A:$A,sfeso4051!$B:$B,,1)
 + ( $A117 - _xlfn.XLOOKUP($A117,sfeso4051!$A:$A,sfeso4051!$A:$A,,1) )
   / ( _xlfn.XLOOKUP($A117,sfeso4051!$A:$A,sfeso4051!$A:$A,,-1)
       - _xlfn.XLOOKUP($A117,sfeso4051!$A:$A,sfeso4051!$A:$A,,1) )
   * ( _xlfn.XLOOKUP($A117,sfeso4051!$A:$A,sfeso4051!$B:$B,,-1)
       - _xlfn.XLOOKUP($A117,sfeso4051!$A:$A,sfeso4051!$B:$B,,1) )</f>
        <v>4.7565645615794662E-2</v>
      </c>
      <c r="F117">
        <f xml:space="preserve"> _xlfn.XLOOKUP($A117,sdbt029!$A:$A,sdbt029!$B:$B,,1)
 + ( $A117 - _xlfn.XLOOKUP($A117,sdbt029!$A:$A,sdbt029!$A:$A,,1) )
   / ( _xlfn.XLOOKUP($A117,sdbt029!$A:$A,sdbt029!$A:$A,,-1)
       - _xlfn.XLOOKUP($A117,sdbt029!$A:$A,sdbt029!$A:$A,,1) )
   * ( _xlfn.XLOOKUP($A117,sdbt029!$A:$A,sdbt029!$B:$B,,-1)
       - _xlfn.XLOOKUP($A117,sdbt029!$A:$A,sdbt029!$B:$B,,1) )</f>
        <v>4.7310594866474674E-2</v>
      </c>
      <c r="G117">
        <f xml:space="preserve"> _xlfn.XLOOKUP($A117,sdbs034!$A:$A,sdbs034!$B:$B,,1)
 + ( $A117 - _xlfn.XLOOKUP($A117,sdbs034!$A:$A,sdbs034!$A:$A,,1) )
   / ( _xlfn.XLOOKUP($A117,sdbs034!$A:$A,sdbs034!$A:$A,,-1)
       - _xlfn.XLOOKUP($A117,sdbs034!$A:$A,sdbs034!$A:$A,,1) )
   * ( _xlfn.XLOOKUP($A117,sdbs034!$A:$A,sdbs034!$B:$B,,-1)
       - _xlfn.XLOOKUP($A117,sdbs034!$A:$A,sdbs034!$B:$B,,1) )</f>
        <v>4.369418658968624E-2</v>
      </c>
      <c r="H117">
        <f xml:space="preserve"> _xlfn.XLOOKUP($A117,sdbso042!$A:$A,sdbso042!$B:$B,,1)
 + ( $A117 - _xlfn.XLOOKUP($A117,sdbso042!$A:$A,sdbso042!$A:$A,,1) )
   / ( _xlfn.XLOOKUP($A117,sdbso042!$A:$A,sdbso042!$A:$A,,-1)
       - _xlfn.XLOOKUP($A117,sdbso042!$A:$A,sdbso042!$A:$A,,1) )
   * ( _xlfn.XLOOKUP($A117,sdbso042!$A:$A,sdbso042!$B:$B,,-1)
       - _xlfn.XLOOKUP($A117,sdbso042!$A:$A,sdbso042!$B:$B,,1) )</f>
        <v>-0.15200289785810867</v>
      </c>
      <c r="Y117">
        <f t="shared" si="4"/>
        <v>0</v>
      </c>
      <c r="Z117">
        <f t="shared" si="5"/>
        <v>0</v>
      </c>
      <c r="AI117" s="1">
        <v>2457.5443</v>
      </c>
    </row>
    <row r="118" spans="1:35" x14ac:dyDescent="0.2">
      <c r="A118" s="1">
        <f t="shared" si="3"/>
        <v>2456.5945000000002</v>
      </c>
      <c r="B118" s="1">
        <v>4.9598480000000002E-3</v>
      </c>
      <c r="C118" t="e">
        <f xml:space="preserve"> _xlfn.XLOOKUP($A118,DibenzoThiophene!$A:$A,DibenzoThiophene!$B:$B,,1)
 + ( $A118 - _xlfn.XLOOKUP($A118,DibenzoThiophene!$A:$A,DibenzoThiophene!$A:$A,,1) )
   / ( _xlfn.XLOOKUP($A118,DibenzoThiophene!$A:$A,DibenzoThiophene!$A:$A,,-1)
       - _xlfn.XLOOKUP($A118,DibenzoThiophene!$A:$A,DibenzoThiophene!$A:$A,,1) )
   * ( _xlfn.XLOOKUP($A118,DibenzoThiophene!$A:$A,DibenzoThiophene!$B:$B,,-1)
       - _xlfn.XLOOKUP($A118,DibenzoThiophene!$A:$A,DibenzoThiophene!$B:$B,,1) )</f>
        <v>#N/A</v>
      </c>
      <c r="D118">
        <f xml:space="preserve"> _xlfn.XLOOKUP($A118,Sulfone!$A:$A,Sulfone!$B:$B,,1)
 + ( $A118 - _xlfn.XLOOKUP($A118,Sulfone!$A:$A,Sulfone!$A:$A,,1) )
   / ( _xlfn.XLOOKUP($A118,Sulfone!$A:$A,Sulfone!$A:$A,,-1)
       - _xlfn.XLOOKUP($A118,Sulfone!$A:$A,Sulfone!$A:$A,,1) )
   * ( _xlfn.XLOOKUP($A118,Sulfone!$A:$A,Sulfone!$B:$B,,-1)
       - _xlfn.XLOOKUP($A118,Sulfone!$A:$A,Sulfone!$B:$B,,1) )</f>
        <v>-9.0031321778544886E-3</v>
      </c>
      <c r="E118">
        <f xml:space="preserve"> _xlfn.XLOOKUP($A118,sfeso4051!$A:$A,sfeso4051!$B:$B,,1)
 + ( $A118 - _xlfn.XLOOKUP($A118,sfeso4051!$A:$A,sfeso4051!$A:$A,,1) )
   / ( _xlfn.XLOOKUP($A118,sfeso4051!$A:$A,sfeso4051!$A:$A,,-1)
       - _xlfn.XLOOKUP($A118,sfeso4051!$A:$A,sfeso4051!$A:$A,,1) )
   * ( _xlfn.XLOOKUP($A118,sfeso4051!$A:$A,sfeso4051!$B:$B,,-1)
       - _xlfn.XLOOKUP($A118,sfeso4051!$A:$A,sfeso4051!$B:$B,,1) )</f>
        <v>1.3693384378831601E-2</v>
      </c>
      <c r="F118">
        <f xml:space="preserve"> _xlfn.XLOOKUP($A118,sdbt029!$A:$A,sdbt029!$B:$B,,1)
 + ( $A118 - _xlfn.XLOOKUP($A118,sdbt029!$A:$A,sdbt029!$A:$A,,1) )
   / ( _xlfn.XLOOKUP($A118,sdbt029!$A:$A,sdbt029!$A:$A,,-1)
       - _xlfn.XLOOKUP($A118,sdbt029!$A:$A,sdbt029!$A:$A,,1) )
   * ( _xlfn.XLOOKUP($A118,sdbt029!$A:$A,sdbt029!$B:$B,,-1)
       - _xlfn.XLOOKUP($A118,sdbt029!$A:$A,sdbt029!$B:$B,,1) )</f>
        <v>4.6247532470419595E-3</v>
      </c>
      <c r="G118">
        <f xml:space="preserve"> _xlfn.XLOOKUP($A118,sdbs034!$A:$A,sdbs034!$B:$B,,1)
 + ( $A118 - _xlfn.XLOOKUP($A118,sdbs034!$A:$A,sdbs034!$A:$A,,1) )
   / ( _xlfn.XLOOKUP($A118,sdbs034!$A:$A,sdbs034!$A:$A,,-1)
       - _xlfn.XLOOKUP($A118,sdbs034!$A:$A,sdbs034!$A:$A,,1) )
   * ( _xlfn.XLOOKUP($A118,sdbs034!$A:$A,sdbs034!$B:$B,,-1)
       - _xlfn.XLOOKUP($A118,sdbs034!$A:$A,sdbs034!$B:$B,,1) )</f>
        <v>4.6156190622557595E-2</v>
      </c>
      <c r="H118">
        <f xml:space="preserve"> _xlfn.XLOOKUP($A118,sdbso042!$A:$A,sdbso042!$B:$B,,1)
 + ( $A118 - _xlfn.XLOOKUP($A118,sdbso042!$A:$A,sdbso042!$A:$A,,1) )
   / ( _xlfn.XLOOKUP($A118,sdbso042!$A:$A,sdbso042!$A:$A,,-1)
       - _xlfn.XLOOKUP($A118,sdbso042!$A:$A,sdbso042!$A:$A,,1) )
   * ( _xlfn.XLOOKUP($A118,sdbso042!$A:$A,sdbso042!$B:$B,,-1)
       - _xlfn.XLOOKUP($A118,sdbso042!$A:$A,sdbso042!$B:$B,,1) )</f>
        <v>-5.4802105343334281E-2</v>
      </c>
      <c r="Y118">
        <f t="shared" si="4"/>
        <v>0</v>
      </c>
      <c r="Z118">
        <f t="shared" si="5"/>
        <v>0</v>
      </c>
      <c r="AI118" s="1">
        <v>2457.7945</v>
      </c>
    </row>
    <row r="119" spans="1:35" x14ac:dyDescent="0.2">
      <c r="A119" s="1">
        <f t="shared" si="3"/>
        <v>2456.8447000000001</v>
      </c>
      <c r="B119" s="1">
        <v>1.1202273E-2</v>
      </c>
      <c r="C119" t="e">
        <f xml:space="preserve"> _xlfn.XLOOKUP($A119,DibenzoThiophene!$A:$A,DibenzoThiophene!$B:$B,,1)
 + ( $A119 - _xlfn.XLOOKUP($A119,DibenzoThiophene!$A:$A,DibenzoThiophene!$A:$A,,1) )
   / ( _xlfn.XLOOKUP($A119,DibenzoThiophene!$A:$A,DibenzoThiophene!$A:$A,,-1)
       - _xlfn.XLOOKUP($A119,DibenzoThiophene!$A:$A,DibenzoThiophene!$A:$A,,1) )
   * ( _xlfn.XLOOKUP($A119,DibenzoThiophene!$A:$A,DibenzoThiophene!$B:$B,,-1)
       - _xlfn.XLOOKUP($A119,DibenzoThiophene!$A:$A,DibenzoThiophene!$B:$B,,1) )</f>
        <v>#N/A</v>
      </c>
      <c r="D119">
        <f xml:space="preserve"> _xlfn.XLOOKUP($A119,Sulfone!$A:$A,Sulfone!$B:$B,,1)
 + ( $A119 - _xlfn.XLOOKUP($A119,Sulfone!$A:$A,Sulfone!$A:$A,,1) )
   / ( _xlfn.XLOOKUP($A119,Sulfone!$A:$A,Sulfone!$A:$A,,-1)
       - _xlfn.XLOOKUP($A119,Sulfone!$A:$A,Sulfone!$A:$A,,1) )
   * ( _xlfn.XLOOKUP($A119,Sulfone!$A:$A,Sulfone!$B:$B,,-1)
       - _xlfn.XLOOKUP($A119,Sulfone!$A:$A,Sulfone!$B:$B,,1) )</f>
        <v>-3.6902469198645525E-3</v>
      </c>
      <c r="E119">
        <f xml:space="preserve"> _xlfn.XLOOKUP($A119,sfeso4051!$A:$A,sfeso4051!$B:$B,,1)
 + ( $A119 - _xlfn.XLOOKUP($A119,sfeso4051!$A:$A,sfeso4051!$A:$A,,1) )
   / ( _xlfn.XLOOKUP($A119,sfeso4051!$A:$A,sfeso4051!$A:$A,,-1)
       - _xlfn.XLOOKUP($A119,sfeso4051!$A:$A,sfeso4051!$A:$A,,1) )
   * ( _xlfn.XLOOKUP($A119,sfeso4051!$A:$A,sfeso4051!$B:$B,,-1)
       - _xlfn.XLOOKUP($A119,sfeso4051!$A:$A,sfeso4051!$B:$B,,1) )</f>
        <v>-4.712639427971602E-3</v>
      </c>
      <c r="F119">
        <f xml:space="preserve"> _xlfn.XLOOKUP($A119,sdbt029!$A:$A,sdbt029!$B:$B,,1)
 + ( $A119 - _xlfn.XLOOKUP($A119,sdbt029!$A:$A,sdbt029!$A:$A,,1) )
   / ( _xlfn.XLOOKUP($A119,sdbt029!$A:$A,sdbt029!$A:$A,,-1)
       - _xlfn.XLOOKUP($A119,sdbt029!$A:$A,sdbt029!$A:$A,,1) )
   * ( _xlfn.XLOOKUP($A119,sdbt029!$A:$A,sdbt029!$B:$B,,-1)
       - _xlfn.XLOOKUP($A119,sdbt029!$A:$A,sdbt029!$B:$B,,1) )</f>
        <v>-3.3998226555330717E-3</v>
      </c>
      <c r="G119">
        <f xml:space="preserve"> _xlfn.XLOOKUP($A119,sdbs034!$A:$A,sdbs034!$B:$B,,1)
 + ( $A119 - _xlfn.XLOOKUP($A119,sdbs034!$A:$A,sdbs034!$A:$A,,1) )
   / ( _xlfn.XLOOKUP($A119,sdbs034!$A:$A,sdbs034!$A:$A,,-1)
       - _xlfn.XLOOKUP($A119,sdbs034!$A:$A,sdbs034!$A:$A,,1) )
   * ( _xlfn.XLOOKUP($A119,sdbs034!$A:$A,sdbs034!$B:$B,,-1)
       - _xlfn.XLOOKUP($A119,sdbs034!$A:$A,sdbs034!$B:$B,,1) )</f>
        <v>4.860478694111306E-2</v>
      </c>
      <c r="H119">
        <f xml:space="preserve"> _xlfn.XLOOKUP($A119,sdbso042!$A:$A,sdbso042!$B:$B,,1)
 + ( $A119 - _xlfn.XLOOKUP($A119,sdbso042!$A:$A,sdbso042!$A:$A,,1) )
   / ( _xlfn.XLOOKUP($A119,sdbso042!$A:$A,sdbso042!$A:$A,,-1)
       - _xlfn.XLOOKUP($A119,sdbso042!$A:$A,sdbso042!$A:$A,,1) )
   * ( _xlfn.XLOOKUP($A119,sdbso042!$A:$A,sdbso042!$B:$B,,-1)
       - _xlfn.XLOOKUP($A119,sdbso042!$A:$A,sdbso042!$B:$B,,1) )</f>
        <v>-1.4919999377833046E-2</v>
      </c>
      <c r="Y119">
        <f t="shared" si="4"/>
        <v>0</v>
      </c>
      <c r="Z119">
        <f t="shared" si="5"/>
        <v>0</v>
      </c>
      <c r="AI119" s="1">
        <v>2458.0446999999999</v>
      </c>
    </row>
    <row r="120" spans="1:35" x14ac:dyDescent="0.2">
      <c r="A120" s="1">
        <f t="shared" si="3"/>
        <v>2457.0949000000001</v>
      </c>
      <c r="B120" s="1">
        <v>-2.2762402000000002E-3</v>
      </c>
      <c r="C120" t="e">
        <f xml:space="preserve"> _xlfn.XLOOKUP($A120,DibenzoThiophene!$A:$A,DibenzoThiophene!$B:$B,,1)
 + ( $A120 - _xlfn.XLOOKUP($A120,DibenzoThiophene!$A:$A,DibenzoThiophene!$A:$A,,1) )
   / ( _xlfn.XLOOKUP($A120,DibenzoThiophene!$A:$A,DibenzoThiophene!$A:$A,,-1)
       - _xlfn.XLOOKUP($A120,DibenzoThiophene!$A:$A,DibenzoThiophene!$A:$A,,1) )
   * ( _xlfn.XLOOKUP($A120,DibenzoThiophene!$A:$A,DibenzoThiophene!$B:$B,,-1)
       - _xlfn.XLOOKUP($A120,DibenzoThiophene!$A:$A,DibenzoThiophene!$B:$B,,1) )</f>
        <v>#N/A</v>
      </c>
      <c r="D120">
        <f xml:space="preserve"> _xlfn.XLOOKUP($A120,Sulfone!$A:$A,Sulfone!$B:$B,,1)
 + ( $A120 - _xlfn.XLOOKUP($A120,Sulfone!$A:$A,Sulfone!$A:$A,,1) )
   / ( _xlfn.XLOOKUP($A120,Sulfone!$A:$A,Sulfone!$A:$A,,-1)
       - _xlfn.XLOOKUP($A120,Sulfone!$A:$A,Sulfone!$A:$A,,1) )
   * ( _xlfn.XLOOKUP($A120,Sulfone!$A:$A,Sulfone!$B:$B,,-1)
       - _xlfn.XLOOKUP($A120,Sulfone!$A:$A,Sulfone!$B:$B,,1) )</f>
        <v>-3.98310849795003E-4</v>
      </c>
      <c r="E120">
        <f xml:space="preserve"> _xlfn.XLOOKUP($A120,sfeso4051!$A:$A,sfeso4051!$B:$B,,1)
 + ( $A120 - _xlfn.XLOOKUP($A120,sfeso4051!$A:$A,sfeso4051!$A:$A,,1) )
   / ( _xlfn.XLOOKUP($A120,sfeso4051!$A:$A,sfeso4051!$A:$A,,-1)
       - _xlfn.XLOOKUP($A120,sfeso4051!$A:$A,sfeso4051!$A:$A,,1) )
   * ( _xlfn.XLOOKUP($A120,sfeso4051!$A:$A,sfeso4051!$B:$B,,-1)
       - _xlfn.XLOOKUP($A120,sfeso4051!$A:$A,sfeso4051!$B:$B,,1) )</f>
        <v>-3.7360291360878494E-3</v>
      </c>
      <c r="F120">
        <f xml:space="preserve"> _xlfn.XLOOKUP($A120,sdbt029!$A:$A,sdbt029!$B:$B,,1)
 + ( $A120 - _xlfn.XLOOKUP($A120,sdbt029!$A:$A,sdbt029!$A:$A,,1) )
   / ( _xlfn.XLOOKUP($A120,sdbt029!$A:$A,sdbt029!$A:$A,,-1)
       - _xlfn.XLOOKUP($A120,sdbt029!$A:$A,sdbt029!$A:$A,,1) )
   * ( _xlfn.XLOOKUP($A120,sdbt029!$A:$A,sdbt029!$B:$B,,-1)
       - _xlfn.XLOOKUP($A120,sdbt029!$A:$A,sdbt029!$B:$B,,1) )</f>
        <v>-9.7012006144488981E-3</v>
      </c>
      <c r="G120">
        <f xml:space="preserve"> _xlfn.XLOOKUP($A120,sdbs034!$A:$A,sdbs034!$B:$B,,1)
 + ( $A120 - _xlfn.XLOOKUP($A120,sdbs034!$A:$A,sdbs034!$A:$A,,1) )
   / ( _xlfn.XLOOKUP($A120,sdbs034!$A:$A,sdbs034!$A:$A,,-1)
       - _xlfn.XLOOKUP($A120,sdbs034!$A:$A,sdbs034!$A:$A,,1) )
   * ( _xlfn.XLOOKUP($A120,sdbs034!$A:$A,sdbs034!$B:$B,,-1)
       - _xlfn.XLOOKUP($A120,sdbs034!$A:$A,sdbs034!$B:$B,,1) )</f>
        <v>4.8857183048849444E-2</v>
      </c>
      <c r="H120">
        <f xml:space="preserve"> _xlfn.XLOOKUP($A120,sdbso042!$A:$A,sdbso042!$B:$B,,1)
 + ( $A120 - _xlfn.XLOOKUP($A120,sdbso042!$A:$A,sdbso042!$A:$A,,1) )
   / ( _xlfn.XLOOKUP($A120,sdbso042!$A:$A,sdbso042!$A:$A,,-1)
       - _xlfn.XLOOKUP($A120,sdbso042!$A:$A,sdbso042!$A:$A,,1) )
   * ( _xlfn.XLOOKUP($A120,sdbso042!$A:$A,sdbso042!$B:$B,,-1)
       - _xlfn.XLOOKUP($A120,sdbso042!$A:$A,sdbso042!$B:$B,,1) )</f>
        <v>-2.3618233534719826E-2</v>
      </c>
      <c r="Y120">
        <f t="shared" si="4"/>
        <v>0</v>
      </c>
      <c r="Z120">
        <f t="shared" si="5"/>
        <v>0</v>
      </c>
      <c r="AI120" s="1">
        <v>2458.2948999999999</v>
      </c>
    </row>
    <row r="121" spans="1:35" x14ac:dyDescent="0.2">
      <c r="A121" s="1">
        <f t="shared" si="3"/>
        <v>2457.3451</v>
      </c>
      <c r="B121" s="1">
        <v>8.5210774999999999E-3</v>
      </c>
      <c r="C121" t="e">
        <f xml:space="preserve"> _xlfn.XLOOKUP($A121,DibenzoThiophene!$A:$A,DibenzoThiophene!$B:$B,,1)
 + ( $A121 - _xlfn.XLOOKUP($A121,DibenzoThiophene!$A:$A,DibenzoThiophene!$A:$A,,1) )
   / ( _xlfn.XLOOKUP($A121,DibenzoThiophene!$A:$A,DibenzoThiophene!$A:$A,,-1)
       - _xlfn.XLOOKUP($A121,DibenzoThiophene!$A:$A,DibenzoThiophene!$A:$A,,1) )
   * ( _xlfn.XLOOKUP($A121,DibenzoThiophene!$A:$A,DibenzoThiophene!$B:$B,,-1)
       - _xlfn.XLOOKUP($A121,DibenzoThiophene!$A:$A,DibenzoThiophene!$B:$B,,1) )</f>
        <v>#N/A</v>
      </c>
      <c r="D121">
        <f xml:space="preserve"> _xlfn.XLOOKUP($A121,Sulfone!$A:$A,Sulfone!$B:$B,,1)
 + ( $A121 - _xlfn.XLOOKUP($A121,Sulfone!$A:$A,Sulfone!$A:$A,,1) )
   / ( _xlfn.XLOOKUP($A121,Sulfone!$A:$A,Sulfone!$A:$A,,-1)
       - _xlfn.XLOOKUP($A121,Sulfone!$A:$A,Sulfone!$A:$A,,1) )
   * ( _xlfn.XLOOKUP($A121,Sulfone!$A:$A,Sulfone!$B:$B,,-1)
       - _xlfn.XLOOKUP($A121,Sulfone!$A:$A,Sulfone!$B:$B,,1) )</f>
        <v>-3.0575892669073234E-4</v>
      </c>
      <c r="E121">
        <f xml:space="preserve"> _xlfn.XLOOKUP($A121,sfeso4051!$A:$A,sfeso4051!$B:$B,,1)
 + ( $A121 - _xlfn.XLOOKUP($A121,sfeso4051!$A:$A,sfeso4051!$A:$A,,1) )
   / ( _xlfn.XLOOKUP($A121,sfeso4051!$A:$A,sfeso4051!$A:$A,,-1)
       - _xlfn.XLOOKUP($A121,sfeso4051!$A:$A,sfeso4051!$A:$A,,1) )
   * ( _xlfn.XLOOKUP($A121,sfeso4051!$A:$A,sfeso4051!$B:$B,,-1)
       - _xlfn.XLOOKUP($A121,sfeso4051!$A:$A,sfeso4051!$B:$B,,1) )</f>
        <v>-5.5798979801549541E-3</v>
      </c>
      <c r="F121">
        <f xml:space="preserve"> _xlfn.XLOOKUP($A121,sdbt029!$A:$A,sdbt029!$B:$B,,1)
 + ( $A121 - _xlfn.XLOOKUP($A121,sdbt029!$A:$A,sdbt029!$A:$A,,1) )
   / ( _xlfn.XLOOKUP($A121,sdbt029!$A:$A,sdbt029!$A:$A,,-1)
       - _xlfn.XLOOKUP($A121,sdbt029!$A:$A,sdbt029!$A:$A,,1) )
   * ( _xlfn.XLOOKUP($A121,sdbt029!$A:$A,sdbt029!$B:$B,,-1)
       - _xlfn.XLOOKUP($A121,sdbt029!$A:$A,sdbt029!$B:$B,,1) )</f>
        <v>-8.0980443748919079E-3</v>
      </c>
      <c r="G121">
        <f xml:space="preserve"> _xlfn.XLOOKUP($A121,sdbs034!$A:$A,sdbs034!$B:$B,,1)
 + ( $A121 - _xlfn.XLOOKUP($A121,sdbs034!$A:$A,sdbs034!$A:$A,,1) )
   / ( _xlfn.XLOOKUP($A121,sdbs034!$A:$A,sdbs034!$A:$A,,-1)
       - _xlfn.XLOOKUP($A121,sdbs034!$A:$A,sdbs034!$A:$A,,1) )
   * ( _xlfn.XLOOKUP($A121,sdbs034!$A:$A,sdbs034!$B:$B,,-1)
       - _xlfn.XLOOKUP($A121,sdbs034!$A:$A,sdbs034!$B:$B,,1) )</f>
        <v>5.0868696542192914E-2</v>
      </c>
      <c r="H121">
        <f xml:space="preserve"> _xlfn.XLOOKUP($A121,sdbso042!$A:$A,sdbso042!$B:$B,,1)
 + ( $A121 - _xlfn.XLOOKUP($A121,sdbso042!$A:$A,sdbso042!$A:$A,,1) )
   / ( _xlfn.XLOOKUP($A121,sdbso042!$A:$A,sdbso042!$A:$A,,-1)
       - _xlfn.XLOOKUP($A121,sdbso042!$A:$A,sdbso042!$A:$A,,1) )
   * ( _xlfn.XLOOKUP($A121,sdbso042!$A:$A,sdbso042!$B:$B,,-1)
       - _xlfn.XLOOKUP($A121,sdbso042!$A:$A,sdbso042!$B:$B,,1) )</f>
        <v>-2.3993951918400477E-2</v>
      </c>
      <c r="Y121">
        <f t="shared" si="4"/>
        <v>0</v>
      </c>
      <c r="Z121">
        <f t="shared" si="5"/>
        <v>0</v>
      </c>
      <c r="AI121" s="1">
        <v>2458.5450999999998</v>
      </c>
    </row>
    <row r="122" spans="1:35" x14ac:dyDescent="0.2">
      <c r="A122" s="1">
        <f t="shared" si="3"/>
        <v>2457.5953000000004</v>
      </c>
      <c r="B122" s="1">
        <v>8.3932903E-3</v>
      </c>
      <c r="C122" t="e">
        <f xml:space="preserve"> _xlfn.XLOOKUP($A122,DibenzoThiophene!$A:$A,DibenzoThiophene!$B:$B,,1)
 + ( $A122 - _xlfn.XLOOKUP($A122,DibenzoThiophene!$A:$A,DibenzoThiophene!$A:$A,,1) )
   / ( _xlfn.XLOOKUP($A122,DibenzoThiophene!$A:$A,DibenzoThiophene!$A:$A,,-1)
       - _xlfn.XLOOKUP($A122,DibenzoThiophene!$A:$A,DibenzoThiophene!$A:$A,,1) )
   * ( _xlfn.XLOOKUP($A122,DibenzoThiophene!$A:$A,DibenzoThiophene!$B:$B,,-1)
       - _xlfn.XLOOKUP($A122,DibenzoThiophene!$A:$A,DibenzoThiophene!$B:$B,,1) )</f>
        <v>#N/A</v>
      </c>
      <c r="D122">
        <f xml:space="preserve"> _xlfn.XLOOKUP($A122,Sulfone!$A:$A,Sulfone!$B:$B,,1)
 + ( $A122 - _xlfn.XLOOKUP($A122,Sulfone!$A:$A,Sulfone!$A:$A,,1) )
   / ( _xlfn.XLOOKUP($A122,Sulfone!$A:$A,Sulfone!$A:$A,,-1)
       - _xlfn.XLOOKUP($A122,Sulfone!$A:$A,Sulfone!$A:$A,,1) )
   * ( _xlfn.XLOOKUP($A122,Sulfone!$A:$A,Sulfone!$B:$B,,-1)
       - _xlfn.XLOOKUP($A122,Sulfone!$A:$A,Sulfone!$B:$B,,1) )</f>
        <v>-2.1320700358629346E-4</v>
      </c>
      <c r="E122">
        <f xml:space="preserve"> _xlfn.XLOOKUP($A122,sfeso4051!$A:$A,sfeso4051!$B:$B,,1)
 + ( $A122 - _xlfn.XLOOKUP($A122,sfeso4051!$A:$A,sfeso4051!$A:$A,,1) )
   / ( _xlfn.XLOOKUP($A122,sfeso4051!$A:$A,sfeso4051!$A:$A,,-1)
       - _xlfn.XLOOKUP($A122,sfeso4051!$A:$A,sfeso4051!$A:$A,,1) )
   * ( _xlfn.XLOOKUP($A122,sfeso4051!$A:$A,sfeso4051!$B:$B,,-1)
       - _xlfn.XLOOKUP($A122,sfeso4051!$A:$A,sfeso4051!$B:$B,,1) )</f>
        <v>-3.826361929239552E-3</v>
      </c>
      <c r="F122">
        <f xml:space="preserve"> _xlfn.XLOOKUP($A122,sdbt029!$A:$A,sdbt029!$B:$B,,1)
 + ( $A122 - _xlfn.XLOOKUP($A122,sdbt029!$A:$A,sdbt029!$A:$A,,1) )
   / ( _xlfn.XLOOKUP($A122,sdbt029!$A:$A,sdbt029!$A:$A,,-1)
       - _xlfn.XLOOKUP($A122,sdbt029!$A:$A,sdbt029!$A:$A,,1) )
   * ( _xlfn.XLOOKUP($A122,sdbt029!$A:$A,sdbt029!$B:$B,,-1)
       - _xlfn.XLOOKUP($A122,sdbt029!$A:$A,sdbt029!$B:$B,,1) )</f>
        <v>-4.0256953679301873E-3</v>
      </c>
      <c r="G122">
        <f xml:space="preserve"> _xlfn.XLOOKUP($A122,sdbs034!$A:$A,sdbs034!$B:$B,,1)
 + ( $A122 - _xlfn.XLOOKUP($A122,sdbs034!$A:$A,sdbs034!$A:$A,,1) )
   / ( _xlfn.XLOOKUP($A122,sdbs034!$A:$A,sdbs034!$A:$A,,-1)
       - _xlfn.XLOOKUP($A122,sdbs034!$A:$A,sdbs034!$A:$A,,1) )
   * ( _xlfn.XLOOKUP($A122,sdbs034!$A:$A,sdbs034!$B:$B,,-1)
       - _xlfn.XLOOKUP($A122,sdbs034!$A:$A,sdbs034!$B:$B,,1) )</f>
        <v>5.4347163908455454E-2</v>
      </c>
      <c r="H122">
        <f xml:space="preserve"> _xlfn.XLOOKUP($A122,sdbso042!$A:$A,sdbso042!$B:$B,,1)
 + ( $A122 - _xlfn.XLOOKUP($A122,sdbso042!$A:$A,sdbso042!$A:$A,,1) )
   / ( _xlfn.XLOOKUP($A122,sdbso042!$A:$A,sdbso042!$A:$A,,-1)
       - _xlfn.XLOOKUP($A122,sdbso042!$A:$A,sdbso042!$A:$A,,1) )
   * ( _xlfn.XLOOKUP($A122,sdbso042!$A:$A,sdbso042!$B:$B,,-1)
       - _xlfn.XLOOKUP($A122,sdbso042!$A:$A,sdbso042!$B:$B,,1) )</f>
        <v>-1.1584584837991246E-2</v>
      </c>
      <c r="Y122">
        <f t="shared" si="4"/>
        <v>0</v>
      </c>
      <c r="Z122">
        <f t="shared" si="5"/>
        <v>0</v>
      </c>
      <c r="AI122" s="1">
        <v>2458.7953000000002</v>
      </c>
    </row>
    <row r="123" spans="1:35" x14ac:dyDescent="0.2">
      <c r="A123" s="1">
        <f t="shared" si="3"/>
        <v>2457.8455000000004</v>
      </c>
      <c r="B123" s="1">
        <v>1.4061263E-3</v>
      </c>
      <c r="C123" t="e">
        <f xml:space="preserve"> _xlfn.XLOOKUP($A123,DibenzoThiophene!$A:$A,DibenzoThiophene!$B:$B,,1)
 + ( $A123 - _xlfn.XLOOKUP($A123,DibenzoThiophene!$A:$A,DibenzoThiophene!$A:$A,,1) )
   / ( _xlfn.XLOOKUP($A123,DibenzoThiophene!$A:$A,DibenzoThiophene!$A:$A,,-1)
       - _xlfn.XLOOKUP($A123,DibenzoThiophene!$A:$A,DibenzoThiophene!$A:$A,,1) )
   * ( _xlfn.XLOOKUP($A123,DibenzoThiophene!$A:$A,DibenzoThiophene!$B:$B,,-1)
       - _xlfn.XLOOKUP($A123,DibenzoThiophene!$A:$A,DibenzoThiophene!$B:$B,,1) )</f>
        <v>#N/A</v>
      </c>
      <c r="D123">
        <f xml:space="preserve"> _xlfn.XLOOKUP($A123,Sulfone!$A:$A,Sulfone!$B:$B,,1)
 + ( $A123 - _xlfn.XLOOKUP($A123,Sulfone!$A:$A,Sulfone!$A:$A,,1) )
   / ( _xlfn.XLOOKUP($A123,Sulfone!$A:$A,Sulfone!$A:$A,,-1)
       - _xlfn.XLOOKUP($A123,Sulfone!$A:$A,Sulfone!$A:$A,,1) )
   * ( _xlfn.XLOOKUP($A123,Sulfone!$A:$A,Sulfone!$B:$B,,-1)
       - _xlfn.XLOOKUP($A123,Sulfone!$A:$A,Sulfone!$B:$B,,1) )</f>
        <v>-1.2065508048202282E-4</v>
      </c>
      <c r="E123">
        <f xml:space="preserve"> _xlfn.XLOOKUP($A123,sfeso4051!$A:$A,sfeso4051!$B:$B,,1)
 + ( $A123 - _xlfn.XLOOKUP($A123,sfeso4051!$A:$A,sfeso4051!$A:$A,,1) )
   / ( _xlfn.XLOOKUP($A123,sfeso4051!$A:$A,sfeso4051!$A:$A,,-1)
       - _xlfn.XLOOKUP($A123,sfeso4051!$A:$A,sfeso4051!$A:$A,,1) )
   * ( _xlfn.XLOOKUP($A123,sfeso4051!$A:$A,sfeso4051!$B:$B,,-1)
       - _xlfn.XLOOKUP($A123,sfeso4051!$A:$A,sfeso4051!$B:$B,,1) )</f>
        <v>-4.8041234871909295E-3</v>
      </c>
      <c r="F123">
        <f xml:space="preserve"> _xlfn.XLOOKUP($A123,sdbt029!$A:$A,sdbt029!$B:$B,,1)
 + ( $A123 - _xlfn.XLOOKUP($A123,sdbt029!$A:$A,sdbt029!$A:$A,,1) )
   / ( _xlfn.XLOOKUP($A123,sdbt029!$A:$A,sdbt029!$A:$A,,-1)
       - _xlfn.XLOOKUP($A123,sdbt029!$A:$A,sdbt029!$A:$A,,1) )
   * ( _xlfn.XLOOKUP($A123,sdbt029!$A:$A,sdbt029!$B:$B,,-1)
       - _xlfn.XLOOKUP($A123,sdbt029!$A:$A,sdbt029!$B:$B,,1) )</f>
        <v>-3.0468776234480652E-3</v>
      </c>
      <c r="G123">
        <f xml:space="preserve"> _xlfn.XLOOKUP($A123,sdbs034!$A:$A,sdbs034!$B:$B,,1)
 + ( $A123 - _xlfn.XLOOKUP($A123,sdbs034!$A:$A,sdbs034!$A:$A,,1) )
   / ( _xlfn.XLOOKUP($A123,sdbs034!$A:$A,sdbs034!$A:$A,,-1)
       - _xlfn.XLOOKUP($A123,sdbs034!$A:$A,sdbs034!$A:$A,,1) )
   * ( _xlfn.XLOOKUP($A123,sdbs034!$A:$A,sdbs034!$B:$B,,-1)
       - _xlfn.XLOOKUP($A123,sdbs034!$A:$A,sdbs034!$B:$B,,1) )</f>
        <v>5.5942455914660315E-2</v>
      </c>
      <c r="H123">
        <f xml:space="preserve"> _xlfn.XLOOKUP($A123,sdbso042!$A:$A,sdbso042!$B:$B,,1)
 + ( $A123 - _xlfn.XLOOKUP($A123,sdbso042!$A:$A,sdbso042!$A:$A,,1) )
   / ( _xlfn.XLOOKUP($A123,sdbso042!$A:$A,sdbso042!$A:$A,,-1)
       - _xlfn.XLOOKUP($A123,sdbso042!$A:$A,sdbso042!$A:$A,,1) )
   * ( _xlfn.XLOOKUP($A123,sdbso042!$A:$A,sdbso042!$B:$B,,-1)
       - _xlfn.XLOOKUP($A123,sdbso042!$A:$A,sdbso042!$B:$B,,1) )</f>
        <v>-7.5870074144285832E-3</v>
      </c>
      <c r="Y123">
        <f t="shared" si="4"/>
        <v>0</v>
      </c>
      <c r="Z123">
        <f t="shared" si="5"/>
        <v>0</v>
      </c>
      <c r="AI123" s="1">
        <v>2459.0455000000002</v>
      </c>
    </row>
    <row r="124" spans="1:35" x14ac:dyDescent="0.2">
      <c r="A124" s="1">
        <f t="shared" si="3"/>
        <v>2458.0956000000001</v>
      </c>
      <c r="B124" s="1">
        <v>1.7304745999999999E-2</v>
      </c>
      <c r="C124" t="e">
        <f xml:space="preserve"> _xlfn.XLOOKUP($A124,DibenzoThiophene!$A:$A,DibenzoThiophene!$B:$B,,1)
 + ( $A124 - _xlfn.XLOOKUP($A124,DibenzoThiophene!$A:$A,DibenzoThiophene!$A:$A,,1) )
   / ( _xlfn.XLOOKUP($A124,DibenzoThiophene!$A:$A,DibenzoThiophene!$A:$A,,-1)
       - _xlfn.XLOOKUP($A124,DibenzoThiophene!$A:$A,DibenzoThiophene!$A:$A,,1) )
   * ( _xlfn.XLOOKUP($A124,DibenzoThiophene!$A:$A,DibenzoThiophene!$B:$B,,-1)
       - _xlfn.XLOOKUP($A124,DibenzoThiophene!$A:$A,DibenzoThiophene!$B:$B,,1) )</f>
        <v>#N/A</v>
      </c>
      <c r="D124">
        <f xml:space="preserve"> _xlfn.XLOOKUP($A124,Sulfone!$A:$A,Sulfone!$B:$B,,1)
 + ( $A124 - _xlfn.XLOOKUP($A124,Sulfone!$A:$A,Sulfone!$A:$A,,1) )
   / ( _xlfn.XLOOKUP($A124,Sulfone!$A:$A,Sulfone!$A:$A,,-1)
       - _xlfn.XLOOKUP($A124,Sulfone!$A:$A,Sulfone!$A:$A,,1) )
   * ( _xlfn.XLOOKUP($A124,Sulfone!$A:$A,Sulfone!$B:$B,,-1)
       - _xlfn.XLOOKUP($A124,Sulfone!$A:$A,Sulfone!$B:$B,,1) )</f>
        <v>-1.3607585391069979E-4</v>
      </c>
      <c r="E124">
        <f xml:space="preserve"> _xlfn.XLOOKUP($A124,sfeso4051!$A:$A,sfeso4051!$B:$B,,1)
 + ( $A124 - _xlfn.XLOOKUP($A124,sfeso4051!$A:$A,sfeso4051!$A:$A,,1) )
   / ( _xlfn.XLOOKUP($A124,sfeso4051!$A:$A,sfeso4051!$A:$A,,-1)
       - _xlfn.XLOOKUP($A124,sfeso4051!$A:$A,sfeso4051!$A:$A,,1) )
   * ( _xlfn.XLOOKUP($A124,sfeso4051!$A:$A,sfeso4051!$B:$B,,-1)
       - _xlfn.XLOOKUP($A124,sfeso4051!$A:$A,sfeso4051!$B:$B,,1) )</f>
        <v>-5.0598173135186948E-3</v>
      </c>
      <c r="F124">
        <f xml:space="preserve"> _xlfn.XLOOKUP($A124,sdbt029!$A:$A,sdbt029!$B:$B,,1)
 + ( $A124 - _xlfn.XLOOKUP($A124,sdbt029!$A:$A,sdbt029!$A:$A,,1) )
   / ( _xlfn.XLOOKUP($A124,sdbt029!$A:$A,sdbt029!$A:$A,,-1)
       - _xlfn.XLOOKUP($A124,sdbt029!$A:$A,sdbt029!$A:$A,,1) )
   * ( _xlfn.XLOOKUP($A124,sdbt029!$A:$A,sdbt029!$B:$B,,-1)
       - _xlfn.XLOOKUP($A124,sdbt029!$A:$A,sdbt029!$B:$B,,1) )</f>
        <v>-1.8310693004891711E-3</v>
      </c>
      <c r="G124">
        <f xml:space="preserve"> _xlfn.XLOOKUP($A124,sdbs034!$A:$A,sdbs034!$B:$B,,1)
 + ( $A124 - _xlfn.XLOOKUP($A124,sdbs034!$A:$A,sdbs034!$A:$A,,1) )
   / ( _xlfn.XLOOKUP($A124,sdbs034!$A:$A,sdbs034!$A:$A,,-1)
       - _xlfn.XLOOKUP($A124,sdbs034!$A:$A,sdbs034!$A:$A,,1) )
   * ( _xlfn.XLOOKUP($A124,sdbs034!$A:$A,sdbs034!$B:$B,,-1)
       - _xlfn.XLOOKUP($A124,sdbs034!$A:$A,sdbs034!$B:$B,,1) )</f>
        <v>5.7500627256818947E-2</v>
      </c>
      <c r="H124">
        <f xml:space="preserve"> _xlfn.XLOOKUP($A124,sdbso042!$A:$A,sdbso042!$B:$B,,1)
 + ( $A124 - _xlfn.XLOOKUP($A124,sdbso042!$A:$A,sdbso042!$A:$A,,1) )
   / ( _xlfn.XLOOKUP($A124,sdbso042!$A:$A,sdbso042!$A:$A,,-1)
       - _xlfn.XLOOKUP($A124,sdbso042!$A:$A,sdbso042!$A:$A,,1) )
   * ( _xlfn.XLOOKUP($A124,sdbso042!$A:$A,sdbso042!$B:$B,,-1)
       - _xlfn.XLOOKUP($A124,sdbso042!$A:$A,sdbso042!$B:$B,,1) )</f>
        <v>-4.3210951791039778E-3</v>
      </c>
      <c r="Y124">
        <f t="shared" si="4"/>
        <v>0</v>
      </c>
      <c r="Z124">
        <f t="shared" si="5"/>
        <v>0</v>
      </c>
      <c r="AI124" s="1">
        <v>2459.2955999999999</v>
      </c>
    </row>
    <row r="125" spans="1:35" x14ac:dyDescent="0.2">
      <c r="A125" s="1">
        <f t="shared" si="3"/>
        <v>2458.3458000000001</v>
      </c>
      <c r="B125" s="1">
        <v>2.0153727E-2</v>
      </c>
      <c r="C125" t="e">
        <f xml:space="preserve"> _xlfn.XLOOKUP($A125,DibenzoThiophene!$A:$A,DibenzoThiophene!$B:$B,,1)
 + ( $A125 - _xlfn.XLOOKUP($A125,DibenzoThiophene!$A:$A,DibenzoThiophene!$A:$A,,1) )
   / ( _xlfn.XLOOKUP($A125,DibenzoThiophene!$A:$A,DibenzoThiophene!$A:$A,,-1)
       - _xlfn.XLOOKUP($A125,DibenzoThiophene!$A:$A,DibenzoThiophene!$A:$A,,1) )
   * ( _xlfn.XLOOKUP($A125,DibenzoThiophene!$A:$A,DibenzoThiophene!$B:$B,,-1)
       - _xlfn.XLOOKUP($A125,DibenzoThiophene!$A:$A,DibenzoThiophene!$B:$B,,1) )</f>
        <v>#N/A</v>
      </c>
      <c r="D125">
        <f xml:space="preserve"> _xlfn.XLOOKUP($A125,Sulfone!$A:$A,Sulfone!$B:$B,,1)
 + ( $A125 - _xlfn.XLOOKUP($A125,Sulfone!$A:$A,Sulfone!$A:$A,,1) )
   / ( _xlfn.XLOOKUP($A125,Sulfone!$A:$A,Sulfone!$A:$A,,-1)
       - _xlfn.XLOOKUP($A125,Sulfone!$A:$A,Sulfone!$A:$A,,1) )
   * ( _xlfn.XLOOKUP($A125,Sulfone!$A:$A,Sulfone!$B:$B,,-1)
       - _xlfn.XLOOKUP($A125,Sulfone!$A:$A,Sulfone!$B:$B,,1) )</f>
        <v>-3.3642537853088514E-4</v>
      </c>
      <c r="E125">
        <f xml:space="preserve"> _xlfn.XLOOKUP($A125,sfeso4051!$A:$A,sfeso4051!$B:$B,,1)
 + ( $A125 - _xlfn.XLOOKUP($A125,sfeso4051!$A:$A,sfeso4051!$A:$A,,1) )
   / ( _xlfn.XLOOKUP($A125,sfeso4051!$A:$A,sfeso4051!$A:$A,,-1)
       - _xlfn.XLOOKUP($A125,sfeso4051!$A:$A,sfeso4051!$A:$A,,1) )
   * ( _xlfn.XLOOKUP($A125,sfeso4051!$A:$A,sfeso4051!$B:$B,,-1)
       - _xlfn.XLOOKUP($A125,sfeso4051!$A:$A,sfeso4051!$B:$B,,1) )</f>
        <v>-5.6562118290938278E-3</v>
      </c>
      <c r="F125">
        <f xml:space="preserve"> _xlfn.XLOOKUP($A125,sdbt029!$A:$A,sdbt029!$B:$B,,1)
 + ( $A125 - _xlfn.XLOOKUP($A125,sdbt029!$A:$A,sdbt029!$A:$A,,1) )
   / ( _xlfn.XLOOKUP($A125,sdbt029!$A:$A,sdbt029!$A:$A,,-1)
       - _xlfn.XLOOKUP($A125,sdbt029!$A:$A,sdbt029!$A:$A,,1) )
   * ( _xlfn.XLOOKUP($A125,sdbt029!$A:$A,sdbt029!$B:$B,,-1)
       - _xlfn.XLOOKUP($A125,sdbt029!$A:$A,sdbt029!$B:$B,,1) )</f>
        <v>3.018845361094839E-3</v>
      </c>
      <c r="G125">
        <f xml:space="preserve"> _xlfn.XLOOKUP($A125,sdbs034!$A:$A,sdbs034!$B:$B,,1)
 + ( $A125 - _xlfn.XLOOKUP($A125,sdbs034!$A:$A,sdbs034!$A:$A,,1) )
   / ( _xlfn.XLOOKUP($A125,sdbs034!$A:$A,sdbs034!$A:$A,,-1)
       - _xlfn.XLOOKUP($A125,sdbs034!$A:$A,sdbs034!$A:$A,,1) )
   * ( _xlfn.XLOOKUP($A125,sdbs034!$A:$A,sdbs034!$B:$B,,-1)
       - _xlfn.XLOOKUP($A125,sdbs034!$A:$A,sdbs034!$B:$B,,1) )</f>
        <v>5.9883634263482977E-2</v>
      </c>
      <c r="H125">
        <f xml:space="preserve"> _xlfn.XLOOKUP($A125,sdbso042!$A:$A,sdbso042!$B:$B,,1)
 + ( $A125 - _xlfn.XLOOKUP($A125,sdbso042!$A:$A,sdbso042!$A:$A,,1) )
   / ( _xlfn.XLOOKUP($A125,sdbso042!$A:$A,sdbso042!$A:$A,,-1)
       - _xlfn.XLOOKUP($A125,sdbso042!$A:$A,sdbso042!$A:$A,,1) )
   * ( _xlfn.XLOOKUP($A125,sdbso042!$A:$A,sdbso042!$B:$B,,-1)
       - _xlfn.XLOOKUP($A125,sdbso042!$A:$A,sdbso042!$B:$B,,1) )</f>
        <v>-5.4520776999555419E-3</v>
      </c>
      <c r="Y125">
        <f t="shared" si="4"/>
        <v>0</v>
      </c>
      <c r="Z125">
        <f t="shared" si="5"/>
        <v>0</v>
      </c>
      <c r="AI125" s="1">
        <v>2459.5457999999999</v>
      </c>
    </row>
    <row r="126" spans="1:35" x14ac:dyDescent="0.2">
      <c r="A126" s="1">
        <f t="shared" si="3"/>
        <v>2458.596</v>
      </c>
      <c r="B126" s="1">
        <v>1.0168814999999999E-2</v>
      </c>
      <c r="C126" t="e">
        <f xml:space="preserve"> _xlfn.XLOOKUP($A126,DibenzoThiophene!$A:$A,DibenzoThiophene!$B:$B,,1)
 + ( $A126 - _xlfn.XLOOKUP($A126,DibenzoThiophene!$A:$A,DibenzoThiophene!$A:$A,,1) )
   / ( _xlfn.XLOOKUP($A126,DibenzoThiophene!$A:$A,DibenzoThiophene!$A:$A,,-1)
       - _xlfn.XLOOKUP($A126,DibenzoThiophene!$A:$A,DibenzoThiophene!$A:$A,,1) )
   * ( _xlfn.XLOOKUP($A126,DibenzoThiophene!$A:$A,DibenzoThiophene!$B:$B,,-1)
       - _xlfn.XLOOKUP($A126,DibenzoThiophene!$A:$A,DibenzoThiophene!$B:$B,,1) )</f>
        <v>#N/A</v>
      </c>
      <c r="D126">
        <f xml:space="preserve"> _xlfn.XLOOKUP($A126,Sulfone!$A:$A,Sulfone!$B:$B,,1)
 + ( $A126 - _xlfn.XLOOKUP($A126,Sulfone!$A:$A,Sulfone!$A:$A,,1) )
   / ( _xlfn.XLOOKUP($A126,Sulfone!$A:$A,Sulfone!$A:$A,,-1)
       - _xlfn.XLOOKUP($A126,Sulfone!$A:$A,Sulfone!$A:$A,,1) )
   * ( _xlfn.XLOOKUP($A126,Sulfone!$A:$A,Sulfone!$B:$B,,-1)
       - _xlfn.XLOOKUP($A126,Sulfone!$A:$A,Sulfone!$B:$B,,1) )</f>
        <v>-5.3677490315107049E-4</v>
      </c>
      <c r="E126">
        <f xml:space="preserve"> _xlfn.XLOOKUP($A126,sfeso4051!$A:$A,sfeso4051!$B:$B,,1)
 + ( $A126 - _xlfn.XLOOKUP($A126,sfeso4051!$A:$A,sfeso4051!$A:$A,,1) )
   / ( _xlfn.XLOOKUP($A126,sfeso4051!$A:$A,sfeso4051!$A:$A,,-1)
       - _xlfn.XLOOKUP($A126,sfeso4051!$A:$A,sfeso4051!$A:$A,,1) )
   * ( _xlfn.XLOOKUP($A126,sfeso4051!$A:$A,sfeso4051!$B:$B,,-1)
       - _xlfn.XLOOKUP($A126,sfeso4051!$A:$A,sfeso4051!$B:$B,,1) )</f>
        <v>-5.2938651487900315E-3</v>
      </c>
      <c r="F126">
        <f xml:space="preserve"> _xlfn.XLOOKUP($A126,sdbt029!$A:$A,sdbt029!$B:$B,,1)
 + ( $A126 - _xlfn.XLOOKUP($A126,sdbt029!$A:$A,sdbt029!$A:$A,,1) )
   / ( _xlfn.XLOOKUP($A126,sdbt029!$A:$A,sdbt029!$A:$A,,-1)
       - _xlfn.XLOOKUP($A126,sdbt029!$A:$A,sdbt029!$A:$A,,1) )
   * ( _xlfn.XLOOKUP($A126,sdbt029!$A:$A,sdbt029!$B:$B,,-1)
       - _xlfn.XLOOKUP($A126,sdbt029!$A:$A,sdbt029!$B:$B,,1) )</f>
        <v>2.7405640387369681E-3</v>
      </c>
      <c r="G126">
        <f xml:space="preserve"> _xlfn.XLOOKUP($A126,sdbs034!$A:$A,sdbs034!$B:$B,,1)
 + ( $A126 - _xlfn.XLOOKUP($A126,sdbs034!$A:$A,sdbs034!$A:$A,,1) )
   / ( _xlfn.XLOOKUP($A126,sdbs034!$A:$A,sdbs034!$A:$A,,-1)
       - _xlfn.XLOOKUP($A126,sdbs034!$A:$A,sdbs034!$A:$A,,1) )
   * ( _xlfn.XLOOKUP($A126,sdbs034!$A:$A,sdbs034!$B:$B,,-1)
       - _xlfn.XLOOKUP($A126,sdbs034!$A:$A,sdbs034!$B:$B,,1) )</f>
        <v>5.9357761503264612E-2</v>
      </c>
      <c r="H126">
        <f xml:space="preserve"> _xlfn.XLOOKUP($A126,sdbso042!$A:$A,sdbso042!$B:$B,,1)
 + ( $A126 - _xlfn.XLOOKUP($A126,sdbso042!$A:$A,sdbso042!$A:$A,,1) )
   / ( _xlfn.XLOOKUP($A126,sdbso042!$A:$A,sdbso042!$A:$A,,-1)
       - _xlfn.XLOOKUP($A126,sdbso042!$A:$A,sdbso042!$A:$A,,1) )
   * ( _xlfn.XLOOKUP($A126,sdbso042!$A:$A,sdbso042!$B:$B,,-1)
       - _xlfn.XLOOKUP($A126,sdbso042!$A:$A,sdbso042!$B:$B,,1) )</f>
        <v>-2.0349525906001248E-3</v>
      </c>
      <c r="Y126">
        <f t="shared" si="4"/>
        <v>0</v>
      </c>
      <c r="Z126">
        <f t="shared" si="5"/>
        <v>0</v>
      </c>
      <c r="AI126" s="1">
        <v>2459.7959999999998</v>
      </c>
    </row>
    <row r="127" spans="1:35" x14ac:dyDescent="0.2">
      <c r="A127" s="1">
        <f t="shared" si="3"/>
        <v>2458.8462000000004</v>
      </c>
      <c r="B127" s="1">
        <v>9.0903100000000008E-3</v>
      </c>
      <c r="C127" t="e">
        <f xml:space="preserve"> _xlfn.XLOOKUP($A127,DibenzoThiophene!$A:$A,DibenzoThiophene!$B:$B,,1)
 + ( $A127 - _xlfn.XLOOKUP($A127,DibenzoThiophene!$A:$A,DibenzoThiophene!$A:$A,,1) )
   / ( _xlfn.XLOOKUP($A127,DibenzoThiophene!$A:$A,DibenzoThiophene!$A:$A,,-1)
       - _xlfn.XLOOKUP($A127,DibenzoThiophene!$A:$A,DibenzoThiophene!$A:$A,,1) )
   * ( _xlfn.XLOOKUP($A127,DibenzoThiophene!$A:$A,DibenzoThiophene!$B:$B,,-1)
       - _xlfn.XLOOKUP($A127,DibenzoThiophene!$A:$A,DibenzoThiophene!$B:$B,,1) )</f>
        <v>#N/A</v>
      </c>
      <c r="D127">
        <f xml:space="preserve"> _xlfn.XLOOKUP($A127,Sulfone!$A:$A,Sulfone!$B:$B,,1)
 + ( $A127 - _xlfn.XLOOKUP($A127,Sulfone!$A:$A,Sulfone!$A:$A,,1) )
   / ( _xlfn.XLOOKUP($A127,Sulfone!$A:$A,Sulfone!$A:$A,,-1)
       - _xlfn.XLOOKUP($A127,Sulfone!$A:$A,Sulfone!$A:$A,,1) )
   * ( _xlfn.XLOOKUP($A127,Sulfone!$A:$A,Sulfone!$B:$B,,-1)
       - _xlfn.XLOOKUP($A127,Sulfone!$A:$A,Sulfone!$B:$B,,1) )</f>
        <v>-7.3712442777162002E-4</v>
      </c>
      <c r="E127">
        <f xml:space="preserve"> _xlfn.XLOOKUP($A127,sfeso4051!$A:$A,sfeso4051!$B:$B,,1)
 + ( $A127 - _xlfn.XLOOKUP($A127,sfeso4051!$A:$A,sfeso4051!$A:$A,,1) )
   / ( _xlfn.XLOOKUP($A127,sfeso4051!$A:$A,sfeso4051!$A:$A,,-1)
       - _xlfn.XLOOKUP($A127,sfeso4051!$A:$A,sfeso4051!$A:$A,,1) )
   * ( _xlfn.XLOOKUP($A127,sfeso4051!$A:$A,sfeso4051!$B:$B,,-1)
       - _xlfn.XLOOKUP($A127,sfeso4051!$A:$A,sfeso4051!$B:$B,,1) )</f>
        <v>-5.9709913809106036E-3</v>
      </c>
      <c r="F127">
        <f xml:space="preserve"> _xlfn.XLOOKUP($A127,sdbt029!$A:$A,sdbt029!$B:$B,,1)
 + ( $A127 - _xlfn.XLOOKUP($A127,sdbt029!$A:$A,sdbt029!$A:$A,,1) )
   / ( _xlfn.XLOOKUP($A127,sdbt029!$A:$A,sdbt029!$A:$A,,-1)
       - _xlfn.XLOOKUP($A127,sdbt029!$A:$A,sdbt029!$A:$A,,1) )
   * ( _xlfn.XLOOKUP($A127,sdbt029!$A:$A,sdbt029!$B:$B,,-1)
       - _xlfn.XLOOKUP($A127,sdbt029!$A:$A,sdbt029!$B:$B,,1) )</f>
        <v>-9.2742573300695131E-4</v>
      </c>
      <c r="G127">
        <f xml:space="preserve"> _xlfn.XLOOKUP($A127,sdbs034!$A:$A,sdbs034!$B:$B,,1)
 + ( $A127 - _xlfn.XLOOKUP($A127,sdbs034!$A:$A,sdbs034!$A:$A,,1) )
   / ( _xlfn.XLOOKUP($A127,sdbs034!$A:$A,sdbs034!$A:$A,,-1)
       - _xlfn.XLOOKUP($A127,sdbs034!$A:$A,sdbs034!$A:$A,,1) )
   * ( _xlfn.XLOOKUP($A127,sdbs034!$A:$A,sdbs034!$B:$B,,-1)
       - _xlfn.XLOOKUP($A127,sdbs034!$A:$A,sdbs034!$B:$B,,1) )</f>
        <v>6.0958659042655287E-2</v>
      </c>
      <c r="H127">
        <f xml:space="preserve"> _xlfn.XLOOKUP($A127,sdbso042!$A:$A,sdbso042!$B:$B,,1)
 + ( $A127 - _xlfn.XLOOKUP($A127,sdbso042!$A:$A,sdbso042!$A:$A,,1) )
   / ( _xlfn.XLOOKUP($A127,sdbso042!$A:$A,sdbso042!$A:$A,,-1)
       - _xlfn.XLOOKUP($A127,sdbso042!$A:$A,sdbso042!$A:$A,,1) )
   * ( _xlfn.XLOOKUP($A127,sdbso042!$A:$A,sdbso042!$B:$B,,-1)
       - _xlfn.XLOOKUP($A127,sdbso042!$A:$A,sdbso042!$B:$B,,1) )</f>
        <v>-1.1507311840639196E-2</v>
      </c>
      <c r="Y127">
        <f t="shared" si="4"/>
        <v>0</v>
      </c>
      <c r="Z127">
        <f t="shared" si="5"/>
        <v>0</v>
      </c>
      <c r="AI127" s="1">
        <v>2460.0462000000002</v>
      </c>
    </row>
    <row r="128" spans="1:35" x14ac:dyDescent="0.2">
      <c r="A128" s="1">
        <f t="shared" si="3"/>
        <v>2459.0964000000004</v>
      </c>
      <c r="B128" s="1">
        <v>1.5841488000000001E-2</v>
      </c>
      <c r="C128" t="e">
        <f xml:space="preserve"> _xlfn.XLOOKUP($A128,DibenzoThiophene!$A:$A,DibenzoThiophene!$B:$B,,1)
 + ( $A128 - _xlfn.XLOOKUP($A128,DibenzoThiophene!$A:$A,DibenzoThiophene!$A:$A,,1) )
   / ( _xlfn.XLOOKUP($A128,DibenzoThiophene!$A:$A,DibenzoThiophene!$A:$A,,-1)
       - _xlfn.XLOOKUP($A128,DibenzoThiophene!$A:$A,DibenzoThiophene!$A:$A,,1) )
   * ( _xlfn.XLOOKUP($A128,DibenzoThiophene!$A:$A,DibenzoThiophene!$B:$B,,-1)
       - _xlfn.XLOOKUP($A128,DibenzoThiophene!$A:$A,DibenzoThiophene!$B:$B,,1) )</f>
        <v>#N/A</v>
      </c>
      <c r="D128">
        <f xml:space="preserve"> _xlfn.XLOOKUP($A128,Sulfone!$A:$A,Sulfone!$B:$B,,1)
 + ( $A128 - _xlfn.XLOOKUP($A128,Sulfone!$A:$A,Sulfone!$A:$A,,1) )
   / ( _xlfn.XLOOKUP($A128,Sulfone!$A:$A,Sulfone!$A:$A,,-1)
       - _xlfn.XLOOKUP($A128,Sulfone!$A:$A,Sulfone!$A:$A,,1) )
   * ( _xlfn.XLOOKUP($A128,Sulfone!$A:$A,Sulfone!$B:$B,,-1)
       - _xlfn.XLOOKUP($A128,Sulfone!$A:$A,Sulfone!$B:$B,,1) )</f>
        <v>-9.9616738567067362E-4</v>
      </c>
      <c r="E128">
        <f xml:space="preserve"> _xlfn.XLOOKUP($A128,sfeso4051!$A:$A,sfeso4051!$B:$B,,1)
 + ( $A128 - _xlfn.XLOOKUP($A128,sfeso4051!$A:$A,sfeso4051!$A:$A,,1) )
   / ( _xlfn.XLOOKUP($A128,sfeso4051!$A:$A,sfeso4051!$A:$A,,-1)
       - _xlfn.XLOOKUP($A128,sfeso4051!$A:$A,sfeso4051!$A:$A,,1) )
   * ( _xlfn.XLOOKUP($A128,sfeso4051!$A:$A,sfeso4051!$B:$B,,-1)
       - _xlfn.XLOOKUP($A128,sfeso4051!$A:$A,sfeso4051!$B:$B,,1) )</f>
        <v>-4.6374829853558387E-3</v>
      </c>
      <c r="F128">
        <f xml:space="preserve"> _xlfn.XLOOKUP($A128,sdbt029!$A:$A,sdbt029!$B:$B,,1)
 + ( $A128 - _xlfn.XLOOKUP($A128,sdbt029!$A:$A,sdbt029!$A:$A,,1) )
   / ( _xlfn.XLOOKUP($A128,sdbt029!$A:$A,sdbt029!$A:$A,,-1)
       - _xlfn.XLOOKUP($A128,sdbt029!$A:$A,sdbt029!$A:$A,,1) )
   * ( _xlfn.XLOOKUP($A128,sdbt029!$A:$A,sdbt029!$B:$B,,-1)
       - _xlfn.XLOOKUP($A128,sdbt029!$A:$A,sdbt029!$B:$B,,1) )</f>
        <v>3.3134887035995222E-3</v>
      </c>
      <c r="G128">
        <f xml:space="preserve"> _xlfn.XLOOKUP($A128,sdbs034!$A:$A,sdbs034!$B:$B,,1)
 + ( $A128 - _xlfn.XLOOKUP($A128,sdbs034!$A:$A,sdbs034!$A:$A,,1) )
   / ( _xlfn.XLOOKUP($A128,sdbs034!$A:$A,sdbs034!$A:$A,,-1)
       - _xlfn.XLOOKUP($A128,sdbs034!$A:$A,sdbs034!$A:$A,,1) )
   * ( _xlfn.XLOOKUP($A128,sdbs034!$A:$A,sdbs034!$B:$B,,-1)
       - _xlfn.XLOOKUP($A128,sdbs034!$A:$A,sdbs034!$B:$B,,1) )</f>
        <v>6.1348449408597294E-2</v>
      </c>
      <c r="H128">
        <f xml:space="preserve"> _xlfn.XLOOKUP($A128,sdbso042!$A:$A,sdbso042!$B:$B,,1)
 + ( $A128 - _xlfn.XLOOKUP($A128,sdbso042!$A:$A,sdbso042!$A:$A,,1) )
   / ( _xlfn.XLOOKUP($A128,sdbso042!$A:$A,sdbso042!$A:$A,,-1)
       - _xlfn.XLOOKUP($A128,sdbso042!$A:$A,sdbso042!$A:$A,,1) )
   * ( _xlfn.XLOOKUP($A128,sdbso042!$A:$A,sdbso042!$B:$B,,-1)
       - _xlfn.XLOOKUP($A128,sdbso042!$A:$A,sdbso042!$B:$B,,1) )</f>
        <v>-6.4532523024846081E-3</v>
      </c>
      <c r="Y128">
        <f t="shared" si="4"/>
        <v>0</v>
      </c>
      <c r="Z128">
        <f t="shared" si="5"/>
        <v>0</v>
      </c>
      <c r="AI128" s="1">
        <v>2460.2964000000002</v>
      </c>
    </row>
    <row r="129" spans="1:35" x14ac:dyDescent="0.2">
      <c r="A129" s="1">
        <f t="shared" si="3"/>
        <v>2459.3466000000003</v>
      </c>
      <c r="B129" s="1">
        <v>1.3381066E-2</v>
      </c>
      <c r="C129" t="e">
        <f xml:space="preserve"> _xlfn.XLOOKUP($A129,DibenzoThiophene!$A:$A,DibenzoThiophene!$B:$B,,1)
 + ( $A129 - _xlfn.XLOOKUP($A129,DibenzoThiophene!$A:$A,DibenzoThiophene!$A:$A,,1) )
   / ( _xlfn.XLOOKUP($A129,DibenzoThiophene!$A:$A,DibenzoThiophene!$A:$A,,-1)
       - _xlfn.XLOOKUP($A129,DibenzoThiophene!$A:$A,DibenzoThiophene!$A:$A,,1) )
   * ( _xlfn.XLOOKUP($A129,DibenzoThiophene!$A:$A,DibenzoThiophene!$B:$B,,-1)
       - _xlfn.XLOOKUP($A129,DibenzoThiophene!$A:$A,DibenzoThiophene!$B:$B,,1) )</f>
        <v>#N/A</v>
      </c>
      <c r="D129">
        <f xml:space="preserve"> _xlfn.XLOOKUP($A129,Sulfone!$A:$A,Sulfone!$B:$B,,1)
 + ( $A129 - _xlfn.XLOOKUP($A129,Sulfone!$A:$A,Sulfone!$A:$A,,1) )
   / ( _xlfn.XLOOKUP($A129,Sulfone!$A:$A,Sulfone!$A:$A,,-1)
       - _xlfn.XLOOKUP($A129,Sulfone!$A:$A,Sulfone!$A:$A,,1) )
   * ( _xlfn.XLOOKUP($A129,Sulfone!$A:$A,Sulfone!$B:$B,,-1)
       - _xlfn.XLOOKUP($A129,Sulfone!$A:$A,Sulfone!$B:$B,,1) )</f>
        <v>-1.3527579679174406E-3</v>
      </c>
      <c r="E129">
        <f xml:space="preserve"> _xlfn.XLOOKUP($A129,sfeso4051!$A:$A,sfeso4051!$B:$B,,1)
 + ( $A129 - _xlfn.XLOOKUP($A129,sfeso4051!$A:$A,sfeso4051!$A:$A,,1) )
   / ( _xlfn.XLOOKUP($A129,sfeso4051!$A:$A,sfeso4051!$A:$A,,-1)
       - _xlfn.XLOOKUP($A129,sfeso4051!$A:$A,sfeso4051!$A:$A,,1) )
   * ( _xlfn.XLOOKUP($A129,sfeso4051!$A:$A,sfeso4051!$B:$B,,-1)
       - _xlfn.XLOOKUP($A129,sfeso4051!$A:$A,sfeso4051!$B:$B,,1) )</f>
        <v>-3.8332713849593973E-3</v>
      </c>
      <c r="F129">
        <f xml:space="preserve"> _xlfn.XLOOKUP($A129,sdbt029!$A:$A,sdbt029!$B:$B,,1)
 + ( $A129 - _xlfn.XLOOKUP($A129,sdbt029!$A:$A,sdbt029!$A:$A,,1) )
   / ( _xlfn.XLOOKUP($A129,sdbt029!$A:$A,sdbt029!$A:$A,,-1)
       - _xlfn.XLOOKUP($A129,sdbt029!$A:$A,sdbt029!$A:$A,,1) )
   * ( _xlfn.XLOOKUP($A129,sdbt029!$A:$A,sdbt029!$B:$B,,-1)
       - _xlfn.XLOOKUP($A129,sdbt029!$A:$A,sdbt029!$B:$B,,1) )</f>
        <v>4.9767938866999159E-3</v>
      </c>
      <c r="G129">
        <f xml:space="preserve"> _xlfn.XLOOKUP($A129,sdbs034!$A:$A,sdbs034!$B:$B,,1)
 + ( $A129 - _xlfn.XLOOKUP($A129,sdbs034!$A:$A,sdbs034!$A:$A,,1) )
   / ( _xlfn.XLOOKUP($A129,sdbs034!$A:$A,sdbs034!$A:$A,,-1)
       - _xlfn.XLOOKUP($A129,sdbs034!$A:$A,sdbs034!$A:$A,,1) )
   * ( _xlfn.XLOOKUP($A129,sdbs034!$A:$A,sdbs034!$B:$B,,-1)
       - _xlfn.XLOOKUP($A129,sdbs034!$A:$A,sdbs034!$B:$B,,1) )</f>
        <v>6.4433189843133759E-2</v>
      </c>
      <c r="H129">
        <f xml:space="preserve"> _xlfn.XLOOKUP($A129,sdbso042!$A:$A,sdbso042!$B:$B,,1)
 + ( $A129 - _xlfn.XLOOKUP($A129,sdbso042!$A:$A,sdbso042!$A:$A,,1) )
   / ( _xlfn.XLOOKUP($A129,sdbso042!$A:$A,sdbso042!$A:$A,,-1)
       - _xlfn.XLOOKUP($A129,sdbso042!$A:$A,sdbso042!$A:$A,,1) )
   * ( _xlfn.XLOOKUP($A129,sdbso042!$A:$A,sdbso042!$B:$B,,-1)
       - _xlfn.XLOOKUP($A129,sdbso042!$A:$A,sdbso042!$B:$B,,1) )</f>
        <v>-2.2750714265038592E-3</v>
      </c>
      <c r="Y129">
        <f t="shared" si="4"/>
        <v>0</v>
      </c>
      <c r="Z129">
        <f t="shared" si="5"/>
        <v>0</v>
      </c>
      <c r="AI129" s="1">
        <v>2460.5466000000001</v>
      </c>
    </row>
    <row r="130" spans="1:35" x14ac:dyDescent="0.2">
      <c r="A130" s="1">
        <f t="shared" ref="A130:A193" si="6">AI130-1.2</f>
        <v>2459.5968000000003</v>
      </c>
      <c r="B130" s="1">
        <v>1.3666256999999999E-2</v>
      </c>
      <c r="C130" t="e">
        <f xml:space="preserve"> _xlfn.XLOOKUP($A130,DibenzoThiophene!$A:$A,DibenzoThiophene!$B:$B,,1)
 + ( $A130 - _xlfn.XLOOKUP($A130,DibenzoThiophene!$A:$A,DibenzoThiophene!$A:$A,,1) )
   / ( _xlfn.XLOOKUP($A130,DibenzoThiophene!$A:$A,DibenzoThiophene!$A:$A,,-1)
       - _xlfn.XLOOKUP($A130,DibenzoThiophene!$A:$A,DibenzoThiophene!$A:$A,,1) )
   * ( _xlfn.XLOOKUP($A130,DibenzoThiophene!$A:$A,DibenzoThiophene!$B:$B,,-1)
       - _xlfn.XLOOKUP($A130,DibenzoThiophene!$A:$A,DibenzoThiophene!$B:$B,,1) )</f>
        <v>#N/A</v>
      </c>
      <c r="D130">
        <f xml:space="preserve"> _xlfn.XLOOKUP($A130,Sulfone!$A:$A,Sulfone!$B:$B,,1)
 + ( $A130 - _xlfn.XLOOKUP($A130,Sulfone!$A:$A,Sulfone!$A:$A,,1) )
   / ( _xlfn.XLOOKUP($A130,Sulfone!$A:$A,Sulfone!$A:$A,,-1)
       - _xlfn.XLOOKUP($A130,Sulfone!$A:$A,Sulfone!$A:$A,,1) )
   * ( _xlfn.XLOOKUP($A130,Sulfone!$A:$A,Sulfone!$B:$B,,-1)
       - _xlfn.XLOOKUP($A130,Sulfone!$A:$A,Sulfone!$B:$B,,1) )</f>
        <v>-1.7093485501642075E-3</v>
      </c>
      <c r="E130">
        <f xml:space="preserve"> _xlfn.XLOOKUP($A130,sfeso4051!$A:$A,sfeso4051!$B:$B,,1)
 + ( $A130 - _xlfn.XLOOKUP($A130,sfeso4051!$A:$A,sfeso4051!$A:$A,,1) )
   / ( _xlfn.XLOOKUP($A130,sfeso4051!$A:$A,sfeso4051!$A:$A,,-1)
       - _xlfn.XLOOKUP($A130,sfeso4051!$A:$A,sfeso4051!$A:$A,,1) )
   * ( _xlfn.XLOOKUP($A130,sfeso4051!$A:$A,sfeso4051!$B:$B,,-1)
       - _xlfn.XLOOKUP($A130,sfeso4051!$A:$A,sfeso4051!$B:$B,,1) )</f>
        <v>-6.9498187195273977E-3</v>
      </c>
      <c r="F130">
        <f xml:space="preserve"> _xlfn.XLOOKUP($A130,sdbt029!$A:$A,sdbt029!$B:$B,,1)
 + ( $A130 - _xlfn.XLOOKUP($A130,sdbt029!$A:$A,sdbt029!$A:$A,,1) )
   / ( _xlfn.XLOOKUP($A130,sdbt029!$A:$A,sdbt029!$A:$A,,-1)
       - _xlfn.XLOOKUP($A130,sdbt029!$A:$A,sdbt029!$A:$A,,1) )
   * ( _xlfn.XLOOKUP($A130,sdbt029!$A:$A,sdbt029!$B:$B,,-1)
       - _xlfn.XLOOKUP($A130,sdbt029!$A:$A,sdbt029!$B:$B,,1) )</f>
        <v>3.2929083165889814E-3</v>
      </c>
      <c r="G130">
        <f xml:space="preserve"> _xlfn.XLOOKUP($A130,sdbs034!$A:$A,sdbs034!$B:$B,,1)
 + ( $A130 - _xlfn.XLOOKUP($A130,sdbs034!$A:$A,sdbs034!$A:$A,,1) )
   / ( _xlfn.XLOOKUP($A130,sdbs034!$A:$A,sdbs034!$A:$A,,-1)
       - _xlfn.XLOOKUP($A130,sdbs034!$A:$A,sdbs034!$A:$A,,1) )
   * ( _xlfn.XLOOKUP($A130,sdbs034!$A:$A,sdbs034!$B:$B,,-1)
       - _xlfn.XLOOKUP($A130,sdbs034!$A:$A,sdbs034!$B:$B,,1) )</f>
        <v>6.3277567688743486E-2</v>
      </c>
      <c r="H130">
        <f xml:space="preserve"> _xlfn.XLOOKUP($A130,sdbso042!$A:$A,sdbso042!$B:$B,,1)
 + ( $A130 - _xlfn.XLOOKUP($A130,sdbso042!$A:$A,sdbso042!$A:$A,,1) )
   / ( _xlfn.XLOOKUP($A130,sdbso042!$A:$A,sdbso042!$A:$A,,-1)
       - _xlfn.XLOOKUP($A130,sdbso042!$A:$A,sdbso042!$A:$A,,1) )
   * ( _xlfn.XLOOKUP($A130,sdbso042!$A:$A,sdbso042!$B:$B,,-1)
       - _xlfn.XLOOKUP($A130,sdbso042!$A:$A,sdbso042!$B:$B,,1) )</f>
        <v>-1.914030829046132E-3</v>
      </c>
      <c r="Y130">
        <f t="shared" ref="Y130:Y193" si="7">$S$1*L130 + $T$1*M130 + $U$1*N130 + $V$1*O130 + $W$1*P130 + $X$1*Q130</f>
        <v>0</v>
      </c>
      <c r="Z130">
        <f t="shared" ref="Z130:Z193" si="8">(Y130 - K130)^2</f>
        <v>0</v>
      </c>
      <c r="AI130" s="1">
        <v>2460.7968000000001</v>
      </c>
    </row>
    <row r="131" spans="1:35" x14ac:dyDescent="0.2">
      <c r="A131" s="1">
        <f t="shared" si="6"/>
        <v>2459.8470000000002</v>
      </c>
      <c r="B131" s="1">
        <v>6.5348044999999997E-3</v>
      </c>
      <c r="C131" t="e">
        <f xml:space="preserve"> _xlfn.XLOOKUP($A131,DibenzoThiophene!$A:$A,DibenzoThiophene!$B:$B,,1)
 + ( $A131 - _xlfn.XLOOKUP($A131,DibenzoThiophene!$A:$A,DibenzoThiophene!$A:$A,,1) )
   / ( _xlfn.XLOOKUP($A131,DibenzoThiophene!$A:$A,DibenzoThiophene!$A:$A,,-1)
       - _xlfn.XLOOKUP($A131,DibenzoThiophene!$A:$A,DibenzoThiophene!$A:$A,,1) )
   * ( _xlfn.XLOOKUP($A131,DibenzoThiophene!$A:$A,DibenzoThiophene!$B:$B,,-1)
       - _xlfn.XLOOKUP($A131,DibenzoThiophene!$A:$A,DibenzoThiophene!$B:$B,,1) )</f>
        <v>#N/A</v>
      </c>
      <c r="D131">
        <f xml:space="preserve"> _xlfn.XLOOKUP($A131,Sulfone!$A:$A,Sulfone!$B:$B,,1)
 + ( $A131 - _xlfn.XLOOKUP($A131,Sulfone!$A:$A,Sulfone!$A:$A,,1) )
   / ( _xlfn.XLOOKUP($A131,Sulfone!$A:$A,Sulfone!$A:$A,,-1)
       - _xlfn.XLOOKUP($A131,Sulfone!$A:$A,Sulfone!$A:$A,,1) )
   * ( _xlfn.XLOOKUP($A131,Sulfone!$A:$A,Sulfone!$B:$B,,-1)
       - _xlfn.XLOOKUP($A131,Sulfone!$A:$A,Sulfone!$B:$B,,1) )</f>
        <v>-2.0659391324109747E-3</v>
      </c>
      <c r="E131">
        <f xml:space="preserve"> _xlfn.XLOOKUP($A131,sfeso4051!$A:$A,sfeso4051!$B:$B,,1)
 + ( $A131 - _xlfn.XLOOKUP($A131,sfeso4051!$A:$A,sfeso4051!$A:$A,,1) )
   / ( _xlfn.XLOOKUP($A131,sfeso4051!$A:$A,sfeso4051!$A:$A,,-1)
       - _xlfn.XLOOKUP($A131,sfeso4051!$A:$A,sfeso4051!$A:$A,,1) )
   * ( _xlfn.XLOOKUP($A131,sfeso4051!$A:$A,sfeso4051!$B:$B,,-1)
       - _xlfn.XLOOKUP($A131,sfeso4051!$A:$A,sfeso4051!$B:$B,,1) )</f>
        <v>-5.5106636367260537E-3</v>
      </c>
      <c r="F131">
        <f xml:space="preserve"> _xlfn.XLOOKUP($A131,sdbt029!$A:$A,sdbt029!$B:$B,,1)
 + ( $A131 - _xlfn.XLOOKUP($A131,sdbt029!$A:$A,sdbt029!$A:$A,,1) )
   / ( _xlfn.XLOOKUP($A131,sdbt029!$A:$A,sdbt029!$A:$A,,-1)
       - _xlfn.XLOOKUP($A131,sdbt029!$A:$A,sdbt029!$A:$A,,1) )
   * ( _xlfn.XLOOKUP($A131,sdbt029!$A:$A,sdbt029!$B:$B,,-1)
       - _xlfn.XLOOKUP($A131,sdbt029!$A:$A,sdbt029!$B:$B,,1) )</f>
        <v>8.4207115766458483E-3</v>
      </c>
      <c r="G131">
        <f xml:space="preserve"> _xlfn.XLOOKUP($A131,sdbs034!$A:$A,sdbs034!$B:$B,,1)
 + ( $A131 - _xlfn.XLOOKUP($A131,sdbs034!$A:$A,sdbs034!$A:$A,,1) )
   / ( _xlfn.XLOOKUP($A131,sdbs034!$A:$A,sdbs034!$A:$A,,-1)
       - _xlfn.XLOOKUP($A131,sdbs034!$A:$A,sdbs034!$A:$A,,1) )
   * ( _xlfn.XLOOKUP($A131,sdbs034!$A:$A,sdbs034!$B:$B,,-1)
       - _xlfn.XLOOKUP($A131,sdbs034!$A:$A,sdbs034!$B:$B,,1) )</f>
        <v>6.6122455192513349E-2</v>
      </c>
      <c r="H131">
        <f xml:space="preserve"> _xlfn.XLOOKUP($A131,sdbso042!$A:$A,sdbso042!$B:$B,,1)
 + ( $A131 - _xlfn.XLOOKUP($A131,sdbso042!$A:$A,sdbso042!$A:$A,,1) )
   / ( _xlfn.XLOOKUP($A131,sdbso042!$A:$A,sdbso042!$A:$A,,-1)
       - _xlfn.XLOOKUP($A131,sdbso042!$A:$A,sdbso042!$A:$A,,1) )
   * ( _xlfn.XLOOKUP($A131,sdbso042!$A:$A,sdbso042!$B:$B,,-1)
       - _xlfn.XLOOKUP($A131,sdbso042!$A:$A,sdbso042!$B:$B,,1) )</f>
        <v>-6.5445409590696342E-4</v>
      </c>
      <c r="Y131">
        <f t="shared" si="7"/>
        <v>0</v>
      </c>
      <c r="Z131">
        <f t="shared" si="8"/>
        <v>0</v>
      </c>
      <c r="AI131" s="1">
        <v>2461.047</v>
      </c>
    </row>
    <row r="132" spans="1:35" x14ac:dyDescent="0.2">
      <c r="A132" s="1">
        <f t="shared" si="6"/>
        <v>2460.0972000000002</v>
      </c>
      <c r="B132" s="1">
        <v>2.1663424000000001E-2</v>
      </c>
      <c r="C132" t="e">
        <f xml:space="preserve"> _xlfn.XLOOKUP($A132,DibenzoThiophene!$A:$A,DibenzoThiophene!$B:$B,,1)
 + ( $A132 - _xlfn.XLOOKUP($A132,DibenzoThiophene!$A:$A,DibenzoThiophene!$A:$A,,1) )
   / ( _xlfn.XLOOKUP($A132,DibenzoThiophene!$A:$A,DibenzoThiophene!$A:$A,,-1)
       - _xlfn.XLOOKUP($A132,DibenzoThiophene!$A:$A,DibenzoThiophene!$A:$A,,1) )
   * ( _xlfn.XLOOKUP($A132,DibenzoThiophene!$A:$A,DibenzoThiophene!$B:$B,,-1)
       - _xlfn.XLOOKUP($A132,DibenzoThiophene!$A:$A,DibenzoThiophene!$B:$B,,1) )</f>
        <v>#N/A</v>
      </c>
      <c r="D132">
        <f xml:space="preserve"> _xlfn.XLOOKUP($A132,Sulfone!$A:$A,Sulfone!$B:$B,,1)
 + ( $A132 - _xlfn.XLOOKUP($A132,Sulfone!$A:$A,Sulfone!$A:$A,,1) )
   / ( _xlfn.XLOOKUP($A132,Sulfone!$A:$A,Sulfone!$A:$A,,-1)
       - _xlfn.XLOOKUP($A132,Sulfone!$A:$A,Sulfone!$A:$A,,1) )
   * ( _xlfn.XLOOKUP($A132,Sulfone!$A:$A,Sulfone!$B:$B,,-1)
       - _xlfn.XLOOKUP($A132,Sulfone!$A:$A,Sulfone!$B:$B,,1) )</f>
        <v>-2.2471721722182566E-3</v>
      </c>
      <c r="E132">
        <f xml:space="preserve"> _xlfn.XLOOKUP($A132,sfeso4051!$A:$A,sfeso4051!$B:$B,,1)
 + ( $A132 - _xlfn.XLOOKUP($A132,sfeso4051!$A:$A,sfeso4051!$A:$A,,1) )
   / ( _xlfn.XLOOKUP($A132,sfeso4051!$A:$A,sfeso4051!$A:$A,,-1)
       - _xlfn.XLOOKUP($A132,sfeso4051!$A:$A,sfeso4051!$A:$A,,1) )
   * ( _xlfn.XLOOKUP($A132,sfeso4051!$A:$A,sfeso4051!$B:$B,,-1)
       - _xlfn.XLOOKUP($A132,sfeso4051!$A:$A,sfeso4051!$B:$B,,1) )</f>
        <v>-3.9284669099540195E-3</v>
      </c>
      <c r="F132">
        <f xml:space="preserve"> _xlfn.XLOOKUP($A132,sdbt029!$A:$A,sdbt029!$B:$B,,1)
 + ( $A132 - _xlfn.XLOOKUP($A132,sdbt029!$A:$A,sdbt029!$A:$A,,1) )
   / ( _xlfn.XLOOKUP($A132,sdbt029!$A:$A,sdbt029!$A:$A,,-1)
       - _xlfn.XLOOKUP($A132,sdbt029!$A:$A,sdbt029!$A:$A,,1) )
   * ( _xlfn.XLOOKUP($A132,sdbt029!$A:$A,sdbt029!$B:$B,,-1)
       - _xlfn.XLOOKUP($A132,sdbt029!$A:$A,sdbt029!$B:$B,,1) )</f>
        <v>3.8891363712489236E-3</v>
      </c>
      <c r="G132">
        <f xml:space="preserve"> _xlfn.XLOOKUP($A132,sdbs034!$A:$A,sdbs034!$B:$B,,1)
 + ( $A132 - _xlfn.XLOOKUP($A132,sdbs034!$A:$A,sdbs034!$A:$A,,1) )
   / ( _xlfn.XLOOKUP($A132,sdbs034!$A:$A,sdbs034!$A:$A,,-1)
       - _xlfn.XLOOKUP($A132,sdbs034!$A:$A,sdbs034!$A:$A,,1) )
   * ( _xlfn.XLOOKUP($A132,sdbs034!$A:$A,sdbs034!$B:$B,,-1)
       - _xlfn.XLOOKUP($A132,sdbs034!$A:$A,sdbs034!$B:$B,,1) )</f>
        <v>6.8026205587777902E-2</v>
      </c>
      <c r="H132">
        <f xml:space="preserve"> _xlfn.XLOOKUP($A132,sdbso042!$A:$A,sdbso042!$B:$B,,1)
 + ( $A132 - _xlfn.XLOOKUP($A132,sdbso042!$A:$A,sdbso042!$A:$A,,1) )
   / ( _xlfn.XLOOKUP($A132,sdbso042!$A:$A,sdbso042!$A:$A,,-1)
       - _xlfn.XLOOKUP($A132,sdbso042!$A:$A,sdbso042!$A:$A,,1) )
   * ( _xlfn.XLOOKUP($A132,sdbso042!$A:$A,sdbso042!$B:$B,,-1)
       - _xlfn.XLOOKUP($A132,sdbso042!$A:$A,sdbso042!$B:$B,,1) )</f>
        <v>-4.2067487764241105E-3</v>
      </c>
      <c r="Y132">
        <f t="shared" si="7"/>
        <v>0</v>
      </c>
      <c r="Z132">
        <f t="shared" si="8"/>
        <v>0</v>
      </c>
      <c r="AI132" s="1">
        <v>2461.2972</v>
      </c>
    </row>
    <row r="133" spans="1:35" x14ac:dyDescent="0.2">
      <c r="A133" s="1">
        <f t="shared" si="6"/>
        <v>2460.3474000000001</v>
      </c>
      <c r="B133" s="1">
        <v>1.1534658999999999E-2</v>
      </c>
      <c r="C133" t="e">
        <f xml:space="preserve"> _xlfn.XLOOKUP($A133,DibenzoThiophene!$A:$A,DibenzoThiophene!$B:$B,,1)
 + ( $A133 - _xlfn.XLOOKUP($A133,DibenzoThiophene!$A:$A,DibenzoThiophene!$A:$A,,1) )
   / ( _xlfn.XLOOKUP($A133,DibenzoThiophene!$A:$A,DibenzoThiophene!$A:$A,,-1)
       - _xlfn.XLOOKUP($A133,DibenzoThiophene!$A:$A,DibenzoThiophene!$A:$A,,1) )
   * ( _xlfn.XLOOKUP($A133,DibenzoThiophene!$A:$A,DibenzoThiophene!$B:$B,,-1)
       - _xlfn.XLOOKUP($A133,DibenzoThiophene!$A:$A,DibenzoThiophene!$B:$B,,1) )</f>
        <v>#N/A</v>
      </c>
      <c r="D133">
        <f xml:space="preserve"> _xlfn.XLOOKUP($A133,Sulfone!$A:$A,Sulfone!$B:$B,,1)
 + ( $A133 - _xlfn.XLOOKUP($A133,Sulfone!$A:$A,Sulfone!$A:$A,,1) )
   / ( _xlfn.XLOOKUP($A133,Sulfone!$A:$A,Sulfone!$A:$A,,-1)
       - _xlfn.XLOOKUP($A133,Sulfone!$A:$A,Sulfone!$A:$A,,1) )
   * ( _xlfn.XLOOKUP($A133,Sulfone!$A:$A,Sulfone!$B:$B,,-1)
       - _xlfn.XLOOKUP($A133,Sulfone!$A:$A,Sulfone!$B:$B,,1) )</f>
        <v>-2.1381524698605519E-3</v>
      </c>
      <c r="E133">
        <f xml:space="preserve"> _xlfn.XLOOKUP($A133,sfeso4051!$A:$A,sfeso4051!$B:$B,,1)
 + ( $A133 - _xlfn.XLOOKUP($A133,sfeso4051!$A:$A,sfeso4051!$A:$A,,1) )
   / ( _xlfn.XLOOKUP($A133,sfeso4051!$A:$A,sfeso4051!$A:$A,,-1)
       - _xlfn.XLOOKUP($A133,sfeso4051!$A:$A,sfeso4051!$A:$A,,1) )
   * ( _xlfn.XLOOKUP($A133,sfeso4051!$A:$A,sfeso4051!$B:$B,,-1)
       - _xlfn.XLOOKUP($A133,sfeso4051!$A:$A,sfeso4051!$B:$B,,1) )</f>
        <v>-3.3104169777066934E-3</v>
      </c>
      <c r="F133">
        <f xml:space="preserve"> _xlfn.XLOOKUP($A133,sdbt029!$A:$A,sdbt029!$B:$B,,1)
 + ( $A133 - _xlfn.XLOOKUP($A133,sdbt029!$A:$A,sdbt029!$A:$A,,1) )
   / ( _xlfn.XLOOKUP($A133,sdbt029!$A:$A,sdbt029!$A:$A,,-1)
       - _xlfn.XLOOKUP($A133,sdbt029!$A:$A,sdbt029!$A:$A,,1) )
   * ( _xlfn.XLOOKUP($A133,sdbt029!$A:$A,sdbt029!$B:$B,,-1)
       - _xlfn.XLOOKUP($A133,sdbt029!$A:$A,sdbt029!$B:$B,,1) )</f>
        <v>3.6122887575724713E-3</v>
      </c>
      <c r="G133">
        <f xml:space="preserve"> _xlfn.XLOOKUP($A133,sdbs034!$A:$A,sdbs034!$B:$B,,1)
 + ( $A133 - _xlfn.XLOOKUP($A133,sdbs034!$A:$A,sdbs034!$A:$A,,1) )
   / ( _xlfn.XLOOKUP($A133,sdbs034!$A:$A,sdbs034!$A:$A,,-1)
       - _xlfn.XLOOKUP($A133,sdbs034!$A:$A,sdbs034!$A:$A,,1) )
   * ( _xlfn.XLOOKUP($A133,sdbs034!$A:$A,sdbs034!$B:$B,,-1)
       - _xlfn.XLOOKUP($A133,sdbs034!$A:$A,sdbs034!$B:$B,,1) )</f>
        <v>6.6341985814612106E-2</v>
      </c>
      <c r="H133">
        <f xml:space="preserve"> _xlfn.XLOOKUP($A133,sdbso042!$A:$A,sdbso042!$B:$B,,1)
 + ( $A133 - _xlfn.XLOOKUP($A133,sdbso042!$A:$A,sdbso042!$A:$A,,1) )
   / ( _xlfn.XLOOKUP($A133,sdbso042!$A:$A,sdbso042!$A:$A,,-1)
       - _xlfn.XLOOKUP($A133,sdbso042!$A:$A,sdbso042!$A:$A,,1) )
   * ( _xlfn.XLOOKUP($A133,sdbso042!$A:$A,sdbso042!$B:$B,,-1)
       - _xlfn.XLOOKUP($A133,sdbso042!$A:$A,sdbso042!$B:$B,,1) )</f>
        <v>2.1678146955136893E-3</v>
      </c>
      <c r="Y133">
        <f t="shared" si="7"/>
        <v>0</v>
      </c>
      <c r="Z133">
        <f t="shared" si="8"/>
        <v>0</v>
      </c>
      <c r="AI133" s="1">
        <v>2461.5473999999999</v>
      </c>
    </row>
    <row r="134" spans="1:35" x14ac:dyDescent="0.2">
      <c r="A134" s="1">
        <f t="shared" si="6"/>
        <v>2460.5975000000003</v>
      </c>
      <c r="B134" s="1">
        <v>1.1153244E-2</v>
      </c>
      <c r="C134" t="e">
        <f xml:space="preserve"> _xlfn.XLOOKUP($A134,DibenzoThiophene!$A:$A,DibenzoThiophene!$B:$B,,1)
 + ( $A134 - _xlfn.XLOOKUP($A134,DibenzoThiophene!$A:$A,DibenzoThiophene!$A:$A,,1) )
   / ( _xlfn.XLOOKUP($A134,DibenzoThiophene!$A:$A,DibenzoThiophene!$A:$A,,-1)
       - _xlfn.XLOOKUP($A134,DibenzoThiophene!$A:$A,DibenzoThiophene!$A:$A,,1) )
   * ( _xlfn.XLOOKUP($A134,DibenzoThiophene!$A:$A,DibenzoThiophene!$B:$B,,-1)
       - _xlfn.XLOOKUP($A134,DibenzoThiophene!$A:$A,DibenzoThiophene!$B:$B,,1) )</f>
        <v>#N/A</v>
      </c>
      <c r="D134">
        <f xml:space="preserve"> _xlfn.XLOOKUP($A134,Sulfone!$A:$A,Sulfone!$B:$B,,1)
 + ( $A134 - _xlfn.XLOOKUP($A134,Sulfone!$A:$A,Sulfone!$A:$A,,1) )
   / ( _xlfn.XLOOKUP($A134,Sulfone!$A:$A,Sulfone!$A:$A,,-1)
       - _xlfn.XLOOKUP($A134,Sulfone!$A:$A,Sulfone!$A:$A,,1) )
   * ( _xlfn.XLOOKUP($A134,Sulfone!$A:$A,Sulfone!$B:$B,,-1)
       - _xlfn.XLOOKUP($A134,Sulfone!$A:$A,Sulfone!$B:$B,,1) )</f>
        <v>-2.0291763405252622E-3</v>
      </c>
      <c r="E134">
        <f xml:space="preserve"> _xlfn.XLOOKUP($A134,sfeso4051!$A:$A,sfeso4051!$B:$B,,1)
 + ( $A134 - _xlfn.XLOOKUP($A134,sfeso4051!$A:$A,sfeso4051!$A:$A,,1) )
   / ( _xlfn.XLOOKUP($A134,sfeso4051!$A:$A,sfeso4051!$A:$A,,-1)
       - _xlfn.XLOOKUP($A134,sfeso4051!$A:$A,sfeso4051!$A:$A,,1) )
   * ( _xlfn.XLOOKUP($A134,sfeso4051!$A:$A,sfeso4051!$B:$B,,-1)
       - _xlfn.XLOOKUP($A134,sfeso4051!$A:$A,sfeso4051!$B:$B,,1) )</f>
        <v>-3.5391596004555859E-3</v>
      </c>
      <c r="F134">
        <f xml:space="preserve"> _xlfn.XLOOKUP($A134,sdbt029!$A:$A,sdbt029!$B:$B,,1)
 + ( $A134 - _xlfn.XLOOKUP($A134,sdbt029!$A:$A,sdbt029!$A:$A,,1) )
   / ( _xlfn.XLOOKUP($A134,sdbt029!$A:$A,sdbt029!$A:$A,,-1)
       - _xlfn.XLOOKUP($A134,sdbt029!$A:$A,sdbt029!$A:$A,,1) )
   * ( _xlfn.XLOOKUP($A134,sdbt029!$A:$A,sdbt029!$B:$B,,-1)
       - _xlfn.XLOOKUP($A134,sdbt029!$A:$A,sdbt029!$B:$B,,1) )</f>
        <v>3.6777815318234145E-3</v>
      </c>
      <c r="G134">
        <f xml:space="preserve"> _xlfn.XLOOKUP($A134,sdbs034!$A:$A,sdbs034!$B:$B,,1)
 + ( $A134 - _xlfn.XLOOKUP($A134,sdbs034!$A:$A,sdbs034!$A:$A,,1) )
   / ( _xlfn.XLOOKUP($A134,sdbs034!$A:$A,sdbs034!$A:$A,,-1)
       - _xlfn.XLOOKUP($A134,sdbs034!$A:$A,sdbs034!$A:$A,,1) )
   * ( _xlfn.XLOOKUP($A134,sdbs034!$A:$A,sdbs034!$B:$B,,-1)
       - _xlfn.XLOOKUP($A134,sdbs034!$A:$A,sdbs034!$B:$B,,1) )</f>
        <v>6.6207594007276258E-2</v>
      </c>
      <c r="H134">
        <f xml:space="preserve"> _xlfn.XLOOKUP($A134,sdbso042!$A:$A,sdbso042!$B:$B,,1)
 + ( $A134 - _xlfn.XLOOKUP($A134,sdbso042!$A:$A,sdbso042!$A:$A,,1) )
   / ( _xlfn.XLOOKUP($A134,sdbso042!$A:$A,sdbso042!$A:$A,,-1)
       - _xlfn.XLOOKUP($A134,sdbso042!$A:$A,sdbso042!$A:$A,,1) )
   * ( _xlfn.XLOOKUP($A134,sdbso042!$A:$A,sdbso042!$B:$B,,-1)
       - _xlfn.XLOOKUP($A134,sdbso042!$A:$A,sdbso042!$B:$B,,1) )</f>
        <v>-1.6362217671696848E-3</v>
      </c>
      <c r="Y134">
        <f t="shared" si="7"/>
        <v>0</v>
      </c>
      <c r="Z134">
        <f t="shared" si="8"/>
        <v>0</v>
      </c>
      <c r="AI134" s="1">
        <v>2461.7975000000001</v>
      </c>
    </row>
    <row r="135" spans="1:35" x14ac:dyDescent="0.2">
      <c r="A135" s="1">
        <f t="shared" si="6"/>
        <v>2460.8477000000003</v>
      </c>
      <c r="B135" s="1">
        <v>2.714569E-3</v>
      </c>
      <c r="C135" t="e">
        <f xml:space="preserve"> _xlfn.XLOOKUP($A135,DibenzoThiophene!$A:$A,DibenzoThiophene!$B:$B,,1)
 + ( $A135 - _xlfn.XLOOKUP($A135,DibenzoThiophene!$A:$A,DibenzoThiophene!$A:$A,,1) )
   / ( _xlfn.XLOOKUP($A135,DibenzoThiophene!$A:$A,DibenzoThiophene!$A:$A,,-1)
       - _xlfn.XLOOKUP($A135,DibenzoThiophene!$A:$A,DibenzoThiophene!$A:$A,,1) )
   * ( _xlfn.XLOOKUP($A135,DibenzoThiophene!$A:$A,DibenzoThiophene!$B:$B,,-1)
       - _xlfn.XLOOKUP($A135,DibenzoThiophene!$A:$A,DibenzoThiophene!$B:$B,,1) )</f>
        <v>#N/A</v>
      </c>
      <c r="D135">
        <f xml:space="preserve"> _xlfn.XLOOKUP($A135,Sulfone!$A:$A,Sulfone!$B:$B,,1)
 + ( $A135 - _xlfn.XLOOKUP($A135,Sulfone!$A:$A,Sulfone!$A:$A,,1) )
   / ( _xlfn.XLOOKUP($A135,Sulfone!$A:$A,Sulfone!$A:$A,,-1)
       - _xlfn.XLOOKUP($A135,Sulfone!$A:$A,Sulfone!$A:$A,,1) )
   * ( _xlfn.XLOOKUP($A135,Sulfone!$A:$A,Sulfone!$B:$B,,-1)
       - _xlfn.XLOOKUP($A135,Sulfone!$A:$A,Sulfone!$B:$B,,1) )</f>
        <v>-1.9201566381675578E-3</v>
      </c>
      <c r="E135">
        <f xml:space="preserve"> _xlfn.XLOOKUP($A135,sfeso4051!$A:$A,sfeso4051!$B:$B,,1)
 + ( $A135 - _xlfn.XLOOKUP($A135,sfeso4051!$A:$A,sfeso4051!$A:$A,,1) )
   / ( _xlfn.XLOOKUP($A135,sfeso4051!$A:$A,sfeso4051!$A:$A,,-1)
       - _xlfn.XLOOKUP($A135,sfeso4051!$A:$A,sfeso4051!$A:$A,,1) )
   * ( _xlfn.XLOOKUP($A135,sfeso4051!$A:$A,sfeso4051!$B:$B,,-1)
       - _xlfn.XLOOKUP($A135,sfeso4051!$A:$A,sfeso4051!$B:$B,,1) )</f>
        <v>-3.8011800865024757E-3</v>
      </c>
      <c r="F135">
        <f xml:space="preserve"> _xlfn.XLOOKUP($A135,sdbt029!$A:$A,sdbt029!$B:$B,,1)
 + ( $A135 - _xlfn.XLOOKUP($A135,sdbt029!$A:$A,sdbt029!$A:$A,,1) )
   / ( _xlfn.XLOOKUP($A135,sdbt029!$A:$A,sdbt029!$A:$A,,-1)
       - _xlfn.XLOOKUP($A135,sdbt029!$A:$A,sdbt029!$A:$A,,1) )
   * ( _xlfn.XLOOKUP($A135,sdbt029!$A:$A,sdbt029!$B:$B,,-1)
       - _xlfn.XLOOKUP($A135,sdbt029!$A:$A,sdbt029!$B:$B,,1) )</f>
        <v>1.4801002414394676E-3</v>
      </c>
      <c r="G135">
        <f xml:space="preserve"> _xlfn.XLOOKUP($A135,sdbs034!$A:$A,sdbs034!$B:$B,,1)
 + ( $A135 - _xlfn.XLOOKUP($A135,sdbs034!$A:$A,sdbs034!$A:$A,,1) )
   / ( _xlfn.XLOOKUP($A135,sdbs034!$A:$A,sdbs034!$A:$A,,-1)
       - _xlfn.XLOOKUP($A135,sdbs034!$A:$A,sdbs034!$A:$A,,1) )
   * ( _xlfn.XLOOKUP($A135,sdbs034!$A:$A,sdbs034!$B:$B,,-1)
       - _xlfn.XLOOKUP($A135,sdbs034!$A:$A,sdbs034!$B:$B,,1) )</f>
        <v>6.6385160940273025E-2</v>
      </c>
      <c r="H135">
        <f xml:space="preserve"> _xlfn.XLOOKUP($A135,sdbso042!$A:$A,sdbso042!$B:$B,,1)
 + ( $A135 - _xlfn.XLOOKUP($A135,sdbso042!$A:$A,sdbso042!$A:$A,,1) )
   / ( _xlfn.XLOOKUP($A135,sdbso042!$A:$A,sdbso042!$A:$A,,-1)
       - _xlfn.XLOOKUP($A135,sdbso042!$A:$A,sdbso042!$A:$A,,1) )
   * ( _xlfn.XLOOKUP($A135,sdbso042!$A:$A,sdbso042!$B:$B,,-1)
       - _xlfn.XLOOKUP($A135,sdbso042!$A:$A,sdbso042!$B:$B,,1) )</f>
        <v>-1.7292278329439888E-3</v>
      </c>
      <c r="Y135">
        <f t="shared" si="7"/>
        <v>0</v>
      </c>
      <c r="Z135">
        <f t="shared" si="8"/>
        <v>0</v>
      </c>
      <c r="AI135" s="1">
        <v>2462.0477000000001</v>
      </c>
    </row>
    <row r="136" spans="1:35" x14ac:dyDescent="0.2">
      <c r="A136" s="1">
        <f t="shared" si="6"/>
        <v>2461.0979000000002</v>
      </c>
      <c r="B136" s="1">
        <v>1.3166976E-2</v>
      </c>
      <c r="C136" t="e">
        <f xml:space="preserve"> _xlfn.XLOOKUP($A136,DibenzoThiophene!$A:$A,DibenzoThiophene!$B:$B,,1)
 + ( $A136 - _xlfn.XLOOKUP($A136,DibenzoThiophene!$A:$A,DibenzoThiophene!$A:$A,,1) )
   / ( _xlfn.XLOOKUP($A136,DibenzoThiophene!$A:$A,DibenzoThiophene!$A:$A,,-1)
       - _xlfn.XLOOKUP($A136,DibenzoThiophene!$A:$A,DibenzoThiophene!$A:$A,,1) )
   * ( _xlfn.XLOOKUP($A136,DibenzoThiophene!$A:$A,DibenzoThiophene!$B:$B,,-1)
       - _xlfn.XLOOKUP($A136,DibenzoThiophene!$A:$A,DibenzoThiophene!$B:$B,,1) )</f>
        <v>#N/A</v>
      </c>
      <c r="D136">
        <f xml:space="preserve"> _xlfn.XLOOKUP($A136,Sulfone!$A:$A,Sulfone!$B:$B,,1)
 + ( $A136 - _xlfn.XLOOKUP($A136,Sulfone!$A:$A,Sulfone!$A:$A,,1) )
   / ( _xlfn.XLOOKUP($A136,Sulfone!$A:$A,Sulfone!$A:$A,,-1)
       - _xlfn.XLOOKUP($A136,Sulfone!$A:$A,Sulfone!$A:$A,,1) )
   * ( _xlfn.XLOOKUP($A136,Sulfone!$A:$A,Sulfone!$B:$B,,-1)
       - _xlfn.XLOOKUP($A136,Sulfone!$A:$A,Sulfone!$B:$B,,1) )</f>
        <v>-1.9062645363288103E-3</v>
      </c>
      <c r="E136">
        <f xml:space="preserve"> _xlfn.XLOOKUP($A136,sfeso4051!$A:$A,sfeso4051!$B:$B,,1)
 + ( $A136 - _xlfn.XLOOKUP($A136,sfeso4051!$A:$A,sfeso4051!$A:$A,,1) )
   / ( _xlfn.XLOOKUP($A136,sfeso4051!$A:$A,sfeso4051!$A:$A,,-1)
       - _xlfn.XLOOKUP($A136,sfeso4051!$A:$A,sfeso4051!$A:$A,,1) )
   * ( _xlfn.XLOOKUP($A136,sfeso4051!$A:$A,sfeso4051!$B:$B,,-1)
       - _xlfn.XLOOKUP($A136,sfeso4051!$A:$A,sfeso4051!$B:$B,,1) )</f>
        <v>-1.3797344715308717E-3</v>
      </c>
      <c r="F136">
        <f xml:space="preserve"> _xlfn.XLOOKUP($A136,sdbt029!$A:$A,sdbt029!$B:$B,,1)
 + ( $A136 - _xlfn.XLOOKUP($A136,sdbt029!$A:$A,sdbt029!$A:$A,,1) )
   / ( _xlfn.XLOOKUP($A136,sdbt029!$A:$A,sdbt029!$A:$A,,-1)
       - _xlfn.XLOOKUP($A136,sdbt029!$A:$A,sdbt029!$A:$A,,1) )
   * ( _xlfn.XLOOKUP($A136,sdbt029!$A:$A,sdbt029!$B:$B,,-1)
       - _xlfn.XLOOKUP($A136,sdbt029!$A:$A,sdbt029!$B:$B,,1) )</f>
        <v>4.4382987817023012E-3</v>
      </c>
      <c r="G136">
        <f xml:space="preserve"> _xlfn.XLOOKUP($A136,sdbs034!$A:$A,sdbs034!$B:$B,,1)
 + ( $A136 - _xlfn.XLOOKUP($A136,sdbs034!$A:$A,sdbs034!$A:$A,,1) )
   / ( _xlfn.XLOOKUP($A136,sdbs034!$A:$A,sdbs034!$A:$A,,-1)
       - _xlfn.XLOOKUP($A136,sdbs034!$A:$A,sdbs034!$A:$A,,1) )
   * ( _xlfn.XLOOKUP($A136,sdbs034!$A:$A,sdbs034!$B:$B,,-1)
       - _xlfn.XLOOKUP($A136,sdbs034!$A:$A,sdbs034!$B:$B,,1) )</f>
        <v>6.9007016687184855E-2</v>
      </c>
      <c r="H136">
        <f xml:space="preserve"> _xlfn.XLOOKUP($A136,sdbso042!$A:$A,sdbso042!$B:$B,,1)
 + ( $A136 - _xlfn.XLOOKUP($A136,sdbso042!$A:$A,sdbso042!$A:$A,,1) )
   / ( _xlfn.XLOOKUP($A136,sdbso042!$A:$A,sdbso042!$A:$A,,-1)
       - _xlfn.XLOOKUP($A136,sdbso042!$A:$A,sdbso042!$A:$A,,1) )
   * ( _xlfn.XLOOKUP($A136,sdbso042!$A:$A,sdbso042!$B:$B,,-1)
       - _xlfn.XLOOKUP($A136,sdbso042!$A:$A,sdbso042!$B:$B,,1) )</f>
        <v>-1.0494792383317865E-3</v>
      </c>
      <c r="Y136">
        <f t="shared" si="7"/>
        <v>0</v>
      </c>
      <c r="Z136">
        <f t="shared" si="8"/>
        <v>0</v>
      </c>
      <c r="AI136" s="1">
        <v>2462.2979</v>
      </c>
    </row>
    <row r="137" spans="1:35" x14ac:dyDescent="0.2">
      <c r="A137" s="1">
        <f t="shared" si="6"/>
        <v>2461.3481000000002</v>
      </c>
      <c r="B137" s="1">
        <v>1.2579086999999999E-2</v>
      </c>
      <c r="C137" t="e">
        <f xml:space="preserve"> _xlfn.XLOOKUP($A137,DibenzoThiophene!$A:$A,DibenzoThiophene!$B:$B,,1)
 + ( $A137 - _xlfn.XLOOKUP($A137,DibenzoThiophene!$A:$A,DibenzoThiophene!$A:$A,,1) )
   / ( _xlfn.XLOOKUP($A137,DibenzoThiophene!$A:$A,DibenzoThiophene!$A:$A,,-1)
       - _xlfn.XLOOKUP($A137,DibenzoThiophene!$A:$A,DibenzoThiophene!$A:$A,,1) )
   * ( _xlfn.XLOOKUP($A137,DibenzoThiophene!$A:$A,DibenzoThiophene!$B:$B,,-1)
       - _xlfn.XLOOKUP($A137,DibenzoThiophene!$A:$A,DibenzoThiophene!$B:$B,,1) )</f>
        <v>#N/A</v>
      </c>
      <c r="D137">
        <f xml:space="preserve"> _xlfn.XLOOKUP($A137,Sulfone!$A:$A,Sulfone!$B:$B,,1)
 + ( $A137 - _xlfn.XLOOKUP($A137,Sulfone!$A:$A,Sulfone!$A:$A,,1) )
   / ( _xlfn.XLOOKUP($A137,Sulfone!$A:$A,Sulfone!$A:$A,,-1)
       - _xlfn.XLOOKUP($A137,Sulfone!$A:$A,Sulfone!$A:$A,,1) )
   * ( _xlfn.XLOOKUP($A137,Sulfone!$A:$A,Sulfone!$B:$B,,-1)
       - _xlfn.XLOOKUP($A137,Sulfone!$A:$A,Sulfone!$B:$B,,1) )</f>
        <v>-2.0334354229344449E-3</v>
      </c>
      <c r="E137">
        <f xml:space="preserve"> _xlfn.XLOOKUP($A137,sfeso4051!$A:$A,sfeso4051!$B:$B,,1)
 + ( $A137 - _xlfn.XLOOKUP($A137,sfeso4051!$A:$A,sfeso4051!$A:$A,,1) )
   / ( _xlfn.XLOOKUP($A137,sfeso4051!$A:$A,sfeso4051!$A:$A,,-1)
       - _xlfn.XLOOKUP($A137,sfeso4051!$A:$A,sfeso4051!$A:$A,,1) )
   * ( _xlfn.XLOOKUP($A137,sfeso4051!$A:$A,sfeso4051!$B:$B,,-1)
       - _xlfn.XLOOKUP($A137,sfeso4051!$A:$A,sfeso4051!$B:$B,,1) )</f>
        <v>-3.9981567561484426E-3</v>
      </c>
      <c r="F137">
        <f xml:space="preserve"> _xlfn.XLOOKUP($A137,sdbt029!$A:$A,sdbt029!$B:$B,,1)
 + ( $A137 - _xlfn.XLOOKUP($A137,sdbt029!$A:$A,sdbt029!$A:$A,,1) )
   / ( _xlfn.XLOOKUP($A137,sdbt029!$A:$A,sdbt029!$A:$A,,-1)
       - _xlfn.XLOOKUP($A137,sdbt029!$A:$A,sdbt029!$A:$A,,1) )
   * ( _xlfn.XLOOKUP($A137,sdbt029!$A:$A,sdbt029!$B:$B,,-1)
       - _xlfn.XLOOKUP($A137,sdbt029!$A:$A,sdbt029!$B:$B,,1) )</f>
        <v>1.4002313512565979E-3</v>
      </c>
      <c r="G137">
        <f xml:space="preserve"> _xlfn.XLOOKUP($A137,sdbs034!$A:$A,sdbs034!$B:$B,,1)
 + ( $A137 - _xlfn.XLOOKUP($A137,sdbs034!$A:$A,sdbs034!$A:$A,,1) )
   / ( _xlfn.XLOOKUP($A137,sdbs034!$A:$A,sdbs034!$A:$A,,-1)
       - _xlfn.XLOOKUP($A137,sdbs034!$A:$A,sdbs034!$A:$A,,1) )
   * ( _xlfn.XLOOKUP($A137,sdbs034!$A:$A,sdbs034!$B:$B,,-1)
       - _xlfn.XLOOKUP($A137,sdbs034!$A:$A,sdbs034!$B:$B,,1) )</f>
        <v>6.90316925147373E-2</v>
      </c>
      <c r="H137">
        <f xml:space="preserve"> _xlfn.XLOOKUP($A137,sdbso042!$A:$A,sdbso042!$B:$B,,1)
 + ( $A137 - _xlfn.XLOOKUP($A137,sdbso042!$A:$A,sdbso042!$A:$A,,1) )
   / ( _xlfn.XLOOKUP($A137,sdbso042!$A:$A,sdbso042!$A:$A,,-1)
       - _xlfn.XLOOKUP($A137,sdbso042!$A:$A,sdbso042!$A:$A,,1) )
   * ( _xlfn.XLOOKUP($A137,sdbso042!$A:$A,sdbso042!$B:$B,,-1)
       - _xlfn.XLOOKUP($A137,sdbso042!$A:$A,sdbso042!$B:$B,,1) )</f>
        <v>2.6102289706621947E-3</v>
      </c>
      <c r="Y137">
        <f t="shared" si="7"/>
        <v>0</v>
      </c>
      <c r="Z137">
        <f t="shared" si="8"/>
        <v>0</v>
      </c>
      <c r="AI137" s="1">
        <v>2462.5481</v>
      </c>
    </row>
    <row r="138" spans="1:35" x14ac:dyDescent="0.2">
      <c r="A138" s="1">
        <f t="shared" si="6"/>
        <v>2461.5983000000001</v>
      </c>
      <c r="B138" s="1">
        <v>2.5567939000000001E-2</v>
      </c>
      <c r="C138" t="e">
        <f xml:space="preserve"> _xlfn.XLOOKUP($A138,DibenzoThiophene!$A:$A,DibenzoThiophene!$B:$B,,1)
 + ( $A138 - _xlfn.XLOOKUP($A138,DibenzoThiophene!$A:$A,DibenzoThiophene!$A:$A,,1) )
   / ( _xlfn.XLOOKUP($A138,DibenzoThiophene!$A:$A,DibenzoThiophene!$A:$A,,-1)
       - _xlfn.XLOOKUP($A138,DibenzoThiophene!$A:$A,DibenzoThiophene!$A:$A,,1) )
   * ( _xlfn.XLOOKUP($A138,DibenzoThiophene!$A:$A,DibenzoThiophene!$B:$B,,-1)
       - _xlfn.XLOOKUP($A138,DibenzoThiophene!$A:$A,DibenzoThiophene!$B:$B,,1) )</f>
        <v>#N/A</v>
      </c>
      <c r="D138">
        <f xml:space="preserve"> _xlfn.XLOOKUP($A138,Sulfone!$A:$A,Sulfone!$B:$B,,1)
 + ( $A138 - _xlfn.XLOOKUP($A138,Sulfone!$A:$A,Sulfone!$A:$A,,1) )
   / ( _xlfn.XLOOKUP($A138,Sulfone!$A:$A,Sulfone!$A:$A,,-1)
       - _xlfn.XLOOKUP($A138,Sulfone!$A:$A,Sulfone!$A:$A,,1) )
   * ( _xlfn.XLOOKUP($A138,Sulfone!$A:$A,Sulfone!$B:$B,,-1)
       - _xlfn.XLOOKUP($A138,Sulfone!$A:$A,Sulfone!$B:$B,,1) )</f>
        <v>-2.1606063095400796E-3</v>
      </c>
      <c r="E138">
        <f xml:space="preserve"> _xlfn.XLOOKUP($A138,sfeso4051!$A:$A,sfeso4051!$B:$B,,1)
 + ( $A138 - _xlfn.XLOOKUP($A138,sfeso4051!$A:$A,sfeso4051!$A:$A,,1) )
   / ( _xlfn.XLOOKUP($A138,sfeso4051!$A:$A,sfeso4051!$A:$A,,-1)
       - _xlfn.XLOOKUP($A138,sfeso4051!$A:$A,sfeso4051!$A:$A,,1) )
   * ( _xlfn.XLOOKUP($A138,sfeso4051!$A:$A,sfeso4051!$B:$B,,-1)
       - _xlfn.XLOOKUP($A138,sfeso4051!$A:$A,sfeso4051!$B:$B,,1) )</f>
        <v>-6.2988940177323666E-4</v>
      </c>
      <c r="F138">
        <f xml:space="preserve"> _xlfn.XLOOKUP($A138,sdbt029!$A:$A,sdbt029!$B:$B,,1)
 + ( $A138 - _xlfn.XLOOKUP($A138,sdbt029!$A:$A,sdbt029!$A:$A,,1) )
   / ( _xlfn.XLOOKUP($A138,sdbt029!$A:$A,sdbt029!$A:$A,,-1)
       - _xlfn.XLOOKUP($A138,sdbt029!$A:$A,sdbt029!$A:$A,,1) )
   * ( _xlfn.XLOOKUP($A138,sdbt029!$A:$A,sdbt029!$B:$B,,-1)
       - _xlfn.XLOOKUP($A138,sdbt029!$A:$A,sdbt029!$B:$B,,1) )</f>
        <v>5.1131226304659983E-3</v>
      </c>
      <c r="G138">
        <f xml:space="preserve"> _xlfn.XLOOKUP($A138,sdbs034!$A:$A,sdbs034!$B:$B,,1)
 + ( $A138 - _xlfn.XLOOKUP($A138,sdbs034!$A:$A,sdbs034!$A:$A,,1) )
   / ( _xlfn.XLOOKUP($A138,sdbs034!$A:$A,sdbs034!$A:$A,,-1)
       - _xlfn.XLOOKUP($A138,sdbs034!$A:$A,sdbs034!$A:$A,,1) )
   * ( _xlfn.XLOOKUP($A138,sdbs034!$A:$A,sdbs034!$B:$B,,-1)
       - _xlfn.XLOOKUP($A138,sdbs034!$A:$A,sdbs034!$B:$B,,1) )</f>
        <v>7.0674871861320196E-2</v>
      </c>
      <c r="H138">
        <f xml:space="preserve"> _xlfn.XLOOKUP($A138,sdbso042!$A:$A,sdbso042!$B:$B,,1)
 + ( $A138 - _xlfn.XLOOKUP($A138,sdbso042!$A:$A,sdbso042!$A:$A,,1) )
   / ( _xlfn.XLOOKUP($A138,sdbso042!$A:$A,sdbso042!$A:$A,,-1)
       - _xlfn.XLOOKUP($A138,sdbso042!$A:$A,sdbso042!$A:$A,,1) )
   * ( _xlfn.XLOOKUP($A138,sdbso042!$A:$A,sdbso042!$B:$B,,-1)
       - _xlfn.XLOOKUP($A138,sdbso042!$A:$A,sdbso042!$B:$B,,1) )</f>
        <v>-4.1229128783234498E-3</v>
      </c>
      <c r="Y138">
        <f t="shared" si="7"/>
        <v>0</v>
      </c>
      <c r="Z138">
        <f t="shared" si="8"/>
        <v>0</v>
      </c>
      <c r="AI138" s="1">
        <v>2462.7982999999999</v>
      </c>
    </row>
    <row r="139" spans="1:35" x14ac:dyDescent="0.2">
      <c r="A139" s="1">
        <f t="shared" si="6"/>
        <v>2461.8485000000001</v>
      </c>
      <c r="B139" s="1">
        <v>9.5571918999999995E-3</v>
      </c>
      <c r="C139" t="e">
        <f xml:space="preserve"> _xlfn.XLOOKUP($A139,DibenzoThiophene!$A:$A,DibenzoThiophene!$B:$B,,1)
 + ( $A139 - _xlfn.XLOOKUP($A139,DibenzoThiophene!$A:$A,DibenzoThiophene!$A:$A,,1) )
   / ( _xlfn.XLOOKUP($A139,DibenzoThiophene!$A:$A,DibenzoThiophene!$A:$A,,-1)
       - _xlfn.XLOOKUP($A139,DibenzoThiophene!$A:$A,DibenzoThiophene!$A:$A,,1) )
   * ( _xlfn.XLOOKUP($A139,DibenzoThiophene!$A:$A,DibenzoThiophene!$B:$B,,-1)
       - _xlfn.XLOOKUP($A139,DibenzoThiophene!$A:$A,DibenzoThiophene!$B:$B,,1) )</f>
        <v>#N/A</v>
      </c>
      <c r="D139">
        <f xml:space="preserve"> _xlfn.XLOOKUP($A139,Sulfone!$A:$A,Sulfone!$B:$B,,1)
 + ( $A139 - _xlfn.XLOOKUP($A139,Sulfone!$A:$A,Sulfone!$A:$A,,1) )
   / ( _xlfn.XLOOKUP($A139,Sulfone!$A:$A,Sulfone!$A:$A,,-1)
       - _xlfn.XLOOKUP($A139,Sulfone!$A:$A,Sulfone!$A:$A,,1) )
   * ( _xlfn.XLOOKUP($A139,Sulfone!$A:$A,Sulfone!$B:$B,,-1)
       - _xlfn.XLOOKUP($A139,Sulfone!$A:$A,Sulfone!$B:$B,,1) )</f>
        <v>-2.2877771961457142E-3</v>
      </c>
      <c r="E139">
        <f xml:space="preserve"> _xlfn.XLOOKUP($A139,sfeso4051!$A:$A,sfeso4051!$B:$B,,1)
 + ( $A139 - _xlfn.XLOOKUP($A139,sfeso4051!$A:$A,sfeso4051!$A:$A,,1) )
   / ( _xlfn.XLOOKUP($A139,sfeso4051!$A:$A,sfeso4051!$A:$A,,-1)
       - _xlfn.XLOOKUP($A139,sfeso4051!$A:$A,sfeso4051!$A:$A,,1) )
   * ( _xlfn.XLOOKUP($A139,sfeso4051!$A:$A,sfeso4051!$B:$B,,-1)
       - _xlfn.XLOOKUP($A139,sfeso4051!$A:$A,sfeso4051!$B:$B,,1) )</f>
        <v>-2.1859591299861212E-3</v>
      </c>
      <c r="F139">
        <f xml:space="preserve"> _xlfn.XLOOKUP($A139,sdbt029!$A:$A,sdbt029!$B:$B,,1)
 + ( $A139 - _xlfn.XLOOKUP($A139,sdbt029!$A:$A,sdbt029!$A:$A,,1) )
   / ( _xlfn.XLOOKUP($A139,sdbt029!$A:$A,sdbt029!$A:$A,,-1)
       - _xlfn.XLOOKUP($A139,sdbt029!$A:$A,sdbt029!$A:$A,,1) )
   * ( _xlfn.XLOOKUP($A139,sdbt029!$A:$A,sdbt029!$B:$B,,-1)
       - _xlfn.XLOOKUP($A139,sdbt029!$A:$A,sdbt029!$B:$B,,1) )</f>
        <v>1.5276052533442328E-3</v>
      </c>
      <c r="G139">
        <f xml:space="preserve"> _xlfn.XLOOKUP($A139,sdbs034!$A:$A,sdbs034!$B:$B,,1)
 + ( $A139 - _xlfn.XLOOKUP($A139,sdbs034!$A:$A,sdbs034!$A:$A,,1) )
   / ( _xlfn.XLOOKUP($A139,sdbs034!$A:$A,sdbs034!$A:$A,,-1)
       - _xlfn.XLOOKUP($A139,sdbs034!$A:$A,sdbs034!$A:$A,,1) )
   * ( _xlfn.XLOOKUP($A139,sdbs034!$A:$A,sdbs034!$B:$B,,-1)
       - _xlfn.XLOOKUP($A139,sdbs034!$A:$A,sdbs034!$B:$B,,1) )</f>
        <v>7.2780946758327636E-2</v>
      </c>
      <c r="H139">
        <f xml:space="preserve"> _xlfn.XLOOKUP($A139,sdbso042!$A:$A,sdbso042!$B:$B,,1)
 + ( $A139 - _xlfn.XLOOKUP($A139,sdbso042!$A:$A,sdbso042!$A:$A,,1) )
   / ( _xlfn.XLOOKUP($A139,sdbso042!$A:$A,sdbso042!$A:$A,,-1)
       - _xlfn.XLOOKUP($A139,sdbso042!$A:$A,sdbso042!$A:$A,,1) )
   * ( _xlfn.XLOOKUP($A139,sdbso042!$A:$A,sdbso042!$B:$B,,-1)
       - _xlfn.XLOOKUP($A139,sdbso042!$A:$A,sdbso042!$B:$B,,1) )</f>
        <v>4.7876780024614781E-3</v>
      </c>
      <c r="Y139">
        <f t="shared" si="7"/>
        <v>0</v>
      </c>
      <c r="Z139">
        <f t="shared" si="8"/>
        <v>0</v>
      </c>
      <c r="AI139" s="1">
        <v>2463.0484999999999</v>
      </c>
    </row>
    <row r="140" spans="1:35" x14ac:dyDescent="0.2">
      <c r="A140" s="1">
        <f t="shared" si="6"/>
        <v>2462.0987</v>
      </c>
      <c r="B140" s="1">
        <v>1.5410481E-2</v>
      </c>
      <c r="C140" t="e">
        <f xml:space="preserve"> _xlfn.XLOOKUP($A140,DibenzoThiophene!$A:$A,DibenzoThiophene!$B:$B,,1)
 + ( $A140 - _xlfn.XLOOKUP($A140,DibenzoThiophene!$A:$A,DibenzoThiophene!$A:$A,,1) )
   / ( _xlfn.XLOOKUP($A140,DibenzoThiophene!$A:$A,DibenzoThiophene!$A:$A,,-1)
       - _xlfn.XLOOKUP($A140,DibenzoThiophene!$A:$A,DibenzoThiophene!$A:$A,,1) )
   * ( _xlfn.XLOOKUP($A140,DibenzoThiophene!$A:$A,DibenzoThiophene!$B:$B,,-1)
       - _xlfn.XLOOKUP($A140,DibenzoThiophene!$A:$A,DibenzoThiophene!$B:$B,,1) )</f>
        <v>#N/A</v>
      </c>
      <c r="D140">
        <f xml:space="preserve"> _xlfn.XLOOKUP($A140,Sulfone!$A:$A,Sulfone!$B:$B,,1)
 + ( $A140 - _xlfn.XLOOKUP($A140,Sulfone!$A:$A,Sulfone!$A:$A,,1) )
   / ( _xlfn.XLOOKUP($A140,Sulfone!$A:$A,Sulfone!$A:$A,,-1)
       - _xlfn.XLOOKUP($A140,Sulfone!$A:$A,Sulfone!$A:$A,,1) )
   * ( _xlfn.XLOOKUP($A140,Sulfone!$A:$A,Sulfone!$B:$B,,-1)
       - _xlfn.XLOOKUP($A140,Sulfone!$A:$A,Sulfone!$B:$B,,1) )</f>
        <v>-2.8310889334762744E-3</v>
      </c>
      <c r="E140">
        <f xml:space="preserve"> _xlfn.XLOOKUP($A140,sfeso4051!$A:$A,sfeso4051!$B:$B,,1)
 + ( $A140 - _xlfn.XLOOKUP($A140,sfeso4051!$A:$A,sfeso4051!$A:$A,,1) )
   / ( _xlfn.XLOOKUP($A140,sfeso4051!$A:$A,sfeso4051!$A:$A,,-1)
       - _xlfn.XLOOKUP($A140,sfeso4051!$A:$A,sfeso4051!$A:$A,,1) )
   * ( _xlfn.XLOOKUP($A140,sfeso4051!$A:$A,sfeso4051!$B:$B,,-1)
       - _xlfn.XLOOKUP($A140,sfeso4051!$A:$A,sfeso4051!$B:$B,,1) )</f>
        <v>-1.6758363085268538E-3</v>
      </c>
      <c r="F140">
        <f xml:space="preserve"> _xlfn.XLOOKUP($A140,sdbt029!$A:$A,sdbt029!$B:$B,,1)
 + ( $A140 - _xlfn.XLOOKUP($A140,sdbt029!$A:$A,sdbt029!$A:$A,,1) )
   / ( _xlfn.XLOOKUP($A140,sdbt029!$A:$A,sdbt029!$A:$A,,-1)
       - _xlfn.XLOOKUP($A140,sdbt029!$A:$A,sdbt029!$A:$A,,1) )
   * ( _xlfn.XLOOKUP($A140,sdbt029!$A:$A,sdbt029!$B:$B,,-1)
       - _xlfn.XLOOKUP($A140,sdbt029!$A:$A,sdbt029!$B:$B,,1) )</f>
        <v>4.257082429687957E-4</v>
      </c>
      <c r="G140">
        <f xml:space="preserve"> _xlfn.XLOOKUP($A140,sdbs034!$A:$A,sdbs034!$B:$B,,1)
 + ( $A140 - _xlfn.XLOOKUP($A140,sdbs034!$A:$A,sdbs034!$A:$A,,1) )
   / ( _xlfn.XLOOKUP($A140,sdbs034!$A:$A,sdbs034!$A:$A,,-1)
       - _xlfn.XLOOKUP($A140,sdbs034!$A:$A,sdbs034!$A:$A,,1) )
   * ( _xlfn.XLOOKUP($A140,sdbs034!$A:$A,sdbs034!$B:$B,,-1)
       - _xlfn.XLOOKUP($A140,sdbs034!$A:$A,sdbs034!$B:$B,,1) )</f>
        <v>7.273695738500939E-2</v>
      </c>
      <c r="H140">
        <f xml:space="preserve"> _xlfn.XLOOKUP($A140,sdbso042!$A:$A,sdbso042!$B:$B,,1)
 + ( $A140 - _xlfn.XLOOKUP($A140,sdbso042!$A:$A,sdbso042!$A:$A,,1) )
   / ( _xlfn.XLOOKUP($A140,sdbso042!$A:$A,sdbso042!$A:$A,,-1)
       - _xlfn.XLOOKUP($A140,sdbso042!$A:$A,sdbso042!$A:$A,,1) )
   * ( _xlfn.XLOOKUP($A140,sdbso042!$A:$A,sdbso042!$B:$B,,-1)
       - _xlfn.XLOOKUP($A140,sdbso042!$A:$A,sdbso042!$B:$B,,1) )</f>
        <v>-1.9177207678552411E-3</v>
      </c>
      <c r="Y140">
        <f t="shared" si="7"/>
        <v>0</v>
      </c>
      <c r="Z140">
        <f t="shared" si="8"/>
        <v>0</v>
      </c>
      <c r="AI140" s="1">
        <v>2463.2986999999998</v>
      </c>
    </row>
    <row r="141" spans="1:35" x14ac:dyDescent="0.2">
      <c r="A141" s="1">
        <f t="shared" si="6"/>
        <v>2462.3489</v>
      </c>
      <c r="B141" s="1">
        <v>7.4503401999999998E-3</v>
      </c>
      <c r="C141" t="e">
        <f xml:space="preserve"> _xlfn.XLOOKUP($A141,DibenzoThiophene!$A:$A,DibenzoThiophene!$B:$B,,1)
 + ( $A141 - _xlfn.XLOOKUP($A141,DibenzoThiophene!$A:$A,DibenzoThiophene!$A:$A,,1) )
   / ( _xlfn.XLOOKUP($A141,DibenzoThiophene!$A:$A,DibenzoThiophene!$A:$A,,-1)
       - _xlfn.XLOOKUP($A141,DibenzoThiophene!$A:$A,DibenzoThiophene!$A:$A,,1) )
   * ( _xlfn.XLOOKUP($A141,DibenzoThiophene!$A:$A,DibenzoThiophene!$B:$B,,-1)
       - _xlfn.XLOOKUP($A141,DibenzoThiophene!$A:$A,DibenzoThiophene!$B:$B,,1) )</f>
        <v>#N/A</v>
      </c>
      <c r="D141">
        <f xml:space="preserve"> _xlfn.XLOOKUP($A141,Sulfone!$A:$A,Sulfone!$B:$B,,1)
 + ( $A141 - _xlfn.XLOOKUP($A141,Sulfone!$A:$A,Sulfone!$A:$A,,1) )
   / ( _xlfn.XLOOKUP($A141,Sulfone!$A:$A,Sulfone!$A:$A,,-1)
       - _xlfn.XLOOKUP($A141,Sulfone!$A:$A,Sulfone!$A:$A,,1) )
   * ( _xlfn.XLOOKUP($A141,Sulfone!$A:$A,Sulfone!$B:$B,,-1)
       - _xlfn.XLOOKUP($A141,Sulfone!$A:$A,Sulfone!$B:$B,,1) )</f>
        <v>-4.0217781127390422E-3</v>
      </c>
      <c r="E141">
        <f xml:space="preserve"> _xlfn.XLOOKUP($A141,sfeso4051!$A:$A,sfeso4051!$B:$B,,1)
 + ( $A141 - _xlfn.XLOOKUP($A141,sfeso4051!$A:$A,sfeso4051!$A:$A,,1) )
   / ( _xlfn.XLOOKUP($A141,sfeso4051!$A:$A,sfeso4051!$A:$A,,-1)
       - _xlfn.XLOOKUP($A141,sfeso4051!$A:$A,sfeso4051!$A:$A,,1) )
   * ( _xlfn.XLOOKUP($A141,sfeso4051!$A:$A,sfeso4051!$B:$B,,-1)
       - _xlfn.XLOOKUP($A141,sfeso4051!$A:$A,sfeso4051!$B:$B,,1) )</f>
        <v>-1.8853606846247954E-3</v>
      </c>
      <c r="F141">
        <f xml:space="preserve"> _xlfn.XLOOKUP($A141,sdbt029!$A:$A,sdbt029!$B:$B,,1)
 + ( $A141 - _xlfn.XLOOKUP($A141,sdbt029!$A:$A,sdbt029!$A:$A,,1) )
   / ( _xlfn.XLOOKUP($A141,sdbt029!$A:$A,sdbt029!$A:$A,,-1)
       - _xlfn.XLOOKUP($A141,sdbt029!$A:$A,sdbt029!$A:$A,,1) )
   * ( _xlfn.XLOOKUP($A141,sdbt029!$A:$A,sdbt029!$B:$B,,-1)
       - _xlfn.XLOOKUP($A141,sdbt029!$A:$A,sdbt029!$B:$B,,1) )</f>
        <v>-3.525418866000855E-4</v>
      </c>
      <c r="G141">
        <f xml:space="preserve"> _xlfn.XLOOKUP($A141,sdbs034!$A:$A,sdbs034!$B:$B,,1)
 + ( $A141 - _xlfn.XLOOKUP($A141,sdbs034!$A:$A,sdbs034!$A:$A,,1) )
   / ( _xlfn.XLOOKUP($A141,sdbs034!$A:$A,sdbs034!$A:$A,,-1)
       - _xlfn.XLOOKUP($A141,sdbs034!$A:$A,sdbs034!$A:$A,,1) )
   * ( _xlfn.XLOOKUP($A141,sdbs034!$A:$A,sdbs034!$B:$B,,-1)
       - _xlfn.XLOOKUP($A141,sdbs034!$A:$A,sdbs034!$B:$B,,1) )</f>
        <v>7.3271719212647954E-2</v>
      </c>
      <c r="H141">
        <f xml:space="preserve"> _xlfn.XLOOKUP($A141,sdbso042!$A:$A,sdbso042!$B:$B,,1)
 + ( $A141 - _xlfn.XLOOKUP($A141,sdbso042!$A:$A,sdbso042!$A:$A,,1) )
   / ( _xlfn.XLOOKUP($A141,sdbso042!$A:$A,sdbso042!$A:$A,,-1)
       - _xlfn.XLOOKUP($A141,sdbso042!$A:$A,sdbso042!$A:$A,,1) )
   * ( _xlfn.XLOOKUP($A141,sdbso042!$A:$A,sdbso042!$B:$B,,-1)
       - _xlfn.XLOOKUP($A141,sdbso042!$A:$A,sdbso042!$B:$B,,1) )</f>
        <v>2.2007879089531541E-3</v>
      </c>
      <c r="Y141">
        <f t="shared" si="7"/>
        <v>0</v>
      </c>
      <c r="Z141">
        <f t="shared" si="8"/>
        <v>0</v>
      </c>
      <c r="AI141" s="1">
        <v>2463.5488999999998</v>
      </c>
    </row>
    <row r="142" spans="1:35" x14ac:dyDescent="0.2">
      <c r="A142" s="1">
        <f t="shared" si="6"/>
        <v>2462.5991000000004</v>
      </c>
      <c r="B142" s="1">
        <v>8.1941762999999997E-3</v>
      </c>
      <c r="C142" t="e">
        <f xml:space="preserve"> _xlfn.XLOOKUP($A142,DibenzoThiophene!$A:$A,DibenzoThiophene!$B:$B,,1)
 + ( $A142 - _xlfn.XLOOKUP($A142,DibenzoThiophene!$A:$A,DibenzoThiophene!$A:$A,,1) )
   / ( _xlfn.XLOOKUP($A142,DibenzoThiophene!$A:$A,DibenzoThiophene!$A:$A,,-1)
       - _xlfn.XLOOKUP($A142,DibenzoThiophene!$A:$A,DibenzoThiophene!$A:$A,,1) )
   * ( _xlfn.XLOOKUP($A142,DibenzoThiophene!$A:$A,DibenzoThiophene!$B:$B,,-1)
       - _xlfn.XLOOKUP($A142,DibenzoThiophene!$A:$A,DibenzoThiophene!$B:$B,,1) )</f>
        <v>#N/A</v>
      </c>
      <c r="D142">
        <f xml:space="preserve"> _xlfn.XLOOKUP($A142,Sulfone!$A:$A,Sulfone!$B:$B,,1)
 + ( $A142 - _xlfn.XLOOKUP($A142,Sulfone!$A:$A,Sulfone!$A:$A,,1) )
   / ( _xlfn.XLOOKUP($A142,Sulfone!$A:$A,Sulfone!$A:$A,,-1)
       - _xlfn.XLOOKUP($A142,Sulfone!$A:$A,Sulfone!$A:$A,,1) )
   * ( _xlfn.XLOOKUP($A142,Sulfone!$A:$A,Sulfone!$B:$B,,-1)
       - _xlfn.XLOOKUP($A142,Sulfone!$A:$A,Sulfone!$B:$B,,1) )</f>
        <v>-5.2124672920039732E-3</v>
      </c>
      <c r="E142">
        <f xml:space="preserve"> _xlfn.XLOOKUP($A142,sfeso4051!$A:$A,sfeso4051!$B:$B,,1)
 + ( $A142 - _xlfn.XLOOKUP($A142,sfeso4051!$A:$A,sfeso4051!$A:$A,,1) )
   / ( _xlfn.XLOOKUP($A142,sfeso4051!$A:$A,sfeso4051!$A:$A,,-1)
       - _xlfn.XLOOKUP($A142,sfeso4051!$A:$A,sfeso4051!$A:$A,,1) )
   * ( _xlfn.XLOOKUP($A142,sfeso4051!$A:$A,sfeso4051!$B:$B,,-1)
       - _xlfn.XLOOKUP($A142,sfeso4051!$A:$A,sfeso4051!$B:$B,,1) )</f>
        <v>-2.5987806700559458E-3</v>
      </c>
      <c r="F142">
        <f xml:space="preserve"> _xlfn.XLOOKUP($A142,sdbt029!$A:$A,sdbt029!$B:$B,,1)
 + ( $A142 - _xlfn.XLOOKUP($A142,sdbt029!$A:$A,sdbt029!$A:$A,,1) )
   / ( _xlfn.XLOOKUP($A142,sdbt029!$A:$A,sdbt029!$A:$A,,-1)
       - _xlfn.XLOOKUP($A142,sdbt029!$A:$A,sdbt029!$A:$A,,1) )
   * ( _xlfn.XLOOKUP($A142,sdbt029!$A:$A,sdbt029!$B:$B,,-1)
       - _xlfn.XLOOKUP($A142,sdbt029!$A:$A,sdbt029!$B:$B,,1) )</f>
        <v>2.0030198818150793E-3</v>
      </c>
      <c r="G142">
        <f xml:space="preserve"> _xlfn.XLOOKUP($A142,sdbs034!$A:$A,sdbs034!$B:$B,,1)
 + ( $A142 - _xlfn.XLOOKUP($A142,sdbs034!$A:$A,sdbs034!$A:$A,,1) )
   / ( _xlfn.XLOOKUP($A142,sdbs034!$A:$A,sdbs034!$A:$A,,-1)
       - _xlfn.XLOOKUP($A142,sdbs034!$A:$A,sdbs034!$A:$A,,1) )
   * ( _xlfn.XLOOKUP($A142,sdbs034!$A:$A,sdbs034!$B:$B,,-1)
       - _xlfn.XLOOKUP($A142,sdbs034!$A:$A,sdbs034!$B:$B,,1) )</f>
        <v>7.3176464901864399E-2</v>
      </c>
      <c r="H142">
        <f xml:space="preserve"> _xlfn.XLOOKUP($A142,sdbso042!$A:$A,sdbso042!$B:$B,,1)
 + ( $A142 - _xlfn.XLOOKUP($A142,sdbso042!$A:$A,sdbso042!$A:$A,,1) )
   / ( _xlfn.XLOOKUP($A142,sdbso042!$A:$A,sdbso042!$A:$A,,-1)
       - _xlfn.XLOOKUP($A142,sdbso042!$A:$A,sdbso042!$A:$A,,1) )
   * ( _xlfn.XLOOKUP($A142,sdbso042!$A:$A,sdbso042!$B:$B,,-1)
       - _xlfn.XLOOKUP($A142,sdbso042!$A:$A,sdbso042!$B:$B,,1) )</f>
        <v>4.4774849325495665E-3</v>
      </c>
      <c r="Y142">
        <f t="shared" si="7"/>
        <v>0</v>
      </c>
      <c r="Z142">
        <f t="shared" si="8"/>
        <v>0</v>
      </c>
      <c r="AI142" s="1">
        <v>2463.7991000000002</v>
      </c>
    </row>
    <row r="143" spans="1:35" x14ac:dyDescent="0.2">
      <c r="A143" s="1">
        <f t="shared" si="6"/>
        <v>2462.8493000000003</v>
      </c>
      <c r="B143" s="1">
        <v>8.2777227999999998E-3</v>
      </c>
      <c r="C143" t="e">
        <f xml:space="preserve"> _xlfn.XLOOKUP($A143,DibenzoThiophene!$A:$A,DibenzoThiophene!$B:$B,,1)
 + ( $A143 - _xlfn.XLOOKUP($A143,DibenzoThiophene!$A:$A,DibenzoThiophene!$A:$A,,1) )
   / ( _xlfn.XLOOKUP($A143,DibenzoThiophene!$A:$A,DibenzoThiophene!$A:$A,,-1)
       - _xlfn.XLOOKUP($A143,DibenzoThiophene!$A:$A,DibenzoThiophene!$A:$A,,1) )
   * ( _xlfn.XLOOKUP($A143,DibenzoThiophene!$A:$A,DibenzoThiophene!$B:$B,,-1)
       - _xlfn.XLOOKUP($A143,DibenzoThiophene!$A:$A,DibenzoThiophene!$B:$B,,1) )</f>
        <v>#N/A</v>
      </c>
      <c r="D143">
        <f xml:space="preserve"> _xlfn.XLOOKUP($A143,Sulfone!$A:$A,Sulfone!$B:$B,,1)
 + ( $A143 - _xlfn.XLOOKUP($A143,Sulfone!$A:$A,Sulfone!$A:$A,,1) )
   / ( _xlfn.XLOOKUP($A143,Sulfone!$A:$A,Sulfone!$A:$A,,-1)
       - _xlfn.XLOOKUP($A143,Sulfone!$A:$A,Sulfone!$A:$A,,1) )
   * ( _xlfn.XLOOKUP($A143,Sulfone!$A:$A,Sulfone!$B:$B,,-1)
       - _xlfn.XLOOKUP($A143,Sulfone!$A:$A,Sulfone!$B:$B,,1) )</f>
        <v>-6.403156471266741E-3</v>
      </c>
      <c r="E143">
        <f xml:space="preserve"> _xlfn.XLOOKUP($A143,sfeso4051!$A:$A,sfeso4051!$B:$B,,1)
 + ( $A143 - _xlfn.XLOOKUP($A143,sfeso4051!$A:$A,sfeso4051!$A:$A,,1) )
   / ( _xlfn.XLOOKUP($A143,sfeso4051!$A:$A,sfeso4051!$A:$A,,-1)
       - _xlfn.XLOOKUP($A143,sfeso4051!$A:$A,sfeso4051!$A:$A,,1) )
   * ( _xlfn.XLOOKUP($A143,sfeso4051!$A:$A,sfeso4051!$B:$B,,-1)
       - _xlfn.XLOOKUP($A143,sfeso4051!$A:$A,sfeso4051!$B:$B,,1) )</f>
        <v>-2.3765861963479813E-3</v>
      </c>
      <c r="F143">
        <f xml:space="preserve"> _xlfn.XLOOKUP($A143,sdbt029!$A:$A,sdbt029!$B:$B,,1)
 + ( $A143 - _xlfn.XLOOKUP($A143,sdbt029!$A:$A,sdbt029!$A:$A,,1) )
   / ( _xlfn.XLOOKUP($A143,sdbt029!$A:$A,sdbt029!$A:$A,,-1)
       - _xlfn.XLOOKUP($A143,sdbt029!$A:$A,sdbt029!$A:$A,,1) )
   * ( _xlfn.XLOOKUP($A143,sdbt029!$A:$A,sdbt029!$B:$B,,-1)
       - _xlfn.XLOOKUP($A143,sdbt029!$A:$A,sdbt029!$B:$B,,1) )</f>
        <v>-3.2019074916383654E-3</v>
      </c>
      <c r="G143">
        <f xml:space="preserve"> _xlfn.XLOOKUP($A143,sdbs034!$A:$A,sdbs034!$B:$B,,1)
 + ( $A143 - _xlfn.XLOOKUP($A143,sdbs034!$A:$A,sdbs034!$A:$A,,1) )
   / ( _xlfn.XLOOKUP($A143,sdbs034!$A:$A,sdbs034!$A:$A,,-1)
       - _xlfn.XLOOKUP($A143,sdbs034!$A:$A,sdbs034!$A:$A,,1) )
   * ( _xlfn.XLOOKUP($A143,sdbs034!$A:$A,sdbs034!$B:$B,,-1)
       - _xlfn.XLOOKUP($A143,sdbs034!$A:$A,sdbs034!$B:$B,,1) )</f>
        <v>7.6183039698761945E-2</v>
      </c>
      <c r="H143">
        <f xml:space="preserve"> _xlfn.XLOOKUP($A143,sdbso042!$A:$A,sdbso042!$B:$B,,1)
 + ( $A143 - _xlfn.XLOOKUP($A143,sdbso042!$A:$A,sdbso042!$A:$A,,1) )
   / ( _xlfn.XLOOKUP($A143,sdbso042!$A:$A,sdbso042!$A:$A,,-1)
       - _xlfn.XLOOKUP($A143,sdbso042!$A:$A,sdbso042!$A:$A,,1) )
   * ( _xlfn.XLOOKUP($A143,sdbso042!$A:$A,sdbso042!$B:$B,,-1)
       - _xlfn.XLOOKUP($A143,sdbso042!$A:$A,sdbso042!$B:$B,,1) )</f>
        <v>-5.0908057194599173E-4</v>
      </c>
      <c r="Y143">
        <f t="shared" si="7"/>
        <v>0</v>
      </c>
      <c r="Z143">
        <f t="shared" si="8"/>
        <v>0</v>
      </c>
      <c r="AI143" s="1">
        <v>2464.0493000000001</v>
      </c>
    </row>
    <row r="144" spans="1:35" x14ac:dyDescent="0.2">
      <c r="A144" s="1">
        <f t="shared" si="6"/>
        <v>2463.0995000000003</v>
      </c>
      <c r="B144" s="1">
        <v>2.2286770000000001E-2</v>
      </c>
      <c r="C144" t="e">
        <f xml:space="preserve"> _xlfn.XLOOKUP($A144,DibenzoThiophene!$A:$A,DibenzoThiophene!$B:$B,,1)
 + ( $A144 - _xlfn.XLOOKUP($A144,DibenzoThiophene!$A:$A,DibenzoThiophene!$A:$A,,1) )
   / ( _xlfn.XLOOKUP($A144,DibenzoThiophene!$A:$A,DibenzoThiophene!$A:$A,,-1)
       - _xlfn.XLOOKUP($A144,DibenzoThiophene!$A:$A,DibenzoThiophene!$A:$A,,1) )
   * ( _xlfn.XLOOKUP($A144,DibenzoThiophene!$A:$A,DibenzoThiophene!$B:$B,,-1)
       - _xlfn.XLOOKUP($A144,DibenzoThiophene!$A:$A,DibenzoThiophene!$B:$B,,1) )</f>
        <v>#N/A</v>
      </c>
      <c r="D144">
        <f xml:space="preserve"> _xlfn.XLOOKUP($A144,Sulfone!$A:$A,Sulfone!$B:$B,,1)
 + ( $A144 - _xlfn.XLOOKUP($A144,Sulfone!$A:$A,Sulfone!$A:$A,,1) )
   / ( _xlfn.XLOOKUP($A144,Sulfone!$A:$A,Sulfone!$A:$A,,-1)
       - _xlfn.XLOOKUP($A144,Sulfone!$A:$A,Sulfone!$A:$A,,1) )
   * ( _xlfn.XLOOKUP($A144,Sulfone!$A:$A,Sulfone!$B:$B,,-1)
       - _xlfn.XLOOKUP($A144,Sulfone!$A:$A,Sulfone!$B:$B,,1) )</f>
        <v>-6.7911072768768628E-3</v>
      </c>
      <c r="E144">
        <f xml:space="preserve"> _xlfn.XLOOKUP($A144,sfeso4051!$A:$A,sfeso4051!$B:$B,,1)
 + ( $A144 - _xlfn.XLOOKUP($A144,sfeso4051!$A:$A,sfeso4051!$A:$A,,1) )
   / ( _xlfn.XLOOKUP($A144,sfeso4051!$A:$A,sfeso4051!$A:$A,,-1)
       - _xlfn.XLOOKUP($A144,sfeso4051!$A:$A,sfeso4051!$A:$A,,1) )
   * ( _xlfn.XLOOKUP($A144,sfeso4051!$A:$A,sfeso4051!$B:$B,,-1)
       - _xlfn.XLOOKUP($A144,sfeso4051!$A:$A,sfeso4051!$B:$B,,1) )</f>
        <v>-3.7909427358089501E-3</v>
      </c>
      <c r="F144">
        <f xml:space="preserve"> _xlfn.XLOOKUP($A144,sdbt029!$A:$A,sdbt029!$B:$B,,1)
 + ( $A144 - _xlfn.XLOOKUP($A144,sdbt029!$A:$A,sdbt029!$A:$A,,1) )
   / ( _xlfn.XLOOKUP($A144,sdbt029!$A:$A,sdbt029!$A:$A,,-1)
       - _xlfn.XLOOKUP($A144,sdbt029!$A:$A,sdbt029!$A:$A,,1) )
   * ( _xlfn.XLOOKUP($A144,sdbt029!$A:$A,sdbt029!$B:$B,,-1)
       - _xlfn.XLOOKUP($A144,sdbt029!$A:$A,sdbt029!$B:$B,,1) )</f>
        <v>-3.2861244772528619E-3</v>
      </c>
      <c r="G144">
        <f xml:space="preserve"> _xlfn.XLOOKUP($A144,sdbs034!$A:$A,sdbs034!$B:$B,,1)
 + ( $A144 - _xlfn.XLOOKUP($A144,sdbs034!$A:$A,sdbs034!$A:$A,,1) )
   / ( _xlfn.XLOOKUP($A144,sdbs034!$A:$A,sdbs034!$A:$A,,-1)
       - _xlfn.XLOOKUP($A144,sdbs034!$A:$A,sdbs034!$A:$A,,1) )
   * ( _xlfn.XLOOKUP($A144,sdbs034!$A:$A,sdbs034!$B:$B,,-1)
       - _xlfn.XLOOKUP($A144,sdbs034!$A:$A,sdbs034!$B:$B,,1) )</f>
        <v>7.5725107401157107E-2</v>
      </c>
      <c r="H144">
        <f xml:space="preserve"> _xlfn.XLOOKUP($A144,sdbso042!$A:$A,sdbso042!$B:$B,,1)
 + ( $A144 - _xlfn.XLOOKUP($A144,sdbso042!$A:$A,sdbso042!$A:$A,,1) )
   / ( _xlfn.XLOOKUP($A144,sdbso042!$A:$A,sdbso042!$A:$A,,-1)
       - _xlfn.XLOOKUP($A144,sdbso042!$A:$A,sdbso042!$A:$A,,1) )
   * ( _xlfn.XLOOKUP($A144,sdbso042!$A:$A,sdbso042!$B:$B,,-1)
       - _xlfn.XLOOKUP($A144,sdbso042!$A:$A,sdbso042!$B:$B,,1) )</f>
        <v>-2.4746538454084007E-3</v>
      </c>
      <c r="Y144">
        <f t="shared" si="7"/>
        <v>0</v>
      </c>
      <c r="Z144">
        <f t="shared" si="8"/>
        <v>0</v>
      </c>
      <c r="AI144" s="1">
        <v>2464.2995000000001</v>
      </c>
    </row>
    <row r="145" spans="1:35" x14ac:dyDescent="0.2">
      <c r="A145" s="1">
        <f t="shared" si="6"/>
        <v>2463.3496</v>
      </c>
      <c r="B145" s="1">
        <v>2.5798973999999999E-2</v>
      </c>
      <c r="C145" t="e">
        <f xml:space="preserve"> _xlfn.XLOOKUP($A145,DibenzoThiophene!$A:$A,DibenzoThiophene!$B:$B,,1)
 + ( $A145 - _xlfn.XLOOKUP($A145,DibenzoThiophene!$A:$A,DibenzoThiophene!$A:$A,,1) )
   / ( _xlfn.XLOOKUP($A145,DibenzoThiophene!$A:$A,DibenzoThiophene!$A:$A,,-1)
       - _xlfn.XLOOKUP($A145,DibenzoThiophene!$A:$A,DibenzoThiophene!$A:$A,,1) )
   * ( _xlfn.XLOOKUP($A145,DibenzoThiophene!$A:$A,DibenzoThiophene!$B:$B,,-1)
       - _xlfn.XLOOKUP($A145,DibenzoThiophene!$A:$A,DibenzoThiophene!$B:$B,,1) )</f>
        <v>#N/A</v>
      </c>
      <c r="D145">
        <f xml:space="preserve"> _xlfn.XLOOKUP($A145,Sulfone!$A:$A,Sulfone!$B:$B,,1)
 + ( $A145 - _xlfn.XLOOKUP($A145,Sulfone!$A:$A,Sulfone!$A:$A,,1) )
   / ( _xlfn.XLOOKUP($A145,Sulfone!$A:$A,Sulfone!$A:$A,,-1)
       - _xlfn.XLOOKUP($A145,Sulfone!$A:$A,Sulfone!$A:$A,,1) )
   * ( _xlfn.XLOOKUP($A145,Sulfone!$A:$A,Sulfone!$B:$B,,-1)
       - _xlfn.XLOOKUP($A145,Sulfone!$A:$A,Sulfone!$B:$B,,1) )</f>
        <v>-6.002366719387961E-3</v>
      </c>
      <c r="E145">
        <f xml:space="preserve"> _xlfn.XLOOKUP($A145,sfeso4051!$A:$A,sfeso4051!$B:$B,,1)
 + ( $A145 - _xlfn.XLOOKUP($A145,sfeso4051!$A:$A,sfeso4051!$A:$A,,1) )
   / ( _xlfn.XLOOKUP($A145,sfeso4051!$A:$A,sfeso4051!$A:$A,,-1)
       - _xlfn.XLOOKUP($A145,sfeso4051!$A:$A,sfeso4051!$A:$A,,1) )
   * ( _xlfn.XLOOKUP($A145,sfeso4051!$A:$A,sfeso4051!$B:$B,,-1)
       - _xlfn.XLOOKUP($A145,sfeso4051!$A:$A,sfeso4051!$B:$B,,1) )</f>
        <v>-2.5211423297034369E-3</v>
      </c>
      <c r="F145">
        <f xml:space="preserve"> _xlfn.XLOOKUP($A145,sdbt029!$A:$A,sdbt029!$B:$B,,1)
 + ( $A145 - _xlfn.XLOOKUP($A145,sdbt029!$A:$A,sdbt029!$A:$A,,1) )
   / ( _xlfn.XLOOKUP($A145,sdbt029!$A:$A,sdbt029!$A:$A,,-1)
       - _xlfn.XLOOKUP($A145,sdbt029!$A:$A,sdbt029!$A:$A,,1) )
   * ( _xlfn.XLOOKUP($A145,sdbt029!$A:$A,sdbt029!$B:$B,,-1)
       - _xlfn.XLOOKUP($A145,sdbt029!$A:$A,sdbt029!$B:$B,,1) )</f>
        <v>-7.7434289088474978E-4</v>
      </c>
      <c r="G145">
        <f xml:space="preserve"> _xlfn.XLOOKUP($A145,sdbs034!$A:$A,sdbs034!$B:$B,,1)
 + ( $A145 - _xlfn.XLOOKUP($A145,sdbs034!$A:$A,sdbs034!$A:$A,,1) )
   / ( _xlfn.XLOOKUP($A145,sdbs034!$A:$A,sdbs034!$A:$A,,-1)
       - _xlfn.XLOOKUP($A145,sdbs034!$A:$A,sdbs034!$A:$A,,1) )
   * ( _xlfn.XLOOKUP($A145,sdbs034!$A:$A,sdbs034!$B:$B,,-1)
       - _xlfn.XLOOKUP($A145,sdbs034!$A:$A,sdbs034!$B:$B,,1) )</f>
        <v>7.7547938202090799E-2</v>
      </c>
      <c r="H145">
        <f xml:space="preserve"> _xlfn.XLOOKUP($A145,sdbso042!$A:$A,sdbso042!$B:$B,,1)
 + ( $A145 - _xlfn.XLOOKUP($A145,sdbso042!$A:$A,sdbso042!$A:$A,,1) )
   / ( _xlfn.XLOOKUP($A145,sdbso042!$A:$A,sdbso042!$A:$A,,-1)
       - _xlfn.XLOOKUP($A145,sdbso042!$A:$A,sdbso042!$A:$A,,1) )
   * ( _xlfn.XLOOKUP($A145,sdbso042!$A:$A,sdbso042!$B:$B,,-1)
       - _xlfn.XLOOKUP($A145,sdbso042!$A:$A,sdbso042!$B:$B,,1) )</f>
        <v>-7.7279873649706357E-3</v>
      </c>
      <c r="Y145">
        <f t="shared" si="7"/>
        <v>0</v>
      </c>
      <c r="Z145">
        <f t="shared" si="8"/>
        <v>0</v>
      </c>
      <c r="AI145" s="1">
        <v>2464.5495999999998</v>
      </c>
    </row>
    <row r="146" spans="1:35" x14ac:dyDescent="0.2">
      <c r="A146" s="1">
        <f t="shared" si="6"/>
        <v>2463.5998</v>
      </c>
      <c r="B146" s="1">
        <v>1.240375E-2</v>
      </c>
      <c r="C146" t="e">
        <f xml:space="preserve"> _xlfn.XLOOKUP($A146,DibenzoThiophene!$A:$A,DibenzoThiophene!$B:$B,,1)
 + ( $A146 - _xlfn.XLOOKUP($A146,DibenzoThiophene!$A:$A,DibenzoThiophene!$A:$A,,1) )
   / ( _xlfn.XLOOKUP($A146,DibenzoThiophene!$A:$A,DibenzoThiophene!$A:$A,,-1)
       - _xlfn.XLOOKUP($A146,DibenzoThiophene!$A:$A,DibenzoThiophene!$A:$A,,1) )
   * ( _xlfn.XLOOKUP($A146,DibenzoThiophene!$A:$A,DibenzoThiophene!$B:$B,,-1)
       - _xlfn.XLOOKUP($A146,DibenzoThiophene!$A:$A,DibenzoThiophene!$B:$B,,1) )</f>
        <v>#N/A</v>
      </c>
      <c r="D146">
        <f xml:space="preserve"> _xlfn.XLOOKUP($A146,Sulfone!$A:$A,Sulfone!$B:$B,,1)
 + ( $A146 - _xlfn.XLOOKUP($A146,Sulfone!$A:$A,Sulfone!$A:$A,,1) )
   / ( _xlfn.XLOOKUP($A146,Sulfone!$A:$A,Sulfone!$A:$A,,-1)
       - _xlfn.XLOOKUP($A146,Sulfone!$A:$A,Sulfone!$A:$A,,1) )
   * ( _xlfn.XLOOKUP($A146,Sulfone!$A:$A,Sulfone!$B:$B,,-1)
       - _xlfn.XLOOKUP($A146,Sulfone!$A:$A,Sulfone!$B:$B,,1) )</f>
        <v>-5.2133107918234554E-3</v>
      </c>
      <c r="E146">
        <f xml:space="preserve"> _xlfn.XLOOKUP($A146,sfeso4051!$A:$A,sfeso4051!$B:$B,,1)
 + ( $A146 - _xlfn.XLOOKUP($A146,sfeso4051!$A:$A,sfeso4051!$A:$A,,1) )
   / ( _xlfn.XLOOKUP($A146,sfeso4051!$A:$A,sfeso4051!$A:$A,,-1)
       - _xlfn.XLOOKUP($A146,sfeso4051!$A:$A,sfeso4051!$A:$A,,1) )
   * ( _xlfn.XLOOKUP($A146,sfeso4051!$A:$A,sfeso4051!$B:$B,,-1)
       - _xlfn.XLOOKUP($A146,sfeso4051!$A:$A,sfeso4051!$B:$B,,1) )</f>
        <v>-5.3446510014383188E-3</v>
      </c>
      <c r="F146">
        <f xml:space="preserve"> _xlfn.XLOOKUP($A146,sdbt029!$A:$A,sdbt029!$B:$B,,1)
 + ( $A146 - _xlfn.XLOOKUP($A146,sdbt029!$A:$A,sdbt029!$A:$A,,1) )
   / ( _xlfn.XLOOKUP($A146,sdbt029!$A:$A,sdbt029!$A:$A,,-1)
       - _xlfn.XLOOKUP($A146,sdbt029!$A:$A,sdbt029!$A:$A,,1) )
   * ( _xlfn.XLOOKUP($A146,sdbt029!$A:$A,sdbt029!$B:$B,,-1)
       - _xlfn.XLOOKUP($A146,sdbt029!$A:$A,sdbt029!$B:$B,,1) )</f>
        <v>1.0058608829254167E-3</v>
      </c>
      <c r="G146">
        <f xml:space="preserve"> _xlfn.XLOOKUP($A146,sdbs034!$A:$A,sdbs034!$B:$B,,1)
 + ( $A146 - _xlfn.XLOOKUP($A146,sdbs034!$A:$A,sdbs034!$A:$A,,1) )
   / ( _xlfn.XLOOKUP($A146,sdbs034!$A:$A,sdbs034!$A:$A,,-1)
       - _xlfn.XLOOKUP($A146,sdbs034!$A:$A,sdbs034!$A:$A,,1) )
   * ( _xlfn.XLOOKUP($A146,sdbs034!$A:$A,sdbs034!$B:$B,,-1)
       - _xlfn.XLOOKUP($A146,sdbs034!$A:$A,sdbs034!$B:$B,,1) )</f>
        <v>7.8685048635153604E-2</v>
      </c>
      <c r="H146">
        <f xml:space="preserve"> _xlfn.XLOOKUP($A146,sdbso042!$A:$A,sdbso042!$B:$B,,1)
 + ( $A146 - _xlfn.XLOOKUP($A146,sdbso042!$A:$A,sdbso042!$A:$A,,1) )
   / ( _xlfn.XLOOKUP($A146,sdbso042!$A:$A,sdbso042!$A:$A,,-1)
       - _xlfn.XLOOKUP($A146,sdbso042!$A:$A,sdbso042!$A:$A,,1) )
   * ( _xlfn.XLOOKUP($A146,sdbso042!$A:$A,sdbso042!$B:$B,,-1)
       - _xlfn.XLOOKUP($A146,sdbso042!$A:$A,sdbso042!$B:$B,,1) )</f>
        <v>-5.897692787989242E-3</v>
      </c>
      <c r="Y146">
        <f t="shared" si="7"/>
        <v>0</v>
      </c>
      <c r="Z146">
        <f t="shared" si="8"/>
        <v>0</v>
      </c>
      <c r="AI146" s="1">
        <v>2464.7997999999998</v>
      </c>
    </row>
    <row r="147" spans="1:35" x14ac:dyDescent="0.2">
      <c r="A147" s="1">
        <f t="shared" si="6"/>
        <v>2463.8500000000004</v>
      </c>
      <c r="B147" s="1">
        <v>5.6298282E-3</v>
      </c>
      <c r="C147" t="e">
        <f xml:space="preserve"> _xlfn.XLOOKUP($A147,DibenzoThiophene!$A:$A,DibenzoThiophene!$B:$B,,1)
 + ( $A147 - _xlfn.XLOOKUP($A147,DibenzoThiophene!$A:$A,DibenzoThiophene!$A:$A,,1) )
   / ( _xlfn.XLOOKUP($A147,DibenzoThiophene!$A:$A,DibenzoThiophene!$A:$A,,-1)
       - _xlfn.XLOOKUP($A147,DibenzoThiophene!$A:$A,DibenzoThiophene!$A:$A,,1) )
   * ( _xlfn.XLOOKUP($A147,DibenzoThiophene!$A:$A,DibenzoThiophene!$B:$B,,-1)
       - _xlfn.XLOOKUP($A147,DibenzoThiophene!$A:$A,DibenzoThiophene!$B:$B,,1) )</f>
        <v>#N/A</v>
      </c>
      <c r="D147">
        <f xml:space="preserve"> _xlfn.XLOOKUP($A147,Sulfone!$A:$A,Sulfone!$B:$B,,1)
 + ( $A147 - _xlfn.XLOOKUP($A147,Sulfone!$A:$A,Sulfone!$A:$A,,1) )
   / ( _xlfn.XLOOKUP($A147,Sulfone!$A:$A,Sulfone!$A:$A,,-1)
       - _xlfn.XLOOKUP($A147,Sulfone!$A:$A,Sulfone!$A:$A,,1) )
   * ( _xlfn.XLOOKUP($A147,Sulfone!$A:$A,Sulfone!$B:$B,,-1)
       - _xlfn.XLOOKUP($A147,Sulfone!$A:$A,Sulfone!$B:$B,,1) )</f>
        <v>-4.4242548642575152E-3</v>
      </c>
      <c r="E147">
        <f xml:space="preserve"> _xlfn.XLOOKUP($A147,sfeso4051!$A:$A,sfeso4051!$B:$B,,1)
 + ( $A147 - _xlfn.XLOOKUP($A147,sfeso4051!$A:$A,sfeso4051!$A:$A,,1) )
   / ( _xlfn.XLOOKUP($A147,sfeso4051!$A:$A,sfeso4051!$A:$A,,-1)
       - _xlfn.XLOOKUP($A147,sfeso4051!$A:$A,sfeso4051!$A:$A,,1) )
   * ( _xlfn.XLOOKUP($A147,sfeso4051!$A:$A,sfeso4051!$B:$B,,-1)
       - _xlfn.XLOOKUP($A147,sfeso4051!$A:$A,sfeso4051!$B:$B,,1) )</f>
        <v>-4.6295067237983756E-3</v>
      </c>
      <c r="F147">
        <f xml:space="preserve"> _xlfn.XLOOKUP($A147,sdbt029!$A:$A,sdbt029!$B:$B,,1)
 + ( $A147 - _xlfn.XLOOKUP($A147,sdbt029!$A:$A,sdbt029!$A:$A,,1) )
   / ( _xlfn.XLOOKUP($A147,sdbt029!$A:$A,sdbt029!$A:$A,,-1)
       - _xlfn.XLOOKUP($A147,sdbt029!$A:$A,sdbt029!$A:$A,,1) )
   * ( _xlfn.XLOOKUP($A147,sdbt029!$A:$A,sdbt029!$B:$B,,-1)
       - _xlfn.XLOOKUP($A147,sdbt029!$A:$A,sdbt029!$B:$B,,1) )</f>
        <v>-9.2916525864618826E-4</v>
      </c>
      <c r="G147">
        <f xml:space="preserve"> _xlfn.XLOOKUP($A147,sdbs034!$A:$A,sdbs034!$B:$B,,1)
 + ( $A147 - _xlfn.XLOOKUP($A147,sdbs034!$A:$A,sdbs034!$A:$A,,1) )
   / ( _xlfn.XLOOKUP($A147,sdbs034!$A:$A,sdbs034!$A:$A,,-1)
       - _xlfn.XLOOKUP($A147,sdbs034!$A:$A,sdbs034!$A:$A,,1) )
   * ( _xlfn.XLOOKUP($A147,sdbs034!$A:$A,sdbs034!$B:$B,,-1)
       - _xlfn.XLOOKUP($A147,sdbs034!$A:$A,sdbs034!$B:$B,,1) )</f>
        <v>8.1822665577951065E-2</v>
      </c>
      <c r="H147">
        <f xml:space="preserve"> _xlfn.XLOOKUP($A147,sdbso042!$A:$A,sdbso042!$B:$B,,1)
 + ( $A147 - _xlfn.XLOOKUP($A147,sdbso042!$A:$A,sdbso042!$A:$A,,1) )
   / ( _xlfn.XLOOKUP($A147,sdbso042!$A:$A,sdbso042!$A:$A,,-1)
       - _xlfn.XLOOKUP($A147,sdbso042!$A:$A,sdbso042!$A:$A,,1) )
   * ( _xlfn.XLOOKUP($A147,sdbso042!$A:$A,sdbso042!$B:$B,,-1)
       - _xlfn.XLOOKUP($A147,sdbso042!$A:$A,sdbso042!$B:$B,,1) )</f>
        <v>-8.9972487781706228E-4</v>
      </c>
      <c r="Y147">
        <f t="shared" si="7"/>
        <v>0</v>
      </c>
      <c r="Z147">
        <f t="shared" si="8"/>
        <v>0</v>
      </c>
      <c r="AI147" s="1">
        <v>2465.0500000000002</v>
      </c>
    </row>
    <row r="148" spans="1:35" x14ac:dyDescent="0.2">
      <c r="A148" s="1">
        <f t="shared" si="6"/>
        <v>2464.1002000000003</v>
      </c>
      <c r="B148" s="1">
        <v>1.3454483E-2</v>
      </c>
      <c r="C148" t="e">
        <f xml:space="preserve"> _xlfn.XLOOKUP($A148,DibenzoThiophene!$A:$A,DibenzoThiophene!$B:$B,,1)
 + ( $A148 - _xlfn.XLOOKUP($A148,DibenzoThiophene!$A:$A,DibenzoThiophene!$A:$A,,1) )
   / ( _xlfn.XLOOKUP($A148,DibenzoThiophene!$A:$A,DibenzoThiophene!$A:$A,,-1)
       - _xlfn.XLOOKUP($A148,DibenzoThiophene!$A:$A,DibenzoThiophene!$A:$A,,1) )
   * ( _xlfn.XLOOKUP($A148,DibenzoThiophene!$A:$A,DibenzoThiophene!$B:$B,,-1)
       - _xlfn.XLOOKUP($A148,DibenzoThiophene!$A:$A,DibenzoThiophene!$B:$B,,1) )</f>
        <v>#N/A</v>
      </c>
      <c r="D148">
        <f xml:space="preserve"> _xlfn.XLOOKUP($A148,Sulfone!$A:$A,Sulfone!$B:$B,,1)
 + ( $A148 - _xlfn.XLOOKUP($A148,Sulfone!$A:$A,Sulfone!$A:$A,,1) )
   / ( _xlfn.XLOOKUP($A148,Sulfone!$A:$A,Sulfone!$A:$A,,-1)
       - _xlfn.XLOOKUP($A148,Sulfone!$A:$A,Sulfone!$A:$A,,1) )
   * ( _xlfn.XLOOKUP($A148,Sulfone!$A:$A,Sulfone!$B:$B,,-1)
       - _xlfn.XLOOKUP($A148,Sulfone!$A:$A,Sulfone!$B:$B,,1) )</f>
        <v>-4.1263787800623081E-3</v>
      </c>
      <c r="E148">
        <f xml:space="preserve"> _xlfn.XLOOKUP($A148,sfeso4051!$A:$A,sfeso4051!$B:$B,,1)
 + ( $A148 - _xlfn.XLOOKUP($A148,sfeso4051!$A:$A,sfeso4051!$A:$A,,1) )
   / ( _xlfn.XLOOKUP($A148,sfeso4051!$A:$A,sfeso4051!$A:$A,,-1)
       - _xlfn.XLOOKUP($A148,sfeso4051!$A:$A,sfeso4051!$A:$A,,1) )
   * ( _xlfn.XLOOKUP($A148,sfeso4051!$A:$A,sfeso4051!$B:$B,,-1)
       - _xlfn.XLOOKUP($A148,sfeso4051!$A:$A,sfeso4051!$B:$B,,1) )</f>
        <v>-5.1415305015886283E-3</v>
      </c>
      <c r="F148">
        <f xml:space="preserve"> _xlfn.XLOOKUP($A148,sdbt029!$A:$A,sdbt029!$B:$B,,1)
 + ( $A148 - _xlfn.XLOOKUP($A148,sdbt029!$A:$A,sdbt029!$A:$A,,1) )
   / ( _xlfn.XLOOKUP($A148,sdbt029!$A:$A,sdbt029!$A:$A,,-1)
       - _xlfn.XLOOKUP($A148,sdbt029!$A:$A,sdbt029!$A:$A,,1) )
   * ( _xlfn.XLOOKUP($A148,sdbt029!$A:$A,sdbt029!$B:$B,,-1)
       - _xlfn.XLOOKUP($A148,sdbt029!$A:$A,sdbt029!$B:$B,,1) )</f>
        <v>2.3897375002027181E-3</v>
      </c>
      <c r="G148">
        <f xml:space="preserve"> _xlfn.XLOOKUP($A148,sdbs034!$A:$A,sdbs034!$B:$B,,1)
 + ( $A148 - _xlfn.XLOOKUP($A148,sdbs034!$A:$A,sdbs034!$A:$A,,1) )
   / ( _xlfn.XLOOKUP($A148,sdbs034!$A:$A,sdbs034!$A:$A,,-1)
       - _xlfn.XLOOKUP($A148,sdbs034!$A:$A,sdbs034!$A:$A,,1) )
   * ( _xlfn.XLOOKUP($A148,sdbs034!$A:$A,sdbs034!$B:$B,,-1)
       - _xlfn.XLOOKUP($A148,sdbs034!$A:$A,sdbs034!$B:$B,,1) )</f>
        <v>8.5158268726068673E-2</v>
      </c>
      <c r="H148">
        <f xml:space="preserve"> _xlfn.XLOOKUP($A148,sdbso042!$A:$A,sdbso042!$B:$B,,1)
 + ( $A148 - _xlfn.XLOOKUP($A148,sdbso042!$A:$A,sdbso042!$A:$A,,1) )
   / ( _xlfn.XLOOKUP($A148,sdbso042!$A:$A,sdbso042!$A:$A,,-1)
       - _xlfn.XLOOKUP($A148,sdbso042!$A:$A,sdbso042!$A:$A,,1) )
   * ( _xlfn.XLOOKUP($A148,sdbso042!$A:$A,sdbso042!$B:$B,,-1)
       - _xlfn.XLOOKUP($A148,sdbso042!$A:$A,sdbso042!$B:$B,,1) )</f>
        <v>-5.5053023851829915E-3</v>
      </c>
      <c r="Y148">
        <f t="shared" si="7"/>
        <v>0</v>
      </c>
      <c r="Z148">
        <f t="shared" si="8"/>
        <v>0</v>
      </c>
      <c r="AI148" s="1">
        <v>2465.3002000000001</v>
      </c>
    </row>
    <row r="149" spans="1:35" x14ac:dyDescent="0.2">
      <c r="A149" s="1">
        <f t="shared" si="6"/>
        <v>2464.3504000000003</v>
      </c>
      <c r="B149" s="1">
        <v>1.1597387000000001E-2</v>
      </c>
      <c r="C149" t="e">
        <f xml:space="preserve"> _xlfn.XLOOKUP($A149,DibenzoThiophene!$A:$A,DibenzoThiophene!$B:$B,,1)
 + ( $A149 - _xlfn.XLOOKUP($A149,DibenzoThiophene!$A:$A,DibenzoThiophene!$A:$A,,1) )
   / ( _xlfn.XLOOKUP($A149,DibenzoThiophene!$A:$A,DibenzoThiophene!$A:$A,,-1)
       - _xlfn.XLOOKUP($A149,DibenzoThiophene!$A:$A,DibenzoThiophene!$A:$A,,1) )
   * ( _xlfn.XLOOKUP($A149,DibenzoThiophene!$A:$A,DibenzoThiophene!$B:$B,,-1)
       - _xlfn.XLOOKUP($A149,DibenzoThiophene!$A:$A,DibenzoThiophene!$B:$B,,1) )</f>
        <v>#N/A</v>
      </c>
      <c r="D149">
        <f xml:space="preserve"> _xlfn.XLOOKUP($A149,Sulfone!$A:$A,Sulfone!$B:$B,,1)
 + ( $A149 - _xlfn.XLOOKUP($A149,Sulfone!$A:$A,Sulfone!$A:$A,,1) )
   / ( _xlfn.XLOOKUP($A149,Sulfone!$A:$A,Sulfone!$A:$A,,-1)
       - _xlfn.XLOOKUP($A149,Sulfone!$A:$A,Sulfone!$A:$A,,1) )
   * ( _xlfn.XLOOKUP($A149,Sulfone!$A:$A,Sulfone!$B:$B,,-1)
       - _xlfn.XLOOKUP($A149,Sulfone!$A:$A,Sulfone!$B:$B,,1) )</f>
        <v>-4.5263050197806437E-3</v>
      </c>
      <c r="E149">
        <f xml:space="preserve"> _xlfn.XLOOKUP($A149,sfeso4051!$A:$A,sfeso4051!$B:$B,,1)
 + ( $A149 - _xlfn.XLOOKUP($A149,sfeso4051!$A:$A,sfeso4051!$A:$A,,1) )
   / ( _xlfn.XLOOKUP($A149,sfeso4051!$A:$A,sfeso4051!$A:$A,,-1)
       - _xlfn.XLOOKUP($A149,sfeso4051!$A:$A,sfeso4051!$A:$A,,1) )
   * ( _xlfn.XLOOKUP($A149,sfeso4051!$A:$A,sfeso4051!$B:$B,,-1)
       - _xlfn.XLOOKUP($A149,sfeso4051!$A:$A,sfeso4051!$B:$B,,1) )</f>
        <v>-6.3272764305229668E-3</v>
      </c>
      <c r="F149">
        <f xml:space="preserve"> _xlfn.XLOOKUP($A149,sdbt029!$A:$A,sdbt029!$B:$B,,1)
 + ( $A149 - _xlfn.XLOOKUP($A149,sdbt029!$A:$A,sdbt029!$A:$A,,1) )
   / ( _xlfn.XLOOKUP($A149,sdbt029!$A:$A,sdbt029!$A:$A,,-1)
       - _xlfn.XLOOKUP($A149,sdbt029!$A:$A,sdbt029!$A:$A,,1) )
   * ( _xlfn.XLOOKUP($A149,sdbt029!$A:$A,sdbt029!$B:$B,,-1)
       - _xlfn.XLOOKUP($A149,sdbt029!$A:$A,sdbt029!$B:$B,,1) )</f>
        <v>2.5462264879904371E-3</v>
      </c>
      <c r="G149">
        <f xml:space="preserve"> _xlfn.XLOOKUP($A149,sdbs034!$A:$A,sdbs034!$B:$B,,1)
 + ( $A149 - _xlfn.XLOOKUP($A149,sdbs034!$A:$A,sdbs034!$A:$A,,1) )
   / ( _xlfn.XLOOKUP($A149,sdbs034!$A:$A,sdbs034!$A:$A,,-1)
       - _xlfn.XLOOKUP($A149,sdbs034!$A:$A,sdbs034!$A:$A,,1) )
   * ( _xlfn.XLOOKUP($A149,sdbs034!$A:$A,sdbs034!$B:$B,,-1)
       - _xlfn.XLOOKUP($A149,sdbs034!$A:$A,sdbs034!$B:$B,,1) )</f>
        <v>8.7395387580326514E-2</v>
      </c>
      <c r="H149">
        <f xml:space="preserve"> _xlfn.XLOOKUP($A149,sdbso042!$A:$A,sdbso042!$B:$B,,1)
 + ( $A149 - _xlfn.XLOOKUP($A149,sdbso042!$A:$A,sdbso042!$A:$A,,1) )
   / ( _xlfn.XLOOKUP($A149,sdbso042!$A:$A,sdbso042!$A:$A,,-1)
       - _xlfn.XLOOKUP($A149,sdbso042!$A:$A,sdbso042!$A:$A,,1) )
   * ( _xlfn.XLOOKUP($A149,sdbso042!$A:$A,sdbso042!$B:$B,,-1)
       - _xlfn.XLOOKUP($A149,sdbso042!$A:$A,sdbso042!$B:$B,,1) )</f>
        <v>-7.9621656937724633E-3</v>
      </c>
      <c r="Y149">
        <f t="shared" si="7"/>
        <v>0</v>
      </c>
      <c r="Z149">
        <f t="shared" si="8"/>
        <v>0</v>
      </c>
      <c r="AI149" s="1">
        <v>2465.5504000000001</v>
      </c>
    </row>
    <row r="150" spans="1:35" x14ac:dyDescent="0.2">
      <c r="A150" s="1">
        <f t="shared" si="6"/>
        <v>2464.6006000000002</v>
      </c>
      <c r="B150" s="1">
        <v>1.4298925000000001E-2</v>
      </c>
      <c r="C150" t="e">
        <f xml:space="preserve"> _xlfn.XLOOKUP($A150,DibenzoThiophene!$A:$A,DibenzoThiophene!$B:$B,,1)
 + ( $A150 - _xlfn.XLOOKUP($A150,DibenzoThiophene!$A:$A,DibenzoThiophene!$A:$A,,1) )
   / ( _xlfn.XLOOKUP($A150,DibenzoThiophene!$A:$A,DibenzoThiophene!$A:$A,,-1)
       - _xlfn.XLOOKUP($A150,DibenzoThiophene!$A:$A,DibenzoThiophene!$A:$A,,1) )
   * ( _xlfn.XLOOKUP($A150,DibenzoThiophene!$A:$A,DibenzoThiophene!$B:$B,,-1)
       - _xlfn.XLOOKUP($A150,DibenzoThiophene!$A:$A,DibenzoThiophene!$B:$B,,1) )</f>
        <v>#N/A</v>
      </c>
      <c r="D150">
        <f xml:space="preserve"> _xlfn.XLOOKUP($A150,Sulfone!$A:$A,Sulfone!$B:$B,,1)
 + ( $A150 - _xlfn.XLOOKUP($A150,Sulfone!$A:$A,Sulfone!$A:$A,,1) )
   / ( _xlfn.XLOOKUP($A150,Sulfone!$A:$A,Sulfone!$A:$A,,-1)
       - _xlfn.XLOOKUP($A150,Sulfone!$A:$A,Sulfone!$A:$A,,1) )
   * ( _xlfn.XLOOKUP($A150,Sulfone!$A:$A,Sulfone!$B:$B,,-1)
       - _xlfn.XLOOKUP($A150,Sulfone!$A:$A,Sulfone!$B:$B,,1) )</f>
        <v>-4.9262312594989801E-3</v>
      </c>
      <c r="E150">
        <f xml:space="preserve"> _xlfn.XLOOKUP($A150,sfeso4051!$A:$A,sfeso4051!$B:$B,,1)
 + ( $A150 - _xlfn.XLOOKUP($A150,sfeso4051!$A:$A,sfeso4051!$A:$A,,1) )
   / ( _xlfn.XLOOKUP($A150,sfeso4051!$A:$A,sfeso4051!$A:$A,,-1)
       - _xlfn.XLOOKUP($A150,sfeso4051!$A:$A,sfeso4051!$A:$A,,1) )
   * ( _xlfn.XLOOKUP($A150,sfeso4051!$A:$A,sfeso4051!$B:$B,,-1)
       - _xlfn.XLOOKUP($A150,sfeso4051!$A:$A,sfeso4051!$B:$B,,1) )</f>
        <v>-8.1401899861644443E-3</v>
      </c>
      <c r="F150">
        <f xml:space="preserve"> _xlfn.XLOOKUP($A150,sdbt029!$A:$A,sdbt029!$B:$B,,1)
 + ( $A150 - _xlfn.XLOOKUP($A150,sdbt029!$A:$A,sdbt029!$A:$A,,1) )
   / ( _xlfn.XLOOKUP($A150,sdbt029!$A:$A,sdbt029!$A:$A,,-1)
       - _xlfn.XLOOKUP($A150,sdbt029!$A:$A,sdbt029!$A:$A,,1) )
   * ( _xlfn.XLOOKUP($A150,sdbt029!$A:$A,sdbt029!$B:$B,,-1)
       - _xlfn.XLOOKUP($A150,sdbt029!$A:$A,sdbt029!$B:$B,,1) )</f>
        <v>7.5930369335462915E-3</v>
      </c>
      <c r="G150">
        <f xml:space="preserve"> _xlfn.XLOOKUP($A150,sdbs034!$A:$A,sdbs034!$B:$B,,1)
 + ( $A150 - _xlfn.XLOOKUP($A150,sdbs034!$A:$A,sdbs034!$A:$A,,1) )
   / ( _xlfn.XLOOKUP($A150,sdbs034!$A:$A,sdbs034!$A:$A,,-1)
       - _xlfn.XLOOKUP($A150,sdbs034!$A:$A,sdbs034!$A:$A,,1) )
   * ( _xlfn.XLOOKUP($A150,sdbs034!$A:$A,sdbs034!$B:$B,,-1)
       - _xlfn.XLOOKUP($A150,sdbs034!$A:$A,sdbs034!$B:$B,,1) )</f>
        <v>8.8910804198604518E-2</v>
      </c>
      <c r="H150">
        <f xml:space="preserve"> _xlfn.XLOOKUP($A150,sdbso042!$A:$A,sdbso042!$B:$B,,1)
 + ( $A150 - _xlfn.XLOOKUP($A150,sdbso042!$A:$A,sdbso042!$A:$A,,1) )
   / ( _xlfn.XLOOKUP($A150,sdbso042!$A:$A,sdbso042!$A:$A,,-1)
       - _xlfn.XLOOKUP($A150,sdbso042!$A:$A,sdbso042!$A:$A,,1) )
   * ( _xlfn.XLOOKUP($A150,sdbso042!$A:$A,sdbso042!$B:$B,,-1)
       - _xlfn.XLOOKUP($A150,sdbso042!$A:$A,sdbso042!$B:$B,,1) )</f>
        <v>-1.0654955037259231E-2</v>
      </c>
      <c r="Y150">
        <f t="shared" si="7"/>
        <v>0</v>
      </c>
      <c r="Z150">
        <f t="shared" si="8"/>
        <v>0</v>
      </c>
      <c r="AI150" s="1">
        <v>2465.8006</v>
      </c>
    </row>
    <row r="151" spans="1:35" x14ac:dyDescent="0.2">
      <c r="A151" s="1">
        <f t="shared" si="6"/>
        <v>2464.8508000000002</v>
      </c>
      <c r="B151" s="1">
        <v>2.3313750000000001E-2</v>
      </c>
      <c r="C151" t="e">
        <f xml:space="preserve"> _xlfn.XLOOKUP($A151,DibenzoThiophene!$A:$A,DibenzoThiophene!$B:$B,,1)
 + ( $A151 - _xlfn.XLOOKUP($A151,DibenzoThiophene!$A:$A,DibenzoThiophene!$A:$A,,1) )
   / ( _xlfn.XLOOKUP($A151,DibenzoThiophene!$A:$A,DibenzoThiophene!$A:$A,,-1)
       - _xlfn.XLOOKUP($A151,DibenzoThiophene!$A:$A,DibenzoThiophene!$A:$A,,1) )
   * ( _xlfn.XLOOKUP($A151,DibenzoThiophene!$A:$A,DibenzoThiophene!$B:$B,,-1)
       - _xlfn.XLOOKUP($A151,DibenzoThiophene!$A:$A,DibenzoThiophene!$B:$B,,1) )</f>
        <v>#N/A</v>
      </c>
      <c r="D151">
        <f xml:space="preserve"> _xlfn.XLOOKUP($A151,Sulfone!$A:$A,Sulfone!$B:$B,,1)
 + ( $A151 - _xlfn.XLOOKUP($A151,Sulfone!$A:$A,Sulfone!$A:$A,,1) )
   / ( _xlfn.XLOOKUP($A151,Sulfone!$A:$A,Sulfone!$A:$A,,-1)
       - _xlfn.XLOOKUP($A151,Sulfone!$A:$A,Sulfone!$A:$A,,1) )
   * ( _xlfn.XLOOKUP($A151,Sulfone!$A:$A,Sulfone!$B:$B,,-1)
       - _xlfn.XLOOKUP($A151,Sulfone!$A:$A,Sulfone!$B:$B,,1) )</f>
        <v>-5.3261574992173166E-3</v>
      </c>
      <c r="E151">
        <f xml:space="preserve"> _xlfn.XLOOKUP($A151,sfeso4051!$A:$A,sfeso4051!$B:$B,,1)
 + ( $A151 - _xlfn.XLOOKUP($A151,sfeso4051!$A:$A,sfeso4051!$A:$A,,1) )
   / ( _xlfn.XLOOKUP($A151,sfeso4051!$A:$A,sfeso4051!$A:$A,,-1)
       - _xlfn.XLOOKUP($A151,sfeso4051!$A:$A,sfeso4051!$A:$A,,1) )
   * ( _xlfn.XLOOKUP($A151,sfeso4051!$A:$A,sfeso4051!$B:$B,,-1)
       - _xlfn.XLOOKUP($A151,sfeso4051!$A:$A,sfeso4051!$B:$B,,1) )</f>
        <v>-5.485272009003503E-3</v>
      </c>
      <c r="F151">
        <f xml:space="preserve"> _xlfn.XLOOKUP($A151,sdbt029!$A:$A,sdbt029!$B:$B,,1)
 + ( $A151 - _xlfn.XLOOKUP($A151,sdbt029!$A:$A,sdbt029!$A:$A,,1) )
   / ( _xlfn.XLOOKUP($A151,sdbt029!$A:$A,sdbt029!$A:$A,,-1)
       - _xlfn.XLOOKUP($A151,sdbt029!$A:$A,sdbt029!$A:$A,,1) )
   * ( _xlfn.XLOOKUP($A151,sdbt029!$A:$A,sdbt029!$B:$B,,-1)
       - _xlfn.XLOOKUP($A151,sdbt029!$A:$A,sdbt029!$B:$B,,1) )</f>
        <v>7.3739093456003562E-3</v>
      </c>
      <c r="G151">
        <f xml:space="preserve"> _xlfn.XLOOKUP($A151,sdbs034!$A:$A,sdbs034!$B:$B,,1)
 + ( $A151 - _xlfn.XLOOKUP($A151,sdbs034!$A:$A,sdbs034!$A:$A,,1) )
   / ( _xlfn.XLOOKUP($A151,sdbs034!$A:$A,sdbs034!$A:$A,,-1)
       - _xlfn.XLOOKUP($A151,sdbs034!$A:$A,sdbs034!$A:$A,,1) )
   * ( _xlfn.XLOOKUP($A151,sdbs034!$A:$A,sdbs034!$B:$B,,-1)
       - _xlfn.XLOOKUP($A151,sdbs034!$A:$A,sdbs034!$B:$B,,1) )</f>
        <v>9.2298751138803731E-2</v>
      </c>
      <c r="H151">
        <f xml:space="preserve"> _xlfn.XLOOKUP($A151,sdbso042!$A:$A,sdbso042!$B:$B,,1)
 + ( $A151 - _xlfn.XLOOKUP($A151,sdbso042!$A:$A,sdbso042!$A:$A,,1) )
   / ( _xlfn.XLOOKUP($A151,sdbso042!$A:$A,sdbso042!$A:$A,,-1)
       - _xlfn.XLOOKUP($A151,sdbso042!$A:$A,sdbso042!$A:$A,,1) )
   * ( _xlfn.XLOOKUP($A151,sdbso042!$A:$A,sdbso042!$B:$B,,-1)
       - _xlfn.XLOOKUP($A151,sdbso042!$A:$A,sdbso042!$B:$B,,1) )</f>
        <v>-6.6505809230983075E-3</v>
      </c>
      <c r="Y151">
        <f t="shared" si="7"/>
        <v>0</v>
      </c>
      <c r="Z151">
        <f t="shared" si="8"/>
        <v>0</v>
      </c>
      <c r="AI151" s="1">
        <v>2466.0508</v>
      </c>
    </row>
    <row r="152" spans="1:35" x14ac:dyDescent="0.2">
      <c r="A152" s="1">
        <f t="shared" si="6"/>
        <v>2465.1010000000001</v>
      </c>
      <c r="B152" s="1">
        <v>4.5314856000000002E-3</v>
      </c>
      <c r="C152" t="e">
        <f xml:space="preserve"> _xlfn.XLOOKUP($A152,DibenzoThiophene!$A:$A,DibenzoThiophene!$B:$B,,1)
 + ( $A152 - _xlfn.XLOOKUP($A152,DibenzoThiophene!$A:$A,DibenzoThiophene!$A:$A,,1) )
   / ( _xlfn.XLOOKUP($A152,DibenzoThiophene!$A:$A,DibenzoThiophene!$A:$A,,-1)
       - _xlfn.XLOOKUP($A152,DibenzoThiophene!$A:$A,DibenzoThiophene!$A:$A,,1) )
   * ( _xlfn.XLOOKUP($A152,DibenzoThiophene!$A:$A,DibenzoThiophene!$B:$B,,-1)
       - _xlfn.XLOOKUP($A152,DibenzoThiophene!$A:$A,DibenzoThiophene!$B:$B,,1) )</f>
        <v>#N/A</v>
      </c>
      <c r="D152">
        <f xml:space="preserve"> _xlfn.XLOOKUP($A152,Sulfone!$A:$A,Sulfone!$B:$B,,1)
 + ( $A152 - _xlfn.XLOOKUP($A152,Sulfone!$A:$A,Sulfone!$A:$A,,1) )
   / ( _xlfn.XLOOKUP($A152,Sulfone!$A:$A,Sulfone!$A:$A,,-1)
       - _xlfn.XLOOKUP($A152,Sulfone!$A:$A,Sulfone!$A:$A,,1) )
   * ( _xlfn.XLOOKUP($A152,Sulfone!$A:$A,Sulfone!$B:$B,,-1)
       - _xlfn.XLOOKUP($A152,Sulfone!$A:$A,Sulfone!$B:$B,,1) )</f>
        <v>-5.0102223181560709E-3</v>
      </c>
      <c r="E152">
        <f xml:space="preserve"> _xlfn.XLOOKUP($A152,sfeso4051!$A:$A,sfeso4051!$B:$B,,1)
 + ( $A152 - _xlfn.XLOOKUP($A152,sfeso4051!$A:$A,sfeso4051!$A:$A,,1) )
   / ( _xlfn.XLOOKUP($A152,sfeso4051!$A:$A,sfeso4051!$A:$A,,-1)
       - _xlfn.XLOOKUP($A152,sfeso4051!$A:$A,sfeso4051!$A:$A,,1) )
   * ( _xlfn.XLOOKUP($A152,sfeso4051!$A:$A,sfeso4051!$B:$B,,-1)
       - _xlfn.XLOOKUP($A152,sfeso4051!$A:$A,sfeso4051!$B:$B,,1) )</f>
        <v>-7.0154778805706182E-3</v>
      </c>
      <c r="F152">
        <f xml:space="preserve"> _xlfn.XLOOKUP($A152,sdbt029!$A:$A,sdbt029!$B:$B,,1)
 + ( $A152 - _xlfn.XLOOKUP($A152,sdbt029!$A:$A,sdbt029!$A:$A,,1) )
   / ( _xlfn.XLOOKUP($A152,sdbt029!$A:$A,sdbt029!$A:$A,,-1)
       - _xlfn.XLOOKUP($A152,sdbt029!$A:$A,sdbt029!$A:$A,,1) )
   * ( _xlfn.XLOOKUP($A152,sdbt029!$A:$A,sdbt029!$B:$B,,-1)
       - _xlfn.XLOOKUP($A152,sdbt029!$A:$A,sdbt029!$B:$B,,1) )</f>
        <v>1.2234392538293273E-2</v>
      </c>
      <c r="G152">
        <f xml:space="preserve"> _xlfn.XLOOKUP($A152,sdbs034!$A:$A,sdbs034!$B:$B,,1)
 + ( $A152 - _xlfn.XLOOKUP($A152,sdbs034!$A:$A,sdbs034!$A:$A,,1) )
   / ( _xlfn.XLOOKUP($A152,sdbs034!$A:$A,sdbs034!$A:$A,,-1)
       - _xlfn.XLOOKUP($A152,sdbs034!$A:$A,sdbs034!$A:$A,,1) )
   * ( _xlfn.XLOOKUP($A152,sdbs034!$A:$A,sdbs034!$B:$B,,-1)
       - _xlfn.XLOOKUP($A152,sdbs034!$A:$A,sdbs034!$B:$B,,1) )</f>
        <v>9.5119577066435951E-2</v>
      </c>
      <c r="H152">
        <f xml:space="preserve"> _xlfn.XLOOKUP($A152,sdbso042!$A:$A,sdbso042!$B:$B,,1)
 + ( $A152 - _xlfn.XLOOKUP($A152,sdbso042!$A:$A,sdbso042!$A:$A,,1) )
   / ( _xlfn.XLOOKUP($A152,sdbso042!$A:$A,sdbso042!$A:$A,,-1)
       - _xlfn.XLOOKUP($A152,sdbso042!$A:$A,sdbso042!$A:$A,,1) )
   * ( _xlfn.XLOOKUP($A152,sdbso042!$A:$A,sdbso042!$B:$B,,-1)
       - _xlfn.XLOOKUP($A152,sdbso042!$A:$A,sdbso042!$B:$B,,1) )</f>
        <v>-3.5852987073544413E-3</v>
      </c>
      <c r="Y152">
        <f t="shared" si="7"/>
        <v>0</v>
      </c>
      <c r="Z152">
        <f t="shared" si="8"/>
        <v>0</v>
      </c>
      <c r="AI152" s="1">
        <v>2466.3009999999999</v>
      </c>
    </row>
    <row r="153" spans="1:35" x14ac:dyDescent="0.2">
      <c r="A153" s="1">
        <f t="shared" si="6"/>
        <v>2465.3512000000001</v>
      </c>
      <c r="B153" s="1">
        <v>1.9188368000000001E-2</v>
      </c>
      <c r="C153" t="e">
        <f xml:space="preserve"> _xlfn.XLOOKUP($A153,DibenzoThiophene!$A:$A,DibenzoThiophene!$B:$B,,1)
 + ( $A153 - _xlfn.XLOOKUP($A153,DibenzoThiophene!$A:$A,DibenzoThiophene!$A:$A,,1) )
   / ( _xlfn.XLOOKUP($A153,DibenzoThiophene!$A:$A,DibenzoThiophene!$A:$A,,-1)
       - _xlfn.XLOOKUP($A153,DibenzoThiophene!$A:$A,DibenzoThiophene!$A:$A,,1) )
   * ( _xlfn.XLOOKUP($A153,DibenzoThiophene!$A:$A,DibenzoThiophene!$B:$B,,-1)
       - _xlfn.XLOOKUP($A153,DibenzoThiophene!$A:$A,DibenzoThiophene!$B:$B,,1) )</f>
        <v>#N/A</v>
      </c>
      <c r="D153">
        <f xml:space="preserve"> _xlfn.XLOOKUP($A153,Sulfone!$A:$A,Sulfone!$B:$B,,1)
 + ( $A153 - _xlfn.XLOOKUP($A153,Sulfone!$A:$A,Sulfone!$A:$A,,1) )
   / ( _xlfn.XLOOKUP($A153,Sulfone!$A:$A,Sulfone!$A:$A,,-1)
       - _xlfn.XLOOKUP($A153,Sulfone!$A:$A,Sulfone!$A:$A,,1) )
   * ( _xlfn.XLOOKUP($A153,Sulfone!$A:$A,Sulfone!$B:$B,,-1)
       - _xlfn.XLOOKUP($A153,Sulfone!$A:$A,Sulfone!$B:$B,,1) )</f>
        <v>-3.6849652841453415E-3</v>
      </c>
      <c r="E153">
        <f xml:space="preserve"> _xlfn.XLOOKUP($A153,sfeso4051!$A:$A,sfeso4051!$B:$B,,1)
 + ( $A153 - _xlfn.XLOOKUP($A153,sfeso4051!$A:$A,sfeso4051!$A:$A,,1) )
   / ( _xlfn.XLOOKUP($A153,sfeso4051!$A:$A,sfeso4051!$A:$A,,-1)
       - _xlfn.XLOOKUP($A153,sfeso4051!$A:$A,sfeso4051!$A:$A,,1) )
   * ( _xlfn.XLOOKUP($A153,sfeso4051!$A:$A,sfeso4051!$B:$B,,-1)
       - _xlfn.XLOOKUP($A153,sfeso4051!$A:$A,sfeso4051!$B:$B,,1) )</f>
        <v>-6.4272371555540017E-3</v>
      </c>
      <c r="F153">
        <f xml:space="preserve"> _xlfn.XLOOKUP($A153,sdbt029!$A:$A,sdbt029!$B:$B,,1)
 + ( $A153 - _xlfn.XLOOKUP($A153,sdbt029!$A:$A,sdbt029!$A:$A,,1) )
   / ( _xlfn.XLOOKUP($A153,sdbt029!$A:$A,sdbt029!$A:$A,,-1)
       - _xlfn.XLOOKUP($A153,sdbt029!$A:$A,sdbt029!$A:$A,,1) )
   * ( _xlfn.XLOOKUP($A153,sdbt029!$A:$A,sdbt029!$B:$B,,-1)
       - _xlfn.XLOOKUP($A153,sdbt029!$A:$A,sdbt029!$B:$B,,1) )</f>
        <v>1.2474105320095063E-2</v>
      </c>
      <c r="G153">
        <f xml:space="preserve"> _xlfn.XLOOKUP($A153,sdbs034!$A:$A,sdbs034!$B:$B,,1)
 + ( $A153 - _xlfn.XLOOKUP($A153,sdbs034!$A:$A,sdbs034!$A:$A,,1) )
   / ( _xlfn.XLOOKUP($A153,sdbs034!$A:$A,sdbs034!$A:$A,,-1)
       - _xlfn.XLOOKUP($A153,sdbs034!$A:$A,sdbs034!$A:$A,,1) )
   * ( _xlfn.XLOOKUP($A153,sdbs034!$A:$A,sdbs034!$B:$B,,-1)
       - _xlfn.XLOOKUP($A153,sdbs034!$A:$A,sdbs034!$B:$B,,1) )</f>
        <v>9.8184839948440142E-2</v>
      </c>
      <c r="H153">
        <f xml:space="preserve"> _xlfn.XLOOKUP($A153,sdbso042!$A:$A,sdbso042!$B:$B,,1)
 + ( $A153 - _xlfn.XLOOKUP($A153,sdbso042!$A:$A,sdbso042!$A:$A,,1) )
   / ( _xlfn.XLOOKUP($A153,sdbso042!$A:$A,sdbso042!$A:$A,,-1)
       - _xlfn.XLOOKUP($A153,sdbso042!$A:$A,sdbso042!$A:$A,,1) )
   * ( _xlfn.XLOOKUP($A153,sdbso042!$A:$A,sdbso042!$B:$B,,-1)
       - _xlfn.XLOOKUP($A153,sdbso042!$A:$A,sdbso042!$B:$B,,1) )</f>
        <v>-5.5645820137311449E-4</v>
      </c>
      <c r="Y153">
        <f t="shared" si="7"/>
        <v>0</v>
      </c>
      <c r="Z153">
        <f t="shared" si="8"/>
        <v>0</v>
      </c>
      <c r="AI153" s="1">
        <v>2466.5511999999999</v>
      </c>
    </row>
    <row r="154" spans="1:35" x14ac:dyDescent="0.2">
      <c r="A154" s="1">
        <f t="shared" si="6"/>
        <v>2465.6014</v>
      </c>
      <c r="B154" s="1">
        <v>2.2204204000000002E-2</v>
      </c>
      <c r="C154">
        <f xml:space="preserve"> _xlfn.XLOOKUP($A154,DibenzoThiophene!$A:$A,DibenzoThiophene!$B:$B,,1)
 + ( $A154 - _xlfn.XLOOKUP($A154,DibenzoThiophene!$A:$A,DibenzoThiophene!$A:$A,,1) )
   / ( _xlfn.XLOOKUP($A154,DibenzoThiophene!$A:$A,DibenzoThiophene!$A:$A,,-1)
       - _xlfn.XLOOKUP($A154,DibenzoThiophene!$A:$A,DibenzoThiophene!$A:$A,,1) )
   * ( _xlfn.XLOOKUP($A154,DibenzoThiophene!$A:$A,DibenzoThiophene!$B:$B,,-1)
       - _xlfn.XLOOKUP($A154,DibenzoThiophene!$A:$A,DibenzoThiophene!$B:$B,,1) )</f>
        <v>1.5518132326135907E-3</v>
      </c>
      <c r="D154">
        <f xml:space="preserve"> _xlfn.XLOOKUP($A154,Sulfone!$A:$A,Sulfone!$B:$B,,1)
 + ( $A154 - _xlfn.XLOOKUP($A154,Sulfone!$A:$A,Sulfone!$A:$A,,1) )
   / ( _xlfn.XLOOKUP($A154,Sulfone!$A:$A,Sulfone!$A:$A,,-1)
       - _xlfn.XLOOKUP($A154,Sulfone!$A:$A,Sulfone!$A:$A,,1) )
   * ( _xlfn.XLOOKUP($A154,Sulfone!$A:$A,Sulfone!$B:$B,,-1)
       - _xlfn.XLOOKUP($A154,Sulfone!$A:$A,Sulfone!$B:$B,,1) )</f>
        <v>-2.359708250134613E-3</v>
      </c>
      <c r="E154">
        <f xml:space="preserve"> _xlfn.XLOOKUP($A154,sfeso4051!$A:$A,sfeso4051!$B:$B,,1)
 + ( $A154 - _xlfn.XLOOKUP($A154,sfeso4051!$A:$A,sfeso4051!$A:$A,,1) )
   / ( _xlfn.XLOOKUP($A154,sfeso4051!$A:$A,sfeso4051!$A:$A,,-1)
       - _xlfn.XLOOKUP($A154,sfeso4051!$A:$A,sfeso4051!$A:$A,,1) )
   * ( _xlfn.XLOOKUP($A154,sfeso4051!$A:$A,sfeso4051!$B:$B,,-1)
       - _xlfn.XLOOKUP($A154,sfeso4051!$A:$A,sfeso4051!$B:$B,,1) )</f>
        <v>-9.5853146009737284E-3</v>
      </c>
      <c r="F154">
        <f xml:space="preserve"> _xlfn.XLOOKUP($A154,sdbt029!$A:$A,sdbt029!$B:$B,,1)
 + ( $A154 - _xlfn.XLOOKUP($A154,sdbt029!$A:$A,sdbt029!$A:$A,,1) )
   / ( _xlfn.XLOOKUP($A154,sdbt029!$A:$A,sdbt029!$A:$A,,-1)
       - _xlfn.XLOOKUP($A154,sdbt029!$A:$A,sdbt029!$A:$A,,1) )
   * ( _xlfn.XLOOKUP($A154,sdbt029!$A:$A,sdbt029!$B:$B,,-1)
       - _xlfn.XLOOKUP($A154,sdbt029!$A:$A,sdbt029!$B:$B,,1) )</f>
        <v>1.4401888252507915E-2</v>
      </c>
      <c r="G154">
        <f xml:space="preserve"> _xlfn.XLOOKUP($A154,sdbs034!$A:$A,sdbs034!$B:$B,,1)
 + ( $A154 - _xlfn.XLOOKUP($A154,sdbs034!$A:$A,sdbs034!$A:$A,,1) )
   / ( _xlfn.XLOOKUP($A154,sdbs034!$A:$A,sdbs034!$A:$A,,-1)
       - _xlfn.XLOOKUP($A154,sdbs034!$A:$A,sdbs034!$A:$A,,1) )
   * ( _xlfn.XLOOKUP($A154,sdbs034!$A:$A,sdbs034!$B:$B,,-1)
       - _xlfn.XLOOKUP($A154,sdbs034!$A:$A,sdbs034!$B:$B,,1) )</f>
        <v>0.10144290717489626</v>
      </c>
      <c r="H154">
        <f xml:space="preserve"> _xlfn.XLOOKUP($A154,sdbso042!$A:$A,sdbso042!$B:$B,,1)
 + ( $A154 - _xlfn.XLOOKUP($A154,sdbso042!$A:$A,sdbso042!$A:$A,,1) )
   / ( _xlfn.XLOOKUP($A154,sdbso042!$A:$A,sdbso042!$A:$A,,-1)
       - _xlfn.XLOOKUP($A154,sdbso042!$A:$A,sdbso042!$A:$A,,1) )
   * ( _xlfn.XLOOKUP($A154,sdbso042!$A:$A,sdbso042!$B:$B,,-1)
       - _xlfn.XLOOKUP($A154,sdbso042!$A:$A,sdbso042!$B:$B,,1) )</f>
        <v>3.2350945112104811E-3</v>
      </c>
      <c r="Y154">
        <f t="shared" si="7"/>
        <v>0</v>
      </c>
      <c r="Z154">
        <f t="shared" si="8"/>
        <v>0</v>
      </c>
      <c r="AI154" s="1">
        <v>2466.8013999999998</v>
      </c>
    </row>
    <row r="155" spans="1:35" x14ac:dyDescent="0.2">
      <c r="A155" s="1">
        <f t="shared" si="6"/>
        <v>2465.8515000000002</v>
      </c>
      <c r="B155" s="1">
        <v>1.7621464E-2</v>
      </c>
      <c r="C155">
        <f xml:space="preserve"> _xlfn.XLOOKUP($A155,DibenzoThiophene!$A:$A,DibenzoThiophene!$B:$B,,1)
 + ( $A155 - _xlfn.XLOOKUP($A155,DibenzoThiophene!$A:$A,DibenzoThiophene!$A:$A,,1) )
   / ( _xlfn.XLOOKUP($A155,DibenzoThiophene!$A:$A,DibenzoThiophene!$A:$A,,-1)
       - _xlfn.XLOOKUP($A155,DibenzoThiophene!$A:$A,DibenzoThiophene!$A:$A,,1) )
   * ( _xlfn.XLOOKUP($A155,DibenzoThiophene!$A:$A,DibenzoThiophene!$B:$B,,-1)
       - _xlfn.XLOOKUP($A155,DibenzoThiophene!$A:$A,DibenzoThiophene!$B:$B,,1) )</f>
        <v>-9.840552935867608E-3</v>
      </c>
      <c r="D155">
        <f xml:space="preserve"> _xlfn.XLOOKUP($A155,Sulfone!$A:$A,Sulfone!$B:$B,,1)
 + ( $A155 - _xlfn.XLOOKUP($A155,Sulfone!$A:$A,Sulfone!$A:$A,,1) )
   / ( _xlfn.XLOOKUP($A155,Sulfone!$A:$A,Sulfone!$A:$A,,-1)
       - _xlfn.XLOOKUP($A155,Sulfone!$A:$A,Sulfone!$A:$A,,1) )
   * ( _xlfn.XLOOKUP($A155,Sulfone!$A:$A,Sulfone!$B:$B,,-1)
       - _xlfn.XLOOKUP($A155,Sulfone!$A:$A,Sulfone!$B:$B,,1) )</f>
        <v>-1.0349808951928951E-3</v>
      </c>
      <c r="E155">
        <f xml:space="preserve"> _xlfn.XLOOKUP($A155,sfeso4051!$A:$A,sfeso4051!$B:$B,,1)
 + ( $A155 - _xlfn.XLOOKUP($A155,sfeso4051!$A:$A,sfeso4051!$A:$A,,1) )
   / ( _xlfn.XLOOKUP($A155,sfeso4051!$A:$A,sfeso4051!$A:$A,,-1)
       - _xlfn.XLOOKUP($A155,sfeso4051!$A:$A,sfeso4051!$A:$A,,1) )
   * ( _xlfn.XLOOKUP($A155,sfeso4051!$A:$A,sfeso4051!$B:$B,,-1)
       - _xlfn.XLOOKUP($A155,sfeso4051!$A:$A,sfeso4051!$B:$B,,1) )</f>
        <v>-7.2482681269275566E-3</v>
      </c>
      <c r="F155">
        <f xml:space="preserve"> _xlfn.XLOOKUP($A155,sdbt029!$A:$A,sdbt029!$B:$B,,1)
 + ( $A155 - _xlfn.XLOOKUP($A155,sdbt029!$A:$A,sdbt029!$A:$A,,1) )
   / ( _xlfn.XLOOKUP($A155,sdbt029!$A:$A,sdbt029!$A:$A,,-1)
       - _xlfn.XLOOKUP($A155,sdbt029!$A:$A,sdbt029!$A:$A,,1) )
   * ( _xlfn.XLOOKUP($A155,sdbt029!$A:$A,sdbt029!$B:$B,,-1)
       - _xlfn.XLOOKUP($A155,sdbt029!$A:$A,sdbt029!$B:$B,,1) )</f>
        <v>1.8752629546366084E-2</v>
      </c>
      <c r="G155">
        <f xml:space="preserve"> _xlfn.XLOOKUP($A155,sdbs034!$A:$A,sdbs034!$B:$B,,1)
 + ( $A155 - _xlfn.XLOOKUP($A155,sdbs034!$A:$A,sdbs034!$A:$A,,1) )
   / ( _xlfn.XLOOKUP($A155,sdbs034!$A:$A,sdbs034!$A:$A,,-1)
       - _xlfn.XLOOKUP($A155,sdbs034!$A:$A,sdbs034!$A:$A,,1) )
   * ( _xlfn.XLOOKUP($A155,sdbs034!$A:$A,sdbs034!$B:$B,,-1)
       - _xlfn.XLOOKUP($A155,sdbs034!$A:$A,sdbs034!$B:$B,,1) )</f>
        <v>0.10390993108367177</v>
      </c>
      <c r="H155">
        <f xml:space="preserve"> _xlfn.XLOOKUP($A155,sdbso042!$A:$A,sdbso042!$B:$B,,1)
 + ( $A155 - _xlfn.XLOOKUP($A155,sdbso042!$A:$A,sdbso042!$A:$A,,1) )
   / ( _xlfn.XLOOKUP($A155,sdbso042!$A:$A,sdbso042!$A:$A,,-1)
       - _xlfn.XLOOKUP($A155,sdbso042!$A:$A,sdbso042!$A:$A,,1) )
   * ( _xlfn.XLOOKUP($A155,sdbso042!$A:$A,sdbso042!$B:$B,,-1)
       - _xlfn.XLOOKUP($A155,sdbso042!$A:$A,sdbso042!$B:$B,,1) )</f>
        <v>2.2500390336251666E-3</v>
      </c>
      <c r="Y155">
        <f t="shared" si="7"/>
        <v>0</v>
      </c>
      <c r="Z155">
        <f t="shared" si="8"/>
        <v>0</v>
      </c>
      <c r="AI155" s="1">
        <v>2467.0515</v>
      </c>
    </row>
    <row r="156" spans="1:35" x14ac:dyDescent="0.2">
      <c r="A156" s="1">
        <f t="shared" si="6"/>
        <v>2466.1017000000002</v>
      </c>
      <c r="B156" s="1">
        <v>1.9346781E-2</v>
      </c>
      <c r="C156">
        <f xml:space="preserve"> _xlfn.XLOOKUP($A156,DibenzoThiophene!$A:$A,DibenzoThiophene!$B:$B,,1)
 + ( $A156 - _xlfn.XLOOKUP($A156,DibenzoThiophene!$A:$A,DibenzoThiophene!$A:$A,,1) )
   / ( _xlfn.XLOOKUP($A156,DibenzoThiophene!$A:$A,DibenzoThiophene!$A:$A,,-1)
       - _xlfn.XLOOKUP($A156,DibenzoThiophene!$A:$A,DibenzoThiophene!$A:$A,,1) )
   * ( _xlfn.XLOOKUP($A156,DibenzoThiophene!$A:$A,DibenzoThiophene!$B:$B,,-1)
       - _xlfn.XLOOKUP($A156,DibenzoThiophene!$A:$A,DibenzoThiophene!$B:$B,,1) )</f>
        <v>1.1356264402295339E-2</v>
      </c>
      <c r="D156">
        <f xml:space="preserve"> _xlfn.XLOOKUP($A156,Sulfone!$A:$A,Sulfone!$B:$B,,1)
 + ( $A156 - _xlfn.XLOOKUP($A156,Sulfone!$A:$A,Sulfone!$A:$A,,1) )
   / ( _xlfn.XLOOKUP($A156,Sulfone!$A:$A,Sulfone!$A:$A,,-1)
       - _xlfn.XLOOKUP($A156,Sulfone!$A:$A,Sulfone!$A:$A,,1) )
   * ( _xlfn.XLOOKUP($A156,Sulfone!$A:$A,Sulfone!$B:$B,,-1)
       - _xlfn.XLOOKUP($A156,Sulfone!$A:$A,Sulfone!$B:$B,,1) )</f>
        <v>-1.8332707581020761E-4</v>
      </c>
      <c r="E156">
        <f xml:space="preserve"> _xlfn.XLOOKUP($A156,sfeso4051!$A:$A,sfeso4051!$B:$B,,1)
 + ( $A156 - _xlfn.XLOOKUP($A156,sfeso4051!$A:$A,sfeso4051!$A:$A,,1) )
   / ( _xlfn.XLOOKUP($A156,sfeso4051!$A:$A,sfeso4051!$A:$A,,-1)
       - _xlfn.XLOOKUP($A156,sfeso4051!$A:$A,sfeso4051!$A:$A,,1) )
   * ( _xlfn.XLOOKUP($A156,sfeso4051!$A:$A,sfeso4051!$B:$B,,-1)
       - _xlfn.XLOOKUP($A156,sfeso4051!$A:$A,sfeso4051!$B:$B,,1) )</f>
        <v>-7.163706591426078E-3</v>
      </c>
      <c r="F156">
        <f xml:space="preserve"> _xlfn.XLOOKUP($A156,sdbt029!$A:$A,sdbt029!$B:$B,,1)
 + ( $A156 - _xlfn.XLOOKUP($A156,sdbt029!$A:$A,sdbt029!$A:$A,,1) )
   / ( _xlfn.XLOOKUP($A156,sdbt029!$A:$A,sdbt029!$A:$A,,-1)
       - _xlfn.XLOOKUP($A156,sdbt029!$A:$A,sdbt029!$A:$A,,1) )
   * ( _xlfn.XLOOKUP($A156,sdbt029!$A:$A,sdbt029!$B:$B,,-1)
       - _xlfn.XLOOKUP($A156,sdbt029!$A:$A,sdbt029!$B:$B,,1) )</f>
        <v>2.360319472304781E-2</v>
      </c>
      <c r="G156">
        <f xml:space="preserve"> _xlfn.XLOOKUP($A156,sdbs034!$A:$A,sdbs034!$B:$B,,1)
 + ( $A156 - _xlfn.XLOOKUP($A156,sdbs034!$A:$A,sdbs034!$A:$A,,1) )
   / ( _xlfn.XLOOKUP($A156,sdbs034!$A:$A,sdbs034!$A:$A,,-1)
       - _xlfn.XLOOKUP($A156,sdbs034!$A:$A,sdbs034!$A:$A,,1) )
   * ( _xlfn.XLOOKUP($A156,sdbs034!$A:$A,sdbs034!$B:$B,,-1)
       - _xlfn.XLOOKUP($A156,sdbs034!$A:$A,sdbs034!$B:$B,,1) )</f>
        <v>0.10553735776732771</v>
      </c>
      <c r="H156">
        <f xml:space="preserve"> _xlfn.XLOOKUP($A156,sdbso042!$A:$A,sdbso042!$B:$B,,1)
 + ( $A156 - _xlfn.XLOOKUP($A156,sdbso042!$A:$A,sdbso042!$A:$A,,1) )
   / ( _xlfn.XLOOKUP($A156,sdbso042!$A:$A,sdbso042!$A:$A,,-1)
       - _xlfn.XLOOKUP($A156,sdbso042!$A:$A,sdbso042!$A:$A,,1) )
   * ( _xlfn.XLOOKUP($A156,sdbso042!$A:$A,sdbso042!$B:$B,,-1)
       - _xlfn.XLOOKUP($A156,sdbso042!$A:$A,sdbso042!$B:$B,,1) )</f>
        <v>6.28796724635532E-3</v>
      </c>
      <c r="Y156">
        <f t="shared" si="7"/>
        <v>0</v>
      </c>
      <c r="Z156">
        <f t="shared" si="8"/>
        <v>0</v>
      </c>
      <c r="AI156" s="1">
        <v>2467.3017</v>
      </c>
    </row>
    <row r="157" spans="1:35" x14ac:dyDescent="0.2">
      <c r="A157" s="1">
        <f t="shared" si="6"/>
        <v>2466.3519000000001</v>
      </c>
      <c r="B157" s="1">
        <v>2.2541729999999999E-2</v>
      </c>
      <c r="C157">
        <f xml:space="preserve"> _xlfn.XLOOKUP($A157,DibenzoThiophene!$A:$A,DibenzoThiophene!$B:$B,,1)
 + ( $A157 - _xlfn.XLOOKUP($A157,DibenzoThiophene!$A:$A,DibenzoThiophene!$A:$A,,1) )
   / ( _xlfn.XLOOKUP($A157,DibenzoThiophene!$A:$A,DibenzoThiophene!$A:$A,,-1)
       - _xlfn.XLOOKUP($A157,DibenzoThiophene!$A:$A,DibenzoThiophene!$A:$A,,1) )
   * ( _xlfn.XLOOKUP($A157,DibenzoThiophene!$A:$A,DibenzoThiophene!$B:$B,,-1)
       - _xlfn.XLOOKUP($A157,DibenzoThiophene!$A:$A,DibenzoThiophene!$B:$B,,1) )</f>
        <v>2.8891901572444086E-2</v>
      </c>
      <c r="D157">
        <f xml:space="preserve"> _xlfn.XLOOKUP($A157,Sulfone!$A:$A,Sulfone!$B:$B,,1)
 + ( $A157 - _xlfn.XLOOKUP($A157,Sulfone!$A:$A,Sulfone!$A:$A,,1) )
   / ( _xlfn.XLOOKUP($A157,Sulfone!$A:$A,Sulfone!$A:$A,,-1)
       - _xlfn.XLOOKUP($A157,Sulfone!$A:$A,Sulfone!$A:$A,,1) )
   * ( _xlfn.XLOOKUP($A157,Sulfone!$A:$A,Sulfone!$B:$B,,-1)
       - _xlfn.XLOOKUP($A157,Sulfone!$A:$A,Sulfone!$B:$B,,1) )</f>
        <v>-1.2547090706700791E-5</v>
      </c>
      <c r="E157">
        <f xml:space="preserve"> _xlfn.XLOOKUP($A157,sfeso4051!$A:$A,sfeso4051!$B:$B,,1)
 + ( $A157 - _xlfn.XLOOKUP($A157,sfeso4051!$A:$A,sfeso4051!$A:$A,,1) )
   / ( _xlfn.XLOOKUP($A157,sfeso4051!$A:$A,sfeso4051!$A:$A,,-1)
       - _xlfn.XLOOKUP($A157,sfeso4051!$A:$A,sfeso4051!$A:$A,,1) )
   * ( _xlfn.XLOOKUP($A157,sfeso4051!$A:$A,sfeso4051!$B:$B,,-1)
       - _xlfn.XLOOKUP($A157,sfeso4051!$A:$A,sfeso4051!$B:$B,,1) )</f>
        <v>-7.7228698936375609E-3</v>
      </c>
      <c r="F157">
        <f xml:space="preserve"> _xlfn.XLOOKUP($A157,sdbt029!$A:$A,sdbt029!$B:$B,,1)
 + ( $A157 - _xlfn.XLOOKUP($A157,sdbt029!$A:$A,sdbt029!$A:$A,,1) )
   / ( _xlfn.XLOOKUP($A157,sdbt029!$A:$A,sdbt029!$A:$A,,-1)
       - _xlfn.XLOOKUP($A157,sdbt029!$A:$A,sdbt029!$A:$A,,1) )
   * ( _xlfn.XLOOKUP($A157,sdbt029!$A:$A,sdbt029!$B:$B,,-1)
       - _xlfn.XLOOKUP($A157,sdbt029!$A:$A,sdbt029!$B:$B,,1) )</f>
        <v>2.554165733689873E-2</v>
      </c>
      <c r="G157">
        <f xml:space="preserve"> _xlfn.XLOOKUP($A157,sdbs034!$A:$A,sdbs034!$B:$B,,1)
 + ( $A157 - _xlfn.XLOOKUP($A157,sdbs034!$A:$A,sdbs034!$A:$A,,1) )
   / ( _xlfn.XLOOKUP($A157,sdbs034!$A:$A,sdbs034!$A:$A,,-1)
       - _xlfn.XLOOKUP($A157,sdbs034!$A:$A,sdbs034!$A:$A,,1) )
   * ( _xlfn.XLOOKUP($A157,sdbs034!$A:$A,sdbs034!$B:$B,,-1)
       - _xlfn.XLOOKUP($A157,sdbs034!$A:$A,sdbs034!$B:$B,,1) )</f>
        <v>0.10765348173442749</v>
      </c>
      <c r="H157">
        <f xml:space="preserve"> _xlfn.XLOOKUP($A157,sdbso042!$A:$A,sdbso042!$B:$B,,1)
 + ( $A157 - _xlfn.XLOOKUP($A157,sdbso042!$A:$A,sdbso042!$A:$A,,1) )
   / ( _xlfn.XLOOKUP($A157,sdbso042!$A:$A,sdbso042!$A:$A,,-1)
       - _xlfn.XLOOKUP($A157,sdbso042!$A:$A,sdbso042!$A:$A,,1) )
   * ( _xlfn.XLOOKUP($A157,sdbso042!$A:$A,sdbso042!$B:$B,,-1)
       - _xlfn.XLOOKUP($A157,sdbso042!$A:$A,sdbso042!$B:$B,,1) )</f>
        <v>1.7941301021222475E-2</v>
      </c>
      <c r="Y157">
        <f t="shared" si="7"/>
        <v>0</v>
      </c>
      <c r="Z157">
        <f t="shared" si="8"/>
        <v>0</v>
      </c>
      <c r="AI157" s="1">
        <v>2467.5518999999999</v>
      </c>
    </row>
    <row r="158" spans="1:35" x14ac:dyDescent="0.2">
      <c r="A158" s="1">
        <f t="shared" si="6"/>
        <v>2466.6021000000001</v>
      </c>
      <c r="B158" s="1">
        <v>2.442602E-2</v>
      </c>
      <c r="C158">
        <f xml:space="preserve"> _xlfn.XLOOKUP($A158,DibenzoThiophene!$A:$A,DibenzoThiophene!$B:$B,,1)
 + ( $A158 - _xlfn.XLOOKUP($A158,DibenzoThiophene!$A:$A,DibenzoThiophene!$A:$A,,1) )
   / ( _xlfn.XLOOKUP($A158,DibenzoThiophene!$A:$A,DibenzoThiophene!$A:$A,,-1)
       - _xlfn.XLOOKUP($A158,DibenzoThiophene!$A:$A,DibenzoThiophene!$A:$A,,1) )
   * ( _xlfn.XLOOKUP($A158,DibenzoThiophene!$A:$A,DibenzoThiophene!$B:$B,,-1)
       - _xlfn.XLOOKUP($A158,DibenzoThiophene!$A:$A,DibenzoThiophene!$B:$B,,1) )</f>
        <v>2.6836856176183241E-2</v>
      </c>
      <c r="D158">
        <f xml:space="preserve"> _xlfn.XLOOKUP($A158,Sulfone!$A:$A,Sulfone!$B:$B,,1)
 + ( $A158 - _xlfn.XLOOKUP($A158,Sulfone!$A:$A,Sulfone!$A:$A,,1) )
   / ( _xlfn.XLOOKUP($A158,Sulfone!$A:$A,Sulfone!$A:$A,,-1)
       - _xlfn.XLOOKUP($A158,Sulfone!$A:$A,Sulfone!$A:$A,,1) )
   * ( _xlfn.XLOOKUP($A158,Sulfone!$A:$A,Sulfone!$B:$B,,-1)
       - _xlfn.XLOOKUP($A158,Sulfone!$A:$A,Sulfone!$B:$B,,1) )</f>
        <v>1.5823289439680598E-4</v>
      </c>
      <c r="E158">
        <f xml:space="preserve"> _xlfn.XLOOKUP($A158,sfeso4051!$A:$A,sfeso4051!$B:$B,,1)
 + ( $A158 - _xlfn.XLOOKUP($A158,sfeso4051!$A:$A,sfeso4051!$A:$A,,1) )
   / ( _xlfn.XLOOKUP($A158,sfeso4051!$A:$A,sfeso4051!$A:$A,,-1)
       - _xlfn.XLOOKUP($A158,sfeso4051!$A:$A,sfeso4051!$A:$A,,1) )
   * ( _xlfn.XLOOKUP($A158,sfeso4051!$A:$A,sfeso4051!$B:$B,,-1)
       - _xlfn.XLOOKUP($A158,sfeso4051!$A:$A,sfeso4051!$B:$B,,1) )</f>
        <v>-1.1179270415262879E-2</v>
      </c>
      <c r="F158">
        <f xml:space="preserve"> _xlfn.XLOOKUP($A158,sdbt029!$A:$A,sdbt029!$B:$B,,1)
 + ( $A158 - _xlfn.XLOOKUP($A158,sdbt029!$A:$A,sdbt029!$A:$A,,1) )
   / ( _xlfn.XLOOKUP($A158,sdbt029!$A:$A,sdbt029!$A:$A,,-1)
       - _xlfn.XLOOKUP($A158,sdbt029!$A:$A,sdbt029!$A:$A,,1) )
   * ( _xlfn.XLOOKUP($A158,sdbt029!$A:$A,sdbt029!$B:$B,,-1)
       - _xlfn.XLOOKUP($A158,sdbt029!$A:$A,sdbt029!$B:$B,,1) )</f>
        <v>2.6392438228667665E-2</v>
      </c>
      <c r="G158">
        <f xml:space="preserve"> _xlfn.XLOOKUP($A158,sdbs034!$A:$A,sdbs034!$B:$B,,1)
 + ( $A158 - _xlfn.XLOOKUP($A158,sdbs034!$A:$A,sdbs034!$A:$A,,1) )
   / ( _xlfn.XLOOKUP($A158,sdbs034!$A:$A,sdbs034!$A:$A,,-1)
       - _xlfn.XLOOKUP($A158,sdbs034!$A:$A,sdbs034!$A:$A,,1) )
   * ( _xlfn.XLOOKUP($A158,sdbs034!$A:$A,sdbs034!$B:$B,,-1)
       - _xlfn.XLOOKUP($A158,sdbs034!$A:$A,sdbs034!$B:$B,,1) )</f>
        <v>0.11023371388034896</v>
      </c>
      <c r="H158">
        <f xml:space="preserve"> _xlfn.XLOOKUP($A158,sdbso042!$A:$A,sdbso042!$B:$B,,1)
 + ( $A158 - _xlfn.XLOOKUP($A158,sdbso042!$A:$A,sdbso042!$A:$A,,1) )
   / ( _xlfn.XLOOKUP($A158,sdbso042!$A:$A,sdbso042!$A:$A,,-1)
       - _xlfn.XLOOKUP($A158,sdbso042!$A:$A,sdbso042!$A:$A,,1) )
   * ( _xlfn.XLOOKUP($A158,sdbso042!$A:$A,sdbso042!$B:$B,,-1)
       - _xlfn.XLOOKUP($A158,sdbso042!$A:$A,sdbso042!$B:$B,,1) )</f>
        <v>5.5857189239960151E-3</v>
      </c>
      <c r="Y158">
        <f t="shared" si="7"/>
        <v>0</v>
      </c>
      <c r="Z158">
        <f t="shared" si="8"/>
        <v>0</v>
      </c>
      <c r="AI158" s="1">
        <v>2467.8020999999999</v>
      </c>
    </row>
    <row r="159" spans="1:35" x14ac:dyDescent="0.2">
      <c r="A159" s="1">
        <f t="shared" si="6"/>
        <v>2466.8523</v>
      </c>
      <c r="B159" s="1">
        <v>2.811601E-2</v>
      </c>
      <c r="C159">
        <f xml:space="preserve"> _xlfn.XLOOKUP($A159,DibenzoThiophene!$A:$A,DibenzoThiophene!$B:$B,,1)
 + ( $A159 - _xlfn.XLOOKUP($A159,DibenzoThiophene!$A:$A,DibenzoThiophene!$A:$A,,1) )
   / ( _xlfn.XLOOKUP($A159,DibenzoThiophene!$A:$A,DibenzoThiophene!$A:$A,,-1)
       - _xlfn.XLOOKUP($A159,DibenzoThiophene!$A:$A,DibenzoThiophene!$A:$A,,1) )
   * ( _xlfn.XLOOKUP($A159,DibenzoThiophene!$A:$A,DibenzoThiophene!$B:$B,,-1)
       - _xlfn.XLOOKUP($A159,DibenzoThiophene!$A:$A,DibenzoThiophene!$B:$B,,1) )</f>
        <v>8.3684741162806976E-3</v>
      </c>
      <c r="D159">
        <f xml:space="preserve"> _xlfn.XLOOKUP($A159,Sulfone!$A:$A,Sulfone!$B:$B,,1)
 + ( $A159 - _xlfn.XLOOKUP($A159,Sulfone!$A:$A,Sulfone!$A:$A,,1) )
   / ( _xlfn.XLOOKUP($A159,Sulfone!$A:$A,Sulfone!$A:$A,,-1)
       - _xlfn.XLOOKUP($A159,Sulfone!$A:$A,Sulfone!$A:$A,,1) )
   * ( _xlfn.XLOOKUP($A159,Sulfone!$A:$A,Sulfone!$B:$B,,-1)
       - _xlfn.XLOOKUP($A159,Sulfone!$A:$A,Sulfone!$B:$B,,1) )</f>
        <v>3.290128795003128E-4</v>
      </c>
      <c r="E159">
        <f xml:space="preserve"> _xlfn.XLOOKUP($A159,sfeso4051!$A:$A,sfeso4051!$B:$B,,1)
 + ( $A159 - _xlfn.XLOOKUP($A159,sfeso4051!$A:$A,sfeso4051!$A:$A,,1) )
   / ( _xlfn.XLOOKUP($A159,sfeso4051!$A:$A,sfeso4051!$A:$A,,-1)
       - _xlfn.XLOOKUP($A159,sfeso4051!$A:$A,sfeso4051!$A:$A,,1) )
   * ( _xlfn.XLOOKUP($A159,sfeso4051!$A:$A,sfeso4051!$B:$B,,-1)
       - _xlfn.XLOOKUP($A159,sfeso4051!$A:$A,sfeso4051!$B:$B,,1) )</f>
        <v>-1.0378831397380151E-2</v>
      </c>
      <c r="F159">
        <f xml:space="preserve"> _xlfn.XLOOKUP($A159,sdbt029!$A:$A,sdbt029!$B:$B,,1)
 + ( $A159 - _xlfn.XLOOKUP($A159,sdbt029!$A:$A,sdbt029!$A:$A,,1) )
   / ( _xlfn.XLOOKUP($A159,sdbt029!$A:$A,sdbt029!$A:$A,,-1)
       - _xlfn.XLOOKUP($A159,sdbt029!$A:$A,sdbt029!$A:$A,,1) )
   * ( _xlfn.XLOOKUP($A159,sdbt029!$A:$A,sdbt029!$B:$B,,-1)
       - _xlfn.XLOOKUP($A159,sdbt029!$A:$A,sdbt029!$B:$B,,1) )</f>
        <v>3.0226387212208841E-2</v>
      </c>
      <c r="G159">
        <f xml:space="preserve"> _xlfn.XLOOKUP($A159,sdbs034!$A:$A,sdbs034!$B:$B,,1)
 + ( $A159 - _xlfn.XLOOKUP($A159,sdbs034!$A:$A,sdbs034!$A:$A,,1) )
   / ( _xlfn.XLOOKUP($A159,sdbs034!$A:$A,sdbs034!$A:$A,,-1)
       - _xlfn.XLOOKUP($A159,sdbs034!$A:$A,sdbs034!$A:$A,,1) )
   * ( _xlfn.XLOOKUP($A159,sdbs034!$A:$A,sdbs034!$B:$B,,-1)
       - _xlfn.XLOOKUP($A159,sdbs034!$A:$A,sdbs034!$B:$B,,1) )</f>
        <v>0.11568157829041618</v>
      </c>
      <c r="H159">
        <f xml:space="preserve"> _xlfn.XLOOKUP($A159,sdbso042!$A:$A,sdbso042!$B:$B,,1)
 + ( $A159 - _xlfn.XLOOKUP($A159,sdbso042!$A:$A,sdbso042!$A:$A,,1) )
   / ( _xlfn.XLOOKUP($A159,sdbso042!$A:$A,sdbso042!$A:$A,,-1)
       - _xlfn.XLOOKUP($A159,sdbso042!$A:$A,sdbso042!$A:$A,,1) )
   * ( _xlfn.XLOOKUP($A159,sdbso042!$A:$A,sdbso042!$B:$B,,-1)
       - _xlfn.XLOOKUP($A159,sdbso042!$A:$A,sdbso042!$B:$B,,1) )</f>
        <v>1.3251646753460061E-2</v>
      </c>
      <c r="Y159">
        <f t="shared" si="7"/>
        <v>0</v>
      </c>
      <c r="Z159">
        <f t="shared" si="8"/>
        <v>0</v>
      </c>
      <c r="AI159" s="1">
        <v>2468.0522999999998</v>
      </c>
    </row>
    <row r="160" spans="1:35" x14ac:dyDescent="0.2">
      <c r="A160" s="1">
        <f t="shared" si="6"/>
        <v>2467.1025</v>
      </c>
      <c r="B160" s="1">
        <v>2.5433992999999998E-2</v>
      </c>
      <c r="C160">
        <f xml:space="preserve"> _xlfn.XLOOKUP($A160,DibenzoThiophene!$A:$A,DibenzoThiophene!$B:$B,,1)
 + ( $A160 - _xlfn.XLOOKUP($A160,DibenzoThiophene!$A:$A,DibenzoThiophene!$A:$A,,1) )
   / ( _xlfn.XLOOKUP($A160,DibenzoThiophene!$A:$A,DibenzoThiophene!$A:$A,,-1)
       - _xlfn.XLOOKUP($A160,DibenzoThiophene!$A:$A,DibenzoThiophene!$A:$A,,1) )
   * ( _xlfn.XLOOKUP($A160,DibenzoThiophene!$A:$A,DibenzoThiophene!$B:$B,,-1)
       - _xlfn.XLOOKUP($A160,DibenzoThiophene!$A:$A,DibenzoThiophene!$B:$B,,1) )</f>
        <v>1.2269724418084649E-2</v>
      </c>
      <c r="D160">
        <f xml:space="preserve"> _xlfn.XLOOKUP($A160,Sulfone!$A:$A,Sulfone!$B:$B,,1)
 + ( $A160 - _xlfn.XLOOKUP($A160,Sulfone!$A:$A,Sulfone!$A:$A,,1) )
   / ( _xlfn.XLOOKUP($A160,Sulfone!$A:$A,Sulfone!$A:$A,,-1)
       - _xlfn.XLOOKUP($A160,Sulfone!$A:$A,Sulfone!$A:$A,,1) )
   * ( _xlfn.XLOOKUP($A160,Sulfone!$A:$A,Sulfone!$B:$B,,-1)
       - _xlfn.XLOOKUP($A160,Sulfone!$A:$A,Sulfone!$B:$B,,1) )</f>
        <v>1.1578868753765736E-3</v>
      </c>
      <c r="E160">
        <f xml:space="preserve"> _xlfn.XLOOKUP($A160,sfeso4051!$A:$A,sfeso4051!$B:$B,,1)
 + ( $A160 - _xlfn.XLOOKUP($A160,sfeso4051!$A:$A,sfeso4051!$A:$A,,1) )
   / ( _xlfn.XLOOKUP($A160,sfeso4051!$A:$A,sfeso4051!$A:$A,,-1)
       - _xlfn.XLOOKUP($A160,sfeso4051!$A:$A,sfeso4051!$A:$A,,1) )
   * ( _xlfn.XLOOKUP($A160,sfeso4051!$A:$A,sfeso4051!$B:$B,,-1)
       - _xlfn.XLOOKUP($A160,sfeso4051!$A:$A,sfeso4051!$B:$B,,1) )</f>
        <v>-9.2200766205630964E-3</v>
      </c>
      <c r="F160">
        <f xml:space="preserve"> _xlfn.XLOOKUP($A160,sdbt029!$A:$A,sdbt029!$B:$B,,1)
 + ( $A160 - _xlfn.XLOOKUP($A160,sdbt029!$A:$A,sdbt029!$A:$A,,1) )
   / ( _xlfn.XLOOKUP($A160,sdbt029!$A:$A,sdbt029!$A:$A,,-1)
       - _xlfn.XLOOKUP($A160,sdbt029!$A:$A,sdbt029!$A:$A,,1) )
   * ( _xlfn.XLOOKUP($A160,sdbt029!$A:$A,sdbt029!$B:$B,,-1)
       - _xlfn.XLOOKUP($A160,sdbt029!$A:$A,sdbt029!$B:$B,,1) )</f>
        <v>3.1907987795668981E-2</v>
      </c>
      <c r="G160">
        <f xml:space="preserve"> _xlfn.XLOOKUP($A160,sdbs034!$A:$A,sdbs034!$B:$B,,1)
 + ( $A160 - _xlfn.XLOOKUP($A160,sdbs034!$A:$A,sdbs034!$A:$A,,1) )
   / ( _xlfn.XLOOKUP($A160,sdbs034!$A:$A,sdbs034!$A:$A,,-1)
       - _xlfn.XLOOKUP($A160,sdbs034!$A:$A,sdbs034!$A:$A,,1) )
   * ( _xlfn.XLOOKUP($A160,sdbs034!$A:$A,sdbs034!$B:$B,,-1)
       - _xlfn.XLOOKUP($A160,sdbs034!$A:$A,sdbs034!$B:$B,,1) )</f>
        <v>0.11769134450470242</v>
      </c>
      <c r="H160">
        <f xml:space="preserve"> _xlfn.XLOOKUP($A160,sdbso042!$A:$A,sdbso042!$B:$B,,1)
 + ( $A160 - _xlfn.XLOOKUP($A160,sdbso042!$A:$A,sdbso042!$A:$A,,1) )
   / ( _xlfn.XLOOKUP($A160,sdbso042!$A:$A,sdbso042!$A:$A,,-1)
       - _xlfn.XLOOKUP($A160,sdbso042!$A:$A,sdbso042!$A:$A,,1) )
   * ( _xlfn.XLOOKUP($A160,sdbso042!$A:$A,sdbso042!$B:$B,,-1)
       - _xlfn.XLOOKUP($A160,sdbso042!$A:$A,sdbso042!$B:$B,,1) )</f>
        <v>1.7720259168529078E-2</v>
      </c>
      <c r="Y160">
        <f t="shared" si="7"/>
        <v>0</v>
      </c>
      <c r="Z160">
        <f t="shared" si="8"/>
        <v>0</v>
      </c>
      <c r="AI160" s="1">
        <v>2468.3024999999998</v>
      </c>
    </row>
    <row r="161" spans="1:35" x14ac:dyDescent="0.2">
      <c r="A161" s="1">
        <f t="shared" si="6"/>
        <v>2467.3527000000004</v>
      </c>
      <c r="B161" s="1">
        <v>2.9745041E-2</v>
      </c>
      <c r="C161">
        <f xml:space="preserve"> _xlfn.XLOOKUP($A161,DibenzoThiophene!$A:$A,DibenzoThiophene!$B:$B,,1)
 + ( $A161 - _xlfn.XLOOKUP($A161,DibenzoThiophene!$A:$A,DibenzoThiophene!$A:$A,,1) )
   / ( _xlfn.XLOOKUP($A161,DibenzoThiophene!$A:$A,DibenzoThiophene!$A:$A,,-1)
       - _xlfn.XLOOKUP($A161,DibenzoThiophene!$A:$A,DibenzoThiophene!$A:$A,,1) )
   * ( _xlfn.XLOOKUP($A161,DibenzoThiophene!$A:$A,DibenzoThiophene!$B:$B,,-1)
       - _xlfn.XLOOKUP($A161,DibenzoThiophene!$A:$A,DibenzoThiophene!$B:$B,,1) )</f>
        <v>9.5938290051743452E-3</v>
      </c>
      <c r="D161">
        <f xml:space="preserve"> _xlfn.XLOOKUP($A161,Sulfone!$A:$A,Sulfone!$B:$B,,1)
 + ( $A161 - _xlfn.XLOOKUP($A161,Sulfone!$A:$A,Sulfone!$A:$A,,1) )
   / ( _xlfn.XLOOKUP($A161,Sulfone!$A:$A,Sulfone!$A:$A,,-1)
       - _xlfn.XLOOKUP($A161,Sulfone!$A:$A,Sulfone!$A:$A,,1) )
   * ( _xlfn.XLOOKUP($A161,Sulfone!$A:$A,Sulfone!$B:$B,,-1)
       - _xlfn.XLOOKUP($A161,Sulfone!$A:$A,Sulfone!$B:$B,,1) )</f>
        <v>3.8330404390659852E-4</v>
      </c>
      <c r="E161">
        <f xml:space="preserve"> _xlfn.XLOOKUP($A161,sfeso4051!$A:$A,sfeso4051!$B:$B,,1)
 + ( $A161 - _xlfn.XLOOKUP($A161,sfeso4051!$A:$A,sfeso4051!$A:$A,,1) )
   / ( _xlfn.XLOOKUP($A161,sfeso4051!$A:$A,sfeso4051!$A:$A,,-1)
       - _xlfn.XLOOKUP($A161,sfeso4051!$A:$A,sfeso4051!$A:$A,,1) )
   * ( _xlfn.XLOOKUP($A161,sfeso4051!$A:$A,sfeso4051!$B:$B,,-1)
       - _xlfn.XLOOKUP($A161,sfeso4051!$A:$A,sfeso4051!$B:$B,,1) )</f>
        <v>-8.582328477782555E-3</v>
      </c>
      <c r="F161">
        <f xml:space="preserve"> _xlfn.XLOOKUP($A161,sdbt029!$A:$A,sdbt029!$B:$B,,1)
 + ( $A161 - _xlfn.XLOOKUP($A161,sdbt029!$A:$A,sdbt029!$A:$A,,1) )
   / ( _xlfn.XLOOKUP($A161,sdbt029!$A:$A,sdbt029!$A:$A,,-1)
       - _xlfn.XLOOKUP($A161,sdbt029!$A:$A,sdbt029!$A:$A,,1) )
   * ( _xlfn.XLOOKUP($A161,sdbt029!$A:$A,sdbt029!$B:$B,,-1)
       - _xlfn.XLOOKUP($A161,sdbt029!$A:$A,sdbt029!$B:$B,,1) )</f>
        <v>3.6016287219008451E-2</v>
      </c>
      <c r="G161">
        <f xml:space="preserve"> _xlfn.XLOOKUP($A161,sdbs034!$A:$A,sdbs034!$B:$B,,1)
 + ( $A161 - _xlfn.XLOOKUP($A161,sdbs034!$A:$A,sdbs034!$A:$A,,1) )
   / ( _xlfn.XLOOKUP($A161,sdbs034!$A:$A,sdbs034!$A:$A,,-1)
       - _xlfn.XLOOKUP($A161,sdbs034!$A:$A,sdbs034!$A:$A,,1) )
   * ( _xlfn.XLOOKUP($A161,sdbs034!$A:$A,sdbs034!$B:$B,,-1)
       - _xlfn.XLOOKUP($A161,sdbs034!$A:$A,sdbs034!$B:$B,,1) )</f>
        <v>0.11955170202498031</v>
      </c>
      <c r="H161">
        <f xml:space="preserve"> _xlfn.XLOOKUP($A161,sdbso042!$A:$A,sdbso042!$B:$B,,1)
 + ( $A161 - _xlfn.XLOOKUP($A161,sdbso042!$A:$A,sdbso042!$A:$A,,1) )
   / ( _xlfn.XLOOKUP($A161,sdbso042!$A:$A,sdbso042!$A:$A,,-1)
       - _xlfn.XLOOKUP($A161,sdbso042!$A:$A,sdbso042!$A:$A,,1) )
   * ( _xlfn.XLOOKUP($A161,sdbso042!$A:$A,sdbso042!$B:$B,,-1)
       - _xlfn.XLOOKUP($A161,sdbso042!$A:$A,sdbso042!$B:$B,,1) )</f>
        <v>2.1519236658178474E-2</v>
      </c>
      <c r="Y161">
        <f t="shared" si="7"/>
        <v>0</v>
      </c>
      <c r="Z161">
        <f t="shared" si="8"/>
        <v>0</v>
      </c>
      <c r="AI161" s="1">
        <v>2468.5527000000002</v>
      </c>
    </row>
    <row r="162" spans="1:35" x14ac:dyDescent="0.2">
      <c r="A162" s="1">
        <f t="shared" si="6"/>
        <v>2467.6029000000003</v>
      </c>
      <c r="B162" s="1">
        <v>2.4596763000000001E-2</v>
      </c>
      <c r="C162">
        <f xml:space="preserve"> _xlfn.XLOOKUP($A162,DibenzoThiophene!$A:$A,DibenzoThiophene!$B:$B,,1)
 + ( $A162 - _xlfn.XLOOKUP($A162,DibenzoThiophene!$A:$A,DibenzoThiophene!$A:$A,,1) )
   / ( _xlfn.XLOOKUP($A162,DibenzoThiophene!$A:$A,DibenzoThiophene!$A:$A,,-1)
       - _xlfn.XLOOKUP($A162,DibenzoThiophene!$A:$A,DibenzoThiophene!$A:$A,,1) )
   * ( _xlfn.XLOOKUP($A162,DibenzoThiophene!$A:$A,DibenzoThiophene!$B:$B,,-1)
       - _xlfn.XLOOKUP($A162,DibenzoThiophene!$A:$A,DibenzoThiophene!$B:$B,,1) )</f>
        <v>-8.9235284694930677E-3</v>
      </c>
      <c r="D162">
        <f xml:space="preserve"> _xlfn.XLOOKUP($A162,Sulfone!$A:$A,Sulfone!$B:$B,,1)
 + ( $A162 - _xlfn.XLOOKUP($A162,Sulfone!$A:$A,Sulfone!$A:$A,,1) )
   / ( _xlfn.XLOOKUP($A162,Sulfone!$A:$A,Sulfone!$A:$A,,-1)
       - _xlfn.XLOOKUP($A162,Sulfone!$A:$A,Sulfone!$A:$A,,1) )
   * ( _xlfn.XLOOKUP($A162,Sulfone!$A:$A,Sulfone!$B:$B,,-1)
       - _xlfn.XLOOKUP($A162,Sulfone!$A:$A,Sulfone!$B:$B,,1) )</f>
        <v>2.4810717273695713E-3</v>
      </c>
      <c r="E162">
        <f xml:space="preserve"> _xlfn.XLOOKUP($A162,sfeso4051!$A:$A,sfeso4051!$B:$B,,1)
 + ( $A162 - _xlfn.XLOOKUP($A162,sfeso4051!$A:$A,sfeso4051!$A:$A,,1) )
   / ( _xlfn.XLOOKUP($A162,sfeso4051!$A:$A,sfeso4051!$A:$A,,-1)
       - _xlfn.XLOOKUP($A162,sfeso4051!$A:$A,sfeso4051!$A:$A,,1) )
   * ( _xlfn.XLOOKUP($A162,sfeso4051!$A:$A,sfeso4051!$B:$B,,-1)
       - _xlfn.XLOOKUP($A162,sfeso4051!$A:$A,sfeso4051!$B:$B,,1) )</f>
        <v>-6.5226473141189595E-3</v>
      </c>
      <c r="F162">
        <f xml:space="preserve"> _xlfn.XLOOKUP($A162,sdbt029!$A:$A,sdbt029!$B:$B,,1)
 + ( $A162 - _xlfn.XLOOKUP($A162,sdbt029!$A:$A,sdbt029!$A:$A,,1) )
   / ( _xlfn.XLOOKUP($A162,sdbt029!$A:$A,sdbt029!$A:$A,,-1)
       - _xlfn.XLOOKUP($A162,sdbt029!$A:$A,sdbt029!$A:$A,,1) )
   * ( _xlfn.XLOOKUP($A162,sdbt029!$A:$A,sdbt029!$B:$B,,-1)
       - _xlfn.XLOOKUP($A162,sdbt029!$A:$A,sdbt029!$B:$B,,1) )</f>
        <v>3.8762114676751183E-2</v>
      </c>
      <c r="G162">
        <f xml:space="preserve"> _xlfn.XLOOKUP($A162,sdbs034!$A:$A,sdbs034!$B:$B,,1)
 + ( $A162 - _xlfn.XLOOKUP($A162,sdbs034!$A:$A,sdbs034!$A:$A,,1) )
   / ( _xlfn.XLOOKUP($A162,sdbs034!$A:$A,sdbs034!$A:$A,,-1)
       - _xlfn.XLOOKUP($A162,sdbs034!$A:$A,sdbs034!$A:$A,,1) )
   * ( _xlfn.XLOOKUP($A162,sdbs034!$A:$A,sdbs034!$B:$B,,-1)
       - _xlfn.XLOOKUP($A162,sdbs034!$A:$A,sdbs034!$B:$B,,1) )</f>
        <v>0.12547779099017553</v>
      </c>
      <c r="H162">
        <f xml:space="preserve"> _xlfn.XLOOKUP($A162,sdbso042!$A:$A,sdbso042!$B:$B,,1)
 + ( $A162 - _xlfn.XLOOKUP($A162,sdbso042!$A:$A,sdbso042!$A:$A,,1) )
   / ( _xlfn.XLOOKUP($A162,sdbso042!$A:$A,sdbso042!$A:$A,,-1)
       - _xlfn.XLOOKUP($A162,sdbso042!$A:$A,sdbso042!$A:$A,,1) )
   * ( _xlfn.XLOOKUP($A162,sdbso042!$A:$A,sdbso042!$B:$B,,-1)
       - _xlfn.XLOOKUP($A162,sdbso042!$A:$A,sdbso042!$B:$B,,1) )</f>
        <v>3.2276389220070534E-2</v>
      </c>
      <c r="Y162">
        <f t="shared" si="7"/>
        <v>0</v>
      </c>
      <c r="Z162">
        <f t="shared" si="8"/>
        <v>0</v>
      </c>
      <c r="AI162" s="1">
        <v>2468.8029000000001</v>
      </c>
    </row>
    <row r="163" spans="1:35" x14ac:dyDescent="0.2">
      <c r="A163" s="1">
        <f t="shared" si="6"/>
        <v>2467.8531000000003</v>
      </c>
      <c r="B163" s="1">
        <v>4.0743894000000003E-2</v>
      </c>
      <c r="C163">
        <f xml:space="preserve"> _xlfn.XLOOKUP($A163,DibenzoThiophene!$A:$A,DibenzoThiophene!$B:$B,,1)
 + ( $A163 - _xlfn.XLOOKUP($A163,DibenzoThiophene!$A:$A,DibenzoThiophene!$A:$A,,1) )
   / ( _xlfn.XLOOKUP($A163,DibenzoThiophene!$A:$A,DibenzoThiophene!$A:$A,,-1)
       - _xlfn.XLOOKUP($A163,DibenzoThiophene!$A:$A,DibenzoThiophene!$A:$A,,1) )
   * ( _xlfn.XLOOKUP($A163,DibenzoThiophene!$A:$A,DibenzoThiophene!$B:$B,,-1)
       - _xlfn.XLOOKUP($A163,DibenzoThiophene!$A:$A,DibenzoThiophene!$B:$B,,1) )</f>
        <v>-7.5179010755471593E-3</v>
      </c>
      <c r="D163">
        <f xml:space="preserve"> _xlfn.XLOOKUP($A163,Sulfone!$A:$A,Sulfone!$B:$B,,1)
 + ( $A163 - _xlfn.XLOOKUP($A163,Sulfone!$A:$A,Sulfone!$A:$A,,1) )
   / ( _xlfn.XLOOKUP($A163,Sulfone!$A:$A,Sulfone!$A:$A,,-1)
       - _xlfn.XLOOKUP($A163,Sulfone!$A:$A,Sulfone!$A:$A,,1) )
   * ( _xlfn.XLOOKUP($A163,Sulfone!$A:$A,Sulfone!$B:$B,,-1)
       - _xlfn.XLOOKUP($A163,Sulfone!$A:$A,Sulfone!$B:$B,,1) )</f>
        <v>3.7957458897981114E-4</v>
      </c>
      <c r="E163">
        <f xml:space="preserve"> _xlfn.XLOOKUP($A163,sfeso4051!$A:$A,sfeso4051!$B:$B,,1)
 + ( $A163 - _xlfn.XLOOKUP($A163,sfeso4051!$A:$A,sfeso4051!$A:$A,,1) )
   / ( _xlfn.XLOOKUP($A163,sfeso4051!$A:$A,sfeso4051!$A:$A,,-1)
       - _xlfn.XLOOKUP($A163,sfeso4051!$A:$A,sfeso4051!$A:$A,,1) )
   * ( _xlfn.XLOOKUP($A163,sfeso4051!$A:$A,sfeso4051!$B:$B,,-1)
       - _xlfn.XLOOKUP($A163,sfeso4051!$A:$A,sfeso4051!$B:$B,,1) )</f>
        <v>-9.3965465298639674E-3</v>
      </c>
      <c r="F163">
        <f xml:space="preserve"> _xlfn.XLOOKUP($A163,sdbt029!$A:$A,sdbt029!$B:$B,,1)
 + ( $A163 - _xlfn.XLOOKUP($A163,sdbt029!$A:$A,sdbt029!$A:$A,,1) )
   / ( _xlfn.XLOOKUP($A163,sdbt029!$A:$A,sdbt029!$A:$A,,-1)
       - _xlfn.XLOOKUP($A163,sdbt029!$A:$A,sdbt029!$A:$A,,1) )
   * ( _xlfn.XLOOKUP($A163,sdbt029!$A:$A,sdbt029!$B:$B,,-1)
       - _xlfn.XLOOKUP($A163,sdbt029!$A:$A,sdbt029!$B:$B,,1) )</f>
        <v>4.6347558611962478E-2</v>
      </c>
      <c r="G163">
        <f xml:space="preserve"> _xlfn.XLOOKUP($A163,sdbs034!$A:$A,sdbs034!$B:$B,,1)
 + ( $A163 - _xlfn.XLOOKUP($A163,sdbs034!$A:$A,sdbs034!$A:$A,,1) )
   / ( _xlfn.XLOOKUP($A163,sdbs034!$A:$A,sdbs034!$A:$A,,-1)
       - _xlfn.XLOOKUP($A163,sdbs034!$A:$A,sdbs034!$A:$A,,1) )
   * ( _xlfn.XLOOKUP($A163,sdbs034!$A:$A,sdbs034!$B:$B,,-1)
       - _xlfn.XLOOKUP($A163,sdbs034!$A:$A,sdbs034!$B:$B,,1) )</f>
        <v>0.13025969569038082</v>
      </c>
      <c r="H163">
        <f xml:space="preserve"> _xlfn.XLOOKUP($A163,sdbso042!$A:$A,sdbso042!$B:$B,,1)
 + ( $A163 - _xlfn.XLOOKUP($A163,sdbso042!$A:$A,sdbso042!$A:$A,,1) )
   / ( _xlfn.XLOOKUP($A163,sdbso042!$A:$A,sdbso042!$A:$A,,-1)
       - _xlfn.XLOOKUP($A163,sdbso042!$A:$A,sdbso042!$A:$A,,1) )
   * ( _xlfn.XLOOKUP($A163,sdbso042!$A:$A,sdbso042!$B:$B,,-1)
       - _xlfn.XLOOKUP($A163,sdbso042!$A:$A,sdbso042!$B:$B,,1) )</f>
        <v>2.9434214030737517E-2</v>
      </c>
      <c r="Y163">
        <f t="shared" si="7"/>
        <v>0</v>
      </c>
      <c r="Z163">
        <f t="shared" si="8"/>
        <v>0</v>
      </c>
      <c r="AI163" s="1">
        <v>2469.0531000000001</v>
      </c>
    </row>
    <row r="164" spans="1:35" x14ac:dyDescent="0.2">
      <c r="A164" s="1">
        <f t="shared" si="6"/>
        <v>2468.1033000000002</v>
      </c>
      <c r="B164" s="1">
        <v>3.4801477999999997E-2</v>
      </c>
      <c r="C164">
        <f xml:space="preserve"> _xlfn.XLOOKUP($A164,DibenzoThiophene!$A:$A,DibenzoThiophene!$B:$B,,1)
 + ( $A164 - _xlfn.XLOOKUP($A164,DibenzoThiophene!$A:$A,DibenzoThiophene!$A:$A,,1) )
   / ( _xlfn.XLOOKUP($A164,DibenzoThiophene!$A:$A,DibenzoThiophene!$A:$A,,-1)
       - _xlfn.XLOOKUP($A164,DibenzoThiophene!$A:$A,DibenzoThiophene!$A:$A,,1) )
   * ( _xlfn.XLOOKUP($A164,DibenzoThiophene!$A:$A,DibenzoThiophene!$B:$B,,-1)
       - _xlfn.XLOOKUP($A164,DibenzoThiophene!$A:$A,DibenzoThiophene!$B:$B,,1) )</f>
        <v>-5.5599895695112598E-3</v>
      </c>
      <c r="D164">
        <f xml:space="preserve"> _xlfn.XLOOKUP($A164,Sulfone!$A:$A,Sulfone!$B:$B,,1)
 + ( $A164 - _xlfn.XLOOKUP($A164,Sulfone!$A:$A,Sulfone!$A:$A,,1) )
   / ( _xlfn.XLOOKUP($A164,Sulfone!$A:$A,Sulfone!$A:$A,,-1)
       - _xlfn.XLOOKUP($A164,Sulfone!$A:$A,Sulfone!$A:$A,,1) )
   * ( _xlfn.XLOOKUP($A164,Sulfone!$A:$A,Sulfone!$B:$B,,-1)
       - _xlfn.XLOOKUP($A164,Sulfone!$A:$A,Sulfone!$B:$B,,1) )</f>
        <v>5.9113104831475883E-4</v>
      </c>
      <c r="E164">
        <f xml:space="preserve"> _xlfn.XLOOKUP($A164,sfeso4051!$A:$A,sfeso4051!$B:$B,,1)
 + ( $A164 - _xlfn.XLOOKUP($A164,sfeso4051!$A:$A,sfeso4051!$A:$A,,1) )
   / ( _xlfn.XLOOKUP($A164,sfeso4051!$A:$A,sfeso4051!$A:$A,,-1)
       - _xlfn.XLOOKUP($A164,sfeso4051!$A:$A,sfeso4051!$A:$A,,1) )
   * ( _xlfn.XLOOKUP($A164,sfeso4051!$A:$A,sfeso4051!$B:$B,,-1)
       - _xlfn.XLOOKUP($A164,sfeso4051!$A:$A,sfeso4051!$B:$B,,1) )</f>
        <v>-8.2524961064791916E-3</v>
      </c>
      <c r="F164">
        <f xml:space="preserve"> _xlfn.XLOOKUP($A164,sdbt029!$A:$A,sdbt029!$B:$B,,1)
 + ( $A164 - _xlfn.XLOOKUP($A164,sdbt029!$A:$A,sdbt029!$A:$A,,1) )
   / ( _xlfn.XLOOKUP($A164,sdbt029!$A:$A,sdbt029!$A:$A,,-1)
       - _xlfn.XLOOKUP($A164,sdbt029!$A:$A,sdbt029!$A:$A,,1) )
   * ( _xlfn.XLOOKUP($A164,sdbt029!$A:$A,sdbt029!$B:$B,,-1)
       - _xlfn.XLOOKUP($A164,sdbt029!$A:$A,sdbt029!$B:$B,,1) )</f>
        <v>5.1569277557694901E-2</v>
      </c>
      <c r="G164">
        <f xml:space="preserve"> _xlfn.XLOOKUP($A164,sdbs034!$A:$A,sdbs034!$B:$B,,1)
 + ( $A164 - _xlfn.XLOOKUP($A164,sdbs034!$A:$A,sdbs034!$A:$A,,1) )
   / ( _xlfn.XLOOKUP($A164,sdbs034!$A:$A,sdbs034!$A:$A,,-1)
       - _xlfn.XLOOKUP($A164,sdbs034!$A:$A,sdbs034!$A:$A,,1) )
   * ( _xlfn.XLOOKUP($A164,sdbs034!$A:$A,sdbs034!$B:$B,,-1)
       - _xlfn.XLOOKUP($A164,sdbs034!$A:$A,sdbs034!$B:$B,,1) )</f>
        <v>0.13642540242141901</v>
      </c>
      <c r="H164">
        <f xml:space="preserve"> _xlfn.XLOOKUP($A164,sdbso042!$A:$A,sdbso042!$B:$B,,1)
 + ( $A164 - _xlfn.XLOOKUP($A164,sdbso042!$A:$A,sdbso042!$A:$A,,1) )
   / ( _xlfn.XLOOKUP($A164,sdbso042!$A:$A,sdbso042!$A:$A,,-1)
       - _xlfn.XLOOKUP($A164,sdbso042!$A:$A,sdbso042!$A:$A,,1) )
   * ( _xlfn.XLOOKUP($A164,sdbso042!$A:$A,sdbso042!$B:$B,,-1)
       - _xlfn.XLOOKUP($A164,sdbso042!$A:$A,sdbso042!$B:$B,,1) )</f>
        <v>3.8086758682972455E-2</v>
      </c>
      <c r="Y164">
        <f t="shared" si="7"/>
        <v>0</v>
      </c>
      <c r="Z164">
        <f t="shared" si="8"/>
        <v>0</v>
      </c>
      <c r="AI164" s="1">
        <v>2469.3033</v>
      </c>
    </row>
    <row r="165" spans="1:35" x14ac:dyDescent="0.2">
      <c r="A165" s="1">
        <f t="shared" si="6"/>
        <v>2468.3535000000002</v>
      </c>
      <c r="B165" s="1">
        <v>3.7657582000000002E-2</v>
      </c>
      <c r="C165">
        <f xml:space="preserve"> _xlfn.XLOOKUP($A165,DibenzoThiophene!$A:$A,DibenzoThiophene!$B:$B,,1)
 + ( $A165 - _xlfn.XLOOKUP($A165,DibenzoThiophene!$A:$A,DibenzoThiophene!$A:$A,,1) )
   / ( _xlfn.XLOOKUP($A165,DibenzoThiophene!$A:$A,DibenzoThiophene!$A:$A,,-1)
       - _xlfn.XLOOKUP($A165,DibenzoThiophene!$A:$A,DibenzoThiophene!$A:$A,,1) )
   * ( _xlfn.XLOOKUP($A165,DibenzoThiophene!$A:$A,DibenzoThiophene!$B:$B,,-1)
       - _xlfn.XLOOKUP($A165,DibenzoThiophene!$A:$A,DibenzoThiophene!$B:$B,,1) )</f>
        <v>-5.0497073996023699E-3</v>
      </c>
      <c r="D165">
        <f xml:space="preserve"> _xlfn.XLOOKUP($A165,Sulfone!$A:$A,Sulfone!$B:$B,,1)
 + ( $A165 - _xlfn.XLOOKUP($A165,Sulfone!$A:$A,Sulfone!$A:$A,,1) )
   / ( _xlfn.XLOOKUP($A165,Sulfone!$A:$A,Sulfone!$A:$A,,-1)
       - _xlfn.XLOOKUP($A165,Sulfone!$A:$A,Sulfone!$A:$A,,1) )
   * ( _xlfn.XLOOKUP($A165,Sulfone!$A:$A,Sulfone!$B:$B,,-1)
       - _xlfn.XLOOKUP($A165,Sulfone!$A:$A,Sulfone!$B:$B,,1) )</f>
        <v>7.508738014213312E-4</v>
      </c>
      <c r="E165">
        <f xml:space="preserve"> _xlfn.XLOOKUP($A165,sfeso4051!$A:$A,sfeso4051!$B:$B,,1)
 + ( $A165 - _xlfn.XLOOKUP($A165,sfeso4051!$A:$A,sfeso4051!$A:$A,,1) )
   / ( _xlfn.XLOOKUP($A165,sfeso4051!$A:$A,sfeso4051!$A:$A,,-1)
       - _xlfn.XLOOKUP($A165,sfeso4051!$A:$A,sfeso4051!$A:$A,,1) )
   * ( _xlfn.XLOOKUP($A165,sfeso4051!$A:$A,sfeso4051!$B:$B,,-1)
       - _xlfn.XLOOKUP($A165,sfeso4051!$A:$A,sfeso4051!$B:$B,,1) )</f>
        <v>-4.0128689323379527E-3</v>
      </c>
      <c r="F165">
        <f xml:space="preserve"> _xlfn.XLOOKUP($A165,sdbt029!$A:$A,sdbt029!$B:$B,,1)
 + ( $A165 - _xlfn.XLOOKUP($A165,sdbt029!$A:$A,sdbt029!$A:$A,,1) )
   / ( _xlfn.XLOOKUP($A165,sdbt029!$A:$A,sdbt029!$A:$A,,-1)
       - _xlfn.XLOOKUP($A165,sdbt029!$A:$A,sdbt029!$A:$A,,1) )
   * ( _xlfn.XLOOKUP($A165,sdbt029!$A:$A,sdbt029!$B:$B,,-1)
       - _xlfn.XLOOKUP($A165,sdbt029!$A:$A,sdbt029!$B:$B,,1) )</f>
        <v>5.767218270033507E-2</v>
      </c>
      <c r="G165">
        <f xml:space="preserve"> _xlfn.XLOOKUP($A165,sdbs034!$A:$A,sdbs034!$B:$B,,1)
 + ( $A165 - _xlfn.XLOOKUP($A165,sdbs034!$A:$A,sdbs034!$A:$A,,1) )
   / ( _xlfn.XLOOKUP($A165,sdbs034!$A:$A,sdbs034!$A:$A,,-1)
       - _xlfn.XLOOKUP($A165,sdbs034!$A:$A,sdbs034!$A:$A,,1) )
   * ( _xlfn.XLOOKUP($A165,sdbs034!$A:$A,sdbs034!$B:$B,,-1)
       - _xlfn.XLOOKUP($A165,sdbs034!$A:$A,sdbs034!$B:$B,,1) )</f>
        <v>0.13983809560582686</v>
      </c>
      <c r="H165">
        <f xml:space="preserve"> _xlfn.XLOOKUP($A165,sdbso042!$A:$A,sdbso042!$B:$B,,1)
 + ( $A165 - _xlfn.XLOOKUP($A165,sdbso042!$A:$A,sdbso042!$A:$A,,1) )
   / ( _xlfn.XLOOKUP($A165,sdbso042!$A:$A,sdbso042!$A:$A,,-1)
       - _xlfn.XLOOKUP($A165,sdbso042!$A:$A,sdbso042!$A:$A,,1) )
   * ( _xlfn.XLOOKUP($A165,sdbso042!$A:$A,sdbso042!$B:$B,,-1)
       - _xlfn.XLOOKUP($A165,sdbso042!$A:$A,sdbso042!$B:$B,,1) )</f>
        <v>3.8209038609865624E-2</v>
      </c>
      <c r="Y165">
        <f t="shared" si="7"/>
        <v>0</v>
      </c>
      <c r="Z165">
        <f t="shared" si="8"/>
        <v>0</v>
      </c>
      <c r="AI165" s="1">
        <v>2469.5535</v>
      </c>
    </row>
    <row r="166" spans="1:35" x14ac:dyDescent="0.2">
      <c r="A166" s="1">
        <f t="shared" si="6"/>
        <v>2468.6036000000004</v>
      </c>
      <c r="B166" s="1">
        <v>4.5912739000000001E-2</v>
      </c>
      <c r="C166">
        <f xml:space="preserve"> _xlfn.XLOOKUP($A166,DibenzoThiophene!$A:$A,DibenzoThiophene!$B:$B,,1)
 + ( $A166 - _xlfn.XLOOKUP($A166,DibenzoThiophene!$A:$A,DibenzoThiophene!$A:$A,,1) )
   / ( _xlfn.XLOOKUP($A166,DibenzoThiophene!$A:$A,DibenzoThiophene!$A:$A,,-1)
       - _xlfn.XLOOKUP($A166,DibenzoThiophene!$A:$A,DibenzoThiophene!$A:$A,,1) )
   * ( _xlfn.XLOOKUP($A166,DibenzoThiophene!$A:$A,DibenzoThiophene!$B:$B,,-1)
       - _xlfn.XLOOKUP($A166,DibenzoThiophene!$A:$A,DibenzoThiophene!$B:$B,,1) )</f>
        <v>-8.9390661864194136E-4</v>
      </c>
      <c r="D166">
        <f xml:space="preserve"> _xlfn.XLOOKUP($A166,Sulfone!$A:$A,Sulfone!$B:$B,,1)
 + ( $A166 - _xlfn.XLOOKUP($A166,Sulfone!$A:$A,Sulfone!$A:$A,,1) )
   / ( _xlfn.XLOOKUP($A166,Sulfone!$A:$A,Sulfone!$A:$A,,-1)
       - _xlfn.XLOOKUP($A166,Sulfone!$A:$A,Sulfone!$A:$A,,1) )
   * ( _xlfn.XLOOKUP($A166,Sulfone!$A:$A,Sulfone!$B:$B,,-1)
       - _xlfn.XLOOKUP($A166,Sulfone!$A:$A,Sulfone!$B:$B,,1) )</f>
        <v>3.5355262695542337E-3</v>
      </c>
      <c r="E166">
        <f xml:space="preserve"> _xlfn.XLOOKUP($A166,sfeso4051!$A:$A,sfeso4051!$B:$B,,1)
 + ( $A166 - _xlfn.XLOOKUP($A166,sfeso4051!$A:$A,sfeso4051!$A:$A,,1) )
   / ( _xlfn.XLOOKUP($A166,sfeso4051!$A:$A,sfeso4051!$A:$A,,-1)
       - _xlfn.XLOOKUP($A166,sfeso4051!$A:$A,sfeso4051!$A:$A,,1) )
   * ( _xlfn.XLOOKUP($A166,sfeso4051!$A:$A,sfeso4051!$B:$B,,-1)
       - _xlfn.XLOOKUP($A166,sfeso4051!$A:$A,sfeso4051!$B:$B,,1) )</f>
        <v>-8.0375831830391369E-3</v>
      </c>
      <c r="F166">
        <f xml:space="preserve"> _xlfn.XLOOKUP($A166,sdbt029!$A:$A,sdbt029!$B:$B,,1)
 + ( $A166 - _xlfn.XLOOKUP($A166,sdbt029!$A:$A,sdbt029!$A:$A,,1) )
   / ( _xlfn.XLOOKUP($A166,sdbt029!$A:$A,sdbt029!$A:$A,,-1)
       - _xlfn.XLOOKUP($A166,sdbt029!$A:$A,sdbt029!$A:$A,,1) )
   * ( _xlfn.XLOOKUP($A166,sdbt029!$A:$A,sdbt029!$B:$B,,-1)
       - _xlfn.XLOOKUP($A166,sdbt029!$A:$A,sdbt029!$B:$B,,1) )</f>
        <v>6.1290068523705096E-2</v>
      </c>
      <c r="G166">
        <f xml:space="preserve"> _xlfn.XLOOKUP($A166,sdbs034!$A:$A,sdbs034!$B:$B,,1)
 + ( $A166 - _xlfn.XLOOKUP($A166,sdbs034!$A:$A,sdbs034!$A:$A,,1) )
   / ( _xlfn.XLOOKUP($A166,sdbs034!$A:$A,sdbs034!$A:$A,,-1)
       - _xlfn.XLOOKUP($A166,sdbs034!$A:$A,sdbs034!$A:$A,,1) )
   * ( _xlfn.XLOOKUP($A166,sdbs034!$A:$A,sdbs034!$B:$B,,-1)
       - _xlfn.XLOOKUP($A166,sdbs034!$A:$A,sdbs034!$B:$B,,1) )</f>
        <v>0.14379482905349925</v>
      </c>
      <c r="H166">
        <f xml:space="preserve"> _xlfn.XLOOKUP($A166,sdbso042!$A:$A,sdbso042!$B:$B,,1)
 + ( $A166 - _xlfn.XLOOKUP($A166,sdbso042!$A:$A,sdbso042!$A:$A,,1) )
   / ( _xlfn.XLOOKUP($A166,sdbso042!$A:$A,sdbso042!$A:$A,,-1)
       - _xlfn.XLOOKUP($A166,sdbso042!$A:$A,sdbso042!$A:$A,,1) )
   * ( _xlfn.XLOOKUP($A166,sdbso042!$A:$A,sdbso042!$B:$B,,-1)
       - _xlfn.XLOOKUP($A166,sdbso042!$A:$A,sdbso042!$B:$B,,1) )</f>
        <v>4.030504031828961E-2</v>
      </c>
      <c r="Y166">
        <f t="shared" si="7"/>
        <v>0</v>
      </c>
      <c r="Z166">
        <f t="shared" si="8"/>
        <v>0</v>
      </c>
      <c r="AI166" s="1">
        <v>2469.8036000000002</v>
      </c>
    </row>
    <row r="167" spans="1:35" x14ac:dyDescent="0.2">
      <c r="A167" s="1">
        <f t="shared" si="6"/>
        <v>2468.8538000000003</v>
      </c>
      <c r="B167" s="1">
        <v>5.4020710999999999E-2</v>
      </c>
      <c r="C167">
        <f xml:space="preserve"> _xlfn.XLOOKUP($A167,DibenzoThiophene!$A:$A,DibenzoThiophene!$B:$B,,1)
 + ( $A167 - _xlfn.XLOOKUP($A167,DibenzoThiophene!$A:$A,DibenzoThiophene!$A:$A,,1) )
   / ( _xlfn.XLOOKUP($A167,DibenzoThiophene!$A:$A,DibenzoThiophene!$A:$A,,-1)
       - _xlfn.XLOOKUP($A167,DibenzoThiophene!$A:$A,DibenzoThiophene!$A:$A,,1) )
   * ( _xlfn.XLOOKUP($A167,DibenzoThiophene!$A:$A,DibenzoThiophene!$B:$B,,-1)
       - _xlfn.XLOOKUP($A167,DibenzoThiophene!$A:$A,DibenzoThiophene!$B:$B,,1) )</f>
        <v>-9.2242380682552218E-3</v>
      </c>
      <c r="D167">
        <f xml:space="preserve"> _xlfn.XLOOKUP($A167,Sulfone!$A:$A,Sulfone!$B:$B,,1)
 + ( $A167 - _xlfn.XLOOKUP($A167,Sulfone!$A:$A,Sulfone!$A:$A,,1) )
   / ( _xlfn.XLOOKUP($A167,Sulfone!$A:$A,Sulfone!$A:$A,,-1)
       - _xlfn.XLOOKUP($A167,Sulfone!$A:$A,Sulfone!$A:$A,,1) )
   * ( _xlfn.XLOOKUP($A167,Sulfone!$A:$A,Sulfone!$B:$B,,-1)
       - _xlfn.XLOOKUP($A167,Sulfone!$A:$A,Sulfone!$B:$B,,1) )</f>
        <v>9.3265665569361173E-4</v>
      </c>
      <c r="E167">
        <f xml:space="preserve"> _xlfn.XLOOKUP($A167,sfeso4051!$A:$A,sfeso4051!$B:$B,,1)
 + ( $A167 - _xlfn.XLOOKUP($A167,sfeso4051!$A:$A,sfeso4051!$A:$A,,1) )
   / ( _xlfn.XLOOKUP($A167,sfeso4051!$A:$A,sfeso4051!$A:$A,,-1)
       - _xlfn.XLOOKUP($A167,sfeso4051!$A:$A,sfeso4051!$A:$A,,1) )
   * ( _xlfn.XLOOKUP($A167,sfeso4051!$A:$A,sfeso4051!$B:$B,,-1)
       - _xlfn.XLOOKUP($A167,sfeso4051!$A:$A,sfeso4051!$B:$B,,1) )</f>
        <v>-7.0099779525418489E-3</v>
      </c>
      <c r="F167">
        <f xml:space="preserve"> _xlfn.XLOOKUP($A167,sdbt029!$A:$A,sdbt029!$B:$B,,1)
 + ( $A167 - _xlfn.XLOOKUP($A167,sdbt029!$A:$A,sdbt029!$A:$A,,1) )
   / ( _xlfn.XLOOKUP($A167,sdbt029!$A:$A,sdbt029!$A:$A,,-1)
       - _xlfn.XLOOKUP($A167,sdbt029!$A:$A,sdbt029!$A:$A,,1) )
   * ( _xlfn.XLOOKUP($A167,sdbt029!$A:$A,sdbt029!$B:$B,,-1)
       - _xlfn.XLOOKUP($A167,sdbt029!$A:$A,sdbt029!$B:$B,,1) )</f>
        <v>5.9935164796355883E-2</v>
      </c>
      <c r="G167">
        <f xml:space="preserve"> _xlfn.XLOOKUP($A167,sdbs034!$A:$A,sdbs034!$B:$B,,1)
 + ( $A167 - _xlfn.XLOOKUP($A167,sdbs034!$A:$A,sdbs034!$A:$A,,1) )
   / ( _xlfn.XLOOKUP($A167,sdbs034!$A:$A,sdbs034!$A:$A,,-1)
       - _xlfn.XLOOKUP($A167,sdbs034!$A:$A,sdbs034!$A:$A,,1) )
   * ( _xlfn.XLOOKUP($A167,sdbs034!$A:$A,sdbs034!$B:$B,,-1)
       - _xlfn.XLOOKUP($A167,sdbs034!$A:$A,sdbs034!$B:$B,,1) )</f>
        <v>0.14940011028917585</v>
      </c>
      <c r="H167">
        <f xml:space="preserve"> _xlfn.XLOOKUP($A167,sdbso042!$A:$A,sdbso042!$B:$B,,1)
 + ( $A167 - _xlfn.XLOOKUP($A167,sdbso042!$A:$A,sdbso042!$A:$A,,1) )
   / ( _xlfn.XLOOKUP($A167,sdbso042!$A:$A,sdbso042!$A:$A,,-1)
       - _xlfn.XLOOKUP($A167,sdbso042!$A:$A,sdbso042!$A:$A,,1) )
   * ( _xlfn.XLOOKUP($A167,sdbso042!$A:$A,sdbso042!$B:$B,,-1)
       - _xlfn.XLOOKUP($A167,sdbso042!$A:$A,sdbso042!$B:$B,,1) )</f>
        <v>4.5423822148073598E-2</v>
      </c>
      <c r="Y167">
        <f t="shared" si="7"/>
        <v>0</v>
      </c>
      <c r="Z167">
        <f t="shared" si="8"/>
        <v>0</v>
      </c>
      <c r="AI167" s="1">
        <v>2470.0538000000001</v>
      </c>
    </row>
    <row r="168" spans="1:35" x14ac:dyDescent="0.2">
      <c r="A168" s="1">
        <f t="shared" si="6"/>
        <v>2469.1040000000003</v>
      </c>
      <c r="B168" s="1">
        <v>4.2760274000000001E-2</v>
      </c>
      <c r="C168">
        <f xml:space="preserve"> _xlfn.XLOOKUP($A168,DibenzoThiophene!$A:$A,DibenzoThiophene!$B:$B,,1)
 + ( $A168 - _xlfn.XLOOKUP($A168,DibenzoThiophene!$A:$A,DibenzoThiophene!$A:$A,,1) )
   / ( _xlfn.XLOOKUP($A168,DibenzoThiophene!$A:$A,DibenzoThiophene!$A:$A,,-1)
       - _xlfn.XLOOKUP($A168,DibenzoThiophene!$A:$A,DibenzoThiophene!$A:$A,,1) )
   * ( _xlfn.XLOOKUP($A168,DibenzoThiophene!$A:$A,DibenzoThiophene!$B:$B,,-1)
       - _xlfn.XLOOKUP($A168,DibenzoThiophene!$A:$A,DibenzoThiophene!$B:$B,,1) )</f>
        <v>-8.3427357398875475E-3</v>
      </c>
      <c r="D168">
        <f xml:space="preserve"> _xlfn.XLOOKUP($A168,Sulfone!$A:$A,Sulfone!$B:$B,,1)
 + ( $A168 - _xlfn.XLOOKUP($A168,Sulfone!$A:$A,Sulfone!$A:$A,,1) )
   / ( _xlfn.XLOOKUP($A168,Sulfone!$A:$A,Sulfone!$A:$A,,-1)
       - _xlfn.XLOOKUP($A168,Sulfone!$A:$A,Sulfone!$A:$A,,1) )
   * ( _xlfn.XLOOKUP($A168,Sulfone!$A:$A,Sulfone!$B:$B,,-1)
       - _xlfn.XLOOKUP($A168,Sulfone!$A:$A,Sulfone!$B:$B,,1) )</f>
        <v>3.4074493227330823E-3</v>
      </c>
      <c r="E168">
        <f xml:space="preserve"> _xlfn.XLOOKUP($A168,sfeso4051!$A:$A,sfeso4051!$B:$B,,1)
 + ( $A168 - _xlfn.XLOOKUP($A168,sfeso4051!$A:$A,sfeso4051!$A:$A,,1) )
   / ( _xlfn.XLOOKUP($A168,sfeso4051!$A:$A,sfeso4051!$A:$A,,-1)
       - _xlfn.XLOOKUP($A168,sfeso4051!$A:$A,sfeso4051!$A:$A,,1) )
   * ( _xlfn.XLOOKUP($A168,sfeso4051!$A:$A,sfeso4051!$B:$B,,-1)
       - _xlfn.XLOOKUP($A168,sfeso4051!$A:$A,sfeso4051!$B:$B,,1) )</f>
        <v>-7.8252429060118468E-3</v>
      </c>
      <c r="F168">
        <f xml:space="preserve"> _xlfn.XLOOKUP($A168,sdbt029!$A:$A,sdbt029!$B:$B,,1)
 + ( $A168 - _xlfn.XLOOKUP($A168,sdbt029!$A:$A,sdbt029!$A:$A,,1) )
   / ( _xlfn.XLOOKUP($A168,sdbt029!$A:$A,sdbt029!$A:$A,,-1)
       - _xlfn.XLOOKUP($A168,sdbt029!$A:$A,sdbt029!$A:$A,,1) )
   * ( _xlfn.XLOOKUP($A168,sdbt029!$A:$A,sdbt029!$B:$B,,-1)
       - _xlfn.XLOOKUP($A168,sdbt029!$A:$A,sdbt029!$B:$B,,1) )</f>
        <v>6.7769234891227437E-2</v>
      </c>
      <c r="G168">
        <f xml:space="preserve"> _xlfn.XLOOKUP($A168,sdbs034!$A:$A,sdbs034!$B:$B,,1)
 + ( $A168 - _xlfn.XLOOKUP($A168,sdbs034!$A:$A,sdbs034!$A:$A,,1) )
   / ( _xlfn.XLOOKUP($A168,sdbs034!$A:$A,sdbs034!$A:$A,,-1)
       - _xlfn.XLOOKUP($A168,sdbs034!$A:$A,sdbs034!$A:$A,,1) )
   * ( _xlfn.XLOOKUP($A168,sdbs034!$A:$A,sdbs034!$B:$B,,-1)
       - _xlfn.XLOOKUP($A168,sdbs034!$A:$A,sdbs034!$B:$B,,1) )</f>
        <v>0.15837507762592487</v>
      </c>
      <c r="H168">
        <f xml:space="preserve"> _xlfn.XLOOKUP($A168,sdbso042!$A:$A,sdbso042!$B:$B,,1)
 + ( $A168 - _xlfn.XLOOKUP($A168,sdbso042!$A:$A,sdbso042!$A:$A,,1) )
   / ( _xlfn.XLOOKUP($A168,sdbso042!$A:$A,sdbso042!$A:$A,,-1)
       - _xlfn.XLOOKUP($A168,sdbso042!$A:$A,sdbso042!$A:$A,,1) )
   * ( _xlfn.XLOOKUP($A168,sdbso042!$A:$A,sdbso042!$B:$B,,-1)
       - _xlfn.XLOOKUP($A168,sdbso042!$A:$A,sdbso042!$B:$B,,1) )</f>
        <v>4.6686004015990448E-2</v>
      </c>
      <c r="Y168">
        <f t="shared" si="7"/>
        <v>0</v>
      </c>
      <c r="Z168">
        <f t="shared" si="8"/>
        <v>0</v>
      </c>
      <c r="AI168" s="1">
        <v>2470.3040000000001</v>
      </c>
    </row>
    <row r="169" spans="1:35" x14ac:dyDescent="0.2">
      <c r="A169" s="1">
        <f t="shared" si="6"/>
        <v>2469.3292000000001</v>
      </c>
      <c r="B169" s="1">
        <v>8.2038521000000003E-2</v>
      </c>
      <c r="C169">
        <f xml:space="preserve"> _xlfn.XLOOKUP($A169,DibenzoThiophene!$A:$A,DibenzoThiophene!$B:$B,,1)
 + ( $A169 - _xlfn.XLOOKUP($A169,DibenzoThiophene!$A:$A,DibenzoThiophene!$A:$A,,1) )
   / ( _xlfn.XLOOKUP($A169,DibenzoThiophene!$A:$A,DibenzoThiophene!$A:$A,,-1)
       - _xlfn.XLOOKUP($A169,DibenzoThiophene!$A:$A,DibenzoThiophene!$A:$A,,1) )
   * ( _xlfn.XLOOKUP($A169,DibenzoThiophene!$A:$A,DibenzoThiophene!$B:$B,,-1)
       - _xlfn.XLOOKUP($A169,DibenzoThiophene!$A:$A,DibenzoThiophene!$B:$B,,1) )</f>
        <v>8.1282588988135281E-3</v>
      </c>
      <c r="D169">
        <f xml:space="preserve"> _xlfn.XLOOKUP($A169,Sulfone!$A:$A,Sulfone!$B:$B,,1)
 + ( $A169 - _xlfn.XLOOKUP($A169,Sulfone!$A:$A,Sulfone!$A:$A,,1) )
   / ( _xlfn.XLOOKUP($A169,Sulfone!$A:$A,Sulfone!$A:$A,,-1)
       - _xlfn.XLOOKUP($A169,Sulfone!$A:$A,Sulfone!$A:$A,,1) )
   * ( _xlfn.XLOOKUP($A169,Sulfone!$A:$A,Sulfone!$B:$B,,-1)
       - _xlfn.XLOOKUP($A169,Sulfone!$A:$A,Sulfone!$B:$B,,1) )</f>
        <v>3.2707126178782193E-3</v>
      </c>
      <c r="E169">
        <f xml:space="preserve"> _xlfn.XLOOKUP($A169,sfeso4051!$A:$A,sfeso4051!$B:$B,,1)
 + ( $A169 - _xlfn.XLOOKUP($A169,sfeso4051!$A:$A,sfeso4051!$A:$A,,1) )
   / ( _xlfn.XLOOKUP($A169,sfeso4051!$A:$A,sfeso4051!$A:$A,,-1)
       - _xlfn.XLOOKUP($A169,sfeso4051!$A:$A,sfeso4051!$A:$A,,1) )
   * ( _xlfn.XLOOKUP($A169,sfeso4051!$A:$A,sfeso4051!$B:$B,,-1)
       - _xlfn.XLOOKUP($A169,sfeso4051!$A:$A,sfeso4051!$B:$B,,1) )</f>
        <v>-5.3812674507044186E-3</v>
      </c>
      <c r="F169">
        <f xml:space="preserve"> _xlfn.XLOOKUP($A169,sdbt029!$A:$A,sdbt029!$B:$B,,1)
 + ( $A169 - _xlfn.XLOOKUP($A169,sdbt029!$A:$A,sdbt029!$A:$A,,1) )
   / ( _xlfn.XLOOKUP($A169,sdbt029!$A:$A,sdbt029!$A:$A,,-1)
       - _xlfn.XLOOKUP($A169,sdbt029!$A:$A,sdbt029!$A:$A,,1) )
   * ( _xlfn.XLOOKUP($A169,sdbt029!$A:$A,sdbt029!$B:$B,,-1)
       - _xlfn.XLOOKUP($A169,sdbt029!$A:$A,sdbt029!$B:$B,,1) )</f>
        <v>7.1335982452641458E-2</v>
      </c>
      <c r="G169">
        <f xml:space="preserve"> _xlfn.XLOOKUP($A169,sdbs034!$A:$A,sdbs034!$B:$B,,1)
 + ( $A169 - _xlfn.XLOOKUP($A169,sdbs034!$A:$A,sdbs034!$A:$A,,1) )
   / ( _xlfn.XLOOKUP($A169,sdbs034!$A:$A,sdbs034!$A:$A,,-1)
       - _xlfn.XLOOKUP($A169,sdbs034!$A:$A,sdbs034!$A:$A,,1) )
   * ( _xlfn.XLOOKUP($A169,sdbs034!$A:$A,sdbs034!$B:$B,,-1)
       - _xlfn.XLOOKUP($A169,sdbs034!$A:$A,sdbs034!$B:$B,,1) )</f>
        <v>0.16604003226448413</v>
      </c>
      <c r="H169">
        <f xml:space="preserve"> _xlfn.XLOOKUP($A169,sdbso042!$A:$A,sdbso042!$B:$B,,1)
 + ( $A169 - _xlfn.XLOOKUP($A169,sdbso042!$A:$A,sdbso042!$A:$A,,1) )
   / ( _xlfn.XLOOKUP($A169,sdbso042!$A:$A,sdbso042!$A:$A,,-1)
       - _xlfn.XLOOKUP($A169,sdbso042!$A:$A,sdbso042!$A:$A,,1) )
   * ( _xlfn.XLOOKUP($A169,sdbso042!$A:$A,sdbso042!$B:$B,,-1)
       - _xlfn.XLOOKUP($A169,sdbso042!$A:$A,sdbso042!$B:$B,,1) )</f>
        <v>5.0653793558875428E-2</v>
      </c>
      <c r="Y169">
        <f t="shared" si="7"/>
        <v>0</v>
      </c>
      <c r="Z169">
        <f t="shared" si="8"/>
        <v>0</v>
      </c>
      <c r="AI169" s="1">
        <v>2470.5291999999999</v>
      </c>
    </row>
    <row r="170" spans="1:35" x14ac:dyDescent="0.2">
      <c r="A170" s="1">
        <f t="shared" si="6"/>
        <v>2469.5293000000001</v>
      </c>
      <c r="B170" s="1">
        <v>6.6921184999999994E-2</v>
      </c>
      <c r="C170">
        <f xml:space="preserve"> _xlfn.XLOOKUP($A170,DibenzoThiophene!$A:$A,DibenzoThiophene!$B:$B,,1)
 + ( $A170 - _xlfn.XLOOKUP($A170,DibenzoThiophene!$A:$A,DibenzoThiophene!$A:$A,,1) )
   / ( _xlfn.XLOOKUP($A170,DibenzoThiophene!$A:$A,DibenzoThiophene!$A:$A,,-1)
       - _xlfn.XLOOKUP($A170,DibenzoThiophene!$A:$A,DibenzoThiophene!$A:$A,,1) )
   * ( _xlfn.XLOOKUP($A170,DibenzoThiophene!$A:$A,DibenzoThiophene!$B:$B,,-1)
       - _xlfn.XLOOKUP($A170,DibenzoThiophene!$A:$A,DibenzoThiophene!$B:$B,,1) )</f>
        <v>1.0646627092645661E-2</v>
      </c>
      <c r="D170">
        <f xml:space="preserve"> _xlfn.XLOOKUP($A170,Sulfone!$A:$A,Sulfone!$B:$B,,1)
 + ( $A170 - _xlfn.XLOOKUP($A170,Sulfone!$A:$A,Sulfone!$A:$A,,1) )
   / ( _xlfn.XLOOKUP($A170,Sulfone!$A:$A,Sulfone!$A:$A,,-1)
       - _xlfn.XLOOKUP($A170,Sulfone!$A:$A,Sulfone!$A:$A,,1) )
   * ( _xlfn.XLOOKUP($A170,Sulfone!$A:$A,Sulfone!$B:$B,,-1)
       - _xlfn.XLOOKUP($A170,Sulfone!$A:$A,Sulfone!$B:$B,,1) )</f>
        <v>2.9956332656453566E-3</v>
      </c>
      <c r="E170">
        <f xml:space="preserve"> _xlfn.XLOOKUP($A170,sfeso4051!$A:$A,sfeso4051!$B:$B,,1)
 + ( $A170 - _xlfn.XLOOKUP($A170,sfeso4051!$A:$A,sfeso4051!$A:$A,,1) )
   / ( _xlfn.XLOOKUP($A170,sfeso4051!$A:$A,sfeso4051!$A:$A,,-1)
       - _xlfn.XLOOKUP($A170,sfeso4051!$A:$A,sfeso4051!$A:$A,,1) )
   * ( _xlfn.XLOOKUP($A170,sfeso4051!$A:$A,sfeso4051!$B:$B,,-1)
       - _xlfn.XLOOKUP($A170,sfeso4051!$A:$A,sfeso4051!$B:$B,,1) )</f>
        <v>-5.2920697393238937E-3</v>
      </c>
      <c r="F170">
        <f xml:space="preserve"> _xlfn.XLOOKUP($A170,sdbt029!$A:$A,sdbt029!$B:$B,,1)
 + ( $A170 - _xlfn.XLOOKUP($A170,sdbt029!$A:$A,sdbt029!$A:$A,,1) )
   / ( _xlfn.XLOOKUP($A170,sdbt029!$A:$A,sdbt029!$A:$A,,-1)
       - _xlfn.XLOOKUP($A170,sdbt029!$A:$A,sdbt029!$A:$A,,1) )
   * ( _xlfn.XLOOKUP($A170,sdbt029!$A:$A,sdbt029!$B:$B,,-1)
       - _xlfn.XLOOKUP($A170,sdbt029!$A:$A,sdbt029!$B:$B,,1) )</f>
        <v>7.6670555076300301E-2</v>
      </c>
      <c r="G170">
        <f xml:space="preserve"> _xlfn.XLOOKUP($A170,sdbs034!$A:$A,sdbs034!$B:$B,,1)
 + ( $A170 - _xlfn.XLOOKUP($A170,sdbs034!$A:$A,sdbs034!$A:$A,,1) )
   / ( _xlfn.XLOOKUP($A170,sdbs034!$A:$A,sdbs034!$A:$A,,-1)
       - _xlfn.XLOOKUP($A170,sdbs034!$A:$A,sdbs034!$A:$A,,1) )
   * ( _xlfn.XLOOKUP($A170,sdbs034!$A:$A,sdbs034!$B:$B,,-1)
       - _xlfn.XLOOKUP($A170,sdbs034!$A:$A,sdbs034!$B:$B,,1) )</f>
        <v>0.17348700789320606</v>
      </c>
      <c r="H170">
        <f xml:space="preserve"> _xlfn.XLOOKUP($A170,sdbso042!$A:$A,sdbso042!$B:$B,,1)
 + ( $A170 - _xlfn.XLOOKUP($A170,sdbso042!$A:$A,sdbso042!$A:$A,,1) )
   / ( _xlfn.XLOOKUP($A170,sdbso042!$A:$A,sdbso042!$A:$A,,-1)
       - _xlfn.XLOOKUP($A170,sdbso042!$A:$A,sdbso042!$A:$A,,1) )
   * ( _xlfn.XLOOKUP($A170,sdbso042!$A:$A,sdbso042!$B:$B,,-1)
       - _xlfn.XLOOKUP($A170,sdbso042!$A:$A,sdbso042!$B:$B,,1) )</f>
        <v>5.1458839878384191E-2</v>
      </c>
      <c r="Y170">
        <f t="shared" si="7"/>
        <v>0</v>
      </c>
      <c r="Z170">
        <f t="shared" si="8"/>
        <v>0</v>
      </c>
      <c r="AI170" s="1">
        <v>2470.7293</v>
      </c>
    </row>
    <row r="171" spans="1:35" x14ac:dyDescent="0.2">
      <c r="A171" s="1">
        <f t="shared" si="6"/>
        <v>2469.7294000000002</v>
      </c>
      <c r="B171" s="1">
        <v>8.2434204999999997E-2</v>
      </c>
      <c r="C171">
        <f xml:space="preserve"> _xlfn.XLOOKUP($A171,DibenzoThiophene!$A:$A,DibenzoThiophene!$B:$B,,1)
 + ( $A171 - _xlfn.XLOOKUP($A171,DibenzoThiophene!$A:$A,DibenzoThiophene!$A:$A,,1) )
   / ( _xlfn.XLOOKUP($A171,DibenzoThiophene!$A:$A,DibenzoThiophene!$A:$A,,-1)
       - _xlfn.XLOOKUP($A171,DibenzoThiophene!$A:$A,DibenzoThiophene!$A:$A,,1) )
   * ( _xlfn.XLOOKUP($A171,DibenzoThiophene!$A:$A,DibenzoThiophene!$B:$B,,-1)
       - _xlfn.XLOOKUP($A171,DibenzoThiophene!$A:$A,DibenzoThiophene!$B:$B,,1) )</f>
        <v>1.0404008340670368E-2</v>
      </c>
      <c r="D171">
        <f xml:space="preserve"> _xlfn.XLOOKUP($A171,Sulfone!$A:$A,Sulfone!$B:$B,,1)
 + ( $A171 - _xlfn.XLOOKUP($A171,Sulfone!$A:$A,Sulfone!$A:$A,,1) )
   / ( _xlfn.XLOOKUP($A171,Sulfone!$A:$A,Sulfone!$A:$A,,-1)
       - _xlfn.XLOOKUP($A171,Sulfone!$A:$A,Sulfone!$A:$A,,1) )
   * ( _xlfn.XLOOKUP($A171,Sulfone!$A:$A,Sulfone!$B:$B,,-1)
       - _xlfn.XLOOKUP($A171,Sulfone!$A:$A,Sulfone!$B:$B,,1) )</f>
        <v>2.0605550525498941E-3</v>
      </c>
      <c r="E171">
        <f xml:space="preserve"> _xlfn.XLOOKUP($A171,sfeso4051!$A:$A,sfeso4051!$B:$B,,1)
 + ( $A171 - _xlfn.XLOOKUP($A171,sfeso4051!$A:$A,sfeso4051!$A:$A,,1) )
   / ( _xlfn.XLOOKUP($A171,sfeso4051!$A:$A,sfeso4051!$A:$A,,-1)
       - _xlfn.XLOOKUP($A171,sfeso4051!$A:$A,sfeso4051!$A:$A,,1) )
   * ( _xlfn.XLOOKUP($A171,sfeso4051!$A:$A,sfeso4051!$B:$B,,-1)
       - _xlfn.XLOOKUP($A171,sfeso4051!$A:$A,sfeso4051!$B:$B,,1) )</f>
        <v>-4.9215600612793333E-3</v>
      </c>
      <c r="F171">
        <f xml:space="preserve"> _xlfn.XLOOKUP($A171,sdbt029!$A:$A,sdbt029!$B:$B,,1)
 + ( $A171 - _xlfn.XLOOKUP($A171,sdbt029!$A:$A,sdbt029!$A:$A,,1) )
   / ( _xlfn.XLOOKUP($A171,sdbt029!$A:$A,sdbt029!$A:$A,,-1)
       - _xlfn.XLOOKUP($A171,sdbt029!$A:$A,sdbt029!$A:$A,,1) )
   * ( _xlfn.XLOOKUP($A171,sdbt029!$A:$A,sdbt029!$B:$B,,-1)
       - _xlfn.XLOOKUP($A171,sdbt029!$A:$A,sdbt029!$B:$B,,1) )</f>
        <v>8.1882115862892874E-2</v>
      </c>
      <c r="G171">
        <f xml:space="preserve"> _xlfn.XLOOKUP($A171,sdbs034!$A:$A,sdbs034!$B:$B,,1)
 + ( $A171 - _xlfn.XLOOKUP($A171,sdbs034!$A:$A,sdbs034!$A:$A,,1) )
   / ( _xlfn.XLOOKUP($A171,sdbs034!$A:$A,sdbs034!$A:$A,,-1)
       - _xlfn.XLOOKUP($A171,sdbs034!$A:$A,sdbs034!$A:$A,,1) )
   * ( _xlfn.XLOOKUP($A171,sdbs034!$A:$A,sdbs034!$B:$B,,-1)
       - _xlfn.XLOOKUP($A171,sdbs034!$A:$A,sdbs034!$B:$B,,1) )</f>
        <v>0.18503936539204832</v>
      </c>
      <c r="H171">
        <f xml:space="preserve"> _xlfn.XLOOKUP($A171,sdbso042!$A:$A,sdbso042!$B:$B,,1)
 + ( $A171 - _xlfn.XLOOKUP($A171,sdbso042!$A:$A,sdbso042!$A:$A,,1) )
   / ( _xlfn.XLOOKUP($A171,sdbso042!$A:$A,sdbso042!$A:$A,,-1)
       - _xlfn.XLOOKUP($A171,sdbso042!$A:$A,sdbso042!$A:$A,,1) )
   * ( _xlfn.XLOOKUP($A171,sdbso042!$A:$A,sdbso042!$B:$B,,-1)
       - _xlfn.XLOOKUP($A171,sdbso042!$A:$A,sdbso042!$B:$B,,1) )</f>
        <v>4.9694796363128763E-2</v>
      </c>
      <c r="Y171">
        <f t="shared" si="7"/>
        <v>0</v>
      </c>
      <c r="Z171">
        <f t="shared" si="8"/>
        <v>0</v>
      </c>
      <c r="AI171" s="1">
        <v>2470.9294</v>
      </c>
    </row>
    <row r="172" spans="1:35" x14ac:dyDescent="0.2">
      <c r="A172" s="1">
        <f t="shared" si="6"/>
        <v>2469.9296000000004</v>
      </c>
      <c r="B172" s="1">
        <v>8.0107911000000004E-2</v>
      </c>
      <c r="C172">
        <f xml:space="preserve"> _xlfn.XLOOKUP($A172,DibenzoThiophene!$A:$A,DibenzoThiophene!$B:$B,,1)
 + ( $A172 - _xlfn.XLOOKUP($A172,DibenzoThiophene!$A:$A,DibenzoThiophene!$A:$A,,1) )
   / ( _xlfn.XLOOKUP($A172,DibenzoThiophene!$A:$A,DibenzoThiophene!$A:$A,,-1)
       - _xlfn.XLOOKUP($A172,DibenzoThiophene!$A:$A,DibenzoThiophene!$A:$A,,1) )
   * ( _xlfn.XLOOKUP($A172,DibenzoThiophene!$A:$A,DibenzoThiophene!$B:$B,,-1)
       - _xlfn.XLOOKUP($A172,DibenzoThiophene!$A:$A,DibenzoThiophene!$B:$B,,1) )</f>
        <v>1.2037621800406722E-2</v>
      </c>
      <c r="D172">
        <f xml:space="preserve"> _xlfn.XLOOKUP($A172,Sulfone!$A:$A,Sulfone!$B:$B,,1)
 + ( $A172 - _xlfn.XLOOKUP($A172,Sulfone!$A:$A,Sulfone!$A:$A,,1) )
   / ( _xlfn.XLOOKUP($A172,Sulfone!$A:$A,Sulfone!$A:$A,,-1)
       - _xlfn.XLOOKUP($A172,Sulfone!$A:$A,Sulfone!$A:$A,,1) )
   * ( _xlfn.XLOOKUP($A172,Sulfone!$A:$A,Sulfone!$B:$B,,-1)
       - _xlfn.XLOOKUP($A172,Sulfone!$A:$A,Sulfone!$B:$B,,1) )</f>
        <v>4.6982796295381886E-3</v>
      </c>
      <c r="E172">
        <f xml:space="preserve"> _xlfn.XLOOKUP($A172,sfeso4051!$A:$A,sfeso4051!$B:$B,,1)
 + ( $A172 - _xlfn.XLOOKUP($A172,sfeso4051!$A:$A,sfeso4051!$A:$A,,1) )
   / ( _xlfn.XLOOKUP($A172,sfeso4051!$A:$A,sfeso4051!$A:$A,,-1)
       - _xlfn.XLOOKUP($A172,sfeso4051!$A:$A,sfeso4051!$A:$A,,1) )
   * ( _xlfn.XLOOKUP($A172,sfeso4051!$A:$A,sfeso4051!$B:$B,,-1)
       - _xlfn.XLOOKUP($A172,sfeso4051!$A:$A,sfeso4051!$B:$B,,1) )</f>
        <v>-3.4429284065806594E-3</v>
      </c>
      <c r="F172">
        <f xml:space="preserve"> _xlfn.XLOOKUP($A172,sdbt029!$A:$A,sdbt029!$B:$B,,1)
 + ( $A172 - _xlfn.XLOOKUP($A172,sdbt029!$A:$A,sdbt029!$A:$A,,1) )
   / ( _xlfn.XLOOKUP($A172,sdbt029!$A:$A,sdbt029!$A:$A,,-1)
       - _xlfn.XLOOKUP($A172,sdbt029!$A:$A,sdbt029!$A:$A,,1) )
   * ( _xlfn.XLOOKUP($A172,sdbt029!$A:$A,sdbt029!$B:$B,,-1)
       - _xlfn.XLOOKUP($A172,sdbt029!$A:$A,sdbt029!$B:$B,,1) )</f>
        <v>8.8463542593447173E-2</v>
      </c>
      <c r="G172">
        <f xml:space="preserve"> _xlfn.XLOOKUP($A172,sdbs034!$A:$A,sdbs034!$B:$B,,1)
 + ( $A172 - _xlfn.XLOOKUP($A172,sdbs034!$A:$A,sdbs034!$A:$A,,1) )
   / ( _xlfn.XLOOKUP($A172,sdbs034!$A:$A,sdbs034!$A:$A,,-1)
       - _xlfn.XLOOKUP($A172,sdbs034!$A:$A,sdbs034!$A:$A,,1) )
   * ( _xlfn.XLOOKUP($A172,sdbs034!$A:$A,sdbs034!$B:$B,,-1)
       - _xlfn.XLOOKUP($A172,sdbs034!$A:$A,sdbs034!$B:$B,,1) )</f>
        <v>0.2007028574963475</v>
      </c>
      <c r="H172">
        <f xml:space="preserve"> _xlfn.XLOOKUP($A172,sdbso042!$A:$A,sdbso042!$B:$B,,1)
 + ( $A172 - _xlfn.XLOOKUP($A172,sdbso042!$A:$A,sdbso042!$A:$A,,1) )
   / ( _xlfn.XLOOKUP($A172,sdbso042!$A:$A,sdbso042!$A:$A,,-1)
       - _xlfn.XLOOKUP($A172,sdbso042!$A:$A,sdbso042!$A:$A,,1) )
   * ( _xlfn.XLOOKUP($A172,sdbso042!$A:$A,sdbso042!$B:$B,,-1)
       - _xlfn.XLOOKUP($A172,sdbso042!$A:$A,sdbso042!$B:$B,,1) )</f>
        <v>5.2061220395424032E-2</v>
      </c>
      <c r="Y172">
        <f t="shared" si="7"/>
        <v>0</v>
      </c>
      <c r="Z172">
        <f t="shared" si="8"/>
        <v>0</v>
      </c>
      <c r="AI172" s="1">
        <v>2471.1296000000002</v>
      </c>
    </row>
    <row r="173" spans="1:35" x14ac:dyDescent="0.2">
      <c r="A173" s="1">
        <f t="shared" si="6"/>
        <v>2470.1297</v>
      </c>
      <c r="B173" s="1">
        <v>8.0781829999999999E-2</v>
      </c>
      <c r="C173">
        <f xml:space="preserve"> _xlfn.XLOOKUP($A173,DibenzoThiophene!$A:$A,DibenzoThiophene!$B:$B,,1)
 + ( $A173 - _xlfn.XLOOKUP($A173,DibenzoThiophene!$A:$A,DibenzoThiophene!$A:$A,,1) )
   / ( _xlfn.XLOOKUP($A173,DibenzoThiophene!$A:$A,DibenzoThiophene!$A:$A,,-1)
       - _xlfn.XLOOKUP($A173,DibenzoThiophene!$A:$A,DibenzoThiophene!$A:$A,,1) )
   * ( _xlfn.XLOOKUP($A173,DibenzoThiophene!$A:$A,DibenzoThiophene!$B:$B,,-1)
       - _xlfn.XLOOKUP($A173,DibenzoThiophene!$A:$A,DibenzoThiophene!$B:$B,,1) )</f>
        <v>1.5372449179997747E-2</v>
      </c>
      <c r="D173">
        <f xml:space="preserve"> _xlfn.XLOOKUP($A173,Sulfone!$A:$A,Sulfone!$B:$B,,1)
 + ( $A173 - _xlfn.XLOOKUP($A173,Sulfone!$A:$A,Sulfone!$A:$A,,1) )
   / ( _xlfn.XLOOKUP($A173,Sulfone!$A:$A,Sulfone!$A:$A,,-1)
       - _xlfn.XLOOKUP($A173,Sulfone!$A:$A,Sulfone!$A:$A,,1) )
   * ( _xlfn.XLOOKUP($A173,Sulfone!$A:$A,Sulfone!$B:$B,,-1)
       - _xlfn.XLOOKUP($A173,Sulfone!$A:$A,Sulfone!$B:$B,,1) )</f>
        <v>9.4117880144027506E-3</v>
      </c>
      <c r="E173">
        <f xml:space="preserve"> _xlfn.XLOOKUP($A173,sfeso4051!$A:$A,sfeso4051!$B:$B,,1)
 + ( $A173 - _xlfn.XLOOKUP($A173,sfeso4051!$A:$A,sfeso4051!$A:$A,,1) )
   / ( _xlfn.XLOOKUP($A173,sfeso4051!$A:$A,sfeso4051!$A:$A,,-1)
       - _xlfn.XLOOKUP($A173,sfeso4051!$A:$A,sfeso4051!$A:$A,,1) )
   * ( _xlfn.XLOOKUP($A173,sfeso4051!$A:$A,sfeso4051!$B:$B,,-1)
       - _xlfn.XLOOKUP($A173,sfeso4051!$A:$A,sfeso4051!$B:$B,,1) )</f>
        <v>-3.7672549132977007E-3</v>
      </c>
      <c r="F173">
        <f xml:space="preserve"> _xlfn.XLOOKUP($A173,sdbt029!$A:$A,sdbt029!$B:$B,,1)
 + ( $A173 - _xlfn.XLOOKUP($A173,sdbt029!$A:$A,sdbt029!$A:$A,,1) )
   / ( _xlfn.XLOOKUP($A173,sdbt029!$A:$A,sdbt029!$A:$A,,-1)
       - _xlfn.XLOOKUP($A173,sdbt029!$A:$A,sdbt029!$A:$A,,1) )
   * ( _xlfn.XLOOKUP($A173,sdbt029!$A:$A,sdbt029!$B:$B,,-1)
       - _xlfn.XLOOKUP($A173,sdbt029!$A:$A,sdbt029!$B:$B,,1) )</f>
        <v>9.751703966606183E-2</v>
      </c>
      <c r="G173">
        <f xml:space="preserve"> _xlfn.XLOOKUP($A173,sdbs034!$A:$A,sdbs034!$B:$B,,1)
 + ( $A173 - _xlfn.XLOOKUP($A173,sdbs034!$A:$A,sdbs034!$A:$A,,1) )
   / ( _xlfn.XLOOKUP($A173,sdbs034!$A:$A,sdbs034!$A:$A,,-1)
       - _xlfn.XLOOKUP($A173,sdbs034!$A:$A,sdbs034!$A:$A,,1) )
   * ( _xlfn.XLOOKUP($A173,sdbs034!$A:$A,sdbs034!$B:$B,,-1)
       - _xlfn.XLOOKUP($A173,sdbs034!$A:$A,sdbs034!$B:$B,,1) )</f>
        <v>0.21898447665097295</v>
      </c>
      <c r="H173">
        <f xml:space="preserve"> _xlfn.XLOOKUP($A173,sdbso042!$A:$A,sdbso042!$B:$B,,1)
 + ( $A173 - _xlfn.XLOOKUP($A173,sdbso042!$A:$A,sdbso042!$A:$A,,1) )
   / ( _xlfn.XLOOKUP($A173,sdbso042!$A:$A,sdbso042!$A:$A,,-1)
       - _xlfn.XLOOKUP($A173,sdbso042!$A:$A,sdbso042!$A:$A,,1) )
   * ( _xlfn.XLOOKUP($A173,sdbso042!$A:$A,sdbso042!$B:$B,,-1)
       - _xlfn.XLOOKUP($A173,sdbso042!$A:$A,sdbso042!$B:$B,,1) )</f>
        <v>5.4095400028579328E-2</v>
      </c>
      <c r="Y173">
        <f t="shared" si="7"/>
        <v>0</v>
      </c>
      <c r="Z173">
        <f t="shared" si="8"/>
        <v>0</v>
      </c>
      <c r="AI173" s="1">
        <v>2471.3296999999998</v>
      </c>
    </row>
    <row r="174" spans="1:35" x14ac:dyDescent="0.2">
      <c r="A174" s="1">
        <f t="shared" si="6"/>
        <v>2470.3298</v>
      </c>
      <c r="B174" s="1">
        <v>0.11313624</v>
      </c>
      <c r="C174">
        <f xml:space="preserve"> _xlfn.XLOOKUP($A174,DibenzoThiophene!$A:$A,DibenzoThiophene!$B:$B,,1)
 + ( $A174 - _xlfn.XLOOKUP($A174,DibenzoThiophene!$A:$A,DibenzoThiophene!$A:$A,,1) )
   / ( _xlfn.XLOOKUP($A174,DibenzoThiophene!$A:$A,DibenzoThiophene!$A:$A,,-1)
       - _xlfn.XLOOKUP($A174,DibenzoThiophene!$A:$A,DibenzoThiophene!$A:$A,,1) )
   * ( _xlfn.XLOOKUP($A174,DibenzoThiophene!$A:$A,DibenzoThiophene!$B:$B,,-1)
       - _xlfn.XLOOKUP($A174,DibenzoThiophene!$A:$A,DibenzoThiophene!$B:$B,,1) )</f>
        <v>1.3906403823822159E-2</v>
      </c>
      <c r="D174">
        <f xml:space="preserve"> _xlfn.XLOOKUP($A174,Sulfone!$A:$A,Sulfone!$B:$B,,1)
 + ( $A174 - _xlfn.XLOOKUP($A174,Sulfone!$A:$A,Sulfone!$A:$A,,1) )
   / ( _xlfn.XLOOKUP($A174,Sulfone!$A:$A,Sulfone!$A:$A,,-1)
       - _xlfn.XLOOKUP($A174,Sulfone!$A:$A,Sulfone!$A:$A,,1) )
   * ( _xlfn.XLOOKUP($A174,Sulfone!$A:$A,Sulfone!$B:$B,,-1)
       - _xlfn.XLOOKUP($A174,Sulfone!$A:$A,Sulfone!$B:$B,,1) )</f>
        <v>1.4068593104880253E-2</v>
      </c>
      <c r="E174">
        <f xml:space="preserve"> _xlfn.XLOOKUP($A174,sfeso4051!$A:$A,sfeso4051!$B:$B,,1)
 + ( $A174 - _xlfn.XLOOKUP($A174,sfeso4051!$A:$A,sfeso4051!$A:$A,,1) )
   / ( _xlfn.XLOOKUP($A174,sfeso4051!$A:$A,sfeso4051!$A:$A,,-1)
       - _xlfn.XLOOKUP($A174,sfeso4051!$A:$A,sfeso4051!$A:$A,,1) )
   * ( _xlfn.XLOOKUP($A174,sfeso4051!$A:$A,sfeso4051!$B:$B,,-1)
       - _xlfn.XLOOKUP($A174,sfeso4051!$A:$A,sfeso4051!$B:$B,,1) )</f>
        <v>-6.6546259271897156E-3</v>
      </c>
      <c r="F174">
        <f xml:space="preserve"> _xlfn.XLOOKUP($A174,sdbt029!$A:$A,sdbt029!$B:$B,,1)
 + ( $A174 - _xlfn.XLOOKUP($A174,sdbt029!$A:$A,sdbt029!$A:$A,,1) )
   / ( _xlfn.XLOOKUP($A174,sdbt029!$A:$A,sdbt029!$A:$A,,-1)
       - _xlfn.XLOOKUP($A174,sdbt029!$A:$A,sdbt029!$A:$A,,1) )
   * ( _xlfn.XLOOKUP($A174,sdbt029!$A:$A,sdbt029!$B:$B,,-1)
       - _xlfn.XLOOKUP($A174,sdbt029!$A:$A,sdbt029!$B:$B,,1) )</f>
        <v>0.10943152159748978</v>
      </c>
      <c r="G174">
        <f xml:space="preserve"> _xlfn.XLOOKUP($A174,sdbs034!$A:$A,sdbs034!$B:$B,,1)
 + ( $A174 - _xlfn.XLOOKUP($A174,sdbs034!$A:$A,sdbs034!$A:$A,,1) )
   / ( _xlfn.XLOOKUP($A174,sdbs034!$A:$A,sdbs034!$A:$A,,-1)
       - _xlfn.XLOOKUP($A174,sdbs034!$A:$A,sdbs034!$A:$A,,1) )
   * ( _xlfn.XLOOKUP($A174,sdbs034!$A:$A,sdbs034!$B:$B,,-1)
       - _xlfn.XLOOKUP($A174,sdbs034!$A:$A,sdbs034!$B:$B,,1) )</f>
        <v>0.24293336858736006</v>
      </c>
      <c r="H174">
        <f xml:space="preserve"> _xlfn.XLOOKUP($A174,sdbso042!$A:$A,sdbso042!$B:$B,,1)
 + ( $A174 - _xlfn.XLOOKUP($A174,sdbso042!$A:$A,sdbso042!$A:$A,,1) )
   / ( _xlfn.XLOOKUP($A174,sdbso042!$A:$A,sdbso042!$A:$A,,-1)
       - _xlfn.XLOOKUP($A174,sdbso042!$A:$A,sdbso042!$A:$A,,1) )
   * ( _xlfn.XLOOKUP($A174,sdbso042!$A:$A,sdbso042!$B:$B,,-1)
       - _xlfn.XLOOKUP($A174,sdbso042!$A:$A,sdbso042!$B:$B,,1) )</f>
        <v>5.9942812995419432E-2</v>
      </c>
      <c r="Y174">
        <f t="shared" si="7"/>
        <v>0</v>
      </c>
      <c r="Z174">
        <f t="shared" si="8"/>
        <v>0</v>
      </c>
      <c r="AI174" s="1">
        <v>2471.5297999999998</v>
      </c>
    </row>
    <row r="175" spans="1:35" x14ac:dyDescent="0.2">
      <c r="A175" s="1">
        <f t="shared" si="6"/>
        <v>2470.5300000000002</v>
      </c>
      <c r="B175" s="1">
        <v>0.12517959000000001</v>
      </c>
      <c r="C175">
        <f xml:space="preserve"> _xlfn.XLOOKUP($A175,DibenzoThiophene!$A:$A,DibenzoThiophene!$B:$B,,1)
 + ( $A175 - _xlfn.XLOOKUP($A175,DibenzoThiophene!$A:$A,DibenzoThiophene!$A:$A,,1) )
   / ( _xlfn.XLOOKUP($A175,DibenzoThiophene!$A:$A,DibenzoThiophene!$A:$A,,-1)
       - _xlfn.XLOOKUP($A175,DibenzoThiophene!$A:$A,DibenzoThiophene!$A:$A,,1) )
   * ( _xlfn.XLOOKUP($A175,DibenzoThiophene!$A:$A,DibenzoThiophene!$B:$B,,-1)
       - _xlfn.XLOOKUP($A175,DibenzoThiophene!$A:$A,DibenzoThiophene!$B:$B,,1) )</f>
        <v>2.8038109511954672E-2</v>
      </c>
      <c r="D175">
        <f xml:space="preserve"> _xlfn.XLOOKUP($A175,Sulfone!$A:$A,Sulfone!$B:$B,,1)
 + ( $A175 - _xlfn.XLOOKUP($A175,Sulfone!$A:$A,Sulfone!$A:$A,,1) )
   / ( _xlfn.XLOOKUP($A175,Sulfone!$A:$A,Sulfone!$A:$A,,-1)
       - _xlfn.XLOOKUP($A175,Sulfone!$A:$A,Sulfone!$A:$A,,1) )
   * ( _xlfn.XLOOKUP($A175,Sulfone!$A:$A,Sulfone!$B:$B,,-1)
       - _xlfn.XLOOKUP($A175,Sulfone!$A:$A,Sulfone!$B:$B,,1) )</f>
        <v>2.3159206931248E-2</v>
      </c>
      <c r="E175">
        <f xml:space="preserve"> _xlfn.XLOOKUP($A175,sfeso4051!$A:$A,sfeso4051!$B:$B,,1)
 + ( $A175 - _xlfn.XLOOKUP($A175,sfeso4051!$A:$A,sfeso4051!$A:$A,,1) )
   / ( _xlfn.XLOOKUP($A175,sfeso4051!$A:$A,sfeso4051!$A:$A,,-1)
       - _xlfn.XLOOKUP($A175,sfeso4051!$A:$A,sfeso4051!$A:$A,,1) )
   * ( _xlfn.XLOOKUP($A175,sfeso4051!$A:$A,sfeso4051!$B:$B,,-1)
       - _xlfn.XLOOKUP($A175,sfeso4051!$A:$A,sfeso4051!$B:$B,,1) )</f>
        <v>-5.9251138072851884E-3</v>
      </c>
      <c r="F175">
        <f xml:space="preserve"> _xlfn.XLOOKUP($A175,sdbt029!$A:$A,sdbt029!$B:$B,,1)
 + ( $A175 - _xlfn.XLOOKUP($A175,sdbt029!$A:$A,sdbt029!$A:$A,,1) )
   / ( _xlfn.XLOOKUP($A175,sdbt029!$A:$A,sdbt029!$A:$A,,-1)
       - _xlfn.XLOOKUP($A175,sdbt029!$A:$A,sdbt029!$A:$A,,1) )
   * ( _xlfn.XLOOKUP($A175,sdbt029!$A:$A,sdbt029!$B:$B,,-1)
       - _xlfn.XLOOKUP($A175,sdbt029!$A:$A,sdbt029!$B:$B,,1) )</f>
        <v>0.11646591282465928</v>
      </c>
      <c r="G175">
        <f xml:space="preserve"> _xlfn.XLOOKUP($A175,sdbs034!$A:$A,sdbs034!$B:$B,,1)
 + ( $A175 - _xlfn.XLOOKUP($A175,sdbs034!$A:$A,sdbs034!$A:$A,,1) )
   / ( _xlfn.XLOOKUP($A175,sdbs034!$A:$A,sdbs034!$A:$A,,-1)
       - _xlfn.XLOOKUP($A175,sdbs034!$A:$A,sdbs034!$A:$A,,1) )
   * ( _xlfn.XLOOKUP($A175,sdbs034!$A:$A,sdbs034!$B:$B,,-1)
       - _xlfn.XLOOKUP($A175,sdbs034!$A:$A,sdbs034!$B:$B,,1) )</f>
        <v>0.27783089339539929</v>
      </c>
      <c r="H175">
        <f xml:space="preserve"> _xlfn.XLOOKUP($A175,sdbso042!$A:$A,sdbso042!$B:$B,,1)
 + ( $A175 - _xlfn.XLOOKUP($A175,sdbso042!$A:$A,sdbso042!$A:$A,,1) )
   / ( _xlfn.XLOOKUP($A175,sdbso042!$A:$A,sdbso042!$A:$A,,-1)
       - _xlfn.XLOOKUP($A175,sdbso042!$A:$A,sdbso042!$A:$A,,1) )
   * ( _xlfn.XLOOKUP($A175,sdbso042!$A:$A,sdbso042!$B:$B,,-1)
       - _xlfn.XLOOKUP($A175,sdbso042!$A:$A,sdbso042!$B:$B,,1) )</f>
        <v>0.10567531705635726</v>
      </c>
      <c r="Y175">
        <f t="shared" si="7"/>
        <v>0</v>
      </c>
      <c r="Z175">
        <f t="shared" si="8"/>
        <v>0</v>
      </c>
      <c r="AI175" s="1">
        <v>2471.73</v>
      </c>
    </row>
    <row r="176" spans="1:35" x14ac:dyDescent="0.2">
      <c r="A176" s="1">
        <f t="shared" si="6"/>
        <v>2470.7301000000002</v>
      </c>
      <c r="B176" s="1">
        <v>0.15119023000000001</v>
      </c>
      <c r="C176">
        <f xml:space="preserve"> _xlfn.XLOOKUP($A176,DibenzoThiophene!$A:$A,DibenzoThiophene!$B:$B,,1)
 + ( $A176 - _xlfn.XLOOKUP($A176,DibenzoThiophene!$A:$A,DibenzoThiophene!$A:$A,,1) )
   / ( _xlfn.XLOOKUP($A176,DibenzoThiophene!$A:$A,DibenzoThiophene!$A:$A,,-1)
       - _xlfn.XLOOKUP($A176,DibenzoThiophene!$A:$A,DibenzoThiophene!$A:$A,,1) )
   * ( _xlfn.XLOOKUP($A176,DibenzoThiophene!$A:$A,DibenzoThiophene!$B:$B,,-1)
       - _xlfn.XLOOKUP($A176,DibenzoThiophene!$A:$A,DibenzoThiophene!$B:$B,,1) )</f>
        <v>3.5012064571423022E-2</v>
      </c>
      <c r="D176">
        <f xml:space="preserve"> _xlfn.XLOOKUP($A176,Sulfone!$A:$A,Sulfone!$B:$B,,1)
 + ( $A176 - _xlfn.XLOOKUP($A176,Sulfone!$A:$A,Sulfone!$A:$A,,1) )
   / ( _xlfn.XLOOKUP($A176,Sulfone!$A:$A,Sulfone!$A:$A,,-1)
       - _xlfn.XLOOKUP($A176,Sulfone!$A:$A,Sulfone!$A:$A,,1) )
   * ( _xlfn.XLOOKUP($A176,Sulfone!$A:$A,Sulfone!$B:$B,,-1)
       - _xlfn.XLOOKUP($A176,Sulfone!$A:$A,Sulfone!$B:$B,,1) )</f>
        <v>3.1387193578586166E-2</v>
      </c>
      <c r="E176">
        <f xml:space="preserve"> _xlfn.XLOOKUP($A176,sfeso4051!$A:$A,sfeso4051!$B:$B,,1)
 + ( $A176 - _xlfn.XLOOKUP($A176,sfeso4051!$A:$A,sfeso4051!$A:$A,,1) )
   / ( _xlfn.XLOOKUP($A176,sfeso4051!$A:$A,sfeso4051!$A:$A,,-1)
       - _xlfn.XLOOKUP($A176,sfeso4051!$A:$A,sfeso4051!$A:$A,,1) )
   * ( _xlfn.XLOOKUP($A176,sfeso4051!$A:$A,sfeso4051!$B:$B,,-1)
       - _xlfn.XLOOKUP($A176,sfeso4051!$A:$A,sfeso4051!$B:$B,,1) )</f>
        <v>-5.153016724559761E-3</v>
      </c>
      <c r="F176">
        <f xml:space="preserve"> _xlfn.XLOOKUP($A176,sdbt029!$A:$A,sdbt029!$B:$B,,1)
 + ( $A176 - _xlfn.XLOOKUP($A176,sdbt029!$A:$A,sdbt029!$A:$A,,1) )
   / ( _xlfn.XLOOKUP($A176,sdbt029!$A:$A,sdbt029!$A:$A,,-1)
       - _xlfn.XLOOKUP($A176,sdbt029!$A:$A,sdbt029!$A:$A,,1) )
   * ( _xlfn.XLOOKUP($A176,sdbt029!$A:$A,sdbt029!$B:$B,,-1)
       - _xlfn.XLOOKUP($A176,sdbt029!$A:$A,sdbt029!$B:$B,,1) )</f>
        <v>0.12855802905723687</v>
      </c>
      <c r="G176">
        <f xml:space="preserve"> _xlfn.XLOOKUP($A176,sdbs034!$A:$A,sdbs034!$B:$B,,1)
 + ( $A176 - _xlfn.XLOOKUP($A176,sdbs034!$A:$A,sdbs034!$A:$A,,1) )
   / ( _xlfn.XLOOKUP($A176,sdbs034!$A:$A,sdbs034!$A:$A,,-1)
       - _xlfn.XLOOKUP($A176,sdbs034!$A:$A,sdbs034!$A:$A,,1) )
   * ( _xlfn.XLOOKUP($A176,sdbs034!$A:$A,sdbs034!$B:$B,,-1)
       - _xlfn.XLOOKUP($A176,sdbs034!$A:$A,sdbs034!$B:$B,,1) )</f>
        <v>0.32581440139157147</v>
      </c>
      <c r="H176">
        <f xml:space="preserve"> _xlfn.XLOOKUP($A176,sdbso042!$A:$A,sdbso042!$B:$B,,1)
 + ( $A176 - _xlfn.XLOOKUP($A176,sdbso042!$A:$A,sdbso042!$A:$A,,1) )
   / ( _xlfn.XLOOKUP($A176,sdbso042!$A:$A,sdbso042!$A:$A,,-1)
       - _xlfn.XLOOKUP($A176,sdbso042!$A:$A,sdbso042!$A:$A,,1) )
   * ( _xlfn.XLOOKUP($A176,sdbso042!$A:$A,sdbso042!$B:$B,,-1)
       - _xlfn.XLOOKUP($A176,sdbso042!$A:$A,sdbso042!$B:$B,,1) )</f>
        <v>0.13151708392990674</v>
      </c>
      <c r="Y176">
        <f t="shared" si="7"/>
        <v>0</v>
      </c>
      <c r="Z176">
        <f t="shared" si="8"/>
        <v>0</v>
      </c>
      <c r="AI176" s="1">
        <v>2471.9301</v>
      </c>
    </row>
    <row r="177" spans="1:35" x14ac:dyDescent="0.2">
      <c r="A177" s="1">
        <f t="shared" si="6"/>
        <v>2470.9302000000002</v>
      </c>
      <c r="B177" s="1">
        <v>0.1911322</v>
      </c>
      <c r="C177">
        <f xml:space="preserve"> _xlfn.XLOOKUP($A177,DibenzoThiophene!$A:$A,DibenzoThiophene!$B:$B,,1)
 + ( $A177 - _xlfn.XLOOKUP($A177,DibenzoThiophene!$A:$A,DibenzoThiophene!$A:$A,,1) )
   / ( _xlfn.XLOOKUP($A177,DibenzoThiophene!$A:$A,DibenzoThiophene!$A:$A,,-1)
       - _xlfn.XLOOKUP($A177,DibenzoThiophene!$A:$A,DibenzoThiophene!$A:$A,,1) )
   * ( _xlfn.XLOOKUP($A177,DibenzoThiophene!$A:$A,DibenzoThiophene!$B:$B,,-1)
       - _xlfn.XLOOKUP($A177,DibenzoThiophene!$A:$A,DibenzoThiophene!$B:$B,,1) )</f>
        <v>2.5488890003020528E-2</v>
      </c>
      <c r="D177">
        <f xml:space="preserve"> _xlfn.XLOOKUP($A177,Sulfone!$A:$A,Sulfone!$B:$B,,1)
 + ( $A177 - _xlfn.XLOOKUP($A177,Sulfone!$A:$A,Sulfone!$A:$A,,1) )
   / ( _xlfn.XLOOKUP($A177,Sulfone!$A:$A,Sulfone!$A:$A,,-1)
       - _xlfn.XLOOKUP($A177,Sulfone!$A:$A,Sulfone!$A:$A,,1) )
   * ( _xlfn.XLOOKUP($A177,Sulfone!$A:$A,Sulfone!$B:$B,,-1)
       - _xlfn.XLOOKUP($A177,Sulfone!$A:$A,Sulfone!$B:$B,,1) )</f>
        <v>3.8476067541637363E-2</v>
      </c>
      <c r="E177">
        <f xml:space="preserve"> _xlfn.XLOOKUP($A177,sfeso4051!$A:$A,sfeso4051!$B:$B,,1)
 + ( $A177 - _xlfn.XLOOKUP($A177,sfeso4051!$A:$A,sfeso4051!$A:$A,,1) )
   / ( _xlfn.XLOOKUP($A177,sfeso4051!$A:$A,sfeso4051!$A:$A,,-1)
       - _xlfn.XLOOKUP($A177,sfeso4051!$A:$A,sfeso4051!$A:$A,,1) )
   * ( _xlfn.XLOOKUP($A177,sfeso4051!$A:$A,sfeso4051!$B:$B,,-1)
       - _xlfn.XLOOKUP($A177,sfeso4051!$A:$A,sfeso4051!$B:$B,,1) )</f>
        <v>-5.1709124002315646E-3</v>
      </c>
      <c r="F177">
        <f xml:space="preserve"> _xlfn.XLOOKUP($A177,sdbt029!$A:$A,sdbt029!$B:$B,,1)
 + ( $A177 - _xlfn.XLOOKUP($A177,sdbt029!$A:$A,sdbt029!$A:$A,,1) )
   / ( _xlfn.XLOOKUP($A177,sdbt029!$A:$A,sdbt029!$A:$A,,-1)
       - _xlfn.XLOOKUP($A177,sdbt029!$A:$A,sdbt029!$A:$A,,1) )
   * ( _xlfn.XLOOKUP($A177,sdbt029!$A:$A,sdbt029!$B:$B,,-1)
       - _xlfn.XLOOKUP($A177,sdbt029!$A:$A,sdbt029!$B:$B,,1) )</f>
        <v>0.15037830762475499</v>
      </c>
      <c r="G177">
        <f xml:space="preserve"> _xlfn.XLOOKUP($A177,sdbs034!$A:$A,sdbs034!$B:$B,,1)
 + ( $A177 - _xlfn.XLOOKUP($A177,sdbs034!$A:$A,sdbs034!$A:$A,,1) )
   / ( _xlfn.XLOOKUP($A177,sdbs034!$A:$A,sdbs034!$A:$A,,-1)
       - _xlfn.XLOOKUP($A177,sdbs034!$A:$A,sdbs034!$A:$A,,1) )
   * ( _xlfn.XLOOKUP($A177,sdbs034!$A:$A,sdbs034!$B:$B,,-1)
       - _xlfn.XLOOKUP($A177,sdbs034!$A:$A,sdbs034!$B:$B,,1) )</f>
        <v>0.40589089643442089</v>
      </c>
      <c r="H177">
        <f xml:space="preserve"> _xlfn.XLOOKUP($A177,sdbso042!$A:$A,sdbso042!$B:$B,,1)
 + ( $A177 - _xlfn.XLOOKUP($A177,sdbso042!$A:$A,sdbso042!$A:$A,,1) )
   / ( _xlfn.XLOOKUP($A177,sdbso042!$A:$A,sdbso042!$A:$A,,-1)
       - _xlfn.XLOOKUP($A177,sdbso042!$A:$A,sdbso042!$A:$A,,1) )
   * ( _xlfn.XLOOKUP($A177,sdbso042!$A:$A,sdbso042!$B:$B,,-1)
       - _xlfn.XLOOKUP($A177,sdbso042!$A:$A,sdbso042!$B:$B,,1) )</f>
        <v>0.12834416968102635</v>
      </c>
      <c r="Y177">
        <f t="shared" si="7"/>
        <v>0</v>
      </c>
      <c r="Z177">
        <f t="shared" si="8"/>
        <v>0</v>
      </c>
      <c r="AI177" s="1">
        <v>2472.1302000000001</v>
      </c>
    </row>
    <row r="178" spans="1:35" x14ac:dyDescent="0.2">
      <c r="A178" s="1">
        <f t="shared" si="6"/>
        <v>2471.1304</v>
      </c>
      <c r="B178" s="1">
        <v>0.27936001999999999</v>
      </c>
      <c r="C178">
        <f xml:space="preserve"> _xlfn.XLOOKUP($A178,DibenzoThiophene!$A:$A,DibenzoThiophene!$B:$B,,1)
 + ( $A178 - _xlfn.XLOOKUP($A178,DibenzoThiophene!$A:$A,DibenzoThiophene!$A:$A,,1) )
   / ( _xlfn.XLOOKUP($A178,DibenzoThiophene!$A:$A,DibenzoThiophene!$A:$A,,-1)
       - _xlfn.XLOOKUP($A178,DibenzoThiophene!$A:$A,DibenzoThiophene!$A:$A,,1) )
   * ( _xlfn.XLOOKUP($A178,DibenzoThiophene!$A:$A,DibenzoThiophene!$B:$B,,-1)
       - _xlfn.XLOOKUP($A178,DibenzoThiophene!$A:$A,DibenzoThiophene!$B:$B,,1) )</f>
        <v>1.7964440959041757E-2</v>
      </c>
      <c r="D178">
        <f xml:space="preserve"> _xlfn.XLOOKUP($A178,Sulfone!$A:$A,Sulfone!$B:$B,,1)
 + ( $A178 - _xlfn.XLOOKUP($A178,Sulfone!$A:$A,Sulfone!$A:$A,,1) )
   / ( _xlfn.XLOOKUP($A178,Sulfone!$A:$A,Sulfone!$A:$A,,-1)
       - _xlfn.XLOOKUP($A178,Sulfone!$A:$A,Sulfone!$A:$A,,1) )
   * ( _xlfn.XLOOKUP($A178,Sulfone!$A:$A,Sulfone!$B:$B,,-1)
       - _xlfn.XLOOKUP($A178,Sulfone!$A:$A,Sulfone!$B:$B,,1) )</f>
        <v>4.2731824495041093E-2</v>
      </c>
      <c r="E178">
        <f xml:space="preserve"> _xlfn.XLOOKUP($A178,sfeso4051!$A:$A,sfeso4051!$B:$B,,1)
 + ( $A178 - _xlfn.XLOOKUP($A178,sfeso4051!$A:$A,sfeso4051!$A:$A,,1) )
   / ( _xlfn.XLOOKUP($A178,sfeso4051!$A:$A,sfeso4051!$A:$A,,-1)
       - _xlfn.XLOOKUP($A178,sfeso4051!$A:$A,sfeso4051!$A:$A,,1) )
   * ( _xlfn.XLOOKUP($A178,sfeso4051!$A:$A,sfeso4051!$B:$B,,-1)
       - _xlfn.XLOOKUP($A178,sfeso4051!$A:$A,sfeso4051!$B:$B,,1) )</f>
        <v>-4.4357440410751747E-3</v>
      </c>
      <c r="F178">
        <f xml:space="preserve"> _xlfn.XLOOKUP($A178,sdbt029!$A:$A,sdbt029!$B:$B,,1)
 + ( $A178 - _xlfn.XLOOKUP($A178,sdbt029!$A:$A,sdbt029!$A:$A,,1) )
   / ( _xlfn.XLOOKUP($A178,sdbt029!$A:$A,sdbt029!$A:$A,,-1)
       - _xlfn.XLOOKUP($A178,sdbt029!$A:$A,sdbt029!$A:$A,,1) )
   * ( _xlfn.XLOOKUP($A178,sdbt029!$A:$A,sdbt029!$B:$B,,-1)
       - _xlfn.XLOOKUP($A178,sdbt029!$A:$A,sdbt029!$B:$B,,1) )</f>
        <v>0.17899726863960455</v>
      </c>
      <c r="G178">
        <f xml:space="preserve"> _xlfn.XLOOKUP($A178,sdbs034!$A:$A,sdbs034!$B:$B,,1)
 + ( $A178 - _xlfn.XLOOKUP($A178,sdbs034!$A:$A,sdbs034!$A:$A,,1) )
   / ( _xlfn.XLOOKUP($A178,sdbs034!$A:$A,sdbs034!$A:$A,,-1)
       - _xlfn.XLOOKUP($A178,sdbs034!$A:$A,sdbs034!$A:$A,,1) )
   * ( _xlfn.XLOOKUP($A178,sdbs034!$A:$A,sdbs034!$B:$B,,-1)
       - _xlfn.XLOOKUP($A178,sdbs034!$A:$A,sdbs034!$B:$B,,1) )</f>
        <v>0.53538898998021989</v>
      </c>
      <c r="H178">
        <f xml:space="preserve"> _xlfn.XLOOKUP($A178,sdbso042!$A:$A,sdbso042!$B:$B,,1)
 + ( $A178 - _xlfn.XLOOKUP($A178,sdbso042!$A:$A,sdbso042!$A:$A,,1) )
   / ( _xlfn.XLOOKUP($A178,sdbso042!$A:$A,sdbso042!$A:$A,,-1)
       - _xlfn.XLOOKUP($A178,sdbso042!$A:$A,sdbso042!$A:$A,,1) )
   * ( _xlfn.XLOOKUP($A178,sdbso042!$A:$A,sdbso042!$B:$B,,-1)
       - _xlfn.XLOOKUP($A178,sdbso042!$A:$A,sdbso042!$B:$B,,1) )</f>
        <v>0.13761694791748463</v>
      </c>
      <c r="Y178">
        <f t="shared" si="7"/>
        <v>0</v>
      </c>
      <c r="Z178">
        <f t="shared" si="8"/>
        <v>0</v>
      </c>
      <c r="AI178" s="1">
        <v>2472.3303999999998</v>
      </c>
    </row>
    <row r="179" spans="1:35" x14ac:dyDescent="0.2">
      <c r="A179" s="1">
        <f t="shared" si="6"/>
        <v>2471.3305</v>
      </c>
      <c r="B179" s="1">
        <v>0.39992467999999998</v>
      </c>
      <c r="C179">
        <f xml:space="preserve"> _xlfn.XLOOKUP($A179,DibenzoThiophene!$A:$A,DibenzoThiophene!$B:$B,,1)
 + ( $A179 - _xlfn.XLOOKUP($A179,DibenzoThiophene!$A:$A,DibenzoThiophene!$A:$A,,1) )
   / ( _xlfn.XLOOKUP($A179,DibenzoThiophene!$A:$A,DibenzoThiophene!$A:$A,,-1)
       - _xlfn.XLOOKUP($A179,DibenzoThiophene!$A:$A,DibenzoThiophene!$A:$A,,1) )
   * ( _xlfn.XLOOKUP($A179,DibenzoThiophene!$A:$A,DibenzoThiophene!$B:$B,,-1)
       - _xlfn.XLOOKUP($A179,DibenzoThiophene!$A:$A,DibenzoThiophene!$B:$B,,1) )</f>
        <v>1.1058377371253633E-2</v>
      </c>
      <c r="D179">
        <f xml:space="preserve"> _xlfn.XLOOKUP($A179,Sulfone!$A:$A,Sulfone!$B:$B,,1)
 + ( $A179 - _xlfn.XLOOKUP($A179,Sulfone!$A:$A,Sulfone!$A:$A,,1) )
   / ( _xlfn.XLOOKUP($A179,Sulfone!$A:$A,Sulfone!$A:$A,,-1)
       - _xlfn.XLOOKUP($A179,Sulfone!$A:$A,Sulfone!$A:$A,,1) )
   * ( _xlfn.XLOOKUP($A179,Sulfone!$A:$A,Sulfone!$B:$B,,-1)
       - _xlfn.XLOOKUP($A179,Sulfone!$A:$A,Sulfone!$B:$B,,1) )</f>
        <v>4.2982223472870666E-2</v>
      </c>
      <c r="E179">
        <f xml:space="preserve"> _xlfn.XLOOKUP($A179,sfeso4051!$A:$A,sfeso4051!$B:$B,,1)
 + ( $A179 - _xlfn.XLOOKUP($A179,sfeso4051!$A:$A,sfeso4051!$A:$A,,1) )
   / ( _xlfn.XLOOKUP($A179,sfeso4051!$A:$A,sfeso4051!$A:$A,,-1)
       - _xlfn.XLOOKUP($A179,sfeso4051!$A:$A,sfeso4051!$A:$A,,1) )
   * ( _xlfn.XLOOKUP($A179,sfeso4051!$A:$A,sfeso4051!$B:$B,,-1)
       - _xlfn.XLOOKUP($A179,sfeso4051!$A:$A,sfeso4051!$B:$B,,1) )</f>
        <v>-4.4596916232417204E-3</v>
      </c>
      <c r="F179">
        <f xml:space="preserve"> _xlfn.XLOOKUP($A179,sdbt029!$A:$A,sdbt029!$B:$B,,1)
 + ( $A179 - _xlfn.XLOOKUP($A179,sdbt029!$A:$A,sdbt029!$A:$A,,1) )
   / ( _xlfn.XLOOKUP($A179,sdbt029!$A:$A,sdbt029!$A:$A,,-1)
       - _xlfn.XLOOKUP($A179,sdbt029!$A:$A,sdbt029!$A:$A,,1) )
   * ( _xlfn.XLOOKUP($A179,sdbt029!$A:$A,sdbt029!$B:$B,,-1)
       - _xlfn.XLOOKUP($A179,sdbt029!$A:$A,sdbt029!$B:$B,,1) )</f>
        <v>0.21667911208761489</v>
      </c>
      <c r="G179">
        <f xml:space="preserve"> _xlfn.XLOOKUP($A179,sdbs034!$A:$A,sdbs034!$B:$B,,1)
 + ( $A179 - _xlfn.XLOOKUP($A179,sdbs034!$A:$A,sdbs034!$A:$A,,1) )
   / ( _xlfn.XLOOKUP($A179,sdbs034!$A:$A,sdbs034!$A:$A,,-1)
       - _xlfn.XLOOKUP($A179,sdbs034!$A:$A,sdbs034!$A:$A,,1) )
   * ( _xlfn.XLOOKUP($A179,sdbs034!$A:$A,sdbs034!$B:$B,,-1)
       - _xlfn.XLOOKUP($A179,sdbs034!$A:$A,sdbs034!$B:$B,,1) )</f>
        <v>0.74417121281324528</v>
      </c>
      <c r="H179">
        <f xml:space="preserve"> _xlfn.XLOOKUP($A179,sdbso042!$A:$A,sdbso042!$B:$B,,1)
 + ( $A179 - _xlfn.XLOOKUP($A179,sdbso042!$A:$A,sdbso042!$A:$A,,1) )
   / ( _xlfn.XLOOKUP($A179,sdbso042!$A:$A,sdbso042!$A:$A,,-1)
       - _xlfn.XLOOKUP($A179,sdbso042!$A:$A,sdbso042!$A:$A,,1) )
   * ( _xlfn.XLOOKUP($A179,sdbso042!$A:$A,sdbso042!$B:$B,,-1)
       - _xlfn.XLOOKUP($A179,sdbso042!$A:$A,sdbso042!$B:$B,,1) )</f>
        <v>0.14518183491172956</v>
      </c>
      <c r="Y179">
        <f t="shared" si="7"/>
        <v>0</v>
      </c>
      <c r="Z179">
        <f t="shared" si="8"/>
        <v>0</v>
      </c>
      <c r="AI179" s="1">
        <v>2472.5304999999998</v>
      </c>
    </row>
    <row r="180" spans="1:35" x14ac:dyDescent="0.2">
      <c r="A180" s="1">
        <f t="shared" si="6"/>
        <v>2471.5306</v>
      </c>
      <c r="B180" s="1">
        <v>0.53905853000000004</v>
      </c>
      <c r="C180">
        <f xml:space="preserve"> _xlfn.XLOOKUP($A180,DibenzoThiophene!$A:$A,DibenzoThiophene!$B:$B,,1)
 + ( $A180 - _xlfn.XLOOKUP($A180,DibenzoThiophene!$A:$A,DibenzoThiophene!$A:$A,,1) )
   / ( _xlfn.XLOOKUP($A180,DibenzoThiophene!$A:$A,DibenzoThiophene!$A:$A,,-1)
       - _xlfn.XLOOKUP($A180,DibenzoThiophene!$A:$A,DibenzoThiophene!$A:$A,,1) )
   * ( _xlfn.XLOOKUP($A180,DibenzoThiophene!$A:$A,DibenzoThiophene!$B:$B,,-1)
       - _xlfn.XLOOKUP($A180,DibenzoThiophene!$A:$A,DibenzoThiophene!$B:$B,,1) )</f>
        <v>2.0752265212584282E-2</v>
      </c>
      <c r="D180">
        <f xml:space="preserve"> _xlfn.XLOOKUP($A180,Sulfone!$A:$A,Sulfone!$B:$B,,1)
 + ( $A180 - _xlfn.XLOOKUP($A180,Sulfone!$A:$A,Sulfone!$A:$A,,1) )
   / ( _xlfn.XLOOKUP($A180,Sulfone!$A:$A,Sulfone!$A:$A,,-1)
       - _xlfn.XLOOKUP($A180,Sulfone!$A:$A,Sulfone!$A:$A,,1) )
   * ( _xlfn.XLOOKUP($A180,Sulfone!$A:$A,Sulfone!$B:$B,,-1)
       - _xlfn.XLOOKUP($A180,Sulfone!$A:$A,Sulfone!$B:$B,,1) )</f>
        <v>5.3075650370134862E-2</v>
      </c>
      <c r="E180">
        <f xml:space="preserve"> _xlfn.XLOOKUP($A180,sfeso4051!$A:$A,sfeso4051!$B:$B,,1)
 + ( $A180 - _xlfn.XLOOKUP($A180,sfeso4051!$A:$A,sfeso4051!$A:$A,,1) )
   / ( _xlfn.XLOOKUP($A180,sfeso4051!$A:$A,sfeso4051!$A:$A,,-1)
       - _xlfn.XLOOKUP($A180,sfeso4051!$A:$A,sfeso4051!$A:$A,,1) )
   * ( _xlfn.XLOOKUP($A180,sfeso4051!$A:$A,sfeso4051!$B:$B,,-1)
       - _xlfn.XLOOKUP($A180,sfeso4051!$A:$A,sfeso4051!$B:$B,,1) )</f>
        <v>-3.1276799716608481E-3</v>
      </c>
      <c r="F180">
        <f xml:space="preserve"> _xlfn.XLOOKUP($A180,sdbt029!$A:$A,sdbt029!$B:$B,,1)
 + ( $A180 - _xlfn.XLOOKUP($A180,sdbt029!$A:$A,sdbt029!$A:$A,,1) )
   / ( _xlfn.XLOOKUP($A180,sdbt029!$A:$A,sdbt029!$A:$A,,-1)
       - _xlfn.XLOOKUP($A180,sdbt029!$A:$A,sdbt029!$A:$A,,1) )
   * ( _xlfn.XLOOKUP($A180,sdbt029!$A:$A,sdbt029!$B:$B,,-1)
       - _xlfn.XLOOKUP($A180,sdbt029!$A:$A,sdbt029!$B:$B,,1) )</f>
        <v>0.26841309637291022</v>
      </c>
      <c r="G180">
        <f xml:space="preserve"> _xlfn.XLOOKUP($A180,sdbs034!$A:$A,sdbs034!$B:$B,,1)
 + ( $A180 - _xlfn.XLOOKUP($A180,sdbs034!$A:$A,sdbs034!$A:$A,,1) )
   / ( _xlfn.XLOOKUP($A180,sdbs034!$A:$A,sdbs034!$A:$A,,-1)
       - _xlfn.XLOOKUP($A180,sdbs034!$A:$A,sdbs034!$A:$A,,1) )
   * ( _xlfn.XLOOKUP($A180,sdbs034!$A:$A,sdbs034!$B:$B,,-1)
       - _xlfn.XLOOKUP($A180,sdbs034!$A:$A,sdbs034!$B:$B,,1) )</f>
        <v>1.0744817733544669</v>
      </c>
      <c r="H180">
        <f xml:space="preserve"> _xlfn.XLOOKUP($A180,sdbso042!$A:$A,sdbso042!$B:$B,,1)
 + ( $A180 - _xlfn.XLOOKUP($A180,sdbso042!$A:$A,sdbso042!$A:$A,,1) )
   / ( _xlfn.XLOOKUP($A180,sdbso042!$A:$A,sdbso042!$A:$A,,-1)
       - _xlfn.XLOOKUP($A180,sdbso042!$A:$A,sdbso042!$A:$A,,1) )
   * ( _xlfn.XLOOKUP($A180,sdbso042!$A:$A,sdbso042!$B:$B,,-1)
       - _xlfn.XLOOKUP($A180,sdbso042!$A:$A,sdbso042!$B:$B,,1) )</f>
        <v>0.15319010099983121</v>
      </c>
      <c r="Y180">
        <f t="shared" si="7"/>
        <v>0</v>
      </c>
      <c r="Z180">
        <f t="shared" si="8"/>
        <v>0</v>
      </c>
      <c r="AI180" s="1">
        <v>2472.7305999999999</v>
      </c>
    </row>
    <row r="181" spans="1:35" x14ac:dyDescent="0.2">
      <c r="A181" s="1">
        <f t="shared" si="6"/>
        <v>2471.7308000000003</v>
      </c>
      <c r="B181" s="1">
        <v>0.70382602999999999</v>
      </c>
      <c r="C181">
        <f xml:space="preserve"> _xlfn.XLOOKUP($A181,DibenzoThiophene!$A:$A,DibenzoThiophene!$B:$B,,1)
 + ( $A181 - _xlfn.XLOOKUP($A181,DibenzoThiophene!$A:$A,DibenzoThiophene!$A:$A,,1) )
   / ( _xlfn.XLOOKUP($A181,DibenzoThiophene!$A:$A,DibenzoThiophene!$A:$A,,-1)
       - _xlfn.XLOOKUP($A181,DibenzoThiophene!$A:$A,DibenzoThiophene!$A:$A,,1) )
   * ( _xlfn.XLOOKUP($A181,DibenzoThiophene!$A:$A,DibenzoThiophene!$B:$B,,-1)
       - _xlfn.XLOOKUP($A181,DibenzoThiophene!$A:$A,DibenzoThiophene!$B:$B,,1) )</f>
        <v>5.0723153588584924E-2</v>
      </c>
      <c r="D181">
        <f xml:space="preserve"> _xlfn.XLOOKUP($A181,Sulfone!$A:$A,Sulfone!$B:$B,,1)
 + ( $A181 - _xlfn.XLOOKUP($A181,Sulfone!$A:$A,Sulfone!$A:$A,,1) )
   / ( _xlfn.XLOOKUP($A181,Sulfone!$A:$A,Sulfone!$A:$A,,-1)
       - _xlfn.XLOOKUP($A181,Sulfone!$A:$A,Sulfone!$A:$A,,1) )
   * ( _xlfn.XLOOKUP($A181,Sulfone!$A:$A,Sulfone!$B:$B,,-1)
       - _xlfn.XLOOKUP($A181,Sulfone!$A:$A,Sulfone!$B:$B,,1) )</f>
        <v>6.1992910174608409E-2</v>
      </c>
      <c r="E181">
        <f xml:space="preserve"> _xlfn.XLOOKUP($A181,sfeso4051!$A:$A,sfeso4051!$B:$B,,1)
 + ( $A181 - _xlfn.XLOOKUP($A181,sfeso4051!$A:$A,sfeso4051!$A:$A,,1) )
   / ( _xlfn.XLOOKUP($A181,sfeso4051!$A:$A,sfeso4051!$A:$A,,-1)
       - _xlfn.XLOOKUP($A181,sfeso4051!$A:$A,sfeso4051!$A:$A,,1) )
   * ( _xlfn.XLOOKUP($A181,sfeso4051!$A:$A,sfeso4051!$B:$B,,-1)
       - _xlfn.XLOOKUP($A181,sfeso4051!$A:$A,sfeso4051!$B:$B,,1) )</f>
        <v>-9.3778912386478547E-4</v>
      </c>
      <c r="F181">
        <f xml:space="preserve"> _xlfn.XLOOKUP($A181,sdbt029!$A:$A,sdbt029!$B:$B,,1)
 + ( $A181 - _xlfn.XLOOKUP($A181,sdbt029!$A:$A,sdbt029!$A:$A,,1) )
   / ( _xlfn.XLOOKUP($A181,sdbt029!$A:$A,sdbt029!$A:$A,,-1)
       - _xlfn.XLOOKUP($A181,sdbt029!$A:$A,sdbt029!$A:$A,,1) )
   * ( _xlfn.XLOOKUP($A181,sdbt029!$A:$A,sdbt029!$B:$B,,-1)
       - _xlfn.XLOOKUP($A181,sdbt029!$A:$A,sdbt029!$B:$B,,1) )</f>
        <v>0.35291066278983546</v>
      </c>
      <c r="G181">
        <f xml:space="preserve"> _xlfn.XLOOKUP($A181,sdbs034!$A:$A,sdbs034!$B:$B,,1)
 + ( $A181 - _xlfn.XLOOKUP($A181,sdbs034!$A:$A,sdbs034!$A:$A,,1) )
   / ( _xlfn.XLOOKUP($A181,sdbs034!$A:$A,sdbs034!$A:$A,,-1)
       - _xlfn.XLOOKUP($A181,sdbs034!$A:$A,sdbs034!$A:$A,,1) )
   * ( _xlfn.XLOOKUP($A181,sdbs034!$A:$A,sdbs034!$B:$B,,-1)
       - _xlfn.XLOOKUP($A181,sdbs034!$A:$A,sdbs034!$B:$B,,1) )</f>
        <v>1.5756302088400491</v>
      </c>
      <c r="H181">
        <f xml:space="preserve"> _xlfn.XLOOKUP($A181,sdbso042!$A:$A,sdbso042!$B:$B,,1)
 + ( $A181 - _xlfn.XLOOKUP($A181,sdbso042!$A:$A,sdbso042!$A:$A,,1) )
   / ( _xlfn.XLOOKUP($A181,sdbso042!$A:$A,sdbso042!$A:$A,,-1)
       - _xlfn.XLOOKUP($A181,sdbso042!$A:$A,sdbso042!$A:$A,,1) )
   * ( _xlfn.XLOOKUP($A181,sdbso042!$A:$A,sdbso042!$B:$B,,-1)
       - _xlfn.XLOOKUP($A181,sdbso042!$A:$A,sdbso042!$B:$B,,1) )</f>
        <v>0.16936086565937772</v>
      </c>
      <c r="Y181">
        <f t="shared" si="7"/>
        <v>0</v>
      </c>
      <c r="Z181">
        <f t="shared" si="8"/>
        <v>0</v>
      </c>
      <c r="AI181" s="1">
        <v>2472.9308000000001</v>
      </c>
    </row>
    <row r="182" spans="1:35" x14ac:dyDescent="0.2">
      <c r="A182" s="1">
        <f t="shared" si="6"/>
        <v>2471.9309000000003</v>
      </c>
      <c r="B182" s="1">
        <v>0.88902548000000003</v>
      </c>
      <c r="C182">
        <f xml:space="preserve"> _xlfn.XLOOKUP($A182,DibenzoThiophene!$A:$A,DibenzoThiophene!$B:$B,,1)
 + ( $A182 - _xlfn.XLOOKUP($A182,DibenzoThiophene!$A:$A,DibenzoThiophene!$A:$A,,1) )
   / ( _xlfn.XLOOKUP($A182,DibenzoThiophene!$A:$A,DibenzoThiophene!$A:$A,,-1)
       - _xlfn.XLOOKUP($A182,DibenzoThiophene!$A:$A,DibenzoThiophene!$A:$A,,1) )
   * ( _xlfn.XLOOKUP($A182,DibenzoThiophene!$A:$A,DibenzoThiophene!$B:$B,,-1)
       - _xlfn.XLOOKUP($A182,DibenzoThiophene!$A:$A,DibenzoThiophene!$B:$B,,1) )</f>
        <v>8.0548448501801054E-2</v>
      </c>
      <c r="D182">
        <f xml:space="preserve"> _xlfn.XLOOKUP($A182,Sulfone!$A:$A,Sulfone!$B:$B,,1)
 + ( $A182 - _xlfn.XLOOKUP($A182,Sulfone!$A:$A,Sulfone!$A:$A,,1) )
   / ( _xlfn.XLOOKUP($A182,Sulfone!$A:$A,Sulfone!$A:$A,,-1)
       - _xlfn.XLOOKUP($A182,Sulfone!$A:$A,Sulfone!$A:$A,,1) )
   * ( _xlfn.XLOOKUP($A182,Sulfone!$A:$A,Sulfone!$B:$B,,-1)
       - _xlfn.XLOOKUP($A182,Sulfone!$A:$A,Sulfone!$B:$B,,1) )</f>
        <v>7.1021156097713534E-2</v>
      </c>
      <c r="E182">
        <f xml:space="preserve"> _xlfn.XLOOKUP($A182,sfeso4051!$A:$A,sfeso4051!$B:$B,,1)
 + ( $A182 - _xlfn.XLOOKUP($A182,sfeso4051!$A:$A,sfeso4051!$A:$A,,1) )
   / ( _xlfn.XLOOKUP($A182,sfeso4051!$A:$A,sfeso4051!$A:$A,,-1)
       - _xlfn.XLOOKUP($A182,sfeso4051!$A:$A,sfeso4051!$A:$A,,1) )
   * ( _xlfn.XLOOKUP($A182,sfeso4051!$A:$A,sfeso4051!$B:$B,,-1)
       - _xlfn.XLOOKUP($A182,sfeso4051!$A:$A,sfeso4051!$B:$B,,1) )</f>
        <v>-3.5230638628758572E-4</v>
      </c>
      <c r="F182">
        <f xml:space="preserve"> _xlfn.XLOOKUP($A182,sdbt029!$A:$A,sdbt029!$B:$B,,1)
 + ( $A182 - _xlfn.XLOOKUP($A182,sdbt029!$A:$A,sdbt029!$A:$A,,1) )
   / ( _xlfn.XLOOKUP($A182,sdbt029!$A:$A,sdbt029!$A:$A,,-1)
       - _xlfn.XLOOKUP($A182,sdbt029!$A:$A,sdbt029!$A:$A,,1) )
   * ( _xlfn.XLOOKUP($A182,sdbt029!$A:$A,sdbt029!$B:$B,,-1)
       - _xlfn.XLOOKUP($A182,sdbt029!$A:$A,sdbt029!$B:$B,,1) )</f>
        <v>0.49581846005395119</v>
      </c>
      <c r="G182">
        <f xml:space="preserve"> _xlfn.XLOOKUP($A182,sdbs034!$A:$A,sdbs034!$B:$B,,1)
 + ( $A182 - _xlfn.XLOOKUP($A182,sdbs034!$A:$A,sdbs034!$A:$A,,1) )
   / ( _xlfn.XLOOKUP($A182,sdbs034!$A:$A,sdbs034!$A:$A,,-1)
       - _xlfn.XLOOKUP($A182,sdbs034!$A:$A,sdbs034!$A:$A,,1) )
   * ( _xlfn.XLOOKUP($A182,sdbs034!$A:$A,sdbs034!$B:$B,,-1)
       - _xlfn.XLOOKUP($A182,sdbs034!$A:$A,sdbs034!$B:$B,,1) )</f>
        <v>2.2316521880020592</v>
      </c>
      <c r="H182">
        <f xml:space="preserve"> _xlfn.XLOOKUP($A182,sdbso042!$A:$A,sdbso042!$B:$B,,1)
 + ( $A182 - _xlfn.XLOOKUP($A182,sdbso042!$A:$A,sdbso042!$A:$A,,1) )
   / ( _xlfn.XLOOKUP($A182,sdbso042!$A:$A,sdbso042!$A:$A,,-1)
       - _xlfn.XLOOKUP($A182,sdbso042!$A:$A,sdbso042!$A:$A,,1) )
   * ( _xlfn.XLOOKUP($A182,sdbso042!$A:$A,sdbso042!$B:$B,,-1)
       - _xlfn.XLOOKUP($A182,sdbso042!$A:$A,sdbso042!$B:$B,,1) )</f>
        <v>0.18263973667802957</v>
      </c>
      <c r="Y182">
        <f t="shared" si="7"/>
        <v>0</v>
      </c>
      <c r="Z182">
        <f t="shared" si="8"/>
        <v>0</v>
      </c>
      <c r="AI182" s="1">
        <v>2473.1309000000001</v>
      </c>
    </row>
    <row r="183" spans="1:35" x14ac:dyDescent="0.2">
      <c r="A183" s="1">
        <f t="shared" si="6"/>
        <v>2472.1310000000003</v>
      </c>
      <c r="B183" s="1">
        <v>1.1333059000000001</v>
      </c>
      <c r="C183">
        <f xml:space="preserve"> _xlfn.XLOOKUP($A183,DibenzoThiophene!$A:$A,DibenzoThiophene!$B:$B,,1)
 + ( $A183 - _xlfn.XLOOKUP($A183,DibenzoThiophene!$A:$A,DibenzoThiophene!$A:$A,,1) )
   / ( _xlfn.XLOOKUP($A183,DibenzoThiophene!$A:$A,DibenzoThiophene!$A:$A,,-1)
       - _xlfn.XLOOKUP($A183,DibenzoThiophene!$A:$A,DibenzoThiophene!$A:$A,,1) )
   * ( _xlfn.XLOOKUP($A183,DibenzoThiophene!$A:$A,DibenzoThiophene!$B:$B,,-1)
       - _xlfn.XLOOKUP($A183,DibenzoThiophene!$A:$A,DibenzoThiophene!$B:$B,,1) )</f>
        <v>9.463189648456044E-2</v>
      </c>
      <c r="D183">
        <f xml:space="preserve"> _xlfn.XLOOKUP($A183,Sulfone!$A:$A,Sulfone!$B:$B,,1)
 + ( $A183 - _xlfn.XLOOKUP($A183,Sulfone!$A:$A,Sulfone!$A:$A,,1) )
   / ( _xlfn.XLOOKUP($A183,Sulfone!$A:$A,Sulfone!$A:$A,,-1)
       - _xlfn.XLOOKUP($A183,Sulfone!$A:$A,Sulfone!$A:$A,,1) )
   * ( _xlfn.XLOOKUP($A183,Sulfone!$A:$A,Sulfone!$B:$B,,-1)
       - _xlfn.XLOOKUP($A183,Sulfone!$A:$A,Sulfone!$B:$B,,1) )</f>
        <v>6.9830546074216418E-2</v>
      </c>
      <c r="E183">
        <f xml:space="preserve"> _xlfn.XLOOKUP($A183,sfeso4051!$A:$A,sfeso4051!$B:$B,,1)
 + ( $A183 - _xlfn.XLOOKUP($A183,sfeso4051!$A:$A,sfeso4051!$A:$A,,1) )
   / ( _xlfn.XLOOKUP($A183,sfeso4051!$A:$A,sfeso4051!$A:$A,,-1)
       - _xlfn.XLOOKUP($A183,sfeso4051!$A:$A,sfeso4051!$A:$A,,1) )
   * ( _xlfn.XLOOKUP($A183,sfeso4051!$A:$A,sfeso4051!$B:$B,,-1)
       - _xlfn.XLOOKUP($A183,sfeso4051!$A:$A,sfeso4051!$B:$B,,1) )</f>
        <v>-2.0084027682961352E-4</v>
      </c>
      <c r="F183">
        <f xml:space="preserve"> _xlfn.XLOOKUP($A183,sdbt029!$A:$A,sdbt029!$B:$B,,1)
 + ( $A183 - _xlfn.XLOOKUP($A183,sdbt029!$A:$A,sdbt029!$A:$A,,1) )
   / ( _xlfn.XLOOKUP($A183,sdbt029!$A:$A,sdbt029!$A:$A,,-1)
       - _xlfn.XLOOKUP($A183,sdbt029!$A:$A,sdbt029!$A:$A,,1) )
   * ( _xlfn.XLOOKUP($A183,sdbt029!$A:$A,sdbt029!$B:$B,,-1)
       - _xlfn.XLOOKUP($A183,sdbt029!$A:$A,sdbt029!$B:$B,,1) )</f>
        <v>0.75315602575544793</v>
      </c>
      <c r="G183">
        <f xml:space="preserve"> _xlfn.XLOOKUP($A183,sdbs034!$A:$A,sdbs034!$B:$B,,1)
 + ( $A183 - _xlfn.XLOOKUP($A183,sdbs034!$A:$A,sdbs034!$A:$A,,1) )
   / ( _xlfn.XLOOKUP($A183,sdbs034!$A:$A,sdbs034!$A:$A,,-1)
       - _xlfn.XLOOKUP($A183,sdbs034!$A:$A,sdbs034!$A:$A,,1) )
   * ( _xlfn.XLOOKUP($A183,sdbs034!$A:$A,sdbs034!$B:$B,,-1)
       - _xlfn.XLOOKUP($A183,sdbs034!$A:$A,sdbs034!$B:$B,,1) )</f>
        <v>2.901021779449072</v>
      </c>
      <c r="H183">
        <f xml:space="preserve"> _xlfn.XLOOKUP($A183,sdbso042!$A:$A,sdbso042!$B:$B,,1)
 + ( $A183 - _xlfn.XLOOKUP($A183,sdbso042!$A:$A,sdbso042!$A:$A,,1) )
   / ( _xlfn.XLOOKUP($A183,sdbso042!$A:$A,sdbso042!$A:$A,,-1)
       - _xlfn.XLOOKUP($A183,sdbso042!$A:$A,sdbso042!$A:$A,,1) )
   * ( _xlfn.XLOOKUP($A183,sdbso042!$A:$A,sdbso042!$B:$B,,-1)
       - _xlfn.XLOOKUP($A183,sdbso042!$A:$A,sdbso042!$B:$B,,1) )</f>
        <v>0.18979658237625982</v>
      </c>
      <c r="Y183">
        <f t="shared" si="7"/>
        <v>0</v>
      </c>
      <c r="Z183">
        <f t="shared" si="8"/>
        <v>0</v>
      </c>
      <c r="AI183" s="1">
        <v>2473.3310000000001</v>
      </c>
    </row>
    <row r="184" spans="1:35" x14ac:dyDescent="0.2">
      <c r="A184" s="1">
        <f t="shared" si="6"/>
        <v>2472.3312000000001</v>
      </c>
      <c r="B184" s="1">
        <v>1.3135614</v>
      </c>
      <c r="C184">
        <f xml:space="preserve"> _xlfn.XLOOKUP($A184,DibenzoThiophene!$A:$A,DibenzoThiophene!$B:$B,,1)
 + ( $A184 - _xlfn.XLOOKUP($A184,DibenzoThiophene!$A:$A,DibenzoThiophene!$A:$A,,1) )
   / ( _xlfn.XLOOKUP($A184,DibenzoThiophene!$A:$A,DibenzoThiophene!$A:$A,,-1)
       - _xlfn.XLOOKUP($A184,DibenzoThiophene!$A:$A,DibenzoThiophene!$A:$A,,1) )
   * ( _xlfn.XLOOKUP($A184,DibenzoThiophene!$A:$A,DibenzoThiophene!$B:$B,,-1)
       - _xlfn.XLOOKUP($A184,DibenzoThiophene!$A:$A,DibenzoThiophene!$B:$B,,1) )</f>
        <v>0.12178448702111229</v>
      </c>
      <c r="D184">
        <f xml:space="preserve"> _xlfn.XLOOKUP($A184,Sulfone!$A:$A,Sulfone!$B:$B,,1)
 + ( $A184 - _xlfn.XLOOKUP($A184,Sulfone!$A:$A,Sulfone!$A:$A,,1) )
   / ( _xlfn.XLOOKUP($A184,Sulfone!$A:$A,Sulfone!$A:$A,,-1)
       - _xlfn.XLOOKUP($A184,Sulfone!$A:$A,Sulfone!$A:$A,,1) )
   * ( _xlfn.XLOOKUP($A184,Sulfone!$A:$A,Sulfone!$B:$B,,-1)
       - _xlfn.XLOOKUP($A184,Sulfone!$A:$A,Sulfone!$B:$B,,1) )</f>
        <v>6.6988628164518435E-2</v>
      </c>
      <c r="E184">
        <f xml:space="preserve"> _xlfn.XLOOKUP($A184,sfeso4051!$A:$A,sfeso4051!$B:$B,,1)
 + ( $A184 - _xlfn.XLOOKUP($A184,sfeso4051!$A:$A,sfeso4051!$A:$A,,1) )
   / ( _xlfn.XLOOKUP($A184,sfeso4051!$A:$A,sfeso4051!$A:$A,,-1)
       - _xlfn.XLOOKUP($A184,sfeso4051!$A:$A,sfeso4051!$A:$A,,1) )
   * ( _xlfn.XLOOKUP($A184,sfeso4051!$A:$A,sfeso4051!$B:$B,,-1)
       - _xlfn.XLOOKUP($A184,sfeso4051!$A:$A,sfeso4051!$B:$B,,1) )</f>
        <v>2.9131716717311312E-3</v>
      </c>
      <c r="F184">
        <f xml:space="preserve"> _xlfn.XLOOKUP($A184,sdbt029!$A:$A,sdbt029!$B:$B,,1)
 + ( $A184 - _xlfn.XLOOKUP($A184,sdbt029!$A:$A,sdbt029!$A:$A,,1) )
   / ( _xlfn.XLOOKUP($A184,sdbt029!$A:$A,sdbt029!$A:$A,,-1)
       - _xlfn.XLOOKUP($A184,sdbt029!$A:$A,sdbt029!$A:$A,,1) )
   * ( _xlfn.XLOOKUP($A184,sdbt029!$A:$A,sdbt029!$B:$B,,-1)
       - _xlfn.XLOOKUP($A184,sdbt029!$A:$A,sdbt029!$B:$B,,1) )</f>
        <v>1.2400795073625535</v>
      </c>
      <c r="G184">
        <f xml:space="preserve"> _xlfn.XLOOKUP($A184,sdbs034!$A:$A,sdbs034!$B:$B,,1)
 + ( $A184 - _xlfn.XLOOKUP($A184,sdbs034!$A:$A,sdbs034!$A:$A,,1) )
   / ( _xlfn.XLOOKUP($A184,sdbs034!$A:$A,sdbs034!$A:$A,,-1)
       - _xlfn.XLOOKUP($A184,sdbs034!$A:$A,sdbs034!$A:$A,,1) )
   * ( _xlfn.XLOOKUP($A184,sdbs034!$A:$A,sdbs034!$B:$B,,-1)
       - _xlfn.XLOOKUP($A184,sdbs034!$A:$A,sdbs034!$B:$B,,1) )</f>
        <v>3.3559327153885654</v>
      </c>
      <c r="H184">
        <f xml:space="preserve"> _xlfn.XLOOKUP($A184,sdbso042!$A:$A,sdbso042!$B:$B,,1)
 + ( $A184 - _xlfn.XLOOKUP($A184,sdbso042!$A:$A,sdbso042!$A:$A,,1) )
   / ( _xlfn.XLOOKUP($A184,sdbso042!$A:$A,sdbso042!$A:$A,,-1)
       - _xlfn.XLOOKUP($A184,sdbso042!$A:$A,sdbso042!$A:$A,,1) )
   * ( _xlfn.XLOOKUP($A184,sdbso042!$A:$A,sdbso042!$B:$B,,-1)
       - _xlfn.XLOOKUP($A184,sdbso042!$A:$A,sdbso042!$B:$B,,1) )</f>
        <v>0.20771592412489684</v>
      </c>
      <c r="Y184">
        <f t="shared" si="7"/>
        <v>0</v>
      </c>
      <c r="Z184">
        <f t="shared" si="8"/>
        <v>0</v>
      </c>
      <c r="AI184" s="1">
        <v>2473.5311999999999</v>
      </c>
    </row>
    <row r="185" spans="1:35" x14ac:dyDescent="0.2">
      <c r="A185" s="1">
        <f t="shared" si="6"/>
        <v>2472.5313000000001</v>
      </c>
      <c r="B185" s="1">
        <v>1.4959639</v>
      </c>
      <c r="C185">
        <f xml:space="preserve"> _xlfn.XLOOKUP($A185,DibenzoThiophene!$A:$A,DibenzoThiophene!$B:$B,,1)
 + ( $A185 - _xlfn.XLOOKUP($A185,DibenzoThiophene!$A:$A,DibenzoThiophene!$A:$A,,1) )
   / ( _xlfn.XLOOKUP($A185,DibenzoThiophene!$A:$A,DibenzoThiophene!$A:$A,,-1)
       - _xlfn.XLOOKUP($A185,DibenzoThiophene!$A:$A,DibenzoThiophene!$A:$A,,1) )
   * ( _xlfn.XLOOKUP($A185,DibenzoThiophene!$A:$A,DibenzoThiophene!$B:$B,,-1)
       - _xlfn.XLOOKUP($A185,DibenzoThiophene!$A:$A,DibenzoThiophene!$B:$B,,1) )</f>
        <v>0.15851624798150066</v>
      </c>
      <c r="D185">
        <f xml:space="preserve"> _xlfn.XLOOKUP($A185,Sulfone!$A:$A,Sulfone!$B:$B,,1)
 + ( $A185 - _xlfn.XLOOKUP($A185,Sulfone!$A:$A,Sulfone!$A:$A,,1) )
   / ( _xlfn.XLOOKUP($A185,Sulfone!$A:$A,Sulfone!$A:$A,,-1)
       - _xlfn.XLOOKUP($A185,Sulfone!$A:$A,Sulfone!$A:$A,,1) )
   * ( _xlfn.XLOOKUP($A185,Sulfone!$A:$A,Sulfone!$B:$B,,-1)
       - _xlfn.XLOOKUP($A185,Sulfone!$A:$A,Sulfone!$B:$B,,1) )</f>
        <v>6.6630315939954429E-2</v>
      </c>
      <c r="E185">
        <f xml:space="preserve"> _xlfn.XLOOKUP($A185,sfeso4051!$A:$A,sfeso4051!$B:$B,,1)
 + ( $A185 - _xlfn.XLOOKUP($A185,sfeso4051!$A:$A,sfeso4051!$A:$A,,1) )
   / ( _xlfn.XLOOKUP($A185,sfeso4051!$A:$A,sfeso4051!$A:$A,,-1)
       - _xlfn.XLOOKUP($A185,sfeso4051!$A:$A,sfeso4051!$A:$A,,1) )
   * ( _xlfn.XLOOKUP($A185,sfeso4051!$A:$A,sfeso4051!$B:$B,,-1)
       - _xlfn.XLOOKUP($A185,sfeso4051!$A:$A,sfeso4051!$B:$B,,1) )</f>
        <v>5.4154765320635094E-3</v>
      </c>
      <c r="F185">
        <f xml:space="preserve"> _xlfn.XLOOKUP($A185,sdbt029!$A:$A,sdbt029!$B:$B,,1)
 + ( $A185 - _xlfn.XLOOKUP($A185,sdbt029!$A:$A,sdbt029!$A:$A,,1) )
   / ( _xlfn.XLOOKUP($A185,sdbt029!$A:$A,sdbt029!$A:$A,,-1)
       - _xlfn.XLOOKUP($A185,sdbt029!$A:$A,sdbt029!$A:$A,,1) )
   * ( _xlfn.XLOOKUP($A185,sdbt029!$A:$A,sdbt029!$B:$B,,-1)
       - _xlfn.XLOOKUP($A185,sdbt029!$A:$A,sdbt029!$B:$B,,1) )</f>
        <v>2.0194007211622891</v>
      </c>
      <c r="G185">
        <f xml:space="preserve"> _xlfn.XLOOKUP($A185,sdbs034!$A:$A,sdbs034!$B:$B,,1)
 + ( $A185 - _xlfn.XLOOKUP($A185,sdbs034!$A:$A,sdbs034!$A:$A,,1) )
   / ( _xlfn.XLOOKUP($A185,sdbs034!$A:$A,sdbs034!$A:$A,,-1)
       - _xlfn.XLOOKUP($A185,sdbs034!$A:$A,sdbs034!$A:$A,,1) )
   * ( _xlfn.XLOOKUP($A185,sdbs034!$A:$A,sdbs034!$B:$B,,-1)
       - _xlfn.XLOOKUP($A185,sdbs034!$A:$A,sdbs034!$B:$B,,1) )</f>
        <v>3.4554870347555324</v>
      </c>
      <c r="H185">
        <f xml:space="preserve"> _xlfn.XLOOKUP($A185,sdbso042!$A:$A,sdbso042!$B:$B,,1)
 + ( $A185 - _xlfn.XLOOKUP($A185,sdbso042!$A:$A,sdbso042!$A:$A,,1) )
   / ( _xlfn.XLOOKUP($A185,sdbso042!$A:$A,sdbso042!$A:$A,,-1)
       - _xlfn.XLOOKUP($A185,sdbso042!$A:$A,sdbso042!$A:$A,,1) )
   * ( _xlfn.XLOOKUP($A185,sdbso042!$A:$A,sdbso042!$B:$B,,-1)
       - _xlfn.XLOOKUP($A185,sdbso042!$A:$A,sdbso042!$B:$B,,1) )</f>
        <v>0.23112849838580807</v>
      </c>
      <c r="Y185">
        <f t="shared" si="7"/>
        <v>0</v>
      </c>
      <c r="Z185">
        <f t="shared" si="8"/>
        <v>0</v>
      </c>
      <c r="AI185" s="1">
        <v>2473.7312999999999</v>
      </c>
    </row>
    <row r="186" spans="1:35" x14ac:dyDescent="0.2">
      <c r="A186" s="1">
        <f t="shared" si="6"/>
        <v>2472.7314000000001</v>
      </c>
      <c r="B186" s="1">
        <v>1.5418379</v>
      </c>
      <c r="C186">
        <f xml:space="preserve"> _xlfn.XLOOKUP($A186,DibenzoThiophene!$A:$A,DibenzoThiophene!$B:$B,,1)
 + ( $A186 - _xlfn.XLOOKUP($A186,DibenzoThiophene!$A:$A,DibenzoThiophene!$A:$A,,1) )
   / ( _xlfn.XLOOKUP($A186,DibenzoThiophene!$A:$A,DibenzoThiophene!$A:$A,,-1)
       - _xlfn.XLOOKUP($A186,DibenzoThiophene!$A:$A,DibenzoThiophene!$A:$A,,1) )
   * ( _xlfn.XLOOKUP($A186,DibenzoThiophene!$A:$A,DibenzoThiophene!$B:$B,,-1)
       - _xlfn.XLOOKUP($A186,DibenzoThiophene!$A:$A,DibenzoThiophene!$B:$B,,1) )</f>
        <v>0.21633043306780381</v>
      </c>
      <c r="D186">
        <f xml:space="preserve"> _xlfn.XLOOKUP($A186,Sulfone!$A:$A,Sulfone!$B:$B,,1)
 + ( $A186 - _xlfn.XLOOKUP($A186,Sulfone!$A:$A,Sulfone!$A:$A,,1) )
   / ( _xlfn.XLOOKUP($A186,Sulfone!$A:$A,Sulfone!$A:$A,,-1)
       - _xlfn.XLOOKUP($A186,Sulfone!$A:$A,Sulfone!$A:$A,,1) )
   * ( _xlfn.XLOOKUP($A186,Sulfone!$A:$A,Sulfone!$B:$B,,-1)
       - _xlfn.XLOOKUP($A186,Sulfone!$A:$A,Sulfone!$B:$B,,1) )</f>
        <v>7.2388985212982926E-2</v>
      </c>
      <c r="E186">
        <f xml:space="preserve"> _xlfn.XLOOKUP($A186,sfeso4051!$A:$A,sfeso4051!$B:$B,,1)
 + ( $A186 - _xlfn.XLOOKUP($A186,sfeso4051!$A:$A,sfeso4051!$A:$A,,1) )
   / ( _xlfn.XLOOKUP($A186,sfeso4051!$A:$A,sfeso4051!$A:$A,,-1)
       - _xlfn.XLOOKUP($A186,sfeso4051!$A:$A,sfeso4051!$A:$A,,1) )
   * ( _xlfn.XLOOKUP($A186,sfeso4051!$A:$A,sfeso4051!$B:$B,,-1)
       - _xlfn.XLOOKUP($A186,sfeso4051!$A:$A,sfeso4051!$B:$B,,1) )</f>
        <v>6.1366466479458185E-3</v>
      </c>
      <c r="F186">
        <f xml:space="preserve"> _xlfn.XLOOKUP($A186,sdbt029!$A:$A,sdbt029!$B:$B,,1)
 + ( $A186 - _xlfn.XLOOKUP($A186,sdbt029!$A:$A,sdbt029!$A:$A,,1) )
   / ( _xlfn.XLOOKUP($A186,sdbt029!$A:$A,sdbt029!$A:$A,,-1)
       - _xlfn.XLOOKUP($A186,sdbt029!$A:$A,sdbt029!$A:$A,,1) )
   * ( _xlfn.XLOOKUP($A186,sdbt029!$A:$A,sdbt029!$B:$B,,-1)
       - _xlfn.XLOOKUP($A186,sdbt029!$A:$A,sdbt029!$B:$B,,1) )</f>
        <v>2.9283047361046104</v>
      </c>
      <c r="G186">
        <f xml:space="preserve"> _xlfn.XLOOKUP($A186,sdbs034!$A:$A,sdbs034!$B:$B,,1)
 + ( $A186 - _xlfn.XLOOKUP($A186,sdbs034!$A:$A,sdbs034!$A:$A,,1) )
   / ( _xlfn.XLOOKUP($A186,sdbs034!$A:$A,sdbs034!$A:$A,,-1)
       - _xlfn.XLOOKUP($A186,sdbs034!$A:$A,sdbs034!$A:$A,,1) )
   * ( _xlfn.XLOOKUP($A186,sdbs034!$A:$A,sdbs034!$B:$B,,-1)
       - _xlfn.XLOOKUP($A186,sdbs034!$A:$A,sdbs034!$B:$B,,1) )</f>
        <v>3.2078606330807511</v>
      </c>
      <c r="H186">
        <f xml:space="preserve"> _xlfn.XLOOKUP($A186,sdbso042!$A:$A,sdbso042!$B:$B,,1)
 + ( $A186 - _xlfn.XLOOKUP($A186,sdbso042!$A:$A,sdbso042!$A:$A,,1) )
   / ( _xlfn.XLOOKUP($A186,sdbso042!$A:$A,sdbso042!$A:$A,,-1)
       - _xlfn.XLOOKUP($A186,sdbso042!$A:$A,sdbso042!$A:$A,,1) )
   * ( _xlfn.XLOOKUP($A186,sdbso042!$A:$A,sdbso042!$B:$B,,-1)
       - _xlfn.XLOOKUP($A186,sdbso042!$A:$A,sdbso042!$B:$B,,1) )</f>
        <v>0.25344951222756101</v>
      </c>
      <c r="Y186">
        <f t="shared" si="7"/>
        <v>0</v>
      </c>
      <c r="Z186">
        <f t="shared" si="8"/>
        <v>0</v>
      </c>
      <c r="AI186" s="1">
        <v>2473.9313999999999</v>
      </c>
    </row>
    <row r="187" spans="1:35" x14ac:dyDescent="0.2">
      <c r="A187" s="1">
        <f t="shared" si="6"/>
        <v>2472.9316000000003</v>
      </c>
      <c r="B187" s="1">
        <v>1.5615621</v>
      </c>
      <c r="C187">
        <f xml:space="preserve"> _xlfn.XLOOKUP($A187,DibenzoThiophene!$A:$A,DibenzoThiophene!$B:$B,,1)
 + ( $A187 - _xlfn.XLOOKUP($A187,DibenzoThiophene!$A:$A,DibenzoThiophene!$A:$A,,1) )
   / ( _xlfn.XLOOKUP($A187,DibenzoThiophene!$A:$A,DibenzoThiophene!$A:$A,,-1)
       - _xlfn.XLOOKUP($A187,DibenzoThiophene!$A:$A,DibenzoThiophene!$A:$A,,1) )
   * ( _xlfn.XLOOKUP($A187,DibenzoThiophene!$A:$A,DibenzoThiophene!$B:$B,,-1)
       - _xlfn.XLOOKUP($A187,DibenzoThiophene!$A:$A,DibenzoThiophene!$B:$B,,1) )</f>
        <v>0.32332244579704561</v>
      </c>
      <c r="D187">
        <f xml:space="preserve"> _xlfn.XLOOKUP($A187,Sulfone!$A:$A,Sulfone!$B:$B,,1)
 + ( $A187 - _xlfn.XLOOKUP($A187,Sulfone!$A:$A,Sulfone!$A:$A,,1) )
   / ( _xlfn.XLOOKUP($A187,Sulfone!$A:$A,Sulfone!$A:$A,,-1)
       - _xlfn.XLOOKUP($A187,Sulfone!$A:$A,Sulfone!$A:$A,,1) )
   * ( _xlfn.XLOOKUP($A187,Sulfone!$A:$A,Sulfone!$B:$B,,-1)
       - _xlfn.XLOOKUP($A187,Sulfone!$A:$A,Sulfone!$B:$B,,1) )</f>
        <v>8.1584969804061075E-2</v>
      </c>
      <c r="E187">
        <f xml:space="preserve"> _xlfn.XLOOKUP($A187,sfeso4051!$A:$A,sfeso4051!$B:$B,,1)
 + ( $A187 - _xlfn.XLOOKUP($A187,sfeso4051!$A:$A,sfeso4051!$A:$A,,1) )
   / ( _xlfn.XLOOKUP($A187,sfeso4051!$A:$A,sfeso4051!$A:$A,,-1)
       - _xlfn.XLOOKUP($A187,sfeso4051!$A:$A,sfeso4051!$A:$A,,1) )
   * ( _xlfn.XLOOKUP($A187,sfeso4051!$A:$A,sfeso4051!$B:$B,,-1)
       - _xlfn.XLOOKUP($A187,sfeso4051!$A:$A,sfeso4051!$B:$B,,1) )</f>
        <v>8.5593322211305507E-3</v>
      </c>
      <c r="F187">
        <f xml:space="preserve"> _xlfn.XLOOKUP($A187,sdbt029!$A:$A,sdbt029!$B:$B,,1)
 + ( $A187 - _xlfn.XLOOKUP($A187,sdbt029!$A:$A,sdbt029!$A:$A,,1) )
   / ( _xlfn.XLOOKUP($A187,sdbt029!$A:$A,sdbt029!$A:$A,,-1)
       - _xlfn.XLOOKUP($A187,sdbt029!$A:$A,sdbt029!$A:$A,,1) )
   * ( _xlfn.XLOOKUP($A187,sdbt029!$A:$A,sdbt029!$B:$B,,-1)
       - _xlfn.XLOOKUP($A187,sdbt029!$A:$A,sdbt029!$B:$B,,1) )</f>
        <v>3.5519807666264285</v>
      </c>
      <c r="G187">
        <f xml:space="preserve"> _xlfn.XLOOKUP($A187,sdbs034!$A:$A,sdbs034!$B:$B,,1)
 + ( $A187 - _xlfn.XLOOKUP($A187,sdbs034!$A:$A,sdbs034!$A:$A,,1) )
   / ( _xlfn.XLOOKUP($A187,sdbs034!$A:$A,sdbs034!$A:$A,,-1)
       - _xlfn.XLOOKUP($A187,sdbs034!$A:$A,sdbs034!$A:$A,,1) )
   * ( _xlfn.XLOOKUP($A187,sdbs034!$A:$A,sdbs034!$B:$B,,-1)
       - _xlfn.XLOOKUP($A187,sdbs034!$A:$A,sdbs034!$B:$B,,1) )</f>
        <v>2.7251288934044275</v>
      </c>
      <c r="H187">
        <f xml:space="preserve"> _xlfn.XLOOKUP($A187,sdbso042!$A:$A,sdbso042!$B:$B,,1)
 + ( $A187 - _xlfn.XLOOKUP($A187,sdbso042!$A:$A,sdbso042!$A:$A,,1) )
   / ( _xlfn.XLOOKUP($A187,sdbso042!$A:$A,sdbso042!$A:$A,,-1)
       - _xlfn.XLOOKUP($A187,sdbso042!$A:$A,sdbso042!$A:$A,,1) )
   * ( _xlfn.XLOOKUP($A187,sdbso042!$A:$A,sdbso042!$B:$B,,-1)
       - _xlfn.XLOOKUP($A187,sdbso042!$A:$A,sdbso042!$B:$B,,1) )</f>
        <v>0.28290553511748368</v>
      </c>
      <c r="Y187">
        <f t="shared" si="7"/>
        <v>0</v>
      </c>
      <c r="Z187">
        <f t="shared" si="8"/>
        <v>0</v>
      </c>
      <c r="AI187" s="1">
        <v>2474.1316000000002</v>
      </c>
    </row>
    <row r="188" spans="1:35" x14ac:dyDescent="0.2">
      <c r="A188" s="1">
        <f t="shared" si="6"/>
        <v>2473.1317000000004</v>
      </c>
      <c r="B188" s="1">
        <v>1.5083466999999999</v>
      </c>
      <c r="C188">
        <f xml:space="preserve"> _xlfn.XLOOKUP($A188,DibenzoThiophene!$A:$A,DibenzoThiophene!$B:$B,,1)
 + ( $A188 - _xlfn.XLOOKUP($A188,DibenzoThiophene!$A:$A,DibenzoThiophene!$A:$A,,1) )
   / ( _xlfn.XLOOKUP($A188,DibenzoThiophene!$A:$A,DibenzoThiophene!$A:$A,,-1)
       - _xlfn.XLOOKUP($A188,DibenzoThiophene!$A:$A,DibenzoThiophene!$A:$A,,1) )
   * ( _xlfn.XLOOKUP($A188,DibenzoThiophene!$A:$A,DibenzoThiophene!$B:$B,,-1)
       - _xlfn.XLOOKUP($A188,DibenzoThiophene!$A:$A,DibenzoThiophene!$B:$B,,1) )</f>
        <v>0.51758690438572197</v>
      </c>
      <c r="D188">
        <f xml:space="preserve"> _xlfn.XLOOKUP($A188,Sulfone!$A:$A,Sulfone!$B:$B,,1)
 + ( $A188 - _xlfn.XLOOKUP($A188,Sulfone!$A:$A,Sulfone!$A:$A,,1) )
   / ( _xlfn.XLOOKUP($A188,Sulfone!$A:$A,Sulfone!$A:$A,,-1)
       - _xlfn.XLOOKUP($A188,Sulfone!$A:$A,Sulfone!$A:$A,,1) )
   * ( _xlfn.XLOOKUP($A188,Sulfone!$A:$A,Sulfone!$B:$B,,-1)
       - _xlfn.XLOOKUP($A188,Sulfone!$A:$A,Sulfone!$B:$B,,1) )</f>
        <v>8.7630459070455205E-2</v>
      </c>
      <c r="E188">
        <f xml:space="preserve"> _xlfn.XLOOKUP($A188,sfeso4051!$A:$A,sfeso4051!$B:$B,,1)
 + ( $A188 - _xlfn.XLOOKUP($A188,sfeso4051!$A:$A,sfeso4051!$A:$A,,1) )
   / ( _xlfn.XLOOKUP($A188,sfeso4051!$A:$A,sfeso4051!$A:$A,,-1)
       - _xlfn.XLOOKUP($A188,sfeso4051!$A:$A,sfeso4051!$A:$A,,1) )
   * ( _xlfn.XLOOKUP($A188,sfeso4051!$A:$A,sfeso4051!$B:$B,,-1)
       - _xlfn.XLOOKUP($A188,sfeso4051!$A:$A,sfeso4051!$B:$B,,1) )</f>
        <v>7.9665796451496903E-3</v>
      </c>
      <c r="F188">
        <f xml:space="preserve"> _xlfn.XLOOKUP($A188,sdbt029!$A:$A,sdbt029!$B:$B,,1)
 + ( $A188 - _xlfn.XLOOKUP($A188,sdbt029!$A:$A,sdbt029!$A:$A,,1) )
   / ( _xlfn.XLOOKUP($A188,sdbt029!$A:$A,sdbt029!$A:$A,,-1)
       - _xlfn.XLOOKUP($A188,sdbt029!$A:$A,sdbt029!$A:$A,,1) )
   * ( _xlfn.XLOOKUP($A188,sdbt029!$A:$A,sdbt029!$B:$B,,-1)
       - _xlfn.XLOOKUP($A188,sdbt029!$A:$A,sdbt029!$B:$B,,1) )</f>
        <v>3.5765048525878882</v>
      </c>
      <c r="G188">
        <f xml:space="preserve"> _xlfn.XLOOKUP($A188,sdbs034!$A:$A,sdbs034!$B:$B,,1)
 + ( $A188 - _xlfn.XLOOKUP($A188,sdbs034!$A:$A,sdbs034!$A:$A,,1) )
   / ( _xlfn.XLOOKUP($A188,sdbs034!$A:$A,sdbs034!$A:$A,,-1)
       - _xlfn.XLOOKUP($A188,sdbs034!$A:$A,sdbs034!$A:$A,,1) )
   * ( _xlfn.XLOOKUP($A188,sdbs034!$A:$A,sdbs034!$B:$B,,-1)
       - _xlfn.XLOOKUP($A188,sdbs034!$A:$A,sdbs034!$B:$B,,1) )</f>
        <v>2.1730940690655665</v>
      </c>
      <c r="H188">
        <f xml:space="preserve"> _xlfn.XLOOKUP($A188,sdbso042!$A:$A,sdbso042!$B:$B,,1)
 + ( $A188 - _xlfn.XLOOKUP($A188,sdbso042!$A:$A,sdbso042!$A:$A,,1) )
   / ( _xlfn.XLOOKUP($A188,sdbso042!$A:$A,sdbso042!$A:$A,,-1)
       - _xlfn.XLOOKUP($A188,sdbso042!$A:$A,sdbso042!$A:$A,,1) )
   * ( _xlfn.XLOOKUP($A188,sdbso042!$A:$A,sdbso042!$B:$B,,-1)
       - _xlfn.XLOOKUP($A188,sdbso042!$A:$A,sdbso042!$B:$B,,1) )</f>
        <v>0.32257895957415533</v>
      </c>
      <c r="Y188">
        <f t="shared" si="7"/>
        <v>0</v>
      </c>
      <c r="Z188">
        <f t="shared" si="8"/>
        <v>0</v>
      </c>
      <c r="AI188" s="1">
        <v>2474.3317000000002</v>
      </c>
    </row>
    <row r="189" spans="1:35" x14ac:dyDescent="0.2">
      <c r="A189" s="1">
        <f t="shared" si="6"/>
        <v>2473.3318000000004</v>
      </c>
      <c r="B189" s="1">
        <v>1.4978378999999999</v>
      </c>
      <c r="C189">
        <f xml:space="preserve"> _xlfn.XLOOKUP($A189,DibenzoThiophene!$A:$A,DibenzoThiophene!$B:$B,,1)
 + ( $A189 - _xlfn.XLOOKUP($A189,DibenzoThiophene!$A:$A,DibenzoThiophene!$A:$A,,1) )
   / ( _xlfn.XLOOKUP($A189,DibenzoThiophene!$A:$A,DibenzoThiophene!$A:$A,,-1)
       - _xlfn.XLOOKUP($A189,DibenzoThiophene!$A:$A,DibenzoThiophene!$A:$A,,1) )
   * ( _xlfn.XLOOKUP($A189,DibenzoThiophene!$A:$A,DibenzoThiophene!$B:$B,,-1)
       - _xlfn.XLOOKUP($A189,DibenzoThiophene!$A:$A,DibenzoThiophene!$B:$B,,1) )</f>
        <v>0.89789177837672352</v>
      </c>
      <c r="D189">
        <f xml:space="preserve"> _xlfn.XLOOKUP($A189,Sulfone!$A:$A,Sulfone!$B:$B,,1)
 + ( $A189 - _xlfn.XLOOKUP($A189,Sulfone!$A:$A,Sulfone!$A:$A,,1) )
   / ( _xlfn.XLOOKUP($A189,Sulfone!$A:$A,Sulfone!$A:$A,,-1)
       - _xlfn.XLOOKUP($A189,Sulfone!$A:$A,Sulfone!$A:$A,,1) )
   * ( _xlfn.XLOOKUP($A189,Sulfone!$A:$A,Sulfone!$B:$B,,-1)
       - _xlfn.XLOOKUP($A189,Sulfone!$A:$A,Sulfone!$B:$B,,1) )</f>
        <v>9.0412742965575998E-2</v>
      </c>
      <c r="E189">
        <f xml:space="preserve"> _xlfn.XLOOKUP($A189,sfeso4051!$A:$A,sfeso4051!$B:$B,,1)
 + ( $A189 - _xlfn.XLOOKUP($A189,sfeso4051!$A:$A,sfeso4051!$A:$A,,1) )
   / ( _xlfn.XLOOKUP($A189,sfeso4051!$A:$A,sfeso4051!$A:$A,,-1)
       - _xlfn.XLOOKUP($A189,sfeso4051!$A:$A,sfeso4051!$A:$A,,1) )
   * ( _xlfn.XLOOKUP($A189,sfeso4051!$A:$A,sfeso4051!$B:$B,,-1)
       - _xlfn.XLOOKUP($A189,sfeso4051!$A:$A,sfeso4051!$B:$B,,1) )</f>
        <v>9.253321017432297E-3</v>
      </c>
      <c r="F189">
        <f xml:space="preserve"> _xlfn.XLOOKUP($A189,sdbt029!$A:$A,sdbt029!$B:$B,,1)
 + ( $A189 - _xlfn.XLOOKUP($A189,sdbt029!$A:$A,sdbt029!$A:$A,,1) )
   / ( _xlfn.XLOOKUP($A189,sdbt029!$A:$A,sdbt029!$A:$A,,-1)
       - _xlfn.XLOOKUP($A189,sdbt029!$A:$A,sdbt029!$A:$A,,1) )
   * ( _xlfn.XLOOKUP($A189,sdbt029!$A:$A,sdbt029!$B:$B,,-1)
       - _xlfn.XLOOKUP($A189,sdbt029!$A:$A,sdbt029!$B:$B,,1) )</f>
        <v>3.0998081749540001</v>
      </c>
      <c r="G189">
        <f xml:space="preserve"> _xlfn.XLOOKUP($A189,sdbs034!$A:$A,sdbs034!$B:$B,,1)
 + ( $A189 - _xlfn.XLOOKUP($A189,sdbs034!$A:$A,sdbs034!$A:$A,,1) )
   / ( _xlfn.XLOOKUP($A189,sdbs034!$A:$A,sdbs034!$A:$A,,-1)
       - _xlfn.XLOOKUP($A189,sdbs034!$A:$A,sdbs034!$A:$A,,1) )
   * ( _xlfn.XLOOKUP($A189,sdbs034!$A:$A,sdbs034!$B:$B,,-1)
       - _xlfn.XLOOKUP($A189,sdbs034!$A:$A,sdbs034!$B:$B,,1) )</f>
        <v>1.6953078088668323</v>
      </c>
      <c r="H189">
        <f xml:space="preserve"> _xlfn.XLOOKUP($A189,sdbso042!$A:$A,sdbso042!$B:$B,,1)
 + ( $A189 - _xlfn.XLOOKUP($A189,sdbso042!$A:$A,sdbso042!$A:$A,,1) )
   / ( _xlfn.XLOOKUP($A189,sdbso042!$A:$A,sdbso042!$A:$A,,-1)
       - _xlfn.XLOOKUP($A189,sdbso042!$A:$A,sdbso042!$A:$A,,1) )
   * ( _xlfn.XLOOKUP($A189,sdbso042!$A:$A,sdbso042!$B:$B,,-1)
       - _xlfn.XLOOKUP($A189,sdbso042!$A:$A,sdbso042!$B:$B,,1) )</f>
        <v>0.37922846467637428</v>
      </c>
      <c r="Y189">
        <f t="shared" si="7"/>
        <v>0</v>
      </c>
      <c r="Z189">
        <f t="shared" si="8"/>
        <v>0</v>
      </c>
      <c r="AI189" s="1">
        <v>2474.5318000000002</v>
      </c>
    </row>
    <row r="190" spans="1:35" x14ac:dyDescent="0.2">
      <c r="A190" s="1">
        <f t="shared" si="6"/>
        <v>2473.5319000000004</v>
      </c>
      <c r="B190" s="1">
        <v>1.4122264</v>
      </c>
      <c r="C190">
        <f xml:space="preserve"> _xlfn.XLOOKUP($A190,DibenzoThiophene!$A:$A,DibenzoThiophene!$B:$B,,1)
 + ( $A190 - _xlfn.XLOOKUP($A190,DibenzoThiophene!$A:$A,DibenzoThiophene!$A:$A,,1) )
   / ( _xlfn.XLOOKUP($A190,DibenzoThiophene!$A:$A,DibenzoThiophene!$A:$A,,-1)
       - _xlfn.XLOOKUP($A190,DibenzoThiophene!$A:$A,DibenzoThiophene!$A:$A,,1) )
   * ( _xlfn.XLOOKUP($A190,DibenzoThiophene!$A:$A,DibenzoThiophene!$B:$B,,-1)
       - _xlfn.XLOOKUP($A190,DibenzoThiophene!$A:$A,DibenzoThiophene!$B:$B,,1) )</f>
        <v>1.6245287499232866</v>
      </c>
      <c r="D190">
        <f xml:space="preserve"> _xlfn.XLOOKUP($A190,Sulfone!$A:$A,Sulfone!$B:$B,,1)
 + ( $A190 - _xlfn.XLOOKUP($A190,Sulfone!$A:$A,Sulfone!$A:$A,,1) )
   / ( _xlfn.XLOOKUP($A190,Sulfone!$A:$A,Sulfone!$A:$A,,-1)
       - _xlfn.XLOOKUP($A190,Sulfone!$A:$A,Sulfone!$A:$A,,1) )
   * ( _xlfn.XLOOKUP($A190,Sulfone!$A:$A,Sulfone!$B:$B,,-1)
       - _xlfn.XLOOKUP($A190,Sulfone!$A:$A,Sulfone!$B:$B,,1) )</f>
        <v>9.3230965267798199E-2</v>
      </c>
      <c r="E190">
        <f xml:space="preserve"> _xlfn.XLOOKUP($A190,sfeso4051!$A:$A,sfeso4051!$B:$B,,1)
 + ( $A190 - _xlfn.XLOOKUP($A190,sfeso4051!$A:$A,sfeso4051!$A:$A,,1) )
   / ( _xlfn.XLOOKUP($A190,sfeso4051!$A:$A,sfeso4051!$A:$A,,-1)
       - _xlfn.XLOOKUP($A190,sfeso4051!$A:$A,sfeso4051!$A:$A,,1) )
   * ( _xlfn.XLOOKUP($A190,sfeso4051!$A:$A,sfeso4051!$B:$B,,-1)
       - _xlfn.XLOOKUP($A190,sfeso4051!$A:$A,sfeso4051!$B:$B,,1) )</f>
        <v>1.0694082879312105E-2</v>
      </c>
      <c r="F190">
        <f xml:space="preserve"> _xlfn.XLOOKUP($A190,sdbt029!$A:$A,sdbt029!$B:$B,,1)
 + ( $A190 - _xlfn.XLOOKUP($A190,sdbt029!$A:$A,sdbt029!$A:$A,,1) )
   / ( _xlfn.XLOOKUP($A190,sdbt029!$A:$A,sdbt029!$A:$A,,-1)
       - _xlfn.XLOOKUP($A190,sdbt029!$A:$A,sdbt029!$A:$A,,1) )
   * ( _xlfn.XLOOKUP($A190,sdbt029!$A:$A,sdbt029!$B:$B,,-1)
       - _xlfn.XLOOKUP($A190,sdbt029!$A:$A,sdbt029!$B:$B,,1) )</f>
        <v>2.4171470293116637</v>
      </c>
      <c r="G190">
        <f xml:space="preserve"> _xlfn.XLOOKUP($A190,sdbs034!$A:$A,sdbs034!$B:$B,,1)
 + ( $A190 - _xlfn.XLOOKUP($A190,sdbs034!$A:$A,sdbs034!$A:$A,,1) )
   / ( _xlfn.XLOOKUP($A190,sdbs034!$A:$A,sdbs034!$A:$A,,-1)
       - _xlfn.XLOOKUP($A190,sdbs034!$A:$A,sdbs034!$A:$A,,1) )
   * ( _xlfn.XLOOKUP($A190,sdbs034!$A:$A,sdbs034!$B:$B,,-1)
       - _xlfn.XLOOKUP($A190,sdbs034!$A:$A,sdbs034!$B:$B,,1) )</f>
        <v>1.3813374130584106</v>
      </c>
      <c r="H190">
        <f xml:space="preserve"> _xlfn.XLOOKUP($A190,sdbso042!$A:$A,sdbso042!$B:$B,,1)
 + ( $A190 - _xlfn.XLOOKUP($A190,sdbso042!$A:$A,sdbso042!$A:$A,,1) )
   / ( _xlfn.XLOOKUP($A190,sdbso042!$A:$A,sdbso042!$A:$A,,-1)
       - _xlfn.XLOOKUP($A190,sdbso042!$A:$A,sdbso042!$A:$A,,1) )
   * ( _xlfn.XLOOKUP($A190,sdbso042!$A:$A,sdbso042!$B:$B,,-1)
       - _xlfn.XLOOKUP($A190,sdbso042!$A:$A,sdbso042!$B:$B,,1) )</f>
        <v>0.47175669403872211</v>
      </c>
      <c r="Y190">
        <f t="shared" si="7"/>
        <v>0</v>
      </c>
      <c r="Z190">
        <f t="shared" si="8"/>
        <v>0</v>
      </c>
      <c r="AI190" s="1">
        <v>2474.7319000000002</v>
      </c>
    </row>
    <row r="191" spans="1:35" x14ac:dyDescent="0.2">
      <c r="A191" s="1">
        <f t="shared" si="6"/>
        <v>2473.7321000000002</v>
      </c>
      <c r="B191" s="1">
        <v>1.3304647000000001</v>
      </c>
      <c r="C191">
        <f xml:space="preserve"> _xlfn.XLOOKUP($A191,DibenzoThiophene!$A:$A,DibenzoThiophene!$B:$B,,1)
 + ( $A191 - _xlfn.XLOOKUP($A191,DibenzoThiophene!$A:$A,DibenzoThiophene!$A:$A,,1) )
   / ( _xlfn.XLOOKUP($A191,DibenzoThiophene!$A:$A,DibenzoThiophene!$A:$A,,-1)
       - _xlfn.XLOOKUP($A191,DibenzoThiophene!$A:$A,DibenzoThiophene!$A:$A,,1) )
   * ( _xlfn.XLOOKUP($A191,DibenzoThiophene!$A:$A,DibenzoThiophene!$B:$B,,-1)
       - _xlfn.XLOOKUP($A191,DibenzoThiophene!$A:$A,DibenzoThiophene!$B:$B,,1) )</f>
        <v>2.7811412857305138</v>
      </c>
      <c r="D191">
        <f xml:space="preserve"> _xlfn.XLOOKUP($A191,Sulfone!$A:$A,Sulfone!$B:$B,,1)
 + ( $A191 - _xlfn.XLOOKUP($A191,Sulfone!$A:$A,Sulfone!$A:$A,,1) )
   / ( _xlfn.XLOOKUP($A191,Sulfone!$A:$A,Sulfone!$A:$A,,-1)
       - _xlfn.XLOOKUP($A191,Sulfone!$A:$A,Sulfone!$A:$A,,1) )
   * ( _xlfn.XLOOKUP($A191,Sulfone!$A:$A,Sulfone!$B:$B,,-1)
       - _xlfn.XLOOKUP($A191,Sulfone!$A:$A,Sulfone!$B:$B,,1) )</f>
        <v>9.3932156874269951E-2</v>
      </c>
      <c r="E191">
        <f xml:space="preserve"> _xlfn.XLOOKUP($A191,sfeso4051!$A:$A,sfeso4051!$B:$B,,1)
 + ( $A191 - _xlfn.XLOOKUP($A191,sfeso4051!$A:$A,sfeso4051!$A:$A,,1) )
   / ( _xlfn.XLOOKUP($A191,sfeso4051!$A:$A,sfeso4051!$A:$A,,-1)
       - _xlfn.XLOOKUP($A191,sfeso4051!$A:$A,sfeso4051!$A:$A,,1) )
   * ( _xlfn.XLOOKUP($A191,sfeso4051!$A:$A,sfeso4051!$B:$B,,-1)
       - _xlfn.XLOOKUP($A191,sfeso4051!$A:$A,sfeso4051!$B:$B,,1) )</f>
        <v>1.0262991726600643E-2</v>
      </c>
      <c r="F191">
        <f xml:space="preserve"> _xlfn.XLOOKUP($A191,sdbt029!$A:$A,sdbt029!$B:$B,,1)
 + ( $A191 - _xlfn.XLOOKUP($A191,sdbt029!$A:$A,sdbt029!$A:$A,,1) )
   / ( _xlfn.XLOOKUP($A191,sdbt029!$A:$A,sdbt029!$A:$A,,-1)
       - _xlfn.XLOOKUP($A191,sdbt029!$A:$A,sdbt029!$A:$A,,1) )
   * ( _xlfn.XLOOKUP($A191,sdbt029!$A:$A,sdbt029!$B:$B,,-1)
       - _xlfn.XLOOKUP($A191,sdbt029!$A:$A,sdbt029!$B:$B,,1) )</f>
        <v>1.7727517405313666</v>
      </c>
      <c r="G191">
        <f xml:space="preserve"> _xlfn.XLOOKUP($A191,sdbs034!$A:$A,sdbs034!$B:$B,,1)
 + ( $A191 - _xlfn.XLOOKUP($A191,sdbs034!$A:$A,sdbs034!$A:$A,,1) )
   / ( _xlfn.XLOOKUP($A191,sdbs034!$A:$A,sdbs034!$A:$A,,-1)
       - _xlfn.XLOOKUP($A191,sdbs034!$A:$A,sdbs034!$A:$A,,1) )
   * ( _xlfn.XLOOKUP($A191,sdbs034!$A:$A,sdbs034!$B:$B,,-1)
       - _xlfn.XLOOKUP($A191,sdbs034!$A:$A,sdbs034!$B:$B,,1) )</f>
        <v>1.2264087055015147</v>
      </c>
      <c r="H191">
        <f xml:space="preserve"> _xlfn.XLOOKUP($A191,sdbso042!$A:$A,sdbso042!$B:$B,,1)
 + ( $A191 - _xlfn.XLOOKUP($A191,sdbso042!$A:$A,sdbso042!$A:$A,,1) )
   / ( _xlfn.XLOOKUP($A191,sdbso042!$A:$A,sdbso042!$A:$A,,-1)
       - _xlfn.XLOOKUP($A191,sdbso042!$A:$A,sdbso042!$A:$A,,1) )
   * ( _xlfn.XLOOKUP($A191,sdbso042!$A:$A,sdbso042!$B:$B,,-1)
       - _xlfn.XLOOKUP($A191,sdbso042!$A:$A,sdbso042!$B:$B,,1) )</f>
        <v>0.61156223923059094</v>
      </c>
      <c r="Y191">
        <f t="shared" si="7"/>
        <v>0</v>
      </c>
      <c r="Z191">
        <f t="shared" si="8"/>
        <v>0</v>
      </c>
      <c r="AI191" s="1">
        <v>2474.9321</v>
      </c>
    </row>
    <row r="192" spans="1:35" x14ac:dyDescent="0.2">
      <c r="A192" s="1">
        <f t="shared" si="6"/>
        <v>2473.9322000000002</v>
      </c>
      <c r="B192" s="1">
        <v>1.2012651000000001</v>
      </c>
      <c r="C192">
        <f xml:space="preserve"> _xlfn.XLOOKUP($A192,DibenzoThiophene!$A:$A,DibenzoThiophene!$B:$B,,1)
 + ( $A192 - _xlfn.XLOOKUP($A192,DibenzoThiophene!$A:$A,DibenzoThiophene!$A:$A,,1) )
   / ( _xlfn.XLOOKUP($A192,DibenzoThiophene!$A:$A,DibenzoThiophene!$A:$A,,-1)
       - _xlfn.XLOOKUP($A192,DibenzoThiophene!$A:$A,DibenzoThiophene!$A:$A,,1) )
   * ( _xlfn.XLOOKUP($A192,DibenzoThiophene!$A:$A,DibenzoThiophene!$B:$B,,-1)
       - _xlfn.XLOOKUP($A192,DibenzoThiophene!$A:$A,DibenzoThiophene!$B:$B,,1) )</f>
        <v>3.9027534418915728</v>
      </c>
      <c r="D192">
        <f xml:space="preserve"> _xlfn.XLOOKUP($A192,Sulfone!$A:$A,Sulfone!$B:$B,,1)
 + ( $A192 - _xlfn.XLOOKUP($A192,Sulfone!$A:$A,Sulfone!$A:$A,,1) )
   / ( _xlfn.XLOOKUP($A192,Sulfone!$A:$A,Sulfone!$A:$A,,-1)
       - _xlfn.XLOOKUP($A192,Sulfone!$A:$A,Sulfone!$A:$A,,1) )
   * ( _xlfn.XLOOKUP($A192,Sulfone!$A:$A,Sulfone!$B:$B,,-1)
       - _xlfn.XLOOKUP($A192,Sulfone!$A:$A,Sulfone!$B:$B,,1) )</f>
        <v>9.6614414611908644E-2</v>
      </c>
      <c r="E192">
        <f xml:space="preserve"> _xlfn.XLOOKUP($A192,sfeso4051!$A:$A,sfeso4051!$B:$B,,1)
 + ( $A192 - _xlfn.XLOOKUP($A192,sfeso4051!$A:$A,sfeso4051!$A:$A,,1) )
   / ( _xlfn.XLOOKUP($A192,sfeso4051!$A:$A,sfeso4051!$A:$A,,-1)
       - _xlfn.XLOOKUP($A192,sfeso4051!$A:$A,sfeso4051!$A:$A,,1) )
   * ( _xlfn.XLOOKUP($A192,sfeso4051!$A:$A,sfeso4051!$B:$B,,-1)
       - _xlfn.XLOOKUP($A192,sfeso4051!$A:$A,sfeso4051!$B:$B,,1) )</f>
        <v>1.0074414952021299E-2</v>
      </c>
      <c r="F192">
        <f xml:space="preserve"> _xlfn.XLOOKUP($A192,sdbt029!$A:$A,sdbt029!$B:$B,,1)
 + ( $A192 - _xlfn.XLOOKUP($A192,sdbt029!$A:$A,sdbt029!$A:$A,,1) )
   / ( _xlfn.XLOOKUP($A192,sdbt029!$A:$A,sdbt029!$A:$A,,-1)
       - _xlfn.XLOOKUP($A192,sdbt029!$A:$A,sdbt029!$A:$A,,1) )
   * ( _xlfn.XLOOKUP($A192,sdbt029!$A:$A,sdbt029!$B:$B,,-1)
       - _xlfn.XLOOKUP($A192,sdbt029!$A:$A,sdbt029!$B:$B,,1) )</f>
        <v>1.2948363498191306</v>
      </c>
      <c r="G192">
        <f xml:space="preserve"> _xlfn.XLOOKUP($A192,sdbs034!$A:$A,sdbs034!$B:$B,,1)
 + ( $A192 - _xlfn.XLOOKUP($A192,sdbs034!$A:$A,sdbs034!$A:$A,,1) )
   / ( _xlfn.XLOOKUP($A192,sdbs034!$A:$A,sdbs034!$A:$A,,-1)
       - _xlfn.XLOOKUP($A192,sdbs034!$A:$A,sdbs034!$A:$A,,1) )
   * ( _xlfn.XLOOKUP($A192,sdbs034!$A:$A,sdbs034!$B:$B,,-1)
       - _xlfn.XLOOKUP($A192,sdbs034!$A:$A,sdbs034!$B:$B,,1) )</f>
        <v>1.1740301721279243</v>
      </c>
      <c r="H192">
        <f xml:space="preserve"> _xlfn.XLOOKUP($A192,sdbso042!$A:$A,sdbso042!$B:$B,,1)
 + ( $A192 - _xlfn.XLOOKUP($A192,sdbso042!$A:$A,sdbso042!$A:$A,,1) )
   / ( _xlfn.XLOOKUP($A192,sdbso042!$A:$A,sdbso042!$A:$A,,-1)
       - _xlfn.XLOOKUP($A192,sdbso042!$A:$A,sdbso042!$A:$A,,1) )
   * ( _xlfn.XLOOKUP($A192,sdbso042!$A:$A,sdbso042!$B:$B,,-1)
       - _xlfn.XLOOKUP($A192,sdbso042!$A:$A,sdbso042!$B:$B,,1) )</f>
        <v>0.84058169579124675</v>
      </c>
      <c r="Y192">
        <f t="shared" si="7"/>
        <v>0</v>
      </c>
      <c r="Z192">
        <f t="shared" si="8"/>
        <v>0</v>
      </c>
      <c r="AI192" s="1">
        <v>2475.1322</v>
      </c>
    </row>
    <row r="193" spans="1:35" x14ac:dyDescent="0.2">
      <c r="A193" s="1">
        <f t="shared" si="6"/>
        <v>2474.1323000000002</v>
      </c>
      <c r="B193" s="1">
        <v>1.0997463000000001</v>
      </c>
      <c r="C193">
        <f xml:space="preserve"> _xlfn.XLOOKUP($A193,DibenzoThiophene!$A:$A,DibenzoThiophene!$B:$B,,1)
 + ( $A193 - _xlfn.XLOOKUP($A193,DibenzoThiophene!$A:$A,DibenzoThiophene!$A:$A,,1) )
   / ( _xlfn.XLOOKUP($A193,DibenzoThiophene!$A:$A,DibenzoThiophene!$A:$A,,-1)
       - _xlfn.XLOOKUP($A193,DibenzoThiophene!$A:$A,DibenzoThiophene!$A:$A,,1) )
   * ( _xlfn.XLOOKUP($A193,DibenzoThiophene!$A:$A,DibenzoThiophene!$B:$B,,-1)
       - _xlfn.XLOOKUP($A193,DibenzoThiophene!$A:$A,DibenzoThiophene!$B:$B,,1) )</f>
        <v>4.1681016486868065</v>
      </c>
      <c r="D193">
        <f xml:space="preserve"> _xlfn.XLOOKUP($A193,Sulfone!$A:$A,Sulfone!$B:$B,,1)
 + ( $A193 - _xlfn.XLOOKUP($A193,Sulfone!$A:$A,Sulfone!$A:$A,,1) )
   / ( _xlfn.XLOOKUP($A193,Sulfone!$A:$A,Sulfone!$A:$A,,-1)
       - _xlfn.XLOOKUP($A193,Sulfone!$A:$A,Sulfone!$A:$A,,1) )
   * ( _xlfn.XLOOKUP($A193,Sulfone!$A:$A,Sulfone!$B:$B,,-1)
       - _xlfn.XLOOKUP($A193,Sulfone!$A:$A,Sulfone!$B:$B,,1) )</f>
        <v>0.10588473663850688</v>
      </c>
      <c r="E193">
        <f xml:space="preserve"> _xlfn.XLOOKUP($A193,sfeso4051!$A:$A,sfeso4051!$B:$B,,1)
 + ( $A193 - _xlfn.XLOOKUP($A193,sfeso4051!$A:$A,sfeso4051!$A:$A,,1) )
   / ( _xlfn.XLOOKUP($A193,sfeso4051!$A:$A,sfeso4051!$A:$A,,-1)
       - _xlfn.XLOOKUP($A193,sfeso4051!$A:$A,sfeso4051!$A:$A,,1) )
   * ( _xlfn.XLOOKUP($A193,sfeso4051!$A:$A,sfeso4051!$B:$B,,-1)
       - _xlfn.XLOOKUP($A193,sfeso4051!$A:$A,sfeso4051!$B:$B,,1) )</f>
        <v>1.3161911173621151E-2</v>
      </c>
      <c r="F193">
        <f xml:space="preserve"> _xlfn.XLOOKUP($A193,sdbt029!$A:$A,sdbt029!$B:$B,,1)
 + ( $A193 - _xlfn.XLOOKUP($A193,sdbt029!$A:$A,sdbt029!$A:$A,,1) )
   / ( _xlfn.XLOOKUP($A193,sdbt029!$A:$A,sdbt029!$A:$A,,-1)
       - _xlfn.XLOOKUP($A193,sdbt029!$A:$A,sdbt029!$A:$A,,1) )
   * ( _xlfn.XLOOKUP($A193,sdbt029!$A:$A,sdbt029!$B:$B,,-1)
       - _xlfn.XLOOKUP($A193,sdbt029!$A:$A,sdbt029!$B:$B,,1) )</f>
        <v>1.0423660206771959</v>
      </c>
      <c r="G193">
        <f xml:space="preserve"> _xlfn.XLOOKUP($A193,sdbs034!$A:$A,sdbs034!$B:$B,,1)
 + ( $A193 - _xlfn.XLOOKUP($A193,sdbs034!$A:$A,sdbs034!$A:$A,,1) )
   / ( _xlfn.XLOOKUP($A193,sdbs034!$A:$A,sdbs034!$A:$A,,-1)
       - _xlfn.XLOOKUP($A193,sdbs034!$A:$A,sdbs034!$A:$A,,1) )
   * ( _xlfn.XLOOKUP($A193,sdbs034!$A:$A,sdbs034!$B:$B,,-1)
       - _xlfn.XLOOKUP($A193,sdbs034!$A:$A,sdbs034!$B:$B,,1) )</f>
        <v>1.1720563214779611</v>
      </c>
      <c r="H193">
        <f xml:space="preserve"> _xlfn.XLOOKUP($A193,sdbso042!$A:$A,sdbso042!$B:$B,,1)
 + ( $A193 - _xlfn.XLOOKUP($A193,sdbso042!$A:$A,sdbso042!$A:$A,,1) )
   / ( _xlfn.XLOOKUP($A193,sdbso042!$A:$A,sdbso042!$A:$A,,-1)
       - _xlfn.XLOOKUP($A193,sdbso042!$A:$A,sdbso042!$A:$A,,1) )
   * ( _xlfn.XLOOKUP($A193,sdbso042!$A:$A,sdbso042!$B:$B,,-1)
       - _xlfn.XLOOKUP($A193,sdbso042!$A:$A,sdbso042!$B:$B,,1) )</f>
        <v>1.2488037959683462</v>
      </c>
      <c r="Y193">
        <f t="shared" si="7"/>
        <v>0</v>
      </c>
      <c r="Z193">
        <f t="shared" si="8"/>
        <v>0</v>
      </c>
      <c r="AI193" s="1">
        <v>2475.3323</v>
      </c>
    </row>
    <row r="194" spans="1:35" x14ac:dyDescent="0.2">
      <c r="A194" s="1">
        <f t="shared" ref="A194:A257" si="9">AI194-1.2</f>
        <v>2474.3325</v>
      </c>
      <c r="B194" s="1">
        <v>1.001763</v>
      </c>
      <c r="C194">
        <f xml:space="preserve"> _xlfn.XLOOKUP($A194,DibenzoThiophene!$A:$A,DibenzoThiophene!$B:$B,,1)
 + ( $A194 - _xlfn.XLOOKUP($A194,DibenzoThiophene!$A:$A,DibenzoThiophene!$A:$A,,1) )
   / ( _xlfn.XLOOKUP($A194,DibenzoThiophene!$A:$A,DibenzoThiophene!$A:$A,,-1)
       - _xlfn.XLOOKUP($A194,DibenzoThiophene!$A:$A,DibenzoThiophene!$A:$A,,1) )
   * ( _xlfn.XLOOKUP($A194,DibenzoThiophene!$A:$A,DibenzoThiophene!$B:$B,,-1)
       - _xlfn.XLOOKUP($A194,DibenzoThiophene!$A:$A,DibenzoThiophene!$B:$B,,1) )</f>
        <v>3.4996614168709796</v>
      </c>
      <c r="D194">
        <f xml:space="preserve"> _xlfn.XLOOKUP($A194,Sulfone!$A:$A,Sulfone!$B:$B,,1)
 + ( $A194 - _xlfn.XLOOKUP($A194,Sulfone!$A:$A,Sulfone!$A:$A,,1) )
   / ( _xlfn.XLOOKUP($A194,Sulfone!$A:$A,Sulfone!$A:$A,,-1)
       - _xlfn.XLOOKUP($A194,Sulfone!$A:$A,Sulfone!$A:$A,,1) )
   * ( _xlfn.XLOOKUP($A194,Sulfone!$A:$A,Sulfone!$B:$B,,-1)
       - _xlfn.XLOOKUP($A194,Sulfone!$A:$A,Sulfone!$B:$B,,1) )</f>
        <v>0.11505816538022617</v>
      </c>
      <c r="E194">
        <f xml:space="preserve"> _xlfn.XLOOKUP($A194,sfeso4051!$A:$A,sfeso4051!$B:$B,,1)
 + ( $A194 - _xlfn.XLOOKUP($A194,sfeso4051!$A:$A,sfeso4051!$A:$A,,1) )
   / ( _xlfn.XLOOKUP($A194,sfeso4051!$A:$A,sfeso4051!$A:$A,,-1)
       - _xlfn.XLOOKUP($A194,sfeso4051!$A:$A,sfeso4051!$A:$A,,1) )
   * ( _xlfn.XLOOKUP($A194,sfeso4051!$A:$A,sfeso4051!$B:$B,,-1)
       - _xlfn.XLOOKUP($A194,sfeso4051!$A:$A,sfeso4051!$B:$B,,1) )</f>
        <v>1.4076034806218026E-2</v>
      </c>
      <c r="F194">
        <f xml:space="preserve"> _xlfn.XLOOKUP($A194,sdbt029!$A:$A,sdbt029!$B:$B,,1)
 + ( $A194 - _xlfn.XLOOKUP($A194,sdbt029!$A:$A,sdbt029!$A:$A,,1) )
   / ( _xlfn.XLOOKUP($A194,sdbt029!$A:$A,sdbt029!$A:$A,,-1)
       - _xlfn.XLOOKUP($A194,sdbt029!$A:$A,sdbt029!$A:$A,,1) )
   * ( _xlfn.XLOOKUP($A194,sdbt029!$A:$A,sdbt029!$B:$B,,-1)
       - _xlfn.XLOOKUP($A194,sdbt029!$A:$A,sdbt029!$B:$B,,1) )</f>
        <v>0.99616371108444401</v>
      </c>
      <c r="G194">
        <f xml:space="preserve"> _xlfn.XLOOKUP($A194,sdbs034!$A:$A,sdbs034!$B:$B,,1)
 + ( $A194 - _xlfn.XLOOKUP($A194,sdbs034!$A:$A,sdbs034!$A:$A,,1) )
   / ( _xlfn.XLOOKUP($A194,sdbs034!$A:$A,sdbs034!$A:$A,,-1)
       - _xlfn.XLOOKUP($A194,sdbs034!$A:$A,sdbs034!$A:$A,,1) )
   * ( _xlfn.XLOOKUP($A194,sdbs034!$A:$A,sdbs034!$B:$B,,-1)
       - _xlfn.XLOOKUP($A194,sdbs034!$A:$A,sdbs034!$B:$B,,1) )</f>
        <v>1.1831993804610696</v>
      </c>
      <c r="H194">
        <f xml:space="preserve"> _xlfn.XLOOKUP($A194,sdbso042!$A:$A,sdbso042!$B:$B,,1)
 + ( $A194 - _xlfn.XLOOKUP($A194,sdbso042!$A:$A,sdbso042!$A:$A,,1) )
   / ( _xlfn.XLOOKUP($A194,sdbso042!$A:$A,sdbso042!$A:$A,,-1)
       - _xlfn.XLOOKUP($A194,sdbso042!$A:$A,sdbso042!$A:$A,,1) )
   * ( _xlfn.XLOOKUP($A194,sdbso042!$A:$A,sdbso042!$B:$B,,-1)
       - _xlfn.XLOOKUP($A194,sdbso042!$A:$A,sdbso042!$B:$B,,1) )</f>
        <v>1.9609599297137077</v>
      </c>
      <c r="Y194">
        <f t="shared" ref="Y194:Y257" si="10">$S$1*L194 + $T$1*M194 + $U$1*N194 + $V$1*O194 + $W$1*P194 + $X$1*Q194</f>
        <v>0</v>
      </c>
      <c r="Z194">
        <f t="shared" ref="Z194:Z257" si="11">(Y194 - K194)^2</f>
        <v>0</v>
      </c>
      <c r="AI194" s="1">
        <v>2475.5324999999998</v>
      </c>
    </row>
    <row r="195" spans="1:35" x14ac:dyDescent="0.2">
      <c r="A195" s="1">
        <f t="shared" si="9"/>
        <v>2474.5326</v>
      </c>
      <c r="B195" s="1">
        <v>0.94268390999999996</v>
      </c>
      <c r="C195">
        <f xml:space="preserve"> _xlfn.XLOOKUP($A195,DibenzoThiophene!$A:$A,DibenzoThiophene!$B:$B,,1)
 + ( $A195 - _xlfn.XLOOKUP($A195,DibenzoThiophene!$A:$A,DibenzoThiophene!$A:$A,,1) )
   / ( _xlfn.XLOOKUP($A195,DibenzoThiophene!$A:$A,DibenzoThiophene!$A:$A,,-1)
       - _xlfn.XLOOKUP($A195,DibenzoThiophene!$A:$A,DibenzoThiophene!$A:$A,,1) )
   * ( _xlfn.XLOOKUP($A195,DibenzoThiophene!$A:$A,DibenzoThiophene!$B:$B,,-1)
       - _xlfn.XLOOKUP($A195,DibenzoThiophene!$A:$A,DibenzoThiophene!$B:$B,,1) )</f>
        <v>2.5205679962623888</v>
      </c>
      <c r="D195">
        <f xml:space="preserve"> _xlfn.XLOOKUP($A195,Sulfone!$A:$A,Sulfone!$B:$B,,1)
 + ( $A195 - _xlfn.XLOOKUP($A195,Sulfone!$A:$A,Sulfone!$A:$A,,1) )
   / ( _xlfn.XLOOKUP($A195,Sulfone!$A:$A,Sulfone!$A:$A,,-1)
       - _xlfn.XLOOKUP($A195,Sulfone!$A:$A,Sulfone!$A:$A,,1) )
   * ( _xlfn.XLOOKUP($A195,Sulfone!$A:$A,Sulfone!$B:$B,,-1)
       - _xlfn.XLOOKUP($A195,Sulfone!$A:$A,Sulfone!$B:$B,,1) )</f>
        <v>0.12416978333101669</v>
      </c>
      <c r="E195">
        <f xml:space="preserve"> _xlfn.XLOOKUP($A195,sfeso4051!$A:$A,sfeso4051!$B:$B,,1)
 + ( $A195 - _xlfn.XLOOKUP($A195,sfeso4051!$A:$A,sfeso4051!$A:$A,,1) )
   / ( _xlfn.XLOOKUP($A195,sfeso4051!$A:$A,sfeso4051!$A:$A,,-1)
       - _xlfn.XLOOKUP($A195,sfeso4051!$A:$A,sfeso4051!$A:$A,,1) )
   * ( _xlfn.XLOOKUP($A195,sfeso4051!$A:$A,sfeso4051!$B:$B,,-1)
       - _xlfn.XLOOKUP($A195,sfeso4051!$A:$A,sfeso4051!$B:$B,,1) )</f>
        <v>1.4010835898861703E-2</v>
      </c>
      <c r="F195">
        <f xml:space="preserve"> _xlfn.XLOOKUP($A195,sdbt029!$A:$A,sdbt029!$B:$B,,1)
 + ( $A195 - _xlfn.XLOOKUP($A195,sdbt029!$A:$A,sdbt029!$A:$A,,1) )
   / ( _xlfn.XLOOKUP($A195,sdbt029!$A:$A,sdbt029!$A:$A,,-1)
       - _xlfn.XLOOKUP($A195,sdbt029!$A:$A,sdbt029!$A:$A,,1) )
   * ( _xlfn.XLOOKUP($A195,sdbt029!$A:$A,sdbt029!$B:$B,,-1)
       - _xlfn.XLOOKUP($A195,sdbt029!$A:$A,sdbt029!$B:$B,,1) )</f>
        <v>1.1011508248875606</v>
      </c>
      <c r="G195">
        <f xml:space="preserve"> _xlfn.XLOOKUP($A195,sdbs034!$A:$A,sdbs034!$B:$B,,1)
 + ( $A195 - _xlfn.XLOOKUP($A195,sdbs034!$A:$A,sdbs034!$A:$A,,1) )
   / ( _xlfn.XLOOKUP($A195,sdbs034!$A:$A,sdbs034!$A:$A,,-1)
       - _xlfn.XLOOKUP($A195,sdbs034!$A:$A,sdbs034!$A:$A,,1) )
   * ( _xlfn.XLOOKUP($A195,sdbs034!$A:$A,sdbs034!$B:$B,,-1)
       - _xlfn.XLOOKUP($A195,sdbs034!$A:$A,sdbs034!$B:$B,,1) )</f>
        <v>1.2026630582532303</v>
      </c>
      <c r="H195">
        <f xml:space="preserve"> _xlfn.XLOOKUP($A195,sdbso042!$A:$A,sdbso042!$B:$B,,1)
 + ( $A195 - _xlfn.XLOOKUP($A195,sdbso042!$A:$A,sdbso042!$A:$A,,1) )
   / ( _xlfn.XLOOKUP($A195,sdbso042!$A:$A,sdbso042!$A:$A,,-1)
       - _xlfn.XLOOKUP($A195,sdbso042!$A:$A,sdbso042!$A:$A,,1) )
   * ( _xlfn.XLOOKUP($A195,sdbso042!$A:$A,sdbso042!$B:$B,,-1)
       - _xlfn.XLOOKUP($A195,sdbso042!$A:$A,sdbso042!$B:$B,,1) )</f>
        <v>3.0515604857429111</v>
      </c>
      <c r="Y195">
        <f t="shared" si="10"/>
        <v>0</v>
      </c>
      <c r="Z195">
        <f t="shared" si="11"/>
        <v>0</v>
      </c>
      <c r="AI195" s="1">
        <v>2475.7325999999998</v>
      </c>
    </row>
    <row r="196" spans="1:35" x14ac:dyDescent="0.2">
      <c r="A196" s="1">
        <f t="shared" si="9"/>
        <v>2474.7327</v>
      </c>
      <c r="B196" s="1">
        <v>0.94960354999999996</v>
      </c>
      <c r="C196">
        <f xml:space="preserve"> _xlfn.XLOOKUP($A196,DibenzoThiophene!$A:$A,DibenzoThiophene!$B:$B,,1)
 + ( $A196 - _xlfn.XLOOKUP($A196,DibenzoThiophene!$A:$A,DibenzoThiophene!$A:$A,,1) )
   / ( _xlfn.XLOOKUP($A196,DibenzoThiophene!$A:$A,DibenzoThiophene!$A:$A,,-1)
       - _xlfn.XLOOKUP($A196,DibenzoThiophene!$A:$A,DibenzoThiophene!$A:$A,,1) )
   * ( _xlfn.XLOOKUP($A196,DibenzoThiophene!$A:$A,DibenzoThiophene!$B:$B,,-1)
       - _xlfn.XLOOKUP($A196,DibenzoThiophene!$A:$A,DibenzoThiophene!$B:$B,,1) )</f>
        <v>1.7354356678743195</v>
      </c>
      <c r="D196">
        <f xml:space="preserve"> _xlfn.XLOOKUP($A196,Sulfone!$A:$A,Sulfone!$B:$B,,1)
 + ( $A196 - _xlfn.XLOOKUP($A196,Sulfone!$A:$A,Sulfone!$A:$A,,1) )
   / ( _xlfn.XLOOKUP($A196,Sulfone!$A:$A,Sulfone!$A:$A,,-1)
       - _xlfn.XLOOKUP($A196,Sulfone!$A:$A,Sulfone!$A:$A,,1) )
   * ( _xlfn.XLOOKUP($A196,Sulfone!$A:$A,Sulfone!$B:$B,,-1)
       - _xlfn.XLOOKUP($A196,Sulfone!$A:$A,Sulfone!$B:$B,,1) )</f>
        <v>0.13648217621794292</v>
      </c>
      <c r="E196">
        <f xml:space="preserve"> _xlfn.XLOOKUP($A196,sfeso4051!$A:$A,sfeso4051!$B:$B,,1)
 + ( $A196 - _xlfn.XLOOKUP($A196,sfeso4051!$A:$A,sfeso4051!$A:$A,,1) )
   / ( _xlfn.XLOOKUP($A196,sfeso4051!$A:$A,sfeso4051!$A:$A,,-1)
       - _xlfn.XLOOKUP($A196,sfeso4051!$A:$A,sfeso4051!$A:$A,,1) )
   * ( _xlfn.XLOOKUP($A196,sfeso4051!$A:$A,sfeso4051!$B:$B,,-1)
       - _xlfn.XLOOKUP($A196,sfeso4051!$A:$A,sfeso4051!$B:$B,,1) )</f>
        <v>1.6814012869267182E-2</v>
      </c>
      <c r="F196">
        <f xml:space="preserve"> _xlfn.XLOOKUP($A196,sdbt029!$A:$A,sdbt029!$B:$B,,1)
 + ( $A196 - _xlfn.XLOOKUP($A196,sdbt029!$A:$A,sdbt029!$A:$A,,1) )
   / ( _xlfn.XLOOKUP($A196,sdbt029!$A:$A,sdbt029!$A:$A,,-1)
       - _xlfn.XLOOKUP($A196,sdbt029!$A:$A,sdbt029!$A:$A,,1) )
   * ( _xlfn.XLOOKUP($A196,sdbt029!$A:$A,sdbt029!$B:$B,,-1)
       - _xlfn.XLOOKUP($A196,sdbt029!$A:$A,sdbt029!$B:$B,,1) )</f>
        <v>1.2878061940830254</v>
      </c>
      <c r="G196">
        <f xml:space="preserve"> _xlfn.XLOOKUP($A196,sdbs034!$A:$A,sdbs034!$B:$B,,1)
 + ( $A196 - _xlfn.XLOOKUP($A196,sdbs034!$A:$A,sdbs034!$A:$A,,1) )
   / ( _xlfn.XLOOKUP($A196,sdbs034!$A:$A,sdbs034!$A:$A,,-1)
       - _xlfn.XLOOKUP($A196,sdbs034!$A:$A,sdbs034!$A:$A,,1) )
   * ( _xlfn.XLOOKUP($A196,sdbs034!$A:$A,sdbs034!$B:$B,,-1)
       - _xlfn.XLOOKUP($A196,sdbs034!$A:$A,sdbs034!$B:$B,,1) )</f>
        <v>1.2406288025474448</v>
      </c>
      <c r="H196">
        <f xml:space="preserve"> _xlfn.XLOOKUP($A196,sdbso042!$A:$A,sdbso042!$B:$B,,1)
 + ( $A196 - _xlfn.XLOOKUP($A196,sdbso042!$A:$A,sdbso042!$A:$A,,1) )
   / ( _xlfn.XLOOKUP($A196,sdbso042!$A:$A,sdbso042!$A:$A,,-1)
       - _xlfn.XLOOKUP($A196,sdbso042!$A:$A,sdbso042!$A:$A,,1) )
   * ( _xlfn.XLOOKUP($A196,sdbso042!$A:$A,sdbso042!$B:$B,,-1)
       - _xlfn.XLOOKUP($A196,sdbso042!$A:$A,sdbso042!$B:$B,,1) )</f>
        <v>4.4680063395663181</v>
      </c>
      <c r="Y196">
        <f t="shared" si="10"/>
        <v>0</v>
      </c>
      <c r="Z196">
        <f t="shared" si="11"/>
        <v>0</v>
      </c>
      <c r="AI196" s="1">
        <v>2475.9326999999998</v>
      </c>
    </row>
    <row r="197" spans="1:35" x14ac:dyDescent="0.2">
      <c r="A197" s="1">
        <f t="shared" si="9"/>
        <v>2474.9329000000002</v>
      </c>
      <c r="B197" s="1">
        <v>0.97477539999999996</v>
      </c>
      <c r="C197">
        <f xml:space="preserve"> _xlfn.XLOOKUP($A197,DibenzoThiophene!$A:$A,DibenzoThiophene!$B:$B,,1)
 + ( $A197 - _xlfn.XLOOKUP($A197,DibenzoThiophene!$A:$A,DibenzoThiophene!$A:$A,,1) )
   / ( _xlfn.XLOOKUP($A197,DibenzoThiophene!$A:$A,DibenzoThiophene!$A:$A,,-1)
       - _xlfn.XLOOKUP($A197,DibenzoThiophene!$A:$A,DibenzoThiophene!$A:$A,,1) )
   * ( _xlfn.XLOOKUP($A197,DibenzoThiophene!$A:$A,DibenzoThiophene!$B:$B,,-1)
       - _xlfn.XLOOKUP($A197,DibenzoThiophene!$A:$A,DibenzoThiophene!$B:$B,,1) )</f>
        <v>1.2386569230763087</v>
      </c>
      <c r="D197">
        <f xml:space="preserve"> _xlfn.XLOOKUP($A197,Sulfone!$A:$A,Sulfone!$B:$B,,1)
 + ( $A197 - _xlfn.XLOOKUP($A197,Sulfone!$A:$A,Sulfone!$A:$A,,1) )
   / ( _xlfn.XLOOKUP($A197,Sulfone!$A:$A,Sulfone!$A:$A,,-1)
       - _xlfn.XLOOKUP($A197,Sulfone!$A:$A,Sulfone!$A:$A,,1) )
   * ( _xlfn.XLOOKUP($A197,Sulfone!$A:$A,Sulfone!$B:$B,,-1)
       - _xlfn.XLOOKUP($A197,Sulfone!$A:$A,Sulfone!$B:$B,,1) )</f>
        <v>0.14949411446494704</v>
      </c>
      <c r="E197">
        <f xml:space="preserve"> _xlfn.XLOOKUP($A197,sfeso4051!$A:$A,sfeso4051!$B:$B,,1)
 + ( $A197 - _xlfn.XLOOKUP($A197,sfeso4051!$A:$A,sfeso4051!$A:$A,,1) )
   / ( _xlfn.XLOOKUP($A197,sfeso4051!$A:$A,sfeso4051!$A:$A,,-1)
       - _xlfn.XLOOKUP($A197,sfeso4051!$A:$A,sfeso4051!$A:$A,,1) )
   * ( _xlfn.XLOOKUP($A197,sfeso4051!$A:$A,sfeso4051!$B:$B,,-1)
       - _xlfn.XLOOKUP($A197,sfeso4051!$A:$A,sfeso4051!$B:$B,,1) )</f>
        <v>1.9955810310660901E-2</v>
      </c>
      <c r="F197">
        <f xml:space="preserve"> _xlfn.XLOOKUP($A197,sdbt029!$A:$A,sdbt029!$B:$B,,1)
 + ( $A197 - _xlfn.XLOOKUP($A197,sdbt029!$A:$A,sdbt029!$A:$A,,1) )
   / ( _xlfn.XLOOKUP($A197,sdbt029!$A:$A,sdbt029!$A:$A,,-1)
       - _xlfn.XLOOKUP($A197,sdbt029!$A:$A,sdbt029!$A:$A,,1) )
   * ( _xlfn.XLOOKUP($A197,sdbt029!$A:$A,sdbt029!$B:$B,,-1)
       - _xlfn.XLOOKUP($A197,sdbt029!$A:$A,sdbt029!$B:$B,,1) )</f>
        <v>1.4242582620564743</v>
      </c>
      <c r="G197">
        <f xml:space="preserve"> _xlfn.XLOOKUP($A197,sdbs034!$A:$A,sdbs034!$B:$B,,1)
 + ( $A197 - _xlfn.XLOOKUP($A197,sdbs034!$A:$A,sdbs034!$A:$A,,1) )
   / ( _xlfn.XLOOKUP($A197,sdbs034!$A:$A,sdbs034!$A:$A,,-1)
       - _xlfn.XLOOKUP($A197,sdbs034!$A:$A,sdbs034!$A:$A,,1) )
   * ( _xlfn.XLOOKUP($A197,sdbs034!$A:$A,sdbs034!$B:$B,,-1)
       - _xlfn.XLOOKUP($A197,sdbs034!$A:$A,sdbs034!$B:$B,,1) )</f>
        <v>1.2794157114734281</v>
      </c>
      <c r="H197">
        <f xml:space="preserve"> _xlfn.XLOOKUP($A197,sdbso042!$A:$A,sdbso042!$B:$B,,1)
 + ( $A197 - _xlfn.XLOOKUP($A197,sdbso042!$A:$A,sdbso042!$A:$A,,1) )
   / ( _xlfn.XLOOKUP($A197,sdbso042!$A:$A,sdbso042!$A:$A,,-1)
       - _xlfn.XLOOKUP($A197,sdbso042!$A:$A,sdbso042!$A:$A,,1) )
   * ( _xlfn.XLOOKUP($A197,sdbso042!$A:$A,sdbso042!$B:$B,,-1)
       - _xlfn.XLOOKUP($A197,sdbso042!$A:$A,sdbso042!$B:$B,,1) )</f>
        <v>5.7632387660797093</v>
      </c>
      <c r="Y197">
        <f t="shared" si="10"/>
        <v>0</v>
      </c>
      <c r="Z197">
        <f t="shared" si="11"/>
        <v>0</v>
      </c>
      <c r="AI197" s="1">
        <v>2476.1329000000001</v>
      </c>
    </row>
    <row r="198" spans="1:35" x14ac:dyDescent="0.2">
      <c r="A198" s="1">
        <f t="shared" si="9"/>
        <v>2475.1330000000003</v>
      </c>
      <c r="B198" s="1">
        <v>1.0422726</v>
      </c>
      <c r="C198">
        <f xml:space="preserve"> _xlfn.XLOOKUP($A198,DibenzoThiophene!$A:$A,DibenzoThiophene!$B:$B,,1)
 + ( $A198 - _xlfn.XLOOKUP($A198,DibenzoThiophene!$A:$A,DibenzoThiophene!$A:$A,,1) )
   / ( _xlfn.XLOOKUP($A198,DibenzoThiophene!$A:$A,DibenzoThiophene!$A:$A,,-1)
       - _xlfn.XLOOKUP($A198,DibenzoThiophene!$A:$A,DibenzoThiophene!$A:$A,,1) )
   * ( _xlfn.XLOOKUP($A198,DibenzoThiophene!$A:$A,DibenzoThiophene!$B:$B,,-1)
       - _xlfn.XLOOKUP($A198,DibenzoThiophene!$A:$A,DibenzoThiophene!$B:$B,,1) )</f>
        <v>0.97926471234594592</v>
      </c>
      <c r="D198">
        <f xml:space="preserve"> _xlfn.XLOOKUP($A198,Sulfone!$A:$A,Sulfone!$B:$B,,1)
 + ( $A198 - _xlfn.XLOOKUP($A198,Sulfone!$A:$A,Sulfone!$A:$A,,1) )
   / ( _xlfn.XLOOKUP($A198,Sulfone!$A:$A,Sulfone!$A:$A,,-1)
       - _xlfn.XLOOKUP($A198,Sulfone!$A:$A,Sulfone!$A:$A,,1) )
   * ( _xlfn.XLOOKUP($A198,Sulfone!$A:$A,Sulfone!$B:$B,,-1)
       - _xlfn.XLOOKUP($A198,Sulfone!$A:$A,Sulfone!$B:$B,,1) )</f>
        <v>0.16360937055466129</v>
      </c>
      <c r="E198">
        <f xml:space="preserve"> _xlfn.XLOOKUP($A198,sfeso4051!$A:$A,sfeso4051!$B:$B,,1)
 + ( $A198 - _xlfn.XLOOKUP($A198,sfeso4051!$A:$A,sfeso4051!$A:$A,,1) )
   / ( _xlfn.XLOOKUP($A198,sfeso4051!$A:$A,sfeso4051!$A:$A,,-1)
       - _xlfn.XLOOKUP($A198,sfeso4051!$A:$A,sfeso4051!$A:$A,,1) )
   * ( _xlfn.XLOOKUP($A198,sfeso4051!$A:$A,sfeso4051!$B:$B,,-1)
       - _xlfn.XLOOKUP($A198,sfeso4051!$A:$A,sfeso4051!$B:$B,,1) )</f>
        <v>2.1495160004084145E-2</v>
      </c>
      <c r="F198">
        <f xml:space="preserve"> _xlfn.XLOOKUP($A198,sdbt029!$A:$A,sdbt029!$B:$B,,1)
 + ( $A198 - _xlfn.XLOOKUP($A198,sdbt029!$A:$A,sdbt029!$A:$A,,1) )
   / ( _xlfn.XLOOKUP($A198,sdbt029!$A:$A,sdbt029!$A:$A,,-1)
       - _xlfn.XLOOKUP($A198,sdbt029!$A:$A,sdbt029!$A:$A,,1) )
   * ( _xlfn.XLOOKUP($A198,sdbt029!$A:$A,sdbt029!$B:$B,,-1)
       - _xlfn.XLOOKUP($A198,sdbt029!$A:$A,sdbt029!$B:$B,,1) )</f>
        <v>1.4724547793678961</v>
      </c>
      <c r="G198">
        <f xml:space="preserve"> _xlfn.XLOOKUP($A198,sdbs034!$A:$A,sdbs034!$B:$B,,1)
 + ( $A198 - _xlfn.XLOOKUP($A198,sdbs034!$A:$A,sdbs034!$A:$A,,1) )
   / ( _xlfn.XLOOKUP($A198,sdbs034!$A:$A,sdbs034!$A:$A,,-1)
       - _xlfn.XLOOKUP($A198,sdbs034!$A:$A,sdbs034!$A:$A,,1) )
   * ( _xlfn.XLOOKUP($A198,sdbs034!$A:$A,sdbs034!$B:$B,,-1)
       - _xlfn.XLOOKUP($A198,sdbs034!$A:$A,sdbs034!$B:$B,,1) )</f>
        <v>1.3067680296952242</v>
      </c>
      <c r="H198">
        <f xml:space="preserve"> _xlfn.XLOOKUP($A198,sdbso042!$A:$A,sdbso042!$B:$B,,1)
 + ( $A198 - _xlfn.XLOOKUP($A198,sdbso042!$A:$A,sdbso042!$A:$A,,1) )
   / ( _xlfn.XLOOKUP($A198,sdbso042!$A:$A,sdbso042!$A:$A,,-1)
       - _xlfn.XLOOKUP($A198,sdbso042!$A:$A,sdbso042!$A:$A,,1) )
   * ( _xlfn.XLOOKUP($A198,sdbso042!$A:$A,sdbso042!$B:$B,,-1)
       - _xlfn.XLOOKUP($A198,sdbso042!$A:$A,sdbso042!$B:$B,,1) )</f>
        <v>6.4454023209686406</v>
      </c>
      <c r="Y198">
        <f t="shared" si="10"/>
        <v>0</v>
      </c>
      <c r="Z198">
        <f t="shared" si="11"/>
        <v>0</v>
      </c>
      <c r="AI198" s="1">
        <v>2476.3330000000001</v>
      </c>
    </row>
    <row r="199" spans="1:35" x14ac:dyDescent="0.2">
      <c r="A199" s="1">
        <f t="shared" si="9"/>
        <v>2475.3331000000003</v>
      </c>
      <c r="B199" s="1">
        <v>1.0684431999999999</v>
      </c>
      <c r="C199">
        <f xml:space="preserve"> _xlfn.XLOOKUP($A199,DibenzoThiophene!$A:$A,DibenzoThiophene!$B:$B,,1)
 + ( $A199 - _xlfn.XLOOKUP($A199,DibenzoThiophene!$A:$A,DibenzoThiophene!$A:$A,,1) )
   / ( _xlfn.XLOOKUP($A199,DibenzoThiophene!$A:$A,DibenzoThiophene!$A:$A,,-1)
       - _xlfn.XLOOKUP($A199,DibenzoThiophene!$A:$A,DibenzoThiophene!$A:$A,,1) )
   * ( _xlfn.XLOOKUP($A199,DibenzoThiophene!$A:$A,DibenzoThiophene!$B:$B,,-1)
       - _xlfn.XLOOKUP($A199,DibenzoThiophene!$A:$A,DibenzoThiophene!$B:$B,,1) )</f>
        <v>0.90085596205533591</v>
      </c>
      <c r="D199">
        <f xml:space="preserve"> _xlfn.XLOOKUP($A199,Sulfone!$A:$A,Sulfone!$B:$B,,1)
 + ( $A199 - _xlfn.XLOOKUP($A199,Sulfone!$A:$A,Sulfone!$A:$A,,1) )
   / ( _xlfn.XLOOKUP($A199,Sulfone!$A:$A,Sulfone!$A:$A,,-1)
       - _xlfn.XLOOKUP($A199,Sulfone!$A:$A,Sulfone!$A:$A,,1) )
   * ( _xlfn.XLOOKUP($A199,Sulfone!$A:$A,Sulfone!$B:$B,,-1)
       - _xlfn.XLOOKUP($A199,Sulfone!$A:$A,Sulfone!$B:$B,,1) )</f>
        <v>0.17982517954616667</v>
      </c>
      <c r="E199">
        <f xml:space="preserve"> _xlfn.XLOOKUP($A199,sfeso4051!$A:$A,sfeso4051!$B:$B,,1)
 + ( $A199 - _xlfn.XLOOKUP($A199,sfeso4051!$A:$A,sfeso4051!$A:$A,,1) )
   / ( _xlfn.XLOOKUP($A199,sfeso4051!$A:$A,sfeso4051!$A:$A,,-1)
       - _xlfn.XLOOKUP($A199,sfeso4051!$A:$A,sfeso4051!$A:$A,,1) )
   * ( _xlfn.XLOOKUP($A199,sfeso4051!$A:$A,sfeso4051!$B:$B,,-1)
       - _xlfn.XLOOKUP($A199,sfeso4051!$A:$A,sfeso4051!$B:$B,,1) )</f>
        <v>2.5356193511783112E-2</v>
      </c>
      <c r="F199">
        <f xml:space="preserve"> _xlfn.XLOOKUP($A199,sdbt029!$A:$A,sdbt029!$B:$B,,1)
 + ( $A199 - _xlfn.XLOOKUP($A199,sdbt029!$A:$A,sdbt029!$A:$A,,1) )
   / ( _xlfn.XLOOKUP($A199,sdbt029!$A:$A,sdbt029!$A:$A,,-1)
       - _xlfn.XLOOKUP($A199,sdbt029!$A:$A,sdbt029!$A:$A,,1) )
   * ( _xlfn.XLOOKUP($A199,sdbt029!$A:$A,sdbt029!$B:$B,,-1)
       - _xlfn.XLOOKUP($A199,sdbt029!$A:$A,sdbt029!$B:$B,,1) )</f>
        <v>1.4698099117936805</v>
      </c>
      <c r="G199">
        <f xml:space="preserve"> _xlfn.XLOOKUP($A199,sdbs034!$A:$A,sdbs034!$B:$B,,1)
 + ( $A199 - _xlfn.XLOOKUP($A199,sdbs034!$A:$A,sdbs034!$A:$A,,1) )
   / ( _xlfn.XLOOKUP($A199,sdbs034!$A:$A,sdbs034!$A:$A,,-1)
       - _xlfn.XLOOKUP($A199,sdbs034!$A:$A,sdbs034!$A:$A,,1) )
   * ( _xlfn.XLOOKUP($A199,sdbs034!$A:$A,sdbs034!$B:$B,,-1)
       - _xlfn.XLOOKUP($A199,sdbs034!$A:$A,sdbs034!$B:$B,,1) )</f>
        <v>1.3196974970091235</v>
      </c>
      <c r="H199">
        <f xml:space="preserve"> _xlfn.XLOOKUP($A199,sdbso042!$A:$A,sdbso042!$B:$B,,1)
 + ( $A199 - _xlfn.XLOOKUP($A199,sdbso042!$A:$A,sdbso042!$A:$A,,1) )
   / ( _xlfn.XLOOKUP($A199,sdbso042!$A:$A,sdbso042!$A:$A,,-1)
       - _xlfn.XLOOKUP($A199,sdbso042!$A:$A,sdbso042!$A:$A,,1) )
   * ( _xlfn.XLOOKUP($A199,sdbso042!$A:$A,sdbso042!$B:$B,,-1)
       - _xlfn.XLOOKUP($A199,sdbso042!$A:$A,sdbso042!$B:$B,,1) )</f>
        <v>6.3410404780273391</v>
      </c>
      <c r="Y199">
        <f t="shared" si="10"/>
        <v>0</v>
      </c>
      <c r="Z199">
        <f t="shared" si="11"/>
        <v>0</v>
      </c>
      <c r="AI199" s="1">
        <v>2476.5331000000001</v>
      </c>
    </row>
    <row r="200" spans="1:35" x14ac:dyDescent="0.2">
      <c r="A200" s="1">
        <f t="shared" si="9"/>
        <v>2475.5333000000001</v>
      </c>
      <c r="B200" s="1">
        <v>1.0674102999999999</v>
      </c>
      <c r="C200">
        <f xml:space="preserve"> _xlfn.XLOOKUP($A200,DibenzoThiophene!$A:$A,DibenzoThiophene!$B:$B,,1)
 + ( $A200 - _xlfn.XLOOKUP($A200,DibenzoThiophene!$A:$A,DibenzoThiophene!$A:$A,,1) )
   / ( _xlfn.XLOOKUP($A200,DibenzoThiophene!$A:$A,DibenzoThiophene!$A:$A,,-1)
       - _xlfn.XLOOKUP($A200,DibenzoThiophene!$A:$A,DibenzoThiophene!$A:$A,,1) )
   * ( _xlfn.XLOOKUP($A200,DibenzoThiophene!$A:$A,DibenzoThiophene!$B:$B,,-1)
       - _xlfn.XLOOKUP($A200,DibenzoThiophene!$A:$A,DibenzoThiophene!$B:$B,,1) )</f>
        <v>0.9541176886012559</v>
      </c>
      <c r="D200">
        <f xml:space="preserve"> _xlfn.XLOOKUP($A200,Sulfone!$A:$A,Sulfone!$B:$B,,1)
 + ( $A200 - _xlfn.XLOOKUP($A200,Sulfone!$A:$A,Sulfone!$A:$A,,1) )
   / ( _xlfn.XLOOKUP($A200,Sulfone!$A:$A,Sulfone!$A:$A,,-1)
       - _xlfn.XLOOKUP($A200,Sulfone!$A:$A,Sulfone!$A:$A,,1) )
   * ( _xlfn.XLOOKUP($A200,Sulfone!$A:$A,Sulfone!$B:$B,,-1)
       - _xlfn.XLOOKUP($A200,Sulfone!$A:$A,Sulfone!$B:$B,,1) )</f>
        <v>0.20104017679704905</v>
      </c>
      <c r="E200">
        <f xml:space="preserve"> _xlfn.XLOOKUP($A200,sfeso4051!$A:$A,sfeso4051!$B:$B,,1)
 + ( $A200 - _xlfn.XLOOKUP($A200,sfeso4051!$A:$A,sfeso4051!$A:$A,,1) )
   / ( _xlfn.XLOOKUP($A200,sfeso4051!$A:$A,sfeso4051!$A:$A,,-1)
       - _xlfn.XLOOKUP($A200,sfeso4051!$A:$A,sfeso4051!$A:$A,,1) )
   * ( _xlfn.XLOOKUP($A200,sfeso4051!$A:$A,sfeso4051!$B:$B,,-1)
       - _xlfn.XLOOKUP($A200,sfeso4051!$A:$A,sfeso4051!$B:$B,,1) )</f>
        <v>2.8073184248522443E-2</v>
      </c>
      <c r="F200">
        <f xml:space="preserve"> _xlfn.XLOOKUP($A200,sdbt029!$A:$A,sdbt029!$B:$B,,1)
 + ( $A200 - _xlfn.XLOOKUP($A200,sdbt029!$A:$A,sdbt029!$A:$A,,1) )
   / ( _xlfn.XLOOKUP($A200,sdbt029!$A:$A,sdbt029!$A:$A,,-1)
       - _xlfn.XLOOKUP($A200,sdbt029!$A:$A,sdbt029!$A:$A,,1) )
   * ( _xlfn.XLOOKUP($A200,sdbt029!$A:$A,sdbt029!$B:$B,,-1)
       - _xlfn.XLOOKUP($A200,sdbt029!$A:$A,sdbt029!$B:$B,,1) )</f>
        <v>1.4587167293874821</v>
      </c>
      <c r="G200">
        <f xml:space="preserve"> _xlfn.XLOOKUP($A200,sdbs034!$A:$A,sdbs034!$B:$B,,1)
 + ( $A200 - _xlfn.XLOOKUP($A200,sdbs034!$A:$A,sdbs034!$A:$A,,1) )
   / ( _xlfn.XLOOKUP($A200,sdbs034!$A:$A,sdbs034!$A:$A,,-1)
       - _xlfn.XLOOKUP($A200,sdbs034!$A:$A,sdbs034!$A:$A,,1) )
   * ( _xlfn.XLOOKUP($A200,sdbs034!$A:$A,sdbs034!$B:$B,,-1)
       - _xlfn.XLOOKUP($A200,sdbs034!$A:$A,sdbs034!$B:$B,,1) )</f>
        <v>1.3170632913148272</v>
      </c>
      <c r="H200">
        <f xml:space="preserve"> _xlfn.XLOOKUP($A200,sdbso042!$A:$A,sdbso042!$B:$B,,1)
 + ( $A200 - _xlfn.XLOOKUP($A200,sdbso042!$A:$A,sdbso042!$A:$A,,1) )
   / ( _xlfn.XLOOKUP($A200,sdbso042!$A:$A,sdbso042!$A:$A,,-1)
       - _xlfn.XLOOKUP($A200,sdbso042!$A:$A,sdbso042!$A:$A,,1) )
   * ( _xlfn.XLOOKUP($A200,sdbso042!$A:$A,sdbso042!$B:$B,,-1)
       - _xlfn.XLOOKUP($A200,sdbso042!$A:$A,sdbso042!$B:$B,,1) )</f>
        <v>5.6320431987641024</v>
      </c>
      <c r="Y200">
        <f t="shared" si="10"/>
        <v>0</v>
      </c>
      <c r="Z200">
        <f t="shared" si="11"/>
        <v>0</v>
      </c>
      <c r="AI200" s="1">
        <v>2476.7332999999999</v>
      </c>
    </row>
    <row r="201" spans="1:35" x14ac:dyDescent="0.2">
      <c r="A201" s="1">
        <f t="shared" si="9"/>
        <v>2475.7334000000001</v>
      </c>
      <c r="B201" s="1">
        <v>1.0391039</v>
      </c>
      <c r="C201">
        <f xml:space="preserve"> _xlfn.XLOOKUP($A201,DibenzoThiophene!$A:$A,DibenzoThiophene!$B:$B,,1)
 + ( $A201 - _xlfn.XLOOKUP($A201,DibenzoThiophene!$A:$A,DibenzoThiophene!$A:$A,,1) )
   / ( _xlfn.XLOOKUP($A201,DibenzoThiophene!$A:$A,DibenzoThiophene!$A:$A,,-1)
       - _xlfn.XLOOKUP($A201,DibenzoThiophene!$A:$A,DibenzoThiophene!$A:$A,,1) )
   * ( _xlfn.XLOOKUP($A201,DibenzoThiophene!$A:$A,DibenzoThiophene!$B:$B,,-1)
       - _xlfn.XLOOKUP($A201,DibenzoThiophene!$A:$A,DibenzoThiophene!$B:$B,,1) )</f>
        <v>1.0506106440726148</v>
      </c>
      <c r="D201">
        <f xml:space="preserve"> _xlfn.XLOOKUP($A201,Sulfone!$A:$A,Sulfone!$B:$B,,1)
 + ( $A201 - _xlfn.XLOOKUP($A201,Sulfone!$A:$A,Sulfone!$A:$A,,1) )
   / ( _xlfn.XLOOKUP($A201,Sulfone!$A:$A,Sulfone!$A:$A,,-1)
       - _xlfn.XLOOKUP($A201,Sulfone!$A:$A,Sulfone!$A:$A,,1) )
   * ( _xlfn.XLOOKUP($A201,Sulfone!$A:$A,Sulfone!$B:$B,,-1)
       - _xlfn.XLOOKUP($A201,Sulfone!$A:$A,Sulfone!$B:$B,,1) )</f>
        <v>0.23091063063030989</v>
      </c>
      <c r="E201">
        <f xml:space="preserve"> _xlfn.XLOOKUP($A201,sfeso4051!$A:$A,sfeso4051!$B:$B,,1)
 + ( $A201 - _xlfn.XLOOKUP($A201,sfeso4051!$A:$A,sfeso4051!$A:$A,,1) )
   / ( _xlfn.XLOOKUP($A201,sfeso4051!$A:$A,sfeso4051!$A:$A,,-1)
       - _xlfn.XLOOKUP($A201,sfeso4051!$A:$A,sfeso4051!$A:$A,,1) )
   * ( _xlfn.XLOOKUP($A201,sfeso4051!$A:$A,sfeso4051!$B:$B,,-1)
       - _xlfn.XLOOKUP($A201,sfeso4051!$A:$A,sfeso4051!$B:$B,,1) )</f>
        <v>3.158900931448394E-2</v>
      </c>
      <c r="F201">
        <f xml:space="preserve"> _xlfn.XLOOKUP($A201,sdbt029!$A:$A,sdbt029!$B:$B,,1)
 + ( $A201 - _xlfn.XLOOKUP($A201,sdbt029!$A:$A,sdbt029!$A:$A,,1) )
   / ( _xlfn.XLOOKUP($A201,sdbt029!$A:$A,sdbt029!$A:$A,,-1)
       - _xlfn.XLOOKUP($A201,sdbt029!$A:$A,sdbt029!$A:$A,,1) )
   * ( _xlfn.XLOOKUP($A201,sdbt029!$A:$A,sdbt029!$B:$B,,-1)
       - _xlfn.XLOOKUP($A201,sdbt029!$A:$A,sdbt029!$B:$B,,1) )</f>
        <v>1.4624421977448203</v>
      </c>
      <c r="G201">
        <f xml:space="preserve"> _xlfn.XLOOKUP($A201,sdbs034!$A:$A,sdbs034!$B:$B,,1)
 + ( $A201 - _xlfn.XLOOKUP($A201,sdbs034!$A:$A,sdbs034!$A:$A,,1) )
   / ( _xlfn.XLOOKUP($A201,sdbs034!$A:$A,sdbs034!$A:$A,,-1)
       - _xlfn.XLOOKUP($A201,sdbs034!$A:$A,sdbs034!$A:$A,,1) )
   * ( _xlfn.XLOOKUP($A201,sdbs034!$A:$A,sdbs034!$B:$B,,-1)
       - _xlfn.XLOOKUP($A201,sdbs034!$A:$A,sdbs034!$B:$B,,1) )</f>
        <v>1.3042414672429614</v>
      </c>
      <c r="H201">
        <f xml:space="preserve"> _xlfn.XLOOKUP($A201,sdbso042!$A:$A,sdbso042!$B:$B,,1)
 + ( $A201 - _xlfn.XLOOKUP($A201,sdbso042!$A:$A,sdbso042!$A:$A,,1) )
   / ( _xlfn.XLOOKUP($A201,sdbso042!$A:$A,sdbso042!$A:$A,,-1)
       - _xlfn.XLOOKUP($A201,sdbso042!$A:$A,sdbso042!$A:$A,,1) )
   * ( _xlfn.XLOOKUP($A201,sdbso042!$A:$A,sdbso042!$B:$B,,-1)
       - _xlfn.XLOOKUP($A201,sdbso042!$A:$A,sdbso042!$B:$B,,1) )</f>
        <v>4.6483701001434028</v>
      </c>
      <c r="Y201">
        <f t="shared" si="10"/>
        <v>0</v>
      </c>
      <c r="Z201">
        <f t="shared" si="11"/>
        <v>0</v>
      </c>
      <c r="AI201" s="1">
        <v>2476.9333999999999</v>
      </c>
    </row>
    <row r="202" spans="1:35" x14ac:dyDescent="0.2">
      <c r="A202" s="1">
        <f t="shared" si="9"/>
        <v>2475.9335000000001</v>
      </c>
      <c r="B202" s="1">
        <v>1.0344787</v>
      </c>
      <c r="C202">
        <f xml:space="preserve"> _xlfn.XLOOKUP($A202,DibenzoThiophene!$A:$A,DibenzoThiophene!$B:$B,,1)
 + ( $A202 - _xlfn.XLOOKUP($A202,DibenzoThiophene!$A:$A,DibenzoThiophene!$A:$A,,1) )
   / ( _xlfn.XLOOKUP($A202,DibenzoThiophene!$A:$A,DibenzoThiophene!$A:$A,,-1)
       - _xlfn.XLOOKUP($A202,DibenzoThiophene!$A:$A,DibenzoThiophene!$A:$A,,1) )
   * ( _xlfn.XLOOKUP($A202,DibenzoThiophene!$A:$A,DibenzoThiophene!$B:$B,,-1)
       - _xlfn.XLOOKUP($A202,DibenzoThiophene!$A:$A,DibenzoThiophene!$B:$B,,1) )</f>
        <v>1.1552580266601302</v>
      </c>
      <c r="D202">
        <f xml:space="preserve"> _xlfn.XLOOKUP($A202,Sulfone!$A:$A,Sulfone!$B:$B,,1)
 + ( $A202 - _xlfn.XLOOKUP($A202,Sulfone!$A:$A,Sulfone!$A:$A,,1) )
   / ( _xlfn.XLOOKUP($A202,Sulfone!$A:$A,Sulfone!$A:$A,,-1)
       - _xlfn.XLOOKUP($A202,Sulfone!$A:$A,Sulfone!$A:$A,,1) )
   * ( _xlfn.XLOOKUP($A202,Sulfone!$A:$A,Sulfone!$B:$B,,-1)
       - _xlfn.XLOOKUP($A202,Sulfone!$A:$A,Sulfone!$B:$B,,1) )</f>
        <v>0.26850519922136162</v>
      </c>
      <c r="E202">
        <f xml:space="preserve"> _xlfn.XLOOKUP($A202,sfeso4051!$A:$A,sfeso4051!$B:$B,,1)
 + ( $A202 - _xlfn.XLOOKUP($A202,sfeso4051!$A:$A,sfeso4051!$A:$A,,1) )
   / ( _xlfn.XLOOKUP($A202,sfeso4051!$A:$A,sfeso4051!$A:$A,,-1)
       - _xlfn.XLOOKUP($A202,sfeso4051!$A:$A,sfeso4051!$A:$A,,1) )
   * ( _xlfn.XLOOKUP($A202,sfeso4051!$A:$A,sfeso4051!$B:$B,,-1)
       - _xlfn.XLOOKUP($A202,sfeso4051!$A:$A,sfeso4051!$B:$B,,1) )</f>
        <v>3.4237077467193011E-2</v>
      </c>
      <c r="F202">
        <f xml:space="preserve"> _xlfn.XLOOKUP($A202,sdbt029!$A:$A,sdbt029!$B:$B,,1)
 + ( $A202 - _xlfn.XLOOKUP($A202,sdbt029!$A:$A,sdbt029!$A:$A,,1) )
   / ( _xlfn.XLOOKUP($A202,sdbt029!$A:$A,sdbt029!$A:$A,,-1)
       - _xlfn.XLOOKUP($A202,sdbt029!$A:$A,sdbt029!$A:$A,,1) )
   * ( _xlfn.XLOOKUP($A202,sdbt029!$A:$A,sdbt029!$B:$B,,-1)
       - _xlfn.XLOOKUP($A202,sdbt029!$A:$A,sdbt029!$B:$B,,1) )</f>
        <v>1.463208754648426</v>
      </c>
      <c r="G202">
        <f xml:space="preserve"> _xlfn.XLOOKUP($A202,sdbs034!$A:$A,sdbs034!$B:$B,,1)
 + ( $A202 - _xlfn.XLOOKUP($A202,sdbs034!$A:$A,sdbs034!$A:$A,,1) )
   / ( _xlfn.XLOOKUP($A202,sdbs034!$A:$A,sdbs034!$A:$A,,-1)
       - _xlfn.XLOOKUP($A202,sdbs034!$A:$A,sdbs034!$A:$A,,1) )
   * ( _xlfn.XLOOKUP($A202,sdbs034!$A:$A,sdbs034!$B:$B,,-1)
       - _xlfn.XLOOKUP($A202,sdbs034!$A:$A,sdbs034!$B:$B,,1) )</f>
        <v>1.2803000594093885</v>
      </c>
      <c r="H202">
        <f xml:space="preserve"> _xlfn.XLOOKUP($A202,sdbso042!$A:$A,sdbso042!$B:$B,,1)
 + ( $A202 - _xlfn.XLOOKUP($A202,sdbso042!$A:$A,sdbso042!$A:$A,,1) )
   / ( _xlfn.XLOOKUP($A202,sdbso042!$A:$A,sdbso042!$A:$A,,-1)
       - _xlfn.XLOOKUP($A202,sdbso042!$A:$A,sdbso042!$A:$A,,1) )
   * ( _xlfn.XLOOKUP($A202,sdbso042!$A:$A,sdbso042!$B:$B,,-1)
       - _xlfn.XLOOKUP($A202,sdbso042!$A:$A,sdbso042!$B:$B,,1) )</f>
        <v>3.6688192234152077</v>
      </c>
      <c r="Y202">
        <f t="shared" si="10"/>
        <v>0</v>
      </c>
      <c r="Z202">
        <f t="shared" si="11"/>
        <v>0</v>
      </c>
      <c r="AI202" s="1">
        <v>2477.1334999999999</v>
      </c>
    </row>
    <row r="203" spans="1:35" x14ac:dyDescent="0.2">
      <c r="A203" s="1">
        <f t="shared" si="9"/>
        <v>2476.1337000000003</v>
      </c>
      <c r="B203" s="1">
        <v>0.95264411000000004</v>
      </c>
      <c r="C203">
        <f xml:space="preserve"> _xlfn.XLOOKUP($A203,DibenzoThiophene!$A:$A,DibenzoThiophene!$B:$B,,1)
 + ( $A203 - _xlfn.XLOOKUP($A203,DibenzoThiophene!$A:$A,DibenzoThiophene!$A:$A,,1) )
   / ( _xlfn.XLOOKUP($A203,DibenzoThiophene!$A:$A,DibenzoThiophene!$A:$A,,-1)
       - _xlfn.XLOOKUP($A203,DibenzoThiophene!$A:$A,DibenzoThiophene!$A:$A,,1) )
   * ( _xlfn.XLOOKUP($A203,DibenzoThiophene!$A:$A,DibenzoThiophene!$B:$B,,-1)
       - _xlfn.XLOOKUP($A203,DibenzoThiophene!$A:$A,DibenzoThiophene!$B:$B,,1) )</f>
        <v>1.1901527293198955</v>
      </c>
      <c r="D203">
        <f xml:space="preserve"> _xlfn.XLOOKUP($A203,Sulfone!$A:$A,Sulfone!$B:$B,,1)
 + ( $A203 - _xlfn.XLOOKUP($A203,Sulfone!$A:$A,Sulfone!$A:$A,,1) )
   / ( _xlfn.XLOOKUP($A203,Sulfone!$A:$A,Sulfone!$A:$A,,-1)
       - _xlfn.XLOOKUP($A203,Sulfone!$A:$A,Sulfone!$A:$A,,1) )
   * ( _xlfn.XLOOKUP($A203,Sulfone!$A:$A,Sulfone!$B:$B,,-1)
       - _xlfn.XLOOKUP($A203,Sulfone!$A:$A,Sulfone!$B:$B,,1) )</f>
        <v>0.31937965483911041</v>
      </c>
      <c r="E203">
        <f xml:space="preserve"> _xlfn.XLOOKUP($A203,sfeso4051!$A:$A,sfeso4051!$B:$B,,1)
 + ( $A203 - _xlfn.XLOOKUP($A203,sfeso4051!$A:$A,sfeso4051!$A:$A,,1) )
   / ( _xlfn.XLOOKUP($A203,sfeso4051!$A:$A,sfeso4051!$A:$A,,-1)
       - _xlfn.XLOOKUP($A203,sfeso4051!$A:$A,sfeso4051!$A:$A,,1) )
   * ( _xlfn.XLOOKUP($A203,sfeso4051!$A:$A,sfeso4051!$B:$B,,-1)
       - _xlfn.XLOOKUP($A203,sfeso4051!$A:$A,sfeso4051!$B:$B,,1) )</f>
        <v>3.8000545206977425E-2</v>
      </c>
      <c r="F203">
        <f xml:space="preserve"> _xlfn.XLOOKUP($A203,sdbt029!$A:$A,sdbt029!$B:$B,,1)
 + ( $A203 - _xlfn.XLOOKUP($A203,sdbt029!$A:$A,sdbt029!$A:$A,,1) )
   / ( _xlfn.XLOOKUP($A203,sdbt029!$A:$A,sdbt029!$A:$A,,-1)
       - _xlfn.XLOOKUP($A203,sdbt029!$A:$A,sdbt029!$A:$A,,1) )
   * ( _xlfn.XLOOKUP($A203,sdbt029!$A:$A,sdbt029!$B:$B,,-1)
       - _xlfn.XLOOKUP($A203,sdbt029!$A:$A,sdbt029!$B:$B,,1) )</f>
        <v>1.4553634419836521</v>
      </c>
      <c r="G203">
        <f xml:space="preserve"> _xlfn.XLOOKUP($A203,sdbs034!$A:$A,sdbs034!$B:$B,,1)
 + ( $A203 - _xlfn.XLOOKUP($A203,sdbs034!$A:$A,sdbs034!$A:$A,,1) )
   / ( _xlfn.XLOOKUP($A203,sdbs034!$A:$A,sdbs034!$A:$A,,-1)
       - _xlfn.XLOOKUP($A203,sdbs034!$A:$A,sdbs034!$A:$A,,1) )
   * ( _xlfn.XLOOKUP($A203,sdbs034!$A:$A,sdbs034!$B:$B,,-1)
       - _xlfn.XLOOKUP($A203,sdbs034!$A:$A,sdbs034!$B:$B,,1) )</f>
        <v>1.2585242427873429</v>
      </c>
      <c r="H203">
        <f xml:space="preserve"> _xlfn.XLOOKUP($A203,sdbso042!$A:$A,sdbso042!$B:$B,,1)
 + ( $A203 - _xlfn.XLOOKUP($A203,sdbso042!$A:$A,sdbso042!$A:$A,,1) )
   / ( _xlfn.XLOOKUP($A203,sdbso042!$A:$A,sdbso042!$A:$A,,-1)
       - _xlfn.XLOOKUP($A203,sdbso042!$A:$A,sdbso042!$A:$A,,1) )
   * ( _xlfn.XLOOKUP($A203,sdbso042!$A:$A,sdbso042!$B:$B,,-1)
       - _xlfn.XLOOKUP($A203,sdbso042!$A:$A,sdbso042!$B:$B,,1) )</f>
        <v>2.8298396849015974</v>
      </c>
      <c r="Y203">
        <f t="shared" si="10"/>
        <v>0</v>
      </c>
      <c r="Z203">
        <f t="shared" si="11"/>
        <v>0</v>
      </c>
      <c r="AI203" s="1">
        <v>2477.3337000000001</v>
      </c>
    </row>
    <row r="204" spans="1:35" x14ac:dyDescent="0.2">
      <c r="A204" s="1">
        <f t="shared" si="9"/>
        <v>2476.3338000000003</v>
      </c>
      <c r="B204" s="1">
        <v>0.96816844000000002</v>
      </c>
      <c r="C204">
        <f xml:space="preserve"> _xlfn.XLOOKUP($A204,DibenzoThiophene!$A:$A,DibenzoThiophene!$B:$B,,1)
 + ( $A204 - _xlfn.XLOOKUP($A204,DibenzoThiophene!$A:$A,DibenzoThiophene!$A:$A,,1) )
   / ( _xlfn.XLOOKUP($A204,DibenzoThiophene!$A:$A,DibenzoThiophene!$A:$A,,-1)
       - _xlfn.XLOOKUP($A204,DibenzoThiophene!$A:$A,DibenzoThiophene!$A:$A,,1) )
   * ( _xlfn.XLOOKUP($A204,DibenzoThiophene!$A:$A,DibenzoThiophene!$B:$B,,-1)
       - _xlfn.XLOOKUP($A204,DibenzoThiophene!$A:$A,DibenzoThiophene!$B:$B,,1) )</f>
        <v>1.1238505597883683</v>
      </c>
      <c r="D204">
        <f xml:space="preserve"> _xlfn.XLOOKUP($A204,Sulfone!$A:$A,Sulfone!$B:$B,,1)
 + ( $A204 - _xlfn.XLOOKUP($A204,Sulfone!$A:$A,Sulfone!$A:$A,,1) )
   / ( _xlfn.XLOOKUP($A204,Sulfone!$A:$A,Sulfone!$A:$A,,-1)
       - _xlfn.XLOOKUP($A204,Sulfone!$A:$A,Sulfone!$A:$A,,1) )
   * ( _xlfn.XLOOKUP($A204,Sulfone!$A:$A,Sulfone!$B:$B,,-1)
       - _xlfn.XLOOKUP($A204,Sulfone!$A:$A,Sulfone!$B:$B,,1) )</f>
        <v>0.39248814132980081</v>
      </c>
      <c r="E204">
        <f xml:space="preserve"> _xlfn.XLOOKUP($A204,sfeso4051!$A:$A,sfeso4051!$B:$B,,1)
 + ( $A204 - _xlfn.XLOOKUP($A204,sfeso4051!$A:$A,sfeso4051!$A:$A,,1) )
   / ( _xlfn.XLOOKUP($A204,sfeso4051!$A:$A,sfeso4051!$A:$A,,-1)
       - _xlfn.XLOOKUP($A204,sfeso4051!$A:$A,sfeso4051!$A:$A,,1) )
   * ( _xlfn.XLOOKUP($A204,sfeso4051!$A:$A,sfeso4051!$B:$B,,-1)
       - _xlfn.XLOOKUP($A204,sfeso4051!$A:$A,sfeso4051!$B:$B,,1) )</f>
        <v>4.2189327954605629E-2</v>
      </c>
      <c r="F204">
        <f xml:space="preserve"> _xlfn.XLOOKUP($A204,sdbt029!$A:$A,sdbt029!$B:$B,,1)
 + ( $A204 - _xlfn.XLOOKUP($A204,sdbt029!$A:$A,sdbt029!$A:$A,,1) )
   / ( _xlfn.XLOOKUP($A204,sdbt029!$A:$A,sdbt029!$A:$A,,-1)
       - _xlfn.XLOOKUP($A204,sdbt029!$A:$A,sdbt029!$A:$A,,1) )
   * ( _xlfn.XLOOKUP($A204,sdbt029!$A:$A,sdbt029!$B:$B,,-1)
       - _xlfn.XLOOKUP($A204,sdbt029!$A:$A,sdbt029!$B:$B,,1) )</f>
        <v>1.4311242754363362</v>
      </c>
      <c r="G204">
        <f xml:space="preserve"> _xlfn.XLOOKUP($A204,sdbs034!$A:$A,sdbs034!$B:$B,,1)
 + ( $A204 - _xlfn.XLOOKUP($A204,sdbs034!$A:$A,sdbs034!$A:$A,,1) )
   / ( _xlfn.XLOOKUP($A204,sdbs034!$A:$A,sdbs034!$A:$A,,-1)
       - _xlfn.XLOOKUP($A204,sdbs034!$A:$A,sdbs034!$A:$A,,1) )
   * ( _xlfn.XLOOKUP($A204,sdbs034!$A:$A,sdbs034!$B:$B,,-1)
       - _xlfn.XLOOKUP($A204,sdbs034!$A:$A,sdbs034!$B:$B,,1) )</f>
        <v>1.2381319334061798</v>
      </c>
      <c r="H204">
        <f xml:space="preserve"> _xlfn.XLOOKUP($A204,sdbso042!$A:$A,sdbso042!$B:$B,,1)
 + ( $A204 - _xlfn.XLOOKUP($A204,sdbso042!$A:$A,sdbso042!$A:$A,,1) )
   / ( _xlfn.XLOOKUP($A204,sdbso042!$A:$A,sdbso042!$A:$A,,-1)
       - _xlfn.XLOOKUP($A204,sdbso042!$A:$A,sdbso042!$A:$A,,1) )
   * ( _xlfn.XLOOKUP($A204,sdbso042!$A:$A,sdbso042!$B:$B,,-1)
       - _xlfn.XLOOKUP($A204,sdbso042!$A:$A,sdbso042!$B:$B,,1) )</f>
        <v>2.1765748108772427</v>
      </c>
      <c r="Y204">
        <f t="shared" si="10"/>
        <v>0</v>
      </c>
      <c r="Z204">
        <f t="shared" si="11"/>
        <v>0</v>
      </c>
      <c r="AI204" s="1">
        <v>2477.5338000000002</v>
      </c>
    </row>
    <row r="205" spans="1:35" x14ac:dyDescent="0.2">
      <c r="A205" s="1">
        <f t="shared" si="9"/>
        <v>2476.5339000000004</v>
      </c>
      <c r="B205" s="1">
        <v>0.95511860999999998</v>
      </c>
      <c r="C205">
        <f xml:space="preserve"> _xlfn.XLOOKUP($A205,DibenzoThiophene!$A:$A,DibenzoThiophene!$B:$B,,1)
 + ( $A205 - _xlfn.XLOOKUP($A205,DibenzoThiophene!$A:$A,DibenzoThiophene!$A:$A,,1) )
   / ( _xlfn.XLOOKUP($A205,DibenzoThiophene!$A:$A,DibenzoThiophene!$A:$A,,-1)
       - _xlfn.XLOOKUP($A205,DibenzoThiophene!$A:$A,DibenzoThiophene!$A:$A,,1) )
   * ( _xlfn.XLOOKUP($A205,DibenzoThiophene!$A:$A,DibenzoThiophene!$B:$B,,-1)
       - _xlfn.XLOOKUP($A205,DibenzoThiophene!$A:$A,DibenzoThiophene!$B:$B,,1) )</f>
        <v>1.046005826399018</v>
      </c>
      <c r="D205">
        <f xml:space="preserve"> _xlfn.XLOOKUP($A205,Sulfone!$A:$A,Sulfone!$B:$B,,1)
 + ( $A205 - _xlfn.XLOOKUP($A205,Sulfone!$A:$A,Sulfone!$A:$A,,1) )
   / ( _xlfn.XLOOKUP($A205,Sulfone!$A:$A,Sulfone!$A:$A,,-1)
       - _xlfn.XLOOKUP($A205,Sulfone!$A:$A,Sulfone!$A:$A,,1) )
   * ( _xlfn.XLOOKUP($A205,Sulfone!$A:$A,Sulfone!$B:$B,,-1)
       - _xlfn.XLOOKUP($A205,Sulfone!$A:$A,Sulfone!$B:$B,,1) )</f>
        <v>0.50262307789981986</v>
      </c>
      <c r="E205">
        <f xml:space="preserve"> _xlfn.XLOOKUP($A205,sfeso4051!$A:$A,sfeso4051!$B:$B,,1)
 + ( $A205 - _xlfn.XLOOKUP($A205,sfeso4051!$A:$A,sfeso4051!$A:$A,,1) )
   / ( _xlfn.XLOOKUP($A205,sfeso4051!$A:$A,sfeso4051!$A:$A,,-1)
       - _xlfn.XLOOKUP($A205,sfeso4051!$A:$A,sfeso4051!$A:$A,,1) )
   * ( _xlfn.XLOOKUP($A205,sfeso4051!$A:$A,sfeso4051!$B:$B,,-1)
       - _xlfn.XLOOKUP($A205,sfeso4051!$A:$A,sfeso4051!$B:$B,,1) )</f>
        <v>5.0370460936600692E-2</v>
      </c>
      <c r="F205">
        <f xml:space="preserve"> _xlfn.XLOOKUP($A205,sdbt029!$A:$A,sdbt029!$B:$B,,1)
 + ( $A205 - _xlfn.XLOOKUP($A205,sdbt029!$A:$A,sdbt029!$A:$A,,1) )
   / ( _xlfn.XLOOKUP($A205,sdbt029!$A:$A,sdbt029!$A:$A,,-1)
       - _xlfn.XLOOKUP($A205,sdbt029!$A:$A,sdbt029!$A:$A,,1) )
   * ( _xlfn.XLOOKUP($A205,sdbt029!$A:$A,sdbt029!$B:$B,,-1)
       - _xlfn.XLOOKUP($A205,sdbt029!$A:$A,sdbt029!$B:$B,,1) )</f>
        <v>1.4058309178908315</v>
      </c>
      <c r="G205">
        <f xml:space="preserve"> _xlfn.XLOOKUP($A205,sdbs034!$A:$A,sdbs034!$B:$B,,1)
 + ( $A205 - _xlfn.XLOOKUP($A205,sdbs034!$A:$A,sdbs034!$A:$A,,1) )
   / ( _xlfn.XLOOKUP($A205,sdbs034!$A:$A,sdbs034!$A:$A,,-1)
       - _xlfn.XLOOKUP($A205,sdbs034!$A:$A,sdbs034!$A:$A,,1) )
   * ( _xlfn.XLOOKUP($A205,sdbs034!$A:$A,sdbs034!$B:$B,,-1)
       - _xlfn.XLOOKUP($A205,sdbs034!$A:$A,sdbs034!$B:$B,,1) )</f>
        <v>1.2237986799292353</v>
      </c>
      <c r="H205">
        <f xml:space="preserve"> _xlfn.XLOOKUP($A205,sdbso042!$A:$A,sdbso042!$B:$B,,1)
 + ( $A205 - _xlfn.XLOOKUP($A205,sdbso042!$A:$A,sdbso042!$A:$A,,1) )
   / ( _xlfn.XLOOKUP($A205,sdbso042!$A:$A,sdbso042!$A:$A,,-1)
       - _xlfn.XLOOKUP($A205,sdbso042!$A:$A,sdbso042!$A:$A,,1) )
   * ( _xlfn.XLOOKUP($A205,sdbso042!$A:$A,sdbso042!$B:$B,,-1)
       - _xlfn.XLOOKUP($A205,sdbso042!$A:$A,sdbso042!$B:$B,,1) )</f>
        <v>1.7680728561695371</v>
      </c>
      <c r="Y205">
        <f t="shared" si="10"/>
        <v>0</v>
      </c>
      <c r="Z205">
        <f t="shared" si="11"/>
        <v>0</v>
      </c>
      <c r="AI205" s="1">
        <v>2477.7339000000002</v>
      </c>
    </row>
    <row r="206" spans="1:35" x14ac:dyDescent="0.2">
      <c r="A206" s="1">
        <f t="shared" si="9"/>
        <v>2476.7341000000001</v>
      </c>
      <c r="B206" s="1">
        <v>0.95982012000000005</v>
      </c>
      <c r="C206">
        <f xml:space="preserve"> _xlfn.XLOOKUP($A206,DibenzoThiophene!$A:$A,DibenzoThiophene!$B:$B,,1)
 + ( $A206 - _xlfn.XLOOKUP($A206,DibenzoThiophene!$A:$A,DibenzoThiophene!$A:$A,,1) )
   / ( _xlfn.XLOOKUP($A206,DibenzoThiophene!$A:$A,DibenzoThiophene!$A:$A,,-1)
       - _xlfn.XLOOKUP($A206,DibenzoThiophene!$A:$A,DibenzoThiophene!$A:$A,,1) )
   * ( _xlfn.XLOOKUP($A206,DibenzoThiophene!$A:$A,DibenzoThiophene!$B:$B,,-1)
       - _xlfn.XLOOKUP($A206,DibenzoThiophene!$A:$A,DibenzoThiophene!$B:$B,,1) )</f>
        <v>0.98576658949670992</v>
      </c>
      <c r="D206">
        <f xml:space="preserve"> _xlfn.XLOOKUP($A206,Sulfone!$A:$A,Sulfone!$B:$B,,1)
 + ( $A206 - _xlfn.XLOOKUP($A206,Sulfone!$A:$A,Sulfone!$A:$A,,1) )
   / ( _xlfn.XLOOKUP($A206,Sulfone!$A:$A,Sulfone!$A:$A,,-1)
       - _xlfn.XLOOKUP($A206,Sulfone!$A:$A,Sulfone!$A:$A,,1) )
   * ( _xlfn.XLOOKUP($A206,Sulfone!$A:$A,Sulfone!$B:$B,,-1)
       - _xlfn.XLOOKUP($A206,Sulfone!$A:$A,Sulfone!$B:$B,,1) )</f>
        <v>0.67857288672983807</v>
      </c>
      <c r="E206">
        <f xml:space="preserve"> _xlfn.XLOOKUP($A206,sfeso4051!$A:$A,sfeso4051!$B:$B,,1)
 + ( $A206 - _xlfn.XLOOKUP($A206,sfeso4051!$A:$A,sfeso4051!$A:$A,,1) )
   / ( _xlfn.XLOOKUP($A206,sfeso4051!$A:$A,sfeso4051!$A:$A,,-1)
       - _xlfn.XLOOKUP($A206,sfeso4051!$A:$A,sfeso4051!$A:$A,,1) )
   * ( _xlfn.XLOOKUP($A206,sfeso4051!$A:$A,sfeso4051!$B:$B,,-1)
       - _xlfn.XLOOKUP($A206,sfeso4051!$A:$A,sfeso4051!$B:$B,,1) )</f>
        <v>5.6999318297384201E-2</v>
      </c>
      <c r="F206">
        <f xml:space="preserve"> _xlfn.XLOOKUP($A206,sdbt029!$A:$A,sdbt029!$B:$B,,1)
 + ( $A206 - _xlfn.XLOOKUP($A206,sdbt029!$A:$A,sdbt029!$A:$A,,1) )
   / ( _xlfn.XLOOKUP($A206,sdbt029!$A:$A,sdbt029!$A:$A,,-1)
       - _xlfn.XLOOKUP($A206,sdbt029!$A:$A,sdbt029!$A:$A,,1) )
   * ( _xlfn.XLOOKUP($A206,sdbt029!$A:$A,sdbt029!$B:$B,,-1)
       - _xlfn.XLOOKUP($A206,sdbt029!$A:$A,sdbt029!$B:$B,,1) )</f>
        <v>1.384041430819158</v>
      </c>
      <c r="G206">
        <f xml:space="preserve"> _xlfn.XLOOKUP($A206,sdbs034!$A:$A,sdbs034!$B:$B,,1)
 + ( $A206 - _xlfn.XLOOKUP($A206,sdbs034!$A:$A,sdbs034!$A:$A,,1) )
   / ( _xlfn.XLOOKUP($A206,sdbs034!$A:$A,sdbs034!$A:$A,,-1)
       - _xlfn.XLOOKUP($A206,sdbs034!$A:$A,sdbs034!$A:$A,,1) )
   * ( _xlfn.XLOOKUP($A206,sdbs034!$A:$A,sdbs034!$B:$B,,-1)
       - _xlfn.XLOOKUP($A206,sdbs034!$A:$A,sdbs034!$B:$B,,1) )</f>
        <v>1.212364941219342</v>
      </c>
      <c r="H206">
        <f xml:space="preserve"> _xlfn.XLOOKUP($A206,sdbso042!$A:$A,sdbso042!$B:$B,,1)
 + ( $A206 - _xlfn.XLOOKUP($A206,sdbso042!$A:$A,sdbso042!$A:$A,,1) )
   / ( _xlfn.XLOOKUP($A206,sdbso042!$A:$A,sdbso042!$A:$A,,-1)
       - _xlfn.XLOOKUP($A206,sdbso042!$A:$A,sdbso042!$A:$A,,1) )
   * ( _xlfn.XLOOKUP($A206,sdbso042!$A:$A,sdbso042!$B:$B,,-1)
       - _xlfn.XLOOKUP($A206,sdbso042!$A:$A,sdbso042!$B:$B,,1) )</f>
        <v>1.5708518140378636</v>
      </c>
      <c r="Y206">
        <f t="shared" si="10"/>
        <v>0</v>
      </c>
      <c r="Z206">
        <f t="shared" si="11"/>
        <v>0</v>
      </c>
      <c r="AI206" s="1">
        <v>2477.9340999999999</v>
      </c>
    </row>
    <row r="207" spans="1:35" x14ac:dyDescent="0.2">
      <c r="A207" s="1">
        <f t="shared" si="9"/>
        <v>2476.9342000000001</v>
      </c>
      <c r="B207" s="1">
        <v>0.95623155999999998</v>
      </c>
      <c r="C207">
        <f xml:space="preserve"> _xlfn.XLOOKUP($A207,DibenzoThiophene!$A:$A,DibenzoThiophene!$B:$B,,1)
 + ( $A207 - _xlfn.XLOOKUP($A207,DibenzoThiophene!$A:$A,DibenzoThiophene!$A:$A,,1) )
   / ( _xlfn.XLOOKUP($A207,DibenzoThiophene!$A:$A,DibenzoThiophene!$A:$A,,-1)
       - _xlfn.XLOOKUP($A207,DibenzoThiophene!$A:$A,DibenzoThiophene!$A:$A,,1) )
   * ( _xlfn.XLOOKUP($A207,DibenzoThiophene!$A:$A,DibenzoThiophene!$B:$B,,-1)
       - _xlfn.XLOOKUP($A207,DibenzoThiophene!$A:$A,DibenzoThiophene!$B:$B,,1) )</f>
        <v>0.91374182449283181</v>
      </c>
      <c r="D207">
        <f xml:space="preserve"> _xlfn.XLOOKUP($A207,Sulfone!$A:$A,Sulfone!$B:$B,,1)
 + ( $A207 - _xlfn.XLOOKUP($A207,Sulfone!$A:$A,Sulfone!$A:$A,,1) )
   / ( _xlfn.XLOOKUP($A207,Sulfone!$A:$A,Sulfone!$A:$A,,-1)
       - _xlfn.XLOOKUP($A207,Sulfone!$A:$A,Sulfone!$A:$A,,1) )
   * ( _xlfn.XLOOKUP($A207,Sulfone!$A:$A,Sulfone!$B:$B,,-1)
       - _xlfn.XLOOKUP($A207,Sulfone!$A:$A,Sulfone!$B:$B,,1) )</f>
        <v>0.96793798754039606</v>
      </c>
      <c r="E207">
        <f xml:space="preserve"> _xlfn.XLOOKUP($A207,sfeso4051!$A:$A,sfeso4051!$B:$B,,1)
 + ( $A207 - _xlfn.XLOOKUP($A207,sfeso4051!$A:$A,sfeso4051!$A:$A,,1) )
   / ( _xlfn.XLOOKUP($A207,sfeso4051!$A:$A,sfeso4051!$A:$A,,-1)
       - _xlfn.XLOOKUP($A207,sfeso4051!$A:$A,sfeso4051!$A:$A,,1) )
   * ( _xlfn.XLOOKUP($A207,sfeso4051!$A:$A,sfeso4051!$B:$B,,-1)
       - _xlfn.XLOOKUP($A207,sfeso4051!$A:$A,sfeso4051!$B:$B,,1) )</f>
        <v>6.6692487672852893E-2</v>
      </c>
      <c r="F207">
        <f xml:space="preserve"> _xlfn.XLOOKUP($A207,sdbt029!$A:$A,sdbt029!$B:$B,,1)
 + ( $A207 - _xlfn.XLOOKUP($A207,sdbt029!$A:$A,sdbt029!$A:$A,,1) )
   / ( _xlfn.XLOOKUP($A207,sdbt029!$A:$A,sdbt029!$A:$A,,-1)
       - _xlfn.XLOOKUP($A207,sdbt029!$A:$A,sdbt029!$A:$A,,1) )
   * ( _xlfn.XLOOKUP($A207,sdbt029!$A:$A,sdbt029!$B:$B,,-1)
       - _xlfn.XLOOKUP($A207,sdbt029!$A:$A,sdbt029!$B:$B,,1) )</f>
        <v>1.3724157400077615</v>
      </c>
      <c r="G207">
        <f xml:space="preserve"> _xlfn.XLOOKUP($A207,sdbs034!$A:$A,sdbs034!$B:$B,,1)
 + ( $A207 - _xlfn.XLOOKUP($A207,sdbs034!$A:$A,sdbs034!$A:$A,,1) )
   / ( _xlfn.XLOOKUP($A207,sdbs034!$A:$A,sdbs034!$A:$A,,-1)
       - _xlfn.XLOOKUP($A207,sdbs034!$A:$A,sdbs034!$A:$A,,1) )
   * ( _xlfn.XLOOKUP($A207,sdbs034!$A:$A,sdbs034!$B:$B,,-1)
       - _xlfn.XLOOKUP($A207,sdbs034!$A:$A,sdbs034!$B:$B,,1) )</f>
        <v>1.2075024744800862</v>
      </c>
      <c r="H207">
        <f xml:space="preserve"> _xlfn.XLOOKUP($A207,sdbso042!$A:$A,sdbso042!$B:$B,,1)
 + ( $A207 - _xlfn.XLOOKUP($A207,sdbso042!$A:$A,sdbso042!$A:$A,,1) )
   / ( _xlfn.XLOOKUP($A207,sdbso042!$A:$A,sdbso042!$A:$A,,-1)
       - _xlfn.XLOOKUP($A207,sdbso042!$A:$A,sdbso042!$A:$A,,1) )
   * ( _xlfn.XLOOKUP($A207,sdbso042!$A:$A,sdbso042!$B:$B,,-1)
       - _xlfn.XLOOKUP($A207,sdbso042!$A:$A,sdbso042!$B:$B,,1) )</f>
        <v>1.5024851558002628</v>
      </c>
      <c r="Y207">
        <f t="shared" si="10"/>
        <v>0</v>
      </c>
      <c r="Z207">
        <f t="shared" si="11"/>
        <v>0</v>
      </c>
      <c r="AI207" s="1">
        <v>2478.1342</v>
      </c>
    </row>
    <row r="208" spans="1:35" x14ac:dyDescent="0.2">
      <c r="A208" s="1">
        <f t="shared" si="9"/>
        <v>2477.1343000000002</v>
      </c>
      <c r="B208" s="1">
        <v>0.95512664000000003</v>
      </c>
      <c r="C208">
        <f xml:space="preserve"> _xlfn.XLOOKUP($A208,DibenzoThiophene!$A:$A,DibenzoThiophene!$B:$B,,1)
 + ( $A208 - _xlfn.XLOOKUP($A208,DibenzoThiophene!$A:$A,DibenzoThiophene!$A:$A,,1) )
   / ( _xlfn.XLOOKUP($A208,DibenzoThiophene!$A:$A,DibenzoThiophene!$A:$A,,-1)
       - _xlfn.XLOOKUP($A208,DibenzoThiophene!$A:$A,DibenzoThiophene!$A:$A,,1) )
   * ( _xlfn.XLOOKUP($A208,DibenzoThiophene!$A:$A,DibenzoThiophene!$B:$B,,-1)
       - _xlfn.XLOOKUP($A208,DibenzoThiophene!$A:$A,DibenzoThiophene!$B:$B,,1) )</f>
        <v>0.86873590274508394</v>
      </c>
      <c r="D208">
        <f xml:space="preserve"> _xlfn.XLOOKUP($A208,Sulfone!$A:$A,Sulfone!$B:$B,,1)
 + ( $A208 - _xlfn.XLOOKUP($A208,Sulfone!$A:$A,Sulfone!$A:$A,,1) )
   / ( _xlfn.XLOOKUP($A208,Sulfone!$A:$A,Sulfone!$A:$A,,-1)
       - _xlfn.XLOOKUP($A208,Sulfone!$A:$A,Sulfone!$A:$A,,1) )
   * ( _xlfn.XLOOKUP($A208,Sulfone!$A:$A,Sulfone!$B:$B,,-1)
       - _xlfn.XLOOKUP($A208,Sulfone!$A:$A,Sulfone!$B:$B,,1) )</f>
        <v>1.4239517116194131</v>
      </c>
      <c r="E208">
        <f xml:space="preserve"> _xlfn.XLOOKUP($A208,sfeso4051!$A:$A,sfeso4051!$B:$B,,1)
 + ( $A208 - _xlfn.XLOOKUP($A208,sfeso4051!$A:$A,sfeso4051!$A:$A,,1) )
   / ( _xlfn.XLOOKUP($A208,sfeso4051!$A:$A,sfeso4051!$A:$A,,-1)
       - _xlfn.XLOOKUP($A208,sfeso4051!$A:$A,sfeso4051!$A:$A,,1) )
   * ( _xlfn.XLOOKUP($A208,sfeso4051!$A:$A,sfeso4051!$B:$B,,-1)
       - _xlfn.XLOOKUP($A208,sfeso4051!$A:$A,sfeso4051!$B:$B,,1) )</f>
        <v>7.9200027012455806E-2</v>
      </c>
      <c r="F208">
        <f xml:space="preserve"> _xlfn.XLOOKUP($A208,sdbt029!$A:$A,sdbt029!$B:$B,,1)
 + ( $A208 - _xlfn.XLOOKUP($A208,sdbt029!$A:$A,sdbt029!$A:$A,,1) )
   / ( _xlfn.XLOOKUP($A208,sdbt029!$A:$A,sdbt029!$A:$A,,-1)
       - _xlfn.XLOOKUP($A208,sdbt029!$A:$A,sdbt029!$A:$A,,1) )
   * ( _xlfn.XLOOKUP($A208,sdbt029!$A:$A,sdbt029!$B:$B,,-1)
       - _xlfn.XLOOKUP($A208,sdbt029!$A:$A,sdbt029!$B:$B,,1) )</f>
        <v>1.3764191800780989</v>
      </c>
      <c r="G208">
        <f xml:space="preserve"> _xlfn.XLOOKUP($A208,sdbs034!$A:$A,sdbs034!$B:$B,,1)
 + ( $A208 - _xlfn.XLOOKUP($A208,sdbs034!$A:$A,sdbs034!$A:$A,,1) )
   / ( _xlfn.XLOOKUP($A208,sdbs034!$A:$A,sdbs034!$A:$A,,-1)
       - _xlfn.XLOOKUP($A208,sdbs034!$A:$A,sdbs034!$A:$A,,1) )
   * ( _xlfn.XLOOKUP($A208,sdbs034!$A:$A,sdbs034!$B:$B,,-1)
       - _xlfn.XLOOKUP($A208,sdbs034!$A:$A,sdbs034!$B:$B,,1) )</f>
        <v>1.207123002177827</v>
      </c>
      <c r="H208">
        <f xml:space="preserve"> _xlfn.XLOOKUP($A208,sdbso042!$A:$A,sdbso042!$B:$B,,1)
 + ( $A208 - _xlfn.XLOOKUP($A208,sdbso042!$A:$A,sdbso042!$A:$A,,1) )
   / ( _xlfn.XLOOKUP($A208,sdbso042!$A:$A,sdbso042!$A:$A,,-1)
       - _xlfn.XLOOKUP($A208,sdbso042!$A:$A,sdbso042!$A:$A,,1) )
   * ( _xlfn.XLOOKUP($A208,sdbso042!$A:$A,sdbso042!$B:$B,,-1)
       - _xlfn.XLOOKUP($A208,sdbso042!$A:$A,sdbso042!$B:$B,,1) )</f>
        <v>1.4926075892135886</v>
      </c>
      <c r="Y208">
        <f t="shared" si="10"/>
        <v>0</v>
      </c>
      <c r="Z208">
        <f t="shared" si="11"/>
        <v>0</v>
      </c>
      <c r="AI208" s="1">
        <v>2478.3343</v>
      </c>
    </row>
    <row r="209" spans="1:35" x14ac:dyDescent="0.2">
      <c r="A209" s="1">
        <f t="shared" si="9"/>
        <v>2477.3344000000002</v>
      </c>
      <c r="B209" s="1">
        <v>0.96791474</v>
      </c>
      <c r="C209">
        <f xml:space="preserve"> _xlfn.XLOOKUP($A209,DibenzoThiophene!$A:$A,DibenzoThiophene!$B:$B,,1)
 + ( $A209 - _xlfn.XLOOKUP($A209,DibenzoThiophene!$A:$A,DibenzoThiophene!$A:$A,,1) )
   / ( _xlfn.XLOOKUP($A209,DibenzoThiophene!$A:$A,DibenzoThiophene!$A:$A,,-1)
       - _xlfn.XLOOKUP($A209,DibenzoThiophene!$A:$A,DibenzoThiophene!$A:$A,,1) )
   * ( _xlfn.XLOOKUP($A209,DibenzoThiophene!$A:$A,DibenzoThiophene!$B:$B,,-1)
       - _xlfn.XLOOKUP($A209,DibenzoThiophene!$A:$A,DibenzoThiophene!$B:$B,,1) )</f>
        <v>0.86399449948718776</v>
      </c>
      <c r="D209">
        <f xml:space="preserve"> _xlfn.XLOOKUP($A209,Sulfone!$A:$A,Sulfone!$B:$B,,1)
 + ( $A209 - _xlfn.XLOOKUP($A209,Sulfone!$A:$A,Sulfone!$A:$A,,1) )
   / ( _xlfn.XLOOKUP($A209,Sulfone!$A:$A,Sulfone!$A:$A,,-1)
       - _xlfn.XLOOKUP($A209,Sulfone!$A:$A,Sulfone!$A:$A,,1) )
   * ( _xlfn.XLOOKUP($A209,Sulfone!$A:$A,Sulfone!$B:$B,,-1)
       - _xlfn.XLOOKUP($A209,Sulfone!$A:$A,Sulfone!$B:$B,,1) )</f>
        <v>2.076362464960364</v>
      </c>
      <c r="E209">
        <f xml:space="preserve"> _xlfn.XLOOKUP($A209,sfeso4051!$A:$A,sfeso4051!$B:$B,,1)
 + ( $A209 - _xlfn.XLOOKUP($A209,sfeso4051!$A:$A,sfeso4051!$A:$A,,1) )
   / ( _xlfn.XLOOKUP($A209,sfeso4051!$A:$A,sfeso4051!$A:$A,,-1)
       - _xlfn.XLOOKUP($A209,sfeso4051!$A:$A,sfeso4051!$A:$A,,1) )
   * ( _xlfn.XLOOKUP($A209,sfeso4051!$A:$A,sfeso4051!$B:$B,,-1)
       - _xlfn.XLOOKUP($A209,sfeso4051!$A:$A,sfeso4051!$B:$B,,1) )</f>
        <v>9.7959712691761194E-2</v>
      </c>
      <c r="F209">
        <f xml:space="preserve"> _xlfn.XLOOKUP($A209,sdbt029!$A:$A,sdbt029!$B:$B,,1)
 + ( $A209 - _xlfn.XLOOKUP($A209,sdbt029!$A:$A,sdbt029!$A:$A,,1) )
   / ( _xlfn.XLOOKUP($A209,sdbt029!$A:$A,sdbt029!$A:$A,,-1)
       - _xlfn.XLOOKUP($A209,sdbt029!$A:$A,sdbt029!$A:$A,,1) )
   * ( _xlfn.XLOOKUP($A209,sdbt029!$A:$A,sdbt029!$B:$B,,-1)
       - _xlfn.XLOOKUP($A209,sdbt029!$A:$A,sdbt029!$B:$B,,1) )</f>
        <v>1.3779751085332637</v>
      </c>
      <c r="G209">
        <f xml:space="preserve"> _xlfn.XLOOKUP($A209,sdbs034!$A:$A,sdbs034!$B:$B,,1)
 + ( $A209 - _xlfn.XLOOKUP($A209,sdbs034!$A:$A,sdbs034!$A:$A,,1) )
   / ( _xlfn.XLOOKUP($A209,sdbs034!$A:$A,sdbs034!$A:$A,,-1)
       - _xlfn.XLOOKUP($A209,sdbs034!$A:$A,sdbs034!$A:$A,,1) )
   * ( _xlfn.XLOOKUP($A209,sdbs034!$A:$A,sdbs034!$B:$B,,-1)
       - _xlfn.XLOOKUP($A209,sdbs034!$A:$A,sdbs034!$B:$B,,1) )</f>
        <v>1.2097273636502304</v>
      </c>
      <c r="H209">
        <f xml:space="preserve"> _xlfn.XLOOKUP($A209,sdbso042!$A:$A,sdbso042!$B:$B,,1)
 + ( $A209 - _xlfn.XLOOKUP($A209,sdbso042!$A:$A,sdbso042!$A:$A,,1) )
   / ( _xlfn.XLOOKUP($A209,sdbso042!$A:$A,sdbso042!$A:$A,,-1)
       - _xlfn.XLOOKUP($A209,sdbso042!$A:$A,sdbso042!$A:$A,,1) )
   * ( _xlfn.XLOOKUP($A209,sdbso042!$A:$A,sdbso042!$B:$B,,-1)
       - _xlfn.XLOOKUP($A209,sdbso042!$A:$A,sdbso042!$B:$B,,1) )</f>
        <v>1.5209058074857003</v>
      </c>
      <c r="Y209">
        <f t="shared" si="10"/>
        <v>0</v>
      </c>
      <c r="Z209">
        <f t="shared" si="11"/>
        <v>0</v>
      </c>
      <c r="AI209" s="1">
        <v>2478.5344</v>
      </c>
    </row>
    <row r="210" spans="1:35" x14ac:dyDescent="0.2">
      <c r="A210" s="1">
        <f t="shared" si="9"/>
        <v>2477.5346</v>
      </c>
      <c r="B210" s="1">
        <v>0.95693488000000004</v>
      </c>
      <c r="C210">
        <f xml:space="preserve"> _xlfn.XLOOKUP($A210,DibenzoThiophene!$A:$A,DibenzoThiophene!$B:$B,,1)
 + ( $A210 - _xlfn.XLOOKUP($A210,DibenzoThiophene!$A:$A,DibenzoThiophene!$A:$A,,1) )
   / ( _xlfn.XLOOKUP($A210,DibenzoThiophene!$A:$A,DibenzoThiophene!$A:$A,,-1)
       - _xlfn.XLOOKUP($A210,DibenzoThiophene!$A:$A,DibenzoThiophene!$A:$A,,1) )
   * ( _xlfn.XLOOKUP($A210,DibenzoThiophene!$A:$A,DibenzoThiophene!$B:$B,,-1)
       - _xlfn.XLOOKUP($A210,DibenzoThiophene!$A:$A,DibenzoThiophene!$B:$B,,1) )</f>
        <v>0.85655023109792638</v>
      </c>
      <c r="D210">
        <f xml:space="preserve"> _xlfn.XLOOKUP($A210,Sulfone!$A:$A,Sulfone!$B:$B,,1)
 + ( $A210 - _xlfn.XLOOKUP($A210,Sulfone!$A:$A,Sulfone!$A:$A,,1) )
   / ( _xlfn.XLOOKUP($A210,Sulfone!$A:$A,Sulfone!$A:$A,,-1)
       - _xlfn.XLOOKUP($A210,Sulfone!$A:$A,Sulfone!$A:$A,,1) )
   * ( _xlfn.XLOOKUP($A210,Sulfone!$A:$A,Sulfone!$B:$B,,-1)
       - _xlfn.XLOOKUP($A210,Sulfone!$A:$A,Sulfone!$B:$B,,1) )</f>
        <v>2.9066799713015108</v>
      </c>
      <c r="E210">
        <f xml:space="preserve"> _xlfn.XLOOKUP($A210,sfeso4051!$A:$A,sfeso4051!$B:$B,,1)
 + ( $A210 - _xlfn.XLOOKUP($A210,sfeso4051!$A:$A,sfeso4051!$A:$A,,1) )
   / ( _xlfn.XLOOKUP($A210,sfeso4051!$A:$A,sfeso4051!$A:$A,,-1)
       - _xlfn.XLOOKUP($A210,sfeso4051!$A:$A,sfeso4051!$A:$A,,1) )
   * ( _xlfn.XLOOKUP($A210,sfeso4051!$A:$A,sfeso4051!$B:$B,,-1)
       - _xlfn.XLOOKUP($A210,sfeso4051!$A:$A,sfeso4051!$B:$B,,1) )</f>
        <v>0.11865808667102493</v>
      </c>
      <c r="F210">
        <f xml:space="preserve"> _xlfn.XLOOKUP($A210,sdbt029!$A:$A,sdbt029!$B:$B,,1)
 + ( $A210 - _xlfn.XLOOKUP($A210,sdbt029!$A:$A,sdbt029!$A:$A,,1) )
   / ( _xlfn.XLOOKUP($A210,sdbt029!$A:$A,sdbt029!$A:$A,,-1)
       - _xlfn.XLOOKUP($A210,sdbt029!$A:$A,sdbt029!$A:$A,,1) )
   * ( _xlfn.XLOOKUP($A210,sdbt029!$A:$A,sdbt029!$B:$B,,-1)
       - _xlfn.XLOOKUP($A210,sdbt029!$A:$A,sdbt029!$B:$B,,1) )</f>
        <v>1.3744952665017935</v>
      </c>
      <c r="G210">
        <f xml:space="preserve"> _xlfn.XLOOKUP($A210,sdbs034!$A:$A,sdbs034!$B:$B,,1)
 + ( $A210 - _xlfn.XLOOKUP($A210,sdbs034!$A:$A,sdbs034!$A:$A,,1) )
   / ( _xlfn.XLOOKUP($A210,sdbs034!$A:$A,sdbs034!$A:$A,,-1)
       - _xlfn.XLOOKUP($A210,sdbs034!$A:$A,sdbs034!$A:$A,,1) )
   * ( _xlfn.XLOOKUP($A210,sdbs034!$A:$A,sdbs034!$B:$B,,-1)
       - _xlfn.XLOOKUP($A210,sdbs034!$A:$A,sdbs034!$B:$B,,1) )</f>
        <v>1.2143098939638477</v>
      </c>
      <c r="H210">
        <f xml:space="preserve"> _xlfn.XLOOKUP($A210,sdbso042!$A:$A,sdbso042!$B:$B,,1)
 + ( $A210 - _xlfn.XLOOKUP($A210,sdbso042!$A:$A,sdbso042!$A:$A,,1) )
   / ( _xlfn.XLOOKUP($A210,sdbso042!$A:$A,sdbso042!$A:$A,,-1)
       - _xlfn.XLOOKUP($A210,sdbso042!$A:$A,sdbso042!$A:$A,,1) )
   * ( _xlfn.XLOOKUP($A210,sdbso042!$A:$A,sdbso042!$B:$B,,-1)
       - _xlfn.XLOOKUP($A210,sdbso042!$A:$A,sdbso042!$B:$B,,1) )</f>
        <v>1.5397098912793155</v>
      </c>
      <c r="Y210">
        <f t="shared" si="10"/>
        <v>0</v>
      </c>
      <c r="Z210">
        <f t="shared" si="11"/>
        <v>0</v>
      </c>
      <c r="AI210" s="1">
        <v>2478.7345999999998</v>
      </c>
    </row>
    <row r="211" spans="1:35" x14ac:dyDescent="0.2">
      <c r="A211" s="1">
        <f t="shared" si="9"/>
        <v>2477.7347</v>
      </c>
      <c r="B211" s="1">
        <v>0.97357497000000004</v>
      </c>
      <c r="C211">
        <f xml:space="preserve"> _xlfn.XLOOKUP($A211,DibenzoThiophene!$A:$A,DibenzoThiophene!$B:$B,,1)
 + ( $A211 - _xlfn.XLOOKUP($A211,DibenzoThiophene!$A:$A,DibenzoThiophene!$A:$A,,1) )
   / ( _xlfn.XLOOKUP($A211,DibenzoThiophene!$A:$A,DibenzoThiophene!$A:$A,,-1)
       - _xlfn.XLOOKUP($A211,DibenzoThiophene!$A:$A,DibenzoThiophene!$A:$A,,1) )
   * ( _xlfn.XLOOKUP($A211,DibenzoThiophene!$A:$A,DibenzoThiophene!$B:$B,,-1)
       - _xlfn.XLOOKUP($A211,DibenzoThiophene!$A:$A,DibenzoThiophene!$B:$B,,1) )</f>
        <v>0.8472288016022087</v>
      </c>
      <c r="D211">
        <f xml:space="preserve"> _xlfn.XLOOKUP($A211,Sulfone!$A:$A,Sulfone!$B:$B,,1)
 + ( $A211 - _xlfn.XLOOKUP($A211,Sulfone!$A:$A,Sulfone!$A:$A,,1) )
   / ( _xlfn.XLOOKUP($A211,Sulfone!$A:$A,Sulfone!$A:$A,,-1)
       - _xlfn.XLOOKUP($A211,Sulfone!$A:$A,Sulfone!$A:$A,,1) )
   * ( _xlfn.XLOOKUP($A211,Sulfone!$A:$A,Sulfone!$B:$B,,-1)
       - _xlfn.XLOOKUP($A211,Sulfone!$A:$A,Sulfone!$B:$B,,1) )</f>
        <v>3.7866219181157255</v>
      </c>
      <c r="E211">
        <f xml:space="preserve"> _xlfn.XLOOKUP($A211,sfeso4051!$A:$A,sfeso4051!$B:$B,,1)
 + ( $A211 - _xlfn.XLOOKUP($A211,sfeso4051!$A:$A,sfeso4051!$A:$A,,1) )
   / ( _xlfn.XLOOKUP($A211,sfeso4051!$A:$A,sfeso4051!$A:$A,,-1)
       - _xlfn.XLOOKUP($A211,sfeso4051!$A:$A,sfeso4051!$A:$A,,1) )
   * ( _xlfn.XLOOKUP($A211,sfeso4051!$A:$A,sfeso4051!$B:$B,,-1)
       - _xlfn.XLOOKUP($A211,sfeso4051!$A:$A,sfeso4051!$B:$B,,1) )</f>
        <v>0.14068733858064064</v>
      </c>
      <c r="F211">
        <f xml:space="preserve"> _xlfn.XLOOKUP($A211,sdbt029!$A:$A,sdbt029!$B:$B,,1)
 + ( $A211 - _xlfn.XLOOKUP($A211,sdbt029!$A:$A,sdbt029!$A:$A,,1) )
   / ( _xlfn.XLOOKUP($A211,sdbt029!$A:$A,sdbt029!$A:$A,,-1)
       - _xlfn.XLOOKUP($A211,sdbt029!$A:$A,sdbt029!$A:$A,,1) )
   * ( _xlfn.XLOOKUP($A211,sdbt029!$A:$A,sdbt029!$B:$B,,-1)
       - _xlfn.XLOOKUP($A211,sdbt029!$A:$A,sdbt029!$B:$B,,1) )</f>
        <v>1.3592903551718591</v>
      </c>
      <c r="G211">
        <f xml:space="preserve"> _xlfn.XLOOKUP($A211,sdbs034!$A:$A,sdbs034!$B:$B,,1)
 + ( $A211 - _xlfn.XLOOKUP($A211,sdbs034!$A:$A,sdbs034!$A:$A,,1) )
   / ( _xlfn.XLOOKUP($A211,sdbs034!$A:$A,sdbs034!$A:$A,,-1)
       - _xlfn.XLOOKUP($A211,sdbs034!$A:$A,sdbs034!$A:$A,,1) )
   * ( _xlfn.XLOOKUP($A211,sdbs034!$A:$A,sdbs034!$B:$B,,-1)
       - _xlfn.XLOOKUP($A211,sdbs034!$A:$A,sdbs034!$B:$B,,1) )</f>
        <v>1.2173007482046472</v>
      </c>
      <c r="H211">
        <f xml:space="preserve"> _xlfn.XLOOKUP($A211,sdbso042!$A:$A,sdbso042!$B:$B,,1)
 + ( $A211 - _xlfn.XLOOKUP($A211,sdbso042!$A:$A,sdbso042!$A:$A,,1) )
   / ( _xlfn.XLOOKUP($A211,sdbso042!$A:$A,sdbso042!$A:$A,,-1)
       - _xlfn.XLOOKUP($A211,sdbso042!$A:$A,sdbso042!$A:$A,,1) )
   * ( _xlfn.XLOOKUP($A211,sdbso042!$A:$A,sdbso042!$B:$B,,-1)
       - _xlfn.XLOOKUP($A211,sdbso042!$A:$A,sdbso042!$B:$B,,1) )</f>
        <v>1.569783029220611</v>
      </c>
      <c r="Y211">
        <f t="shared" si="10"/>
        <v>0</v>
      </c>
      <c r="Z211">
        <f t="shared" si="11"/>
        <v>0</v>
      </c>
      <c r="AI211" s="1">
        <v>2478.9346999999998</v>
      </c>
    </row>
    <row r="212" spans="1:35" x14ac:dyDescent="0.2">
      <c r="A212" s="1">
        <f t="shared" si="9"/>
        <v>2477.9348</v>
      </c>
      <c r="B212" s="1">
        <v>0.98849648000000001</v>
      </c>
      <c r="C212">
        <f xml:space="preserve"> _xlfn.XLOOKUP($A212,DibenzoThiophene!$A:$A,DibenzoThiophene!$B:$B,,1)
 + ( $A212 - _xlfn.XLOOKUP($A212,DibenzoThiophene!$A:$A,DibenzoThiophene!$A:$A,,1) )
   / ( _xlfn.XLOOKUP($A212,DibenzoThiophene!$A:$A,DibenzoThiophene!$A:$A,,-1)
       - _xlfn.XLOOKUP($A212,DibenzoThiophene!$A:$A,DibenzoThiophene!$A:$A,,1) )
   * ( _xlfn.XLOOKUP($A212,DibenzoThiophene!$A:$A,DibenzoThiophene!$B:$B,,-1)
       - _xlfn.XLOOKUP($A212,DibenzoThiophene!$A:$A,DibenzoThiophene!$B:$B,,1) )</f>
        <v>0.85922758973881763</v>
      </c>
      <c r="D212">
        <f xml:space="preserve"> _xlfn.XLOOKUP($A212,Sulfone!$A:$A,Sulfone!$B:$B,,1)
 + ( $A212 - _xlfn.XLOOKUP($A212,Sulfone!$A:$A,Sulfone!$A:$A,,1) )
   / ( _xlfn.XLOOKUP($A212,Sulfone!$A:$A,Sulfone!$A:$A,,-1)
       - _xlfn.XLOOKUP($A212,Sulfone!$A:$A,Sulfone!$A:$A,,1) )
   * ( _xlfn.XLOOKUP($A212,Sulfone!$A:$A,Sulfone!$B:$B,,-1)
       - _xlfn.XLOOKUP($A212,Sulfone!$A:$A,Sulfone!$B:$B,,1) )</f>
        <v>4.5752197626824032</v>
      </c>
      <c r="E212">
        <f xml:space="preserve"> _xlfn.XLOOKUP($A212,sfeso4051!$A:$A,sfeso4051!$B:$B,,1)
 + ( $A212 - _xlfn.XLOOKUP($A212,sfeso4051!$A:$A,sfeso4051!$A:$A,,1) )
   / ( _xlfn.XLOOKUP($A212,sfeso4051!$A:$A,sfeso4051!$A:$A,,-1)
       - _xlfn.XLOOKUP($A212,sfeso4051!$A:$A,sfeso4051!$A:$A,,1) )
   * ( _xlfn.XLOOKUP($A212,sfeso4051!$A:$A,sfeso4051!$B:$B,,-1)
       - _xlfn.XLOOKUP($A212,sfeso4051!$A:$A,sfeso4051!$B:$B,,1) )</f>
        <v>0.16382618158501619</v>
      </c>
      <c r="F212">
        <f xml:space="preserve"> _xlfn.XLOOKUP($A212,sdbt029!$A:$A,sdbt029!$B:$B,,1)
 + ( $A212 - _xlfn.XLOOKUP($A212,sdbt029!$A:$A,sdbt029!$A:$A,,1) )
   / ( _xlfn.XLOOKUP($A212,sdbt029!$A:$A,sdbt029!$A:$A,,-1)
       - _xlfn.XLOOKUP($A212,sdbt029!$A:$A,sdbt029!$A:$A,,1) )
   * ( _xlfn.XLOOKUP($A212,sdbt029!$A:$A,sdbt029!$B:$B,,-1)
       - _xlfn.XLOOKUP($A212,sdbt029!$A:$A,sdbt029!$B:$B,,1) )</f>
        <v>1.3466168391212137</v>
      </c>
      <c r="G212">
        <f xml:space="preserve"> _xlfn.XLOOKUP($A212,sdbs034!$A:$A,sdbs034!$B:$B,,1)
 + ( $A212 - _xlfn.XLOOKUP($A212,sdbs034!$A:$A,sdbs034!$A:$A,,1) )
   / ( _xlfn.XLOOKUP($A212,sdbs034!$A:$A,sdbs034!$A:$A,,-1)
       - _xlfn.XLOOKUP($A212,sdbs034!$A:$A,sdbs034!$A:$A,,1) )
   * ( _xlfn.XLOOKUP($A212,sdbs034!$A:$A,sdbs034!$B:$B,,-1)
       - _xlfn.XLOOKUP($A212,sdbs034!$A:$A,sdbs034!$B:$B,,1) )</f>
        <v>1.2202429368452097</v>
      </c>
      <c r="H212">
        <f xml:space="preserve"> _xlfn.XLOOKUP($A212,sdbso042!$A:$A,sdbso042!$B:$B,,1)
 + ( $A212 - _xlfn.XLOOKUP($A212,sdbso042!$A:$A,sdbso042!$A:$A,,1) )
   / ( _xlfn.XLOOKUP($A212,sdbso042!$A:$A,sdbso042!$A:$A,,-1)
       - _xlfn.XLOOKUP($A212,sdbso042!$A:$A,sdbso042!$A:$A,,1) )
   * ( _xlfn.XLOOKUP($A212,sdbso042!$A:$A,sdbso042!$B:$B,,-1)
       - _xlfn.XLOOKUP($A212,sdbso042!$A:$A,sdbso042!$B:$B,,1) )</f>
        <v>1.5990370508962082</v>
      </c>
      <c r="Y212">
        <f t="shared" si="10"/>
        <v>0</v>
      </c>
      <c r="Z212">
        <f t="shared" si="11"/>
        <v>0</v>
      </c>
      <c r="AI212" s="1">
        <v>2479.1347999999998</v>
      </c>
    </row>
    <row r="213" spans="1:35" x14ac:dyDescent="0.2">
      <c r="A213" s="1">
        <f t="shared" si="9"/>
        <v>2478.1350000000002</v>
      </c>
      <c r="B213" s="1">
        <v>1.0241384</v>
      </c>
      <c r="C213">
        <f xml:space="preserve"> _xlfn.XLOOKUP($A213,DibenzoThiophene!$A:$A,DibenzoThiophene!$B:$B,,1)
 + ( $A213 - _xlfn.XLOOKUP($A213,DibenzoThiophene!$A:$A,DibenzoThiophene!$A:$A,,1) )
   / ( _xlfn.XLOOKUP($A213,DibenzoThiophene!$A:$A,DibenzoThiophene!$A:$A,,-1)
       - _xlfn.XLOOKUP($A213,DibenzoThiophene!$A:$A,DibenzoThiophene!$A:$A,,1) )
   * ( _xlfn.XLOOKUP($A213,DibenzoThiophene!$A:$A,DibenzoThiophene!$B:$B,,-1)
       - _xlfn.XLOOKUP($A213,DibenzoThiophene!$A:$A,DibenzoThiophene!$B:$B,,1) )</f>
        <v>0.88831065627828365</v>
      </c>
      <c r="D213">
        <f xml:space="preserve"> _xlfn.XLOOKUP($A213,Sulfone!$A:$A,Sulfone!$B:$B,,1)
 + ( $A213 - _xlfn.XLOOKUP($A213,Sulfone!$A:$A,Sulfone!$A:$A,,1) )
   / ( _xlfn.XLOOKUP($A213,Sulfone!$A:$A,Sulfone!$A:$A,,-1)
       - _xlfn.XLOOKUP($A213,Sulfone!$A:$A,Sulfone!$A:$A,,1) )
   * ( _xlfn.XLOOKUP($A213,Sulfone!$A:$A,Sulfone!$B:$B,,-1)
       - _xlfn.XLOOKUP($A213,Sulfone!$A:$A,Sulfone!$B:$B,,1) )</f>
        <v>5.1519384112862214</v>
      </c>
      <c r="E213">
        <f xml:space="preserve"> _xlfn.XLOOKUP($A213,sfeso4051!$A:$A,sfeso4051!$B:$B,,1)
 + ( $A213 - _xlfn.XLOOKUP($A213,sfeso4051!$A:$A,sfeso4051!$A:$A,,1) )
   / ( _xlfn.XLOOKUP($A213,sfeso4051!$A:$A,sfeso4051!$A:$A,,-1)
       - _xlfn.XLOOKUP($A213,sfeso4051!$A:$A,sfeso4051!$A:$A,,1) )
   * ( _xlfn.XLOOKUP($A213,sfeso4051!$A:$A,sfeso4051!$B:$B,,-1)
       - _xlfn.XLOOKUP($A213,sfeso4051!$A:$A,sfeso4051!$B:$B,,1) )</f>
        <v>0.19108668886180014</v>
      </c>
      <c r="F213">
        <f xml:space="preserve"> _xlfn.XLOOKUP($A213,sdbt029!$A:$A,sdbt029!$B:$B,,1)
 + ( $A213 - _xlfn.XLOOKUP($A213,sdbt029!$A:$A,sdbt029!$A:$A,,1) )
   / ( _xlfn.XLOOKUP($A213,sdbt029!$A:$A,sdbt029!$A:$A,,-1)
       - _xlfn.XLOOKUP($A213,sdbt029!$A:$A,sdbt029!$A:$A,,1) )
   * ( _xlfn.XLOOKUP($A213,sdbt029!$A:$A,sdbt029!$B:$B,,-1)
       - _xlfn.XLOOKUP($A213,sdbt029!$A:$A,sdbt029!$B:$B,,1) )</f>
        <v>1.3367711473273853</v>
      </c>
      <c r="G213">
        <f xml:space="preserve"> _xlfn.XLOOKUP($A213,sdbs034!$A:$A,sdbs034!$B:$B,,1)
 + ( $A213 - _xlfn.XLOOKUP($A213,sdbs034!$A:$A,sdbs034!$A:$A,,1) )
   / ( _xlfn.XLOOKUP($A213,sdbs034!$A:$A,sdbs034!$A:$A,,-1)
       - _xlfn.XLOOKUP($A213,sdbs034!$A:$A,sdbs034!$A:$A,,1) )
   * ( _xlfn.XLOOKUP($A213,sdbs034!$A:$A,sdbs034!$B:$B,,-1)
       - _xlfn.XLOOKUP($A213,sdbs034!$A:$A,sdbs034!$B:$B,,1) )</f>
        <v>1.2261322748945365</v>
      </c>
      <c r="H213">
        <f xml:space="preserve"> _xlfn.XLOOKUP($A213,sdbso042!$A:$A,sdbso042!$B:$B,,1)
 + ( $A213 - _xlfn.XLOOKUP($A213,sdbso042!$A:$A,sdbso042!$A:$A,,1) )
   / ( _xlfn.XLOOKUP($A213,sdbso042!$A:$A,sdbso042!$A:$A,,-1)
       - _xlfn.XLOOKUP($A213,sdbso042!$A:$A,sdbso042!$A:$A,,1) )
   * ( _xlfn.XLOOKUP($A213,sdbso042!$A:$A,sdbso042!$B:$B,,-1)
       - _xlfn.XLOOKUP($A213,sdbso042!$A:$A,sdbso042!$B:$B,,1) )</f>
        <v>1.6206545015403313</v>
      </c>
      <c r="Y213">
        <f t="shared" si="10"/>
        <v>0</v>
      </c>
      <c r="Z213">
        <f t="shared" si="11"/>
        <v>0</v>
      </c>
      <c r="AI213" s="1">
        <v>2479.335</v>
      </c>
    </row>
    <row r="214" spans="1:35" x14ac:dyDescent="0.2">
      <c r="A214" s="1">
        <f t="shared" si="9"/>
        <v>2478.3351000000002</v>
      </c>
      <c r="B214" s="1">
        <v>1.0764441</v>
      </c>
      <c r="C214">
        <f xml:space="preserve"> _xlfn.XLOOKUP($A214,DibenzoThiophene!$A:$A,DibenzoThiophene!$B:$B,,1)
 + ( $A214 - _xlfn.XLOOKUP($A214,DibenzoThiophene!$A:$A,DibenzoThiophene!$A:$A,,1) )
   / ( _xlfn.XLOOKUP($A214,DibenzoThiophene!$A:$A,DibenzoThiophene!$A:$A,,-1)
       - _xlfn.XLOOKUP($A214,DibenzoThiophene!$A:$A,DibenzoThiophene!$A:$A,,1) )
   * ( _xlfn.XLOOKUP($A214,DibenzoThiophene!$A:$A,DibenzoThiophene!$B:$B,,-1)
       - _xlfn.XLOOKUP($A214,DibenzoThiophene!$A:$A,DibenzoThiophene!$B:$B,,1) )</f>
        <v>0.94174407397048288</v>
      </c>
      <c r="D214">
        <f xml:space="preserve"> _xlfn.XLOOKUP($A214,Sulfone!$A:$A,Sulfone!$B:$B,,1)
 + ( $A214 - _xlfn.XLOOKUP($A214,Sulfone!$A:$A,Sulfone!$A:$A,,1) )
   / ( _xlfn.XLOOKUP($A214,Sulfone!$A:$A,Sulfone!$A:$A,,-1)
       - _xlfn.XLOOKUP($A214,Sulfone!$A:$A,Sulfone!$A:$A,,1) )
   * ( _xlfn.XLOOKUP($A214,Sulfone!$A:$A,Sulfone!$B:$B,,-1)
       - _xlfn.XLOOKUP($A214,Sulfone!$A:$A,Sulfone!$B:$B,,1) )</f>
        <v>5.4903659715071775</v>
      </c>
      <c r="E214">
        <f xml:space="preserve"> _xlfn.XLOOKUP($A214,sfeso4051!$A:$A,sfeso4051!$B:$B,,1)
 + ( $A214 - _xlfn.XLOOKUP($A214,sfeso4051!$A:$A,sfeso4051!$A:$A,,1) )
   / ( _xlfn.XLOOKUP($A214,sfeso4051!$A:$A,sfeso4051!$A:$A,,-1)
       - _xlfn.XLOOKUP($A214,sfeso4051!$A:$A,sfeso4051!$A:$A,,1) )
   * ( _xlfn.XLOOKUP($A214,sfeso4051!$A:$A,sfeso4051!$B:$B,,-1)
       - _xlfn.XLOOKUP($A214,sfeso4051!$A:$A,sfeso4051!$B:$B,,1) )</f>
        <v>0.21756759554243085</v>
      </c>
      <c r="F214">
        <f xml:space="preserve"> _xlfn.XLOOKUP($A214,sdbt029!$A:$A,sdbt029!$B:$B,,1)
 + ( $A214 - _xlfn.XLOOKUP($A214,sdbt029!$A:$A,sdbt029!$A:$A,,1) )
   / ( _xlfn.XLOOKUP($A214,sdbt029!$A:$A,sdbt029!$A:$A,,-1)
       - _xlfn.XLOOKUP($A214,sdbt029!$A:$A,sdbt029!$A:$A,,1) )
   * ( _xlfn.XLOOKUP($A214,sdbt029!$A:$A,sdbt029!$B:$B,,-1)
       - _xlfn.XLOOKUP($A214,sdbt029!$A:$A,sdbt029!$B:$B,,1) )</f>
        <v>1.3253024408270011</v>
      </c>
      <c r="G214">
        <f xml:space="preserve"> _xlfn.XLOOKUP($A214,sdbs034!$A:$A,sdbs034!$B:$B,,1)
 + ( $A214 - _xlfn.XLOOKUP($A214,sdbs034!$A:$A,sdbs034!$A:$A,,1) )
   / ( _xlfn.XLOOKUP($A214,sdbs034!$A:$A,sdbs034!$A:$A,,-1)
       - _xlfn.XLOOKUP($A214,sdbs034!$A:$A,sdbs034!$A:$A,,1) )
   * ( _xlfn.XLOOKUP($A214,sdbs034!$A:$A,sdbs034!$B:$B,,-1)
       - _xlfn.XLOOKUP($A214,sdbs034!$A:$A,sdbs034!$B:$B,,1) )</f>
        <v>1.2293469803725794</v>
      </c>
      <c r="H214">
        <f xml:space="preserve"> _xlfn.XLOOKUP($A214,sdbso042!$A:$A,sdbso042!$B:$B,,1)
 + ( $A214 - _xlfn.XLOOKUP($A214,sdbso042!$A:$A,sdbso042!$A:$A,,1) )
   / ( _xlfn.XLOOKUP($A214,sdbso042!$A:$A,sdbso042!$A:$A,,-1)
       - _xlfn.XLOOKUP($A214,sdbso042!$A:$A,sdbso042!$A:$A,,1) )
   * ( _xlfn.XLOOKUP($A214,sdbso042!$A:$A,sdbso042!$B:$B,,-1)
       - _xlfn.XLOOKUP($A214,sdbso042!$A:$A,sdbso042!$B:$B,,1) )</f>
        <v>1.6151943349594993</v>
      </c>
      <c r="Y214">
        <f t="shared" si="10"/>
        <v>0</v>
      </c>
      <c r="Z214">
        <f t="shared" si="11"/>
        <v>0</v>
      </c>
      <c r="AI214" s="1">
        <v>2479.5351000000001</v>
      </c>
    </row>
    <row r="215" spans="1:35" x14ac:dyDescent="0.2">
      <c r="A215" s="1">
        <f t="shared" si="9"/>
        <v>2478.5352000000003</v>
      </c>
      <c r="B215" s="1">
        <v>1.1015497999999999</v>
      </c>
      <c r="C215">
        <f xml:space="preserve"> _xlfn.XLOOKUP($A215,DibenzoThiophene!$A:$A,DibenzoThiophene!$B:$B,,1)
 + ( $A215 - _xlfn.XLOOKUP($A215,DibenzoThiophene!$A:$A,DibenzoThiophene!$A:$A,,1) )
   / ( _xlfn.XLOOKUP($A215,DibenzoThiophene!$A:$A,DibenzoThiophene!$A:$A,,-1)
       - _xlfn.XLOOKUP($A215,DibenzoThiophene!$A:$A,DibenzoThiophene!$A:$A,,1) )
   * ( _xlfn.XLOOKUP($A215,DibenzoThiophene!$A:$A,DibenzoThiophene!$B:$B,,-1)
       - _xlfn.XLOOKUP($A215,DibenzoThiophene!$A:$A,DibenzoThiophene!$B:$B,,1) )</f>
        <v>1.0306426449524704</v>
      </c>
      <c r="D215">
        <f xml:space="preserve"> _xlfn.XLOOKUP($A215,Sulfone!$A:$A,Sulfone!$B:$B,,1)
 + ( $A215 - _xlfn.XLOOKUP($A215,Sulfone!$A:$A,Sulfone!$A:$A,,1) )
   / ( _xlfn.XLOOKUP($A215,Sulfone!$A:$A,Sulfone!$A:$A,,-1)
       - _xlfn.XLOOKUP($A215,Sulfone!$A:$A,Sulfone!$A:$A,,1) )
   * ( _xlfn.XLOOKUP($A215,Sulfone!$A:$A,Sulfone!$B:$B,,-1)
       - _xlfn.XLOOKUP($A215,Sulfone!$A:$A,Sulfone!$B:$B,,1) )</f>
        <v>5.5829738285661659</v>
      </c>
      <c r="E215">
        <f xml:space="preserve"> _xlfn.XLOOKUP($A215,sfeso4051!$A:$A,sfeso4051!$B:$B,,1)
 + ( $A215 - _xlfn.XLOOKUP($A215,sfeso4051!$A:$A,sfeso4051!$A:$A,,1) )
   / ( _xlfn.XLOOKUP($A215,sfeso4051!$A:$A,sfeso4051!$A:$A,,-1)
       - _xlfn.XLOOKUP($A215,sfeso4051!$A:$A,sfeso4051!$A:$A,,1) )
   * ( _xlfn.XLOOKUP($A215,sfeso4051!$A:$A,sfeso4051!$B:$B,,-1)
       - _xlfn.XLOOKUP($A215,sfeso4051!$A:$A,sfeso4051!$B:$B,,1) )</f>
        <v>0.25213944732723631</v>
      </c>
      <c r="F215">
        <f xml:space="preserve"> _xlfn.XLOOKUP($A215,sdbt029!$A:$A,sdbt029!$B:$B,,1)
 + ( $A215 - _xlfn.XLOOKUP($A215,sdbt029!$A:$A,sdbt029!$A:$A,,1) )
   / ( _xlfn.XLOOKUP($A215,sdbt029!$A:$A,sdbt029!$A:$A,,-1)
       - _xlfn.XLOOKUP($A215,sdbt029!$A:$A,sdbt029!$A:$A,,1) )
   * ( _xlfn.XLOOKUP($A215,sdbt029!$A:$A,sdbt029!$B:$B,,-1)
       - _xlfn.XLOOKUP($A215,sdbt029!$A:$A,sdbt029!$B:$B,,1) )</f>
        <v>1.3177288962322617</v>
      </c>
      <c r="G215">
        <f xml:space="preserve"> _xlfn.XLOOKUP($A215,sdbs034!$A:$A,sdbs034!$B:$B,,1)
 + ( $A215 - _xlfn.XLOOKUP($A215,sdbs034!$A:$A,sdbs034!$A:$A,,1) )
   / ( _xlfn.XLOOKUP($A215,sdbs034!$A:$A,sdbs034!$A:$A,,-1)
       - _xlfn.XLOOKUP($A215,sdbs034!$A:$A,sdbs034!$A:$A,,1) )
   * ( _xlfn.XLOOKUP($A215,sdbs034!$A:$A,sdbs034!$B:$B,,-1)
       - _xlfn.XLOOKUP($A215,sdbs034!$A:$A,sdbs034!$B:$B,,1) )</f>
        <v>1.2311170432079273</v>
      </c>
      <c r="H215">
        <f xml:space="preserve"> _xlfn.XLOOKUP($A215,sdbso042!$A:$A,sdbso042!$B:$B,,1)
 + ( $A215 - _xlfn.XLOOKUP($A215,sdbso042!$A:$A,sdbso042!$A:$A,,1) )
   / ( _xlfn.XLOOKUP($A215,sdbso042!$A:$A,sdbso042!$A:$A,,-1)
       - _xlfn.XLOOKUP($A215,sdbso042!$A:$A,sdbso042!$A:$A,,1) )
   * ( _xlfn.XLOOKUP($A215,sdbso042!$A:$A,sdbso042!$B:$B,,-1)
       - _xlfn.XLOOKUP($A215,sdbso042!$A:$A,sdbso042!$B:$B,,1) )</f>
        <v>1.5863344833669639</v>
      </c>
      <c r="Y215">
        <f t="shared" si="10"/>
        <v>0</v>
      </c>
      <c r="Z215">
        <f t="shared" si="11"/>
        <v>0</v>
      </c>
      <c r="AI215" s="1">
        <v>2479.7352000000001</v>
      </c>
    </row>
    <row r="216" spans="1:35" x14ac:dyDescent="0.2">
      <c r="A216" s="1">
        <f t="shared" si="9"/>
        <v>2478.7354</v>
      </c>
      <c r="B216" s="1">
        <v>1.1321021</v>
      </c>
      <c r="C216">
        <f xml:space="preserve"> _xlfn.XLOOKUP($A216,DibenzoThiophene!$A:$A,DibenzoThiophene!$B:$B,,1)
 + ( $A216 - _xlfn.XLOOKUP($A216,DibenzoThiophene!$A:$A,DibenzoThiophene!$A:$A,,1) )
   / ( _xlfn.XLOOKUP($A216,DibenzoThiophene!$A:$A,DibenzoThiophene!$A:$A,,-1)
       - _xlfn.XLOOKUP($A216,DibenzoThiophene!$A:$A,DibenzoThiophene!$A:$A,,1) )
   * ( _xlfn.XLOOKUP($A216,DibenzoThiophene!$A:$A,DibenzoThiophene!$B:$B,,-1)
       - _xlfn.XLOOKUP($A216,DibenzoThiophene!$A:$A,DibenzoThiophene!$B:$B,,1) )</f>
        <v>1.1376160712240408</v>
      </c>
      <c r="D216">
        <f xml:space="preserve"> _xlfn.XLOOKUP($A216,Sulfone!$A:$A,Sulfone!$B:$B,,1)
 + ( $A216 - _xlfn.XLOOKUP($A216,Sulfone!$A:$A,Sulfone!$A:$A,,1) )
   / ( _xlfn.XLOOKUP($A216,Sulfone!$A:$A,Sulfone!$A:$A,,-1)
       - _xlfn.XLOOKUP($A216,Sulfone!$A:$A,Sulfone!$A:$A,,1) )
   * ( _xlfn.XLOOKUP($A216,Sulfone!$A:$A,Sulfone!$B:$B,,-1)
       - _xlfn.XLOOKUP($A216,Sulfone!$A:$A,Sulfone!$B:$B,,1) )</f>
        <v>5.4229674702749433</v>
      </c>
      <c r="E216">
        <f xml:space="preserve"> _xlfn.XLOOKUP($A216,sfeso4051!$A:$A,sfeso4051!$B:$B,,1)
 + ( $A216 - _xlfn.XLOOKUP($A216,sfeso4051!$A:$A,sfeso4051!$A:$A,,1) )
   / ( _xlfn.XLOOKUP($A216,sfeso4051!$A:$A,sfeso4051!$A:$A,,-1)
       - _xlfn.XLOOKUP($A216,sfeso4051!$A:$A,sfeso4051!$A:$A,,1) )
   * ( _xlfn.XLOOKUP($A216,sfeso4051!$A:$A,sfeso4051!$B:$B,,-1)
       - _xlfn.XLOOKUP($A216,sfeso4051!$A:$A,sfeso4051!$B:$B,,1) )</f>
        <v>0.29140668877462877</v>
      </c>
      <c r="F216">
        <f xml:space="preserve"> _xlfn.XLOOKUP($A216,sdbt029!$A:$A,sdbt029!$B:$B,,1)
 + ( $A216 - _xlfn.XLOOKUP($A216,sdbt029!$A:$A,sdbt029!$A:$A,,1) )
   / ( _xlfn.XLOOKUP($A216,sdbt029!$A:$A,sdbt029!$A:$A,,-1)
       - _xlfn.XLOOKUP($A216,sdbt029!$A:$A,sdbt029!$A:$A,,1) )
   * ( _xlfn.XLOOKUP($A216,sdbt029!$A:$A,sdbt029!$B:$B,,-1)
       - _xlfn.XLOOKUP($A216,sdbt029!$A:$A,sdbt029!$B:$B,,1) )</f>
        <v>1.3145633099655369</v>
      </c>
      <c r="G216">
        <f xml:space="preserve"> _xlfn.XLOOKUP($A216,sdbs034!$A:$A,sdbs034!$B:$B,,1)
 + ( $A216 - _xlfn.XLOOKUP($A216,sdbs034!$A:$A,sdbs034!$A:$A,,1) )
   / ( _xlfn.XLOOKUP($A216,sdbs034!$A:$A,sdbs034!$A:$A,,-1)
       - _xlfn.XLOOKUP($A216,sdbs034!$A:$A,sdbs034!$A:$A,,1) )
   * ( _xlfn.XLOOKUP($A216,sdbs034!$A:$A,sdbs034!$B:$B,,-1)
       - _xlfn.XLOOKUP($A216,sdbs034!$A:$A,sdbs034!$B:$B,,1) )</f>
        <v>1.2309331961010308</v>
      </c>
      <c r="H216">
        <f xml:space="preserve"> _xlfn.XLOOKUP($A216,sdbso042!$A:$A,sdbso042!$B:$B,,1)
 + ( $A216 - _xlfn.XLOOKUP($A216,sdbso042!$A:$A,sdbso042!$A:$A,,1) )
   / ( _xlfn.XLOOKUP($A216,sdbso042!$A:$A,sdbso042!$A:$A,,-1)
       - _xlfn.XLOOKUP($A216,sdbso042!$A:$A,sdbso042!$A:$A,,1) )
   * ( _xlfn.XLOOKUP($A216,sdbso042!$A:$A,sdbso042!$B:$B,,-1)
       - _xlfn.XLOOKUP($A216,sdbso042!$A:$A,sdbso042!$B:$B,,1) )</f>
        <v>1.5435745180675171</v>
      </c>
      <c r="Y216">
        <f t="shared" si="10"/>
        <v>0</v>
      </c>
      <c r="Z216">
        <f t="shared" si="11"/>
        <v>0</v>
      </c>
      <c r="AI216" s="1">
        <v>2479.9353999999998</v>
      </c>
    </row>
    <row r="217" spans="1:35" x14ac:dyDescent="0.2">
      <c r="A217" s="1">
        <f t="shared" si="9"/>
        <v>2478.9355</v>
      </c>
      <c r="B217" s="1">
        <v>1.1875566</v>
      </c>
      <c r="C217">
        <f xml:space="preserve"> _xlfn.XLOOKUP($A217,DibenzoThiophene!$A:$A,DibenzoThiophene!$B:$B,,1)
 + ( $A217 - _xlfn.XLOOKUP($A217,DibenzoThiophene!$A:$A,DibenzoThiophene!$A:$A,,1) )
   / ( _xlfn.XLOOKUP($A217,DibenzoThiophene!$A:$A,DibenzoThiophene!$A:$A,,-1)
       - _xlfn.XLOOKUP($A217,DibenzoThiophene!$A:$A,DibenzoThiophene!$A:$A,,1) )
   * ( _xlfn.XLOOKUP($A217,DibenzoThiophene!$A:$A,DibenzoThiophene!$B:$B,,-1)
       - _xlfn.XLOOKUP($A217,DibenzoThiophene!$A:$A,DibenzoThiophene!$B:$B,,1) )</f>
        <v>1.2364300764916516</v>
      </c>
      <c r="D217">
        <f xml:space="preserve"> _xlfn.XLOOKUP($A217,Sulfone!$A:$A,Sulfone!$B:$B,,1)
 + ( $A217 - _xlfn.XLOOKUP($A217,Sulfone!$A:$A,Sulfone!$A:$A,,1) )
   / ( _xlfn.XLOOKUP($A217,Sulfone!$A:$A,Sulfone!$A:$A,,-1)
       - _xlfn.XLOOKUP($A217,Sulfone!$A:$A,Sulfone!$A:$A,,1) )
   * ( _xlfn.XLOOKUP($A217,Sulfone!$A:$A,Sulfone!$B:$B,,-1)
       - _xlfn.XLOOKUP($A217,Sulfone!$A:$A,Sulfone!$B:$B,,1) )</f>
        <v>5.0897642968348258</v>
      </c>
      <c r="E217">
        <f xml:space="preserve"> _xlfn.XLOOKUP($A217,sfeso4051!$A:$A,sfeso4051!$B:$B,,1)
 + ( $A217 - _xlfn.XLOOKUP($A217,sfeso4051!$A:$A,sfeso4051!$A:$A,,1) )
   / ( _xlfn.XLOOKUP($A217,sfeso4051!$A:$A,sfeso4051!$A:$A,,-1)
       - _xlfn.XLOOKUP($A217,sfeso4051!$A:$A,sfeso4051!$A:$A,,1) )
   * ( _xlfn.XLOOKUP($A217,sfeso4051!$A:$A,sfeso4051!$B:$B,,-1)
       - _xlfn.XLOOKUP($A217,sfeso4051!$A:$A,sfeso4051!$B:$B,,1) )</f>
        <v>0.34159105288414288</v>
      </c>
      <c r="F217">
        <f xml:space="preserve"> _xlfn.XLOOKUP($A217,sdbt029!$A:$A,sdbt029!$B:$B,,1)
 + ( $A217 - _xlfn.XLOOKUP($A217,sdbt029!$A:$A,sdbt029!$A:$A,,1) )
   / ( _xlfn.XLOOKUP($A217,sdbt029!$A:$A,sdbt029!$A:$A,,-1)
       - _xlfn.XLOOKUP($A217,sdbt029!$A:$A,sdbt029!$A:$A,,1) )
   * ( _xlfn.XLOOKUP($A217,sdbt029!$A:$A,sdbt029!$B:$B,,-1)
       - _xlfn.XLOOKUP($A217,sdbt029!$A:$A,sdbt029!$B:$B,,1) )</f>
        <v>1.3141182980636388</v>
      </c>
      <c r="G217">
        <f xml:space="preserve"> _xlfn.XLOOKUP($A217,sdbs034!$A:$A,sdbs034!$B:$B,,1)
 + ( $A217 - _xlfn.XLOOKUP($A217,sdbs034!$A:$A,sdbs034!$A:$A,,1) )
   / ( _xlfn.XLOOKUP($A217,sdbs034!$A:$A,sdbs034!$A:$A,,-1)
       - _xlfn.XLOOKUP($A217,sdbs034!$A:$A,sdbs034!$A:$A,,1) )
   * ( _xlfn.XLOOKUP($A217,sdbs034!$A:$A,sdbs034!$B:$B,,-1)
       - _xlfn.XLOOKUP($A217,sdbs034!$A:$A,sdbs034!$B:$B,,1) )</f>
        <v>1.2340841579310837</v>
      </c>
      <c r="H217">
        <f xml:space="preserve"> _xlfn.XLOOKUP($A217,sdbso042!$A:$A,sdbso042!$B:$B,,1)
 + ( $A217 - _xlfn.XLOOKUP($A217,sdbso042!$A:$A,sdbso042!$A:$A,,1) )
   / ( _xlfn.XLOOKUP($A217,sdbso042!$A:$A,sdbso042!$A:$A,,-1)
       - _xlfn.XLOOKUP($A217,sdbso042!$A:$A,sdbso042!$A:$A,,1) )
   * ( _xlfn.XLOOKUP($A217,sdbso042!$A:$A,sdbso042!$B:$B,,-1)
       - _xlfn.XLOOKUP($A217,sdbso042!$A:$A,sdbso042!$B:$B,,1) )</f>
        <v>1.4973339575094333</v>
      </c>
      <c r="Y217">
        <f t="shared" si="10"/>
        <v>0</v>
      </c>
      <c r="Z217">
        <f t="shared" si="11"/>
        <v>0</v>
      </c>
      <c r="AI217" s="1">
        <v>2480.1354999999999</v>
      </c>
    </row>
    <row r="218" spans="1:35" x14ac:dyDescent="0.2">
      <c r="A218" s="1">
        <f t="shared" si="9"/>
        <v>2479.1356000000001</v>
      </c>
      <c r="B218" s="1">
        <v>1.2387007000000001</v>
      </c>
      <c r="C218">
        <f xml:space="preserve"> _xlfn.XLOOKUP($A218,DibenzoThiophene!$A:$A,DibenzoThiophene!$B:$B,,1)
 + ( $A218 - _xlfn.XLOOKUP($A218,DibenzoThiophene!$A:$A,DibenzoThiophene!$A:$A,,1) )
   / ( _xlfn.XLOOKUP($A218,DibenzoThiophene!$A:$A,DibenzoThiophene!$A:$A,,-1)
       - _xlfn.XLOOKUP($A218,DibenzoThiophene!$A:$A,DibenzoThiophene!$A:$A,,1) )
   * ( _xlfn.XLOOKUP($A218,DibenzoThiophene!$A:$A,DibenzoThiophene!$B:$B,,-1)
       - _xlfn.XLOOKUP($A218,DibenzoThiophene!$A:$A,DibenzoThiophene!$B:$B,,1) )</f>
        <v>1.296784230927353</v>
      </c>
      <c r="D218">
        <f xml:space="preserve"> _xlfn.XLOOKUP($A218,Sulfone!$A:$A,Sulfone!$B:$B,,1)
 + ( $A218 - _xlfn.XLOOKUP($A218,Sulfone!$A:$A,Sulfone!$A:$A,,1) )
   / ( _xlfn.XLOOKUP($A218,Sulfone!$A:$A,Sulfone!$A:$A,,-1)
       - _xlfn.XLOOKUP($A218,Sulfone!$A:$A,Sulfone!$A:$A,,1) )
   * ( _xlfn.XLOOKUP($A218,Sulfone!$A:$A,Sulfone!$B:$B,,-1)
       - _xlfn.XLOOKUP($A218,Sulfone!$A:$A,Sulfone!$B:$B,,1) )</f>
        <v>4.703243670895052</v>
      </c>
      <c r="E218">
        <f xml:space="preserve"> _xlfn.XLOOKUP($A218,sfeso4051!$A:$A,sfeso4051!$B:$B,,1)
 + ( $A218 - _xlfn.XLOOKUP($A218,sfeso4051!$A:$A,sfeso4051!$A:$A,,1) )
   / ( _xlfn.XLOOKUP($A218,sfeso4051!$A:$A,sfeso4051!$A:$A,,-1)
       - _xlfn.XLOOKUP($A218,sfeso4051!$A:$A,sfeso4051!$A:$A,,1) )
   * ( _xlfn.XLOOKUP($A218,sfeso4051!$A:$A,sfeso4051!$B:$B,,-1)
       - _xlfn.XLOOKUP($A218,sfeso4051!$A:$A,sfeso4051!$B:$B,,1) )</f>
        <v>0.39854111194701758</v>
      </c>
      <c r="F218">
        <f xml:space="preserve"> _xlfn.XLOOKUP($A218,sdbt029!$A:$A,sdbt029!$B:$B,,1)
 + ( $A218 - _xlfn.XLOOKUP($A218,sdbt029!$A:$A,sdbt029!$A:$A,,1) )
   / ( _xlfn.XLOOKUP($A218,sdbt029!$A:$A,sdbt029!$A:$A,,-1)
       - _xlfn.XLOOKUP($A218,sdbt029!$A:$A,sdbt029!$A:$A,,1) )
   * ( _xlfn.XLOOKUP($A218,sdbt029!$A:$A,sdbt029!$B:$B,,-1)
       - _xlfn.XLOOKUP($A218,sdbt029!$A:$A,sdbt029!$B:$B,,1) )</f>
        <v>1.3095955762464426</v>
      </c>
      <c r="G218">
        <f xml:space="preserve"> _xlfn.XLOOKUP($A218,sdbs034!$A:$A,sdbs034!$B:$B,,1)
 + ( $A218 - _xlfn.XLOOKUP($A218,sdbs034!$A:$A,sdbs034!$A:$A,,1) )
   / ( _xlfn.XLOOKUP($A218,sdbs034!$A:$A,sdbs034!$A:$A,,-1)
       - _xlfn.XLOOKUP($A218,sdbs034!$A:$A,sdbs034!$A:$A,,1) )
   * ( _xlfn.XLOOKUP($A218,sdbs034!$A:$A,sdbs034!$B:$B,,-1)
       - _xlfn.XLOOKUP($A218,sdbs034!$A:$A,sdbs034!$B:$B,,1) )</f>
        <v>1.2341237577953748</v>
      </c>
      <c r="H218">
        <f xml:space="preserve"> _xlfn.XLOOKUP($A218,sdbso042!$A:$A,sdbso042!$B:$B,,1)
 + ( $A218 - _xlfn.XLOOKUP($A218,sdbso042!$A:$A,sdbso042!$A:$A,,1) )
   / ( _xlfn.XLOOKUP($A218,sdbso042!$A:$A,sdbso042!$A:$A,,-1)
       - _xlfn.XLOOKUP($A218,sdbso042!$A:$A,sdbso042!$A:$A,,1) )
   * ( _xlfn.XLOOKUP($A218,sdbso042!$A:$A,sdbso042!$B:$B,,-1)
       - _xlfn.XLOOKUP($A218,sdbso042!$A:$A,sdbso042!$B:$B,,1) )</f>
        <v>1.451887620777065</v>
      </c>
      <c r="Y218">
        <f t="shared" si="10"/>
        <v>0</v>
      </c>
      <c r="Z218">
        <f t="shared" si="11"/>
        <v>0</v>
      </c>
      <c r="AI218" s="1">
        <v>2480.3355999999999</v>
      </c>
    </row>
    <row r="219" spans="1:35" x14ac:dyDescent="0.2">
      <c r="A219" s="1">
        <f t="shared" si="9"/>
        <v>2479.3358000000003</v>
      </c>
      <c r="B219" s="1">
        <v>1.3249046</v>
      </c>
      <c r="C219">
        <f xml:space="preserve"> _xlfn.XLOOKUP($A219,DibenzoThiophene!$A:$A,DibenzoThiophene!$B:$B,,1)
 + ( $A219 - _xlfn.XLOOKUP($A219,DibenzoThiophene!$A:$A,DibenzoThiophene!$A:$A,,1) )
   / ( _xlfn.XLOOKUP($A219,DibenzoThiophene!$A:$A,DibenzoThiophene!$A:$A,,-1)
       - _xlfn.XLOOKUP($A219,DibenzoThiophene!$A:$A,DibenzoThiophene!$A:$A,,1) )
   * ( _xlfn.XLOOKUP($A219,DibenzoThiophene!$A:$A,DibenzoThiophene!$B:$B,,-1)
       - _xlfn.XLOOKUP($A219,DibenzoThiophene!$A:$A,DibenzoThiophene!$B:$B,,1) )</f>
        <v>1.3652499941815808</v>
      </c>
      <c r="D219">
        <f xml:space="preserve"> _xlfn.XLOOKUP($A219,Sulfone!$A:$A,Sulfone!$B:$B,,1)
 + ( $A219 - _xlfn.XLOOKUP($A219,Sulfone!$A:$A,Sulfone!$A:$A,,1) )
   / ( _xlfn.XLOOKUP($A219,Sulfone!$A:$A,Sulfone!$A:$A,,-1)
       - _xlfn.XLOOKUP($A219,Sulfone!$A:$A,Sulfone!$A:$A,,1) )
   * ( _xlfn.XLOOKUP($A219,Sulfone!$A:$A,Sulfone!$B:$B,,-1)
       - _xlfn.XLOOKUP($A219,Sulfone!$A:$A,Sulfone!$B:$B,,1) )</f>
        <v>4.3808947717924083</v>
      </c>
      <c r="E219">
        <f xml:space="preserve"> _xlfn.XLOOKUP($A219,sfeso4051!$A:$A,sfeso4051!$B:$B,,1)
 + ( $A219 - _xlfn.XLOOKUP($A219,sfeso4051!$A:$A,sfeso4051!$A:$A,,1) )
   / ( _xlfn.XLOOKUP($A219,sfeso4051!$A:$A,sfeso4051!$A:$A,,-1)
       - _xlfn.XLOOKUP($A219,sfeso4051!$A:$A,sfeso4051!$A:$A,,1) )
   * ( _xlfn.XLOOKUP($A219,sfeso4051!$A:$A,sfeso4051!$B:$B,,-1)
       - _xlfn.XLOOKUP($A219,sfeso4051!$A:$A,sfeso4051!$B:$B,,1) )</f>
        <v>0.46770467835656021</v>
      </c>
      <c r="F219">
        <f xml:space="preserve"> _xlfn.XLOOKUP($A219,sdbt029!$A:$A,sdbt029!$B:$B,,1)
 + ( $A219 - _xlfn.XLOOKUP($A219,sdbt029!$A:$A,sdbt029!$A:$A,,1) )
   / ( _xlfn.XLOOKUP($A219,sdbt029!$A:$A,sdbt029!$A:$A,,-1)
       - _xlfn.XLOOKUP($A219,sdbt029!$A:$A,sdbt029!$A:$A,,1) )
   * ( _xlfn.XLOOKUP($A219,sdbt029!$A:$A,sdbt029!$B:$B,,-1)
       - _xlfn.XLOOKUP($A219,sdbt029!$A:$A,sdbt029!$B:$B,,1) )</f>
        <v>1.3063767020206927</v>
      </c>
      <c r="G219">
        <f xml:space="preserve"> _xlfn.XLOOKUP($A219,sdbs034!$A:$A,sdbs034!$B:$B,,1)
 + ( $A219 - _xlfn.XLOOKUP($A219,sdbs034!$A:$A,sdbs034!$A:$A,,1) )
   / ( _xlfn.XLOOKUP($A219,sdbs034!$A:$A,sdbs034!$A:$A,,-1)
       - _xlfn.XLOOKUP($A219,sdbs034!$A:$A,sdbs034!$A:$A,,1) )
   * ( _xlfn.XLOOKUP($A219,sdbs034!$A:$A,sdbs034!$B:$B,,-1)
       - _xlfn.XLOOKUP($A219,sdbs034!$A:$A,sdbs034!$B:$B,,1) )</f>
        <v>1.2350126090177584</v>
      </c>
      <c r="H219">
        <f xml:space="preserve"> _xlfn.XLOOKUP($A219,sdbso042!$A:$A,sdbso042!$B:$B,,1)
 + ( $A219 - _xlfn.XLOOKUP($A219,sdbso042!$A:$A,sdbso042!$A:$A,,1) )
   / ( _xlfn.XLOOKUP($A219,sdbso042!$A:$A,sdbso042!$A:$A,,-1)
       - _xlfn.XLOOKUP($A219,sdbso042!$A:$A,sdbso042!$A:$A,,1) )
   * ( _xlfn.XLOOKUP($A219,sdbso042!$A:$A,sdbso042!$B:$B,,-1)
       - _xlfn.XLOOKUP($A219,sdbso042!$A:$A,sdbso042!$B:$B,,1) )</f>
        <v>1.41753664272055</v>
      </c>
      <c r="Y219">
        <f t="shared" si="10"/>
        <v>0</v>
      </c>
      <c r="Z219">
        <f t="shared" si="11"/>
        <v>0</v>
      </c>
      <c r="AI219" s="1">
        <v>2480.5358000000001</v>
      </c>
    </row>
    <row r="220" spans="1:35" x14ac:dyDescent="0.2">
      <c r="A220" s="1">
        <f t="shared" si="9"/>
        <v>2479.5359000000003</v>
      </c>
      <c r="B220" s="1">
        <v>1.4317964000000001</v>
      </c>
      <c r="C220">
        <f xml:space="preserve"> _xlfn.XLOOKUP($A220,DibenzoThiophene!$A:$A,DibenzoThiophene!$B:$B,,1)
 + ( $A220 - _xlfn.XLOOKUP($A220,DibenzoThiophene!$A:$A,DibenzoThiophene!$A:$A,,1) )
   / ( _xlfn.XLOOKUP($A220,DibenzoThiophene!$A:$A,DibenzoThiophene!$A:$A,,-1)
       - _xlfn.XLOOKUP($A220,DibenzoThiophene!$A:$A,DibenzoThiophene!$A:$A,,1) )
   * ( _xlfn.XLOOKUP($A220,DibenzoThiophene!$A:$A,DibenzoThiophene!$B:$B,,-1)
       - _xlfn.XLOOKUP($A220,DibenzoThiophene!$A:$A,DibenzoThiophene!$B:$B,,1) )</f>
        <v>1.4009760107214702</v>
      </c>
      <c r="D220">
        <f xml:space="preserve"> _xlfn.XLOOKUP($A220,Sulfone!$A:$A,Sulfone!$B:$B,,1)
 + ( $A220 - _xlfn.XLOOKUP($A220,Sulfone!$A:$A,Sulfone!$A:$A,,1) )
   / ( _xlfn.XLOOKUP($A220,Sulfone!$A:$A,Sulfone!$A:$A,,-1)
       - _xlfn.XLOOKUP($A220,Sulfone!$A:$A,Sulfone!$A:$A,,1) )
   * ( _xlfn.XLOOKUP($A220,Sulfone!$A:$A,Sulfone!$B:$B,,-1)
       - _xlfn.XLOOKUP($A220,Sulfone!$A:$A,Sulfone!$B:$B,,1) )</f>
        <v>4.1524168290479615</v>
      </c>
      <c r="E220">
        <f xml:space="preserve"> _xlfn.XLOOKUP($A220,sfeso4051!$A:$A,sfeso4051!$B:$B,,1)
 + ( $A220 - _xlfn.XLOOKUP($A220,sfeso4051!$A:$A,sfeso4051!$A:$A,,1) )
   / ( _xlfn.XLOOKUP($A220,sfeso4051!$A:$A,sfeso4051!$A:$A,,-1)
       - _xlfn.XLOOKUP($A220,sfeso4051!$A:$A,sfeso4051!$A:$A,,1) )
   * ( _xlfn.XLOOKUP($A220,sfeso4051!$A:$A,sfeso4051!$B:$B,,-1)
       - _xlfn.XLOOKUP($A220,sfeso4051!$A:$A,sfeso4051!$B:$B,,1) )</f>
        <v>0.56445492185392565</v>
      </c>
      <c r="F220">
        <f xml:space="preserve"> _xlfn.XLOOKUP($A220,sdbt029!$A:$A,sdbt029!$B:$B,,1)
 + ( $A220 - _xlfn.XLOOKUP($A220,sdbt029!$A:$A,sdbt029!$A:$A,,1) )
   / ( _xlfn.XLOOKUP($A220,sdbt029!$A:$A,sdbt029!$A:$A,,-1)
       - _xlfn.XLOOKUP($A220,sdbt029!$A:$A,sdbt029!$A:$A,,1) )
   * ( _xlfn.XLOOKUP($A220,sdbt029!$A:$A,sdbt029!$B:$B,,-1)
       - _xlfn.XLOOKUP($A220,sdbt029!$A:$A,sdbt029!$B:$B,,1) )</f>
        <v>1.3004669953234509</v>
      </c>
      <c r="G220">
        <f xml:space="preserve"> _xlfn.XLOOKUP($A220,sdbs034!$A:$A,sdbs034!$B:$B,,1)
 + ( $A220 - _xlfn.XLOOKUP($A220,sdbs034!$A:$A,sdbs034!$A:$A,,1) )
   / ( _xlfn.XLOOKUP($A220,sdbs034!$A:$A,sdbs034!$A:$A,,-1)
       - _xlfn.XLOOKUP($A220,sdbs034!$A:$A,sdbs034!$A:$A,,1) )
   * ( _xlfn.XLOOKUP($A220,sdbs034!$A:$A,sdbs034!$B:$B,,-1)
       - _xlfn.XLOOKUP($A220,sdbs034!$A:$A,sdbs034!$B:$B,,1) )</f>
        <v>1.2378631160348474</v>
      </c>
      <c r="H220">
        <f xml:space="preserve"> _xlfn.XLOOKUP($A220,sdbso042!$A:$A,sdbso042!$B:$B,,1)
 + ( $A220 - _xlfn.XLOOKUP($A220,sdbso042!$A:$A,sdbso042!$A:$A,,1) )
   / ( _xlfn.XLOOKUP($A220,sdbso042!$A:$A,sdbso042!$A:$A,,-1)
       - _xlfn.XLOOKUP($A220,sdbso042!$A:$A,sdbso042!$A:$A,,1) )
   * ( _xlfn.XLOOKUP($A220,sdbso042!$A:$A,sdbso042!$B:$B,,-1)
       - _xlfn.XLOOKUP($A220,sdbso042!$A:$A,sdbso042!$B:$B,,1) )</f>
        <v>1.3914287383426631</v>
      </c>
      <c r="Y220">
        <f t="shared" si="10"/>
        <v>0</v>
      </c>
      <c r="Z220">
        <f t="shared" si="11"/>
        <v>0</v>
      </c>
      <c r="AI220" s="1">
        <v>2480.7359000000001</v>
      </c>
    </row>
    <row r="221" spans="1:35" x14ac:dyDescent="0.2">
      <c r="A221" s="1">
        <f t="shared" si="9"/>
        <v>2479.7360000000003</v>
      </c>
      <c r="B221" s="1">
        <v>1.5651784</v>
      </c>
      <c r="C221">
        <f xml:space="preserve"> _xlfn.XLOOKUP($A221,DibenzoThiophene!$A:$A,DibenzoThiophene!$B:$B,,1)
 + ( $A221 - _xlfn.XLOOKUP($A221,DibenzoThiophene!$A:$A,DibenzoThiophene!$A:$A,,1) )
   / ( _xlfn.XLOOKUP($A221,DibenzoThiophene!$A:$A,DibenzoThiophene!$A:$A,,-1)
       - _xlfn.XLOOKUP($A221,DibenzoThiophene!$A:$A,DibenzoThiophene!$A:$A,,1) )
   * ( _xlfn.XLOOKUP($A221,DibenzoThiophene!$A:$A,DibenzoThiophene!$B:$B,,-1)
       - _xlfn.XLOOKUP($A221,DibenzoThiophene!$A:$A,DibenzoThiophene!$B:$B,,1) )</f>
        <v>1.4164107567719129</v>
      </c>
      <c r="D221">
        <f xml:space="preserve"> _xlfn.XLOOKUP($A221,Sulfone!$A:$A,Sulfone!$B:$B,,1)
 + ( $A221 - _xlfn.XLOOKUP($A221,Sulfone!$A:$A,Sulfone!$A:$A,,1) )
   / ( _xlfn.XLOOKUP($A221,Sulfone!$A:$A,Sulfone!$A:$A,,-1)
       - _xlfn.XLOOKUP($A221,Sulfone!$A:$A,Sulfone!$A:$A,,1) )
   * ( _xlfn.XLOOKUP($A221,Sulfone!$A:$A,Sulfone!$B:$B,,-1)
       - _xlfn.XLOOKUP($A221,Sulfone!$A:$A,Sulfone!$B:$B,,1) )</f>
        <v>3.9589861207887389</v>
      </c>
      <c r="E221">
        <f xml:space="preserve"> _xlfn.XLOOKUP($A221,sfeso4051!$A:$A,sfeso4051!$B:$B,,1)
 + ( $A221 - _xlfn.XLOOKUP($A221,sfeso4051!$A:$A,sfeso4051!$A:$A,,1) )
   / ( _xlfn.XLOOKUP($A221,sfeso4051!$A:$A,sfeso4051!$A:$A,,-1)
       - _xlfn.XLOOKUP($A221,sfeso4051!$A:$A,sfeso4051!$A:$A,,1) )
   * ( _xlfn.XLOOKUP($A221,sfeso4051!$A:$A,sfeso4051!$B:$B,,-1)
       - _xlfn.XLOOKUP($A221,sfeso4051!$A:$A,sfeso4051!$B:$B,,1) )</f>
        <v>0.71733842357557187</v>
      </c>
      <c r="F221">
        <f xml:space="preserve"> _xlfn.XLOOKUP($A221,sdbt029!$A:$A,sdbt029!$B:$B,,1)
 + ( $A221 - _xlfn.XLOOKUP($A221,sdbt029!$A:$A,sdbt029!$A:$A,,1) )
   / ( _xlfn.XLOOKUP($A221,sdbt029!$A:$A,sdbt029!$A:$A,,-1)
       - _xlfn.XLOOKUP($A221,sdbt029!$A:$A,sdbt029!$A:$A,,1) )
   * ( _xlfn.XLOOKUP($A221,sdbt029!$A:$A,sdbt029!$B:$B,,-1)
       - _xlfn.XLOOKUP($A221,sdbt029!$A:$A,sdbt029!$B:$B,,1) )</f>
        <v>1.2874106034910695</v>
      </c>
      <c r="G221">
        <f xml:space="preserve"> _xlfn.XLOOKUP($A221,sdbs034!$A:$A,sdbs034!$B:$B,,1)
 + ( $A221 - _xlfn.XLOOKUP($A221,sdbs034!$A:$A,sdbs034!$A:$A,,1) )
   / ( _xlfn.XLOOKUP($A221,sdbs034!$A:$A,sdbs034!$A:$A,,-1)
       - _xlfn.XLOOKUP($A221,sdbs034!$A:$A,sdbs034!$A:$A,,1) )
   * ( _xlfn.XLOOKUP($A221,sdbs034!$A:$A,sdbs034!$B:$B,,-1)
       - _xlfn.XLOOKUP($A221,sdbs034!$A:$A,sdbs034!$B:$B,,1) )</f>
        <v>1.2407265360883268</v>
      </c>
      <c r="H221">
        <f xml:space="preserve"> _xlfn.XLOOKUP($A221,sdbso042!$A:$A,sdbso042!$B:$B,,1)
 + ( $A221 - _xlfn.XLOOKUP($A221,sdbso042!$A:$A,sdbso042!$A:$A,,1) )
   / ( _xlfn.XLOOKUP($A221,sdbso042!$A:$A,sdbso042!$A:$A,,-1)
       - _xlfn.XLOOKUP($A221,sdbso042!$A:$A,sdbso042!$A:$A,,1) )
   * ( _xlfn.XLOOKUP($A221,sdbso042!$A:$A,sdbso042!$B:$B,,-1)
       - _xlfn.XLOOKUP($A221,sdbso042!$A:$A,sdbso042!$B:$B,,1) )</f>
        <v>1.3868659225637763</v>
      </c>
      <c r="Y221">
        <f t="shared" si="10"/>
        <v>0</v>
      </c>
      <c r="Z221">
        <f t="shared" si="11"/>
        <v>0</v>
      </c>
      <c r="AI221" s="1">
        <v>2480.9360000000001</v>
      </c>
    </row>
    <row r="222" spans="1:35" x14ac:dyDescent="0.2">
      <c r="A222" s="1">
        <f t="shared" si="9"/>
        <v>2479.9362000000001</v>
      </c>
      <c r="B222" s="1">
        <v>1.7018761</v>
      </c>
      <c r="C222">
        <f xml:space="preserve"> _xlfn.XLOOKUP($A222,DibenzoThiophene!$A:$A,DibenzoThiophene!$B:$B,,1)
 + ( $A222 - _xlfn.XLOOKUP($A222,DibenzoThiophene!$A:$A,DibenzoThiophene!$A:$A,,1) )
   / ( _xlfn.XLOOKUP($A222,DibenzoThiophene!$A:$A,DibenzoThiophene!$A:$A,,-1)
       - _xlfn.XLOOKUP($A222,DibenzoThiophene!$A:$A,DibenzoThiophene!$A:$A,,1) )
   * ( _xlfn.XLOOKUP($A222,DibenzoThiophene!$A:$A,DibenzoThiophene!$B:$B,,-1)
       - _xlfn.XLOOKUP($A222,DibenzoThiophene!$A:$A,DibenzoThiophene!$B:$B,,1) )</f>
        <v>1.4001991517003334</v>
      </c>
      <c r="D222">
        <f xml:space="preserve"> _xlfn.XLOOKUP($A222,Sulfone!$A:$A,Sulfone!$B:$B,,1)
 + ( $A222 - _xlfn.XLOOKUP($A222,Sulfone!$A:$A,Sulfone!$A:$A,,1) )
   / ( _xlfn.XLOOKUP($A222,Sulfone!$A:$A,Sulfone!$A:$A,,-1)
       - _xlfn.XLOOKUP($A222,Sulfone!$A:$A,Sulfone!$A:$A,,1) )
   * ( _xlfn.XLOOKUP($A222,Sulfone!$A:$A,Sulfone!$B:$B,,-1)
       - _xlfn.XLOOKUP($A222,Sulfone!$A:$A,Sulfone!$B:$B,,1) )</f>
        <v>3.7209481056359861</v>
      </c>
      <c r="E222">
        <f xml:space="preserve"> _xlfn.XLOOKUP($A222,sfeso4051!$A:$A,sfeso4051!$B:$B,,1)
 + ( $A222 - _xlfn.XLOOKUP($A222,sfeso4051!$A:$A,sfeso4051!$A:$A,,1) )
   / ( _xlfn.XLOOKUP($A222,sfeso4051!$A:$A,sfeso4051!$A:$A,,-1)
       - _xlfn.XLOOKUP($A222,sfeso4051!$A:$A,sfeso4051!$A:$A,,1) )
   * ( _xlfn.XLOOKUP($A222,sfeso4051!$A:$A,sfeso4051!$B:$B,,-1)
       - _xlfn.XLOOKUP($A222,sfeso4051!$A:$A,sfeso4051!$B:$B,,1) )</f>
        <v>0.94583738205554879</v>
      </c>
      <c r="F222">
        <f xml:space="preserve"> _xlfn.XLOOKUP($A222,sdbt029!$A:$A,sdbt029!$B:$B,,1)
 + ( $A222 - _xlfn.XLOOKUP($A222,sdbt029!$A:$A,sdbt029!$A:$A,,1) )
   / ( _xlfn.XLOOKUP($A222,sdbt029!$A:$A,sdbt029!$A:$A,,-1)
       - _xlfn.XLOOKUP($A222,sdbt029!$A:$A,sdbt029!$A:$A,,1) )
   * ( _xlfn.XLOOKUP($A222,sdbt029!$A:$A,sdbt029!$B:$B,,-1)
       - _xlfn.XLOOKUP($A222,sdbt029!$A:$A,sdbt029!$B:$B,,1) )</f>
        <v>1.2781065620366932</v>
      </c>
      <c r="G222">
        <f xml:space="preserve"> _xlfn.XLOOKUP($A222,sdbs034!$A:$A,sdbs034!$B:$B,,1)
 + ( $A222 - _xlfn.XLOOKUP($A222,sdbs034!$A:$A,sdbs034!$A:$A,,1) )
   / ( _xlfn.XLOOKUP($A222,sdbs034!$A:$A,sdbs034!$A:$A,,-1)
       - _xlfn.XLOOKUP($A222,sdbs034!$A:$A,sdbs034!$A:$A,,1) )
   * ( _xlfn.XLOOKUP($A222,sdbs034!$A:$A,sdbs034!$B:$B,,-1)
       - _xlfn.XLOOKUP($A222,sdbs034!$A:$A,sdbs034!$B:$B,,1) )</f>
        <v>1.2442686862791681</v>
      </c>
      <c r="H222">
        <f xml:space="preserve"> _xlfn.XLOOKUP($A222,sdbso042!$A:$A,sdbso042!$B:$B,,1)
 + ( $A222 - _xlfn.XLOOKUP($A222,sdbso042!$A:$A,sdbso042!$A:$A,,1) )
   / ( _xlfn.XLOOKUP($A222,sdbso042!$A:$A,sdbso042!$A:$A,,-1)
       - _xlfn.XLOOKUP($A222,sdbso042!$A:$A,sdbso042!$A:$A,,1) )
   * ( _xlfn.XLOOKUP($A222,sdbso042!$A:$A,sdbso042!$B:$B,,-1)
       - _xlfn.XLOOKUP($A222,sdbso042!$A:$A,sdbso042!$B:$B,,1) )</f>
        <v>1.3848567377777701</v>
      </c>
      <c r="Y222">
        <f t="shared" si="10"/>
        <v>0</v>
      </c>
      <c r="Z222">
        <f t="shared" si="11"/>
        <v>0</v>
      </c>
      <c r="AI222" s="1">
        <v>2481.1361999999999</v>
      </c>
    </row>
    <row r="223" spans="1:35" x14ac:dyDescent="0.2">
      <c r="A223" s="1">
        <f t="shared" si="9"/>
        <v>2480.1363000000001</v>
      </c>
      <c r="B223" s="1">
        <v>1.8216687</v>
      </c>
      <c r="C223">
        <f xml:space="preserve"> _xlfn.XLOOKUP($A223,DibenzoThiophene!$A:$A,DibenzoThiophene!$B:$B,,1)
 + ( $A223 - _xlfn.XLOOKUP($A223,DibenzoThiophene!$A:$A,DibenzoThiophene!$A:$A,,1) )
   / ( _xlfn.XLOOKUP($A223,DibenzoThiophene!$A:$A,DibenzoThiophene!$A:$A,,-1)
       - _xlfn.XLOOKUP($A223,DibenzoThiophene!$A:$A,DibenzoThiophene!$A:$A,,1) )
   * ( _xlfn.XLOOKUP($A223,DibenzoThiophene!$A:$A,DibenzoThiophene!$B:$B,,-1)
       - _xlfn.XLOOKUP($A223,DibenzoThiophene!$A:$A,DibenzoThiophene!$B:$B,,1) )</f>
        <v>1.3918096507507534</v>
      </c>
      <c r="D223">
        <f xml:space="preserve"> _xlfn.XLOOKUP($A223,Sulfone!$A:$A,Sulfone!$B:$B,,1)
 + ( $A223 - _xlfn.XLOOKUP($A223,Sulfone!$A:$A,Sulfone!$A:$A,,1) )
   / ( _xlfn.XLOOKUP($A223,Sulfone!$A:$A,Sulfone!$A:$A,,-1)
       - _xlfn.XLOOKUP($A223,Sulfone!$A:$A,Sulfone!$A:$A,,1) )
   * ( _xlfn.XLOOKUP($A223,Sulfone!$A:$A,Sulfone!$B:$B,,-1)
       - _xlfn.XLOOKUP($A223,Sulfone!$A:$A,Sulfone!$B:$B,,1) )</f>
        <v>3.3961272827903239</v>
      </c>
      <c r="E223">
        <f xml:space="preserve"> _xlfn.XLOOKUP($A223,sfeso4051!$A:$A,sfeso4051!$B:$B,,1)
 + ( $A223 - _xlfn.XLOOKUP($A223,sfeso4051!$A:$A,sfeso4051!$A:$A,,1) )
   / ( _xlfn.XLOOKUP($A223,sfeso4051!$A:$A,sfeso4051!$A:$A,,-1)
       - _xlfn.XLOOKUP($A223,sfeso4051!$A:$A,sfeso4051!$A:$A,,1) )
   * ( _xlfn.XLOOKUP($A223,sfeso4051!$A:$A,sfeso4051!$B:$B,,-1)
       - _xlfn.XLOOKUP($A223,sfeso4051!$A:$A,sfeso4051!$B:$B,,1) )</f>
        <v>1.2807836469401404</v>
      </c>
      <c r="F223">
        <f xml:space="preserve"> _xlfn.XLOOKUP($A223,sdbt029!$A:$A,sdbt029!$B:$B,,1)
 + ( $A223 - _xlfn.XLOOKUP($A223,sdbt029!$A:$A,sdbt029!$A:$A,,1) )
   / ( _xlfn.XLOOKUP($A223,sdbt029!$A:$A,sdbt029!$A:$A,,-1)
       - _xlfn.XLOOKUP($A223,sdbt029!$A:$A,sdbt029!$A:$A,,1) )
   * ( _xlfn.XLOOKUP($A223,sdbt029!$A:$A,sdbt029!$B:$B,,-1)
       - _xlfn.XLOOKUP($A223,sdbt029!$A:$A,sdbt029!$B:$B,,1) )</f>
        <v>1.2682371662900915</v>
      </c>
      <c r="G223">
        <f xml:space="preserve"> _xlfn.XLOOKUP($A223,sdbs034!$A:$A,sdbs034!$B:$B,,1)
 + ( $A223 - _xlfn.XLOOKUP($A223,sdbs034!$A:$A,sdbs034!$A:$A,,1) )
   / ( _xlfn.XLOOKUP($A223,sdbs034!$A:$A,sdbs034!$A:$A,,-1)
       - _xlfn.XLOOKUP($A223,sdbs034!$A:$A,sdbs034!$A:$A,,1) )
   * ( _xlfn.XLOOKUP($A223,sdbs034!$A:$A,sdbs034!$B:$B,,-1)
       - _xlfn.XLOOKUP($A223,sdbs034!$A:$A,sdbs034!$B:$B,,1) )</f>
        <v>1.2507782350319718</v>
      </c>
      <c r="H223">
        <f xml:space="preserve"> _xlfn.XLOOKUP($A223,sdbso042!$A:$A,sdbso042!$B:$B,,1)
 + ( $A223 - _xlfn.XLOOKUP($A223,sdbso042!$A:$A,sdbso042!$A:$A,,1) )
   / ( _xlfn.XLOOKUP($A223,sdbso042!$A:$A,sdbso042!$A:$A,,-1)
       - _xlfn.XLOOKUP($A223,sdbso042!$A:$A,sdbso042!$A:$A,,1) )
   * ( _xlfn.XLOOKUP($A223,sdbso042!$A:$A,sdbso042!$B:$B,,-1)
       - _xlfn.XLOOKUP($A223,sdbso042!$A:$A,sdbso042!$B:$B,,1) )</f>
        <v>1.3904231335773254</v>
      </c>
      <c r="Y223">
        <f t="shared" si="10"/>
        <v>0</v>
      </c>
      <c r="Z223">
        <f t="shared" si="11"/>
        <v>0</v>
      </c>
      <c r="AI223" s="1">
        <v>2481.3362999999999</v>
      </c>
    </row>
    <row r="224" spans="1:35" x14ac:dyDescent="0.2">
      <c r="A224" s="1">
        <f t="shared" si="9"/>
        <v>2480.3364000000001</v>
      </c>
      <c r="B224" s="1">
        <v>1.9228008999999999</v>
      </c>
      <c r="C224">
        <f xml:space="preserve"> _xlfn.XLOOKUP($A224,DibenzoThiophene!$A:$A,DibenzoThiophene!$B:$B,,1)
 + ( $A224 - _xlfn.XLOOKUP($A224,DibenzoThiophene!$A:$A,DibenzoThiophene!$A:$A,,1) )
   / ( _xlfn.XLOOKUP($A224,DibenzoThiophene!$A:$A,DibenzoThiophene!$A:$A,,-1)
       - _xlfn.XLOOKUP($A224,DibenzoThiophene!$A:$A,DibenzoThiophene!$A:$A,,1) )
   * ( _xlfn.XLOOKUP($A224,DibenzoThiophene!$A:$A,DibenzoThiophene!$B:$B,,-1)
       - _xlfn.XLOOKUP($A224,DibenzoThiophene!$A:$A,DibenzoThiophene!$B:$B,,1) )</f>
        <v>1.3477200408951626</v>
      </c>
      <c r="D224">
        <f xml:space="preserve"> _xlfn.XLOOKUP($A224,Sulfone!$A:$A,Sulfone!$B:$B,,1)
 + ( $A224 - _xlfn.XLOOKUP($A224,Sulfone!$A:$A,Sulfone!$A:$A,,1) )
   / ( _xlfn.XLOOKUP($A224,Sulfone!$A:$A,Sulfone!$A:$A,,-1)
       - _xlfn.XLOOKUP($A224,Sulfone!$A:$A,Sulfone!$A:$A,,1) )
   * ( _xlfn.XLOOKUP($A224,Sulfone!$A:$A,Sulfone!$B:$B,,-1)
       - _xlfn.XLOOKUP($A224,Sulfone!$A:$A,Sulfone!$B:$B,,1) )</f>
        <v>3.0007091671044748</v>
      </c>
      <c r="E224">
        <f xml:space="preserve"> _xlfn.XLOOKUP($A224,sfeso4051!$A:$A,sfeso4051!$B:$B,,1)
 + ( $A224 - _xlfn.XLOOKUP($A224,sfeso4051!$A:$A,sfeso4051!$A:$A,,1) )
   / ( _xlfn.XLOOKUP($A224,sfeso4051!$A:$A,sfeso4051!$A:$A,,-1)
       - _xlfn.XLOOKUP($A224,sfeso4051!$A:$A,sfeso4051!$A:$A,,1) )
   * ( _xlfn.XLOOKUP($A224,sfeso4051!$A:$A,sfeso4051!$B:$B,,-1)
       - _xlfn.XLOOKUP($A224,sfeso4051!$A:$A,sfeso4051!$B:$B,,1) )</f>
        <v>1.7472310104393212</v>
      </c>
      <c r="F224">
        <f xml:space="preserve"> _xlfn.XLOOKUP($A224,sdbt029!$A:$A,sdbt029!$B:$B,,1)
 + ( $A224 - _xlfn.XLOOKUP($A224,sdbt029!$A:$A,sdbt029!$A:$A,,1) )
   / ( _xlfn.XLOOKUP($A224,sdbt029!$A:$A,sdbt029!$A:$A,,-1)
       - _xlfn.XLOOKUP($A224,sdbt029!$A:$A,sdbt029!$A:$A,,1) )
   * ( _xlfn.XLOOKUP($A224,sdbt029!$A:$A,sdbt029!$B:$B,,-1)
       - _xlfn.XLOOKUP($A224,sdbt029!$A:$A,sdbt029!$B:$B,,1) )</f>
        <v>1.2590967618860518</v>
      </c>
      <c r="G224">
        <f xml:space="preserve"> _xlfn.XLOOKUP($A224,sdbs034!$A:$A,sdbs034!$B:$B,,1)
 + ( $A224 - _xlfn.XLOOKUP($A224,sdbs034!$A:$A,sdbs034!$A:$A,,1) )
   / ( _xlfn.XLOOKUP($A224,sdbs034!$A:$A,sdbs034!$A:$A,,-1)
       - _xlfn.XLOOKUP($A224,sdbs034!$A:$A,sdbs034!$A:$A,,1) )
   * ( _xlfn.XLOOKUP($A224,sdbs034!$A:$A,sdbs034!$B:$B,,-1)
       - _xlfn.XLOOKUP($A224,sdbs034!$A:$A,sdbs034!$B:$B,,1) )</f>
        <v>1.2528644860375007</v>
      </c>
      <c r="H224">
        <f xml:space="preserve"> _xlfn.XLOOKUP($A224,sdbso042!$A:$A,sdbso042!$B:$B,,1)
 + ( $A224 - _xlfn.XLOOKUP($A224,sdbso042!$A:$A,sdbso042!$A:$A,,1) )
   / ( _xlfn.XLOOKUP($A224,sdbso042!$A:$A,sdbso042!$A:$A,,-1)
       - _xlfn.XLOOKUP($A224,sdbso042!$A:$A,sdbso042!$A:$A,,1) )
   * ( _xlfn.XLOOKUP($A224,sdbso042!$A:$A,sdbso042!$B:$B,,-1)
       - _xlfn.XLOOKUP($A224,sdbso042!$A:$A,sdbso042!$B:$B,,1) )</f>
        <v>1.3998621650688743</v>
      </c>
      <c r="Y224">
        <f t="shared" si="10"/>
        <v>0</v>
      </c>
      <c r="Z224">
        <f t="shared" si="11"/>
        <v>0</v>
      </c>
      <c r="AI224" s="1">
        <v>2481.5364</v>
      </c>
    </row>
    <row r="225" spans="1:35" x14ac:dyDescent="0.2">
      <c r="A225" s="1">
        <f t="shared" si="9"/>
        <v>2480.5366000000004</v>
      </c>
      <c r="B225" s="1">
        <v>1.9820354</v>
      </c>
      <c r="C225">
        <f xml:space="preserve"> _xlfn.XLOOKUP($A225,DibenzoThiophene!$A:$A,DibenzoThiophene!$B:$B,,1)
 + ( $A225 - _xlfn.XLOOKUP($A225,DibenzoThiophene!$A:$A,DibenzoThiophene!$A:$A,,1) )
   / ( _xlfn.XLOOKUP($A225,DibenzoThiophene!$A:$A,DibenzoThiophene!$A:$A,,-1)
       - _xlfn.XLOOKUP($A225,DibenzoThiophene!$A:$A,DibenzoThiophene!$A:$A,,1) )
   * ( _xlfn.XLOOKUP($A225,DibenzoThiophene!$A:$A,DibenzoThiophene!$B:$B,,-1)
       - _xlfn.XLOOKUP($A225,DibenzoThiophene!$A:$A,DibenzoThiophene!$B:$B,,1) )</f>
        <v>1.2841906377153469</v>
      </c>
      <c r="D225">
        <f xml:space="preserve"> _xlfn.XLOOKUP($A225,Sulfone!$A:$A,Sulfone!$B:$B,,1)
 + ( $A225 - _xlfn.XLOOKUP($A225,Sulfone!$A:$A,Sulfone!$A:$A,,1) )
   / ( _xlfn.XLOOKUP($A225,Sulfone!$A:$A,Sulfone!$A:$A,,-1)
       - _xlfn.XLOOKUP($A225,Sulfone!$A:$A,Sulfone!$A:$A,,1) )
   * ( _xlfn.XLOOKUP($A225,Sulfone!$A:$A,Sulfone!$B:$B,,-1)
       - _xlfn.XLOOKUP($A225,Sulfone!$A:$A,Sulfone!$B:$B,,1) )</f>
        <v>2.5823201080777642</v>
      </c>
      <c r="E225">
        <f xml:space="preserve"> _xlfn.XLOOKUP($A225,sfeso4051!$A:$A,sfeso4051!$B:$B,,1)
 + ( $A225 - _xlfn.XLOOKUP($A225,sfeso4051!$A:$A,sfeso4051!$A:$A,,1) )
   / ( _xlfn.XLOOKUP($A225,sfeso4051!$A:$A,sfeso4051!$A:$A,,-1)
       - _xlfn.XLOOKUP($A225,sfeso4051!$A:$A,sfeso4051!$A:$A,,1) )
   * ( _xlfn.XLOOKUP($A225,sfeso4051!$A:$A,sfeso4051!$B:$B,,-1)
       - _xlfn.XLOOKUP($A225,sfeso4051!$A:$A,sfeso4051!$B:$B,,1) )</f>
        <v>2.4033422648747722</v>
      </c>
      <c r="F225">
        <f xml:space="preserve"> _xlfn.XLOOKUP($A225,sdbt029!$A:$A,sdbt029!$B:$B,,1)
 + ( $A225 - _xlfn.XLOOKUP($A225,sdbt029!$A:$A,sdbt029!$A:$A,,1) )
   / ( _xlfn.XLOOKUP($A225,sdbt029!$A:$A,sdbt029!$A:$A,,-1)
       - _xlfn.XLOOKUP($A225,sdbt029!$A:$A,sdbt029!$A:$A,,1) )
   * ( _xlfn.XLOOKUP($A225,sdbt029!$A:$A,sdbt029!$B:$B,,-1)
       - _xlfn.XLOOKUP($A225,sdbt029!$A:$A,sdbt029!$B:$B,,1) )</f>
        <v>1.2516749648931946</v>
      </c>
      <c r="G225">
        <f xml:space="preserve"> _xlfn.XLOOKUP($A225,sdbs034!$A:$A,sdbs034!$B:$B,,1)
 + ( $A225 - _xlfn.XLOOKUP($A225,sdbs034!$A:$A,sdbs034!$A:$A,,1) )
   / ( _xlfn.XLOOKUP($A225,sdbs034!$A:$A,sdbs034!$A:$A,,-1)
       - _xlfn.XLOOKUP($A225,sdbs034!$A:$A,sdbs034!$A:$A,,1) )
   * ( _xlfn.XLOOKUP($A225,sdbs034!$A:$A,sdbs034!$B:$B,,-1)
       - _xlfn.XLOOKUP($A225,sdbs034!$A:$A,sdbs034!$B:$B,,1) )</f>
        <v>1.2545445631955958</v>
      </c>
      <c r="H225">
        <f xml:space="preserve"> _xlfn.XLOOKUP($A225,sdbso042!$A:$A,sdbso042!$B:$B,,1)
 + ( $A225 - _xlfn.XLOOKUP($A225,sdbso042!$A:$A,sdbso042!$A:$A,,1) )
   / ( _xlfn.XLOOKUP($A225,sdbso042!$A:$A,sdbso042!$A:$A,,-1)
       - _xlfn.XLOOKUP($A225,sdbso042!$A:$A,sdbso042!$A:$A,,1) )
   * ( _xlfn.XLOOKUP($A225,sdbso042!$A:$A,sdbso042!$B:$B,,-1)
       - _xlfn.XLOOKUP($A225,sdbso042!$A:$A,sdbso042!$B:$B,,1) )</f>
        <v>1.399237622041863</v>
      </c>
      <c r="Y225">
        <f t="shared" si="10"/>
        <v>0</v>
      </c>
      <c r="Z225">
        <f t="shared" si="11"/>
        <v>0</v>
      </c>
      <c r="AI225" s="1">
        <v>2481.7366000000002</v>
      </c>
    </row>
    <row r="226" spans="1:35" x14ac:dyDescent="0.2">
      <c r="A226" s="1">
        <f t="shared" si="9"/>
        <v>2480.7367000000004</v>
      </c>
      <c r="B226" s="1">
        <v>2.0344197999999998</v>
      </c>
      <c r="C226">
        <f xml:space="preserve"> _xlfn.XLOOKUP($A226,DibenzoThiophene!$A:$A,DibenzoThiophene!$B:$B,,1)
 + ( $A226 - _xlfn.XLOOKUP($A226,DibenzoThiophene!$A:$A,DibenzoThiophene!$A:$A,,1) )
   / ( _xlfn.XLOOKUP($A226,DibenzoThiophene!$A:$A,DibenzoThiophene!$A:$A,,-1)
       - _xlfn.XLOOKUP($A226,DibenzoThiophene!$A:$A,DibenzoThiophene!$A:$A,,1) )
   * ( _xlfn.XLOOKUP($A226,DibenzoThiophene!$A:$A,DibenzoThiophene!$B:$B,,-1)
       - _xlfn.XLOOKUP($A226,DibenzoThiophene!$A:$A,DibenzoThiophene!$B:$B,,1) )</f>
        <v>1.2407176269999489</v>
      </c>
      <c r="D226">
        <f xml:space="preserve"> _xlfn.XLOOKUP($A226,Sulfone!$A:$A,Sulfone!$B:$B,,1)
 + ( $A226 - _xlfn.XLOOKUP($A226,Sulfone!$A:$A,Sulfone!$A:$A,,1) )
   / ( _xlfn.XLOOKUP($A226,Sulfone!$A:$A,Sulfone!$A:$A,,-1)
       - _xlfn.XLOOKUP($A226,Sulfone!$A:$A,Sulfone!$A:$A,,1) )
   * ( _xlfn.XLOOKUP($A226,Sulfone!$A:$A,Sulfone!$B:$B,,-1)
       - _xlfn.XLOOKUP($A226,Sulfone!$A:$A,Sulfone!$B:$B,,1) )</f>
        <v>2.1888632820473632</v>
      </c>
      <c r="E226">
        <f xml:space="preserve"> _xlfn.XLOOKUP($A226,sfeso4051!$A:$A,sfeso4051!$B:$B,,1)
 + ( $A226 - _xlfn.XLOOKUP($A226,sfeso4051!$A:$A,sfeso4051!$A:$A,,1) )
   / ( _xlfn.XLOOKUP($A226,sfeso4051!$A:$A,sfeso4051!$A:$A,,-1)
       - _xlfn.XLOOKUP($A226,sfeso4051!$A:$A,sfeso4051!$A:$A,,1) )
   * ( _xlfn.XLOOKUP($A226,sfeso4051!$A:$A,sfeso4051!$B:$B,,-1)
       - _xlfn.XLOOKUP($A226,sfeso4051!$A:$A,sfeso4051!$B:$B,,1) )</f>
        <v>3.3837177924581989</v>
      </c>
      <c r="F226">
        <f xml:space="preserve"> _xlfn.XLOOKUP($A226,sdbt029!$A:$A,sdbt029!$B:$B,,1)
 + ( $A226 - _xlfn.XLOOKUP($A226,sdbt029!$A:$A,sdbt029!$A:$A,,1) )
   / ( _xlfn.XLOOKUP($A226,sdbt029!$A:$A,sdbt029!$A:$A,,-1)
       - _xlfn.XLOOKUP($A226,sdbt029!$A:$A,sdbt029!$A:$A,,1) )
   * ( _xlfn.XLOOKUP($A226,sdbt029!$A:$A,sdbt029!$B:$B,,-1)
       - _xlfn.XLOOKUP($A226,sdbt029!$A:$A,sdbt029!$B:$B,,1) )</f>
        <v>1.2421757820769861</v>
      </c>
      <c r="G226">
        <f xml:space="preserve"> _xlfn.XLOOKUP($A226,sdbs034!$A:$A,sdbs034!$B:$B,,1)
 + ( $A226 - _xlfn.XLOOKUP($A226,sdbs034!$A:$A,sdbs034!$A:$A,,1) )
   / ( _xlfn.XLOOKUP($A226,sdbs034!$A:$A,sdbs034!$A:$A,,-1)
       - _xlfn.XLOOKUP($A226,sdbs034!$A:$A,sdbs034!$A:$A,,1) )
   * ( _xlfn.XLOOKUP($A226,sdbs034!$A:$A,sdbs034!$B:$B,,-1)
       - _xlfn.XLOOKUP($A226,sdbs034!$A:$A,sdbs034!$B:$B,,1) )</f>
        <v>1.2571113274205596</v>
      </c>
      <c r="H226">
        <f xml:space="preserve"> _xlfn.XLOOKUP($A226,sdbso042!$A:$A,sdbso042!$B:$B,,1)
 + ( $A226 - _xlfn.XLOOKUP($A226,sdbso042!$A:$A,sdbso042!$A:$A,,1) )
   / ( _xlfn.XLOOKUP($A226,sdbso042!$A:$A,sdbso042!$A:$A,,-1)
       - _xlfn.XLOOKUP($A226,sdbso042!$A:$A,sdbso042!$A:$A,,1) )
   * ( _xlfn.XLOOKUP($A226,sdbso042!$A:$A,sdbso042!$B:$B,,-1)
       - _xlfn.XLOOKUP($A226,sdbso042!$A:$A,sdbso042!$B:$B,,1) )</f>
        <v>1.3905148445640543</v>
      </c>
      <c r="Y226">
        <f t="shared" si="10"/>
        <v>0</v>
      </c>
      <c r="Z226">
        <f t="shared" si="11"/>
        <v>0</v>
      </c>
      <c r="AI226" s="1">
        <v>2481.9367000000002</v>
      </c>
    </row>
    <row r="227" spans="1:35" x14ac:dyDescent="0.2">
      <c r="A227" s="1">
        <f t="shared" si="9"/>
        <v>2480.9368000000004</v>
      </c>
      <c r="B227" s="1">
        <v>2.0349032</v>
      </c>
      <c r="C227">
        <f xml:space="preserve"> _xlfn.XLOOKUP($A227,DibenzoThiophene!$A:$A,DibenzoThiophene!$B:$B,,1)
 + ( $A227 - _xlfn.XLOOKUP($A227,DibenzoThiophene!$A:$A,DibenzoThiophene!$A:$A,,1) )
   / ( _xlfn.XLOOKUP($A227,DibenzoThiophene!$A:$A,DibenzoThiophene!$A:$A,,-1)
       - _xlfn.XLOOKUP($A227,DibenzoThiophene!$A:$A,DibenzoThiophene!$A:$A,,1) )
   * ( _xlfn.XLOOKUP($A227,DibenzoThiophene!$A:$A,DibenzoThiophene!$B:$B,,-1)
       - _xlfn.XLOOKUP($A227,DibenzoThiophene!$A:$A,DibenzoThiophene!$B:$B,,1) )</f>
        <v>1.2004552715498933</v>
      </c>
      <c r="D227">
        <f xml:space="preserve"> _xlfn.XLOOKUP($A227,Sulfone!$A:$A,Sulfone!$B:$B,,1)
 + ( $A227 - _xlfn.XLOOKUP($A227,Sulfone!$A:$A,Sulfone!$A:$A,,1) )
   / ( _xlfn.XLOOKUP($A227,Sulfone!$A:$A,Sulfone!$A:$A,,-1)
       - _xlfn.XLOOKUP($A227,Sulfone!$A:$A,Sulfone!$A:$A,,1) )
   * ( _xlfn.XLOOKUP($A227,Sulfone!$A:$A,Sulfone!$B:$B,,-1)
       - _xlfn.XLOOKUP($A227,Sulfone!$A:$A,Sulfone!$B:$B,,1) )</f>
        <v>1.8439975772136463</v>
      </c>
      <c r="E227">
        <f xml:space="preserve"> _xlfn.XLOOKUP($A227,sfeso4051!$A:$A,sfeso4051!$B:$B,,1)
 + ( $A227 - _xlfn.XLOOKUP($A227,sfeso4051!$A:$A,sfeso4051!$A:$A,,1) )
   / ( _xlfn.XLOOKUP($A227,sfeso4051!$A:$A,sfeso4051!$A:$A,,-1)
       - _xlfn.XLOOKUP($A227,sfeso4051!$A:$A,sfeso4051!$A:$A,,1) )
   * ( _xlfn.XLOOKUP($A227,sfeso4051!$A:$A,sfeso4051!$B:$B,,-1)
       - _xlfn.XLOOKUP($A227,sfeso4051!$A:$A,sfeso4051!$B:$B,,1) )</f>
        <v>4.7829763628463766</v>
      </c>
      <c r="F227">
        <f xml:space="preserve"> _xlfn.XLOOKUP($A227,sdbt029!$A:$A,sdbt029!$B:$B,,1)
 + ( $A227 - _xlfn.XLOOKUP($A227,sdbt029!$A:$A,sdbt029!$A:$A,,1) )
   / ( _xlfn.XLOOKUP($A227,sdbt029!$A:$A,sdbt029!$A:$A,,-1)
       - _xlfn.XLOOKUP($A227,sdbt029!$A:$A,sdbt029!$A:$A,,1) )
   * ( _xlfn.XLOOKUP($A227,sdbt029!$A:$A,sdbt029!$B:$B,,-1)
       - _xlfn.XLOOKUP($A227,sdbt029!$A:$A,sdbt029!$B:$B,,1) )</f>
        <v>1.2375161141564179</v>
      </c>
      <c r="G227">
        <f xml:space="preserve"> _xlfn.XLOOKUP($A227,sdbs034!$A:$A,sdbs034!$B:$B,,1)
 + ( $A227 - _xlfn.XLOOKUP($A227,sdbs034!$A:$A,sdbs034!$A:$A,,1) )
   / ( _xlfn.XLOOKUP($A227,sdbs034!$A:$A,sdbs034!$A:$A,,-1)
       - _xlfn.XLOOKUP($A227,sdbs034!$A:$A,sdbs034!$A:$A,,1) )
   * ( _xlfn.XLOOKUP($A227,sdbs034!$A:$A,sdbs034!$B:$B,,-1)
       - _xlfn.XLOOKUP($A227,sdbs034!$A:$A,sdbs034!$B:$B,,1) )</f>
        <v>1.2617305648532431</v>
      </c>
      <c r="H227">
        <f xml:space="preserve"> _xlfn.XLOOKUP($A227,sdbso042!$A:$A,sdbso042!$B:$B,,1)
 + ( $A227 - _xlfn.XLOOKUP($A227,sdbso042!$A:$A,sdbso042!$A:$A,,1) )
   / ( _xlfn.XLOOKUP($A227,sdbso042!$A:$A,sdbso042!$A:$A,,-1)
       - _xlfn.XLOOKUP($A227,sdbso042!$A:$A,sdbso042!$A:$A,,1) )
   * ( _xlfn.XLOOKUP($A227,sdbso042!$A:$A,sdbso042!$B:$B,,-1)
       - _xlfn.XLOOKUP($A227,sdbso042!$A:$A,sdbso042!$B:$B,,1) )</f>
        <v>1.3810801974652589</v>
      </c>
      <c r="Y227">
        <f t="shared" si="10"/>
        <v>0</v>
      </c>
      <c r="Z227">
        <f t="shared" si="11"/>
        <v>0</v>
      </c>
      <c r="AI227" s="1">
        <v>2482.1368000000002</v>
      </c>
    </row>
    <row r="228" spans="1:35" x14ac:dyDescent="0.2">
      <c r="A228" s="1">
        <f t="shared" si="9"/>
        <v>2481.1369</v>
      </c>
      <c r="B228" s="1">
        <v>2.0207106000000001</v>
      </c>
      <c r="C228">
        <f xml:space="preserve"> _xlfn.XLOOKUP($A228,DibenzoThiophene!$A:$A,DibenzoThiophene!$B:$B,,1)
 + ( $A228 - _xlfn.XLOOKUP($A228,DibenzoThiophene!$A:$A,DibenzoThiophene!$A:$A,,1) )
   / ( _xlfn.XLOOKUP($A228,DibenzoThiophene!$A:$A,DibenzoThiophene!$A:$A,,-1)
       - _xlfn.XLOOKUP($A228,DibenzoThiophene!$A:$A,DibenzoThiophene!$A:$A,,1) )
   * ( _xlfn.XLOOKUP($A228,DibenzoThiophene!$A:$A,DibenzoThiophene!$B:$B,,-1)
       - _xlfn.XLOOKUP($A228,DibenzoThiophene!$A:$A,DibenzoThiophene!$B:$B,,1) )</f>
        <v>1.1588397534732415</v>
      </c>
      <c r="D228">
        <f xml:space="preserve"> _xlfn.XLOOKUP($A228,Sulfone!$A:$A,Sulfone!$B:$B,,1)
 + ( $A228 - _xlfn.XLOOKUP($A228,Sulfone!$A:$A,Sulfone!$A:$A,,1) )
   / ( _xlfn.XLOOKUP($A228,Sulfone!$A:$A,Sulfone!$A:$A,,-1)
       - _xlfn.XLOOKUP($A228,Sulfone!$A:$A,Sulfone!$A:$A,,1) )
   * ( _xlfn.XLOOKUP($A228,Sulfone!$A:$A,Sulfone!$B:$B,,-1)
       - _xlfn.XLOOKUP($A228,Sulfone!$A:$A,Sulfone!$B:$B,,1) )</f>
        <v>1.5780114765832856</v>
      </c>
      <c r="E228">
        <f xml:space="preserve"> _xlfn.XLOOKUP($A228,sfeso4051!$A:$A,sfeso4051!$B:$B,,1)
 + ( $A228 - _xlfn.XLOOKUP($A228,sfeso4051!$A:$A,sfeso4051!$A:$A,,1) )
   / ( _xlfn.XLOOKUP($A228,sfeso4051!$A:$A,sfeso4051!$A:$A,,-1)
       - _xlfn.XLOOKUP($A228,sfeso4051!$A:$A,sfeso4051!$A:$A,,1) )
   * ( _xlfn.XLOOKUP($A228,sfeso4051!$A:$A,sfeso4051!$B:$B,,-1)
       - _xlfn.XLOOKUP($A228,sfeso4051!$A:$A,sfeso4051!$B:$B,,1) )</f>
        <v>6.4461281002998163</v>
      </c>
      <c r="F228">
        <f xml:space="preserve"> _xlfn.XLOOKUP($A228,sdbt029!$A:$A,sdbt029!$B:$B,,1)
 + ( $A228 - _xlfn.XLOOKUP($A228,sdbt029!$A:$A,sdbt029!$A:$A,,1) )
   / ( _xlfn.XLOOKUP($A228,sdbt029!$A:$A,sdbt029!$A:$A,,-1)
       - _xlfn.XLOOKUP($A228,sdbt029!$A:$A,sdbt029!$A:$A,,1) )
   * ( _xlfn.XLOOKUP($A228,sdbt029!$A:$A,sdbt029!$B:$B,,-1)
       - _xlfn.XLOOKUP($A228,sdbt029!$A:$A,sdbt029!$B:$B,,1) )</f>
        <v>1.2317673356664114</v>
      </c>
      <c r="G228">
        <f xml:space="preserve"> _xlfn.XLOOKUP($A228,sdbs034!$A:$A,sdbs034!$B:$B,,1)
 + ( $A228 - _xlfn.XLOOKUP($A228,sdbs034!$A:$A,sdbs034!$A:$A,,1) )
   / ( _xlfn.XLOOKUP($A228,sdbs034!$A:$A,sdbs034!$A:$A,,-1)
       - _xlfn.XLOOKUP($A228,sdbs034!$A:$A,sdbs034!$A:$A,,1) )
   * ( _xlfn.XLOOKUP($A228,sdbs034!$A:$A,sdbs034!$B:$B,,-1)
       - _xlfn.XLOOKUP($A228,sdbs034!$A:$A,sdbs034!$B:$B,,1) )</f>
        <v>1.2710138862920783</v>
      </c>
      <c r="H228">
        <f xml:space="preserve"> _xlfn.XLOOKUP($A228,sdbso042!$A:$A,sdbso042!$B:$B,,1)
 + ( $A228 - _xlfn.XLOOKUP($A228,sdbso042!$A:$A,sdbso042!$A:$A,,1) )
   / ( _xlfn.XLOOKUP($A228,sdbso042!$A:$A,sdbso042!$A:$A,,-1)
       - _xlfn.XLOOKUP($A228,sdbso042!$A:$A,sdbso042!$A:$A,,1) )
   * ( _xlfn.XLOOKUP($A228,sdbso042!$A:$A,sdbso042!$B:$B,,-1)
       - _xlfn.XLOOKUP($A228,sdbso042!$A:$A,sdbso042!$B:$B,,1) )</f>
        <v>1.3744744384698477</v>
      </c>
      <c r="Y228">
        <f t="shared" si="10"/>
        <v>0</v>
      </c>
      <c r="Z228">
        <f t="shared" si="11"/>
        <v>0</v>
      </c>
      <c r="AI228" s="1">
        <v>2482.3368999999998</v>
      </c>
    </row>
    <row r="229" spans="1:35" x14ac:dyDescent="0.2">
      <c r="A229" s="1">
        <f t="shared" si="9"/>
        <v>2481.3371000000002</v>
      </c>
      <c r="B229" s="1">
        <v>2.0263129000000002</v>
      </c>
      <c r="C229">
        <f xml:space="preserve"> _xlfn.XLOOKUP($A229,DibenzoThiophene!$A:$A,DibenzoThiophene!$B:$B,,1)
 + ( $A229 - _xlfn.XLOOKUP($A229,DibenzoThiophene!$A:$A,DibenzoThiophene!$A:$A,,1) )
   / ( _xlfn.XLOOKUP($A229,DibenzoThiophene!$A:$A,DibenzoThiophene!$A:$A,,-1)
       - _xlfn.XLOOKUP($A229,DibenzoThiophene!$A:$A,DibenzoThiophene!$A:$A,,1) )
   * ( _xlfn.XLOOKUP($A229,DibenzoThiophene!$A:$A,DibenzoThiophene!$B:$B,,-1)
       - _xlfn.XLOOKUP($A229,DibenzoThiophene!$A:$A,DibenzoThiophene!$B:$B,,1) )</f>
        <v>1.1637854701649577</v>
      </c>
      <c r="D229">
        <f xml:space="preserve"> _xlfn.XLOOKUP($A229,Sulfone!$A:$A,Sulfone!$B:$B,,1)
 + ( $A229 - _xlfn.XLOOKUP($A229,Sulfone!$A:$A,Sulfone!$A:$A,,1) )
   / ( _xlfn.XLOOKUP($A229,Sulfone!$A:$A,Sulfone!$A:$A,,-1)
       - _xlfn.XLOOKUP($A229,Sulfone!$A:$A,Sulfone!$A:$A,,1) )
   * ( _xlfn.XLOOKUP($A229,Sulfone!$A:$A,Sulfone!$B:$B,,-1)
       - _xlfn.XLOOKUP($A229,Sulfone!$A:$A,Sulfone!$B:$B,,1) )</f>
        <v>1.3828101235646777</v>
      </c>
      <c r="E229">
        <f xml:space="preserve"> _xlfn.XLOOKUP($A229,sfeso4051!$A:$A,sfeso4051!$B:$B,,1)
 + ( $A229 - _xlfn.XLOOKUP($A229,sfeso4051!$A:$A,sfeso4051!$A:$A,,1) )
   / ( _xlfn.XLOOKUP($A229,sfeso4051!$A:$A,sfeso4051!$A:$A,,-1)
       - _xlfn.XLOOKUP($A229,sfeso4051!$A:$A,sfeso4051!$A:$A,,1) )
   * ( _xlfn.XLOOKUP($A229,sfeso4051!$A:$A,sfeso4051!$B:$B,,-1)
       - _xlfn.XLOOKUP($A229,sfeso4051!$A:$A,sfeso4051!$B:$B,,1) )</f>
        <v>7.9518255147881334</v>
      </c>
      <c r="F229">
        <f xml:space="preserve"> _xlfn.XLOOKUP($A229,sdbt029!$A:$A,sdbt029!$B:$B,,1)
 + ( $A229 - _xlfn.XLOOKUP($A229,sdbt029!$A:$A,sdbt029!$A:$A,,1) )
   / ( _xlfn.XLOOKUP($A229,sdbt029!$A:$A,sdbt029!$A:$A,,-1)
       - _xlfn.XLOOKUP($A229,sdbt029!$A:$A,sdbt029!$A:$A,,1) )
   * ( _xlfn.XLOOKUP($A229,sdbt029!$A:$A,sdbt029!$B:$B,,-1)
       - _xlfn.XLOOKUP($A229,sdbt029!$A:$A,sdbt029!$B:$B,,1) )</f>
        <v>1.2300093719576672</v>
      </c>
      <c r="G229">
        <f xml:space="preserve"> _xlfn.XLOOKUP($A229,sdbs034!$A:$A,sdbs034!$B:$B,,1)
 + ( $A229 - _xlfn.XLOOKUP($A229,sdbs034!$A:$A,sdbs034!$A:$A,,1) )
   / ( _xlfn.XLOOKUP($A229,sdbs034!$A:$A,sdbs034!$A:$A,,-1)
       - _xlfn.XLOOKUP($A229,sdbs034!$A:$A,sdbs034!$A:$A,,1) )
   * ( _xlfn.XLOOKUP($A229,sdbs034!$A:$A,sdbs034!$B:$B,,-1)
       - _xlfn.XLOOKUP($A229,sdbs034!$A:$A,sdbs034!$B:$B,,1) )</f>
        <v>1.2872392964423007</v>
      </c>
      <c r="H229">
        <f xml:space="preserve"> _xlfn.XLOOKUP($A229,sdbso042!$A:$A,sdbso042!$B:$B,,1)
 + ( $A229 - _xlfn.XLOOKUP($A229,sdbso042!$A:$A,sdbso042!$A:$A,,1) )
   / ( _xlfn.XLOOKUP($A229,sdbso042!$A:$A,sdbso042!$A:$A,,-1)
       - _xlfn.XLOOKUP($A229,sdbso042!$A:$A,sdbso042!$A:$A,,1) )
   * ( _xlfn.XLOOKUP($A229,sdbso042!$A:$A,sdbso042!$B:$B,,-1)
       - _xlfn.XLOOKUP($A229,sdbso042!$A:$A,sdbso042!$B:$B,,1) )</f>
        <v>1.3647841040695372</v>
      </c>
      <c r="Y229">
        <f t="shared" si="10"/>
        <v>0</v>
      </c>
      <c r="Z229">
        <f t="shared" si="11"/>
        <v>0</v>
      </c>
      <c r="AI229" s="1">
        <v>2482.5371</v>
      </c>
    </row>
    <row r="230" spans="1:35" x14ac:dyDescent="0.2">
      <c r="A230" s="1">
        <f t="shared" si="9"/>
        <v>2481.5372000000002</v>
      </c>
      <c r="B230" s="1">
        <v>2.0244773</v>
      </c>
      <c r="C230">
        <f xml:space="preserve"> _xlfn.XLOOKUP($A230,DibenzoThiophene!$A:$A,DibenzoThiophene!$B:$B,,1)
 + ( $A230 - _xlfn.XLOOKUP($A230,DibenzoThiophene!$A:$A,DibenzoThiophene!$A:$A,,1) )
   / ( _xlfn.XLOOKUP($A230,DibenzoThiophene!$A:$A,DibenzoThiophene!$A:$A,,-1)
       - _xlfn.XLOOKUP($A230,DibenzoThiophene!$A:$A,DibenzoThiophene!$A:$A,,1) )
   * ( _xlfn.XLOOKUP($A230,DibenzoThiophene!$A:$A,DibenzoThiophene!$B:$B,,-1)
       - _xlfn.XLOOKUP($A230,DibenzoThiophene!$A:$A,DibenzoThiophene!$B:$B,,1) )</f>
        <v>1.1935619080419848</v>
      </c>
      <c r="D230">
        <f xml:space="preserve"> _xlfn.XLOOKUP($A230,Sulfone!$A:$A,Sulfone!$B:$B,,1)
 + ( $A230 - _xlfn.XLOOKUP($A230,Sulfone!$A:$A,Sulfone!$A:$A,,1) )
   / ( _xlfn.XLOOKUP($A230,Sulfone!$A:$A,Sulfone!$A:$A,,-1)
       - _xlfn.XLOOKUP($A230,Sulfone!$A:$A,Sulfone!$A:$A,,1) )
   * ( _xlfn.XLOOKUP($A230,Sulfone!$A:$A,Sulfone!$B:$B,,-1)
       - _xlfn.XLOOKUP($A230,Sulfone!$A:$A,Sulfone!$B:$B,,1) )</f>
        <v>1.2463456053130837</v>
      </c>
      <c r="E230">
        <f xml:space="preserve"> _xlfn.XLOOKUP($A230,sfeso4051!$A:$A,sfeso4051!$B:$B,,1)
 + ( $A230 - _xlfn.XLOOKUP($A230,sfeso4051!$A:$A,sfeso4051!$A:$A,,1) )
   / ( _xlfn.XLOOKUP($A230,sfeso4051!$A:$A,sfeso4051!$A:$A,,-1)
       - _xlfn.XLOOKUP($A230,sfeso4051!$A:$A,sfeso4051!$A:$A,,1) )
   * ( _xlfn.XLOOKUP($A230,sfeso4051!$A:$A,sfeso4051!$B:$B,,-1)
       - _xlfn.XLOOKUP($A230,sfeso4051!$A:$A,sfeso4051!$B:$B,,1) )</f>
        <v>8.9006270767917197</v>
      </c>
      <c r="F230">
        <f xml:space="preserve"> _xlfn.XLOOKUP($A230,sdbt029!$A:$A,sdbt029!$B:$B,,1)
 + ( $A230 - _xlfn.XLOOKUP($A230,sdbt029!$A:$A,sdbt029!$A:$A,,1) )
   / ( _xlfn.XLOOKUP($A230,sdbt029!$A:$A,sdbt029!$A:$A,,-1)
       - _xlfn.XLOOKUP($A230,sdbt029!$A:$A,sdbt029!$A:$A,,1) )
   * ( _xlfn.XLOOKUP($A230,sdbt029!$A:$A,sdbt029!$B:$B,,-1)
       - _xlfn.XLOOKUP($A230,sdbt029!$A:$A,sdbt029!$B:$B,,1) )</f>
        <v>1.2280956955911697</v>
      </c>
      <c r="G230">
        <f xml:space="preserve"> _xlfn.XLOOKUP($A230,sdbs034!$A:$A,sdbs034!$B:$B,,1)
 + ( $A230 - _xlfn.XLOOKUP($A230,sdbs034!$A:$A,sdbs034!$A:$A,,1) )
   / ( _xlfn.XLOOKUP($A230,sdbs034!$A:$A,sdbs034!$A:$A,,-1)
       - _xlfn.XLOOKUP($A230,sdbs034!$A:$A,sdbs034!$A:$A,,1) )
   * ( _xlfn.XLOOKUP($A230,sdbs034!$A:$A,sdbs034!$B:$B,,-1)
       - _xlfn.XLOOKUP($A230,sdbs034!$A:$A,sdbs034!$B:$B,,1) )</f>
        <v>1.3002281734506673</v>
      </c>
      <c r="H230">
        <f xml:space="preserve"> _xlfn.XLOOKUP($A230,sdbso042!$A:$A,sdbso042!$B:$B,,1)
 + ( $A230 - _xlfn.XLOOKUP($A230,sdbso042!$A:$A,sdbso042!$A:$A,,1) )
   / ( _xlfn.XLOOKUP($A230,sdbso042!$A:$A,sdbso042!$A:$A,,-1)
       - _xlfn.XLOOKUP($A230,sdbso042!$A:$A,sdbso042!$A:$A,,1) )
   * ( _xlfn.XLOOKUP($A230,sdbso042!$A:$A,sdbso042!$B:$B,,-1)
       - _xlfn.XLOOKUP($A230,sdbso042!$A:$A,sdbso042!$B:$B,,1) )</f>
        <v>1.3499998658558185</v>
      </c>
      <c r="Y230">
        <f t="shared" si="10"/>
        <v>0</v>
      </c>
      <c r="Z230">
        <f t="shared" si="11"/>
        <v>0</v>
      </c>
      <c r="AI230" s="1">
        <v>2482.7372</v>
      </c>
    </row>
    <row r="231" spans="1:35" x14ac:dyDescent="0.2">
      <c r="A231" s="1">
        <f t="shared" si="9"/>
        <v>2481.7373000000002</v>
      </c>
      <c r="B231" s="1">
        <v>2.0426951</v>
      </c>
      <c r="C231">
        <f xml:space="preserve"> _xlfn.XLOOKUP($A231,DibenzoThiophene!$A:$A,DibenzoThiophene!$B:$B,,1)
 + ( $A231 - _xlfn.XLOOKUP($A231,DibenzoThiophene!$A:$A,DibenzoThiophene!$A:$A,,1) )
   / ( _xlfn.XLOOKUP($A231,DibenzoThiophene!$A:$A,DibenzoThiophene!$A:$A,,-1)
       - _xlfn.XLOOKUP($A231,DibenzoThiophene!$A:$A,DibenzoThiophene!$A:$A,,1) )
   * ( _xlfn.XLOOKUP($A231,DibenzoThiophene!$A:$A,DibenzoThiophene!$B:$B,,-1)
       - _xlfn.XLOOKUP($A231,DibenzoThiophene!$A:$A,DibenzoThiophene!$B:$B,,1) )</f>
        <v>1.2032630048951045</v>
      </c>
      <c r="D231">
        <f xml:space="preserve"> _xlfn.XLOOKUP($A231,Sulfone!$A:$A,Sulfone!$B:$B,,1)
 + ( $A231 - _xlfn.XLOOKUP($A231,Sulfone!$A:$A,Sulfone!$A:$A,,1) )
   / ( _xlfn.XLOOKUP($A231,Sulfone!$A:$A,Sulfone!$A:$A,,-1)
       - _xlfn.XLOOKUP($A231,Sulfone!$A:$A,Sulfone!$A:$A,,1) )
   * ( _xlfn.XLOOKUP($A231,Sulfone!$A:$A,Sulfone!$B:$B,,-1)
       - _xlfn.XLOOKUP($A231,Sulfone!$A:$A,Sulfone!$B:$B,,1) )</f>
        <v>1.1595970466222758</v>
      </c>
      <c r="E231">
        <f xml:space="preserve"> _xlfn.XLOOKUP($A231,sfeso4051!$A:$A,sfeso4051!$B:$B,,1)
 + ( $A231 - _xlfn.XLOOKUP($A231,sfeso4051!$A:$A,sfeso4051!$A:$A,,1) )
   / ( _xlfn.XLOOKUP($A231,sfeso4051!$A:$A,sfeso4051!$A:$A,,-1)
       - _xlfn.XLOOKUP($A231,sfeso4051!$A:$A,sfeso4051!$A:$A,,1) )
   * ( _xlfn.XLOOKUP($A231,sfeso4051!$A:$A,sfeso4051!$B:$B,,-1)
       - _xlfn.XLOOKUP($A231,sfeso4051!$A:$A,sfeso4051!$B:$B,,1) )</f>
        <v>9.1108162549406781</v>
      </c>
      <c r="F231">
        <f xml:space="preserve"> _xlfn.XLOOKUP($A231,sdbt029!$A:$A,sdbt029!$B:$B,,1)
 + ( $A231 - _xlfn.XLOOKUP($A231,sdbt029!$A:$A,sdbt029!$A:$A,,1) )
   / ( _xlfn.XLOOKUP($A231,sdbt029!$A:$A,sdbt029!$A:$A,,-1)
       - _xlfn.XLOOKUP($A231,sdbt029!$A:$A,sdbt029!$A:$A,,1) )
   * ( _xlfn.XLOOKUP($A231,sdbt029!$A:$A,sdbt029!$B:$B,,-1)
       - _xlfn.XLOOKUP($A231,sdbt029!$A:$A,sdbt029!$B:$B,,1) )</f>
        <v>1.2223914456203107</v>
      </c>
      <c r="G231">
        <f xml:space="preserve"> _xlfn.XLOOKUP($A231,sdbs034!$A:$A,sdbs034!$B:$B,,1)
 + ( $A231 - _xlfn.XLOOKUP($A231,sdbs034!$A:$A,sdbs034!$A:$A,,1) )
   / ( _xlfn.XLOOKUP($A231,sdbs034!$A:$A,sdbs034!$A:$A,,-1)
       - _xlfn.XLOOKUP($A231,sdbs034!$A:$A,sdbs034!$A:$A,,1) )
   * ( _xlfn.XLOOKUP($A231,sdbs034!$A:$A,sdbs034!$B:$B,,-1)
       - _xlfn.XLOOKUP($A231,sdbs034!$A:$A,sdbs034!$B:$B,,1) )</f>
        <v>1.3093451747891782</v>
      </c>
      <c r="H231">
        <f xml:space="preserve"> _xlfn.XLOOKUP($A231,sdbso042!$A:$A,sdbso042!$B:$B,,1)
 + ( $A231 - _xlfn.XLOOKUP($A231,sdbso042!$A:$A,sdbso042!$A:$A,,1) )
   / ( _xlfn.XLOOKUP($A231,sdbso042!$A:$A,sdbso042!$A:$A,,-1)
       - _xlfn.XLOOKUP($A231,sdbso042!$A:$A,sdbso042!$A:$A,,1) )
   * ( _xlfn.XLOOKUP($A231,sdbso042!$A:$A,sdbso042!$B:$B,,-1)
       - _xlfn.XLOOKUP($A231,sdbso042!$A:$A,sdbso042!$B:$B,,1) )</f>
        <v>1.3372738362763361</v>
      </c>
      <c r="Y231">
        <f t="shared" si="10"/>
        <v>0</v>
      </c>
      <c r="Z231">
        <f t="shared" si="11"/>
        <v>0</v>
      </c>
      <c r="AI231" s="1">
        <v>2482.9373000000001</v>
      </c>
    </row>
    <row r="232" spans="1:35" x14ac:dyDescent="0.2">
      <c r="A232" s="1">
        <f t="shared" si="9"/>
        <v>2481.9375</v>
      </c>
      <c r="B232" s="1">
        <v>2.0512153999999998</v>
      </c>
      <c r="C232">
        <f xml:space="preserve"> _xlfn.XLOOKUP($A232,DibenzoThiophene!$A:$A,DibenzoThiophene!$B:$B,,1)
 + ( $A232 - _xlfn.XLOOKUP($A232,DibenzoThiophene!$A:$A,DibenzoThiophene!$A:$A,,1) )
   / ( _xlfn.XLOOKUP($A232,DibenzoThiophene!$A:$A,DibenzoThiophene!$A:$A,,-1)
       - _xlfn.XLOOKUP($A232,DibenzoThiophene!$A:$A,DibenzoThiophene!$A:$A,,1) )
   * ( _xlfn.XLOOKUP($A232,DibenzoThiophene!$A:$A,DibenzoThiophene!$B:$B,,-1)
       - _xlfn.XLOOKUP($A232,DibenzoThiophene!$A:$A,DibenzoThiophene!$B:$B,,1) )</f>
        <v>1.2121405674488361</v>
      </c>
      <c r="D232">
        <f xml:space="preserve"> _xlfn.XLOOKUP($A232,Sulfone!$A:$A,Sulfone!$B:$B,,1)
 + ( $A232 - _xlfn.XLOOKUP($A232,Sulfone!$A:$A,Sulfone!$A:$A,,1) )
   / ( _xlfn.XLOOKUP($A232,Sulfone!$A:$A,Sulfone!$A:$A,,-1)
       - _xlfn.XLOOKUP($A232,Sulfone!$A:$A,Sulfone!$A:$A,,1) )
   * ( _xlfn.XLOOKUP($A232,Sulfone!$A:$A,Sulfone!$B:$B,,-1)
       - _xlfn.XLOOKUP($A232,Sulfone!$A:$A,Sulfone!$B:$B,,1) )</f>
        <v>1.1100076675507</v>
      </c>
      <c r="E232">
        <f xml:space="preserve"> _xlfn.XLOOKUP($A232,sfeso4051!$A:$A,sfeso4051!$B:$B,,1)
 + ( $A232 - _xlfn.XLOOKUP($A232,sfeso4051!$A:$A,sfeso4051!$A:$A,,1) )
   / ( _xlfn.XLOOKUP($A232,sfeso4051!$A:$A,sfeso4051!$A:$A,,-1)
       - _xlfn.XLOOKUP($A232,sfeso4051!$A:$A,sfeso4051!$A:$A,,1) )
   * ( _xlfn.XLOOKUP($A232,sfeso4051!$A:$A,sfeso4051!$B:$B,,-1)
       - _xlfn.XLOOKUP($A232,sfeso4051!$A:$A,sfeso4051!$B:$B,,1) )</f>
        <v>8.6449576851993637</v>
      </c>
      <c r="F232">
        <f xml:space="preserve"> _xlfn.XLOOKUP($A232,sdbt029!$A:$A,sdbt029!$B:$B,,1)
 + ( $A232 - _xlfn.XLOOKUP($A232,sdbt029!$A:$A,sdbt029!$A:$A,,1) )
   / ( _xlfn.XLOOKUP($A232,sdbt029!$A:$A,sdbt029!$A:$A,,-1)
       - _xlfn.XLOOKUP($A232,sdbt029!$A:$A,sdbt029!$A:$A,,1) )
   * ( _xlfn.XLOOKUP($A232,sdbt029!$A:$A,sdbt029!$B:$B,,-1)
       - _xlfn.XLOOKUP($A232,sdbt029!$A:$A,sdbt029!$B:$B,,1) )</f>
        <v>1.2153986125290563</v>
      </c>
      <c r="G232">
        <f xml:space="preserve"> _xlfn.XLOOKUP($A232,sdbs034!$A:$A,sdbs034!$B:$B,,1)
 + ( $A232 - _xlfn.XLOOKUP($A232,sdbs034!$A:$A,sdbs034!$A:$A,,1) )
   / ( _xlfn.XLOOKUP($A232,sdbs034!$A:$A,sdbs034!$A:$A,,-1)
       - _xlfn.XLOOKUP($A232,sdbs034!$A:$A,sdbs034!$A:$A,,1) )
   * ( _xlfn.XLOOKUP($A232,sdbs034!$A:$A,sdbs034!$B:$B,,-1)
       - _xlfn.XLOOKUP($A232,sdbs034!$A:$A,sdbs034!$B:$B,,1) )</f>
        <v>1.3089160482341973</v>
      </c>
      <c r="H232">
        <f xml:space="preserve"> _xlfn.XLOOKUP($A232,sdbso042!$A:$A,sdbso042!$B:$B,,1)
 + ( $A232 - _xlfn.XLOOKUP($A232,sdbso042!$A:$A,sdbso042!$A:$A,,1) )
   / ( _xlfn.XLOOKUP($A232,sdbso042!$A:$A,sdbso042!$A:$A,,-1)
       - _xlfn.XLOOKUP($A232,sdbso042!$A:$A,sdbso042!$A:$A,,1) )
   * ( _xlfn.XLOOKUP($A232,sdbso042!$A:$A,sdbso042!$B:$B,,-1)
       - _xlfn.XLOOKUP($A232,sdbso042!$A:$A,sdbso042!$B:$B,,1) )</f>
        <v>1.3244722257069792</v>
      </c>
      <c r="Y232">
        <f t="shared" si="10"/>
        <v>0</v>
      </c>
      <c r="Z232">
        <f t="shared" si="11"/>
        <v>0</v>
      </c>
      <c r="AI232" s="1">
        <v>2483.1374999999998</v>
      </c>
    </row>
    <row r="233" spans="1:35" x14ac:dyDescent="0.2">
      <c r="A233" s="1">
        <f t="shared" si="9"/>
        <v>2482.1376</v>
      </c>
      <c r="B233" s="1">
        <v>1.9952794</v>
      </c>
      <c r="C233">
        <f xml:space="preserve"> _xlfn.XLOOKUP($A233,DibenzoThiophene!$A:$A,DibenzoThiophene!$B:$B,,1)
 + ( $A233 - _xlfn.XLOOKUP($A233,DibenzoThiophene!$A:$A,DibenzoThiophene!$A:$A,,1) )
   / ( _xlfn.XLOOKUP($A233,DibenzoThiophene!$A:$A,DibenzoThiophene!$A:$A,,-1)
       - _xlfn.XLOOKUP($A233,DibenzoThiophene!$A:$A,DibenzoThiophene!$A:$A,,1) )
   * ( _xlfn.XLOOKUP($A233,DibenzoThiophene!$A:$A,DibenzoThiophene!$B:$B,,-1)
       - _xlfn.XLOOKUP($A233,DibenzoThiophene!$A:$A,DibenzoThiophene!$B:$B,,1) )</f>
        <v>1.2101446943113749</v>
      </c>
      <c r="D233">
        <f xml:space="preserve"> _xlfn.XLOOKUP($A233,Sulfone!$A:$A,Sulfone!$B:$B,,1)
 + ( $A233 - _xlfn.XLOOKUP($A233,Sulfone!$A:$A,Sulfone!$A:$A,,1) )
   / ( _xlfn.XLOOKUP($A233,Sulfone!$A:$A,Sulfone!$A:$A,,-1)
       - _xlfn.XLOOKUP($A233,Sulfone!$A:$A,Sulfone!$A:$A,,1) )
   * ( _xlfn.XLOOKUP($A233,Sulfone!$A:$A,Sulfone!$B:$B,,-1)
       - _xlfn.XLOOKUP($A233,Sulfone!$A:$A,Sulfone!$B:$B,,1) )</f>
        <v>1.0828869499416032</v>
      </c>
      <c r="E233">
        <f xml:space="preserve"> _xlfn.XLOOKUP($A233,sfeso4051!$A:$A,sfeso4051!$B:$B,,1)
 + ( $A233 - _xlfn.XLOOKUP($A233,sfeso4051!$A:$A,sfeso4051!$A:$A,,1) )
   / ( _xlfn.XLOOKUP($A233,sfeso4051!$A:$A,sfeso4051!$A:$A,,-1)
       - _xlfn.XLOOKUP($A233,sfeso4051!$A:$A,sfeso4051!$A:$A,,1) )
   * ( _xlfn.XLOOKUP($A233,sfeso4051!$A:$A,sfeso4051!$B:$B,,-1)
       - _xlfn.XLOOKUP($A233,sfeso4051!$A:$A,sfeso4051!$B:$B,,1) )</f>
        <v>7.697772067054049</v>
      </c>
      <c r="F233">
        <f xml:space="preserve"> _xlfn.XLOOKUP($A233,sdbt029!$A:$A,sdbt029!$B:$B,,1)
 + ( $A233 - _xlfn.XLOOKUP($A233,sdbt029!$A:$A,sdbt029!$A:$A,,1) )
   / ( _xlfn.XLOOKUP($A233,sdbt029!$A:$A,sdbt029!$A:$A,,-1)
       - _xlfn.XLOOKUP($A233,sdbt029!$A:$A,sdbt029!$A:$A,,1) )
   * ( _xlfn.XLOOKUP($A233,sdbt029!$A:$A,sdbt029!$B:$B,,-1)
       - _xlfn.XLOOKUP($A233,sdbt029!$A:$A,sdbt029!$B:$B,,1) )</f>
        <v>1.2017813712495391</v>
      </c>
      <c r="G233">
        <f xml:space="preserve"> _xlfn.XLOOKUP($A233,sdbs034!$A:$A,sdbs034!$B:$B,,1)
 + ( $A233 - _xlfn.XLOOKUP($A233,sdbs034!$A:$A,sdbs034!$A:$A,,1) )
   / ( _xlfn.XLOOKUP($A233,sdbs034!$A:$A,sdbs034!$A:$A,,-1)
       - _xlfn.XLOOKUP($A233,sdbs034!$A:$A,sdbs034!$A:$A,,1) )
   * ( _xlfn.XLOOKUP($A233,sdbs034!$A:$A,sdbs034!$B:$B,,-1)
       - _xlfn.XLOOKUP($A233,sdbs034!$A:$A,sdbs034!$B:$B,,1) )</f>
        <v>1.2942300087479826</v>
      </c>
      <c r="H233">
        <f xml:space="preserve"> _xlfn.XLOOKUP($A233,sdbso042!$A:$A,sdbso042!$B:$B,,1)
 + ( $A233 - _xlfn.XLOOKUP($A233,sdbso042!$A:$A,sdbso042!$A:$A,,1) )
   / ( _xlfn.XLOOKUP($A233,sdbso042!$A:$A,sdbso042!$A:$A,,-1)
       - _xlfn.XLOOKUP($A233,sdbso042!$A:$A,sdbso042!$A:$A,,1) )
   * ( _xlfn.XLOOKUP($A233,sdbso042!$A:$A,sdbso042!$B:$B,,-1)
       - _xlfn.XLOOKUP($A233,sdbso042!$A:$A,sdbso042!$B:$B,,1) )</f>
        <v>1.3130106005313291</v>
      </c>
      <c r="Y233">
        <f t="shared" si="10"/>
        <v>0</v>
      </c>
      <c r="Z233">
        <f t="shared" si="11"/>
        <v>0</v>
      </c>
      <c r="AI233" s="1">
        <v>2483.3375999999998</v>
      </c>
    </row>
    <row r="234" spans="1:35" x14ac:dyDescent="0.2">
      <c r="A234" s="1">
        <f t="shared" si="9"/>
        <v>2482.3377</v>
      </c>
      <c r="B234" s="1">
        <v>1.9097151999999999</v>
      </c>
      <c r="C234">
        <f xml:space="preserve"> _xlfn.XLOOKUP($A234,DibenzoThiophene!$A:$A,DibenzoThiophene!$B:$B,,1)
 + ( $A234 - _xlfn.XLOOKUP($A234,DibenzoThiophene!$A:$A,DibenzoThiophene!$A:$A,,1) )
   / ( _xlfn.XLOOKUP($A234,DibenzoThiophene!$A:$A,DibenzoThiophene!$A:$A,,-1)
       - _xlfn.XLOOKUP($A234,DibenzoThiophene!$A:$A,DibenzoThiophene!$A:$A,,1) )
   * ( _xlfn.XLOOKUP($A234,DibenzoThiophene!$A:$A,DibenzoThiophene!$B:$B,,-1)
       - _xlfn.XLOOKUP($A234,DibenzoThiophene!$A:$A,DibenzoThiophene!$B:$B,,1) )</f>
        <v>1.1852216119261638</v>
      </c>
      <c r="D234">
        <f xml:space="preserve"> _xlfn.XLOOKUP($A234,Sulfone!$A:$A,Sulfone!$B:$B,,1)
 + ( $A234 - _xlfn.XLOOKUP($A234,Sulfone!$A:$A,Sulfone!$A:$A,,1) )
   / ( _xlfn.XLOOKUP($A234,Sulfone!$A:$A,Sulfone!$A:$A,,-1)
       - _xlfn.XLOOKUP($A234,Sulfone!$A:$A,Sulfone!$A:$A,,1) )
   * ( _xlfn.XLOOKUP($A234,Sulfone!$A:$A,Sulfone!$B:$B,,-1)
       - _xlfn.XLOOKUP($A234,Sulfone!$A:$A,Sulfone!$B:$B,,1) )</f>
        <v>1.0792105297809094</v>
      </c>
      <c r="E234">
        <f xml:space="preserve"> _xlfn.XLOOKUP($A234,sfeso4051!$A:$A,sfeso4051!$B:$B,,1)
 + ( $A234 - _xlfn.XLOOKUP($A234,sfeso4051!$A:$A,sfeso4051!$A:$A,,1) )
   / ( _xlfn.XLOOKUP($A234,sfeso4051!$A:$A,sfeso4051!$A:$A,,-1)
       - _xlfn.XLOOKUP($A234,sfeso4051!$A:$A,sfeso4051!$A:$A,,1) )
   * ( _xlfn.XLOOKUP($A234,sfeso4051!$A:$A,sfeso4051!$B:$B,,-1)
       - _xlfn.XLOOKUP($A234,sfeso4051!$A:$A,sfeso4051!$B:$B,,1) )</f>
        <v>6.483678126486895</v>
      </c>
      <c r="F234">
        <f xml:space="preserve"> _xlfn.XLOOKUP($A234,sdbt029!$A:$A,sdbt029!$B:$B,,1)
 + ( $A234 - _xlfn.XLOOKUP($A234,sdbt029!$A:$A,sdbt029!$A:$A,,1) )
   / ( _xlfn.XLOOKUP($A234,sdbt029!$A:$A,sdbt029!$A:$A,,-1)
       - _xlfn.XLOOKUP($A234,sdbt029!$A:$A,sdbt029!$A:$A,,1) )
   * ( _xlfn.XLOOKUP($A234,sdbt029!$A:$A,sdbt029!$B:$B,,-1)
       - _xlfn.XLOOKUP($A234,sdbt029!$A:$A,sdbt029!$B:$B,,1) )</f>
        <v>1.1810710050052939</v>
      </c>
      <c r="G234">
        <f xml:space="preserve"> _xlfn.XLOOKUP($A234,sdbs034!$A:$A,sdbs034!$B:$B,,1)
 + ( $A234 - _xlfn.XLOOKUP($A234,sdbs034!$A:$A,sdbs034!$A:$A,,1) )
   / ( _xlfn.XLOOKUP($A234,sdbs034!$A:$A,sdbs034!$A:$A,,-1)
       - _xlfn.XLOOKUP($A234,sdbs034!$A:$A,sdbs034!$A:$A,,1) )
   * ( _xlfn.XLOOKUP($A234,sdbs034!$A:$A,sdbs034!$B:$B,,-1)
       - _xlfn.XLOOKUP($A234,sdbs034!$A:$A,sdbs034!$B:$B,,1) )</f>
        <v>1.2729999540950996</v>
      </c>
      <c r="H234">
        <f xml:space="preserve"> _xlfn.XLOOKUP($A234,sdbso042!$A:$A,sdbso042!$B:$B,,1)
 + ( $A234 - _xlfn.XLOOKUP($A234,sdbso042!$A:$A,sdbso042!$A:$A,,1) )
   / ( _xlfn.XLOOKUP($A234,sdbso042!$A:$A,sdbso042!$A:$A,,-1)
       - _xlfn.XLOOKUP($A234,sdbso042!$A:$A,sdbso042!$A:$A,,1) )
   * ( _xlfn.XLOOKUP($A234,sdbso042!$A:$A,sdbso042!$B:$B,,-1)
       - _xlfn.XLOOKUP($A234,sdbso042!$A:$A,sdbso042!$B:$B,,1) )</f>
        <v>1.3012551804077384</v>
      </c>
      <c r="Y234">
        <f t="shared" si="10"/>
        <v>0</v>
      </c>
      <c r="Z234">
        <f t="shared" si="11"/>
        <v>0</v>
      </c>
      <c r="AI234" s="1">
        <v>2483.5376999999999</v>
      </c>
    </row>
    <row r="235" spans="1:35" x14ac:dyDescent="0.2">
      <c r="A235" s="1">
        <f t="shared" si="9"/>
        <v>2482.5379000000003</v>
      </c>
      <c r="B235" s="1">
        <v>1.8094380000000001</v>
      </c>
      <c r="C235">
        <f xml:space="preserve"> _xlfn.XLOOKUP($A235,DibenzoThiophene!$A:$A,DibenzoThiophene!$B:$B,,1)
 + ( $A235 - _xlfn.XLOOKUP($A235,DibenzoThiophene!$A:$A,DibenzoThiophene!$A:$A,,1) )
   / ( _xlfn.XLOOKUP($A235,DibenzoThiophene!$A:$A,DibenzoThiophene!$A:$A,,-1)
       - _xlfn.XLOOKUP($A235,DibenzoThiophene!$A:$A,DibenzoThiophene!$A:$A,,1) )
   * ( _xlfn.XLOOKUP($A235,DibenzoThiophene!$A:$A,DibenzoThiophene!$B:$B,,-1)
       - _xlfn.XLOOKUP($A235,DibenzoThiophene!$A:$A,DibenzoThiophene!$B:$B,,1) )</f>
        <v>1.1768007987322562</v>
      </c>
      <c r="D235">
        <f xml:space="preserve"> _xlfn.XLOOKUP($A235,Sulfone!$A:$A,Sulfone!$B:$B,,1)
 + ( $A235 - _xlfn.XLOOKUP($A235,Sulfone!$A:$A,Sulfone!$A:$A,,1) )
   / ( _xlfn.XLOOKUP($A235,Sulfone!$A:$A,Sulfone!$A:$A,,-1)
       - _xlfn.XLOOKUP($A235,Sulfone!$A:$A,Sulfone!$A:$A,,1) )
   * ( _xlfn.XLOOKUP($A235,Sulfone!$A:$A,Sulfone!$B:$B,,-1)
       - _xlfn.XLOOKUP($A235,Sulfone!$A:$A,Sulfone!$B:$B,,1) )</f>
        <v>1.0867686421029208</v>
      </c>
      <c r="E235">
        <f xml:space="preserve"> _xlfn.XLOOKUP($A235,sfeso4051!$A:$A,sfeso4051!$B:$B,,1)
 + ( $A235 - _xlfn.XLOOKUP($A235,sfeso4051!$A:$A,sfeso4051!$A:$A,,1) )
   / ( _xlfn.XLOOKUP($A235,sfeso4051!$A:$A,sfeso4051!$A:$A,,-1)
       - _xlfn.XLOOKUP($A235,sfeso4051!$A:$A,sfeso4051!$A:$A,,1) )
   * ( _xlfn.XLOOKUP($A235,sfeso4051!$A:$A,sfeso4051!$B:$B,,-1)
       - _xlfn.XLOOKUP($A235,sfeso4051!$A:$A,sfeso4051!$B:$B,,1) )</f>
        <v>5.2373537492169877</v>
      </c>
      <c r="F235">
        <f xml:space="preserve"> _xlfn.XLOOKUP($A235,sdbt029!$A:$A,sdbt029!$B:$B,,1)
 + ( $A235 - _xlfn.XLOOKUP($A235,sdbt029!$A:$A,sdbt029!$A:$A,,1) )
   / ( _xlfn.XLOOKUP($A235,sdbt029!$A:$A,sdbt029!$A:$A,,-1)
       - _xlfn.XLOOKUP($A235,sdbt029!$A:$A,sdbt029!$A:$A,,1) )
   * ( _xlfn.XLOOKUP($A235,sdbt029!$A:$A,sdbt029!$B:$B,,-1)
       - _xlfn.XLOOKUP($A235,sdbt029!$A:$A,sdbt029!$B:$B,,1) )</f>
        <v>1.1632760782969525</v>
      </c>
      <c r="G235">
        <f xml:space="preserve"> _xlfn.XLOOKUP($A235,sdbs034!$A:$A,sdbs034!$B:$B,,1)
 + ( $A235 - _xlfn.XLOOKUP($A235,sdbs034!$A:$A,sdbs034!$A:$A,,1) )
   / ( _xlfn.XLOOKUP($A235,sdbs034!$A:$A,sdbs034!$A:$A,,-1)
       - _xlfn.XLOOKUP($A235,sdbs034!$A:$A,sdbs034!$A:$A,,1) )
   * ( _xlfn.XLOOKUP($A235,sdbs034!$A:$A,sdbs034!$B:$B,,-1)
       - _xlfn.XLOOKUP($A235,sdbs034!$A:$A,sdbs034!$B:$B,,1) )</f>
        <v>1.2486177206214202</v>
      </c>
      <c r="H235">
        <f xml:space="preserve"> _xlfn.XLOOKUP($A235,sdbso042!$A:$A,sdbso042!$B:$B,,1)
 + ( $A235 - _xlfn.XLOOKUP($A235,sdbso042!$A:$A,sdbso042!$A:$A,,1) )
   / ( _xlfn.XLOOKUP($A235,sdbso042!$A:$A,sdbso042!$A:$A,,-1)
       - _xlfn.XLOOKUP($A235,sdbso042!$A:$A,sdbso042!$A:$A,,1) )
   * ( _xlfn.XLOOKUP($A235,sdbso042!$A:$A,sdbso042!$B:$B,,-1)
       - _xlfn.XLOOKUP($A235,sdbso042!$A:$A,sdbso042!$B:$B,,1) )</f>
        <v>1.2907545626525665</v>
      </c>
      <c r="Y235">
        <f t="shared" si="10"/>
        <v>0</v>
      </c>
      <c r="Z235">
        <f t="shared" si="11"/>
        <v>0</v>
      </c>
      <c r="AI235" s="1">
        <v>2483.7379000000001</v>
      </c>
    </row>
    <row r="236" spans="1:35" x14ac:dyDescent="0.2">
      <c r="A236" s="1">
        <f t="shared" si="9"/>
        <v>2482.7380000000003</v>
      </c>
      <c r="B236" s="1">
        <v>1.6408111999999999</v>
      </c>
      <c r="C236">
        <f xml:space="preserve"> _xlfn.XLOOKUP($A236,DibenzoThiophene!$A:$A,DibenzoThiophene!$B:$B,,1)
 + ( $A236 - _xlfn.XLOOKUP($A236,DibenzoThiophene!$A:$A,DibenzoThiophene!$A:$A,,1) )
   / ( _xlfn.XLOOKUP($A236,DibenzoThiophene!$A:$A,DibenzoThiophene!$A:$A,,-1)
       - _xlfn.XLOOKUP($A236,DibenzoThiophene!$A:$A,DibenzoThiophene!$A:$A,,1) )
   * ( _xlfn.XLOOKUP($A236,DibenzoThiophene!$A:$A,DibenzoThiophene!$B:$B,,-1)
       - _xlfn.XLOOKUP($A236,DibenzoThiophene!$A:$A,DibenzoThiophene!$B:$B,,1) )</f>
        <v>1.1876545864407062</v>
      </c>
      <c r="D236">
        <f xml:space="preserve"> _xlfn.XLOOKUP($A236,Sulfone!$A:$A,Sulfone!$B:$B,,1)
 + ( $A236 - _xlfn.XLOOKUP($A236,Sulfone!$A:$A,Sulfone!$A:$A,,1) )
   / ( _xlfn.XLOOKUP($A236,Sulfone!$A:$A,Sulfone!$A:$A,,-1)
       - _xlfn.XLOOKUP($A236,Sulfone!$A:$A,Sulfone!$A:$A,,1) )
   * ( _xlfn.XLOOKUP($A236,Sulfone!$A:$A,Sulfone!$B:$B,,-1)
       - _xlfn.XLOOKUP($A236,Sulfone!$A:$A,Sulfone!$B:$B,,1) )</f>
        <v>1.0976967337028962</v>
      </c>
      <c r="E236">
        <f xml:space="preserve"> _xlfn.XLOOKUP($A236,sfeso4051!$A:$A,sfeso4051!$B:$B,,1)
 + ( $A236 - _xlfn.XLOOKUP($A236,sfeso4051!$A:$A,sfeso4051!$A:$A,,1) )
   / ( _xlfn.XLOOKUP($A236,sfeso4051!$A:$A,sfeso4051!$A:$A,,-1)
       - _xlfn.XLOOKUP($A236,sfeso4051!$A:$A,sfeso4051!$A:$A,,1) )
   * ( _xlfn.XLOOKUP($A236,sfeso4051!$A:$A,sfeso4051!$B:$B,,-1)
       - _xlfn.XLOOKUP($A236,sfeso4051!$A:$A,sfeso4051!$B:$B,,1) )</f>
        <v>4.1097240669884645</v>
      </c>
      <c r="F236">
        <f xml:space="preserve"> _xlfn.XLOOKUP($A236,sdbt029!$A:$A,sdbt029!$B:$B,,1)
 + ( $A236 - _xlfn.XLOOKUP($A236,sdbt029!$A:$A,sdbt029!$A:$A,,1) )
   / ( _xlfn.XLOOKUP($A236,sdbt029!$A:$A,sdbt029!$A:$A,,-1)
       - _xlfn.XLOOKUP($A236,sdbt029!$A:$A,sdbt029!$A:$A,,1) )
   * ( _xlfn.XLOOKUP($A236,sdbt029!$A:$A,sdbt029!$B:$B,,-1)
       - _xlfn.XLOOKUP($A236,sdbt029!$A:$A,sdbt029!$B:$B,,1) )</f>
        <v>1.1483518403474473</v>
      </c>
      <c r="G236">
        <f xml:space="preserve"> _xlfn.XLOOKUP($A236,sdbs034!$A:$A,sdbs034!$B:$B,,1)
 + ( $A236 - _xlfn.XLOOKUP($A236,sdbs034!$A:$A,sdbs034!$A:$A,,1) )
   / ( _xlfn.XLOOKUP($A236,sdbs034!$A:$A,sdbs034!$A:$A,,-1)
       - _xlfn.XLOOKUP($A236,sdbs034!$A:$A,sdbs034!$A:$A,,1) )
   * ( _xlfn.XLOOKUP($A236,sdbs034!$A:$A,sdbs034!$B:$B,,-1)
       - _xlfn.XLOOKUP($A236,sdbs034!$A:$A,sdbs034!$B:$B,,1) )</f>
        <v>1.2261083094752132</v>
      </c>
      <c r="H236">
        <f xml:space="preserve"> _xlfn.XLOOKUP($A236,sdbso042!$A:$A,sdbso042!$B:$B,,1)
 + ( $A236 - _xlfn.XLOOKUP($A236,sdbso042!$A:$A,sdbso042!$A:$A,,1) )
   / ( _xlfn.XLOOKUP($A236,sdbso042!$A:$A,sdbso042!$A:$A,,-1)
       - _xlfn.XLOOKUP($A236,sdbso042!$A:$A,sdbso042!$A:$A,,1) )
   * ( _xlfn.XLOOKUP($A236,sdbso042!$A:$A,sdbso042!$B:$B,,-1)
       - _xlfn.XLOOKUP($A236,sdbso042!$A:$A,sdbso042!$B:$B,,1) )</f>
        <v>1.2812332636505828</v>
      </c>
      <c r="Y236">
        <f t="shared" si="10"/>
        <v>0</v>
      </c>
      <c r="Z236">
        <f t="shared" si="11"/>
        <v>0</v>
      </c>
      <c r="AI236" s="1">
        <v>2483.9380000000001</v>
      </c>
    </row>
    <row r="237" spans="1:35" x14ac:dyDescent="0.2">
      <c r="A237" s="1">
        <f t="shared" si="9"/>
        <v>2482.9381000000003</v>
      </c>
      <c r="B237" s="1">
        <v>1.5091006</v>
      </c>
      <c r="C237">
        <f xml:space="preserve"> _xlfn.XLOOKUP($A237,DibenzoThiophene!$A:$A,DibenzoThiophene!$B:$B,,1)
 + ( $A237 - _xlfn.XLOOKUP($A237,DibenzoThiophene!$A:$A,DibenzoThiophene!$A:$A,,1) )
   / ( _xlfn.XLOOKUP($A237,DibenzoThiophene!$A:$A,DibenzoThiophene!$A:$A,,-1)
       - _xlfn.XLOOKUP($A237,DibenzoThiophene!$A:$A,DibenzoThiophene!$A:$A,,1) )
   * ( _xlfn.XLOOKUP($A237,DibenzoThiophene!$A:$A,DibenzoThiophene!$B:$B,,-1)
       - _xlfn.XLOOKUP($A237,DibenzoThiophene!$A:$A,DibenzoThiophene!$B:$B,,1) )</f>
        <v>1.2129449477567738</v>
      </c>
      <c r="D237">
        <f xml:space="preserve"> _xlfn.XLOOKUP($A237,Sulfone!$A:$A,Sulfone!$B:$B,,1)
 + ( $A237 - _xlfn.XLOOKUP($A237,Sulfone!$A:$A,Sulfone!$A:$A,,1) )
   / ( _xlfn.XLOOKUP($A237,Sulfone!$A:$A,Sulfone!$A:$A,,-1)
       - _xlfn.XLOOKUP($A237,Sulfone!$A:$A,Sulfone!$A:$A,,1) )
   * ( _xlfn.XLOOKUP($A237,Sulfone!$A:$A,Sulfone!$B:$B,,-1)
       - _xlfn.XLOOKUP($A237,Sulfone!$A:$A,Sulfone!$B:$B,,1) )</f>
        <v>1.1132966026982913</v>
      </c>
      <c r="E237">
        <f xml:space="preserve"> _xlfn.XLOOKUP($A237,sfeso4051!$A:$A,sfeso4051!$B:$B,,1)
 + ( $A237 - _xlfn.XLOOKUP($A237,sfeso4051!$A:$A,sfeso4051!$A:$A,,1) )
   / ( _xlfn.XLOOKUP($A237,sfeso4051!$A:$A,sfeso4051!$A:$A,,-1)
       - _xlfn.XLOOKUP($A237,sfeso4051!$A:$A,sfeso4051!$A:$A,,1) )
   * ( _xlfn.XLOOKUP($A237,sfeso4051!$A:$A,sfeso4051!$B:$B,,-1)
       - _xlfn.XLOOKUP($A237,sfeso4051!$A:$A,sfeso4051!$B:$B,,1) )</f>
        <v>3.1847808044007015</v>
      </c>
      <c r="F237">
        <f xml:space="preserve"> _xlfn.XLOOKUP($A237,sdbt029!$A:$A,sdbt029!$B:$B,,1)
 + ( $A237 - _xlfn.XLOOKUP($A237,sdbt029!$A:$A,sdbt029!$A:$A,,1) )
   / ( _xlfn.XLOOKUP($A237,sdbt029!$A:$A,sdbt029!$A:$A,,-1)
       - _xlfn.XLOOKUP($A237,sdbt029!$A:$A,sdbt029!$A:$A,,1) )
   * ( _xlfn.XLOOKUP($A237,sdbt029!$A:$A,sdbt029!$B:$B,,-1)
       - _xlfn.XLOOKUP($A237,sdbt029!$A:$A,sdbt029!$B:$B,,1) )</f>
        <v>1.1295159795543597</v>
      </c>
      <c r="G237">
        <f xml:space="preserve"> _xlfn.XLOOKUP($A237,sdbs034!$A:$A,sdbs034!$B:$B,,1)
 + ( $A237 - _xlfn.XLOOKUP($A237,sdbs034!$A:$A,sdbs034!$A:$A,,1) )
   / ( _xlfn.XLOOKUP($A237,sdbs034!$A:$A,sdbs034!$A:$A,,-1)
       - _xlfn.XLOOKUP($A237,sdbs034!$A:$A,sdbs034!$A:$A,,1) )
   * ( _xlfn.XLOOKUP($A237,sdbs034!$A:$A,sdbs034!$B:$B,,-1)
       - _xlfn.XLOOKUP($A237,sdbs034!$A:$A,sdbs034!$B:$B,,1) )</f>
        <v>1.205825181963321</v>
      </c>
      <c r="H237">
        <f xml:space="preserve"> _xlfn.XLOOKUP($A237,sdbso042!$A:$A,sdbso042!$B:$B,,1)
 + ( $A237 - _xlfn.XLOOKUP($A237,sdbso042!$A:$A,sdbso042!$A:$A,,1) )
   / ( _xlfn.XLOOKUP($A237,sdbso042!$A:$A,sdbso042!$A:$A,,-1)
       - _xlfn.XLOOKUP($A237,sdbso042!$A:$A,sdbso042!$A:$A,,1) )
   * ( _xlfn.XLOOKUP($A237,sdbso042!$A:$A,sdbso042!$B:$B,,-1)
       - _xlfn.XLOOKUP($A237,sdbso042!$A:$A,sdbso042!$B:$B,,1) )</f>
        <v>1.2810163630399489</v>
      </c>
      <c r="Y237">
        <f t="shared" si="10"/>
        <v>0</v>
      </c>
      <c r="Z237">
        <f t="shared" si="11"/>
        <v>0</v>
      </c>
      <c r="AI237" s="1">
        <v>2484.1381000000001</v>
      </c>
    </row>
    <row r="238" spans="1:35" x14ac:dyDescent="0.2">
      <c r="A238" s="1">
        <f t="shared" si="9"/>
        <v>2483.1383000000001</v>
      </c>
      <c r="B238" s="1">
        <v>1.3716558000000001</v>
      </c>
      <c r="C238">
        <f xml:space="preserve"> _xlfn.XLOOKUP($A238,DibenzoThiophene!$A:$A,DibenzoThiophene!$B:$B,,1)
 + ( $A238 - _xlfn.XLOOKUP($A238,DibenzoThiophene!$A:$A,DibenzoThiophene!$A:$A,,1) )
   / ( _xlfn.XLOOKUP($A238,DibenzoThiophene!$A:$A,DibenzoThiophene!$A:$A,,-1)
       - _xlfn.XLOOKUP($A238,DibenzoThiophene!$A:$A,DibenzoThiophene!$A:$A,,1) )
   * ( _xlfn.XLOOKUP($A238,DibenzoThiophene!$A:$A,DibenzoThiophene!$B:$B,,-1)
       - _xlfn.XLOOKUP($A238,DibenzoThiophene!$A:$A,DibenzoThiophene!$B:$B,,1) )</f>
        <v>1.2168276475336279</v>
      </c>
      <c r="D238">
        <f xml:space="preserve"> _xlfn.XLOOKUP($A238,Sulfone!$A:$A,Sulfone!$B:$B,,1)
 + ( $A238 - _xlfn.XLOOKUP($A238,Sulfone!$A:$A,Sulfone!$A:$A,,1) )
   / ( _xlfn.XLOOKUP($A238,Sulfone!$A:$A,Sulfone!$A:$A,,-1)
       - _xlfn.XLOOKUP($A238,Sulfone!$A:$A,Sulfone!$A:$A,,1) )
   * ( _xlfn.XLOOKUP($A238,Sulfone!$A:$A,Sulfone!$B:$B,,-1)
       - _xlfn.XLOOKUP($A238,Sulfone!$A:$A,Sulfone!$B:$B,,1) )</f>
        <v>1.1340648282511574</v>
      </c>
      <c r="E238">
        <f xml:space="preserve"> _xlfn.XLOOKUP($A238,sfeso4051!$A:$A,sfeso4051!$B:$B,,1)
 + ( $A238 - _xlfn.XLOOKUP($A238,sfeso4051!$A:$A,sfeso4051!$A:$A,,1) )
   / ( _xlfn.XLOOKUP($A238,sfeso4051!$A:$A,sfeso4051!$A:$A,,-1)
       - _xlfn.XLOOKUP($A238,sfeso4051!$A:$A,sfeso4051!$A:$A,,1) )
   * ( _xlfn.XLOOKUP($A238,sfeso4051!$A:$A,sfeso4051!$B:$B,,-1)
       - _xlfn.XLOOKUP($A238,sfeso4051!$A:$A,sfeso4051!$B:$B,,1) )</f>
        <v>2.4765982696331816</v>
      </c>
      <c r="F238">
        <f xml:space="preserve"> _xlfn.XLOOKUP($A238,sdbt029!$A:$A,sdbt029!$B:$B,,1)
 + ( $A238 - _xlfn.XLOOKUP($A238,sdbt029!$A:$A,sdbt029!$A:$A,,1) )
   / ( _xlfn.XLOOKUP($A238,sdbt029!$A:$A,sdbt029!$A:$A,,-1)
       - _xlfn.XLOOKUP($A238,sdbt029!$A:$A,sdbt029!$A:$A,,1) )
   * ( _xlfn.XLOOKUP($A238,sdbt029!$A:$A,sdbt029!$B:$B,,-1)
       - _xlfn.XLOOKUP($A238,sdbt029!$A:$A,sdbt029!$B:$B,,1) )</f>
        <v>1.1118778099383726</v>
      </c>
      <c r="G238">
        <f xml:space="preserve"> _xlfn.XLOOKUP($A238,sdbs034!$A:$A,sdbs034!$B:$B,,1)
 + ( $A238 - _xlfn.XLOOKUP($A238,sdbs034!$A:$A,sdbs034!$A:$A,,1) )
   / ( _xlfn.XLOOKUP($A238,sdbs034!$A:$A,sdbs034!$A:$A,,-1)
       - _xlfn.XLOOKUP($A238,sdbs034!$A:$A,sdbs034!$A:$A,,1) )
   * ( _xlfn.XLOOKUP($A238,sdbs034!$A:$A,sdbs034!$B:$B,,-1)
       - _xlfn.XLOOKUP($A238,sdbs034!$A:$A,sdbs034!$B:$B,,1) )</f>
        <v>1.1908407144955404</v>
      </c>
      <c r="H238">
        <f xml:space="preserve"> _xlfn.XLOOKUP($A238,sdbso042!$A:$A,sdbso042!$B:$B,,1)
 + ( $A238 - _xlfn.XLOOKUP($A238,sdbso042!$A:$A,sdbso042!$A:$A,,1) )
   / ( _xlfn.XLOOKUP($A238,sdbso042!$A:$A,sdbso042!$A:$A,,-1)
       - _xlfn.XLOOKUP($A238,sdbso042!$A:$A,sdbso042!$A:$A,,1) )
   * ( _xlfn.XLOOKUP($A238,sdbso042!$A:$A,sdbso042!$B:$B,,-1)
       - _xlfn.XLOOKUP($A238,sdbso042!$A:$A,sdbso042!$B:$B,,1) )</f>
        <v>1.2780813069251973</v>
      </c>
      <c r="Y238">
        <f t="shared" si="10"/>
        <v>0</v>
      </c>
      <c r="Z238">
        <f t="shared" si="11"/>
        <v>0</v>
      </c>
      <c r="AI238" s="1">
        <v>2484.3382999999999</v>
      </c>
    </row>
    <row r="239" spans="1:35" x14ac:dyDescent="0.2">
      <c r="A239" s="1">
        <f t="shared" si="9"/>
        <v>2483.3384000000001</v>
      </c>
      <c r="B239" s="1">
        <v>1.3038236999999999</v>
      </c>
      <c r="C239">
        <f xml:space="preserve"> _xlfn.XLOOKUP($A239,DibenzoThiophene!$A:$A,DibenzoThiophene!$B:$B,,1)
 + ( $A239 - _xlfn.XLOOKUP($A239,DibenzoThiophene!$A:$A,DibenzoThiophene!$A:$A,,1) )
   / ( _xlfn.XLOOKUP($A239,DibenzoThiophene!$A:$A,DibenzoThiophene!$A:$A,,-1)
       - _xlfn.XLOOKUP($A239,DibenzoThiophene!$A:$A,DibenzoThiophene!$A:$A,,1) )
   * ( _xlfn.XLOOKUP($A239,DibenzoThiophene!$A:$A,DibenzoThiophene!$B:$B,,-1)
       - _xlfn.XLOOKUP($A239,DibenzoThiophene!$A:$A,DibenzoThiophene!$B:$B,,1) )</f>
        <v>1.2023946132535894</v>
      </c>
      <c r="D239">
        <f xml:space="preserve"> _xlfn.XLOOKUP($A239,Sulfone!$A:$A,Sulfone!$B:$B,,1)
 + ( $A239 - _xlfn.XLOOKUP($A239,Sulfone!$A:$A,Sulfone!$A:$A,,1) )
   / ( _xlfn.XLOOKUP($A239,Sulfone!$A:$A,Sulfone!$A:$A,,-1)
       - _xlfn.XLOOKUP($A239,Sulfone!$A:$A,Sulfone!$A:$A,,1) )
   * ( _xlfn.XLOOKUP($A239,Sulfone!$A:$A,Sulfone!$B:$B,,-1)
       - _xlfn.XLOOKUP($A239,Sulfone!$A:$A,Sulfone!$B:$B,,1) )</f>
        <v>1.1556159526077199</v>
      </c>
      <c r="E239">
        <f xml:space="preserve"> _xlfn.XLOOKUP($A239,sfeso4051!$A:$A,sfeso4051!$B:$B,,1)
 + ( $A239 - _xlfn.XLOOKUP($A239,sfeso4051!$A:$A,sfeso4051!$A:$A,,1) )
   / ( _xlfn.XLOOKUP($A239,sfeso4051!$A:$A,sfeso4051!$A:$A,,-1)
       - _xlfn.XLOOKUP($A239,sfeso4051!$A:$A,sfeso4051!$A:$A,,1) )
   * ( _xlfn.XLOOKUP($A239,sfeso4051!$A:$A,sfeso4051!$B:$B,,-1)
       - _xlfn.XLOOKUP($A239,sfeso4051!$A:$A,sfeso4051!$B:$B,,1) )</f>
        <v>1.9542654721281747</v>
      </c>
      <c r="F239">
        <f xml:space="preserve"> _xlfn.XLOOKUP($A239,sdbt029!$A:$A,sdbt029!$B:$B,,1)
 + ( $A239 - _xlfn.XLOOKUP($A239,sdbt029!$A:$A,sdbt029!$A:$A,,1) )
   / ( _xlfn.XLOOKUP($A239,sdbt029!$A:$A,sdbt029!$A:$A,,-1)
       - _xlfn.XLOOKUP($A239,sdbt029!$A:$A,sdbt029!$A:$A,,1) )
   * ( _xlfn.XLOOKUP($A239,sdbt029!$A:$A,sdbt029!$B:$B,,-1)
       - _xlfn.XLOOKUP($A239,sdbt029!$A:$A,sdbt029!$B:$B,,1) )</f>
        <v>1.1026787591777445</v>
      </c>
      <c r="G239">
        <f xml:space="preserve"> _xlfn.XLOOKUP($A239,sdbs034!$A:$A,sdbs034!$B:$B,,1)
 + ( $A239 - _xlfn.XLOOKUP($A239,sdbs034!$A:$A,sdbs034!$A:$A,,1) )
   / ( _xlfn.XLOOKUP($A239,sdbs034!$A:$A,sdbs034!$A:$A,,-1)
       - _xlfn.XLOOKUP($A239,sdbs034!$A:$A,sdbs034!$A:$A,,1) )
   * ( _xlfn.XLOOKUP($A239,sdbs034!$A:$A,sdbs034!$B:$B,,-1)
       - _xlfn.XLOOKUP($A239,sdbs034!$A:$A,sdbs034!$B:$B,,1) )</f>
        <v>1.1811485819010237</v>
      </c>
      <c r="H239">
        <f xml:space="preserve"> _xlfn.XLOOKUP($A239,sdbso042!$A:$A,sdbso042!$B:$B,,1)
 + ( $A239 - _xlfn.XLOOKUP($A239,sdbso042!$A:$A,sdbso042!$A:$A,,1) )
   / ( _xlfn.XLOOKUP($A239,sdbso042!$A:$A,sdbso042!$A:$A,,-1)
       - _xlfn.XLOOKUP($A239,sdbso042!$A:$A,sdbso042!$A:$A,,1) )
   * ( _xlfn.XLOOKUP($A239,sdbso042!$A:$A,sdbso042!$B:$B,,-1)
       - _xlfn.XLOOKUP($A239,sdbso042!$A:$A,sdbso042!$B:$B,,1) )</f>
        <v>1.2794490097894591</v>
      </c>
      <c r="Y239">
        <f t="shared" si="10"/>
        <v>0</v>
      </c>
      <c r="Z239">
        <f t="shared" si="11"/>
        <v>0</v>
      </c>
      <c r="AI239" s="1">
        <v>2484.5383999999999</v>
      </c>
    </row>
    <row r="240" spans="1:35" x14ac:dyDescent="0.2">
      <c r="A240" s="1">
        <f t="shared" si="9"/>
        <v>2483.5385000000001</v>
      </c>
      <c r="B240" s="1">
        <v>1.2398480999999999</v>
      </c>
      <c r="C240">
        <f xml:space="preserve"> _xlfn.XLOOKUP($A240,DibenzoThiophene!$A:$A,DibenzoThiophene!$B:$B,,1)
 + ( $A240 - _xlfn.XLOOKUP($A240,DibenzoThiophene!$A:$A,DibenzoThiophene!$A:$A,,1) )
   / ( _xlfn.XLOOKUP($A240,DibenzoThiophene!$A:$A,DibenzoThiophene!$A:$A,,-1)
       - _xlfn.XLOOKUP($A240,DibenzoThiophene!$A:$A,DibenzoThiophene!$A:$A,,1) )
   * ( _xlfn.XLOOKUP($A240,DibenzoThiophene!$A:$A,DibenzoThiophene!$B:$B,,-1)
       - _xlfn.XLOOKUP($A240,DibenzoThiophene!$A:$A,DibenzoThiophene!$B:$B,,1) )</f>
        <v>1.1882501170126474</v>
      </c>
      <c r="D240">
        <f xml:space="preserve"> _xlfn.XLOOKUP($A240,Sulfone!$A:$A,Sulfone!$B:$B,,1)
 + ( $A240 - _xlfn.XLOOKUP($A240,Sulfone!$A:$A,Sulfone!$A:$A,,1) )
   / ( _xlfn.XLOOKUP($A240,Sulfone!$A:$A,Sulfone!$A:$A,,-1)
       - _xlfn.XLOOKUP($A240,Sulfone!$A:$A,Sulfone!$A:$A,,1) )
   * ( _xlfn.XLOOKUP($A240,Sulfone!$A:$A,Sulfone!$B:$B,,-1)
       - _xlfn.XLOOKUP($A240,Sulfone!$A:$A,Sulfone!$B:$B,,1) )</f>
        <v>1.1762182092403726</v>
      </c>
      <c r="E240">
        <f xml:space="preserve"> _xlfn.XLOOKUP($A240,sfeso4051!$A:$A,sfeso4051!$B:$B,,1)
 + ( $A240 - _xlfn.XLOOKUP($A240,sfeso4051!$A:$A,sfeso4051!$A:$A,,1) )
   / ( _xlfn.XLOOKUP($A240,sfeso4051!$A:$A,sfeso4051!$A:$A,,-1)
       - _xlfn.XLOOKUP($A240,sfeso4051!$A:$A,sfeso4051!$A:$A,,1) )
   * ( _xlfn.XLOOKUP($A240,sfeso4051!$A:$A,sfeso4051!$B:$B,,-1)
       - _xlfn.XLOOKUP($A240,sfeso4051!$A:$A,sfeso4051!$B:$B,,1) )</f>
        <v>1.5749354298025655</v>
      </c>
      <c r="F240">
        <f xml:space="preserve"> _xlfn.XLOOKUP($A240,sdbt029!$A:$A,sdbt029!$B:$B,,1)
 + ( $A240 - _xlfn.XLOOKUP($A240,sdbt029!$A:$A,sdbt029!$A:$A,,1) )
   / ( _xlfn.XLOOKUP($A240,sdbt029!$A:$A,sdbt029!$A:$A,,-1)
       - _xlfn.XLOOKUP($A240,sdbt029!$A:$A,sdbt029!$A:$A,,1) )
   * ( _xlfn.XLOOKUP($A240,sdbt029!$A:$A,sdbt029!$B:$B,,-1)
       - _xlfn.XLOOKUP($A240,sdbt029!$A:$A,sdbt029!$B:$B,,1) )</f>
        <v>1.0942668218233078</v>
      </c>
      <c r="G240">
        <f xml:space="preserve"> _xlfn.XLOOKUP($A240,sdbs034!$A:$A,sdbs034!$B:$B,,1)
 + ( $A240 - _xlfn.XLOOKUP($A240,sdbs034!$A:$A,sdbs034!$A:$A,,1) )
   / ( _xlfn.XLOOKUP($A240,sdbs034!$A:$A,sdbs034!$A:$A,,-1)
       - _xlfn.XLOOKUP($A240,sdbs034!$A:$A,sdbs034!$A:$A,,1) )
   * ( _xlfn.XLOOKUP($A240,sdbs034!$A:$A,sdbs034!$B:$B,,-1)
       - _xlfn.XLOOKUP($A240,sdbs034!$A:$A,sdbs034!$B:$B,,1) )</f>
        <v>1.1719483457304658</v>
      </c>
      <c r="H240">
        <f xml:space="preserve"> _xlfn.XLOOKUP($A240,sdbso042!$A:$A,sdbso042!$B:$B,,1)
 + ( $A240 - _xlfn.XLOOKUP($A240,sdbso042!$A:$A,sdbso042!$A:$A,,1) )
   / ( _xlfn.XLOOKUP($A240,sdbso042!$A:$A,sdbso042!$A:$A,,-1)
       - _xlfn.XLOOKUP($A240,sdbso042!$A:$A,sdbso042!$A:$A,,1) )
   * ( _xlfn.XLOOKUP($A240,sdbso042!$A:$A,sdbso042!$B:$B,,-1)
       - _xlfn.XLOOKUP($A240,sdbso042!$A:$A,sdbso042!$B:$B,,1) )</f>
        <v>1.2842301644700465</v>
      </c>
      <c r="Y240">
        <f t="shared" si="10"/>
        <v>0</v>
      </c>
      <c r="Z240">
        <f t="shared" si="11"/>
        <v>0</v>
      </c>
      <c r="AI240" s="1">
        <v>2484.7384999999999</v>
      </c>
    </row>
    <row r="241" spans="1:35" x14ac:dyDescent="0.2">
      <c r="A241" s="1">
        <f t="shared" si="9"/>
        <v>2483.7387000000003</v>
      </c>
      <c r="B241" s="1">
        <v>1.1646129999999999</v>
      </c>
      <c r="C241">
        <f xml:space="preserve"> _xlfn.XLOOKUP($A241,DibenzoThiophene!$A:$A,DibenzoThiophene!$B:$B,,1)
 + ( $A241 - _xlfn.XLOOKUP($A241,DibenzoThiophene!$A:$A,DibenzoThiophene!$A:$A,,1) )
   / ( _xlfn.XLOOKUP($A241,DibenzoThiophene!$A:$A,DibenzoThiophene!$A:$A,,-1)
       - _xlfn.XLOOKUP($A241,DibenzoThiophene!$A:$A,DibenzoThiophene!$A:$A,,1) )
   * ( _xlfn.XLOOKUP($A241,DibenzoThiophene!$A:$A,DibenzoThiophene!$B:$B,,-1)
       - _xlfn.XLOOKUP($A241,DibenzoThiophene!$A:$A,DibenzoThiophene!$B:$B,,1) )</f>
        <v>1.1696085299651089</v>
      </c>
      <c r="D241">
        <f xml:space="preserve"> _xlfn.XLOOKUP($A241,Sulfone!$A:$A,Sulfone!$B:$B,,1)
 + ( $A241 - _xlfn.XLOOKUP($A241,Sulfone!$A:$A,Sulfone!$A:$A,,1) )
   / ( _xlfn.XLOOKUP($A241,Sulfone!$A:$A,Sulfone!$A:$A,,-1)
       - _xlfn.XLOOKUP($A241,Sulfone!$A:$A,Sulfone!$A:$A,,1) )
   * ( _xlfn.XLOOKUP($A241,Sulfone!$A:$A,Sulfone!$B:$B,,-1)
       - _xlfn.XLOOKUP($A241,Sulfone!$A:$A,Sulfone!$B:$B,,1) )</f>
        <v>1.1995800980448184</v>
      </c>
      <c r="E241">
        <f xml:space="preserve"> _xlfn.XLOOKUP($A241,sfeso4051!$A:$A,sfeso4051!$B:$B,,1)
 + ( $A241 - _xlfn.XLOOKUP($A241,sfeso4051!$A:$A,sfeso4051!$A:$A,,1) )
   / ( _xlfn.XLOOKUP($A241,sfeso4051!$A:$A,sfeso4051!$A:$A,,-1)
       - _xlfn.XLOOKUP($A241,sfeso4051!$A:$A,sfeso4051!$A:$A,,1) )
   * ( _xlfn.XLOOKUP($A241,sfeso4051!$A:$A,sfeso4051!$B:$B,,-1)
       - _xlfn.XLOOKUP($A241,sfeso4051!$A:$A,sfeso4051!$B:$B,,1) )</f>
        <v>1.308743956233362</v>
      </c>
      <c r="F241">
        <f xml:space="preserve"> _xlfn.XLOOKUP($A241,sdbt029!$A:$A,sdbt029!$B:$B,,1)
 + ( $A241 - _xlfn.XLOOKUP($A241,sdbt029!$A:$A,sdbt029!$A:$A,,1) )
   / ( _xlfn.XLOOKUP($A241,sdbt029!$A:$A,sdbt029!$A:$A,,-1)
       - _xlfn.XLOOKUP($A241,sdbt029!$A:$A,sdbt029!$A:$A,,1) )
   * ( _xlfn.XLOOKUP($A241,sdbt029!$A:$A,sdbt029!$B:$B,,-1)
       - _xlfn.XLOOKUP($A241,sdbt029!$A:$A,sdbt029!$B:$B,,1) )</f>
        <v>1.0893385688746025</v>
      </c>
      <c r="G241">
        <f xml:space="preserve"> _xlfn.XLOOKUP($A241,sdbs034!$A:$A,sdbs034!$B:$B,,1)
 + ( $A241 - _xlfn.XLOOKUP($A241,sdbs034!$A:$A,sdbs034!$A:$A,,1) )
   / ( _xlfn.XLOOKUP($A241,sdbs034!$A:$A,sdbs034!$A:$A,,-1)
       - _xlfn.XLOOKUP($A241,sdbs034!$A:$A,sdbs034!$A:$A,,1) )
   * ( _xlfn.XLOOKUP($A241,sdbs034!$A:$A,sdbs034!$B:$B,,-1)
       - _xlfn.XLOOKUP($A241,sdbs034!$A:$A,sdbs034!$B:$B,,1) )</f>
        <v>1.1636263236095263</v>
      </c>
      <c r="H241">
        <f xml:space="preserve"> _xlfn.XLOOKUP($A241,sdbso042!$A:$A,sdbso042!$B:$B,,1)
 + ( $A241 - _xlfn.XLOOKUP($A241,sdbso042!$A:$A,sdbso042!$A:$A,,1) )
   / ( _xlfn.XLOOKUP($A241,sdbso042!$A:$A,sdbso042!$A:$A,,-1)
       - _xlfn.XLOOKUP($A241,sdbso042!$A:$A,sdbso042!$A:$A,,1) )
   * ( _xlfn.XLOOKUP($A241,sdbso042!$A:$A,sdbso042!$B:$B,,-1)
       - _xlfn.XLOOKUP($A241,sdbso042!$A:$A,sdbso042!$B:$B,,1) )</f>
        <v>1.2874331839603392</v>
      </c>
      <c r="Y241">
        <f t="shared" si="10"/>
        <v>0</v>
      </c>
      <c r="Z241">
        <f t="shared" si="11"/>
        <v>0</v>
      </c>
      <c r="AI241" s="1">
        <v>2484.9387000000002</v>
      </c>
    </row>
    <row r="242" spans="1:35" x14ac:dyDescent="0.2">
      <c r="A242" s="1">
        <f t="shared" si="9"/>
        <v>2483.9388000000004</v>
      </c>
      <c r="B242" s="1">
        <v>1.1503304999999999</v>
      </c>
      <c r="C242">
        <f xml:space="preserve"> _xlfn.XLOOKUP($A242,DibenzoThiophene!$A:$A,DibenzoThiophene!$B:$B,,1)
 + ( $A242 - _xlfn.XLOOKUP($A242,DibenzoThiophene!$A:$A,DibenzoThiophene!$A:$A,,1) )
   / ( _xlfn.XLOOKUP($A242,DibenzoThiophene!$A:$A,DibenzoThiophene!$A:$A,,-1)
       - _xlfn.XLOOKUP($A242,DibenzoThiophene!$A:$A,DibenzoThiophene!$A:$A,,1) )
   * ( _xlfn.XLOOKUP($A242,DibenzoThiophene!$A:$A,DibenzoThiophene!$B:$B,,-1)
       - _xlfn.XLOOKUP($A242,DibenzoThiophene!$A:$A,DibenzoThiophene!$B:$B,,1) )</f>
        <v>1.1421395423095557</v>
      </c>
      <c r="D242">
        <f xml:space="preserve"> _xlfn.XLOOKUP($A242,Sulfone!$A:$A,Sulfone!$B:$B,,1)
 + ( $A242 - _xlfn.XLOOKUP($A242,Sulfone!$A:$A,Sulfone!$A:$A,,1) )
   / ( _xlfn.XLOOKUP($A242,Sulfone!$A:$A,Sulfone!$A:$A,,-1)
       - _xlfn.XLOOKUP($A242,Sulfone!$A:$A,Sulfone!$A:$A,,1) )
   * ( _xlfn.XLOOKUP($A242,Sulfone!$A:$A,Sulfone!$B:$B,,-1)
       - _xlfn.XLOOKUP($A242,Sulfone!$A:$A,Sulfone!$B:$B,,1) )</f>
        <v>1.2218738409820638</v>
      </c>
      <c r="E242">
        <f xml:space="preserve"> _xlfn.XLOOKUP($A242,sfeso4051!$A:$A,sfeso4051!$B:$B,,1)
 + ( $A242 - _xlfn.XLOOKUP($A242,sfeso4051!$A:$A,sfeso4051!$A:$A,,1) )
   / ( _xlfn.XLOOKUP($A242,sfeso4051!$A:$A,sfeso4051!$A:$A,,-1)
       - _xlfn.XLOOKUP($A242,sfeso4051!$A:$A,sfeso4051!$A:$A,,1) )
   * ( _xlfn.XLOOKUP($A242,sfeso4051!$A:$A,sfeso4051!$B:$B,,-1)
       - _xlfn.XLOOKUP($A242,sfeso4051!$A:$A,sfeso4051!$B:$B,,1) )</f>
        <v>1.1252506954227568</v>
      </c>
      <c r="F242">
        <f xml:space="preserve"> _xlfn.XLOOKUP($A242,sdbt029!$A:$A,sdbt029!$B:$B,,1)
 + ( $A242 - _xlfn.XLOOKUP($A242,sdbt029!$A:$A,sdbt029!$A:$A,,1) )
   / ( _xlfn.XLOOKUP($A242,sdbt029!$A:$A,sdbt029!$A:$A,,-1)
       - _xlfn.XLOOKUP($A242,sdbt029!$A:$A,sdbt029!$A:$A,,1) )
   * ( _xlfn.XLOOKUP($A242,sdbt029!$A:$A,sdbt029!$B:$B,,-1)
       - _xlfn.XLOOKUP($A242,sdbt029!$A:$A,sdbt029!$B:$B,,1) )</f>
        <v>1.0897520130378631</v>
      </c>
      <c r="G242">
        <f xml:space="preserve"> _xlfn.XLOOKUP($A242,sdbs034!$A:$A,sdbs034!$B:$B,,1)
 + ( $A242 - _xlfn.XLOOKUP($A242,sdbs034!$A:$A,sdbs034!$A:$A,,1) )
   / ( _xlfn.XLOOKUP($A242,sdbs034!$A:$A,sdbs034!$A:$A,,-1)
       - _xlfn.XLOOKUP($A242,sdbs034!$A:$A,sdbs034!$A:$A,,1) )
   * ( _xlfn.XLOOKUP($A242,sdbs034!$A:$A,sdbs034!$B:$B,,-1)
       - _xlfn.XLOOKUP($A242,sdbs034!$A:$A,sdbs034!$B:$B,,1) )</f>
        <v>1.1603161874804946</v>
      </c>
      <c r="H242">
        <f xml:space="preserve"> _xlfn.XLOOKUP($A242,sdbso042!$A:$A,sdbso042!$B:$B,,1)
 + ( $A242 - _xlfn.XLOOKUP($A242,sdbso042!$A:$A,sdbso042!$A:$A,,1) )
   / ( _xlfn.XLOOKUP($A242,sdbso042!$A:$A,sdbso042!$A:$A,,-1)
       - _xlfn.XLOOKUP($A242,sdbso042!$A:$A,sdbso042!$A:$A,,1) )
   * ( _xlfn.XLOOKUP($A242,sdbso042!$A:$A,sdbso042!$B:$B,,-1)
       - _xlfn.XLOOKUP($A242,sdbso042!$A:$A,sdbso042!$B:$B,,1) )</f>
        <v>1.3074181628013239</v>
      </c>
      <c r="Y242">
        <f t="shared" si="10"/>
        <v>0</v>
      </c>
      <c r="Z242">
        <f t="shared" si="11"/>
        <v>0</v>
      </c>
      <c r="AI242" s="1">
        <v>2485.1388000000002</v>
      </c>
    </row>
    <row r="243" spans="1:35" x14ac:dyDescent="0.2">
      <c r="A243" s="1">
        <f t="shared" si="9"/>
        <v>2484.1389000000004</v>
      </c>
      <c r="B243" s="1">
        <v>1.1262283</v>
      </c>
      <c r="C243">
        <f xml:space="preserve"> _xlfn.XLOOKUP($A243,DibenzoThiophene!$A:$A,DibenzoThiophene!$B:$B,,1)
 + ( $A243 - _xlfn.XLOOKUP($A243,DibenzoThiophene!$A:$A,DibenzoThiophene!$A:$A,,1) )
   / ( _xlfn.XLOOKUP($A243,DibenzoThiophene!$A:$A,DibenzoThiophene!$A:$A,,-1)
       - _xlfn.XLOOKUP($A243,DibenzoThiophene!$A:$A,DibenzoThiophene!$A:$A,,1) )
   * ( _xlfn.XLOOKUP($A243,DibenzoThiophene!$A:$A,DibenzoThiophene!$B:$B,,-1)
       - _xlfn.XLOOKUP($A243,DibenzoThiophene!$A:$A,DibenzoThiophene!$B:$B,,1) )</f>
        <v>1.1397089394226181</v>
      </c>
      <c r="D243">
        <f xml:space="preserve"> _xlfn.XLOOKUP($A243,Sulfone!$A:$A,Sulfone!$B:$B,,1)
 + ( $A243 - _xlfn.XLOOKUP($A243,Sulfone!$A:$A,Sulfone!$A:$A,,1) )
   / ( _xlfn.XLOOKUP($A243,Sulfone!$A:$A,Sulfone!$A:$A,,-1)
       - _xlfn.XLOOKUP($A243,Sulfone!$A:$A,Sulfone!$A:$A,,1) )
   * ( _xlfn.XLOOKUP($A243,Sulfone!$A:$A,Sulfone!$B:$B,,-1)
       - _xlfn.XLOOKUP($A243,Sulfone!$A:$A,Sulfone!$B:$B,,1) )</f>
        <v>1.2424565639930512</v>
      </c>
      <c r="E243">
        <f xml:space="preserve"> _xlfn.XLOOKUP($A243,sfeso4051!$A:$A,sfeso4051!$B:$B,,1)
 + ( $A243 - _xlfn.XLOOKUP($A243,sfeso4051!$A:$A,sfeso4051!$A:$A,,1) )
   / ( _xlfn.XLOOKUP($A243,sfeso4051!$A:$A,sfeso4051!$A:$A,,-1)
       - _xlfn.XLOOKUP($A243,sfeso4051!$A:$A,sfeso4051!$A:$A,,1) )
   * ( _xlfn.XLOOKUP($A243,sfeso4051!$A:$A,sfeso4051!$B:$B,,-1)
       - _xlfn.XLOOKUP($A243,sfeso4051!$A:$A,sfeso4051!$B:$B,,1) )</f>
        <v>0.99985167205906789</v>
      </c>
      <c r="F243">
        <f xml:space="preserve"> _xlfn.XLOOKUP($A243,sdbt029!$A:$A,sdbt029!$B:$B,,1)
 + ( $A243 - _xlfn.XLOOKUP($A243,sdbt029!$A:$A,sdbt029!$A:$A,,1) )
   / ( _xlfn.XLOOKUP($A243,sdbt029!$A:$A,sdbt029!$A:$A,,-1)
       - _xlfn.XLOOKUP($A243,sdbt029!$A:$A,sdbt029!$A:$A,,1) )
   * ( _xlfn.XLOOKUP($A243,sdbt029!$A:$A,sdbt029!$B:$B,,-1)
       - _xlfn.XLOOKUP($A243,sdbt029!$A:$A,sdbt029!$B:$B,,1) )</f>
        <v>1.084233177158213</v>
      </c>
      <c r="G243">
        <f xml:space="preserve"> _xlfn.XLOOKUP($A243,sdbs034!$A:$A,sdbs034!$B:$B,,1)
 + ( $A243 - _xlfn.XLOOKUP($A243,sdbs034!$A:$A,sdbs034!$A:$A,,1) )
   / ( _xlfn.XLOOKUP($A243,sdbs034!$A:$A,sdbs034!$A:$A,,-1)
       - _xlfn.XLOOKUP($A243,sdbs034!$A:$A,sdbs034!$A:$A,,1) )
   * ( _xlfn.XLOOKUP($A243,sdbs034!$A:$A,sdbs034!$B:$B,,-1)
       - _xlfn.XLOOKUP($A243,sdbs034!$A:$A,sdbs034!$B:$B,,1) )</f>
        <v>1.1591475109556317</v>
      </c>
      <c r="H243">
        <f xml:space="preserve"> _xlfn.XLOOKUP($A243,sdbso042!$A:$A,sdbso042!$B:$B,,1)
 + ( $A243 - _xlfn.XLOOKUP($A243,sdbso042!$A:$A,sdbso042!$A:$A,,1) )
   / ( _xlfn.XLOOKUP($A243,sdbso042!$A:$A,sdbso042!$A:$A,,-1)
       - _xlfn.XLOOKUP($A243,sdbso042!$A:$A,sdbso042!$A:$A,,1) )
   * ( _xlfn.XLOOKUP($A243,sdbso042!$A:$A,sdbso042!$B:$B,,-1)
       - _xlfn.XLOOKUP($A243,sdbso042!$A:$A,sdbso042!$B:$B,,1) )</f>
        <v>1.3192618554973665</v>
      </c>
      <c r="Y243">
        <f t="shared" si="10"/>
        <v>0</v>
      </c>
      <c r="Z243">
        <f t="shared" si="11"/>
        <v>0</v>
      </c>
      <c r="AI243" s="1">
        <v>2485.3389000000002</v>
      </c>
    </row>
    <row r="244" spans="1:35" x14ac:dyDescent="0.2">
      <c r="A244" s="1">
        <f t="shared" si="9"/>
        <v>2484.3391000000001</v>
      </c>
      <c r="B244" s="1">
        <v>1.0890717000000001</v>
      </c>
      <c r="C244">
        <f xml:space="preserve"> _xlfn.XLOOKUP($A244,DibenzoThiophene!$A:$A,DibenzoThiophene!$B:$B,,1)
 + ( $A244 - _xlfn.XLOOKUP($A244,DibenzoThiophene!$A:$A,DibenzoThiophene!$A:$A,,1) )
   / ( _xlfn.XLOOKUP($A244,DibenzoThiophene!$A:$A,DibenzoThiophene!$A:$A,,-1)
       - _xlfn.XLOOKUP($A244,DibenzoThiophene!$A:$A,DibenzoThiophene!$A:$A,,1) )
   * ( _xlfn.XLOOKUP($A244,DibenzoThiophene!$A:$A,DibenzoThiophene!$B:$B,,-1)
       - _xlfn.XLOOKUP($A244,DibenzoThiophene!$A:$A,DibenzoThiophene!$B:$B,,1) )</f>
        <v>1.1326588790191905</v>
      </c>
      <c r="D244">
        <f xml:space="preserve"> _xlfn.XLOOKUP($A244,Sulfone!$A:$A,Sulfone!$B:$B,,1)
 + ( $A244 - _xlfn.XLOOKUP($A244,Sulfone!$A:$A,Sulfone!$A:$A,,1) )
   / ( _xlfn.XLOOKUP($A244,Sulfone!$A:$A,Sulfone!$A:$A,,-1)
       - _xlfn.XLOOKUP($A244,Sulfone!$A:$A,Sulfone!$A:$A,,1) )
   * ( _xlfn.XLOOKUP($A244,Sulfone!$A:$A,Sulfone!$B:$B,,-1)
       - _xlfn.XLOOKUP($A244,Sulfone!$A:$A,Sulfone!$B:$B,,1) )</f>
        <v>1.2651761555286374</v>
      </c>
      <c r="E244">
        <f xml:space="preserve"> _xlfn.XLOOKUP($A244,sfeso4051!$A:$A,sfeso4051!$B:$B,,1)
 + ( $A244 - _xlfn.XLOOKUP($A244,sfeso4051!$A:$A,sfeso4051!$A:$A,,1) )
   / ( _xlfn.XLOOKUP($A244,sfeso4051!$A:$A,sfeso4051!$A:$A,,-1)
       - _xlfn.XLOOKUP($A244,sfeso4051!$A:$A,sfeso4051!$A:$A,,1) )
   * ( _xlfn.XLOOKUP($A244,sfeso4051!$A:$A,sfeso4051!$B:$B,,-1)
       - _xlfn.XLOOKUP($A244,sfeso4051!$A:$A,sfeso4051!$B:$B,,1) )</f>
        <v>0.91661872876660155</v>
      </c>
      <c r="F244">
        <f xml:space="preserve"> _xlfn.XLOOKUP($A244,sdbt029!$A:$A,sdbt029!$B:$B,,1)
 + ( $A244 - _xlfn.XLOOKUP($A244,sdbt029!$A:$A,sdbt029!$A:$A,,1) )
   / ( _xlfn.XLOOKUP($A244,sdbt029!$A:$A,sdbt029!$A:$A,,-1)
       - _xlfn.XLOOKUP($A244,sdbt029!$A:$A,sdbt029!$A:$A,,1) )
   * ( _xlfn.XLOOKUP($A244,sdbt029!$A:$A,sdbt029!$B:$B,,-1)
       - _xlfn.XLOOKUP($A244,sdbt029!$A:$A,sdbt029!$B:$B,,1) )</f>
        <v>1.0785209505461069</v>
      </c>
      <c r="G244">
        <f xml:space="preserve"> _xlfn.XLOOKUP($A244,sdbs034!$A:$A,sdbs034!$B:$B,,1)
 + ( $A244 - _xlfn.XLOOKUP($A244,sdbs034!$A:$A,sdbs034!$A:$A,,1) )
   / ( _xlfn.XLOOKUP($A244,sdbs034!$A:$A,sdbs034!$A:$A,,-1)
       - _xlfn.XLOOKUP($A244,sdbs034!$A:$A,sdbs034!$A:$A,,1) )
   * ( _xlfn.XLOOKUP($A244,sdbs034!$A:$A,sdbs034!$B:$B,,-1)
       - _xlfn.XLOOKUP($A244,sdbs034!$A:$A,sdbs034!$B:$B,,1) )</f>
        <v>1.1562448953292361</v>
      </c>
      <c r="H244">
        <f xml:space="preserve"> _xlfn.XLOOKUP($A244,sdbso042!$A:$A,sdbso042!$B:$B,,1)
 + ( $A244 - _xlfn.XLOOKUP($A244,sdbso042!$A:$A,sdbso042!$A:$A,,1) )
   / ( _xlfn.XLOOKUP($A244,sdbso042!$A:$A,sdbso042!$A:$A,,-1)
       - _xlfn.XLOOKUP($A244,sdbso042!$A:$A,sdbso042!$A:$A,,1) )
   * ( _xlfn.XLOOKUP($A244,sdbso042!$A:$A,sdbso042!$B:$B,,-1)
       - _xlfn.XLOOKUP($A244,sdbso042!$A:$A,sdbso042!$B:$B,,1) )</f>
        <v>1.3258789259248003</v>
      </c>
      <c r="Y244">
        <f t="shared" si="10"/>
        <v>0</v>
      </c>
      <c r="Z244">
        <f t="shared" si="11"/>
        <v>0</v>
      </c>
      <c r="AI244" s="1">
        <v>2485.5391</v>
      </c>
    </row>
    <row r="245" spans="1:35" x14ac:dyDescent="0.2">
      <c r="A245" s="1">
        <f t="shared" si="9"/>
        <v>2484.5392000000002</v>
      </c>
      <c r="B245" s="1">
        <v>1.1168616</v>
      </c>
      <c r="C245">
        <f xml:space="preserve"> _xlfn.XLOOKUP($A245,DibenzoThiophene!$A:$A,DibenzoThiophene!$B:$B,,1)
 + ( $A245 - _xlfn.XLOOKUP($A245,DibenzoThiophene!$A:$A,DibenzoThiophene!$A:$A,,1) )
   / ( _xlfn.XLOOKUP($A245,DibenzoThiophene!$A:$A,DibenzoThiophene!$A:$A,,-1)
       - _xlfn.XLOOKUP($A245,DibenzoThiophene!$A:$A,DibenzoThiophene!$A:$A,,1) )
   * ( _xlfn.XLOOKUP($A245,DibenzoThiophene!$A:$A,DibenzoThiophene!$B:$B,,-1)
       - _xlfn.XLOOKUP($A245,DibenzoThiophene!$A:$A,DibenzoThiophene!$B:$B,,1) )</f>
        <v>1.117211016906998</v>
      </c>
      <c r="D245">
        <f xml:space="preserve"> _xlfn.XLOOKUP($A245,Sulfone!$A:$A,Sulfone!$B:$B,,1)
 + ( $A245 - _xlfn.XLOOKUP($A245,Sulfone!$A:$A,Sulfone!$A:$A,,1) )
   / ( _xlfn.XLOOKUP($A245,Sulfone!$A:$A,Sulfone!$A:$A,,-1)
       - _xlfn.XLOOKUP($A245,Sulfone!$A:$A,Sulfone!$A:$A,,1) )
   * ( _xlfn.XLOOKUP($A245,Sulfone!$A:$A,Sulfone!$B:$B,,-1)
       - _xlfn.XLOOKUP($A245,Sulfone!$A:$A,Sulfone!$B:$B,,1) )</f>
        <v>1.2844934518595363</v>
      </c>
      <c r="E245">
        <f xml:space="preserve"> _xlfn.XLOOKUP($A245,sfeso4051!$A:$A,sfeso4051!$B:$B,,1)
 + ( $A245 - _xlfn.XLOOKUP($A245,sfeso4051!$A:$A,sfeso4051!$A:$A,,1) )
   / ( _xlfn.XLOOKUP($A245,sfeso4051!$A:$A,sfeso4051!$A:$A,,-1)
       - _xlfn.XLOOKUP($A245,sfeso4051!$A:$A,sfeso4051!$A:$A,,1) )
   * ( _xlfn.XLOOKUP($A245,sfeso4051!$A:$A,sfeso4051!$B:$B,,-1)
       - _xlfn.XLOOKUP($A245,sfeso4051!$A:$A,sfeso4051!$B:$B,,1) )</f>
        <v>0.86171172358212667</v>
      </c>
      <c r="F245">
        <f xml:space="preserve"> _xlfn.XLOOKUP($A245,sdbt029!$A:$A,sdbt029!$B:$B,,1)
 + ( $A245 - _xlfn.XLOOKUP($A245,sdbt029!$A:$A,sdbt029!$A:$A,,1) )
   / ( _xlfn.XLOOKUP($A245,sdbt029!$A:$A,sdbt029!$A:$A,,-1)
       - _xlfn.XLOOKUP($A245,sdbt029!$A:$A,sdbt029!$A:$A,,1) )
   * ( _xlfn.XLOOKUP($A245,sdbt029!$A:$A,sdbt029!$B:$B,,-1)
       - _xlfn.XLOOKUP($A245,sdbt029!$A:$A,sdbt029!$B:$B,,1) )</f>
        <v>1.0764656403958732</v>
      </c>
      <c r="G245">
        <f xml:space="preserve"> _xlfn.XLOOKUP($A245,sdbs034!$A:$A,sdbs034!$B:$B,,1)
 + ( $A245 - _xlfn.XLOOKUP($A245,sdbs034!$A:$A,sdbs034!$A:$A,,1) )
   / ( _xlfn.XLOOKUP($A245,sdbs034!$A:$A,sdbs034!$A:$A,,-1)
       - _xlfn.XLOOKUP($A245,sdbs034!$A:$A,sdbs034!$A:$A,,1) )
   * ( _xlfn.XLOOKUP($A245,sdbs034!$A:$A,sdbs034!$B:$B,,-1)
       - _xlfn.XLOOKUP($A245,sdbs034!$A:$A,sdbs034!$B:$B,,1) )</f>
        <v>1.1531886286438306</v>
      </c>
      <c r="H245">
        <f xml:space="preserve"> _xlfn.XLOOKUP($A245,sdbso042!$A:$A,sdbso042!$B:$B,,1)
 + ( $A245 - _xlfn.XLOOKUP($A245,sdbso042!$A:$A,sdbso042!$A:$A,,1) )
   / ( _xlfn.XLOOKUP($A245,sdbso042!$A:$A,sdbso042!$A:$A,,-1)
       - _xlfn.XLOOKUP($A245,sdbso042!$A:$A,sdbso042!$A:$A,,1) )
   * ( _xlfn.XLOOKUP($A245,sdbso042!$A:$A,sdbso042!$B:$B,,-1)
       - _xlfn.XLOOKUP($A245,sdbso042!$A:$A,sdbso042!$B:$B,,1) )</f>
        <v>1.3410243818024927</v>
      </c>
      <c r="Y245">
        <f t="shared" si="10"/>
        <v>0</v>
      </c>
      <c r="Z245">
        <f t="shared" si="11"/>
        <v>0</v>
      </c>
      <c r="AI245" s="1">
        <v>2485.7392</v>
      </c>
    </row>
    <row r="246" spans="1:35" x14ac:dyDescent="0.2">
      <c r="A246" s="1">
        <f t="shared" si="9"/>
        <v>2484.7393000000002</v>
      </c>
      <c r="B246" s="1">
        <v>1.1117486999999999</v>
      </c>
      <c r="C246">
        <f xml:space="preserve"> _xlfn.XLOOKUP($A246,DibenzoThiophene!$A:$A,DibenzoThiophene!$B:$B,,1)
 + ( $A246 - _xlfn.XLOOKUP($A246,DibenzoThiophene!$A:$A,DibenzoThiophene!$A:$A,,1) )
   / ( _xlfn.XLOOKUP($A246,DibenzoThiophene!$A:$A,DibenzoThiophene!$A:$A,,-1)
       - _xlfn.XLOOKUP($A246,DibenzoThiophene!$A:$A,DibenzoThiophene!$A:$A,,1) )
   * ( _xlfn.XLOOKUP($A246,DibenzoThiophene!$A:$A,DibenzoThiophene!$B:$B,,-1)
       - _xlfn.XLOOKUP($A246,DibenzoThiophene!$A:$A,DibenzoThiophene!$B:$B,,1) )</f>
        <v>1.1026818723023173</v>
      </c>
      <c r="D246">
        <f xml:space="preserve"> _xlfn.XLOOKUP($A246,Sulfone!$A:$A,Sulfone!$B:$B,,1)
 + ( $A246 - _xlfn.XLOOKUP($A246,Sulfone!$A:$A,Sulfone!$A:$A,,1) )
   / ( _xlfn.XLOOKUP($A246,Sulfone!$A:$A,Sulfone!$A:$A,,-1)
       - _xlfn.XLOOKUP($A246,Sulfone!$A:$A,Sulfone!$A:$A,,1) )
   * ( _xlfn.XLOOKUP($A246,Sulfone!$A:$A,Sulfone!$B:$B,,-1)
       - _xlfn.XLOOKUP($A246,Sulfone!$A:$A,Sulfone!$B:$B,,1) )</f>
        <v>1.2938544202551043</v>
      </c>
      <c r="E246">
        <f xml:space="preserve"> _xlfn.XLOOKUP($A246,sfeso4051!$A:$A,sfeso4051!$B:$B,,1)
 + ( $A246 - _xlfn.XLOOKUP($A246,sfeso4051!$A:$A,sfeso4051!$A:$A,,1) )
   / ( _xlfn.XLOOKUP($A246,sfeso4051!$A:$A,sfeso4051!$A:$A,,-1)
       - _xlfn.XLOOKUP($A246,sfeso4051!$A:$A,sfeso4051!$A:$A,,1) )
   * ( _xlfn.XLOOKUP($A246,sfeso4051!$A:$A,sfeso4051!$B:$B,,-1)
       - _xlfn.XLOOKUP($A246,sfeso4051!$A:$A,sfeso4051!$B:$B,,1) )</f>
        <v>0.82866832583156014</v>
      </c>
      <c r="F246">
        <f xml:space="preserve"> _xlfn.XLOOKUP($A246,sdbt029!$A:$A,sdbt029!$B:$B,,1)
 + ( $A246 - _xlfn.XLOOKUP($A246,sdbt029!$A:$A,sdbt029!$A:$A,,1) )
   / ( _xlfn.XLOOKUP($A246,sdbt029!$A:$A,sdbt029!$A:$A,,-1)
       - _xlfn.XLOOKUP($A246,sdbt029!$A:$A,sdbt029!$A:$A,,1) )
   * ( _xlfn.XLOOKUP($A246,sdbt029!$A:$A,sdbt029!$B:$B,,-1)
       - _xlfn.XLOOKUP($A246,sdbt029!$A:$A,sdbt029!$B:$B,,1) )</f>
        <v>1.0725542821413536</v>
      </c>
      <c r="G246">
        <f xml:space="preserve"> _xlfn.XLOOKUP($A246,sdbs034!$A:$A,sdbs034!$B:$B,,1)
 + ( $A246 - _xlfn.XLOOKUP($A246,sdbs034!$A:$A,sdbs034!$A:$A,,1) )
   / ( _xlfn.XLOOKUP($A246,sdbs034!$A:$A,sdbs034!$A:$A,,-1)
       - _xlfn.XLOOKUP($A246,sdbs034!$A:$A,sdbs034!$A:$A,,1) )
   * ( _xlfn.XLOOKUP($A246,sdbs034!$A:$A,sdbs034!$B:$B,,-1)
       - _xlfn.XLOOKUP($A246,sdbs034!$A:$A,sdbs034!$B:$B,,1) )</f>
        <v>1.151520709505595</v>
      </c>
      <c r="H246">
        <f xml:space="preserve"> _xlfn.XLOOKUP($A246,sdbso042!$A:$A,sdbso042!$B:$B,,1)
 + ( $A246 - _xlfn.XLOOKUP($A246,sdbso042!$A:$A,sdbso042!$A:$A,,1) )
   / ( _xlfn.XLOOKUP($A246,sdbso042!$A:$A,sdbso042!$A:$A,,-1)
       - _xlfn.XLOOKUP($A246,sdbso042!$A:$A,sdbso042!$A:$A,,1) )
   * ( _xlfn.XLOOKUP($A246,sdbso042!$A:$A,sdbso042!$B:$B,,-1)
       - _xlfn.XLOOKUP($A246,sdbso042!$A:$A,sdbso042!$B:$B,,1) )</f>
        <v>1.3438594615717712</v>
      </c>
      <c r="Y246">
        <f t="shared" si="10"/>
        <v>0</v>
      </c>
      <c r="Z246">
        <f t="shared" si="11"/>
        <v>0</v>
      </c>
      <c r="AI246" s="1">
        <v>2485.9393</v>
      </c>
    </row>
    <row r="247" spans="1:35" x14ac:dyDescent="0.2">
      <c r="A247" s="1">
        <f t="shared" si="9"/>
        <v>2484.9394000000002</v>
      </c>
      <c r="B247" s="1">
        <v>1.1110791</v>
      </c>
      <c r="C247">
        <f xml:space="preserve"> _xlfn.XLOOKUP($A247,DibenzoThiophene!$A:$A,DibenzoThiophene!$B:$B,,1)
 + ( $A247 - _xlfn.XLOOKUP($A247,DibenzoThiophene!$A:$A,DibenzoThiophene!$A:$A,,1) )
   / ( _xlfn.XLOOKUP($A247,DibenzoThiophene!$A:$A,DibenzoThiophene!$A:$A,,-1)
       - _xlfn.XLOOKUP($A247,DibenzoThiophene!$A:$A,DibenzoThiophene!$A:$A,,1) )
   * ( _xlfn.XLOOKUP($A247,DibenzoThiophene!$A:$A,DibenzoThiophene!$B:$B,,-1)
       - _xlfn.XLOOKUP($A247,DibenzoThiophene!$A:$A,DibenzoThiophene!$B:$B,,1) )</f>
        <v>1.1025864696969745</v>
      </c>
      <c r="D247">
        <f xml:space="preserve"> _xlfn.XLOOKUP($A247,Sulfone!$A:$A,Sulfone!$B:$B,,1)
 + ( $A247 - _xlfn.XLOOKUP($A247,Sulfone!$A:$A,Sulfone!$A:$A,,1) )
   / ( _xlfn.XLOOKUP($A247,Sulfone!$A:$A,Sulfone!$A:$A,,-1)
       - _xlfn.XLOOKUP($A247,Sulfone!$A:$A,Sulfone!$A:$A,,1) )
   * ( _xlfn.XLOOKUP($A247,Sulfone!$A:$A,Sulfone!$B:$B,,-1)
       - _xlfn.XLOOKUP($A247,Sulfone!$A:$A,Sulfone!$B:$B,,1) )</f>
        <v>1.3040404984819478</v>
      </c>
      <c r="E247">
        <f xml:space="preserve"> _xlfn.XLOOKUP($A247,sfeso4051!$A:$A,sfeso4051!$B:$B,,1)
 + ( $A247 - _xlfn.XLOOKUP($A247,sfeso4051!$A:$A,sfeso4051!$A:$A,,1) )
   / ( _xlfn.XLOOKUP($A247,sfeso4051!$A:$A,sfeso4051!$A:$A,,-1)
       - _xlfn.XLOOKUP($A247,sfeso4051!$A:$A,sfeso4051!$A:$A,,1) )
   * ( _xlfn.XLOOKUP($A247,sfeso4051!$A:$A,sfeso4051!$B:$B,,-1)
       - _xlfn.XLOOKUP($A247,sfeso4051!$A:$A,sfeso4051!$B:$B,,1) )</f>
        <v>0.80937708213292892</v>
      </c>
      <c r="F247">
        <f xml:space="preserve"> _xlfn.XLOOKUP($A247,sdbt029!$A:$A,sdbt029!$B:$B,,1)
 + ( $A247 - _xlfn.XLOOKUP($A247,sdbt029!$A:$A,sdbt029!$A:$A,,1) )
   / ( _xlfn.XLOOKUP($A247,sdbt029!$A:$A,sdbt029!$A:$A,,-1)
       - _xlfn.XLOOKUP($A247,sdbt029!$A:$A,sdbt029!$A:$A,,1) )
   * ( _xlfn.XLOOKUP($A247,sdbt029!$A:$A,sdbt029!$B:$B,,-1)
       - _xlfn.XLOOKUP($A247,sdbt029!$A:$A,sdbt029!$B:$B,,1) )</f>
        <v>1.0678811661667904</v>
      </c>
      <c r="G247">
        <f xml:space="preserve"> _xlfn.XLOOKUP($A247,sdbs034!$A:$A,sdbs034!$B:$B,,1)
 + ( $A247 - _xlfn.XLOOKUP($A247,sdbs034!$A:$A,sdbs034!$A:$A,,1) )
   / ( _xlfn.XLOOKUP($A247,sdbs034!$A:$A,sdbs034!$A:$A,,-1)
       - _xlfn.XLOOKUP($A247,sdbs034!$A:$A,sdbs034!$A:$A,,1) )
   * ( _xlfn.XLOOKUP($A247,sdbs034!$A:$A,sdbs034!$B:$B,,-1)
       - _xlfn.XLOOKUP($A247,sdbs034!$A:$A,sdbs034!$B:$B,,1) )</f>
        <v>1.1473681531158193</v>
      </c>
      <c r="H247">
        <f xml:space="preserve"> _xlfn.XLOOKUP($A247,sdbso042!$A:$A,sdbso042!$B:$B,,1)
 + ( $A247 - _xlfn.XLOOKUP($A247,sdbso042!$A:$A,sdbso042!$A:$A,,1) )
   / ( _xlfn.XLOOKUP($A247,sdbso042!$A:$A,sdbso042!$A:$A,,-1)
       - _xlfn.XLOOKUP($A247,sdbso042!$A:$A,sdbso042!$A:$A,,1) )
   * ( _xlfn.XLOOKUP($A247,sdbso042!$A:$A,sdbso042!$B:$B,,-1)
       - _xlfn.XLOOKUP($A247,sdbso042!$A:$A,sdbso042!$B:$B,,1) )</f>
        <v>1.3529550981499872</v>
      </c>
      <c r="Y247">
        <f t="shared" si="10"/>
        <v>0</v>
      </c>
      <c r="Z247">
        <f t="shared" si="11"/>
        <v>0</v>
      </c>
      <c r="AI247" s="1">
        <v>2486.1394</v>
      </c>
    </row>
    <row r="248" spans="1:35" x14ac:dyDescent="0.2">
      <c r="A248" s="1">
        <f t="shared" si="9"/>
        <v>2485.1396</v>
      </c>
      <c r="B248" s="1">
        <v>1.0883392000000001</v>
      </c>
      <c r="C248">
        <f xml:space="preserve"> _xlfn.XLOOKUP($A248,DibenzoThiophene!$A:$A,DibenzoThiophene!$B:$B,,1)
 + ( $A248 - _xlfn.XLOOKUP($A248,DibenzoThiophene!$A:$A,DibenzoThiophene!$A:$A,,1) )
   / ( _xlfn.XLOOKUP($A248,DibenzoThiophene!$A:$A,DibenzoThiophene!$A:$A,,-1)
       - _xlfn.XLOOKUP($A248,DibenzoThiophene!$A:$A,DibenzoThiophene!$A:$A,,1) )
   * ( _xlfn.XLOOKUP($A248,DibenzoThiophene!$A:$A,DibenzoThiophene!$B:$B,,-1)
       - _xlfn.XLOOKUP($A248,DibenzoThiophene!$A:$A,DibenzoThiophene!$B:$B,,1) )</f>
        <v>1.1107627077534721</v>
      </c>
      <c r="D248">
        <f xml:space="preserve"> _xlfn.XLOOKUP($A248,Sulfone!$A:$A,Sulfone!$B:$B,,1)
 + ( $A248 - _xlfn.XLOOKUP($A248,Sulfone!$A:$A,Sulfone!$A:$A,,1) )
   / ( _xlfn.XLOOKUP($A248,Sulfone!$A:$A,Sulfone!$A:$A,,-1)
       - _xlfn.XLOOKUP($A248,Sulfone!$A:$A,Sulfone!$A:$A,,1) )
   * ( _xlfn.XLOOKUP($A248,Sulfone!$A:$A,Sulfone!$B:$B,,-1)
       - _xlfn.XLOOKUP($A248,Sulfone!$A:$A,Sulfone!$B:$B,,1) )</f>
        <v>1.3118485438553502</v>
      </c>
      <c r="E248">
        <f xml:space="preserve"> _xlfn.XLOOKUP($A248,sfeso4051!$A:$A,sfeso4051!$B:$B,,1)
 + ( $A248 - _xlfn.XLOOKUP($A248,sfeso4051!$A:$A,sfeso4051!$A:$A,,1) )
   / ( _xlfn.XLOOKUP($A248,sfeso4051!$A:$A,sfeso4051!$A:$A,,-1)
       - _xlfn.XLOOKUP($A248,sfeso4051!$A:$A,sfeso4051!$A:$A,,1) )
   * ( _xlfn.XLOOKUP($A248,sfeso4051!$A:$A,sfeso4051!$B:$B,,-1)
       - _xlfn.XLOOKUP($A248,sfeso4051!$A:$A,sfeso4051!$B:$B,,1) )</f>
        <v>0.80030307124482269</v>
      </c>
      <c r="F248">
        <f xml:space="preserve"> _xlfn.XLOOKUP($A248,sdbt029!$A:$A,sdbt029!$B:$B,,1)
 + ( $A248 - _xlfn.XLOOKUP($A248,sdbt029!$A:$A,sdbt029!$A:$A,,1) )
   / ( _xlfn.XLOOKUP($A248,sdbt029!$A:$A,sdbt029!$A:$A,,-1)
       - _xlfn.XLOOKUP($A248,sdbt029!$A:$A,sdbt029!$A:$A,,1) )
   * ( _xlfn.XLOOKUP($A248,sdbt029!$A:$A,sdbt029!$B:$B,,-1)
       - _xlfn.XLOOKUP($A248,sdbt029!$A:$A,sdbt029!$B:$B,,1) )</f>
        <v>1.0574506824938914</v>
      </c>
      <c r="G248">
        <f xml:space="preserve"> _xlfn.XLOOKUP($A248,sdbs034!$A:$A,sdbs034!$B:$B,,1)
 + ( $A248 - _xlfn.XLOOKUP($A248,sdbs034!$A:$A,sdbs034!$A:$A,,1) )
   / ( _xlfn.XLOOKUP($A248,sdbs034!$A:$A,sdbs034!$A:$A,,-1)
       - _xlfn.XLOOKUP($A248,sdbs034!$A:$A,sdbs034!$A:$A,,1) )
   * ( _xlfn.XLOOKUP($A248,sdbs034!$A:$A,sdbs034!$B:$B,,-1)
       - _xlfn.XLOOKUP($A248,sdbs034!$A:$A,sdbs034!$B:$B,,1) )</f>
        <v>1.1443409613179854</v>
      </c>
      <c r="H248">
        <f xml:space="preserve"> _xlfn.XLOOKUP($A248,sdbso042!$A:$A,sdbso042!$B:$B,,1)
 + ( $A248 - _xlfn.XLOOKUP($A248,sdbso042!$A:$A,sdbso042!$A:$A,,1) )
   / ( _xlfn.XLOOKUP($A248,sdbso042!$A:$A,sdbso042!$A:$A,,-1)
       - _xlfn.XLOOKUP($A248,sdbso042!$A:$A,sdbso042!$A:$A,,1) )
   * ( _xlfn.XLOOKUP($A248,sdbso042!$A:$A,sdbso042!$B:$B,,-1)
       - _xlfn.XLOOKUP($A248,sdbso042!$A:$A,sdbso042!$B:$B,,1) )</f>
        <v>1.3677875375226038</v>
      </c>
      <c r="Y248">
        <f t="shared" si="10"/>
        <v>0</v>
      </c>
      <c r="Z248">
        <f t="shared" si="11"/>
        <v>0</v>
      </c>
      <c r="AI248" s="1">
        <v>2486.3395999999998</v>
      </c>
    </row>
    <row r="249" spans="1:35" x14ac:dyDescent="0.2">
      <c r="A249" s="1">
        <f t="shared" si="9"/>
        <v>2485.3397</v>
      </c>
      <c r="B249" s="1">
        <v>1.0977425999999999</v>
      </c>
      <c r="C249">
        <f xml:space="preserve"> _xlfn.XLOOKUP($A249,DibenzoThiophene!$A:$A,DibenzoThiophene!$B:$B,,1)
 + ( $A249 - _xlfn.XLOOKUP($A249,DibenzoThiophene!$A:$A,DibenzoThiophene!$A:$A,,1) )
   / ( _xlfn.XLOOKUP($A249,DibenzoThiophene!$A:$A,DibenzoThiophene!$A:$A,,-1)
       - _xlfn.XLOOKUP($A249,DibenzoThiophene!$A:$A,DibenzoThiophene!$A:$A,,1) )
   * ( _xlfn.XLOOKUP($A249,DibenzoThiophene!$A:$A,DibenzoThiophene!$B:$B,,-1)
       - _xlfn.XLOOKUP($A249,DibenzoThiophene!$A:$A,DibenzoThiophene!$B:$B,,1) )</f>
        <v>1.1065352388187872</v>
      </c>
      <c r="D249">
        <f xml:space="preserve"> _xlfn.XLOOKUP($A249,Sulfone!$A:$A,Sulfone!$B:$B,,1)
 + ( $A249 - _xlfn.XLOOKUP($A249,Sulfone!$A:$A,Sulfone!$A:$A,,1) )
   / ( _xlfn.XLOOKUP($A249,Sulfone!$A:$A,Sulfone!$A:$A,,-1)
       - _xlfn.XLOOKUP($A249,Sulfone!$A:$A,Sulfone!$A:$A,,1) )
   * ( _xlfn.XLOOKUP($A249,Sulfone!$A:$A,Sulfone!$B:$B,,-1)
       - _xlfn.XLOOKUP($A249,Sulfone!$A:$A,Sulfone!$B:$B,,1) )</f>
        <v>1.3208415439053767</v>
      </c>
      <c r="E249">
        <f xml:space="preserve"> _xlfn.XLOOKUP($A249,sfeso4051!$A:$A,sfeso4051!$B:$B,,1)
 + ( $A249 - _xlfn.XLOOKUP($A249,sfeso4051!$A:$A,sfeso4051!$A:$A,,1) )
   / ( _xlfn.XLOOKUP($A249,sfeso4051!$A:$A,sfeso4051!$A:$A,,-1)
       - _xlfn.XLOOKUP($A249,sfeso4051!$A:$A,sfeso4051!$A:$A,,1) )
   * ( _xlfn.XLOOKUP($A249,sfeso4051!$A:$A,sfeso4051!$B:$B,,-1)
       - _xlfn.XLOOKUP($A249,sfeso4051!$A:$A,sfeso4051!$B:$B,,1) )</f>
        <v>0.79813137561317249</v>
      </c>
      <c r="F249">
        <f xml:space="preserve"> _xlfn.XLOOKUP($A249,sdbt029!$A:$A,sdbt029!$B:$B,,1)
 + ( $A249 - _xlfn.XLOOKUP($A249,sdbt029!$A:$A,sdbt029!$A:$A,,1) )
   / ( _xlfn.XLOOKUP($A249,sdbt029!$A:$A,sdbt029!$A:$A,,-1)
       - _xlfn.XLOOKUP($A249,sdbt029!$A:$A,sdbt029!$A:$A,,1) )
   * ( _xlfn.XLOOKUP($A249,sdbt029!$A:$A,sdbt029!$B:$B,,-1)
       - _xlfn.XLOOKUP($A249,sdbt029!$A:$A,sdbt029!$B:$B,,1) )</f>
        <v>1.0503664981924148</v>
      </c>
      <c r="G249">
        <f xml:space="preserve"> _xlfn.XLOOKUP($A249,sdbs034!$A:$A,sdbs034!$B:$B,,1)
 + ( $A249 - _xlfn.XLOOKUP($A249,sdbs034!$A:$A,sdbs034!$A:$A,,1) )
   / ( _xlfn.XLOOKUP($A249,sdbs034!$A:$A,sdbs034!$A:$A,,-1)
       - _xlfn.XLOOKUP($A249,sdbs034!$A:$A,sdbs034!$A:$A,,1) )
   * ( _xlfn.XLOOKUP($A249,sdbs034!$A:$A,sdbs034!$B:$B,,-1)
       - _xlfn.XLOOKUP($A249,sdbs034!$A:$A,sdbs034!$B:$B,,1) )</f>
        <v>1.1432272363558076</v>
      </c>
      <c r="H249">
        <f xml:space="preserve"> _xlfn.XLOOKUP($A249,sdbso042!$A:$A,sdbso042!$B:$B,,1)
 + ( $A249 - _xlfn.XLOOKUP($A249,sdbso042!$A:$A,sdbso042!$A:$A,,1) )
   / ( _xlfn.XLOOKUP($A249,sdbso042!$A:$A,sdbso042!$A:$A,,-1)
       - _xlfn.XLOOKUP($A249,sdbso042!$A:$A,sdbso042!$A:$A,,1) )
   * ( _xlfn.XLOOKUP($A249,sdbso042!$A:$A,sdbso042!$B:$B,,-1)
       - _xlfn.XLOOKUP($A249,sdbso042!$A:$A,sdbso042!$B:$B,,1) )</f>
        <v>1.3828538576429417</v>
      </c>
      <c r="Y249">
        <f t="shared" si="10"/>
        <v>0</v>
      </c>
      <c r="Z249">
        <f t="shared" si="11"/>
        <v>0</v>
      </c>
      <c r="AI249" s="1">
        <v>2486.5396999999998</v>
      </c>
    </row>
    <row r="250" spans="1:35" x14ac:dyDescent="0.2">
      <c r="A250" s="1">
        <f t="shared" si="9"/>
        <v>2485.5398</v>
      </c>
      <c r="B250" s="1">
        <v>1.0794155999999999</v>
      </c>
      <c r="C250">
        <f xml:space="preserve"> _xlfn.XLOOKUP($A250,DibenzoThiophene!$A:$A,DibenzoThiophene!$B:$B,,1)
 + ( $A250 - _xlfn.XLOOKUP($A250,DibenzoThiophene!$A:$A,DibenzoThiophene!$A:$A,,1) )
   / ( _xlfn.XLOOKUP($A250,DibenzoThiophene!$A:$A,DibenzoThiophene!$A:$A,,-1)
       - _xlfn.XLOOKUP($A250,DibenzoThiophene!$A:$A,DibenzoThiophene!$A:$A,,1) )
   * ( _xlfn.XLOOKUP($A250,DibenzoThiophene!$A:$A,DibenzoThiophene!$B:$B,,-1)
       - _xlfn.XLOOKUP($A250,DibenzoThiophene!$A:$A,DibenzoThiophene!$B:$B,,1) )</f>
        <v>1.0939725042204651</v>
      </c>
      <c r="D250">
        <f xml:space="preserve"> _xlfn.XLOOKUP($A250,Sulfone!$A:$A,Sulfone!$B:$B,,1)
 + ( $A250 - _xlfn.XLOOKUP($A250,Sulfone!$A:$A,Sulfone!$A:$A,,1) )
   / ( _xlfn.XLOOKUP($A250,Sulfone!$A:$A,Sulfone!$A:$A,,-1)
       - _xlfn.XLOOKUP($A250,Sulfone!$A:$A,Sulfone!$A:$A,,1) )
   * ( _xlfn.XLOOKUP($A250,Sulfone!$A:$A,Sulfone!$B:$B,,-1)
       - _xlfn.XLOOKUP($A250,Sulfone!$A:$A,Sulfone!$B:$B,,1) )</f>
        <v>1.3214596755241022</v>
      </c>
      <c r="E250">
        <f xml:space="preserve"> _xlfn.XLOOKUP($A250,sfeso4051!$A:$A,sfeso4051!$B:$B,,1)
 + ( $A250 - _xlfn.XLOOKUP($A250,sfeso4051!$A:$A,sfeso4051!$A:$A,,1) )
   / ( _xlfn.XLOOKUP($A250,sfeso4051!$A:$A,sfeso4051!$A:$A,,-1)
       - _xlfn.XLOOKUP($A250,sfeso4051!$A:$A,sfeso4051!$A:$A,,1) )
   * ( _xlfn.XLOOKUP($A250,sfeso4051!$A:$A,sfeso4051!$B:$B,,-1)
       - _xlfn.XLOOKUP($A250,sfeso4051!$A:$A,sfeso4051!$B:$B,,1) )</f>
        <v>0.79716839838671205</v>
      </c>
      <c r="F250">
        <f xml:space="preserve"> _xlfn.XLOOKUP($A250,sdbt029!$A:$A,sdbt029!$B:$B,,1)
 + ( $A250 - _xlfn.XLOOKUP($A250,sdbt029!$A:$A,sdbt029!$A:$A,,1) )
   / ( _xlfn.XLOOKUP($A250,sdbt029!$A:$A,sdbt029!$A:$A,,-1)
       - _xlfn.XLOOKUP($A250,sdbt029!$A:$A,sdbt029!$A:$A,,1) )
   * ( _xlfn.XLOOKUP($A250,sdbt029!$A:$A,sdbt029!$B:$B,,-1)
       - _xlfn.XLOOKUP($A250,sdbt029!$A:$A,sdbt029!$B:$B,,1) )</f>
        <v>1.0486398795565457</v>
      </c>
      <c r="G250">
        <f xml:space="preserve"> _xlfn.XLOOKUP($A250,sdbs034!$A:$A,sdbs034!$B:$B,,1)
 + ( $A250 - _xlfn.XLOOKUP($A250,sdbs034!$A:$A,sdbs034!$A:$A,,1) )
   / ( _xlfn.XLOOKUP($A250,sdbs034!$A:$A,sdbs034!$A:$A,,-1)
       - _xlfn.XLOOKUP($A250,sdbs034!$A:$A,sdbs034!$A:$A,,1) )
   * ( _xlfn.XLOOKUP($A250,sdbs034!$A:$A,sdbs034!$B:$B,,-1)
       - _xlfn.XLOOKUP($A250,sdbs034!$A:$A,sdbs034!$B:$B,,1) )</f>
        <v>1.1359802250180706</v>
      </c>
      <c r="H250">
        <f xml:space="preserve"> _xlfn.XLOOKUP($A250,sdbso042!$A:$A,sdbso042!$B:$B,,1)
 + ( $A250 - _xlfn.XLOOKUP($A250,sdbso042!$A:$A,sdbso042!$A:$A,,1) )
   / ( _xlfn.XLOOKUP($A250,sdbso042!$A:$A,sdbso042!$A:$A,,-1)
       - _xlfn.XLOOKUP($A250,sdbso042!$A:$A,sdbso042!$A:$A,,1) )
   * ( _xlfn.XLOOKUP($A250,sdbso042!$A:$A,sdbso042!$B:$B,,-1)
       - _xlfn.XLOOKUP($A250,sdbso042!$A:$A,sdbso042!$B:$B,,1) )</f>
        <v>1.3903518078679074</v>
      </c>
      <c r="Y250">
        <f t="shared" si="10"/>
        <v>0</v>
      </c>
      <c r="Z250">
        <f t="shared" si="11"/>
        <v>0</v>
      </c>
      <c r="AI250" s="1">
        <v>2486.7397999999998</v>
      </c>
    </row>
    <row r="251" spans="1:35" x14ac:dyDescent="0.2">
      <c r="A251" s="1">
        <f t="shared" si="9"/>
        <v>2485.7400000000002</v>
      </c>
      <c r="B251" s="1">
        <v>1.0688230999999999</v>
      </c>
      <c r="C251">
        <f xml:space="preserve"> _xlfn.XLOOKUP($A251,DibenzoThiophene!$A:$A,DibenzoThiophene!$B:$B,,1)
 + ( $A251 - _xlfn.XLOOKUP($A251,DibenzoThiophene!$A:$A,DibenzoThiophene!$A:$A,,1) )
   / ( _xlfn.XLOOKUP($A251,DibenzoThiophene!$A:$A,DibenzoThiophene!$A:$A,,-1)
       - _xlfn.XLOOKUP($A251,DibenzoThiophene!$A:$A,DibenzoThiophene!$A:$A,,1) )
   * ( _xlfn.XLOOKUP($A251,DibenzoThiophene!$A:$A,DibenzoThiophene!$B:$B,,-1)
       - _xlfn.XLOOKUP($A251,DibenzoThiophene!$A:$A,DibenzoThiophene!$B:$B,,1) )</f>
        <v>1.0794624032730618</v>
      </c>
      <c r="D251">
        <f xml:space="preserve"> _xlfn.XLOOKUP($A251,Sulfone!$A:$A,Sulfone!$B:$B,,1)
 + ( $A251 - _xlfn.XLOOKUP($A251,Sulfone!$A:$A,Sulfone!$A:$A,,1) )
   / ( _xlfn.XLOOKUP($A251,Sulfone!$A:$A,Sulfone!$A:$A,,-1)
       - _xlfn.XLOOKUP($A251,Sulfone!$A:$A,Sulfone!$A:$A,,1) )
   * ( _xlfn.XLOOKUP($A251,Sulfone!$A:$A,Sulfone!$B:$B,,-1)
       - _xlfn.XLOOKUP($A251,Sulfone!$A:$A,Sulfone!$B:$B,,1) )</f>
        <v>1.3293323307687461</v>
      </c>
      <c r="E251">
        <f xml:space="preserve"> _xlfn.XLOOKUP($A251,sfeso4051!$A:$A,sfeso4051!$B:$B,,1)
 + ( $A251 - _xlfn.XLOOKUP($A251,sfeso4051!$A:$A,sfeso4051!$A:$A,,1) )
   / ( _xlfn.XLOOKUP($A251,sfeso4051!$A:$A,sfeso4051!$A:$A,,-1)
       - _xlfn.XLOOKUP($A251,sfeso4051!$A:$A,sfeso4051!$A:$A,,1) )
   * ( _xlfn.XLOOKUP($A251,sfeso4051!$A:$A,sfeso4051!$B:$B,,-1)
       - _xlfn.XLOOKUP($A251,sfeso4051!$A:$A,sfeso4051!$B:$B,,1) )</f>
        <v>0.79999106492961747</v>
      </c>
      <c r="F251">
        <f xml:space="preserve"> _xlfn.XLOOKUP($A251,sdbt029!$A:$A,sdbt029!$B:$B,,1)
 + ( $A251 - _xlfn.XLOOKUP($A251,sdbt029!$A:$A,sdbt029!$A:$A,,1) )
   / ( _xlfn.XLOOKUP($A251,sdbt029!$A:$A,sdbt029!$A:$A,,-1)
       - _xlfn.XLOOKUP($A251,sdbt029!$A:$A,sdbt029!$A:$A,,1) )
   * ( _xlfn.XLOOKUP($A251,sdbt029!$A:$A,sdbt029!$B:$B,,-1)
       - _xlfn.XLOOKUP($A251,sdbt029!$A:$A,sdbt029!$B:$B,,1) )</f>
        <v>1.0437381783502122</v>
      </c>
      <c r="G251">
        <f xml:space="preserve"> _xlfn.XLOOKUP($A251,sdbs034!$A:$A,sdbs034!$B:$B,,1)
 + ( $A251 - _xlfn.XLOOKUP($A251,sdbs034!$A:$A,sdbs034!$A:$A,,1) )
   / ( _xlfn.XLOOKUP($A251,sdbs034!$A:$A,sdbs034!$A:$A,,-1)
       - _xlfn.XLOOKUP($A251,sdbs034!$A:$A,sdbs034!$A:$A,,1) )
   * ( _xlfn.XLOOKUP($A251,sdbs034!$A:$A,sdbs034!$B:$B,,-1)
       - _xlfn.XLOOKUP($A251,sdbs034!$A:$A,sdbs034!$B:$B,,1) )</f>
        <v>1.1319183687582952</v>
      </c>
      <c r="H251">
        <f xml:space="preserve"> _xlfn.XLOOKUP($A251,sdbso042!$A:$A,sdbso042!$B:$B,,1)
 + ( $A251 - _xlfn.XLOOKUP($A251,sdbso042!$A:$A,sdbso042!$A:$A,,1) )
   / ( _xlfn.XLOOKUP($A251,sdbso042!$A:$A,sdbso042!$A:$A,,-1)
       - _xlfn.XLOOKUP($A251,sdbso042!$A:$A,sdbso042!$A:$A,,1) )
   * ( _xlfn.XLOOKUP($A251,sdbso042!$A:$A,sdbso042!$B:$B,,-1)
       - _xlfn.XLOOKUP($A251,sdbso042!$A:$A,sdbso042!$B:$B,,1) )</f>
        <v>1.3932333450076753</v>
      </c>
      <c r="Y251">
        <f t="shared" si="10"/>
        <v>0</v>
      </c>
      <c r="Z251">
        <f t="shared" si="11"/>
        <v>0</v>
      </c>
      <c r="AI251" s="1">
        <v>2486.94</v>
      </c>
    </row>
    <row r="252" spans="1:35" x14ac:dyDescent="0.2">
      <c r="A252" s="1">
        <f t="shared" si="9"/>
        <v>2485.9401000000003</v>
      </c>
      <c r="B252" s="1">
        <v>1.0894652</v>
      </c>
      <c r="C252">
        <f xml:space="preserve"> _xlfn.XLOOKUP($A252,DibenzoThiophene!$A:$A,DibenzoThiophene!$B:$B,,1)
 + ( $A252 - _xlfn.XLOOKUP($A252,DibenzoThiophene!$A:$A,DibenzoThiophene!$A:$A,,1) )
   / ( _xlfn.XLOOKUP($A252,DibenzoThiophene!$A:$A,DibenzoThiophene!$A:$A,,-1)
       - _xlfn.XLOOKUP($A252,DibenzoThiophene!$A:$A,DibenzoThiophene!$A:$A,,1) )
   * ( _xlfn.XLOOKUP($A252,DibenzoThiophene!$A:$A,DibenzoThiophene!$B:$B,,-1)
       - _xlfn.XLOOKUP($A252,DibenzoThiophene!$A:$A,DibenzoThiophene!$B:$B,,1) )</f>
        <v>1.0672353101077259</v>
      </c>
      <c r="D252">
        <f xml:space="preserve"> _xlfn.XLOOKUP($A252,Sulfone!$A:$A,Sulfone!$B:$B,,1)
 + ( $A252 - _xlfn.XLOOKUP($A252,Sulfone!$A:$A,Sulfone!$A:$A,,1) )
   / ( _xlfn.XLOOKUP($A252,Sulfone!$A:$A,Sulfone!$A:$A,,-1)
       - _xlfn.XLOOKUP($A252,Sulfone!$A:$A,Sulfone!$A:$A,,1) )
   * ( _xlfn.XLOOKUP($A252,Sulfone!$A:$A,Sulfone!$B:$B,,-1)
       - _xlfn.XLOOKUP($A252,Sulfone!$A:$A,Sulfone!$B:$B,,1) )</f>
        <v>1.3309118877892807</v>
      </c>
      <c r="E252">
        <f xml:space="preserve"> _xlfn.XLOOKUP($A252,sfeso4051!$A:$A,sfeso4051!$B:$B,,1)
 + ( $A252 - _xlfn.XLOOKUP($A252,sfeso4051!$A:$A,sfeso4051!$A:$A,,1) )
   / ( _xlfn.XLOOKUP($A252,sfeso4051!$A:$A,sfeso4051!$A:$A,,-1)
       - _xlfn.XLOOKUP($A252,sfeso4051!$A:$A,sfeso4051!$A:$A,,1) )
   * ( _xlfn.XLOOKUP($A252,sfeso4051!$A:$A,sfeso4051!$B:$B,,-1)
       - _xlfn.XLOOKUP($A252,sfeso4051!$A:$A,sfeso4051!$B:$B,,1) )</f>
        <v>0.804506683106329</v>
      </c>
      <c r="F252">
        <f xml:space="preserve"> _xlfn.XLOOKUP($A252,sdbt029!$A:$A,sdbt029!$B:$B,,1)
 + ( $A252 - _xlfn.XLOOKUP($A252,sdbt029!$A:$A,sdbt029!$A:$A,,1) )
   / ( _xlfn.XLOOKUP($A252,sdbt029!$A:$A,sdbt029!$A:$A,,-1)
       - _xlfn.XLOOKUP($A252,sdbt029!$A:$A,sdbt029!$A:$A,,1) )
   * ( _xlfn.XLOOKUP($A252,sdbt029!$A:$A,sdbt029!$B:$B,,-1)
       - _xlfn.XLOOKUP($A252,sdbt029!$A:$A,sdbt029!$B:$B,,1) )</f>
        <v>1.0401304128998277</v>
      </c>
      <c r="G252">
        <f xml:space="preserve"> _xlfn.XLOOKUP($A252,sdbs034!$A:$A,sdbs034!$B:$B,,1)
 + ( $A252 - _xlfn.XLOOKUP($A252,sdbs034!$A:$A,sdbs034!$A:$A,,1) )
   / ( _xlfn.XLOOKUP($A252,sdbs034!$A:$A,sdbs034!$A:$A,,-1)
       - _xlfn.XLOOKUP($A252,sdbs034!$A:$A,sdbs034!$A:$A,,1) )
   * ( _xlfn.XLOOKUP($A252,sdbs034!$A:$A,sdbs034!$B:$B,,-1)
       - _xlfn.XLOOKUP($A252,sdbs034!$A:$A,sdbs034!$B:$B,,1) )</f>
        <v>1.129268216954916</v>
      </c>
      <c r="H252">
        <f xml:space="preserve"> _xlfn.XLOOKUP($A252,sdbso042!$A:$A,sdbso042!$B:$B,,1)
 + ( $A252 - _xlfn.XLOOKUP($A252,sdbso042!$A:$A,sdbso042!$A:$A,,1) )
   / ( _xlfn.XLOOKUP($A252,sdbso042!$A:$A,sdbso042!$A:$A,,-1)
       - _xlfn.XLOOKUP($A252,sdbso042!$A:$A,sdbso042!$A:$A,,1) )
   * ( _xlfn.XLOOKUP($A252,sdbso042!$A:$A,sdbso042!$B:$B,,-1)
       - _xlfn.XLOOKUP($A252,sdbso042!$A:$A,sdbso042!$B:$B,,1) )</f>
        <v>1.3998815162804281</v>
      </c>
      <c r="Y252">
        <f t="shared" si="10"/>
        <v>0</v>
      </c>
      <c r="Z252">
        <f t="shared" si="11"/>
        <v>0</v>
      </c>
      <c r="AI252" s="1">
        <v>2487.1401000000001</v>
      </c>
    </row>
    <row r="253" spans="1:35" x14ac:dyDescent="0.2">
      <c r="A253" s="1">
        <f t="shared" si="9"/>
        <v>2486.1402000000003</v>
      </c>
      <c r="B253" s="1">
        <v>1.0840574000000001</v>
      </c>
      <c r="C253">
        <f xml:space="preserve"> _xlfn.XLOOKUP($A253,DibenzoThiophene!$A:$A,DibenzoThiophene!$B:$B,,1)
 + ( $A253 - _xlfn.XLOOKUP($A253,DibenzoThiophene!$A:$A,DibenzoThiophene!$A:$A,,1) )
   / ( _xlfn.XLOOKUP($A253,DibenzoThiophene!$A:$A,DibenzoThiophene!$A:$A,,-1)
       - _xlfn.XLOOKUP($A253,DibenzoThiophene!$A:$A,DibenzoThiophene!$A:$A,,1) )
   * ( _xlfn.XLOOKUP($A253,DibenzoThiophene!$A:$A,DibenzoThiophene!$B:$B,,-1)
       - _xlfn.XLOOKUP($A253,DibenzoThiophene!$A:$A,DibenzoThiophene!$B:$B,,1) )</f>
        <v>1.0573224589525156</v>
      </c>
      <c r="D253">
        <f xml:space="preserve"> _xlfn.XLOOKUP($A253,Sulfone!$A:$A,Sulfone!$B:$B,,1)
 + ( $A253 - _xlfn.XLOOKUP($A253,Sulfone!$A:$A,Sulfone!$A:$A,,1) )
   / ( _xlfn.XLOOKUP($A253,Sulfone!$A:$A,Sulfone!$A:$A,,-1)
       - _xlfn.XLOOKUP($A253,Sulfone!$A:$A,Sulfone!$A:$A,,1) )
   * ( _xlfn.XLOOKUP($A253,Sulfone!$A:$A,Sulfone!$B:$B,,-1)
       - _xlfn.XLOOKUP($A253,Sulfone!$A:$A,Sulfone!$B:$B,,1) )</f>
        <v>1.3313519076773948</v>
      </c>
      <c r="E253">
        <f xml:space="preserve"> _xlfn.XLOOKUP($A253,sfeso4051!$A:$A,sfeso4051!$B:$B,,1)
 + ( $A253 - _xlfn.XLOOKUP($A253,sfeso4051!$A:$A,sfeso4051!$A:$A,,1) )
   / ( _xlfn.XLOOKUP($A253,sfeso4051!$A:$A,sfeso4051!$A:$A,,-1)
       - _xlfn.XLOOKUP($A253,sfeso4051!$A:$A,sfeso4051!$A:$A,,1) )
   * ( _xlfn.XLOOKUP($A253,sfeso4051!$A:$A,sfeso4051!$B:$B,,-1)
       - _xlfn.XLOOKUP($A253,sfeso4051!$A:$A,sfeso4051!$B:$B,,1) )</f>
        <v>0.81210373043751627</v>
      </c>
      <c r="F253">
        <f xml:space="preserve"> _xlfn.XLOOKUP($A253,sdbt029!$A:$A,sdbt029!$B:$B,,1)
 + ( $A253 - _xlfn.XLOOKUP($A253,sdbt029!$A:$A,sdbt029!$A:$A,,1) )
   / ( _xlfn.XLOOKUP($A253,sdbt029!$A:$A,sdbt029!$A:$A,,-1)
       - _xlfn.XLOOKUP($A253,sdbt029!$A:$A,sdbt029!$A:$A,,1) )
   * ( _xlfn.XLOOKUP($A253,sdbt029!$A:$A,sdbt029!$B:$B,,-1)
       - _xlfn.XLOOKUP($A253,sdbt029!$A:$A,sdbt029!$B:$B,,1) )</f>
        <v>1.0379797781465665</v>
      </c>
      <c r="G253">
        <f xml:space="preserve"> _xlfn.XLOOKUP($A253,sdbs034!$A:$A,sdbs034!$B:$B,,1)
 + ( $A253 - _xlfn.XLOOKUP($A253,sdbs034!$A:$A,sdbs034!$A:$A,,1) )
   / ( _xlfn.XLOOKUP($A253,sdbs034!$A:$A,sdbs034!$A:$A,,-1)
       - _xlfn.XLOOKUP($A253,sdbs034!$A:$A,sdbs034!$A:$A,,1) )
   * ( _xlfn.XLOOKUP($A253,sdbs034!$A:$A,sdbs034!$B:$B,,-1)
       - _xlfn.XLOOKUP($A253,sdbs034!$A:$A,sdbs034!$B:$B,,1) )</f>
        <v>1.1238101516192414</v>
      </c>
      <c r="H253">
        <f xml:space="preserve"> _xlfn.XLOOKUP($A253,sdbso042!$A:$A,sdbso042!$B:$B,,1)
 + ( $A253 - _xlfn.XLOOKUP($A253,sdbso042!$A:$A,sdbso042!$A:$A,,1) )
   / ( _xlfn.XLOOKUP($A253,sdbso042!$A:$A,sdbso042!$A:$A,,-1)
       - _xlfn.XLOOKUP($A253,sdbso042!$A:$A,sdbso042!$A:$A,,1) )
   * ( _xlfn.XLOOKUP($A253,sdbso042!$A:$A,sdbso042!$B:$B,,-1)
       - _xlfn.XLOOKUP($A253,sdbso042!$A:$A,sdbso042!$B:$B,,1) )</f>
        <v>1.403104324097961</v>
      </c>
      <c r="Y253">
        <f t="shared" si="10"/>
        <v>0</v>
      </c>
      <c r="Z253">
        <f t="shared" si="11"/>
        <v>0</v>
      </c>
      <c r="AI253" s="1">
        <v>2487.3402000000001</v>
      </c>
    </row>
    <row r="254" spans="1:35" x14ac:dyDescent="0.2">
      <c r="A254" s="1">
        <f t="shared" si="9"/>
        <v>2486.3404</v>
      </c>
      <c r="B254" s="1">
        <v>1.062548</v>
      </c>
      <c r="C254">
        <f xml:space="preserve"> _xlfn.XLOOKUP($A254,DibenzoThiophene!$A:$A,DibenzoThiophene!$B:$B,,1)
 + ( $A254 - _xlfn.XLOOKUP($A254,DibenzoThiophene!$A:$A,DibenzoThiophene!$A:$A,,1) )
   / ( _xlfn.XLOOKUP($A254,DibenzoThiophene!$A:$A,DibenzoThiophene!$A:$A,,-1)
       - _xlfn.XLOOKUP($A254,DibenzoThiophene!$A:$A,DibenzoThiophene!$A:$A,,1) )
   * ( _xlfn.XLOOKUP($A254,DibenzoThiophene!$A:$A,DibenzoThiophene!$B:$B,,-1)
       - _xlfn.XLOOKUP($A254,DibenzoThiophene!$A:$A,DibenzoThiophene!$B:$B,,1) )</f>
        <v>1.0478465996094497</v>
      </c>
      <c r="D254">
        <f xml:space="preserve"> _xlfn.XLOOKUP($A254,Sulfone!$A:$A,Sulfone!$B:$B,,1)
 + ( $A254 - _xlfn.XLOOKUP($A254,Sulfone!$A:$A,Sulfone!$A:$A,,1) )
   / ( _xlfn.XLOOKUP($A254,Sulfone!$A:$A,Sulfone!$A:$A,,-1)
       - _xlfn.XLOOKUP($A254,Sulfone!$A:$A,Sulfone!$A:$A,,1) )
   * ( _xlfn.XLOOKUP($A254,Sulfone!$A:$A,Sulfone!$B:$B,,-1)
       - _xlfn.XLOOKUP($A254,Sulfone!$A:$A,Sulfone!$B:$B,,1) )</f>
        <v>1.3353391438677276</v>
      </c>
      <c r="E254">
        <f xml:space="preserve"> _xlfn.XLOOKUP($A254,sfeso4051!$A:$A,sfeso4051!$B:$B,,1)
 + ( $A254 - _xlfn.XLOOKUP($A254,sfeso4051!$A:$A,sfeso4051!$A:$A,,1) )
   / ( _xlfn.XLOOKUP($A254,sfeso4051!$A:$A,sfeso4051!$A:$A,,-1)
       - _xlfn.XLOOKUP($A254,sfeso4051!$A:$A,sfeso4051!$A:$A,,1) )
   * ( _xlfn.XLOOKUP($A254,sfeso4051!$A:$A,sfeso4051!$B:$B,,-1)
       - _xlfn.XLOOKUP($A254,sfeso4051!$A:$A,sfeso4051!$B:$B,,1) )</f>
        <v>0.81579247324868986</v>
      </c>
      <c r="F254">
        <f xml:space="preserve"> _xlfn.XLOOKUP($A254,sdbt029!$A:$A,sdbt029!$B:$B,,1)
 + ( $A254 - _xlfn.XLOOKUP($A254,sdbt029!$A:$A,sdbt029!$A:$A,,1) )
   / ( _xlfn.XLOOKUP($A254,sdbt029!$A:$A,sdbt029!$A:$A,,-1)
       - _xlfn.XLOOKUP($A254,sdbt029!$A:$A,sdbt029!$A:$A,,1) )
   * ( _xlfn.XLOOKUP($A254,sdbt029!$A:$A,sdbt029!$B:$B,,-1)
       - _xlfn.XLOOKUP($A254,sdbt029!$A:$A,sdbt029!$B:$B,,1) )</f>
        <v>1.0392995258791797</v>
      </c>
      <c r="G254">
        <f xml:space="preserve"> _xlfn.XLOOKUP($A254,sdbs034!$A:$A,sdbs034!$B:$B,,1)
 + ( $A254 - _xlfn.XLOOKUP($A254,sdbs034!$A:$A,sdbs034!$A:$A,,1) )
   / ( _xlfn.XLOOKUP($A254,sdbs034!$A:$A,sdbs034!$A:$A,,-1)
       - _xlfn.XLOOKUP($A254,sdbs034!$A:$A,sdbs034!$A:$A,,1) )
   * ( _xlfn.XLOOKUP($A254,sdbs034!$A:$A,sdbs034!$B:$B,,-1)
       - _xlfn.XLOOKUP($A254,sdbs034!$A:$A,sdbs034!$B:$B,,1) )</f>
        <v>1.1180731974318265</v>
      </c>
      <c r="H254">
        <f xml:space="preserve"> _xlfn.XLOOKUP($A254,sdbso042!$A:$A,sdbso042!$B:$B,,1)
 + ( $A254 - _xlfn.XLOOKUP($A254,sdbso042!$A:$A,sdbso042!$A:$A,,1) )
   / ( _xlfn.XLOOKUP($A254,sdbso042!$A:$A,sdbso042!$A:$A,,-1)
       - _xlfn.XLOOKUP($A254,sdbso042!$A:$A,sdbso042!$A:$A,,1) )
   * ( _xlfn.XLOOKUP($A254,sdbso042!$A:$A,sdbso042!$B:$B,,-1)
       - _xlfn.XLOOKUP($A254,sdbso042!$A:$A,sdbso042!$B:$B,,1) )</f>
        <v>1.4083098122876854</v>
      </c>
      <c r="Y254">
        <f t="shared" si="10"/>
        <v>0</v>
      </c>
      <c r="Z254">
        <f t="shared" si="11"/>
        <v>0</v>
      </c>
      <c r="AI254" s="1">
        <v>2487.5403999999999</v>
      </c>
    </row>
    <row r="255" spans="1:35" x14ac:dyDescent="0.2">
      <c r="A255" s="1">
        <f t="shared" si="9"/>
        <v>2486.5405000000001</v>
      </c>
      <c r="B255" s="1">
        <v>1.0704826999999999</v>
      </c>
      <c r="C255">
        <f xml:space="preserve"> _xlfn.XLOOKUP($A255,DibenzoThiophene!$A:$A,DibenzoThiophene!$B:$B,,1)
 + ( $A255 - _xlfn.XLOOKUP($A255,DibenzoThiophene!$A:$A,DibenzoThiophene!$A:$A,,1) )
   / ( _xlfn.XLOOKUP($A255,DibenzoThiophene!$A:$A,DibenzoThiophene!$A:$A,,-1)
       - _xlfn.XLOOKUP($A255,DibenzoThiophene!$A:$A,DibenzoThiophene!$A:$A,,1) )
   * ( _xlfn.XLOOKUP($A255,DibenzoThiophene!$A:$A,DibenzoThiophene!$B:$B,,-1)
       - _xlfn.XLOOKUP($A255,DibenzoThiophene!$A:$A,DibenzoThiophene!$B:$B,,1) )</f>
        <v>1.0383754734628468</v>
      </c>
      <c r="D255">
        <f xml:space="preserve"> _xlfn.XLOOKUP($A255,Sulfone!$A:$A,Sulfone!$B:$B,,1)
 + ( $A255 - _xlfn.XLOOKUP($A255,Sulfone!$A:$A,Sulfone!$A:$A,,1) )
   / ( _xlfn.XLOOKUP($A255,Sulfone!$A:$A,Sulfone!$A:$A,,-1)
       - _xlfn.XLOOKUP($A255,Sulfone!$A:$A,Sulfone!$A:$A,,1) )
   * ( _xlfn.XLOOKUP($A255,Sulfone!$A:$A,Sulfone!$B:$B,,-1)
       - _xlfn.XLOOKUP($A255,Sulfone!$A:$A,Sulfone!$B:$B,,1) )</f>
        <v>1.336677816064231</v>
      </c>
      <c r="E255">
        <f xml:space="preserve"> _xlfn.XLOOKUP($A255,sfeso4051!$A:$A,sfeso4051!$B:$B,,1)
 + ( $A255 - _xlfn.XLOOKUP($A255,sfeso4051!$A:$A,sfeso4051!$A:$A,,1) )
   / ( _xlfn.XLOOKUP($A255,sfeso4051!$A:$A,sfeso4051!$A:$A,,-1)
       - _xlfn.XLOOKUP($A255,sfeso4051!$A:$A,sfeso4051!$A:$A,,1) )
   * ( _xlfn.XLOOKUP($A255,sfeso4051!$A:$A,sfeso4051!$B:$B,,-1)
       - _xlfn.XLOOKUP($A255,sfeso4051!$A:$A,sfeso4051!$B:$B,,1) )</f>
        <v>0.81995533199132375</v>
      </c>
      <c r="F255">
        <f xml:space="preserve"> _xlfn.XLOOKUP($A255,sdbt029!$A:$A,sdbt029!$B:$B,,1)
 + ( $A255 - _xlfn.XLOOKUP($A255,sdbt029!$A:$A,sdbt029!$A:$A,,1) )
   / ( _xlfn.XLOOKUP($A255,sdbt029!$A:$A,sdbt029!$A:$A,,-1)
       - _xlfn.XLOOKUP($A255,sdbt029!$A:$A,sdbt029!$A:$A,,1) )
   * ( _xlfn.XLOOKUP($A255,sdbt029!$A:$A,sdbt029!$B:$B,,-1)
       - _xlfn.XLOOKUP($A255,sdbt029!$A:$A,sdbt029!$B:$B,,1) )</f>
        <v>1.0391030182564347</v>
      </c>
      <c r="G255">
        <f xml:space="preserve"> _xlfn.XLOOKUP($A255,sdbs034!$A:$A,sdbs034!$B:$B,,1)
 + ( $A255 - _xlfn.XLOOKUP($A255,sdbs034!$A:$A,sdbs034!$A:$A,,1) )
   / ( _xlfn.XLOOKUP($A255,sdbs034!$A:$A,sdbs034!$A:$A,,-1)
       - _xlfn.XLOOKUP($A255,sdbs034!$A:$A,sdbs034!$A:$A,,1) )
   * ( _xlfn.XLOOKUP($A255,sdbs034!$A:$A,sdbs034!$B:$B,,-1)
       - _xlfn.XLOOKUP($A255,sdbs034!$A:$A,sdbs034!$B:$B,,1) )</f>
        <v>1.1137698924087232</v>
      </c>
      <c r="H255">
        <f xml:space="preserve"> _xlfn.XLOOKUP($A255,sdbso042!$A:$A,sdbso042!$B:$B,,1)
 + ( $A255 - _xlfn.XLOOKUP($A255,sdbso042!$A:$A,sdbso042!$A:$A,,1) )
   / ( _xlfn.XLOOKUP($A255,sdbso042!$A:$A,sdbso042!$A:$A,,-1)
       - _xlfn.XLOOKUP($A255,sdbso042!$A:$A,sdbso042!$A:$A,,1) )
   * ( _xlfn.XLOOKUP($A255,sdbso042!$A:$A,sdbso042!$B:$B,,-1)
       - _xlfn.XLOOKUP($A255,sdbso042!$A:$A,sdbso042!$B:$B,,1) )</f>
        <v>1.4120649914189805</v>
      </c>
      <c r="Y255">
        <f t="shared" si="10"/>
        <v>0</v>
      </c>
      <c r="Z255">
        <f t="shared" si="11"/>
        <v>0</v>
      </c>
      <c r="AI255" s="1">
        <v>2487.7404999999999</v>
      </c>
    </row>
    <row r="256" spans="1:35" x14ac:dyDescent="0.2">
      <c r="A256" s="1">
        <f t="shared" si="9"/>
        <v>2486.7406000000001</v>
      </c>
      <c r="B256" s="1">
        <v>1.0534078</v>
      </c>
      <c r="C256">
        <f xml:space="preserve"> _xlfn.XLOOKUP($A256,DibenzoThiophene!$A:$A,DibenzoThiophene!$B:$B,,1)
 + ( $A256 - _xlfn.XLOOKUP($A256,DibenzoThiophene!$A:$A,DibenzoThiophene!$A:$A,,1) )
   / ( _xlfn.XLOOKUP($A256,DibenzoThiophene!$A:$A,DibenzoThiophene!$A:$A,,-1)
       - _xlfn.XLOOKUP($A256,DibenzoThiophene!$A:$A,DibenzoThiophene!$A:$A,,1) )
   * ( _xlfn.XLOOKUP($A256,DibenzoThiophene!$A:$A,DibenzoThiophene!$B:$B,,-1)
       - _xlfn.XLOOKUP($A256,DibenzoThiophene!$A:$A,DibenzoThiophene!$B:$B,,1) )</f>
        <v>1.0289043473162438</v>
      </c>
      <c r="D256">
        <f xml:space="preserve"> _xlfn.XLOOKUP($A256,Sulfone!$A:$A,Sulfone!$B:$B,,1)
 + ( $A256 - _xlfn.XLOOKUP($A256,Sulfone!$A:$A,Sulfone!$A:$A,,1) )
   / ( _xlfn.XLOOKUP($A256,Sulfone!$A:$A,Sulfone!$A:$A,,-1)
       - _xlfn.XLOOKUP($A256,Sulfone!$A:$A,Sulfone!$A:$A,,1) )
   * ( _xlfn.XLOOKUP($A256,Sulfone!$A:$A,Sulfone!$B:$B,,-1)
       - _xlfn.XLOOKUP($A256,Sulfone!$A:$A,Sulfone!$B:$B,,1) )</f>
        <v>1.3370035183266562</v>
      </c>
      <c r="E256">
        <f xml:space="preserve"> _xlfn.XLOOKUP($A256,sfeso4051!$A:$A,sfeso4051!$B:$B,,1)
 + ( $A256 - _xlfn.XLOOKUP($A256,sfeso4051!$A:$A,sfeso4051!$A:$A,,1) )
   / ( _xlfn.XLOOKUP($A256,sfeso4051!$A:$A,sfeso4051!$A:$A,,-1)
       - _xlfn.XLOOKUP($A256,sfeso4051!$A:$A,sfeso4051!$A:$A,,1) )
   * ( _xlfn.XLOOKUP($A256,sfeso4051!$A:$A,sfeso4051!$B:$B,,-1)
       - _xlfn.XLOOKUP($A256,sfeso4051!$A:$A,sfeso4051!$B:$B,,1) )</f>
        <v>0.82762699054085864</v>
      </c>
      <c r="F256">
        <f xml:space="preserve"> _xlfn.XLOOKUP($A256,sdbt029!$A:$A,sdbt029!$B:$B,,1)
 + ( $A256 - _xlfn.XLOOKUP($A256,sdbt029!$A:$A,sdbt029!$A:$A,,1) )
   / ( _xlfn.XLOOKUP($A256,sdbt029!$A:$A,sdbt029!$A:$A,,-1)
       - _xlfn.XLOOKUP($A256,sdbt029!$A:$A,sdbt029!$A:$A,,1) )
   * ( _xlfn.XLOOKUP($A256,sdbt029!$A:$A,sdbt029!$B:$B,,-1)
       - _xlfn.XLOOKUP($A256,sdbt029!$A:$A,sdbt029!$B:$B,,1) )</f>
        <v>1.0385615832439445</v>
      </c>
      <c r="G256">
        <f xml:space="preserve"> _xlfn.XLOOKUP($A256,sdbs034!$A:$A,sdbs034!$B:$B,,1)
 + ( $A256 - _xlfn.XLOOKUP($A256,sdbs034!$A:$A,sdbs034!$A:$A,,1) )
   / ( _xlfn.XLOOKUP($A256,sdbs034!$A:$A,sdbs034!$A:$A,,-1)
       - _xlfn.XLOOKUP($A256,sdbs034!$A:$A,sdbs034!$A:$A,,1) )
   * ( _xlfn.XLOOKUP($A256,sdbs034!$A:$A,sdbs034!$B:$B,,-1)
       - _xlfn.XLOOKUP($A256,sdbs034!$A:$A,sdbs034!$B:$B,,1) )</f>
        <v>1.1060744358702765</v>
      </c>
      <c r="H256">
        <f xml:space="preserve"> _xlfn.XLOOKUP($A256,sdbso042!$A:$A,sdbso042!$B:$B,,1)
 + ( $A256 - _xlfn.XLOOKUP($A256,sdbso042!$A:$A,sdbso042!$A:$A,,1) )
   / ( _xlfn.XLOOKUP($A256,sdbso042!$A:$A,sdbso042!$A:$A,,-1)
       - _xlfn.XLOOKUP($A256,sdbso042!$A:$A,sdbso042!$A:$A,,1) )
   * ( _xlfn.XLOOKUP($A256,sdbso042!$A:$A,sdbso042!$B:$B,,-1)
       - _xlfn.XLOOKUP($A256,sdbso042!$A:$A,sdbso042!$B:$B,,1) )</f>
        <v>1.4144021671430651</v>
      </c>
      <c r="Y256">
        <f t="shared" si="10"/>
        <v>0</v>
      </c>
      <c r="Z256">
        <f t="shared" si="11"/>
        <v>0</v>
      </c>
      <c r="AI256" s="1">
        <v>2487.9405999999999</v>
      </c>
    </row>
    <row r="257" spans="1:35" x14ac:dyDescent="0.2">
      <c r="A257" s="1">
        <f t="shared" si="9"/>
        <v>2486.9408000000003</v>
      </c>
      <c r="B257" s="1">
        <v>1.0667218000000001</v>
      </c>
      <c r="C257">
        <f xml:space="preserve"> _xlfn.XLOOKUP($A257,DibenzoThiophene!$A:$A,DibenzoThiophene!$B:$B,,1)
 + ( $A257 - _xlfn.XLOOKUP($A257,DibenzoThiophene!$A:$A,DibenzoThiophene!$A:$A,,1) )
   / ( _xlfn.XLOOKUP($A257,DibenzoThiophene!$A:$A,DibenzoThiophene!$A:$A,,-1)
       - _xlfn.XLOOKUP($A257,DibenzoThiophene!$A:$A,DibenzoThiophene!$A:$A,,1) )
   * ( _xlfn.XLOOKUP($A257,DibenzoThiophene!$A:$A,DibenzoThiophene!$B:$B,,-1)
       - _xlfn.XLOOKUP($A257,DibenzoThiophene!$A:$A,DibenzoThiophene!$B:$B,,1) )</f>
        <v>1.0194284879731563</v>
      </c>
      <c r="D257">
        <f xml:space="preserve"> _xlfn.XLOOKUP($A257,Sulfone!$A:$A,Sulfone!$B:$B,,1)
 + ( $A257 - _xlfn.XLOOKUP($A257,Sulfone!$A:$A,Sulfone!$A:$A,,1) )
   / ( _xlfn.XLOOKUP($A257,Sulfone!$A:$A,Sulfone!$A:$A,,-1)
       - _xlfn.XLOOKUP($A257,Sulfone!$A:$A,Sulfone!$A:$A,,1) )
   * ( _xlfn.XLOOKUP($A257,Sulfone!$A:$A,Sulfone!$B:$B,,-1)
       - _xlfn.XLOOKUP($A257,Sulfone!$A:$A,Sulfone!$B:$B,,1) )</f>
        <v>1.3422963195761475</v>
      </c>
      <c r="E257">
        <f xml:space="preserve"> _xlfn.XLOOKUP($A257,sfeso4051!$A:$A,sfeso4051!$B:$B,,1)
 + ( $A257 - _xlfn.XLOOKUP($A257,sfeso4051!$A:$A,sfeso4051!$A:$A,,1) )
   / ( _xlfn.XLOOKUP($A257,sfeso4051!$A:$A,sfeso4051!$A:$A,,-1)
       - _xlfn.XLOOKUP($A257,sfeso4051!$A:$A,sfeso4051!$A:$A,,1) )
   * ( _xlfn.XLOOKUP($A257,sfeso4051!$A:$A,sfeso4051!$B:$B,,-1)
       - _xlfn.XLOOKUP($A257,sfeso4051!$A:$A,sfeso4051!$B:$B,,1) )</f>
        <v>0.83352326074312344</v>
      </c>
      <c r="F257">
        <f xml:space="preserve"> _xlfn.XLOOKUP($A257,sdbt029!$A:$A,sdbt029!$B:$B,,1)
 + ( $A257 - _xlfn.XLOOKUP($A257,sdbt029!$A:$A,sdbt029!$A:$A,,1) )
   / ( _xlfn.XLOOKUP($A257,sdbt029!$A:$A,sdbt029!$A:$A,,-1)
       - _xlfn.XLOOKUP($A257,sdbt029!$A:$A,sdbt029!$A:$A,,1) )
   * ( _xlfn.XLOOKUP($A257,sdbt029!$A:$A,sdbt029!$B:$B,,-1)
       - _xlfn.XLOOKUP($A257,sdbt029!$A:$A,sdbt029!$B:$B,,1) )</f>
        <v>1.0398972659512051</v>
      </c>
      <c r="G257">
        <f xml:space="preserve"> _xlfn.XLOOKUP($A257,sdbs034!$A:$A,sdbs034!$B:$B,,1)
 + ( $A257 - _xlfn.XLOOKUP($A257,sdbs034!$A:$A,sdbs034!$A:$A,,1) )
   / ( _xlfn.XLOOKUP($A257,sdbs034!$A:$A,sdbs034!$A:$A,,-1)
       - _xlfn.XLOOKUP($A257,sdbs034!$A:$A,sdbs034!$A:$A,,1) )
   * ( _xlfn.XLOOKUP($A257,sdbs034!$A:$A,sdbs034!$B:$B,,-1)
       - _xlfn.XLOOKUP($A257,sdbs034!$A:$A,sdbs034!$B:$B,,1) )</f>
        <v>1.1013657226703961</v>
      </c>
      <c r="H257">
        <f xml:space="preserve"> _xlfn.XLOOKUP($A257,sdbso042!$A:$A,sdbso042!$B:$B,,1)
 + ( $A257 - _xlfn.XLOOKUP($A257,sdbso042!$A:$A,sdbso042!$A:$A,,1) )
   / ( _xlfn.XLOOKUP($A257,sdbso042!$A:$A,sdbso042!$A:$A,,-1)
       - _xlfn.XLOOKUP($A257,sdbso042!$A:$A,sdbso042!$A:$A,,1) )
   * ( _xlfn.XLOOKUP($A257,sdbso042!$A:$A,sdbso042!$B:$B,,-1)
       - _xlfn.XLOOKUP($A257,sdbso042!$A:$A,sdbso042!$B:$B,,1) )</f>
        <v>1.4142828809272605</v>
      </c>
      <c r="Y257">
        <f t="shared" si="10"/>
        <v>0</v>
      </c>
      <c r="Z257">
        <f t="shared" si="11"/>
        <v>0</v>
      </c>
      <c r="AI257" s="1">
        <v>2488.1408000000001</v>
      </c>
    </row>
    <row r="258" spans="1:35" x14ac:dyDescent="0.2">
      <c r="A258" s="1">
        <f t="shared" ref="A258:A321" si="12">AI258-1.2</f>
        <v>2487.1409000000003</v>
      </c>
      <c r="B258" s="1">
        <v>1.0539706</v>
      </c>
      <c r="C258">
        <f xml:space="preserve"> _xlfn.XLOOKUP($A258,DibenzoThiophene!$A:$A,DibenzoThiophene!$B:$B,,1)
 + ( $A258 - _xlfn.XLOOKUP($A258,DibenzoThiophene!$A:$A,DibenzoThiophene!$A:$A,,1) )
   / ( _xlfn.XLOOKUP($A258,DibenzoThiophene!$A:$A,DibenzoThiophene!$A:$A,,-1)
       - _xlfn.XLOOKUP($A258,DibenzoThiophene!$A:$A,DibenzoThiophene!$A:$A,,1) )
   * ( _xlfn.XLOOKUP($A258,DibenzoThiophene!$A:$A,DibenzoThiophene!$B:$B,,-1)
       - _xlfn.XLOOKUP($A258,DibenzoThiophene!$A:$A,DibenzoThiophene!$B:$B,,1) )</f>
        <v>1.0170943775317096</v>
      </c>
      <c r="D258">
        <f xml:space="preserve"> _xlfn.XLOOKUP($A258,Sulfone!$A:$A,Sulfone!$B:$B,,1)
 + ( $A258 - _xlfn.XLOOKUP($A258,Sulfone!$A:$A,Sulfone!$A:$A,,1) )
   / ( _xlfn.XLOOKUP($A258,Sulfone!$A:$A,Sulfone!$A:$A,,-1)
       - _xlfn.XLOOKUP($A258,Sulfone!$A:$A,Sulfone!$A:$A,,1) )
   * ( _xlfn.XLOOKUP($A258,Sulfone!$A:$A,Sulfone!$B:$B,,-1)
       - _xlfn.XLOOKUP($A258,Sulfone!$A:$A,Sulfone!$B:$B,,1) )</f>
        <v>1.3429527585582801</v>
      </c>
      <c r="E258">
        <f xml:space="preserve"> _xlfn.XLOOKUP($A258,sfeso4051!$A:$A,sfeso4051!$B:$B,,1)
 + ( $A258 - _xlfn.XLOOKUP($A258,sfeso4051!$A:$A,sfeso4051!$A:$A,,1) )
   / ( _xlfn.XLOOKUP($A258,sfeso4051!$A:$A,sfeso4051!$A:$A,,-1)
       - _xlfn.XLOOKUP($A258,sfeso4051!$A:$A,sfeso4051!$A:$A,,1) )
   * ( _xlfn.XLOOKUP($A258,sfeso4051!$A:$A,sfeso4051!$B:$B,,-1)
       - _xlfn.XLOOKUP($A258,sfeso4051!$A:$A,sfeso4051!$B:$B,,1) )</f>
        <v>0.83988745505034312</v>
      </c>
      <c r="F258">
        <f xml:space="preserve"> _xlfn.XLOOKUP($A258,sdbt029!$A:$A,sdbt029!$B:$B,,1)
 + ( $A258 - _xlfn.XLOOKUP($A258,sdbt029!$A:$A,sdbt029!$A:$A,,1) )
   / ( _xlfn.XLOOKUP($A258,sdbt029!$A:$A,sdbt029!$A:$A,,-1)
       - _xlfn.XLOOKUP($A258,sdbt029!$A:$A,sdbt029!$A:$A,,1) )
   * ( _xlfn.XLOOKUP($A258,sdbt029!$A:$A,sdbt029!$B:$B,,-1)
       - _xlfn.XLOOKUP($A258,sdbt029!$A:$A,sdbt029!$B:$B,,1) )</f>
        <v>1.0397518430178387</v>
      </c>
      <c r="G258">
        <f xml:space="preserve"> _xlfn.XLOOKUP($A258,sdbs034!$A:$A,sdbs034!$B:$B,,1)
 + ( $A258 - _xlfn.XLOOKUP($A258,sdbs034!$A:$A,sdbs034!$A:$A,,1) )
   / ( _xlfn.XLOOKUP($A258,sdbs034!$A:$A,sdbs034!$A:$A,,-1)
       - _xlfn.XLOOKUP($A258,sdbs034!$A:$A,sdbs034!$A:$A,,1) )
   * ( _xlfn.XLOOKUP($A258,sdbs034!$A:$A,sdbs034!$B:$B,,-1)
       - _xlfn.XLOOKUP($A258,sdbs034!$A:$A,sdbs034!$B:$B,,1) )</f>
        <v>1.0958891111109634</v>
      </c>
      <c r="H258">
        <f xml:space="preserve"> _xlfn.XLOOKUP($A258,sdbso042!$A:$A,sdbso042!$B:$B,,1)
 + ( $A258 - _xlfn.XLOOKUP($A258,sdbso042!$A:$A,sdbso042!$A:$A,,1) )
   / ( _xlfn.XLOOKUP($A258,sdbso042!$A:$A,sdbso042!$A:$A,,-1)
       - _xlfn.XLOOKUP($A258,sdbso042!$A:$A,sdbso042!$A:$A,,1) )
   * ( _xlfn.XLOOKUP($A258,sdbso042!$A:$A,sdbso042!$B:$B,,-1)
       - _xlfn.XLOOKUP($A258,sdbso042!$A:$A,sdbso042!$B:$B,,1) )</f>
        <v>1.4196284507703716</v>
      </c>
      <c r="Y258">
        <f t="shared" ref="Y258:Y321" si="13">$S$1*L258 + $T$1*M258 + $U$1*N258 + $V$1*O258 + $W$1*P258 + $X$1*Q258</f>
        <v>0</v>
      </c>
      <c r="Z258">
        <f t="shared" ref="Z258:Z321" si="14">(Y258 - K258)^2</f>
        <v>0</v>
      </c>
      <c r="AI258" s="1">
        <v>2488.3409000000001</v>
      </c>
    </row>
    <row r="259" spans="1:35" x14ac:dyDescent="0.2">
      <c r="A259" s="1">
        <f t="shared" si="12"/>
        <v>2487.3410000000003</v>
      </c>
      <c r="B259" s="1">
        <v>1.0828565000000001</v>
      </c>
      <c r="C259">
        <f xml:space="preserve"> _xlfn.XLOOKUP($A259,DibenzoThiophene!$A:$A,DibenzoThiophene!$B:$B,,1)
 + ( $A259 - _xlfn.XLOOKUP($A259,DibenzoThiophene!$A:$A,DibenzoThiophene!$A:$A,,1) )
   / ( _xlfn.XLOOKUP($A259,DibenzoThiophene!$A:$A,DibenzoThiophene!$A:$A,,-1)
       - _xlfn.XLOOKUP($A259,DibenzoThiophene!$A:$A,DibenzoThiophene!$A:$A,,1) )
   * ( _xlfn.XLOOKUP($A259,DibenzoThiophene!$A:$A,DibenzoThiophene!$B:$B,,-1)
       - _xlfn.XLOOKUP($A259,DibenzoThiophene!$A:$A,DibenzoThiophene!$B:$B,,1) )</f>
        <v>1.0176380960036244</v>
      </c>
      <c r="D259">
        <f xml:space="preserve"> _xlfn.XLOOKUP($A259,Sulfone!$A:$A,Sulfone!$B:$B,,1)
 + ( $A259 - _xlfn.XLOOKUP($A259,Sulfone!$A:$A,Sulfone!$A:$A,,1) )
   / ( _xlfn.XLOOKUP($A259,Sulfone!$A:$A,Sulfone!$A:$A,,-1)
       - _xlfn.XLOOKUP($A259,Sulfone!$A:$A,Sulfone!$A:$A,,1) )
   * ( _xlfn.XLOOKUP($A259,Sulfone!$A:$A,Sulfone!$B:$B,,-1)
       - _xlfn.XLOOKUP($A259,Sulfone!$A:$A,Sulfone!$B:$B,,1) )</f>
        <v>1.3433860802172335</v>
      </c>
      <c r="E259">
        <f xml:space="preserve"> _xlfn.XLOOKUP($A259,sfeso4051!$A:$A,sfeso4051!$B:$B,,1)
 + ( $A259 - _xlfn.XLOOKUP($A259,sfeso4051!$A:$A,sfeso4051!$A:$A,,1) )
   / ( _xlfn.XLOOKUP($A259,sfeso4051!$A:$A,sfeso4051!$A:$A,,-1)
       - _xlfn.XLOOKUP($A259,sfeso4051!$A:$A,sfeso4051!$A:$A,,1) )
   * ( _xlfn.XLOOKUP($A259,sfeso4051!$A:$A,sfeso4051!$B:$B,,-1)
       - _xlfn.XLOOKUP($A259,sfeso4051!$A:$A,sfeso4051!$B:$B,,1) )</f>
        <v>0.84624583338641013</v>
      </c>
      <c r="F259">
        <f xml:space="preserve"> _xlfn.XLOOKUP($A259,sdbt029!$A:$A,sdbt029!$B:$B,,1)
 + ( $A259 - _xlfn.XLOOKUP($A259,sdbt029!$A:$A,sdbt029!$A:$A,,1) )
   / ( _xlfn.XLOOKUP($A259,sdbt029!$A:$A,sdbt029!$A:$A,,-1)
       - _xlfn.XLOOKUP($A259,sdbt029!$A:$A,sdbt029!$A:$A,,1) )
   * ( _xlfn.XLOOKUP($A259,sdbt029!$A:$A,sdbt029!$B:$B,,-1)
       - _xlfn.XLOOKUP($A259,sdbt029!$A:$A,sdbt029!$B:$B,,1) )</f>
        <v>1.0442147524138179</v>
      </c>
      <c r="G259">
        <f xml:space="preserve"> _xlfn.XLOOKUP($A259,sdbs034!$A:$A,sdbs034!$B:$B,,1)
 + ( $A259 - _xlfn.XLOOKUP($A259,sdbs034!$A:$A,sdbs034!$A:$A,,1) )
   / ( _xlfn.XLOOKUP($A259,sdbs034!$A:$A,sdbs034!$A:$A,,-1)
       - _xlfn.XLOOKUP($A259,sdbs034!$A:$A,sdbs034!$A:$A,,1) )
   * ( _xlfn.XLOOKUP($A259,sdbs034!$A:$A,sdbs034!$B:$B,,-1)
       - _xlfn.XLOOKUP($A259,sdbs034!$A:$A,sdbs034!$B:$B,,1) )</f>
        <v>1.0909875154967419</v>
      </c>
      <c r="H259">
        <f xml:space="preserve"> _xlfn.XLOOKUP($A259,sdbso042!$A:$A,sdbso042!$B:$B,,1)
 + ( $A259 - _xlfn.XLOOKUP($A259,sdbso042!$A:$A,sdbso042!$A:$A,,1) )
   / ( _xlfn.XLOOKUP($A259,sdbso042!$A:$A,sdbso042!$A:$A,,-1)
       - _xlfn.XLOOKUP($A259,sdbso042!$A:$A,sdbso042!$A:$A,,1) )
   * ( _xlfn.XLOOKUP($A259,sdbso042!$A:$A,sdbso042!$B:$B,,-1)
       - _xlfn.XLOOKUP($A259,sdbso042!$A:$A,sdbso042!$B:$B,,1) )</f>
        <v>1.4195912574792211</v>
      </c>
      <c r="Y259">
        <f t="shared" si="13"/>
        <v>0</v>
      </c>
      <c r="Z259">
        <f t="shared" si="14"/>
        <v>0</v>
      </c>
      <c r="AI259" s="1">
        <v>2488.5410000000002</v>
      </c>
    </row>
    <row r="260" spans="1:35" x14ac:dyDescent="0.2">
      <c r="A260" s="1">
        <f t="shared" si="12"/>
        <v>2487.5412000000001</v>
      </c>
      <c r="B260" s="1">
        <v>1.0743202999999999</v>
      </c>
      <c r="C260">
        <f xml:space="preserve"> _xlfn.XLOOKUP($A260,DibenzoThiophene!$A:$A,DibenzoThiophene!$B:$B,,1)
 + ( $A260 - _xlfn.XLOOKUP($A260,DibenzoThiophene!$A:$A,DibenzoThiophene!$A:$A,,1) )
   / ( _xlfn.XLOOKUP($A260,DibenzoThiophene!$A:$A,DibenzoThiophene!$A:$A,,-1)
       - _xlfn.XLOOKUP($A260,DibenzoThiophene!$A:$A,DibenzoThiophene!$A:$A,,1) )
   * ( _xlfn.XLOOKUP($A260,DibenzoThiophene!$A:$A,DibenzoThiophene!$B:$B,,-1)
       - _xlfn.XLOOKUP($A260,DibenzoThiophene!$A:$A,DibenzoThiophene!$B:$B,,1) )</f>
        <v>1.0181820861989128</v>
      </c>
      <c r="D260">
        <f xml:space="preserve"> _xlfn.XLOOKUP($A260,Sulfone!$A:$A,Sulfone!$B:$B,,1)
 + ( $A260 - _xlfn.XLOOKUP($A260,Sulfone!$A:$A,Sulfone!$A:$A,,1) )
   / ( _xlfn.XLOOKUP($A260,Sulfone!$A:$A,Sulfone!$A:$A,,-1)
       - _xlfn.XLOOKUP($A260,Sulfone!$A:$A,Sulfone!$A:$A,,1) )
   * ( _xlfn.XLOOKUP($A260,Sulfone!$A:$A,Sulfone!$B:$B,,-1)
       - _xlfn.XLOOKUP($A260,Sulfone!$A:$A,Sulfone!$B:$B,,1) )</f>
        <v>1.345467802525812</v>
      </c>
      <c r="E260">
        <f xml:space="preserve"> _xlfn.XLOOKUP($A260,sfeso4051!$A:$A,sfeso4051!$B:$B,,1)
 + ( $A260 - _xlfn.XLOOKUP($A260,sfeso4051!$A:$A,sfeso4051!$A:$A,,1) )
   / ( _xlfn.XLOOKUP($A260,sfeso4051!$A:$A,sfeso4051!$A:$A,,-1)
       - _xlfn.XLOOKUP($A260,sfeso4051!$A:$A,sfeso4051!$A:$A,,1) )
   * ( _xlfn.XLOOKUP($A260,sfeso4051!$A:$A,sfeso4051!$B:$B,,-1)
       - _xlfn.XLOOKUP($A260,sfeso4051!$A:$A,sfeso4051!$B:$B,,1) )</f>
        <v>0.85158583514580655</v>
      </c>
      <c r="F260">
        <f xml:space="preserve"> _xlfn.XLOOKUP($A260,sdbt029!$A:$A,sdbt029!$B:$B,,1)
 + ( $A260 - _xlfn.XLOOKUP($A260,sdbt029!$A:$A,sdbt029!$A:$A,,1) )
   / ( _xlfn.XLOOKUP($A260,sdbt029!$A:$A,sdbt029!$A:$A,,-1)
       - _xlfn.XLOOKUP($A260,sdbt029!$A:$A,sdbt029!$A:$A,,1) )
   * ( _xlfn.XLOOKUP($A260,sdbt029!$A:$A,sdbt029!$B:$B,,-1)
       - _xlfn.XLOOKUP($A260,sdbt029!$A:$A,sdbt029!$B:$B,,1) )</f>
        <v>1.04001990197505</v>
      </c>
      <c r="G260">
        <f xml:space="preserve"> _xlfn.XLOOKUP($A260,sdbs034!$A:$A,sdbs034!$B:$B,,1)
 + ( $A260 - _xlfn.XLOOKUP($A260,sdbs034!$A:$A,sdbs034!$A:$A,,1) )
   / ( _xlfn.XLOOKUP($A260,sdbs034!$A:$A,sdbs034!$A:$A,,-1)
       - _xlfn.XLOOKUP($A260,sdbs034!$A:$A,sdbs034!$A:$A,,1) )
   * ( _xlfn.XLOOKUP($A260,sdbs034!$A:$A,sdbs034!$B:$B,,-1)
       - _xlfn.XLOOKUP($A260,sdbs034!$A:$A,sdbs034!$B:$B,,1) )</f>
        <v>1.0888756340974908</v>
      </c>
      <c r="H260">
        <f xml:space="preserve"> _xlfn.XLOOKUP($A260,sdbso042!$A:$A,sdbso042!$B:$B,,1)
 + ( $A260 - _xlfn.XLOOKUP($A260,sdbso042!$A:$A,sdbso042!$A:$A,,1) )
   / ( _xlfn.XLOOKUP($A260,sdbso042!$A:$A,sdbso042!$A:$A,,-1)
       - _xlfn.XLOOKUP($A260,sdbso042!$A:$A,sdbso042!$A:$A,,1) )
   * ( _xlfn.XLOOKUP($A260,sdbso042!$A:$A,sdbso042!$B:$B,,-1)
       - _xlfn.XLOOKUP($A260,sdbso042!$A:$A,sdbso042!$B:$B,,1) )</f>
        <v>1.4217812111033963</v>
      </c>
      <c r="Y260">
        <f t="shared" si="13"/>
        <v>0</v>
      </c>
      <c r="Z260">
        <f t="shared" si="14"/>
        <v>0</v>
      </c>
      <c r="AI260" s="1">
        <v>2488.7411999999999</v>
      </c>
    </row>
    <row r="261" spans="1:35" x14ac:dyDescent="0.2">
      <c r="A261" s="1">
        <f t="shared" si="12"/>
        <v>2487.7413000000001</v>
      </c>
      <c r="B261" s="1">
        <v>1.0551345000000001</v>
      </c>
      <c r="C261">
        <f xml:space="preserve"> _xlfn.XLOOKUP($A261,DibenzoThiophene!$A:$A,DibenzoThiophene!$B:$B,,1)
 + ( $A261 - _xlfn.XLOOKUP($A261,DibenzoThiophene!$A:$A,DibenzoThiophene!$A:$A,,1) )
   / ( _xlfn.XLOOKUP($A261,DibenzoThiophene!$A:$A,DibenzoThiophene!$A:$A,,-1)
       - _xlfn.XLOOKUP($A261,DibenzoThiophene!$A:$A,DibenzoThiophene!$A:$A,,1) )
   * ( _xlfn.XLOOKUP($A261,DibenzoThiophene!$A:$A,DibenzoThiophene!$B:$B,,-1)
       - _xlfn.XLOOKUP($A261,DibenzoThiophene!$A:$A,DibenzoThiophene!$B:$B,,1) )</f>
        <v>1.0187258046708276</v>
      </c>
      <c r="D261">
        <f xml:space="preserve"> _xlfn.XLOOKUP($A261,Sulfone!$A:$A,Sulfone!$B:$B,,1)
 + ( $A261 - _xlfn.XLOOKUP($A261,Sulfone!$A:$A,Sulfone!$A:$A,,1) )
   / ( _xlfn.XLOOKUP($A261,Sulfone!$A:$A,Sulfone!$A:$A,,-1)
       - _xlfn.XLOOKUP($A261,Sulfone!$A:$A,Sulfone!$A:$A,,1) )
   * ( _xlfn.XLOOKUP($A261,Sulfone!$A:$A,Sulfone!$B:$B,,-1)
       - _xlfn.XLOOKUP($A261,Sulfone!$A:$A,Sulfone!$B:$B,,1) )</f>
        <v>1.3461513909249303</v>
      </c>
      <c r="E261">
        <f xml:space="preserve"> _xlfn.XLOOKUP($A261,sfeso4051!$A:$A,sfeso4051!$B:$B,,1)
 + ( $A261 - _xlfn.XLOOKUP($A261,sfeso4051!$A:$A,sfeso4051!$A:$A,,1) )
   / ( _xlfn.XLOOKUP($A261,sfeso4051!$A:$A,sfeso4051!$A:$A,,-1)
       - _xlfn.XLOOKUP($A261,sfeso4051!$A:$A,sfeso4051!$A:$A,,1) )
   * ( _xlfn.XLOOKUP($A261,sfeso4051!$A:$A,sfeso4051!$B:$B,,-1)
       - _xlfn.XLOOKUP($A261,sfeso4051!$A:$A,sfeso4051!$B:$B,,1) )</f>
        <v>0.85846690759402067</v>
      </c>
      <c r="F261">
        <f xml:space="preserve"> _xlfn.XLOOKUP($A261,sdbt029!$A:$A,sdbt029!$B:$B,,1)
 + ( $A261 - _xlfn.XLOOKUP($A261,sdbt029!$A:$A,sdbt029!$A:$A,,1) )
   / ( _xlfn.XLOOKUP($A261,sdbt029!$A:$A,sdbt029!$A:$A,,-1)
       - _xlfn.XLOOKUP($A261,sdbt029!$A:$A,sdbt029!$A:$A,,1) )
   * ( _xlfn.XLOOKUP($A261,sdbt029!$A:$A,sdbt029!$B:$B,,-1)
       - _xlfn.XLOOKUP($A261,sdbt029!$A:$A,sdbt029!$B:$B,,1) )</f>
        <v>1.046799366461368</v>
      </c>
      <c r="G261">
        <f xml:space="preserve"> _xlfn.XLOOKUP($A261,sdbs034!$A:$A,sdbs034!$B:$B,,1)
 + ( $A261 - _xlfn.XLOOKUP($A261,sdbs034!$A:$A,sdbs034!$A:$A,,1) )
   / ( _xlfn.XLOOKUP($A261,sdbs034!$A:$A,sdbs034!$A:$A,,-1)
       - _xlfn.XLOOKUP($A261,sdbs034!$A:$A,sdbs034!$A:$A,,1) )
   * ( _xlfn.XLOOKUP($A261,sdbs034!$A:$A,sdbs034!$B:$B,,-1)
       - _xlfn.XLOOKUP($A261,sdbs034!$A:$A,sdbs034!$B:$B,,1) )</f>
        <v>1.0861168033207071</v>
      </c>
      <c r="H261">
        <f xml:space="preserve"> _xlfn.XLOOKUP($A261,sdbso042!$A:$A,sdbso042!$B:$B,,1)
 + ( $A261 - _xlfn.XLOOKUP($A261,sdbso042!$A:$A,sdbso042!$A:$A,,1) )
   / ( _xlfn.XLOOKUP($A261,sdbso042!$A:$A,sdbso042!$A:$A,,-1)
       - _xlfn.XLOOKUP($A261,sdbso042!$A:$A,sdbso042!$A:$A,,1) )
   * ( _xlfn.XLOOKUP($A261,sdbso042!$A:$A,sdbso042!$B:$B,,-1)
       - _xlfn.XLOOKUP($A261,sdbso042!$A:$A,sdbso042!$B:$B,,1) )</f>
        <v>1.4160010474473619</v>
      </c>
      <c r="Y261">
        <f t="shared" si="13"/>
        <v>0</v>
      </c>
      <c r="Z261">
        <f t="shared" si="14"/>
        <v>0</v>
      </c>
      <c r="AI261" s="1">
        <v>2488.9413</v>
      </c>
    </row>
    <row r="262" spans="1:35" x14ac:dyDescent="0.2">
      <c r="A262" s="1">
        <f t="shared" si="12"/>
        <v>2487.9414000000002</v>
      </c>
      <c r="B262" s="1">
        <v>1.0701039999999999</v>
      </c>
      <c r="C262">
        <f xml:space="preserve"> _xlfn.XLOOKUP($A262,DibenzoThiophene!$A:$A,DibenzoThiophene!$B:$B,,1)
 + ( $A262 - _xlfn.XLOOKUP($A262,DibenzoThiophene!$A:$A,DibenzoThiophene!$A:$A,,1) )
   / ( _xlfn.XLOOKUP($A262,DibenzoThiophene!$A:$A,DibenzoThiophene!$A:$A,,-1)
       - _xlfn.XLOOKUP($A262,DibenzoThiophene!$A:$A,DibenzoThiophene!$A:$A,,1) )
   * ( _xlfn.XLOOKUP($A262,DibenzoThiophene!$A:$A,DibenzoThiophene!$B:$B,,-1)
       - _xlfn.XLOOKUP($A262,DibenzoThiophene!$A:$A,DibenzoThiophene!$B:$B,,1) )</f>
        <v>1.0192695231427424</v>
      </c>
      <c r="D262">
        <f xml:space="preserve"> _xlfn.XLOOKUP($A262,Sulfone!$A:$A,Sulfone!$B:$B,,1)
 + ( $A262 - _xlfn.XLOOKUP($A262,Sulfone!$A:$A,Sulfone!$A:$A,,1) )
   / ( _xlfn.XLOOKUP($A262,Sulfone!$A:$A,Sulfone!$A:$A,,-1)
       - _xlfn.XLOOKUP($A262,Sulfone!$A:$A,Sulfone!$A:$A,,1) )
   * ( _xlfn.XLOOKUP($A262,Sulfone!$A:$A,Sulfone!$B:$B,,-1)
       - _xlfn.XLOOKUP($A262,Sulfone!$A:$A,Sulfone!$B:$B,,1) )</f>
        <v>1.3499435116276273</v>
      </c>
      <c r="E262">
        <f xml:space="preserve"> _xlfn.XLOOKUP($A262,sfeso4051!$A:$A,sfeso4051!$B:$B,,1)
 + ( $A262 - _xlfn.XLOOKUP($A262,sfeso4051!$A:$A,sfeso4051!$A:$A,,1) )
   / ( _xlfn.XLOOKUP($A262,sfeso4051!$A:$A,sfeso4051!$A:$A,,-1)
       - _xlfn.XLOOKUP($A262,sfeso4051!$A:$A,sfeso4051!$A:$A,,1) )
   * ( _xlfn.XLOOKUP($A262,sfeso4051!$A:$A,sfeso4051!$B:$B,,-1)
       - _xlfn.XLOOKUP($A262,sfeso4051!$A:$A,sfeso4051!$B:$B,,1) )</f>
        <v>0.86094546347990375</v>
      </c>
      <c r="F262">
        <f xml:space="preserve"> _xlfn.XLOOKUP($A262,sdbt029!$A:$A,sdbt029!$B:$B,,1)
 + ( $A262 - _xlfn.XLOOKUP($A262,sdbt029!$A:$A,sdbt029!$A:$A,,1) )
   / ( _xlfn.XLOOKUP($A262,sdbt029!$A:$A,sdbt029!$A:$A,,-1)
       - _xlfn.XLOOKUP($A262,sdbt029!$A:$A,sdbt029!$A:$A,,1) )
   * ( _xlfn.XLOOKUP($A262,sdbt029!$A:$A,sdbt029!$B:$B,,-1)
       - _xlfn.XLOOKUP($A262,sdbt029!$A:$A,sdbt029!$B:$B,,1) )</f>
        <v>1.045557554555085</v>
      </c>
      <c r="G262">
        <f xml:space="preserve"> _xlfn.XLOOKUP($A262,sdbs034!$A:$A,sdbs034!$B:$B,,1)
 + ( $A262 - _xlfn.XLOOKUP($A262,sdbs034!$A:$A,sdbs034!$A:$A,,1) )
   / ( _xlfn.XLOOKUP($A262,sdbs034!$A:$A,sdbs034!$A:$A,,-1)
       - _xlfn.XLOOKUP($A262,sdbs034!$A:$A,sdbs034!$A:$A,,1) )
   * ( _xlfn.XLOOKUP($A262,sdbs034!$A:$A,sdbs034!$B:$B,,-1)
       - _xlfn.XLOOKUP($A262,sdbs034!$A:$A,sdbs034!$B:$B,,1) )</f>
        <v>1.0816968831071758</v>
      </c>
      <c r="H262">
        <f xml:space="preserve"> _xlfn.XLOOKUP($A262,sdbso042!$A:$A,sdbso042!$B:$B,,1)
 + ( $A262 - _xlfn.XLOOKUP($A262,sdbso042!$A:$A,sdbso042!$A:$A,,1) )
   / ( _xlfn.XLOOKUP($A262,sdbso042!$A:$A,sdbso042!$A:$A,,-1)
       - _xlfn.XLOOKUP($A262,sdbso042!$A:$A,sdbso042!$A:$A,,1) )
   * ( _xlfn.XLOOKUP($A262,sdbso042!$A:$A,sdbso042!$B:$B,,-1)
       - _xlfn.XLOOKUP($A262,sdbso042!$A:$A,sdbso042!$B:$B,,1) )</f>
        <v>1.4105441941694263</v>
      </c>
      <c r="Y262">
        <f t="shared" si="13"/>
        <v>0</v>
      </c>
      <c r="Z262">
        <f t="shared" si="14"/>
        <v>0</v>
      </c>
      <c r="AI262" s="1">
        <v>2489.1414</v>
      </c>
    </row>
    <row r="263" spans="1:35" x14ac:dyDescent="0.2">
      <c r="A263" s="1">
        <f t="shared" si="12"/>
        <v>2488.1416000000004</v>
      </c>
      <c r="B263" s="1">
        <v>1.0579384999999999</v>
      </c>
      <c r="C263">
        <f xml:space="preserve"> _xlfn.XLOOKUP($A263,DibenzoThiophene!$A:$A,DibenzoThiophene!$B:$B,,1)
 + ( $A263 - _xlfn.XLOOKUP($A263,DibenzoThiophene!$A:$A,DibenzoThiophene!$A:$A,,1) )
   / ( _xlfn.XLOOKUP($A263,DibenzoThiophene!$A:$A,DibenzoThiophene!$A:$A,,-1)
       - _xlfn.XLOOKUP($A263,DibenzoThiophene!$A:$A,DibenzoThiophene!$A:$A,,1) )
   * ( _xlfn.XLOOKUP($A263,DibenzoThiophene!$A:$A,DibenzoThiophene!$B:$B,,-1)
       - _xlfn.XLOOKUP($A263,DibenzoThiophene!$A:$A,DibenzoThiophene!$B:$B,,1) )</f>
        <v>1.0170356218949628</v>
      </c>
      <c r="D263">
        <f xml:space="preserve"> _xlfn.XLOOKUP($A263,Sulfone!$A:$A,Sulfone!$B:$B,,1)
 + ( $A263 - _xlfn.XLOOKUP($A263,Sulfone!$A:$A,Sulfone!$A:$A,,1) )
   / ( _xlfn.XLOOKUP($A263,Sulfone!$A:$A,Sulfone!$A:$A,,-1)
       - _xlfn.XLOOKUP($A263,Sulfone!$A:$A,Sulfone!$A:$A,,1) )
   * ( _xlfn.XLOOKUP($A263,Sulfone!$A:$A,Sulfone!$B:$B,,-1)
       - _xlfn.XLOOKUP($A263,Sulfone!$A:$A,Sulfone!$B:$B,,1) )</f>
        <v>1.3542398973825915</v>
      </c>
      <c r="E263">
        <f xml:space="preserve"> _xlfn.XLOOKUP($A263,sfeso4051!$A:$A,sfeso4051!$B:$B,,1)
 + ( $A263 - _xlfn.XLOOKUP($A263,sfeso4051!$A:$A,sfeso4051!$A:$A,,1) )
   / ( _xlfn.XLOOKUP($A263,sfeso4051!$A:$A,sfeso4051!$A:$A,,-1)
       - _xlfn.XLOOKUP($A263,sfeso4051!$A:$A,sfeso4051!$A:$A,,1) )
   * ( _xlfn.XLOOKUP($A263,sfeso4051!$A:$A,sfeso4051!$B:$B,,-1)
       - _xlfn.XLOOKUP($A263,sfeso4051!$A:$A,sfeso4051!$B:$B,,1) )</f>
        <v>0.86722684272177231</v>
      </c>
      <c r="F263">
        <f xml:space="preserve"> _xlfn.XLOOKUP($A263,sdbt029!$A:$A,sdbt029!$B:$B,,1)
 + ( $A263 - _xlfn.XLOOKUP($A263,sdbt029!$A:$A,sdbt029!$A:$A,,1) )
   / ( _xlfn.XLOOKUP($A263,sdbt029!$A:$A,sdbt029!$A:$A,,-1)
       - _xlfn.XLOOKUP($A263,sdbt029!$A:$A,sdbt029!$A:$A,,1) )
   * ( _xlfn.XLOOKUP($A263,sdbt029!$A:$A,sdbt029!$B:$B,,-1)
       - _xlfn.XLOOKUP($A263,sdbt029!$A:$A,sdbt029!$B:$B,,1) )</f>
        <v>1.0464221990754987</v>
      </c>
      <c r="G263">
        <f xml:space="preserve"> _xlfn.XLOOKUP($A263,sdbs034!$A:$A,sdbs034!$B:$B,,1)
 + ( $A263 - _xlfn.XLOOKUP($A263,sdbs034!$A:$A,sdbs034!$A:$A,,1) )
   / ( _xlfn.XLOOKUP($A263,sdbs034!$A:$A,sdbs034!$A:$A,,-1)
       - _xlfn.XLOOKUP($A263,sdbs034!$A:$A,sdbs034!$A:$A,,1) )
   * ( _xlfn.XLOOKUP($A263,sdbs034!$A:$A,sdbs034!$B:$B,,-1)
       - _xlfn.XLOOKUP($A263,sdbs034!$A:$A,sdbs034!$B:$B,,1) )</f>
        <v>1.0764581521244594</v>
      </c>
      <c r="H263">
        <f xml:space="preserve"> _xlfn.XLOOKUP($A263,sdbso042!$A:$A,sdbso042!$B:$B,,1)
 + ( $A263 - _xlfn.XLOOKUP($A263,sdbso042!$A:$A,sdbso042!$A:$A,,1) )
   / ( _xlfn.XLOOKUP($A263,sdbso042!$A:$A,sdbso042!$A:$A,,-1)
       - _xlfn.XLOOKUP($A263,sdbso042!$A:$A,sdbso042!$A:$A,,1) )
   * ( _xlfn.XLOOKUP($A263,sdbso042!$A:$A,sdbso042!$B:$B,,-1)
       - _xlfn.XLOOKUP($A263,sdbso042!$A:$A,sdbso042!$B:$B,,1) )</f>
        <v>1.4110235027642422</v>
      </c>
      <c r="Y263">
        <f t="shared" si="13"/>
        <v>0</v>
      </c>
      <c r="Z263">
        <f t="shared" si="14"/>
        <v>0</v>
      </c>
      <c r="AI263" s="1">
        <v>2489.3416000000002</v>
      </c>
    </row>
    <row r="264" spans="1:35" x14ac:dyDescent="0.2">
      <c r="A264" s="1">
        <f t="shared" si="12"/>
        <v>2488.3417000000004</v>
      </c>
      <c r="B264" s="1">
        <v>1.0616348</v>
      </c>
      <c r="C264">
        <f xml:space="preserve"> _xlfn.XLOOKUP($A264,DibenzoThiophene!$A:$A,DibenzoThiophene!$B:$B,,1)
 + ( $A264 - _xlfn.XLOOKUP($A264,DibenzoThiophene!$A:$A,DibenzoThiophene!$A:$A,,1) )
   / ( _xlfn.XLOOKUP($A264,DibenzoThiophene!$A:$A,DibenzoThiophene!$A:$A,,-1)
       - _xlfn.XLOOKUP($A264,DibenzoThiophene!$A:$A,DibenzoThiophene!$A:$A,,1) )
   * ( _xlfn.XLOOKUP($A264,DibenzoThiophene!$A:$A,DibenzoThiophene!$B:$B,,-1)
       - _xlfn.XLOOKUP($A264,DibenzoThiophene!$A:$A,DibenzoThiophene!$B:$B,,1) )</f>
        <v>1.0138711610622948</v>
      </c>
      <c r="D264">
        <f xml:space="preserve"> _xlfn.XLOOKUP($A264,Sulfone!$A:$A,Sulfone!$B:$B,,1)
 + ( $A264 - _xlfn.XLOOKUP($A264,Sulfone!$A:$A,Sulfone!$A:$A,,1) )
   / ( _xlfn.XLOOKUP($A264,Sulfone!$A:$A,Sulfone!$A:$A,,-1)
       - _xlfn.XLOOKUP($A264,Sulfone!$A:$A,Sulfone!$A:$A,,1) )
   * ( _xlfn.XLOOKUP($A264,Sulfone!$A:$A,Sulfone!$B:$B,,-1)
       - _xlfn.XLOOKUP($A264,Sulfone!$A:$A,Sulfone!$B:$B,,1) )</f>
        <v>1.3583972138956895</v>
      </c>
      <c r="E264">
        <f xml:space="preserve"> _xlfn.XLOOKUP($A264,sfeso4051!$A:$A,sfeso4051!$B:$B,,1)
 + ( $A264 - _xlfn.XLOOKUP($A264,sfeso4051!$A:$A,sfeso4051!$A:$A,,1) )
   / ( _xlfn.XLOOKUP($A264,sfeso4051!$A:$A,sfeso4051!$A:$A,,-1)
       - _xlfn.XLOOKUP($A264,sfeso4051!$A:$A,sfeso4051!$A:$A,,1) )
   * ( _xlfn.XLOOKUP($A264,sfeso4051!$A:$A,sfeso4051!$B:$B,,-1)
       - _xlfn.XLOOKUP($A264,sfeso4051!$A:$A,sfeso4051!$B:$B,,1) )</f>
        <v>0.87584415315140884</v>
      </c>
      <c r="F264">
        <f xml:space="preserve"> _xlfn.XLOOKUP($A264,sdbt029!$A:$A,sdbt029!$B:$B,,1)
 + ( $A264 - _xlfn.XLOOKUP($A264,sdbt029!$A:$A,sdbt029!$A:$A,,1) )
   / ( _xlfn.XLOOKUP($A264,sdbt029!$A:$A,sdbt029!$A:$A,,-1)
       - _xlfn.XLOOKUP($A264,sdbt029!$A:$A,sdbt029!$A:$A,,1) )
   * ( _xlfn.XLOOKUP($A264,sdbt029!$A:$A,sdbt029!$B:$B,,-1)
       - _xlfn.XLOOKUP($A264,sdbt029!$A:$A,sdbt029!$B:$B,,1) )</f>
        <v>1.0459891941303909</v>
      </c>
      <c r="G264">
        <f xml:space="preserve"> _xlfn.XLOOKUP($A264,sdbs034!$A:$A,sdbs034!$B:$B,,1)
 + ( $A264 - _xlfn.XLOOKUP($A264,sdbs034!$A:$A,sdbs034!$A:$A,,1) )
   / ( _xlfn.XLOOKUP($A264,sdbs034!$A:$A,sdbs034!$A:$A,,-1)
       - _xlfn.XLOOKUP($A264,sdbs034!$A:$A,sdbs034!$A:$A,,1) )
   * ( _xlfn.XLOOKUP($A264,sdbs034!$A:$A,sdbs034!$B:$B,,-1)
       - _xlfn.XLOOKUP($A264,sdbs034!$A:$A,sdbs034!$B:$B,,1) )</f>
        <v>1.0747010107980157</v>
      </c>
      <c r="H264">
        <f xml:space="preserve"> _xlfn.XLOOKUP($A264,sdbso042!$A:$A,sdbso042!$B:$B,,1)
 + ( $A264 - _xlfn.XLOOKUP($A264,sdbso042!$A:$A,sdbso042!$A:$A,,1) )
   / ( _xlfn.XLOOKUP($A264,sdbso042!$A:$A,sdbso042!$A:$A,,-1)
       - _xlfn.XLOOKUP($A264,sdbso042!$A:$A,sdbso042!$A:$A,,1) )
   * ( _xlfn.XLOOKUP($A264,sdbso042!$A:$A,sdbso042!$B:$B,,-1)
       - _xlfn.XLOOKUP($A264,sdbso042!$A:$A,sdbso042!$B:$B,,1) )</f>
        <v>1.4063851257615287</v>
      </c>
      <c r="Y264">
        <f t="shared" si="13"/>
        <v>0</v>
      </c>
      <c r="Z264">
        <f t="shared" si="14"/>
        <v>0</v>
      </c>
      <c r="AI264" s="1">
        <v>2489.5417000000002</v>
      </c>
    </row>
    <row r="265" spans="1:35" x14ac:dyDescent="0.2">
      <c r="A265" s="1">
        <f t="shared" si="12"/>
        <v>2488.5418</v>
      </c>
      <c r="B265" s="1">
        <v>1.0489078999999999</v>
      </c>
      <c r="C265">
        <f xml:space="preserve"> _xlfn.XLOOKUP($A265,DibenzoThiophene!$A:$A,DibenzoThiophene!$B:$B,,1)
 + ( $A265 - _xlfn.XLOOKUP($A265,DibenzoThiophene!$A:$A,DibenzoThiophene!$A:$A,,1) )
   / ( _xlfn.XLOOKUP($A265,DibenzoThiophene!$A:$A,DibenzoThiophene!$A:$A,,-1)
       - _xlfn.XLOOKUP($A265,DibenzoThiophene!$A:$A,DibenzoThiophene!$A:$A,,1) )
   * ( _xlfn.XLOOKUP($A265,DibenzoThiophene!$A:$A,DibenzoThiophene!$B:$B,,-1)
       - _xlfn.XLOOKUP($A265,DibenzoThiophene!$A:$A,DibenzoThiophene!$B:$B,,1) )</f>
        <v>1.0107067002296342</v>
      </c>
      <c r="D265">
        <f xml:space="preserve"> _xlfn.XLOOKUP($A265,Sulfone!$A:$A,Sulfone!$B:$B,,1)
 + ( $A265 - _xlfn.XLOOKUP($A265,Sulfone!$A:$A,Sulfone!$A:$A,,1) )
   / ( _xlfn.XLOOKUP($A265,Sulfone!$A:$A,Sulfone!$A:$A,,-1)
       - _xlfn.XLOOKUP($A265,Sulfone!$A:$A,Sulfone!$A:$A,,1) )
   * ( _xlfn.XLOOKUP($A265,Sulfone!$A:$A,Sulfone!$B:$B,,-1)
       - _xlfn.XLOOKUP($A265,Sulfone!$A:$A,Sulfone!$B:$B,,1) )</f>
        <v>1.3673497886847981</v>
      </c>
      <c r="E265">
        <f xml:space="preserve"> _xlfn.XLOOKUP($A265,sfeso4051!$A:$A,sfeso4051!$B:$B,,1)
 + ( $A265 - _xlfn.XLOOKUP($A265,sfeso4051!$A:$A,sfeso4051!$A:$A,,1) )
   / ( _xlfn.XLOOKUP($A265,sfeso4051!$A:$A,sfeso4051!$A:$A,,-1)
       - _xlfn.XLOOKUP($A265,sfeso4051!$A:$A,sfeso4051!$A:$A,,1) )
   * ( _xlfn.XLOOKUP($A265,sfeso4051!$A:$A,sfeso4051!$B:$B,,-1)
       - _xlfn.XLOOKUP($A265,sfeso4051!$A:$A,sfeso4051!$B:$B,,1) )</f>
        <v>0.88470126528377513</v>
      </c>
      <c r="F265">
        <f xml:space="preserve"> _xlfn.XLOOKUP($A265,sdbt029!$A:$A,sdbt029!$B:$B,,1)
 + ( $A265 - _xlfn.XLOOKUP($A265,sdbt029!$A:$A,sdbt029!$A:$A,,1) )
   / ( _xlfn.XLOOKUP($A265,sdbt029!$A:$A,sdbt029!$A:$A,,-1)
       - _xlfn.XLOOKUP($A265,sdbt029!$A:$A,sdbt029!$A:$A,,1) )
   * ( _xlfn.XLOOKUP($A265,sdbt029!$A:$A,sdbt029!$B:$B,,-1)
       - _xlfn.XLOOKUP($A265,sdbt029!$A:$A,sdbt029!$B:$B,,1) )</f>
        <v>1.047723701044994</v>
      </c>
      <c r="G265">
        <f xml:space="preserve"> _xlfn.XLOOKUP($A265,sdbs034!$A:$A,sdbs034!$B:$B,,1)
 + ( $A265 - _xlfn.XLOOKUP($A265,sdbs034!$A:$A,sdbs034!$A:$A,,1) )
   / ( _xlfn.XLOOKUP($A265,sdbs034!$A:$A,sdbs034!$A:$A,,-1)
       - _xlfn.XLOOKUP($A265,sdbs034!$A:$A,sdbs034!$A:$A,,1) )
   * ( _xlfn.XLOOKUP($A265,sdbs034!$A:$A,sdbs034!$B:$B,,-1)
       - _xlfn.XLOOKUP($A265,sdbs034!$A:$A,sdbs034!$B:$B,,1) )</f>
        <v>1.0812090891430217</v>
      </c>
      <c r="H265">
        <f xml:space="preserve"> _xlfn.XLOOKUP($A265,sdbso042!$A:$A,sdbso042!$B:$B,,1)
 + ( $A265 - _xlfn.XLOOKUP($A265,sdbso042!$A:$A,sdbso042!$A:$A,,1) )
   / ( _xlfn.XLOOKUP($A265,sdbso042!$A:$A,sdbso042!$A:$A,,-1)
       - _xlfn.XLOOKUP($A265,sdbso042!$A:$A,sdbso042!$A:$A,,1) )
   * ( _xlfn.XLOOKUP($A265,sdbso042!$A:$A,sdbso042!$B:$B,,-1)
       - _xlfn.XLOOKUP($A265,sdbso042!$A:$A,sdbso042!$B:$B,,1) )</f>
        <v>1.4046301901256986</v>
      </c>
      <c r="Y265">
        <f t="shared" si="13"/>
        <v>0</v>
      </c>
      <c r="Z265">
        <f t="shared" si="14"/>
        <v>0</v>
      </c>
      <c r="AI265" s="1">
        <v>2489.7417999999998</v>
      </c>
    </row>
    <row r="266" spans="1:35" x14ac:dyDescent="0.2">
      <c r="A266" s="1">
        <f t="shared" si="12"/>
        <v>2488.7419</v>
      </c>
      <c r="B266" s="1">
        <v>1.0468397</v>
      </c>
      <c r="C266">
        <f xml:space="preserve"> _xlfn.XLOOKUP($A266,DibenzoThiophene!$A:$A,DibenzoThiophene!$B:$B,,1)
 + ( $A266 - _xlfn.XLOOKUP($A266,DibenzoThiophene!$A:$A,DibenzoThiophene!$A:$A,,1) )
   / ( _xlfn.XLOOKUP($A266,DibenzoThiophene!$A:$A,DibenzoThiophene!$A:$A,,-1)
       - _xlfn.XLOOKUP($A266,DibenzoThiophene!$A:$A,DibenzoThiophene!$A:$A,,1) )
   * ( _xlfn.XLOOKUP($A266,DibenzoThiophene!$A:$A,DibenzoThiophene!$B:$B,,-1)
       - _xlfn.XLOOKUP($A266,DibenzoThiophene!$A:$A,DibenzoThiophene!$B:$B,,1) )</f>
        <v>1.0075422393969662</v>
      </c>
      <c r="D266">
        <f xml:space="preserve"> _xlfn.XLOOKUP($A266,Sulfone!$A:$A,Sulfone!$B:$B,,1)
 + ( $A266 - _xlfn.XLOOKUP($A266,Sulfone!$A:$A,Sulfone!$A:$A,,1) )
   / ( _xlfn.XLOOKUP($A266,Sulfone!$A:$A,Sulfone!$A:$A,,-1)
       - _xlfn.XLOOKUP($A266,Sulfone!$A:$A,Sulfone!$A:$A,,1) )
   * ( _xlfn.XLOOKUP($A266,Sulfone!$A:$A,Sulfone!$B:$B,,-1)
       - _xlfn.XLOOKUP($A266,Sulfone!$A:$A,Sulfone!$B:$B,,1) )</f>
        <v>1.3772207111810006</v>
      </c>
      <c r="E266">
        <f xml:space="preserve"> _xlfn.XLOOKUP($A266,sfeso4051!$A:$A,sfeso4051!$B:$B,,1)
 + ( $A266 - _xlfn.XLOOKUP($A266,sfeso4051!$A:$A,sfeso4051!$A:$A,,1) )
   / ( _xlfn.XLOOKUP($A266,sfeso4051!$A:$A,sfeso4051!$A:$A,,-1)
       - _xlfn.XLOOKUP($A266,sfeso4051!$A:$A,sfeso4051!$A:$A,,1) )
   * ( _xlfn.XLOOKUP($A266,sfeso4051!$A:$A,sfeso4051!$B:$B,,-1)
       - _xlfn.XLOOKUP($A266,sfeso4051!$A:$A,sfeso4051!$B:$B,,1) )</f>
        <v>0.89357943391814609</v>
      </c>
      <c r="F266">
        <f xml:space="preserve"> _xlfn.XLOOKUP($A266,sdbt029!$A:$A,sdbt029!$B:$B,,1)
 + ( $A266 - _xlfn.XLOOKUP($A266,sdbt029!$A:$A,sdbt029!$A:$A,,1) )
   / ( _xlfn.XLOOKUP($A266,sdbt029!$A:$A,sdbt029!$A:$A,,-1)
       - _xlfn.XLOOKUP($A266,sdbt029!$A:$A,sdbt029!$A:$A,,1) )
   * ( _xlfn.XLOOKUP($A266,sdbt029!$A:$A,sdbt029!$B:$B,,-1)
       - _xlfn.XLOOKUP($A266,sdbt029!$A:$A,sdbt029!$B:$B,,1) )</f>
        <v>1.0448906519137351</v>
      </c>
      <c r="G266">
        <f xml:space="preserve"> _xlfn.XLOOKUP($A266,sdbs034!$A:$A,sdbs034!$B:$B,,1)
 + ( $A266 - _xlfn.XLOOKUP($A266,sdbs034!$A:$A,sdbs034!$A:$A,,1) )
   / ( _xlfn.XLOOKUP($A266,sdbs034!$A:$A,sdbs034!$A:$A,,-1)
       - _xlfn.XLOOKUP($A266,sdbs034!$A:$A,sdbs034!$A:$A,,1) )
   * ( _xlfn.XLOOKUP($A266,sdbs034!$A:$A,sdbs034!$B:$B,,-1)
       - _xlfn.XLOOKUP($A266,sdbs034!$A:$A,sdbs034!$B:$B,,1) )</f>
        <v>1.0833393653916055</v>
      </c>
      <c r="H266">
        <f xml:space="preserve"> _xlfn.XLOOKUP($A266,sdbso042!$A:$A,sdbso042!$B:$B,,1)
 + ( $A266 - _xlfn.XLOOKUP($A266,sdbso042!$A:$A,sdbso042!$A:$A,,1) )
   / ( _xlfn.XLOOKUP($A266,sdbso042!$A:$A,sdbso042!$A:$A,,-1)
       - _xlfn.XLOOKUP($A266,sdbso042!$A:$A,sdbso042!$A:$A,,1) )
   * ( _xlfn.XLOOKUP($A266,sdbso042!$A:$A,sdbso042!$B:$B,,-1)
       - _xlfn.XLOOKUP($A266,sdbso042!$A:$A,sdbso042!$B:$B,,1) )</f>
        <v>1.4025309654742906</v>
      </c>
      <c r="Y266">
        <f t="shared" si="13"/>
        <v>0</v>
      </c>
      <c r="Z266">
        <f t="shared" si="14"/>
        <v>0</v>
      </c>
      <c r="AI266" s="1">
        <v>2489.9418999999998</v>
      </c>
    </row>
    <row r="267" spans="1:35" x14ac:dyDescent="0.2">
      <c r="A267" s="1">
        <f t="shared" si="12"/>
        <v>2488.9421000000002</v>
      </c>
      <c r="B267" s="1">
        <v>1.0498192</v>
      </c>
      <c r="C267">
        <f xml:space="preserve"> _xlfn.XLOOKUP($A267,DibenzoThiophene!$A:$A,DibenzoThiophene!$B:$B,,1)
 + ( $A267 - _xlfn.XLOOKUP($A267,DibenzoThiophene!$A:$A,DibenzoThiophene!$A:$A,,1) )
   / ( _xlfn.XLOOKUP($A267,DibenzoThiophene!$A:$A,DibenzoThiophene!$A:$A,,-1)
       - _xlfn.XLOOKUP($A267,DibenzoThiophene!$A:$A,DibenzoThiophene!$A:$A,,1) )
   * ( _xlfn.XLOOKUP($A267,DibenzoThiophene!$A:$A,DibenzoThiophene!$B:$B,,-1)
       - _xlfn.XLOOKUP($A267,DibenzoThiophene!$A:$A,DibenzoThiophene!$B:$B,,1) )</f>
        <v>1.0043761971245988</v>
      </c>
      <c r="D267">
        <f xml:space="preserve"> _xlfn.XLOOKUP($A267,Sulfone!$A:$A,Sulfone!$B:$B,,1)
 + ( $A267 - _xlfn.XLOOKUP($A267,Sulfone!$A:$A,Sulfone!$A:$A,,1) )
   / ( _xlfn.XLOOKUP($A267,Sulfone!$A:$A,Sulfone!$A:$A,,-1)
       - _xlfn.XLOOKUP($A267,Sulfone!$A:$A,Sulfone!$A:$A,,1) )
   * ( _xlfn.XLOOKUP($A267,Sulfone!$A:$A,Sulfone!$B:$B,,-1)
       - _xlfn.XLOOKUP($A267,Sulfone!$A:$A,Sulfone!$B:$B,,1) )</f>
        <v>1.3825708626182576</v>
      </c>
      <c r="E267">
        <f xml:space="preserve"> _xlfn.XLOOKUP($A267,sfeso4051!$A:$A,sfeso4051!$B:$B,,1)
 + ( $A267 - _xlfn.XLOOKUP($A267,sfeso4051!$A:$A,sfeso4051!$A:$A,,1) )
   / ( _xlfn.XLOOKUP($A267,sfeso4051!$A:$A,sfeso4051!$A:$A,,-1)
       - _xlfn.XLOOKUP($A267,sfeso4051!$A:$A,sfeso4051!$A:$A,,1) )
   * ( _xlfn.XLOOKUP($A267,sfeso4051!$A:$A,sfeso4051!$B:$B,,-1)
       - _xlfn.XLOOKUP($A267,sfeso4051!$A:$A,sfeso4051!$B:$B,,1) )</f>
        <v>0.90216555171395518</v>
      </c>
      <c r="F267">
        <f xml:space="preserve"> _xlfn.XLOOKUP($A267,sdbt029!$A:$A,sdbt029!$B:$B,,1)
 + ( $A267 - _xlfn.XLOOKUP($A267,sdbt029!$A:$A,sdbt029!$A:$A,,1) )
   / ( _xlfn.XLOOKUP($A267,sdbt029!$A:$A,sdbt029!$A:$A,,-1)
       - _xlfn.XLOOKUP($A267,sdbt029!$A:$A,sdbt029!$A:$A,,1) )
   * ( _xlfn.XLOOKUP($A267,sdbt029!$A:$A,sdbt029!$B:$B,,-1)
       - _xlfn.XLOOKUP($A267,sdbt029!$A:$A,sdbt029!$B:$B,,1) )</f>
        <v>1.0463001709505459</v>
      </c>
      <c r="G267">
        <f xml:space="preserve"> _xlfn.XLOOKUP($A267,sdbs034!$A:$A,sdbs034!$B:$B,,1)
 + ( $A267 - _xlfn.XLOOKUP($A267,sdbs034!$A:$A,sdbs034!$A:$A,,1) )
   / ( _xlfn.XLOOKUP($A267,sdbs034!$A:$A,sdbs034!$A:$A,,-1)
       - _xlfn.XLOOKUP($A267,sdbs034!$A:$A,sdbs034!$A:$A,,1) )
   * ( _xlfn.XLOOKUP($A267,sdbs034!$A:$A,sdbs034!$B:$B,,-1)
       - _xlfn.XLOOKUP($A267,sdbs034!$A:$A,sdbs034!$B:$B,,1) )</f>
        <v>1.0792273114986104</v>
      </c>
      <c r="H267">
        <f xml:space="preserve"> _xlfn.XLOOKUP($A267,sdbso042!$A:$A,sdbso042!$B:$B,,1)
 + ( $A267 - _xlfn.XLOOKUP($A267,sdbso042!$A:$A,sdbso042!$A:$A,,1) )
   / ( _xlfn.XLOOKUP($A267,sdbso042!$A:$A,sdbso042!$A:$A,,-1)
       - _xlfn.XLOOKUP($A267,sdbso042!$A:$A,sdbso042!$A:$A,,1) )
   * ( _xlfn.XLOOKUP($A267,sdbso042!$A:$A,sdbso042!$B:$B,,-1)
       - _xlfn.XLOOKUP($A267,sdbso042!$A:$A,sdbso042!$B:$B,,1) )</f>
        <v>1.4030992910421709</v>
      </c>
      <c r="Y267">
        <f t="shared" si="13"/>
        <v>0</v>
      </c>
      <c r="Z267">
        <f t="shared" si="14"/>
        <v>0</v>
      </c>
      <c r="AI267" s="1">
        <v>2490.1421</v>
      </c>
    </row>
    <row r="268" spans="1:35" x14ac:dyDescent="0.2">
      <c r="A268" s="1">
        <f t="shared" si="12"/>
        <v>2489.1422000000002</v>
      </c>
      <c r="B268" s="1">
        <v>1.0535851000000001</v>
      </c>
      <c r="C268">
        <f xml:space="preserve"> _xlfn.XLOOKUP($A268,DibenzoThiophene!$A:$A,DibenzoThiophene!$B:$B,,1)
 + ( $A268 - _xlfn.XLOOKUP($A268,DibenzoThiophene!$A:$A,DibenzoThiophene!$A:$A,,1) )
   / ( _xlfn.XLOOKUP($A268,DibenzoThiophene!$A:$A,DibenzoThiophene!$A:$A,,-1)
       - _xlfn.XLOOKUP($A268,DibenzoThiophene!$A:$A,DibenzoThiophene!$A:$A,,1) )
   * ( _xlfn.XLOOKUP($A268,DibenzoThiophene!$A:$A,DibenzoThiophene!$B:$B,,-1)
       - _xlfn.XLOOKUP($A268,DibenzoThiophene!$A:$A,DibenzoThiophene!$B:$B,,1) )</f>
        <v>1.0092117226800088</v>
      </c>
      <c r="D268">
        <f xml:space="preserve"> _xlfn.XLOOKUP($A268,Sulfone!$A:$A,Sulfone!$B:$B,,1)
 + ( $A268 - _xlfn.XLOOKUP($A268,Sulfone!$A:$A,Sulfone!$A:$A,,1) )
   / ( _xlfn.XLOOKUP($A268,Sulfone!$A:$A,Sulfone!$A:$A,,-1)
       - _xlfn.XLOOKUP($A268,Sulfone!$A:$A,Sulfone!$A:$A,,1) )
   * ( _xlfn.XLOOKUP($A268,Sulfone!$A:$A,Sulfone!$B:$B,,-1)
       - _xlfn.XLOOKUP($A268,Sulfone!$A:$A,Sulfone!$B:$B,,1) )</f>
        <v>1.3933876342776255</v>
      </c>
      <c r="E268">
        <f xml:space="preserve"> _xlfn.XLOOKUP($A268,sfeso4051!$A:$A,sfeso4051!$B:$B,,1)
 + ( $A268 - _xlfn.XLOOKUP($A268,sfeso4051!$A:$A,sfeso4051!$A:$A,,1) )
   / ( _xlfn.XLOOKUP($A268,sfeso4051!$A:$A,sfeso4051!$A:$A,,-1)
       - _xlfn.XLOOKUP($A268,sfeso4051!$A:$A,sfeso4051!$A:$A,,1) )
   * ( _xlfn.XLOOKUP($A268,sfeso4051!$A:$A,sfeso4051!$B:$B,,-1)
       - _xlfn.XLOOKUP($A268,sfeso4051!$A:$A,sfeso4051!$B:$B,,1) )</f>
        <v>0.91364441542124086</v>
      </c>
      <c r="F268">
        <f xml:space="preserve"> _xlfn.XLOOKUP($A268,sdbt029!$A:$A,sdbt029!$B:$B,,1)
 + ( $A268 - _xlfn.XLOOKUP($A268,sdbt029!$A:$A,sdbt029!$A:$A,,1) )
   / ( _xlfn.XLOOKUP($A268,sdbt029!$A:$A,sdbt029!$A:$A,,-1)
       - _xlfn.XLOOKUP($A268,sdbt029!$A:$A,sdbt029!$A:$A,,1) )
   * ( _xlfn.XLOOKUP($A268,sdbt029!$A:$A,sdbt029!$B:$B,,-1)
       - _xlfn.XLOOKUP($A268,sdbt029!$A:$A,sdbt029!$B:$B,,1) )</f>
        <v>1.0479048240992062</v>
      </c>
      <c r="G268">
        <f xml:space="preserve"> _xlfn.XLOOKUP($A268,sdbs034!$A:$A,sdbs034!$B:$B,,1)
 + ( $A268 - _xlfn.XLOOKUP($A268,sdbs034!$A:$A,sdbs034!$A:$A,,1) )
   / ( _xlfn.XLOOKUP($A268,sdbs034!$A:$A,sdbs034!$A:$A,,-1)
       - _xlfn.XLOOKUP($A268,sdbs034!$A:$A,sdbs034!$A:$A,,1) )
   * ( _xlfn.XLOOKUP($A268,sdbs034!$A:$A,sdbs034!$B:$B,,-1)
       - _xlfn.XLOOKUP($A268,sdbs034!$A:$A,sdbs034!$B:$B,,1) )</f>
        <v>1.0753123349001781</v>
      </c>
      <c r="H268">
        <f xml:space="preserve"> _xlfn.XLOOKUP($A268,sdbso042!$A:$A,sdbso042!$B:$B,,1)
 + ( $A268 - _xlfn.XLOOKUP($A268,sdbso042!$A:$A,sdbso042!$A:$A,,1) )
   / ( _xlfn.XLOOKUP($A268,sdbso042!$A:$A,sdbso042!$A:$A,,-1)
       - _xlfn.XLOOKUP($A268,sdbso042!$A:$A,sdbso042!$A:$A,,1) )
   * ( _xlfn.XLOOKUP($A268,sdbso042!$A:$A,sdbso042!$B:$B,,-1)
       - _xlfn.XLOOKUP($A268,sdbso042!$A:$A,sdbso042!$B:$B,,1) )</f>
        <v>1.4141822260049055</v>
      </c>
      <c r="Y268">
        <f t="shared" si="13"/>
        <v>0</v>
      </c>
      <c r="Z268">
        <f t="shared" si="14"/>
        <v>0</v>
      </c>
      <c r="AI268" s="1">
        <v>2490.3422</v>
      </c>
    </row>
    <row r="269" spans="1:35" x14ac:dyDescent="0.2">
      <c r="A269" s="1">
        <f t="shared" si="12"/>
        <v>2489.3674000000001</v>
      </c>
      <c r="B269" s="1">
        <v>1.0371668999999999</v>
      </c>
      <c r="C269">
        <f xml:space="preserve"> _xlfn.XLOOKUP($A269,DibenzoThiophene!$A:$A,DibenzoThiophene!$B:$B,,1)
 + ( $A269 - _xlfn.XLOOKUP($A269,DibenzoThiophene!$A:$A,DibenzoThiophene!$A:$A,,1) )
   / ( _xlfn.XLOOKUP($A269,DibenzoThiophene!$A:$A,DibenzoThiophene!$A:$A,,-1)
       - _xlfn.XLOOKUP($A269,DibenzoThiophene!$A:$A,DibenzoThiophene!$A:$A,,1) )
   * ( _xlfn.XLOOKUP($A269,DibenzoThiophene!$A:$A,DibenzoThiophene!$B:$B,,-1)
       - _xlfn.XLOOKUP($A269,DibenzoThiophene!$A:$A,DibenzoThiophene!$B:$B,,1) )</f>
        <v>1.0177496954639982</v>
      </c>
      <c r="D269">
        <f xml:space="preserve"> _xlfn.XLOOKUP($A269,Sulfone!$A:$A,Sulfone!$B:$B,,1)
 + ( $A269 - _xlfn.XLOOKUP($A269,Sulfone!$A:$A,Sulfone!$A:$A,,1) )
   / ( _xlfn.XLOOKUP($A269,Sulfone!$A:$A,Sulfone!$A:$A,,-1)
       - _xlfn.XLOOKUP($A269,Sulfone!$A:$A,Sulfone!$A:$A,,1) )
   * ( _xlfn.XLOOKUP($A269,Sulfone!$A:$A,Sulfone!$B:$B,,-1)
       - _xlfn.XLOOKUP($A269,Sulfone!$A:$A,Sulfone!$B:$B,,1) )</f>
        <v>1.4115871577918246</v>
      </c>
      <c r="E269">
        <f xml:space="preserve"> _xlfn.XLOOKUP($A269,sfeso4051!$A:$A,sfeso4051!$B:$B,,1)
 + ( $A269 - _xlfn.XLOOKUP($A269,sfeso4051!$A:$A,sfeso4051!$A:$A,,1) )
   / ( _xlfn.XLOOKUP($A269,sfeso4051!$A:$A,sfeso4051!$A:$A,,-1)
       - _xlfn.XLOOKUP($A269,sfeso4051!$A:$A,sfeso4051!$A:$A,,1) )
   * ( _xlfn.XLOOKUP($A269,sfeso4051!$A:$A,sfeso4051!$B:$B,,-1)
       - _xlfn.XLOOKUP($A269,sfeso4051!$A:$A,sfeso4051!$B:$B,,1) )</f>
        <v>0.92500101786906941</v>
      </c>
      <c r="F269">
        <f xml:space="preserve"> _xlfn.XLOOKUP($A269,sdbt029!$A:$A,sdbt029!$B:$B,,1)
 + ( $A269 - _xlfn.XLOOKUP($A269,sdbt029!$A:$A,sdbt029!$A:$A,,1) )
   / ( _xlfn.XLOOKUP($A269,sdbt029!$A:$A,sdbt029!$A:$A,,-1)
       - _xlfn.XLOOKUP($A269,sdbt029!$A:$A,sdbt029!$A:$A,,1) )
   * ( _xlfn.XLOOKUP($A269,sdbt029!$A:$A,sdbt029!$B:$B,,-1)
       - _xlfn.XLOOKUP($A269,sdbt029!$A:$A,sdbt029!$B:$B,,1) )</f>
        <v>1.0475431412359473</v>
      </c>
      <c r="G269">
        <f xml:space="preserve"> _xlfn.XLOOKUP($A269,sdbs034!$A:$A,sdbs034!$B:$B,,1)
 + ( $A269 - _xlfn.XLOOKUP($A269,sdbs034!$A:$A,sdbs034!$A:$A,,1) )
   / ( _xlfn.XLOOKUP($A269,sdbs034!$A:$A,sdbs034!$A:$A,,-1)
       - _xlfn.XLOOKUP($A269,sdbs034!$A:$A,sdbs034!$A:$A,,1) )
   * ( _xlfn.XLOOKUP($A269,sdbs034!$A:$A,sdbs034!$B:$B,,-1)
       - _xlfn.XLOOKUP($A269,sdbs034!$A:$A,sdbs034!$B:$B,,1) )</f>
        <v>1.0597410647373029</v>
      </c>
      <c r="H269">
        <f xml:space="preserve"> _xlfn.XLOOKUP($A269,sdbso042!$A:$A,sdbso042!$B:$B,,1)
 + ( $A269 - _xlfn.XLOOKUP($A269,sdbso042!$A:$A,sdbso042!$A:$A,,1) )
   / ( _xlfn.XLOOKUP($A269,sdbso042!$A:$A,sdbso042!$A:$A,,-1)
       - _xlfn.XLOOKUP($A269,sdbso042!$A:$A,sdbso042!$A:$A,,1) )
   * ( _xlfn.XLOOKUP($A269,sdbso042!$A:$A,sdbso042!$B:$B,,-1)
       - _xlfn.XLOOKUP($A269,sdbso042!$A:$A,sdbso042!$B:$B,,1) )</f>
        <v>1.3965373106621606</v>
      </c>
      <c r="Y269">
        <f t="shared" si="13"/>
        <v>0</v>
      </c>
      <c r="Z269">
        <f t="shared" si="14"/>
        <v>0</v>
      </c>
      <c r="AI269" s="1">
        <v>2490.5673999999999</v>
      </c>
    </row>
    <row r="270" spans="1:35" x14ac:dyDescent="0.2">
      <c r="A270" s="1">
        <f t="shared" si="12"/>
        <v>2489.6175000000003</v>
      </c>
      <c r="B270" s="1">
        <v>1.0561395</v>
      </c>
      <c r="C270">
        <f xml:space="preserve"> _xlfn.XLOOKUP($A270,DibenzoThiophene!$A:$A,DibenzoThiophene!$B:$B,,1)
 + ( $A270 - _xlfn.XLOOKUP($A270,DibenzoThiophene!$A:$A,DibenzoThiophene!$A:$A,,1) )
   / ( _xlfn.XLOOKUP($A270,DibenzoThiophene!$A:$A,DibenzoThiophene!$A:$A,,-1)
       - _xlfn.XLOOKUP($A270,DibenzoThiophene!$A:$A,DibenzoThiophene!$A:$A,,1) )
   * ( _xlfn.XLOOKUP($A270,DibenzoThiophene!$A:$A,DibenzoThiophene!$B:$B,,-1)
       - _xlfn.XLOOKUP($A270,DibenzoThiophene!$A:$A,DibenzoThiophene!$B:$B,,1) )</f>
        <v>1.0272316980984513</v>
      </c>
      <c r="D270">
        <f xml:space="preserve"> _xlfn.XLOOKUP($A270,Sulfone!$A:$A,Sulfone!$B:$B,,1)
 + ( $A270 - _xlfn.XLOOKUP($A270,Sulfone!$A:$A,Sulfone!$A:$A,,1) )
   / ( _xlfn.XLOOKUP($A270,Sulfone!$A:$A,Sulfone!$A:$A,,-1)
       - _xlfn.XLOOKUP($A270,Sulfone!$A:$A,Sulfone!$A:$A,,1) )
   * ( _xlfn.XLOOKUP($A270,Sulfone!$A:$A,Sulfone!$B:$B,,-1)
       - _xlfn.XLOOKUP($A270,Sulfone!$A:$A,Sulfone!$B:$B,,1) )</f>
        <v>1.4291255690709663</v>
      </c>
      <c r="E270">
        <f xml:space="preserve"> _xlfn.XLOOKUP($A270,sfeso4051!$A:$A,sfeso4051!$B:$B,,1)
 + ( $A270 - _xlfn.XLOOKUP($A270,sfeso4051!$A:$A,sfeso4051!$A:$A,,1) )
   / ( _xlfn.XLOOKUP($A270,sfeso4051!$A:$A,sfeso4051!$A:$A,,-1)
       - _xlfn.XLOOKUP($A270,sfeso4051!$A:$A,sfeso4051!$A:$A,,1) )
   * ( _xlfn.XLOOKUP($A270,sfeso4051!$A:$A,sfeso4051!$B:$B,,-1)
       - _xlfn.XLOOKUP($A270,sfeso4051!$A:$A,sfeso4051!$B:$B,,1) )</f>
        <v>0.93810493259792915</v>
      </c>
      <c r="F270">
        <f xml:space="preserve"> _xlfn.XLOOKUP($A270,sdbt029!$A:$A,sdbt029!$B:$B,,1)
 + ( $A270 - _xlfn.XLOOKUP($A270,sdbt029!$A:$A,sdbt029!$A:$A,,1) )
   / ( _xlfn.XLOOKUP($A270,sdbt029!$A:$A,sdbt029!$A:$A,,-1)
       - _xlfn.XLOOKUP($A270,sdbt029!$A:$A,sdbt029!$A:$A,,1) )
   * ( _xlfn.XLOOKUP($A270,sdbt029!$A:$A,sdbt029!$B:$B,,-1)
       - _xlfn.XLOOKUP($A270,sdbt029!$A:$A,sdbt029!$B:$B,,1) )</f>
        <v>1.0488698625831874</v>
      </c>
      <c r="G270">
        <f xml:space="preserve"> _xlfn.XLOOKUP($A270,sdbs034!$A:$A,sdbs034!$B:$B,,1)
 + ( $A270 - _xlfn.XLOOKUP($A270,sdbs034!$A:$A,sdbs034!$A:$A,,1) )
   / ( _xlfn.XLOOKUP($A270,sdbs034!$A:$A,sdbs034!$A:$A,,-1)
       - _xlfn.XLOOKUP($A270,sdbs034!$A:$A,sdbs034!$A:$A,,1) )
   * ( _xlfn.XLOOKUP($A270,sdbs034!$A:$A,sdbs034!$B:$B,,-1)
       - _xlfn.XLOOKUP($A270,sdbs034!$A:$A,sdbs034!$B:$B,,1) )</f>
        <v>1.0196831905141728</v>
      </c>
      <c r="H270">
        <f xml:space="preserve"> _xlfn.XLOOKUP($A270,sdbso042!$A:$A,sdbso042!$B:$B,,1)
 + ( $A270 - _xlfn.XLOOKUP($A270,sdbso042!$A:$A,sdbso042!$A:$A,,1) )
   / ( _xlfn.XLOOKUP($A270,sdbso042!$A:$A,sdbso042!$A:$A,,-1)
       - _xlfn.XLOOKUP($A270,sdbso042!$A:$A,sdbso042!$A:$A,,1) )
   * ( _xlfn.XLOOKUP($A270,sdbso042!$A:$A,sdbso042!$B:$B,,-1)
       - _xlfn.XLOOKUP($A270,sdbso042!$A:$A,sdbso042!$B:$B,,1) )</f>
        <v>1.3811452436071274</v>
      </c>
      <c r="Y270">
        <f t="shared" si="13"/>
        <v>0</v>
      </c>
      <c r="Z270">
        <f t="shared" si="14"/>
        <v>0</v>
      </c>
      <c r="AI270" s="1">
        <v>2490.8175000000001</v>
      </c>
    </row>
    <row r="271" spans="1:35" x14ac:dyDescent="0.2">
      <c r="A271" s="1">
        <f t="shared" si="12"/>
        <v>2489.8677000000002</v>
      </c>
      <c r="B271" s="1">
        <v>1.0349231999999999</v>
      </c>
      <c r="C271">
        <f xml:space="preserve"> _xlfn.XLOOKUP($A271,DibenzoThiophene!$A:$A,DibenzoThiophene!$B:$B,,1)
 + ( $A271 - _xlfn.XLOOKUP($A271,DibenzoThiophene!$A:$A,DibenzoThiophene!$A:$A,,1) )
   / ( _xlfn.XLOOKUP($A271,DibenzoThiophene!$A:$A,DibenzoThiophene!$A:$A,,-1)
       - _xlfn.XLOOKUP($A271,DibenzoThiophene!$A:$A,DibenzoThiophene!$A:$A,,1) )
   * ( _xlfn.XLOOKUP($A271,DibenzoThiophene!$A:$A,DibenzoThiophene!$B:$B,,-1)
       - _xlfn.XLOOKUP($A271,DibenzoThiophene!$A:$A,DibenzoThiophene!$B:$B,,1) )</f>
        <v>1.0367174920174345</v>
      </c>
      <c r="D271">
        <f xml:space="preserve"> _xlfn.XLOOKUP($A271,Sulfone!$A:$A,Sulfone!$B:$B,,1)
 + ( $A271 - _xlfn.XLOOKUP($A271,Sulfone!$A:$A,Sulfone!$A:$A,,1) )
   / ( _xlfn.XLOOKUP($A271,Sulfone!$A:$A,Sulfone!$A:$A,,-1)
       - _xlfn.XLOOKUP($A271,Sulfone!$A:$A,Sulfone!$A:$A,,1) )
   * ( _xlfn.XLOOKUP($A271,Sulfone!$A:$A,Sulfone!$B:$B,,-1)
       - _xlfn.XLOOKUP($A271,Sulfone!$A:$A,Sulfone!$B:$B,,1) )</f>
        <v>1.4464457689023227</v>
      </c>
      <c r="E271">
        <f xml:space="preserve"> _xlfn.XLOOKUP($A271,sfeso4051!$A:$A,sfeso4051!$B:$B,,1)
 + ( $A271 - _xlfn.XLOOKUP($A271,sfeso4051!$A:$A,sfeso4051!$A:$A,,1) )
   / ( _xlfn.XLOOKUP($A271,sfeso4051!$A:$A,sfeso4051!$A:$A,,-1)
       - _xlfn.XLOOKUP($A271,sfeso4051!$A:$A,sfeso4051!$A:$A,,1) )
   * ( _xlfn.XLOOKUP($A271,sfeso4051!$A:$A,sfeso4051!$B:$B,,-1)
       - _xlfn.XLOOKUP($A271,sfeso4051!$A:$A,sfeso4051!$B:$B,,1) )</f>
        <v>0.94923115018607229</v>
      </c>
      <c r="F271">
        <f xml:space="preserve"> _xlfn.XLOOKUP($A271,sdbt029!$A:$A,sdbt029!$B:$B,,1)
 + ( $A271 - _xlfn.XLOOKUP($A271,sdbt029!$A:$A,sdbt029!$A:$A,,1) )
   / ( _xlfn.XLOOKUP($A271,sdbt029!$A:$A,sdbt029!$A:$A,,-1)
       - _xlfn.XLOOKUP($A271,sdbt029!$A:$A,sdbt029!$A:$A,,1) )
   * ( _xlfn.XLOOKUP($A271,sdbt029!$A:$A,sdbt029!$B:$B,,-1)
       - _xlfn.XLOOKUP($A271,sdbt029!$A:$A,sdbt029!$B:$B,,1) )</f>
        <v>1.0468995491214435</v>
      </c>
      <c r="G271">
        <f xml:space="preserve"> _xlfn.XLOOKUP($A271,sdbs034!$A:$A,sdbs034!$B:$B,,1)
 + ( $A271 - _xlfn.XLOOKUP($A271,sdbs034!$A:$A,sdbs034!$A:$A,,1) )
   / ( _xlfn.XLOOKUP($A271,sdbs034!$A:$A,sdbs034!$A:$A,,-1)
       - _xlfn.XLOOKUP($A271,sdbs034!$A:$A,sdbs034!$A:$A,,1) )
   * ( _xlfn.XLOOKUP($A271,sdbs034!$A:$A,sdbs034!$B:$B,,-1)
       - _xlfn.XLOOKUP($A271,sdbs034!$A:$A,sdbs034!$B:$B,,1) )</f>
        <v>1.0250841213549651</v>
      </c>
      <c r="H271">
        <f xml:space="preserve"> _xlfn.XLOOKUP($A271,sdbso042!$A:$A,sdbso042!$B:$B,,1)
 + ( $A271 - _xlfn.XLOOKUP($A271,sdbso042!$A:$A,sdbso042!$A:$A,,1) )
   / ( _xlfn.XLOOKUP($A271,sdbso042!$A:$A,sdbso042!$A:$A,,-1)
       - _xlfn.XLOOKUP($A271,sdbso042!$A:$A,sdbso042!$A:$A,,1) )
   * ( _xlfn.XLOOKUP($A271,sdbso042!$A:$A,sdbso042!$B:$B,,-1)
       - _xlfn.XLOOKUP($A271,sdbso042!$A:$A,sdbso042!$B:$B,,1) )</f>
        <v>1.3877663379536496</v>
      </c>
      <c r="Y271">
        <f t="shared" si="13"/>
        <v>0</v>
      </c>
      <c r="Z271">
        <f t="shared" si="14"/>
        <v>0</v>
      </c>
      <c r="AI271" s="1">
        <v>2491.0677000000001</v>
      </c>
    </row>
    <row r="272" spans="1:35" x14ac:dyDescent="0.2">
      <c r="A272" s="1">
        <f t="shared" si="12"/>
        <v>2490.1179000000002</v>
      </c>
      <c r="B272" s="1">
        <v>1.0621874</v>
      </c>
      <c r="C272">
        <f xml:space="preserve"> _xlfn.XLOOKUP($A272,DibenzoThiophene!$A:$A,DibenzoThiophene!$B:$B,,1)
 + ( $A272 - _xlfn.XLOOKUP($A272,DibenzoThiophene!$A:$A,DibenzoThiophene!$A:$A,,1) )
   / ( _xlfn.XLOOKUP($A272,DibenzoThiophene!$A:$A,DibenzoThiophene!$A:$A,,-1)
       - _xlfn.XLOOKUP($A272,DibenzoThiophene!$A:$A,DibenzoThiophene!$A:$A,,1) )
   * ( _xlfn.XLOOKUP($A272,DibenzoThiophene!$A:$A,DibenzoThiophene!$B:$B,,-1)
       - _xlfn.XLOOKUP($A272,DibenzoThiophene!$A:$A,DibenzoThiophene!$B:$B,,1) )</f>
        <v>1.0414740422393127</v>
      </c>
      <c r="D272">
        <f xml:space="preserve"> _xlfn.XLOOKUP($A272,Sulfone!$A:$A,Sulfone!$B:$B,,1)
 + ( $A272 - _xlfn.XLOOKUP($A272,Sulfone!$A:$A,Sulfone!$A:$A,,1) )
   / ( _xlfn.XLOOKUP($A272,Sulfone!$A:$A,Sulfone!$A:$A,,-1)
       - _xlfn.XLOOKUP($A272,Sulfone!$A:$A,Sulfone!$A:$A,,1) )
   * ( _xlfn.XLOOKUP($A272,Sulfone!$A:$A,Sulfone!$B:$B,,-1)
       - _xlfn.XLOOKUP($A272,Sulfone!$A:$A,Sulfone!$B:$B,,1) )</f>
        <v>1.4630211782580433</v>
      </c>
      <c r="E272">
        <f xml:space="preserve"> _xlfn.XLOOKUP($A272,sfeso4051!$A:$A,sfeso4051!$B:$B,,1)
 + ( $A272 - _xlfn.XLOOKUP($A272,sfeso4051!$A:$A,sfeso4051!$A:$A,,1) )
   / ( _xlfn.XLOOKUP($A272,sfeso4051!$A:$A,sfeso4051!$A:$A,,-1)
       - _xlfn.XLOOKUP($A272,sfeso4051!$A:$A,sfeso4051!$A:$A,,1) )
   * ( _xlfn.XLOOKUP($A272,sfeso4051!$A:$A,sfeso4051!$B:$B,,-1)
       - _xlfn.XLOOKUP($A272,sfeso4051!$A:$A,sfeso4051!$B:$B,,1) )</f>
        <v>0.96588871508289054</v>
      </c>
      <c r="F272">
        <f xml:space="preserve"> _xlfn.XLOOKUP($A272,sdbt029!$A:$A,sdbt029!$B:$B,,1)
 + ( $A272 - _xlfn.XLOOKUP($A272,sdbt029!$A:$A,sdbt029!$A:$A,,1) )
   / ( _xlfn.XLOOKUP($A272,sdbt029!$A:$A,sdbt029!$A:$A,,-1)
       - _xlfn.XLOOKUP($A272,sdbt029!$A:$A,sdbt029!$A:$A,,1) )
   * ( _xlfn.XLOOKUP($A272,sdbt029!$A:$A,sdbt029!$B:$B,,-1)
       - _xlfn.XLOOKUP($A272,sdbt029!$A:$A,sdbt029!$B:$B,,1) )</f>
        <v>1.0489482423218275</v>
      </c>
      <c r="G272">
        <f xml:space="preserve"> _xlfn.XLOOKUP($A272,sdbs034!$A:$A,sdbs034!$B:$B,,1)
 + ( $A272 - _xlfn.XLOOKUP($A272,sdbs034!$A:$A,sdbs034!$A:$A,,1) )
   / ( _xlfn.XLOOKUP($A272,sdbs034!$A:$A,sdbs034!$A:$A,,-1)
       - _xlfn.XLOOKUP($A272,sdbs034!$A:$A,sdbs034!$A:$A,,1) )
   * ( _xlfn.XLOOKUP($A272,sdbs034!$A:$A,sdbs034!$B:$B,,-1)
       - _xlfn.XLOOKUP($A272,sdbs034!$A:$A,sdbs034!$B:$B,,1) )</f>
        <v>1.0274197389823521</v>
      </c>
      <c r="H272">
        <f xml:space="preserve"> _xlfn.XLOOKUP($A272,sdbso042!$A:$A,sdbso042!$B:$B,,1)
 + ( $A272 - _xlfn.XLOOKUP($A272,sdbso042!$A:$A,sdbso042!$A:$A,,1) )
   / ( _xlfn.XLOOKUP($A272,sdbso042!$A:$A,sdbso042!$A:$A,,-1)
       - _xlfn.XLOOKUP($A272,sdbso042!$A:$A,sdbso042!$A:$A,,1) )
   * ( _xlfn.XLOOKUP($A272,sdbso042!$A:$A,sdbso042!$B:$B,,-1)
       - _xlfn.XLOOKUP($A272,sdbso042!$A:$A,sdbso042!$B:$B,,1) )</f>
        <v>1.3775863941905593</v>
      </c>
      <c r="Y272">
        <f t="shared" si="13"/>
        <v>0</v>
      </c>
      <c r="Z272">
        <f t="shared" si="14"/>
        <v>0</v>
      </c>
      <c r="AI272" s="1">
        <v>2491.3179</v>
      </c>
    </row>
    <row r="273" spans="1:35" x14ac:dyDescent="0.2">
      <c r="A273" s="1">
        <f t="shared" si="12"/>
        <v>2490.3681000000001</v>
      </c>
      <c r="B273" s="1">
        <v>1.0577582000000001</v>
      </c>
      <c r="C273">
        <f xml:space="preserve"> _xlfn.XLOOKUP($A273,DibenzoThiophene!$A:$A,DibenzoThiophene!$B:$B,,1)
 + ( $A273 - _xlfn.XLOOKUP($A273,DibenzoThiophene!$A:$A,DibenzoThiophene!$A:$A,,1) )
   / ( _xlfn.XLOOKUP($A273,DibenzoThiophene!$A:$A,DibenzoThiophene!$A:$A,,-1)
       - _xlfn.XLOOKUP($A273,DibenzoThiophene!$A:$A,DibenzoThiophene!$A:$A,,1) )
   * ( _xlfn.XLOOKUP($A273,DibenzoThiophene!$A:$A,DibenzoThiophene!$B:$B,,-1)
       - _xlfn.XLOOKUP($A273,DibenzoThiophene!$A:$A,DibenzoThiophene!$B:$B,,1) )</f>
        <v>1.040661691919696</v>
      </c>
      <c r="D273">
        <f xml:space="preserve"> _xlfn.XLOOKUP($A273,Sulfone!$A:$A,Sulfone!$B:$B,,1)
 + ( $A273 - _xlfn.XLOOKUP($A273,Sulfone!$A:$A,Sulfone!$A:$A,,1) )
   / ( _xlfn.XLOOKUP($A273,Sulfone!$A:$A,Sulfone!$A:$A,,-1)
       - _xlfn.XLOOKUP($A273,Sulfone!$A:$A,Sulfone!$A:$A,,1) )
   * ( _xlfn.XLOOKUP($A273,Sulfone!$A:$A,Sulfone!$B:$B,,-1)
       - _xlfn.XLOOKUP($A273,Sulfone!$A:$A,Sulfone!$B:$B,,1) )</f>
        <v>1.4836636021858387</v>
      </c>
      <c r="E273">
        <f xml:space="preserve"> _xlfn.XLOOKUP($A273,sfeso4051!$A:$A,sfeso4051!$B:$B,,1)
 + ( $A273 - _xlfn.XLOOKUP($A273,sfeso4051!$A:$A,sfeso4051!$A:$A,,1) )
   / ( _xlfn.XLOOKUP($A273,sfeso4051!$A:$A,sfeso4051!$A:$A,,-1)
       - _xlfn.XLOOKUP($A273,sfeso4051!$A:$A,sfeso4051!$A:$A,,1) )
   * ( _xlfn.XLOOKUP($A273,sfeso4051!$A:$A,sfeso4051!$B:$B,,-1)
       - _xlfn.XLOOKUP($A273,sfeso4051!$A:$A,sfeso4051!$B:$B,,1) )</f>
        <v>0.98693439315524611</v>
      </c>
      <c r="F273">
        <f xml:space="preserve"> _xlfn.XLOOKUP($A273,sdbt029!$A:$A,sdbt029!$B:$B,,1)
 + ( $A273 - _xlfn.XLOOKUP($A273,sdbt029!$A:$A,sdbt029!$A:$A,,1) )
   / ( _xlfn.XLOOKUP($A273,sdbt029!$A:$A,sdbt029!$A:$A,,-1)
       - _xlfn.XLOOKUP($A273,sdbt029!$A:$A,sdbt029!$A:$A,,1) )
   * ( _xlfn.XLOOKUP($A273,sdbt029!$A:$A,sdbt029!$B:$B,,-1)
       - _xlfn.XLOOKUP($A273,sdbt029!$A:$A,sdbt029!$B:$B,,1) )</f>
        <v>1.0442351065536544</v>
      </c>
      <c r="G273">
        <f xml:space="preserve"> _xlfn.XLOOKUP($A273,sdbs034!$A:$A,sdbs034!$B:$B,,1)
 + ( $A273 - _xlfn.XLOOKUP($A273,sdbs034!$A:$A,sdbs034!$A:$A,,1) )
   / ( _xlfn.XLOOKUP($A273,sdbs034!$A:$A,sdbs034!$A:$A,,-1)
       - _xlfn.XLOOKUP($A273,sdbs034!$A:$A,sdbs034!$A:$A,,1) )
   * ( _xlfn.XLOOKUP($A273,sdbs034!$A:$A,sdbs034!$B:$B,,-1)
       - _xlfn.XLOOKUP($A273,sdbs034!$A:$A,sdbs034!$B:$B,,1) )</f>
        <v>1.0240028472619387</v>
      </c>
      <c r="H273">
        <f xml:space="preserve"> _xlfn.XLOOKUP($A273,sdbso042!$A:$A,sdbso042!$B:$B,,1)
 + ( $A273 - _xlfn.XLOOKUP($A273,sdbso042!$A:$A,sdbso042!$A:$A,,1) )
   / ( _xlfn.XLOOKUP($A273,sdbso042!$A:$A,sdbso042!$A:$A,,-1)
       - _xlfn.XLOOKUP($A273,sdbso042!$A:$A,sdbso042!$A:$A,,1) )
   * ( _xlfn.XLOOKUP($A273,sdbso042!$A:$A,sdbso042!$B:$B,,-1)
       - _xlfn.XLOOKUP($A273,sdbso042!$A:$A,sdbso042!$B:$B,,1) )</f>
        <v>1.3686951830156762</v>
      </c>
      <c r="Y273">
        <f t="shared" si="13"/>
        <v>0</v>
      </c>
      <c r="Z273">
        <f t="shared" si="14"/>
        <v>0</v>
      </c>
      <c r="AI273" s="1">
        <v>2491.5681</v>
      </c>
    </row>
    <row r="274" spans="1:35" x14ac:dyDescent="0.2">
      <c r="A274" s="1">
        <f t="shared" si="12"/>
        <v>2490.6182000000003</v>
      </c>
      <c r="B274" s="1">
        <v>1.0297623</v>
      </c>
      <c r="C274">
        <f xml:space="preserve"> _xlfn.XLOOKUP($A274,DibenzoThiophene!$A:$A,DibenzoThiophene!$B:$B,,1)
 + ( $A274 - _xlfn.XLOOKUP($A274,DibenzoThiophene!$A:$A,DibenzoThiophene!$A:$A,,1) )
   / ( _xlfn.XLOOKUP($A274,DibenzoThiophene!$A:$A,DibenzoThiophene!$A:$A,,-1)
       - _xlfn.XLOOKUP($A274,DibenzoThiophene!$A:$A,DibenzoThiophene!$A:$A,,1) )
   * ( _xlfn.XLOOKUP($A274,DibenzoThiophene!$A:$A,DibenzoThiophene!$B:$B,,-1)
       - _xlfn.XLOOKUP($A274,DibenzoThiophene!$A:$A,DibenzoThiophene!$B:$B,,1) )</f>
        <v>1.0398496662804624</v>
      </c>
      <c r="D274">
        <f xml:space="preserve"> _xlfn.XLOOKUP($A274,Sulfone!$A:$A,Sulfone!$B:$B,,1)
 + ( $A274 - _xlfn.XLOOKUP($A274,Sulfone!$A:$A,Sulfone!$A:$A,,1) )
   / ( _xlfn.XLOOKUP($A274,Sulfone!$A:$A,Sulfone!$A:$A,,-1)
       - _xlfn.XLOOKUP($A274,Sulfone!$A:$A,Sulfone!$A:$A,,1) )
   * ( _xlfn.XLOOKUP($A274,Sulfone!$A:$A,Sulfone!$B:$B,,-1)
       - _xlfn.XLOOKUP($A274,Sulfone!$A:$A,Sulfone!$B:$B,,1) )</f>
        <v>1.5004119115488688</v>
      </c>
      <c r="E274">
        <f xml:space="preserve"> _xlfn.XLOOKUP($A274,sfeso4051!$A:$A,sfeso4051!$B:$B,,1)
 + ( $A274 - _xlfn.XLOOKUP($A274,sfeso4051!$A:$A,sfeso4051!$A:$A,,1) )
   / ( _xlfn.XLOOKUP($A274,sfeso4051!$A:$A,sfeso4051!$A:$A,,-1)
       - _xlfn.XLOOKUP($A274,sfeso4051!$A:$A,sfeso4051!$A:$A,,1) )
   * ( _xlfn.XLOOKUP($A274,sfeso4051!$A:$A,sfeso4051!$B:$B,,-1)
       - _xlfn.XLOOKUP($A274,sfeso4051!$A:$A,sfeso4051!$B:$B,,1) )</f>
        <v>1.0044764482347777</v>
      </c>
      <c r="F274">
        <f xml:space="preserve"> _xlfn.XLOOKUP($A274,sdbt029!$A:$A,sdbt029!$B:$B,,1)
 + ( $A274 - _xlfn.XLOOKUP($A274,sdbt029!$A:$A,sdbt029!$A:$A,,1) )
   / ( _xlfn.XLOOKUP($A274,sdbt029!$A:$A,sdbt029!$A:$A,,-1)
       - _xlfn.XLOOKUP($A274,sdbt029!$A:$A,sdbt029!$A:$A,,1) )
   * ( _xlfn.XLOOKUP($A274,sdbt029!$A:$A,sdbt029!$B:$B,,-1)
       - _xlfn.XLOOKUP($A274,sdbt029!$A:$A,sdbt029!$B:$B,,1) )</f>
        <v>1.0450719815989957</v>
      </c>
      <c r="G274">
        <f xml:space="preserve"> _xlfn.XLOOKUP($A274,sdbs034!$A:$A,sdbs034!$B:$B,,1)
 + ( $A274 - _xlfn.XLOOKUP($A274,sdbs034!$A:$A,sdbs034!$A:$A,,1) )
   / ( _xlfn.XLOOKUP($A274,sdbs034!$A:$A,sdbs034!$A:$A,,-1)
       - _xlfn.XLOOKUP($A274,sdbs034!$A:$A,sdbs034!$A:$A,,1) )
   * ( _xlfn.XLOOKUP($A274,sdbs034!$A:$A,sdbs034!$B:$B,,-1)
       - _xlfn.XLOOKUP($A274,sdbs034!$A:$A,sdbs034!$B:$B,,1) )</f>
        <v>1.0243411915540765</v>
      </c>
      <c r="H274">
        <f xml:space="preserve"> _xlfn.XLOOKUP($A274,sdbso042!$A:$A,sdbso042!$B:$B,,1)
 + ( $A274 - _xlfn.XLOOKUP($A274,sdbso042!$A:$A,sdbso042!$A:$A,,1) )
   / ( _xlfn.XLOOKUP($A274,sdbso042!$A:$A,sdbso042!$A:$A,,-1)
       - _xlfn.XLOOKUP($A274,sdbso042!$A:$A,sdbso042!$A:$A,,1) )
   * ( _xlfn.XLOOKUP($A274,sdbso042!$A:$A,sdbso042!$B:$B,,-1)
       - _xlfn.XLOOKUP($A274,sdbso042!$A:$A,sdbso042!$B:$B,,1) )</f>
        <v>1.3658135800839504</v>
      </c>
      <c r="Y274">
        <f t="shared" si="13"/>
        <v>0</v>
      </c>
      <c r="Z274">
        <f t="shared" si="14"/>
        <v>0</v>
      </c>
      <c r="AI274" s="1">
        <v>2491.8182000000002</v>
      </c>
    </row>
    <row r="275" spans="1:35" x14ac:dyDescent="0.2">
      <c r="A275" s="1">
        <f t="shared" si="12"/>
        <v>2490.8684000000003</v>
      </c>
      <c r="B275" s="1">
        <v>1.0412303999999999</v>
      </c>
      <c r="C275">
        <f xml:space="preserve"> _xlfn.XLOOKUP($A275,DibenzoThiophene!$A:$A,DibenzoThiophene!$B:$B,,1)
 + ( $A275 - _xlfn.XLOOKUP($A275,DibenzoThiophene!$A:$A,DibenzoThiophene!$A:$A,,1) )
   / ( _xlfn.XLOOKUP($A275,DibenzoThiophene!$A:$A,DibenzoThiophene!$A:$A,,-1)
       - _xlfn.XLOOKUP($A275,DibenzoThiophene!$A:$A,DibenzoThiophene!$A:$A,,1) )
   * ( _xlfn.XLOOKUP($A275,DibenzoThiophene!$A:$A,DibenzoThiophene!$B:$B,,-1)
       - _xlfn.XLOOKUP($A275,DibenzoThiophene!$A:$A,DibenzoThiophene!$B:$B,,1) )</f>
        <v>1.0390373159608457</v>
      </c>
      <c r="D275">
        <f xml:space="preserve"> _xlfn.XLOOKUP($A275,Sulfone!$A:$A,Sulfone!$B:$B,,1)
 + ( $A275 - _xlfn.XLOOKUP($A275,Sulfone!$A:$A,Sulfone!$A:$A,,1) )
   / ( _xlfn.XLOOKUP($A275,Sulfone!$A:$A,Sulfone!$A:$A,,-1)
       - _xlfn.XLOOKUP($A275,Sulfone!$A:$A,Sulfone!$A:$A,,1) )
   * ( _xlfn.XLOOKUP($A275,Sulfone!$A:$A,Sulfone!$B:$B,,-1)
       - _xlfn.XLOOKUP($A275,Sulfone!$A:$A,Sulfone!$B:$B,,1) )</f>
        <v>1.5194242706778966</v>
      </c>
      <c r="E275">
        <f xml:space="preserve"> _xlfn.XLOOKUP($A275,sfeso4051!$A:$A,sfeso4051!$B:$B,,1)
 + ( $A275 - _xlfn.XLOOKUP($A275,sfeso4051!$A:$A,sfeso4051!$A:$A,,1) )
   / ( _xlfn.XLOOKUP($A275,sfeso4051!$A:$A,sfeso4051!$A:$A,,-1)
       - _xlfn.XLOOKUP($A275,sfeso4051!$A:$A,sfeso4051!$A:$A,,1) )
   * ( _xlfn.XLOOKUP($A275,sfeso4051!$A:$A,sfeso4051!$B:$B,,-1)
       - _xlfn.XLOOKUP($A275,sfeso4051!$A:$A,sfeso4051!$B:$B,,1) )</f>
        <v>1.0192595270737499</v>
      </c>
      <c r="F275">
        <f xml:space="preserve"> _xlfn.XLOOKUP($A275,sdbt029!$A:$A,sdbt029!$B:$B,,1)
 + ( $A275 - _xlfn.XLOOKUP($A275,sdbt029!$A:$A,sdbt029!$A:$A,,1) )
   / ( _xlfn.XLOOKUP($A275,sdbt029!$A:$A,sdbt029!$A:$A,,-1)
       - _xlfn.XLOOKUP($A275,sdbt029!$A:$A,sdbt029!$A:$A,,1) )
   * ( _xlfn.XLOOKUP($A275,sdbt029!$A:$A,sdbt029!$B:$B,,-1)
       - _xlfn.XLOOKUP($A275,sdbt029!$A:$A,sdbt029!$B:$B,,1) )</f>
        <v>1.0433477808145188</v>
      </c>
      <c r="G275">
        <f xml:space="preserve"> _xlfn.XLOOKUP($A275,sdbs034!$A:$A,sdbs034!$B:$B,,1)
 + ( $A275 - _xlfn.XLOOKUP($A275,sdbs034!$A:$A,sdbs034!$A:$A,,1) )
   / ( _xlfn.XLOOKUP($A275,sdbs034!$A:$A,sdbs034!$A:$A,,-1)
       - _xlfn.XLOOKUP($A275,sdbs034!$A:$A,sdbs034!$A:$A,,1) )
   * ( _xlfn.XLOOKUP($A275,sdbs034!$A:$A,sdbs034!$B:$B,,-1)
       - _xlfn.XLOOKUP($A275,sdbs034!$A:$A,sdbs034!$B:$B,,1) )</f>
        <v>1.0208058649121676</v>
      </c>
      <c r="H275">
        <f xml:space="preserve"> _xlfn.XLOOKUP($A275,sdbso042!$A:$A,sdbso042!$B:$B,,1)
 + ( $A275 - _xlfn.XLOOKUP($A275,sdbso042!$A:$A,sdbso042!$A:$A,,1) )
   / ( _xlfn.XLOOKUP($A275,sdbso042!$A:$A,sdbso042!$A:$A,,-1)
       - _xlfn.XLOOKUP($A275,sdbso042!$A:$A,sdbso042!$A:$A,,1) )
   * ( _xlfn.XLOOKUP($A275,sdbso042!$A:$A,sdbso042!$B:$B,,-1)
       - _xlfn.XLOOKUP($A275,sdbso042!$A:$A,sdbso042!$B:$B,,1) )</f>
        <v>1.3628853396788145</v>
      </c>
      <c r="Y275">
        <f t="shared" si="13"/>
        <v>0</v>
      </c>
      <c r="Z275">
        <f t="shared" si="14"/>
        <v>0</v>
      </c>
      <c r="AI275" s="1">
        <v>2492.0684000000001</v>
      </c>
    </row>
    <row r="276" spans="1:35" x14ac:dyDescent="0.2">
      <c r="A276" s="1">
        <f t="shared" si="12"/>
        <v>2491.1186000000002</v>
      </c>
      <c r="B276" s="1">
        <v>1.0676213000000001</v>
      </c>
      <c r="C276">
        <f xml:space="preserve"> _xlfn.XLOOKUP($A276,DibenzoThiophene!$A:$A,DibenzoThiophene!$B:$B,,1)
 + ( $A276 - _xlfn.XLOOKUP($A276,DibenzoThiophene!$A:$A,DibenzoThiophene!$A:$A,,1) )
   / ( _xlfn.XLOOKUP($A276,DibenzoThiophene!$A:$A,DibenzoThiophene!$A:$A,,-1)
       - _xlfn.XLOOKUP($A276,DibenzoThiophene!$A:$A,DibenzoThiophene!$A:$A,,1) )
   * ( _xlfn.XLOOKUP($A276,DibenzoThiophene!$A:$A,DibenzoThiophene!$B:$B,,-1)
       - _xlfn.XLOOKUP($A276,DibenzoThiophene!$A:$A,DibenzoThiophene!$B:$B,,1) )</f>
        <v>1.0362076896689194</v>
      </c>
      <c r="D276">
        <f xml:space="preserve"> _xlfn.XLOOKUP($A276,Sulfone!$A:$A,Sulfone!$B:$B,,1)
 + ( $A276 - _xlfn.XLOOKUP($A276,Sulfone!$A:$A,Sulfone!$A:$A,,1) )
   / ( _xlfn.XLOOKUP($A276,Sulfone!$A:$A,Sulfone!$A:$A,,-1)
       - _xlfn.XLOOKUP($A276,Sulfone!$A:$A,Sulfone!$A:$A,,1) )
   * ( _xlfn.XLOOKUP($A276,Sulfone!$A:$A,Sulfone!$B:$B,,-1)
       - _xlfn.XLOOKUP($A276,Sulfone!$A:$A,Sulfone!$B:$B,,1) )</f>
        <v>1.5362181937266224</v>
      </c>
      <c r="E276">
        <f xml:space="preserve"> _xlfn.XLOOKUP($A276,sfeso4051!$A:$A,sfeso4051!$B:$B,,1)
 + ( $A276 - _xlfn.XLOOKUP($A276,sfeso4051!$A:$A,sfeso4051!$A:$A,,1) )
   / ( _xlfn.XLOOKUP($A276,sfeso4051!$A:$A,sfeso4051!$A:$A,,-1)
       - _xlfn.XLOOKUP($A276,sfeso4051!$A:$A,sfeso4051!$A:$A,,1) )
   * ( _xlfn.XLOOKUP($A276,sfeso4051!$A:$A,sfeso4051!$B:$B,,-1)
       - _xlfn.XLOOKUP($A276,sfeso4051!$A:$A,sfeso4051!$B:$B,,1) )</f>
        <v>1.0383082746246548</v>
      </c>
      <c r="F276">
        <f xml:space="preserve"> _xlfn.XLOOKUP($A276,sdbt029!$A:$A,sdbt029!$B:$B,,1)
 + ( $A276 - _xlfn.XLOOKUP($A276,sdbt029!$A:$A,sdbt029!$A:$A,,1) )
   / ( _xlfn.XLOOKUP($A276,sdbt029!$A:$A,sdbt029!$A:$A,,-1)
       - _xlfn.XLOOKUP($A276,sdbt029!$A:$A,sdbt029!$A:$A,,1) )
   * ( _xlfn.XLOOKUP($A276,sdbt029!$A:$A,sdbt029!$B:$B,,-1)
       - _xlfn.XLOOKUP($A276,sdbt029!$A:$A,sdbt029!$B:$B,,1) )</f>
        <v>1.0503767391599337</v>
      </c>
      <c r="G276">
        <f xml:space="preserve"> _xlfn.XLOOKUP($A276,sdbs034!$A:$A,sdbs034!$B:$B,,1)
 + ( $A276 - _xlfn.XLOOKUP($A276,sdbs034!$A:$A,sdbs034!$A:$A,,1) )
   / ( _xlfn.XLOOKUP($A276,sdbs034!$A:$A,sdbs034!$A:$A,,-1)
       - _xlfn.XLOOKUP($A276,sdbs034!$A:$A,sdbs034!$A:$A,,1) )
   * ( _xlfn.XLOOKUP($A276,sdbs034!$A:$A,sdbs034!$B:$B,,-1)
       - _xlfn.XLOOKUP($A276,sdbs034!$A:$A,sdbs034!$B:$B,,1) )</f>
        <v>1.0149361325278579</v>
      </c>
      <c r="H276">
        <f xml:space="preserve"> _xlfn.XLOOKUP($A276,sdbso042!$A:$A,sdbso042!$B:$B,,1)
 + ( $A276 - _xlfn.XLOOKUP($A276,sdbso042!$A:$A,sdbso042!$A:$A,,1) )
   / ( _xlfn.XLOOKUP($A276,sdbso042!$A:$A,sdbso042!$A:$A,,-1)
       - _xlfn.XLOOKUP($A276,sdbso042!$A:$A,sdbso042!$A:$A,,1) )
   * ( _xlfn.XLOOKUP($A276,sdbso042!$A:$A,sdbso042!$B:$B,,-1)
       - _xlfn.XLOOKUP($A276,sdbso042!$A:$A,sdbso042!$B:$B,,1) )</f>
        <v>1.35326743516399</v>
      </c>
      <c r="Y276">
        <f t="shared" si="13"/>
        <v>0</v>
      </c>
      <c r="Z276">
        <f t="shared" si="14"/>
        <v>0</v>
      </c>
      <c r="AI276" s="1">
        <v>2492.3186000000001</v>
      </c>
    </row>
    <row r="277" spans="1:35" x14ac:dyDescent="0.2">
      <c r="A277" s="1">
        <f t="shared" si="12"/>
        <v>2491.3688000000002</v>
      </c>
      <c r="B277" s="1">
        <v>1.0371744000000001</v>
      </c>
      <c r="C277">
        <f xml:space="preserve"> _xlfn.XLOOKUP($A277,DibenzoThiophene!$A:$A,DibenzoThiophene!$B:$B,,1)
 + ( $A277 - _xlfn.XLOOKUP($A277,DibenzoThiophene!$A:$A,DibenzoThiophene!$A:$A,,1) )
   / ( _xlfn.XLOOKUP($A277,DibenzoThiophene!$A:$A,DibenzoThiophene!$A:$A,,-1)
       - _xlfn.XLOOKUP($A277,DibenzoThiophene!$A:$A,DibenzoThiophene!$A:$A,,1) )
   * ( _xlfn.XLOOKUP($A277,DibenzoThiophene!$A:$A,DibenzoThiophene!$B:$B,,-1)
       - _xlfn.XLOOKUP($A277,DibenzoThiophene!$A:$A,DibenzoThiophene!$B:$B,,1) )</f>
        <v>1.0309834298364524</v>
      </c>
      <c r="D277">
        <f xml:space="preserve"> _xlfn.XLOOKUP($A277,Sulfone!$A:$A,Sulfone!$B:$B,,1)
 + ( $A277 - _xlfn.XLOOKUP($A277,Sulfone!$A:$A,Sulfone!$A:$A,,1) )
   / ( _xlfn.XLOOKUP($A277,Sulfone!$A:$A,Sulfone!$A:$A,,-1)
       - _xlfn.XLOOKUP($A277,Sulfone!$A:$A,Sulfone!$A:$A,,1) )
   * ( _xlfn.XLOOKUP($A277,Sulfone!$A:$A,Sulfone!$B:$B,,-1)
       - _xlfn.XLOOKUP($A277,Sulfone!$A:$A,Sulfone!$B:$B,,1) )</f>
        <v>1.5534008604637339</v>
      </c>
      <c r="E277">
        <f xml:space="preserve"> _xlfn.XLOOKUP($A277,sfeso4051!$A:$A,sfeso4051!$B:$B,,1)
 + ( $A277 - _xlfn.XLOOKUP($A277,sfeso4051!$A:$A,sfeso4051!$A:$A,,1) )
   / ( _xlfn.XLOOKUP($A277,sfeso4051!$A:$A,sfeso4051!$A:$A,,-1)
       - _xlfn.XLOOKUP($A277,sfeso4051!$A:$A,sfeso4051!$A:$A,,1) )
   * ( _xlfn.XLOOKUP($A277,sfeso4051!$A:$A,sfeso4051!$B:$B,,-1)
       - _xlfn.XLOOKUP($A277,sfeso4051!$A:$A,sfeso4051!$B:$B,,1) )</f>
        <v>1.0582643688293891</v>
      </c>
      <c r="F277">
        <f xml:space="preserve"> _xlfn.XLOOKUP($A277,sdbt029!$A:$A,sdbt029!$B:$B,,1)
 + ( $A277 - _xlfn.XLOOKUP($A277,sdbt029!$A:$A,sdbt029!$A:$A,,1) )
   / ( _xlfn.XLOOKUP($A277,sdbt029!$A:$A,sdbt029!$A:$A,,-1)
       - _xlfn.XLOOKUP($A277,sdbt029!$A:$A,sdbt029!$A:$A,,1) )
   * ( _xlfn.XLOOKUP($A277,sdbt029!$A:$A,sdbt029!$B:$B,,-1)
       - _xlfn.XLOOKUP($A277,sdbt029!$A:$A,sdbt029!$B:$B,,1) )</f>
        <v>1.0499215123444687</v>
      </c>
      <c r="G277">
        <f xml:space="preserve"> _xlfn.XLOOKUP($A277,sdbs034!$A:$A,sdbs034!$B:$B,,1)
 + ( $A277 - _xlfn.XLOOKUP($A277,sdbs034!$A:$A,sdbs034!$A:$A,,1) )
   / ( _xlfn.XLOOKUP($A277,sdbs034!$A:$A,sdbs034!$A:$A,,-1)
       - _xlfn.XLOOKUP($A277,sdbs034!$A:$A,sdbs034!$A:$A,,1) )
   * ( _xlfn.XLOOKUP($A277,sdbs034!$A:$A,sdbs034!$B:$B,,-1)
       - _xlfn.XLOOKUP($A277,sdbs034!$A:$A,sdbs034!$B:$B,,1) )</f>
        <v>1.0138679714247625</v>
      </c>
      <c r="H277">
        <f xml:space="preserve"> _xlfn.XLOOKUP($A277,sdbso042!$A:$A,sdbso042!$B:$B,,1)
 + ( $A277 - _xlfn.XLOOKUP($A277,sdbso042!$A:$A,sdbso042!$A:$A,,1) )
   / ( _xlfn.XLOOKUP($A277,sdbso042!$A:$A,sdbso042!$A:$A,,-1)
       - _xlfn.XLOOKUP($A277,sdbso042!$A:$A,sdbso042!$A:$A,,1) )
   * ( _xlfn.XLOOKUP($A277,sdbso042!$A:$A,sdbso042!$B:$B,,-1)
       - _xlfn.XLOOKUP($A277,sdbso042!$A:$A,sdbso042!$B:$B,,1) )</f>
        <v>1.3473845602222785</v>
      </c>
      <c r="Y277">
        <f t="shared" si="13"/>
        <v>0</v>
      </c>
      <c r="Z277">
        <f t="shared" si="14"/>
        <v>0</v>
      </c>
      <c r="AI277" s="1">
        <v>2492.5688</v>
      </c>
    </row>
    <row r="278" spans="1:35" x14ac:dyDescent="0.2">
      <c r="A278" s="1">
        <f t="shared" si="12"/>
        <v>2491.6189000000004</v>
      </c>
      <c r="B278" s="1">
        <v>1.0433539000000001</v>
      </c>
      <c r="C278">
        <f xml:space="preserve"> _xlfn.XLOOKUP($A278,DibenzoThiophene!$A:$A,DibenzoThiophene!$B:$B,,1)
 + ( $A278 - _xlfn.XLOOKUP($A278,DibenzoThiophene!$A:$A,DibenzoThiophene!$A:$A,,1) )
   / ( _xlfn.XLOOKUP($A278,DibenzoThiophene!$A:$A,DibenzoThiophene!$A:$A,,-1)
       - _xlfn.XLOOKUP($A278,DibenzoThiophene!$A:$A,DibenzoThiophene!$A:$A,,1) )
   * ( _xlfn.XLOOKUP($A278,DibenzoThiophene!$A:$A,DibenzoThiophene!$B:$B,,-1)
       - _xlfn.XLOOKUP($A278,DibenzoThiophene!$A:$A,DibenzoThiophene!$B:$B,,1) )</f>
        <v>1.0257612580374864</v>
      </c>
      <c r="D278">
        <f xml:space="preserve"> _xlfn.XLOOKUP($A278,Sulfone!$A:$A,Sulfone!$B:$B,,1)
 + ( $A278 - _xlfn.XLOOKUP($A278,Sulfone!$A:$A,Sulfone!$A:$A,,1) )
   / ( _xlfn.XLOOKUP($A278,Sulfone!$A:$A,Sulfone!$A:$A,,-1)
       - _xlfn.XLOOKUP($A278,Sulfone!$A:$A,Sulfone!$A:$A,,1) )
   * ( _xlfn.XLOOKUP($A278,Sulfone!$A:$A,Sulfone!$B:$B,,-1)
       - _xlfn.XLOOKUP($A278,Sulfone!$A:$A,Sulfone!$B:$B,,1) )</f>
        <v>1.5634793612386562</v>
      </c>
      <c r="E278">
        <f xml:space="preserve"> _xlfn.XLOOKUP($A278,sfeso4051!$A:$A,sfeso4051!$B:$B,,1)
 + ( $A278 - _xlfn.XLOOKUP($A278,sfeso4051!$A:$A,sfeso4051!$A:$A,,1) )
   / ( _xlfn.XLOOKUP($A278,sfeso4051!$A:$A,sfeso4051!$A:$A,,-1)
       - _xlfn.XLOOKUP($A278,sfeso4051!$A:$A,sfeso4051!$A:$A,,1) )
   * ( _xlfn.XLOOKUP($A278,sfeso4051!$A:$A,sfeso4051!$B:$B,,-1)
       - _xlfn.XLOOKUP($A278,sfeso4051!$A:$A,sfeso4051!$B:$B,,1) )</f>
        <v>1.0801703950076023</v>
      </c>
      <c r="F278">
        <f xml:space="preserve"> _xlfn.XLOOKUP($A278,sdbt029!$A:$A,sdbt029!$B:$B,,1)
 + ( $A278 - _xlfn.XLOOKUP($A278,sdbt029!$A:$A,sdbt029!$A:$A,,1) )
   / ( _xlfn.XLOOKUP($A278,sdbt029!$A:$A,sdbt029!$A:$A,,-1)
       - _xlfn.XLOOKUP($A278,sdbt029!$A:$A,sdbt029!$A:$A,,1) )
   * ( _xlfn.XLOOKUP($A278,sdbt029!$A:$A,sdbt029!$B:$B,,-1)
       - _xlfn.XLOOKUP($A278,sdbt029!$A:$A,sdbt029!$B:$B,,1) )</f>
        <v>1.0494904521804775</v>
      </c>
      <c r="G278">
        <f xml:space="preserve"> _xlfn.XLOOKUP($A278,sdbs034!$A:$A,sdbs034!$B:$B,,1)
 + ( $A278 - _xlfn.XLOOKUP($A278,sdbs034!$A:$A,sdbs034!$A:$A,,1) )
   / ( _xlfn.XLOOKUP($A278,sdbs034!$A:$A,sdbs034!$A:$A,,-1)
       - _xlfn.XLOOKUP($A278,sdbs034!$A:$A,sdbs034!$A:$A,,1) )
   * ( _xlfn.XLOOKUP($A278,sdbs034!$A:$A,sdbs034!$B:$B,,-1)
       - _xlfn.XLOOKUP($A278,sdbs034!$A:$A,sdbs034!$B:$B,,1) )</f>
        <v>1.00871973944508</v>
      </c>
      <c r="H278">
        <f xml:space="preserve"> _xlfn.XLOOKUP($A278,sdbso042!$A:$A,sdbso042!$B:$B,,1)
 + ( $A278 - _xlfn.XLOOKUP($A278,sdbso042!$A:$A,sdbso042!$A:$A,,1) )
   / ( _xlfn.XLOOKUP($A278,sdbso042!$A:$A,sdbso042!$A:$A,,-1)
       - _xlfn.XLOOKUP($A278,sdbso042!$A:$A,sdbso042!$A:$A,,1) )
   * ( _xlfn.XLOOKUP($A278,sdbso042!$A:$A,sdbso042!$B:$B,,-1)
       - _xlfn.XLOOKUP($A278,sdbso042!$A:$A,sdbso042!$B:$B,,1) )</f>
        <v>1.3408567188296694</v>
      </c>
      <c r="Y278">
        <f t="shared" si="13"/>
        <v>0</v>
      </c>
      <c r="Z278">
        <f t="shared" si="14"/>
        <v>0</v>
      </c>
      <c r="AI278" s="1">
        <v>2492.8189000000002</v>
      </c>
    </row>
    <row r="279" spans="1:35" x14ac:dyDescent="0.2">
      <c r="A279" s="1">
        <f t="shared" si="12"/>
        <v>2491.8691000000003</v>
      </c>
      <c r="B279" s="1">
        <v>1.079939</v>
      </c>
      <c r="C279">
        <f xml:space="preserve"> _xlfn.XLOOKUP($A279,DibenzoThiophene!$A:$A,DibenzoThiophene!$B:$B,,1)
 + ( $A279 - _xlfn.XLOOKUP($A279,DibenzoThiophene!$A:$A,DibenzoThiophene!$A:$A,,1) )
   / ( _xlfn.XLOOKUP($A279,DibenzoThiophene!$A:$A,DibenzoThiophene!$A:$A,,-1)
       - _xlfn.XLOOKUP($A279,DibenzoThiophene!$A:$A,DibenzoThiophene!$A:$A,,1) )
   * ( _xlfn.XLOOKUP($A279,DibenzoThiophene!$A:$A,DibenzoThiophene!$B:$B,,-1)
       - _xlfn.XLOOKUP($A279,DibenzoThiophene!$A:$A,DibenzoThiophene!$B:$B,,1) )</f>
        <v>1.0205369982050194</v>
      </c>
      <c r="D279">
        <f xml:space="preserve"> _xlfn.XLOOKUP($A279,Sulfone!$A:$A,Sulfone!$B:$B,,1)
 + ( $A279 - _xlfn.XLOOKUP($A279,Sulfone!$A:$A,Sulfone!$A:$A,,1) )
   / ( _xlfn.XLOOKUP($A279,Sulfone!$A:$A,Sulfone!$A:$A,,-1)
       - _xlfn.XLOOKUP($A279,Sulfone!$A:$A,Sulfone!$A:$A,,1) )
   * ( _xlfn.XLOOKUP($A279,Sulfone!$A:$A,Sulfone!$B:$B,,-1)
       - _xlfn.XLOOKUP($A279,Sulfone!$A:$A,Sulfone!$B:$B,,1) )</f>
        <v>1.5749189757682853</v>
      </c>
      <c r="E279">
        <f xml:space="preserve"> _xlfn.XLOOKUP($A279,sfeso4051!$A:$A,sfeso4051!$B:$B,,1)
 + ( $A279 - _xlfn.XLOOKUP($A279,sfeso4051!$A:$A,sfeso4051!$A:$A,,1) )
   / ( _xlfn.XLOOKUP($A279,sfeso4051!$A:$A,sfeso4051!$A:$A,,-1)
       - _xlfn.XLOOKUP($A279,sfeso4051!$A:$A,sfeso4051!$A:$A,,1) )
   * ( _xlfn.XLOOKUP($A279,sfeso4051!$A:$A,sfeso4051!$B:$B,,-1)
       - _xlfn.XLOOKUP($A279,sfeso4051!$A:$A,sfeso4051!$B:$B,,1) )</f>
        <v>1.1052676556585748</v>
      </c>
      <c r="F279">
        <f xml:space="preserve"> _xlfn.XLOOKUP($A279,sdbt029!$A:$A,sdbt029!$B:$B,,1)
 + ( $A279 - _xlfn.XLOOKUP($A279,sdbt029!$A:$A,sdbt029!$A:$A,,1) )
   / ( _xlfn.XLOOKUP($A279,sdbt029!$A:$A,sdbt029!$A:$A,,-1)
       - _xlfn.XLOOKUP($A279,sdbt029!$A:$A,sdbt029!$A:$A,,1) )
   * ( _xlfn.XLOOKUP($A279,sdbt029!$A:$A,sdbt029!$B:$B,,-1)
       - _xlfn.XLOOKUP($A279,sdbt029!$A:$A,sdbt029!$B:$B,,1) )</f>
        <v>1.0497159673948553</v>
      </c>
      <c r="G279">
        <f xml:space="preserve"> _xlfn.XLOOKUP($A279,sdbs034!$A:$A,sdbs034!$B:$B,,1)
 + ( $A279 - _xlfn.XLOOKUP($A279,sdbs034!$A:$A,sdbs034!$A:$A,,1) )
   / ( _xlfn.XLOOKUP($A279,sdbs034!$A:$A,sdbs034!$A:$A,,-1)
       - _xlfn.XLOOKUP($A279,sdbs034!$A:$A,sdbs034!$A:$A,,1) )
   * ( _xlfn.XLOOKUP($A279,sdbs034!$A:$A,sdbs034!$B:$B,,-1)
       - _xlfn.XLOOKUP($A279,sdbs034!$A:$A,sdbs034!$B:$B,,1) )</f>
        <v>1.0028496920081633</v>
      </c>
      <c r="H279">
        <f xml:space="preserve"> _xlfn.XLOOKUP($A279,sdbso042!$A:$A,sdbso042!$B:$B,,1)
 + ( $A279 - _xlfn.XLOOKUP($A279,sdbso042!$A:$A,sdbso042!$A:$A,,1) )
   / ( _xlfn.XLOOKUP($A279,sdbso042!$A:$A,sdbso042!$A:$A,,-1)
       - _xlfn.XLOOKUP($A279,sdbso042!$A:$A,sdbso042!$A:$A,,1) )
   * ( _xlfn.XLOOKUP($A279,sdbso042!$A:$A,sdbso042!$B:$B,,-1)
       - _xlfn.XLOOKUP($A279,sdbso042!$A:$A,sdbso042!$B:$B,,1) )</f>
        <v>1.335230478975856</v>
      </c>
      <c r="Y279">
        <f t="shared" si="13"/>
        <v>0</v>
      </c>
      <c r="Z279">
        <f t="shared" si="14"/>
        <v>0</v>
      </c>
      <c r="AI279" s="1">
        <v>2493.0691000000002</v>
      </c>
    </row>
    <row r="280" spans="1:35" x14ac:dyDescent="0.2">
      <c r="A280" s="1">
        <f t="shared" si="12"/>
        <v>2492.1193000000003</v>
      </c>
      <c r="B280" s="1">
        <v>1.0436183000000001</v>
      </c>
      <c r="C280">
        <f xml:space="preserve"> _xlfn.XLOOKUP($A280,DibenzoThiophene!$A:$A,DibenzoThiophene!$B:$B,,1)
 + ( $A280 - _xlfn.XLOOKUP($A280,DibenzoThiophene!$A:$A,DibenzoThiophene!$A:$A,,1) )
   / ( _xlfn.XLOOKUP($A280,DibenzoThiophene!$A:$A,DibenzoThiophene!$A:$A,,-1)
       - _xlfn.XLOOKUP($A280,DibenzoThiophene!$A:$A,DibenzoThiophene!$A:$A,,1) )
   * ( _xlfn.XLOOKUP($A280,DibenzoThiophene!$A:$A,DibenzoThiophene!$B:$B,,-1)
       - _xlfn.XLOOKUP($A280,DibenzoThiophene!$A:$A,DibenzoThiophene!$B:$B,,1) )</f>
        <v>1.0135518253736917</v>
      </c>
      <c r="D280">
        <f xml:space="preserve"> _xlfn.XLOOKUP($A280,Sulfone!$A:$A,Sulfone!$B:$B,,1)
 + ( $A280 - _xlfn.XLOOKUP($A280,Sulfone!$A:$A,Sulfone!$A:$A,,1) )
   / ( _xlfn.XLOOKUP($A280,Sulfone!$A:$A,Sulfone!$A:$A,,-1)
       - _xlfn.XLOOKUP($A280,Sulfone!$A:$A,Sulfone!$A:$A,,1) )
   * ( _xlfn.XLOOKUP($A280,Sulfone!$A:$A,Sulfone!$B:$B,,-1)
       - _xlfn.XLOOKUP($A280,Sulfone!$A:$A,Sulfone!$B:$B,,1) )</f>
        <v>1.583218477048745</v>
      </c>
      <c r="E280">
        <f xml:space="preserve"> _xlfn.XLOOKUP($A280,sfeso4051!$A:$A,sfeso4051!$B:$B,,1)
 + ( $A280 - _xlfn.XLOOKUP($A280,sfeso4051!$A:$A,sfeso4051!$A:$A,,1) )
   / ( _xlfn.XLOOKUP($A280,sfeso4051!$A:$A,sfeso4051!$A:$A,,-1)
       - _xlfn.XLOOKUP($A280,sfeso4051!$A:$A,sfeso4051!$A:$A,,1) )
   * ( _xlfn.XLOOKUP($A280,sfeso4051!$A:$A,sfeso4051!$B:$B,,-1)
       - _xlfn.XLOOKUP($A280,sfeso4051!$A:$A,sfeso4051!$B:$B,,1) )</f>
        <v>1.1345546315474808</v>
      </c>
      <c r="F280">
        <f xml:space="preserve"> _xlfn.XLOOKUP($A280,sdbt029!$A:$A,sdbt029!$B:$B,,1)
 + ( $A280 - _xlfn.XLOOKUP($A280,sdbt029!$A:$A,sdbt029!$A:$A,,1) )
   / ( _xlfn.XLOOKUP($A280,sdbt029!$A:$A,sdbt029!$A:$A,,-1)
       - _xlfn.XLOOKUP($A280,sdbt029!$A:$A,sdbt029!$A:$A,,1) )
   * ( _xlfn.XLOOKUP($A280,sdbt029!$A:$A,sdbt029!$B:$B,,-1)
       - _xlfn.XLOOKUP($A280,sdbt029!$A:$A,sdbt029!$B:$B,,1) )</f>
        <v>1.0495519914654083</v>
      </c>
      <c r="G280">
        <f xml:space="preserve"> _xlfn.XLOOKUP($A280,sdbs034!$A:$A,sdbs034!$B:$B,,1)
 + ( $A280 - _xlfn.XLOOKUP($A280,sdbs034!$A:$A,sdbs034!$A:$A,,1) )
   / ( _xlfn.XLOOKUP($A280,sdbs034!$A:$A,sdbs034!$A:$A,,-1)
       - _xlfn.XLOOKUP($A280,sdbs034!$A:$A,sdbs034!$A:$A,,1) )
   * ( _xlfn.XLOOKUP($A280,sdbs034!$A:$A,sdbs034!$B:$B,,-1)
       - _xlfn.XLOOKUP($A280,sdbs034!$A:$A,sdbs034!$B:$B,,1) )</f>
        <v>1.0004341154662197</v>
      </c>
      <c r="H280">
        <f xml:space="preserve"> _xlfn.XLOOKUP($A280,sdbso042!$A:$A,sdbso042!$B:$B,,1)
 + ( $A280 - _xlfn.XLOOKUP($A280,sdbso042!$A:$A,sdbso042!$A:$A,,1) )
   / ( _xlfn.XLOOKUP($A280,sdbso042!$A:$A,sdbso042!$A:$A,,-1)
       - _xlfn.XLOOKUP($A280,sdbso042!$A:$A,sdbso042!$A:$A,,1) )
   * ( _xlfn.XLOOKUP($A280,sdbso042!$A:$A,sdbso042!$B:$B,,-1)
       - _xlfn.XLOOKUP($A280,sdbso042!$A:$A,sdbso042!$B:$B,,1) )</f>
        <v>1.3189478669127455</v>
      </c>
      <c r="Y280">
        <f t="shared" si="13"/>
        <v>0</v>
      </c>
      <c r="Z280">
        <f t="shared" si="14"/>
        <v>0</v>
      </c>
      <c r="AI280" s="1">
        <v>2493.3193000000001</v>
      </c>
    </row>
    <row r="281" spans="1:35" x14ac:dyDescent="0.2">
      <c r="A281" s="1">
        <f t="shared" si="12"/>
        <v>2492.3695000000002</v>
      </c>
      <c r="B281" s="1">
        <v>1.0603853000000001</v>
      </c>
      <c r="C281">
        <f xml:space="preserve"> _xlfn.XLOOKUP($A281,DibenzoThiophene!$A:$A,DibenzoThiophene!$B:$B,,1)
 + ( $A281 - _xlfn.XLOOKUP($A281,DibenzoThiophene!$A:$A,DibenzoThiophene!$A:$A,,1) )
   / ( _xlfn.XLOOKUP($A281,DibenzoThiophene!$A:$A,DibenzoThiophene!$A:$A,,-1)
       - _xlfn.XLOOKUP($A281,DibenzoThiophene!$A:$A,DibenzoThiophene!$A:$A,,1) )
   * ( _xlfn.XLOOKUP($A281,DibenzoThiophene!$A:$A,DibenzoThiophene!$B:$B,,-1)
       - _xlfn.XLOOKUP($A281,DibenzoThiophene!$A:$A,DibenzoThiophene!$B:$B,,1) )</f>
        <v>1.0044043203736917</v>
      </c>
      <c r="D281">
        <f xml:space="preserve"> _xlfn.XLOOKUP($A281,Sulfone!$A:$A,Sulfone!$B:$B,,1)
 + ( $A281 - _xlfn.XLOOKUP($A281,Sulfone!$A:$A,Sulfone!$A:$A,,1) )
   / ( _xlfn.XLOOKUP($A281,Sulfone!$A:$A,Sulfone!$A:$A,,-1)
       - _xlfn.XLOOKUP($A281,Sulfone!$A:$A,Sulfone!$A:$A,,1) )
   * ( _xlfn.XLOOKUP($A281,Sulfone!$A:$A,Sulfone!$B:$B,,-1)
       - _xlfn.XLOOKUP($A281,Sulfone!$A:$A,Sulfone!$B:$B,,1) )</f>
        <v>1.5866374743281155</v>
      </c>
      <c r="E281">
        <f xml:space="preserve"> _xlfn.XLOOKUP($A281,sfeso4051!$A:$A,sfeso4051!$B:$B,,1)
 + ( $A281 - _xlfn.XLOOKUP($A281,sfeso4051!$A:$A,sfeso4051!$A:$A,,1) )
   / ( _xlfn.XLOOKUP($A281,sfeso4051!$A:$A,sfeso4051!$A:$A,,-1)
       - _xlfn.XLOOKUP($A281,sfeso4051!$A:$A,sfeso4051!$A:$A,,1) )
   * ( _xlfn.XLOOKUP($A281,sfeso4051!$A:$A,sfeso4051!$B:$B,,-1)
       - _xlfn.XLOOKUP($A281,sfeso4051!$A:$A,sfeso4051!$B:$B,,1) )</f>
        <v>1.1612936021532507</v>
      </c>
      <c r="F281">
        <f xml:space="preserve"> _xlfn.XLOOKUP($A281,sdbt029!$A:$A,sdbt029!$B:$B,,1)
 + ( $A281 - _xlfn.XLOOKUP($A281,sdbt029!$A:$A,sdbt029!$A:$A,,1) )
   / ( _xlfn.XLOOKUP($A281,sdbt029!$A:$A,sdbt029!$A:$A,,-1)
       - _xlfn.XLOOKUP($A281,sdbt029!$A:$A,sdbt029!$A:$A,,1) )
   * ( _xlfn.XLOOKUP($A281,sdbt029!$A:$A,sdbt029!$B:$B,,-1)
       - _xlfn.XLOOKUP($A281,sdbt029!$A:$A,sdbt029!$B:$B,,1) )</f>
        <v>1.047685984787986</v>
      </c>
      <c r="G281">
        <f xml:space="preserve"> _xlfn.XLOOKUP($A281,sdbs034!$A:$A,sdbs034!$B:$B,,1)
 + ( $A281 - _xlfn.XLOOKUP($A281,sdbs034!$A:$A,sdbs034!$A:$A,,1) )
   / ( _xlfn.XLOOKUP($A281,sdbs034!$A:$A,sdbs034!$A:$A,,-1)
       - _xlfn.XLOOKUP($A281,sdbs034!$A:$A,sdbs034!$A:$A,,1) )
   * ( _xlfn.XLOOKUP($A281,sdbs034!$A:$A,sdbs034!$B:$B,,-1)
       - _xlfn.XLOOKUP($A281,sdbs034!$A:$A,sdbs034!$B:$B,,1) )</f>
        <v>1.0003712771563598</v>
      </c>
      <c r="H281">
        <f xml:space="preserve"> _xlfn.XLOOKUP($A281,sdbso042!$A:$A,sdbso042!$B:$B,,1)
 + ( $A281 - _xlfn.XLOOKUP($A281,sdbso042!$A:$A,sdbso042!$A:$A,,1) )
   / ( _xlfn.XLOOKUP($A281,sdbso042!$A:$A,sdbso042!$A:$A,,-1)
       - _xlfn.XLOOKUP($A281,sdbso042!$A:$A,sdbso042!$A:$A,,1) )
   * ( _xlfn.XLOOKUP($A281,sdbso042!$A:$A,sdbso042!$B:$B,,-1)
       - _xlfn.XLOOKUP($A281,sdbso042!$A:$A,sdbso042!$B:$B,,1) )</f>
        <v>1.3171204359994286</v>
      </c>
      <c r="Y281">
        <f t="shared" si="13"/>
        <v>0</v>
      </c>
      <c r="Z281">
        <f t="shared" si="14"/>
        <v>0</v>
      </c>
      <c r="AI281" s="1">
        <v>2493.5695000000001</v>
      </c>
    </row>
    <row r="282" spans="1:35" x14ac:dyDescent="0.2">
      <c r="A282" s="1">
        <f t="shared" si="12"/>
        <v>2492.6196</v>
      </c>
      <c r="B282" s="1">
        <v>1.0616264</v>
      </c>
      <c r="C282">
        <f xml:space="preserve"> _xlfn.XLOOKUP($A282,DibenzoThiophene!$A:$A,DibenzoThiophene!$B:$B,,1)
 + ( $A282 - _xlfn.XLOOKUP($A282,DibenzoThiophene!$A:$A,DibenzoThiophene!$A:$A,,1) )
   / ( _xlfn.XLOOKUP($A282,DibenzoThiophene!$A:$A,DibenzoThiophene!$A:$A,,-1)
       - _xlfn.XLOOKUP($A282,DibenzoThiophene!$A:$A,DibenzoThiophene!$A:$A,,1) )
   * ( _xlfn.XLOOKUP($A282,DibenzoThiophene!$A:$A,DibenzoThiophene!$B:$B,,-1)
       - _xlfn.XLOOKUP($A282,DibenzoThiophene!$A:$A,DibenzoThiophene!$B:$B,,1) )</f>
        <v>0.9952604714508374</v>
      </c>
      <c r="D282">
        <f xml:space="preserve"> _xlfn.XLOOKUP($A282,Sulfone!$A:$A,Sulfone!$B:$B,,1)
 + ( $A282 - _xlfn.XLOOKUP($A282,Sulfone!$A:$A,Sulfone!$A:$A,,1) )
   / ( _xlfn.XLOOKUP($A282,Sulfone!$A:$A,Sulfone!$A:$A,,-1)
       - _xlfn.XLOOKUP($A282,Sulfone!$A:$A,Sulfone!$A:$A,,1) )
   * ( _xlfn.XLOOKUP($A282,Sulfone!$A:$A,Sulfone!$B:$B,,-1)
       - _xlfn.XLOOKUP($A282,Sulfone!$A:$A,Sulfone!$B:$B,,1) )</f>
        <v>1.5900551051017764</v>
      </c>
      <c r="E282">
        <f xml:space="preserve"> _xlfn.XLOOKUP($A282,sfeso4051!$A:$A,sfeso4051!$B:$B,,1)
 + ( $A282 - _xlfn.XLOOKUP($A282,sfeso4051!$A:$A,sfeso4051!$A:$A,,1) )
   / ( _xlfn.XLOOKUP($A282,sfeso4051!$A:$A,sfeso4051!$A:$A,,-1)
       - _xlfn.XLOOKUP($A282,sfeso4051!$A:$A,sfeso4051!$A:$A,,1) )
   * ( _xlfn.XLOOKUP($A282,sfeso4051!$A:$A,sfeso4051!$B:$B,,-1)
       - _xlfn.XLOOKUP($A282,sfeso4051!$A:$A,sfeso4051!$B:$B,,1) )</f>
        <v>1.192149391915843</v>
      </c>
      <c r="F282">
        <f xml:space="preserve"> _xlfn.XLOOKUP($A282,sdbt029!$A:$A,sdbt029!$B:$B,,1)
 + ( $A282 - _xlfn.XLOOKUP($A282,sdbt029!$A:$A,sdbt029!$A:$A,,1) )
   / ( _xlfn.XLOOKUP($A282,sdbt029!$A:$A,sdbt029!$A:$A,,-1)
       - _xlfn.XLOOKUP($A282,sdbt029!$A:$A,sdbt029!$A:$A,,1) )
   * ( _xlfn.XLOOKUP($A282,sdbt029!$A:$A,sdbt029!$B:$B,,-1)
       - _xlfn.XLOOKUP($A282,sdbt029!$A:$A,sdbt029!$B:$B,,1) )</f>
        <v>1.0474768400230339</v>
      </c>
      <c r="G282">
        <f xml:space="preserve"> _xlfn.XLOOKUP($A282,sdbs034!$A:$A,sdbs034!$B:$B,,1)
 + ( $A282 - _xlfn.XLOOKUP($A282,sdbs034!$A:$A,sdbs034!$A:$A,,1) )
   / ( _xlfn.XLOOKUP($A282,sdbs034!$A:$A,sdbs034!$A:$A,,-1)
       - _xlfn.XLOOKUP($A282,sdbs034!$A:$A,sdbs034!$A:$A,,1) )
   * ( _xlfn.XLOOKUP($A282,sdbs034!$A:$A,sdbs034!$B:$B,,-1)
       - _xlfn.XLOOKUP($A282,sdbs034!$A:$A,sdbs034!$B:$B,,1) )</f>
        <v>1.0040324503812494</v>
      </c>
      <c r="H282">
        <f xml:space="preserve"> _xlfn.XLOOKUP($A282,sdbso042!$A:$A,sdbso042!$B:$B,,1)
 + ( $A282 - _xlfn.XLOOKUP($A282,sdbso042!$A:$A,sdbso042!$A:$A,,1) )
   / ( _xlfn.XLOOKUP($A282,sdbso042!$A:$A,sdbso042!$A:$A,,-1)
       - _xlfn.XLOOKUP($A282,sdbso042!$A:$A,sdbso042!$A:$A,,1) )
   * ( _xlfn.XLOOKUP($A282,sdbso042!$A:$A,sdbso042!$B:$B,,-1)
       - _xlfn.XLOOKUP($A282,sdbso042!$A:$A,sdbso042!$B:$B,,1) )</f>
        <v>1.3041360827939006</v>
      </c>
      <c r="Y282">
        <f t="shared" si="13"/>
        <v>0</v>
      </c>
      <c r="Z282">
        <f t="shared" si="14"/>
        <v>0</v>
      </c>
      <c r="AI282" s="1">
        <v>2493.8195999999998</v>
      </c>
    </row>
    <row r="283" spans="1:35" x14ac:dyDescent="0.2">
      <c r="A283" s="1">
        <f t="shared" si="12"/>
        <v>2492.8698000000004</v>
      </c>
      <c r="B283" s="1">
        <v>1.0651356999999999</v>
      </c>
      <c r="C283">
        <f xml:space="preserve"> _xlfn.XLOOKUP($A283,DibenzoThiophene!$A:$A,DibenzoThiophene!$B:$B,,1)
 + ( $A283 - _xlfn.XLOOKUP($A283,DibenzoThiophene!$A:$A,DibenzoThiophene!$A:$A,,1) )
   / ( _xlfn.XLOOKUP($A283,DibenzoThiophene!$A:$A,DibenzoThiophene!$A:$A,,-1)
       - _xlfn.XLOOKUP($A283,DibenzoThiophene!$A:$A,DibenzoThiophene!$A:$A,,1) )
   * ( _xlfn.XLOOKUP($A283,DibenzoThiophene!$A:$A,DibenzoThiophene!$B:$B,,-1)
       - _xlfn.XLOOKUP($A283,DibenzoThiophene!$A:$A,DibenzoThiophene!$B:$B,,1) )</f>
        <v>0.9861129664508208</v>
      </c>
      <c r="D283">
        <f xml:space="preserve"> _xlfn.XLOOKUP($A283,Sulfone!$A:$A,Sulfone!$B:$B,,1)
 + ( $A283 - _xlfn.XLOOKUP($A283,Sulfone!$A:$A,Sulfone!$A:$A,,1) )
   / ( _xlfn.XLOOKUP($A283,Sulfone!$A:$A,Sulfone!$A:$A,,-1)
       - _xlfn.XLOOKUP($A283,Sulfone!$A:$A,Sulfone!$A:$A,,1) )
   * ( _xlfn.XLOOKUP($A283,Sulfone!$A:$A,Sulfone!$B:$B,,-1)
       - _xlfn.XLOOKUP($A283,Sulfone!$A:$A,Sulfone!$B:$B,,1) )</f>
        <v>1.5934741023811532</v>
      </c>
      <c r="E283">
        <f xml:space="preserve"> _xlfn.XLOOKUP($A283,sfeso4051!$A:$A,sfeso4051!$B:$B,,1)
 + ( $A283 - _xlfn.XLOOKUP($A283,sfeso4051!$A:$A,sfeso4051!$A:$A,,1) )
   / ( _xlfn.XLOOKUP($A283,sfeso4051!$A:$A,sfeso4051!$A:$A,,-1)
       - _xlfn.XLOOKUP($A283,sfeso4051!$A:$A,sfeso4051!$A:$A,,1) )
   * ( _xlfn.XLOOKUP($A283,sfeso4051!$A:$A,sfeso4051!$B:$B,,-1)
       - _xlfn.XLOOKUP($A283,sfeso4051!$A:$A,sfeso4051!$B:$B,,1) )</f>
        <v>1.2249246505939295</v>
      </c>
      <c r="F283">
        <f xml:space="preserve"> _xlfn.XLOOKUP($A283,sdbt029!$A:$A,sdbt029!$B:$B,,1)
 + ( $A283 - _xlfn.XLOOKUP($A283,sdbt029!$A:$A,sdbt029!$A:$A,,1) )
   / ( _xlfn.XLOOKUP($A283,sdbt029!$A:$A,sdbt029!$A:$A,,-1)
       - _xlfn.XLOOKUP($A283,sdbt029!$A:$A,sdbt029!$A:$A,,1) )
   * ( _xlfn.XLOOKUP($A283,sdbt029!$A:$A,sdbt029!$B:$B,,-1)
       - _xlfn.XLOOKUP($A283,sdbt029!$A:$A,sdbt029!$B:$B,,1) )</f>
        <v>1.0409445442240284</v>
      </c>
      <c r="G283">
        <f xml:space="preserve"> _xlfn.XLOOKUP($A283,sdbs034!$A:$A,sdbs034!$B:$B,,1)
 + ( $A283 - _xlfn.XLOOKUP($A283,sdbs034!$A:$A,sdbs034!$A:$A,,1) )
   / ( _xlfn.XLOOKUP($A283,sdbs034!$A:$A,sdbs034!$A:$A,,-1)
       - _xlfn.XLOOKUP($A283,sdbs034!$A:$A,sdbs034!$A:$A,,1) )
   * ( _xlfn.XLOOKUP($A283,sdbs034!$A:$A,sdbs034!$B:$B,,-1)
       - _xlfn.XLOOKUP($A283,sdbs034!$A:$A,sdbs034!$B:$B,,1) )</f>
        <v>1.0049096672529356</v>
      </c>
      <c r="H283">
        <f xml:space="preserve"> _xlfn.XLOOKUP($A283,sdbso042!$A:$A,sdbso042!$B:$B,,1)
 + ( $A283 - _xlfn.XLOOKUP($A283,sdbso042!$A:$A,sdbso042!$A:$A,,1) )
   / ( _xlfn.XLOOKUP($A283,sdbso042!$A:$A,sdbso042!$A:$A,,-1)
       - _xlfn.XLOOKUP($A283,sdbso042!$A:$A,sdbso042!$A:$A,,1) )
   * ( _xlfn.XLOOKUP($A283,sdbso042!$A:$A,sdbso042!$B:$B,,-1)
       - _xlfn.XLOOKUP($A283,sdbso042!$A:$A,sdbso042!$B:$B,,1) )</f>
        <v>1.2899213590344236</v>
      </c>
      <c r="Y283">
        <f t="shared" si="13"/>
        <v>0</v>
      </c>
      <c r="Z283">
        <f t="shared" si="14"/>
        <v>0</v>
      </c>
      <c r="AI283" s="1">
        <v>2494.0698000000002</v>
      </c>
    </row>
    <row r="284" spans="1:35" x14ac:dyDescent="0.2">
      <c r="A284" s="1">
        <f t="shared" si="12"/>
        <v>2493.1200000000003</v>
      </c>
      <c r="B284" s="1">
        <v>1.0913641999999999</v>
      </c>
      <c r="C284">
        <f xml:space="preserve"> _xlfn.XLOOKUP($A284,DibenzoThiophene!$A:$A,DibenzoThiophene!$B:$B,,1)
 + ( $A284 - _xlfn.XLOOKUP($A284,DibenzoThiophene!$A:$A,DibenzoThiophene!$A:$A,,1) )
   / ( _xlfn.XLOOKUP($A284,DibenzoThiophene!$A:$A,DibenzoThiophene!$A:$A,,-1)
       - _xlfn.XLOOKUP($A284,DibenzoThiophene!$A:$A,DibenzoThiophene!$A:$A,,1) )
   * ( _xlfn.XLOOKUP($A284,DibenzoThiophene!$A:$A,DibenzoThiophene!$B:$B,,-1)
       - _xlfn.XLOOKUP($A284,DibenzoThiophene!$A:$A,DibenzoThiophene!$B:$B,,1) )</f>
        <v>0.98305979875288629</v>
      </c>
      <c r="D284">
        <f xml:space="preserve"> _xlfn.XLOOKUP($A284,Sulfone!$A:$A,Sulfone!$B:$B,,1)
 + ( $A284 - _xlfn.XLOOKUP($A284,Sulfone!$A:$A,Sulfone!$A:$A,,1) )
   / ( _xlfn.XLOOKUP($A284,Sulfone!$A:$A,Sulfone!$A:$A,,-1)
       - _xlfn.XLOOKUP($A284,Sulfone!$A:$A,Sulfone!$A:$A,,1) )
   * ( _xlfn.XLOOKUP($A284,Sulfone!$A:$A,Sulfone!$B:$B,,-1)
       - _xlfn.XLOOKUP($A284,Sulfone!$A:$A,Sulfone!$B:$B,,1) )</f>
        <v>1.5929192127434153</v>
      </c>
      <c r="E284">
        <f xml:space="preserve"> _xlfn.XLOOKUP($A284,sfeso4051!$A:$A,sfeso4051!$B:$B,,1)
 + ( $A284 - _xlfn.XLOOKUP($A284,sfeso4051!$A:$A,sfeso4051!$A:$A,,1) )
   / ( _xlfn.XLOOKUP($A284,sfeso4051!$A:$A,sfeso4051!$A:$A,,-1)
       - _xlfn.XLOOKUP($A284,sfeso4051!$A:$A,sfeso4051!$A:$A,,1) )
   * ( _xlfn.XLOOKUP($A284,sfeso4051!$A:$A,sfeso4051!$B:$B,,-1)
       - _xlfn.XLOOKUP($A284,sfeso4051!$A:$A,sfeso4051!$B:$B,,1) )</f>
        <v>1.2560392589384111</v>
      </c>
      <c r="F284">
        <f xml:space="preserve"> _xlfn.XLOOKUP($A284,sdbt029!$A:$A,sdbt029!$B:$B,,1)
 + ( $A284 - _xlfn.XLOOKUP($A284,sdbt029!$A:$A,sdbt029!$A:$A,,1) )
   / ( _xlfn.XLOOKUP($A284,sdbt029!$A:$A,sdbt029!$A:$A,,-1)
       - _xlfn.XLOOKUP($A284,sdbt029!$A:$A,sdbt029!$A:$A,,1) )
   * ( _xlfn.XLOOKUP($A284,sdbt029!$A:$A,sdbt029!$B:$B,,-1)
       - _xlfn.XLOOKUP($A284,sdbt029!$A:$A,sdbt029!$B:$B,,1) )</f>
        <v>1.0407033362706801</v>
      </c>
      <c r="G284">
        <f xml:space="preserve"> _xlfn.XLOOKUP($A284,sdbs034!$A:$A,sdbs034!$B:$B,,1)
 + ( $A284 - _xlfn.XLOOKUP($A284,sdbs034!$A:$A,sdbs034!$A:$A,,1) )
   / ( _xlfn.XLOOKUP($A284,sdbs034!$A:$A,sdbs034!$A:$A,,-1)
       - _xlfn.XLOOKUP($A284,sdbs034!$A:$A,sdbs034!$A:$A,,1) )
   * ( _xlfn.XLOOKUP($A284,sdbs034!$A:$A,sdbs034!$B:$B,,-1)
       - _xlfn.XLOOKUP($A284,sdbs034!$A:$A,sdbs034!$B:$B,,1) )</f>
        <v>1.0022514289726208</v>
      </c>
      <c r="H284">
        <f xml:space="preserve"> _xlfn.XLOOKUP($A284,sdbso042!$A:$A,sdbso042!$B:$B,,1)
 + ( $A284 - _xlfn.XLOOKUP($A284,sdbso042!$A:$A,sdbso042!$A:$A,,1) )
   / ( _xlfn.XLOOKUP($A284,sdbso042!$A:$A,sdbso042!$A:$A,,-1)
       - _xlfn.XLOOKUP($A284,sdbso042!$A:$A,sdbso042!$A:$A,,1) )
   * ( _xlfn.XLOOKUP($A284,sdbso042!$A:$A,sdbso042!$B:$B,,-1)
       - _xlfn.XLOOKUP($A284,sdbso042!$A:$A,sdbso042!$B:$B,,1) )</f>
        <v>1.2829585977018845</v>
      </c>
      <c r="Y284">
        <f t="shared" si="13"/>
        <v>0</v>
      </c>
      <c r="Z284">
        <f t="shared" si="14"/>
        <v>0</v>
      </c>
      <c r="AI284" s="1">
        <v>2494.3200000000002</v>
      </c>
    </row>
    <row r="285" spans="1:35" x14ac:dyDescent="0.2">
      <c r="A285" s="1">
        <f t="shared" si="12"/>
        <v>2493.3701000000001</v>
      </c>
      <c r="B285" s="1">
        <v>1.0898979</v>
      </c>
      <c r="C285">
        <f xml:space="preserve"> _xlfn.XLOOKUP($A285,DibenzoThiophene!$A:$A,DibenzoThiophene!$B:$B,,1)
 + ( $A285 - _xlfn.XLOOKUP($A285,DibenzoThiophene!$A:$A,DibenzoThiophene!$A:$A,,1) )
   / ( _xlfn.XLOOKUP($A285,DibenzoThiophene!$A:$A,DibenzoThiophene!$A:$A,,-1)
       - _xlfn.XLOOKUP($A285,DibenzoThiophene!$A:$A,DibenzoThiophene!$A:$A,,1) )
   * ( _xlfn.XLOOKUP($A285,DibenzoThiophene!$A:$A,DibenzoThiophene!$B:$B,,-1)
       - _xlfn.XLOOKUP($A285,DibenzoThiophene!$A:$A,DibenzoThiophene!$B:$B,,1) )</f>
        <v>0.98750056444000023</v>
      </c>
      <c r="D285">
        <f xml:space="preserve"> _xlfn.XLOOKUP($A285,Sulfone!$A:$A,Sulfone!$B:$B,,1)
 + ( $A285 - _xlfn.XLOOKUP($A285,Sulfone!$A:$A,Sulfone!$A:$A,,1) )
   / ( _xlfn.XLOOKUP($A285,Sulfone!$A:$A,Sulfone!$A:$A,,-1)
       - _xlfn.XLOOKUP($A285,Sulfone!$A:$A,Sulfone!$A:$A,,1) )
   * ( _xlfn.XLOOKUP($A285,Sulfone!$A:$A,Sulfone!$B:$B,,-1)
       - _xlfn.XLOOKUP($A285,Sulfone!$A:$A,Sulfone!$B:$B,,1) )</f>
        <v>1.5880566709105299</v>
      </c>
      <c r="E285">
        <f xml:space="preserve"> _xlfn.XLOOKUP($A285,sfeso4051!$A:$A,sfeso4051!$B:$B,,1)
 + ( $A285 - _xlfn.XLOOKUP($A285,sfeso4051!$A:$A,sfeso4051!$A:$A,,1) )
   / ( _xlfn.XLOOKUP($A285,sfeso4051!$A:$A,sfeso4051!$A:$A,,-1)
       - _xlfn.XLOOKUP($A285,sfeso4051!$A:$A,sfeso4051!$A:$A,,1) )
   * ( _xlfn.XLOOKUP($A285,sfeso4051!$A:$A,sfeso4051!$B:$B,,-1)
       - _xlfn.XLOOKUP($A285,sfeso4051!$A:$A,sfeso4051!$B:$B,,1) )</f>
        <v>1.289502731897493</v>
      </c>
      <c r="F285">
        <f xml:space="preserve"> _xlfn.XLOOKUP($A285,sdbt029!$A:$A,sdbt029!$B:$B,,1)
 + ( $A285 - _xlfn.XLOOKUP($A285,sdbt029!$A:$A,sdbt029!$A:$A,,1) )
   / ( _xlfn.XLOOKUP($A285,sdbt029!$A:$A,sdbt029!$A:$A,,-1)
       - _xlfn.XLOOKUP($A285,sdbt029!$A:$A,sdbt029!$A:$A,,1) )
   * ( _xlfn.XLOOKUP($A285,sdbt029!$A:$A,sdbt029!$B:$B,,-1)
       - _xlfn.XLOOKUP($A285,sdbt029!$A:$A,sdbt029!$B:$B,,1) )</f>
        <v>1.0423927269935203</v>
      </c>
      <c r="G285">
        <f xml:space="preserve"> _xlfn.XLOOKUP($A285,sdbs034!$A:$A,sdbs034!$B:$B,,1)
 + ( $A285 - _xlfn.XLOOKUP($A285,sdbs034!$A:$A,sdbs034!$A:$A,,1) )
   / ( _xlfn.XLOOKUP($A285,sdbs034!$A:$A,sdbs034!$A:$A,,-1)
       - _xlfn.XLOOKUP($A285,sdbs034!$A:$A,sdbs034!$A:$A,,1) )
   * ( _xlfn.XLOOKUP($A285,sdbs034!$A:$A,sdbs034!$B:$B,,-1)
       - _xlfn.XLOOKUP($A285,sdbs034!$A:$A,sdbs034!$B:$B,,1) )</f>
        <v>0.99416603815528726</v>
      </c>
      <c r="H285">
        <f xml:space="preserve"> _xlfn.XLOOKUP($A285,sdbso042!$A:$A,sdbso042!$B:$B,,1)
 + ( $A285 - _xlfn.XLOOKUP($A285,sdbso042!$A:$A,sdbso042!$A:$A,,1) )
   / ( _xlfn.XLOOKUP($A285,sdbso042!$A:$A,sdbso042!$A:$A,,-1)
       - _xlfn.XLOOKUP($A285,sdbso042!$A:$A,sdbso042!$A:$A,,1) )
   * ( _xlfn.XLOOKUP($A285,sdbso042!$A:$A,sdbso042!$B:$B,,-1)
       - _xlfn.XLOOKUP($A285,sdbso042!$A:$A,sdbso042!$B:$B,,1) )</f>
        <v>1.2700951743783293</v>
      </c>
      <c r="Y285">
        <f t="shared" si="13"/>
        <v>0</v>
      </c>
      <c r="Z285">
        <f t="shared" si="14"/>
        <v>0</v>
      </c>
      <c r="AI285" s="1">
        <v>2494.5700999999999</v>
      </c>
    </row>
    <row r="286" spans="1:35" x14ac:dyDescent="0.2">
      <c r="A286" s="1">
        <f t="shared" si="12"/>
        <v>2493.6203</v>
      </c>
      <c r="B286" s="1">
        <v>1.0748869999999999</v>
      </c>
      <c r="C286">
        <f xml:space="preserve"> _xlfn.XLOOKUP($A286,DibenzoThiophene!$A:$A,DibenzoThiophene!$B:$B,,1)
 + ( $A286 - _xlfn.XLOOKUP($A286,DibenzoThiophene!$A:$A,DibenzoThiophene!$A:$A,,1) )
   / ( _xlfn.XLOOKUP($A286,DibenzoThiophene!$A:$A,DibenzoThiophene!$A:$A,,-1)
       - _xlfn.XLOOKUP($A286,DibenzoThiophene!$A:$A,DibenzoThiophene!$A:$A,,1) )
   * ( _xlfn.XLOOKUP($A286,DibenzoThiophene!$A:$A,DibenzoThiophene!$B:$B,,-1)
       - _xlfn.XLOOKUP($A286,DibenzoThiophene!$A:$A,DibenzoThiophene!$B:$B,,1) )</f>
        <v>0.99194310572315414</v>
      </c>
      <c r="D286">
        <f xml:space="preserve"> _xlfn.XLOOKUP($A286,Sulfone!$A:$A,Sulfone!$B:$B,,1)
 + ( $A286 - _xlfn.XLOOKUP($A286,Sulfone!$A:$A,Sulfone!$A:$A,,1) )
   / ( _xlfn.XLOOKUP($A286,Sulfone!$A:$A,Sulfone!$A:$A,,-1)
       - _xlfn.XLOOKUP($A286,Sulfone!$A:$A,Sulfone!$A:$A,,1) )
   * ( _xlfn.XLOOKUP($A286,Sulfone!$A:$A,Sulfone!$B:$B,,-1)
       - _xlfn.XLOOKUP($A286,Sulfone!$A:$A,Sulfone!$B:$B,,1) )</f>
        <v>1.583192184838603</v>
      </c>
      <c r="E286">
        <f xml:space="preserve"> _xlfn.XLOOKUP($A286,sfeso4051!$A:$A,sfeso4051!$B:$B,,1)
 + ( $A286 - _xlfn.XLOOKUP($A286,sfeso4051!$A:$A,sfeso4051!$A:$A,,1) )
   / ( _xlfn.XLOOKUP($A286,sfeso4051!$A:$A,sfeso4051!$A:$A,,-1)
       - _xlfn.XLOOKUP($A286,sfeso4051!$A:$A,sfeso4051!$A:$A,,1) )
   * ( _xlfn.XLOOKUP($A286,sfeso4051!$A:$A,sfeso4051!$B:$B,,-1)
       - _xlfn.XLOOKUP($A286,sfeso4051!$A:$A,sfeso4051!$B:$B,,1) )</f>
        <v>1.3270280355342112</v>
      </c>
      <c r="F286">
        <f xml:space="preserve"> _xlfn.XLOOKUP($A286,sdbt029!$A:$A,sdbt029!$B:$B,,1)
 + ( $A286 - _xlfn.XLOOKUP($A286,sdbt029!$A:$A,sdbt029!$A:$A,,1) )
   / ( _xlfn.XLOOKUP($A286,sdbt029!$A:$A,sdbt029!$A:$A,,-1)
       - _xlfn.XLOOKUP($A286,sdbt029!$A:$A,sdbt029!$A:$A,,1) )
   * ( _xlfn.XLOOKUP($A286,sdbt029!$A:$A,sdbt029!$B:$B,,-1)
       - _xlfn.XLOOKUP($A286,sdbt029!$A:$A,sdbt029!$B:$B,,1) )</f>
        <v>1.0460870066507282</v>
      </c>
      <c r="G286">
        <f xml:space="preserve"> _xlfn.XLOOKUP($A286,sdbs034!$A:$A,sdbs034!$B:$B,,1)
 + ( $A286 - _xlfn.XLOOKUP($A286,sdbs034!$A:$A,sdbs034!$A:$A,,1) )
   / ( _xlfn.XLOOKUP($A286,sdbs034!$A:$A,sdbs034!$A:$A,,-1)
       - _xlfn.XLOOKUP($A286,sdbs034!$A:$A,sdbs034!$A:$A,,1) )
   * ( _xlfn.XLOOKUP($A286,sdbs034!$A:$A,sdbs034!$B:$B,,-1)
       - _xlfn.XLOOKUP($A286,sdbs034!$A:$A,sdbs034!$B:$B,,1) )</f>
        <v>0.9891190535371287</v>
      </c>
      <c r="H286">
        <f xml:space="preserve"> _xlfn.XLOOKUP($A286,sdbso042!$A:$A,sdbso042!$B:$B,,1)
 + ( $A286 - _xlfn.XLOOKUP($A286,sdbso042!$A:$A,sdbso042!$A:$A,,1) )
   / ( _xlfn.XLOOKUP($A286,sdbso042!$A:$A,sdbso042!$A:$A,,-1)
       - _xlfn.XLOOKUP($A286,sdbso042!$A:$A,sdbso042!$A:$A,,1) )
   * ( _xlfn.XLOOKUP($A286,sdbso042!$A:$A,sdbso042!$B:$B,,-1)
       - _xlfn.XLOOKUP($A286,sdbso042!$A:$A,sdbso042!$B:$B,,1) )</f>
        <v>1.2640280573469074</v>
      </c>
      <c r="Y286">
        <f t="shared" si="13"/>
        <v>0</v>
      </c>
      <c r="Z286">
        <f t="shared" si="14"/>
        <v>0</v>
      </c>
      <c r="AI286" s="1">
        <v>2494.8202999999999</v>
      </c>
    </row>
    <row r="287" spans="1:35" x14ac:dyDescent="0.2">
      <c r="A287" s="1">
        <f t="shared" si="12"/>
        <v>2493.8705</v>
      </c>
      <c r="B287" s="1">
        <v>1.0872094999999999</v>
      </c>
      <c r="C287">
        <f xml:space="preserve"> _xlfn.XLOOKUP($A287,DibenzoThiophene!$A:$A,DibenzoThiophene!$B:$B,,1)
 + ( $A287 - _xlfn.XLOOKUP($A287,DibenzoThiophene!$A:$A,DibenzoThiophene!$A:$A,,1) )
   / ( _xlfn.XLOOKUP($A287,DibenzoThiophene!$A:$A,DibenzoThiophene!$A:$A,,-1)
       - _xlfn.XLOOKUP($A287,DibenzoThiophene!$A:$A,DibenzoThiophene!$A:$A,,1) )
   * ( _xlfn.XLOOKUP($A287,DibenzoThiophene!$A:$A,DibenzoThiophene!$B:$B,,-1)
       - _xlfn.XLOOKUP($A287,DibenzoThiophene!$A:$A,DibenzoThiophene!$B:$B,,1) )</f>
        <v>0.99638564700630805</v>
      </c>
      <c r="D287">
        <f xml:space="preserve"> _xlfn.XLOOKUP($A287,Sulfone!$A:$A,Sulfone!$B:$B,,1)
 + ( $A287 - _xlfn.XLOOKUP($A287,Sulfone!$A:$A,Sulfone!$A:$A,,1) )
   / ( _xlfn.XLOOKUP($A287,Sulfone!$A:$A,Sulfone!$A:$A,,-1)
       - _xlfn.XLOOKUP($A287,Sulfone!$A:$A,Sulfone!$A:$A,,1) )
   * ( _xlfn.XLOOKUP($A287,Sulfone!$A:$A,Sulfone!$B:$B,,-1)
       - _xlfn.XLOOKUP($A287,Sulfone!$A:$A,Sulfone!$B:$B,,1) )</f>
        <v>1.5783276987666761</v>
      </c>
      <c r="E287">
        <f xml:space="preserve"> _xlfn.XLOOKUP($A287,sfeso4051!$A:$A,sfeso4051!$B:$B,,1)
 + ( $A287 - _xlfn.XLOOKUP($A287,sfeso4051!$A:$A,sfeso4051!$A:$A,,1) )
   / ( _xlfn.XLOOKUP($A287,sfeso4051!$A:$A,sfeso4051!$A:$A,,-1)
       - _xlfn.XLOOKUP($A287,sfeso4051!$A:$A,sfeso4051!$A:$A,,1) )
   * ( _xlfn.XLOOKUP($A287,sfeso4051!$A:$A,sfeso4051!$B:$B,,-1)
       - _xlfn.XLOOKUP($A287,sfeso4051!$A:$A,sfeso4051!$B:$B,,1) )</f>
        <v>1.3550340490285588</v>
      </c>
      <c r="F287">
        <f xml:space="preserve"> _xlfn.XLOOKUP($A287,sdbt029!$A:$A,sdbt029!$B:$B,,1)
 + ( $A287 - _xlfn.XLOOKUP($A287,sdbt029!$A:$A,sdbt029!$A:$A,,1) )
   / ( _xlfn.XLOOKUP($A287,sdbt029!$A:$A,sdbt029!$A:$A,,-1)
       - _xlfn.XLOOKUP($A287,sdbt029!$A:$A,sdbt029!$A:$A,,1) )
   * ( _xlfn.XLOOKUP($A287,sdbt029!$A:$A,sdbt029!$B:$B,,-1)
       - _xlfn.XLOOKUP($A287,sdbt029!$A:$A,sdbt029!$B:$B,,1) )</f>
        <v>1.0451208638630398</v>
      </c>
      <c r="G287">
        <f xml:space="preserve"> _xlfn.XLOOKUP($A287,sdbs034!$A:$A,sdbs034!$B:$B,,1)
 + ( $A287 - _xlfn.XLOOKUP($A287,sdbs034!$A:$A,sdbs034!$A:$A,,1) )
   / ( _xlfn.XLOOKUP($A287,sdbs034!$A:$A,sdbs034!$A:$A,,-1)
       - _xlfn.XLOOKUP($A287,sdbs034!$A:$A,sdbs034!$A:$A,,1) )
   * ( _xlfn.XLOOKUP($A287,sdbs034!$A:$A,sdbs034!$B:$B,,-1)
       - _xlfn.XLOOKUP($A287,sdbs034!$A:$A,sdbs034!$B:$B,,1) )</f>
        <v>0.9962889213376368</v>
      </c>
      <c r="H287">
        <f xml:space="preserve"> _xlfn.XLOOKUP($A287,sdbso042!$A:$A,sdbso042!$B:$B,,1)
 + ( $A287 - _xlfn.XLOOKUP($A287,sdbso042!$A:$A,sdbso042!$A:$A,,1) )
   / ( _xlfn.XLOOKUP($A287,sdbso042!$A:$A,sdbso042!$A:$A,,-1)
       - _xlfn.XLOOKUP($A287,sdbso042!$A:$A,sdbso042!$A:$A,,1) )
   * ( _xlfn.XLOOKUP($A287,sdbso042!$A:$A,sdbso042!$B:$B,,-1)
       - _xlfn.XLOOKUP($A287,sdbso042!$A:$A,sdbso042!$B:$B,,1) )</f>
        <v>1.2522009988374447</v>
      </c>
      <c r="Y287">
        <f t="shared" si="13"/>
        <v>0</v>
      </c>
      <c r="Z287">
        <f t="shared" si="14"/>
        <v>0</v>
      </c>
      <c r="AI287" s="1">
        <v>2495.0704999999998</v>
      </c>
    </row>
    <row r="288" spans="1:35" x14ac:dyDescent="0.2">
      <c r="A288" s="1">
        <f t="shared" si="12"/>
        <v>2494.1207000000004</v>
      </c>
      <c r="B288" s="1">
        <v>1.0828264999999999</v>
      </c>
      <c r="C288">
        <f xml:space="preserve"> _xlfn.XLOOKUP($A288,DibenzoThiophene!$A:$A,DibenzoThiophene!$B:$B,,1)
 + ( $A288 - _xlfn.XLOOKUP($A288,DibenzoThiophene!$A:$A,DibenzoThiophene!$A:$A,,1) )
   / ( _xlfn.XLOOKUP($A288,DibenzoThiophene!$A:$A,DibenzoThiophene!$A:$A,,-1)
       - _xlfn.XLOOKUP($A288,DibenzoThiophene!$A:$A,DibenzoThiophene!$A:$A,,1) )
   * ( _xlfn.XLOOKUP($A288,DibenzoThiophene!$A:$A,DibenzoThiophene!$B:$B,,-1)
       - _xlfn.XLOOKUP($A288,DibenzoThiophene!$A:$A,DibenzoThiophene!$B:$B,,1) )</f>
        <v>0.99545642825919189</v>
      </c>
      <c r="D288">
        <f xml:space="preserve"> _xlfn.XLOOKUP($A288,Sulfone!$A:$A,Sulfone!$B:$B,,1)
 + ( $A288 - _xlfn.XLOOKUP($A288,Sulfone!$A:$A,Sulfone!$A:$A,,1) )
   / ( _xlfn.XLOOKUP($A288,Sulfone!$A:$A,Sulfone!$A:$A,,-1)
       - _xlfn.XLOOKUP($A288,Sulfone!$A:$A,Sulfone!$A:$A,,1) )
   * ( _xlfn.XLOOKUP($A288,Sulfone!$A:$A,Sulfone!$B:$B,,-1)
       - _xlfn.XLOOKUP($A288,Sulfone!$A:$A,Sulfone!$B:$B,,1) )</f>
        <v>1.5724592828766588</v>
      </c>
      <c r="E288">
        <f xml:space="preserve"> _xlfn.XLOOKUP($A288,sfeso4051!$A:$A,sfeso4051!$B:$B,,1)
 + ( $A288 - _xlfn.XLOOKUP($A288,sfeso4051!$A:$A,sfeso4051!$A:$A,,1) )
   / ( _xlfn.XLOOKUP($A288,sfeso4051!$A:$A,sfeso4051!$A:$A,,-1)
       - _xlfn.XLOOKUP($A288,sfeso4051!$A:$A,sfeso4051!$A:$A,,1) )
   * ( _xlfn.XLOOKUP($A288,sfeso4051!$A:$A,sfeso4051!$B:$B,,-1)
       - _xlfn.XLOOKUP($A288,sfeso4051!$A:$A,sfeso4051!$B:$B,,1) )</f>
        <v>1.3887180864646025</v>
      </c>
      <c r="F288">
        <f xml:space="preserve"> _xlfn.XLOOKUP($A288,sdbt029!$A:$A,sdbt029!$B:$B,,1)
 + ( $A288 - _xlfn.XLOOKUP($A288,sdbt029!$A:$A,sdbt029!$A:$A,,1) )
   / ( _xlfn.XLOOKUP($A288,sdbt029!$A:$A,sdbt029!$A:$A,,-1)
       - _xlfn.XLOOKUP($A288,sdbt029!$A:$A,sdbt029!$A:$A,,1) )
   * ( _xlfn.XLOOKUP($A288,sdbt029!$A:$A,sdbt029!$B:$B,,-1)
       - _xlfn.XLOOKUP($A288,sdbt029!$A:$A,sdbt029!$B:$B,,1) )</f>
        <v>1.0487247584755872</v>
      </c>
      <c r="G288">
        <f xml:space="preserve"> _xlfn.XLOOKUP($A288,sdbs034!$A:$A,sdbs034!$B:$B,,1)
 + ( $A288 - _xlfn.XLOOKUP($A288,sdbs034!$A:$A,sdbs034!$A:$A,,1) )
   / ( _xlfn.XLOOKUP($A288,sdbs034!$A:$A,sdbs034!$A:$A,,-1)
       - _xlfn.XLOOKUP($A288,sdbs034!$A:$A,sdbs034!$A:$A,,1) )
   * ( _xlfn.XLOOKUP($A288,sdbs034!$A:$A,sdbs034!$B:$B,,-1)
       - _xlfn.XLOOKUP($A288,sdbs034!$A:$A,sdbs034!$B:$B,,1) )</f>
        <v>0.98861266356199595</v>
      </c>
      <c r="H288">
        <f xml:space="preserve"> _xlfn.XLOOKUP($A288,sdbso042!$A:$A,sdbso042!$B:$B,,1)
 + ( $A288 - _xlfn.XLOOKUP($A288,sdbso042!$A:$A,sdbso042!$A:$A,,1) )
   / ( _xlfn.XLOOKUP($A288,sdbso042!$A:$A,sdbso042!$A:$A,,-1)
       - _xlfn.XLOOKUP($A288,sdbso042!$A:$A,sdbso042!$A:$A,,1) )
   * ( _xlfn.XLOOKUP($A288,sdbso042!$A:$A,sdbso042!$B:$B,,-1)
       - _xlfn.XLOOKUP($A288,sdbso042!$A:$A,sdbso042!$B:$B,,1) )</f>
        <v>1.2397376864386938</v>
      </c>
      <c r="Y288">
        <f t="shared" si="13"/>
        <v>0</v>
      </c>
      <c r="Z288">
        <f t="shared" si="14"/>
        <v>0</v>
      </c>
      <c r="AI288" s="1">
        <v>2495.3207000000002</v>
      </c>
    </row>
    <row r="289" spans="1:35" x14ac:dyDescent="0.2">
      <c r="A289" s="1">
        <f t="shared" si="12"/>
        <v>2494.3708000000001</v>
      </c>
      <c r="B289" s="1">
        <v>1.0838650000000001</v>
      </c>
      <c r="C289">
        <f xml:space="preserve"> _xlfn.XLOOKUP($A289,DibenzoThiophene!$A:$A,DibenzoThiophene!$B:$B,,1)
 + ( $A289 - _xlfn.XLOOKUP($A289,DibenzoThiophene!$A:$A,DibenzoThiophene!$A:$A,,1) )
   / ( _xlfn.XLOOKUP($A289,DibenzoThiophene!$A:$A,DibenzoThiophene!$A:$A,,-1)
       - _xlfn.XLOOKUP($A289,DibenzoThiophene!$A:$A,DibenzoThiophene!$A:$A,,1) )
   * ( _xlfn.XLOOKUP($A289,DibenzoThiophene!$A:$A,DibenzoThiophene!$B:$B,,-1)
       - _xlfn.XLOOKUP($A289,DibenzoThiophene!$A:$A,DibenzoThiophene!$B:$B,,1) )</f>
        <v>0.98809159479371478</v>
      </c>
      <c r="D289">
        <f xml:space="preserve"> _xlfn.XLOOKUP($A289,Sulfone!$A:$A,Sulfone!$B:$B,,1)
 + ( $A289 - _xlfn.XLOOKUP($A289,Sulfone!$A:$A,Sulfone!$A:$A,,1) )
   / ( _xlfn.XLOOKUP($A289,Sulfone!$A:$A,Sulfone!$A:$A,,-1)
       - _xlfn.XLOOKUP($A289,Sulfone!$A:$A,Sulfone!$A:$A,,1) )
   * ( _xlfn.XLOOKUP($A289,Sulfone!$A:$A,Sulfone!$B:$B,,-1)
       - _xlfn.XLOOKUP($A289,Sulfone!$A:$A,Sulfone!$B:$B,,1) )</f>
        <v>1.5654573166444765</v>
      </c>
      <c r="E289">
        <f xml:space="preserve"> _xlfn.XLOOKUP($A289,sfeso4051!$A:$A,sfeso4051!$B:$B,,1)
 + ( $A289 - _xlfn.XLOOKUP($A289,sfeso4051!$A:$A,sfeso4051!$A:$A,,1) )
   / ( _xlfn.XLOOKUP($A289,sfeso4051!$A:$A,sfeso4051!$A:$A,,-1)
       - _xlfn.XLOOKUP($A289,sfeso4051!$A:$A,sfeso4051!$A:$A,,1) )
   * ( _xlfn.XLOOKUP($A289,sfeso4051!$A:$A,sfeso4051!$B:$B,,-1)
       - _xlfn.XLOOKUP($A289,sfeso4051!$A:$A,sfeso4051!$B:$B,,1) )</f>
        <v>1.4207606298311295</v>
      </c>
      <c r="F289">
        <f xml:space="preserve"> _xlfn.XLOOKUP($A289,sdbt029!$A:$A,sdbt029!$B:$B,,1)
 + ( $A289 - _xlfn.XLOOKUP($A289,sdbt029!$A:$A,sdbt029!$A:$A,,1) )
   / ( _xlfn.XLOOKUP($A289,sdbt029!$A:$A,sdbt029!$A:$A,,-1)
       - _xlfn.XLOOKUP($A289,sdbt029!$A:$A,sdbt029!$A:$A,,1) )
   * ( _xlfn.XLOOKUP($A289,sdbt029!$A:$A,sdbt029!$B:$B,,-1)
       - _xlfn.XLOOKUP($A289,sdbt029!$A:$A,sdbt029!$B:$B,,1) )</f>
        <v>1.0516695057980749</v>
      </c>
      <c r="G289">
        <f xml:space="preserve"> _xlfn.XLOOKUP($A289,sdbs034!$A:$A,sdbs034!$B:$B,,1)
 + ( $A289 - _xlfn.XLOOKUP($A289,sdbs034!$A:$A,sdbs034!$A:$A,,1) )
   / ( _xlfn.XLOOKUP($A289,sdbs034!$A:$A,sdbs034!$A:$A,,-1)
       - _xlfn.XLOOKUP($A289,sdbs034!$A:$A,sdbs034!$A:$A,,1) )
   * ( _xlfn.XLOOKUP($A289,sdbs034!$A:$A,sdbs034!$B:$B,,-1)
       - _xlfn.XLOOKUP($A289,sdbs034!$A:$A,sdbs034!$B:$B,,1) )</f>
        <v>0.9827058702034267</v>
      </c>
      <c r="H289">
        <f xml:space="preserve"> _xlfn.XLOOKUP($A289,sdbso042!$A:$A,sdbso042!$B:$B,,1)
 + ( $A289 - _xlfn.XLOOKUP($A289,sdbso042!$A:$A,sdbso042!$A:$A,,1) )
   / ( _xlfn.XLOOKUP($A289,sdbso042!$A:$A,sdbso042!$A:$A,,-1)
       - _xlfn.XLOOKUP($A289,sdbso042!$A:$A,sdbso042!$A:$A,,1) )
   * ( _xlfn.XLOOKUP($A289,sdbso042!$A:$A,sdbso042!$B:$B,,-1)
       - _xlfn.XLOOKUP($A289,sdbso042!$A:$A,sdbso042!$B:$B,,1) )</f>
        <v>1.2316208302380121</v>
      </c>
      <c r="Y289">
        <f t="shared" si="13"/>
        <v>0</v>
      </c>
      <c r="Z289">
        <f t="shared" si="14"/>
        <v>0</v>
      </c>
      <c r="AI289" s="1">
        <v>2495.5708</v>
      </c>
    </row>
    <row r="290" spans="1:35" x14ac:dyDescent="0.2">
      <c r="A290" s="1">
        <f t="shared" si="12"/>
        <v>2494.6210000000001</v>
      </c>
      <c r="B290" s="1">
        <v>1.0833139000000001</v>
      </c>
      <c r="C290">
        <f xml:space="preserve"> _xlfn.XLOOKUP($A290,DibenzoThiophene!$A:$A,DibenzoThiophene!$B:$B,,1)
 + ( $A290 - _xlfn.XLOOKUP($A290,DibenzoThiophene!$A:$A,DibenzoThiophene!$A:$A,,1) )
   / ( _xlfn.XLOOKUP($A290,DibenzoThiophene!$A:$A,DibenzoThiophene!$A:$A,,-1)
       - _xlfn.XLOOKUP($A290,DibenzoThiophene!$A:$A,DibenzoThiophene!$A:$A,,1) )
   * ( _xlfn.XLOOKUP($A290,DibenzoThiophene!$A:$A,DibenzoThiophene!$B:$B,,-1)
       - _xlfn.XLOOKUP($A290,DibenzoThiophene!$A:$A,DibenzoThiophene!$B:$B,,1) )</f>
        <v>0.98072381657274765</v>
      </c>
      <c r="D290">
        <f xml:space="preserve"> _xlfn.XLOOKUP($A290,Sulfone!$A:$A,Sulfone!$B:$B,,1)
 + ( $A290 - _xlfn.XLOOKUP($A290,Sulfone!$A:$A,Sulfone!$A:$A,,1) )
   / ( _xlfn.XLOOKUP($A290,Sulfone!$A:$A,Sulfone!$A:$A,,-1)
       - _xlfn.XLOOKUP($A290,Sulfone!$A:$A,Sulfone!$A:$A,,1) )
   * ( _xlfn.XLOOKUP($A290,Sulfone!$A:$A,Sulfone!$B:$B,,-1)
       - _xlfn.XLOOKUP($A290,Sulfone!$A:$A,Sulfone!$B:$B,,1) )</f>
        <v>1.5584525507456621</v>
      </c>
      <c r="E290">
        <f xml:space="preserve"> _xlfn.XLOOKUP($A290,sfeso4051!$A:$A,sfeso4051!$B:$B,,1)
 + ( $A290 - _xlfn.XLOOKUP($A290,sfeso4051!$A:$A,sfeso4051!$A:$A,,1) )
   / ( _xlfn.XLOOKUP($A290,sfeso4051!$A:$A,sfeso4051!$A:$A,,-1)
       - _xlfn.XLOOKUP($A290,sfeso4051!$A:$A,sfeso4051!$A:$A,,1) )
   * ( _xlfn.XLOOKUP($A290,sfeso4051!$A:$A,sfeso4051!$B:$B,,-1)
       - _xlfn.XLOOKUP($A290,sfeso4051!$A:$A,sfeso4051!$B:$B,,1) )</f>
        <v>1.4530338606496551</v>
      </c>
      <c r="F290">
        <f xml:space="preserve"> _xlfn.XLOOKUP($A290,sdbt029!$A:$A,sdbt029!$B:$B,,1)
 + ( $A290 - _xlfn.XLOOKUP($A290,sdbt029!$A:$A,sdbt029!$A:$A,,1) )
   / ( _xlfn.XLOOKUP($A290,sdbt029!$A:$A,sdbt029!$A:$A,,-1)
       - _xlfn.XLOOKUP($A290,sdbt029!$A:$A,sdbt029!$A:$A,,1) )
   * ( _xlfn.XLOOKUP($A290,sdbt029!$A:$A,sdbt029!$B:$B,,-1)
       - _xlfn.XLOOKUP($A290,sdbt029!$A:$A,sdbt029!$B:$B,,1) )</f>
        <v>1.0482863084078016</v>
      </c>
      <c r="G290">
        <f xml:space="preserve"> _xlfn.XLOOKUP($A290,sdbs034!$A:$A,sdbs034!$B:$B,,1)
 + ( $A290 - _xlfn.XLOOKUP($A290,sdbs034!$A:$A,sdbs034!$A:$A,,1) )
   / ( _xlfn.XLOOKUP($A290,sdbs034!$A:$A,sdbs034!$A:$A,,-1)
       - _xlfn.XLOOKUP($A290,sdbs034!$A:$A,sdbs034!$A:$A,,1) )
   * ( _xlfn.XLOOKUP($A290,sdbs034!$A:$A,sdbs034!$B:$B,,-1)
       - _xlfn.XLOOKUP($A290,sdbs034!$A:$A,sdbs034!$B:$B,,1) )</f>
        <v>0.98188891267009226</v>
      </c>
      <c r="H290">
        <f xml:space="preserve"> _xlfn.XLOOKUP($A290,sdbso042!$A:$A,sdbso042!$B:$B,,1)
 + ( $A290 - _xlfn.XLOOKUP($A290,sdbso042!$A:$A,sdbso042!$A:$A,,1) )
   / ( _xlfn.XLOOKUP($A290,sdbso042!$A:$A,sdbso042!$A:$A,,-1)
       - _xlfn.XLOOKUP($A290,sdbso042!$A:$A,sdbso042!$A:$A,,1) )
   * ( _xlfn.XLOOKUP($A290,sdbso042!$A:$A,sdbso042!$B:$B,,-1)
       - _xlfn.XLOOKUP($A290,sdbso042!$A:$A,sdbso042!$B:$B,,1) )</f>
        <v>1.2079877764973184</v>
      </c>
      <c r="Y290">
        <f t="shared" si="13"/>
        <v>0</v>
      </c>
      <c r="Z290">
        <f t="shared" si="14"/>
        <v>0</v>
      </c>
      <c r="AI290" s="1">
        <v>2495.8209999999999</v>
      </c>
    </row>
    <row r="291" spans="1:35" x14ac:dyDescent="0.2">
      <c r="A291" s="1">
        <f t="shared" si="12"/>
        <v>2494.8712</v>
      </c>
      <c r="B291" s="1">
        <v>1.0921529000000001</v>
      </c>
      <c r="C291">
        <f xml:space="preserve"> _xlfn.XLOOKUP($A291,DibenzoThiophene!$A:$A,DibenzoThiophene!$B:$B,,1)
 + ( $A291 - _xlfn.XLOOKUP($A291,DibenzoThiophene!$A:$A,DibenzoThiophene!$A:$A,,1) )
   / ( _xlfn.XLOOKUP($A291,DibenzoThiophene!$A:$A,DibenzoThiophene!$A:$A,,-1)
       - _xlfn.XLOOKUP($A291,DibenzoThiophene!$A:$A,DibenzoThiophene!$A:$A,,1) )
   * ( _xlfn.XLOOKUP($A291,DibenzoThiophene!$A:$A,DibenzoThiophene!$B:$B,,-1)
       - _xlfn.XLOOKUP($A291,DibenzoThiophene!$A:$A,DibenzoThiophene!$B:$B,,1) )</f>
        <v>0.97335603835178053</v>
      </c>
      <c r="D291">
        <f xml:space="preserve"> _xlfn.XLOOKUP($A291,Sulfone!$A:$A,Sulfone!$B:$B,,1)
 + ( $A291 - _xlfn.XLOOKUP($A291,Sulfone!$A:$A,Sulfone!$A:$A,,1) )
   / ( _xlfn.XLOOKUP($A291,Sulfone!$A:$A,Sulfone!$A:$A,,-1)
       - _xlfn.XLOOKUP($A291,Sulfone!$A:$A,Sulfone!$A:$A,,1) )
   * ( _xlfn.XLOOKUP($A291,Sulfone!$A:$A,Sulfone!$B:$B,,-1)
       - _xlfn.XLOOKUP($A291,Sulfone!$A:$A,Sulfone!$B:$B,,1) )</f>
        <v>1.5514477848468478</v>
      </c>
      <c r="E291">
        <f xml:space="preserve"> _xlfn.XLOOKUP($A291,sfeso4051!$A:$A,sfeso4051!$B:$B,,1)
 + ( $A291 - _xlfn.XLOOKUP($A291,sfeso4051!$A:$A,sfeso4051!$A:$A,,1) )
   / ( _xlfn.XLOOKUP($A291,sfeso4051!$A:$A,sfeso4051!$A:$A,,-1)
       - _xlfn.XLOOKUP($A291,sfeso4051!$A:$A,sfeso4051!$A:$A,,1) )
   * ( _xlfn.XLOOKUP($A291,sfeso4051!$A:$A,sfeso4051!$B:$B,,-1)
       - _xlfn.XLOOKUP($A291,sfeso4051!$A:$A,sfeso4051!$B:$B,,1) )</f>
        <v>1.4848971547367116</v>
      </c>
      <c r="F291">
        <f xml:space="preserve"> _xlfn.XLOOKUP($A291,sdbt029!$A:$A,sdbt029!$B:$B,,1)
 + ( $A291 - _xlfn.XLOOKUP($A291,sdbt029!$A:$A,sdbt029!$A:$A,,1) )
   / ( _xlfn.XLOOKUP($A291,sdbt029!$A:$A,sdbt029!$A:$A,,-1)
       - _xlfn.XLOOKUP($A291,sdbt029!$A:$A,sdbt029!$A:$A,,1) )
   * ( _xlfn.XLOOKUP($A291,sdbt029!$A:$A,sdbt029!$B:$B,,-1)
       - _xlfn.XLOOKUP($A291,sdbt029!$A:$A,sdbt029!$B:$B,,1) )</f>
        <v>1.045420407798356</v>
      </c>
      <c r="G291">
        <f xml:space="preserve"> _xlfn.XLOOKUP($A291,sdbs034!$A:$A,sdbs034!$B:$B,,1)
 + ( $A291 - _xlfn.XLOOKUP($A291,sdbs034!$A:$A,sdbs034!$A:$A,,1) )
   / ( _xlfn.XLOOKUP($A291,sdbs034!$A:$A,sdbs034!$A:$A,,-1)
       - _xlfn.XLOOKUP($A291,sdbs034!$A:$A,sdbs034!$A:$A,,1) )
   * ( _xlfn.XLOOKUP($A291,sdbs034!$A:$A,sdbs034!$B:$B,,-1)
       - _xlfn.XLOOKUP($A291,sdbs034!$A:$A,sdbs034!$B:$B,,1) )</f>
        <v>0.98552502992428725</v>
      </c>
      <c r="H291">
        <f xml:space="preserve"> _xlfn.XLOOKUP($A291,sdbso042!$A:$A,sdbso042!$B:$B,,1)
 + ( $A291 - _xlfn.XLOOKUP($A291,sdbso042!$A:$A,sdbso042!$A:$A,,1) )
   / ( _xlfn.XLOOKUP($A291,sdbso042!$A:$A,sdbso042!$A:$A,,-1)
       - _xlfn.XLOOKUP($A291,sdbso042!$A:$A,sdbso042!$A:$A,,1) )
   * ( _xlfn.XLOOKUP($A291,sdbso042!$A:$A,sdbso042!$B:$B,,-1)
       - _xlfn.XLOOKUP($A291,sdbso042!$A:$A,sdbso042!$B:$B,,1) )</f>
        <v>1.1941393064751291</v>
      </c>
      <c r="Y291">
        <f t="shared" si="13"/>
        <v>0</v>
      </c>
      <c r="Z291">
        <f t="shared" si="14"/>
        <v>0</v>
      </c>
      <c r="AI291" s="1">
        <v>2496.0711999999999</v>
      </c>
    </row>
    <row r="292" spans="1:35" x14ac:dyDescent="0.2">
      <c r="A292" s="1">
        <f t="shared" si="12"/>
        <v>2495.1214</v>
      </c>
      <c r="B292" s="1">
        <v>1.0956688999999999</v>
      </c>
      <c r="C292">
        <f xml:space="preserve"> _xlfn.XLOOKUP($A292,DibenzoThiophene!$A:$A,DibenzoThiophene!$B:$B,,1)
 + ( $A292 - _xlfn.XLOOKUP($A292,DibenzoThiophene!$A:$A,DibenzoThiophene!$A:$A,,1) )
   / ( _xlfn.XLOOKUP($A292,DibenzoThiophene!$A:$A,DibenzoThiophene!$A:$A,,-1)
       - _xlfn.XLOOKUP($A292,DibenzoThiophene!$A:$A,DibenzoThiophene!$A:$A,,1) )
   * ( _xlfn.XLOOKUP($A292,DibenzoThiophene!$A:$A,DibenzoThiophene!$B:$B,,-1)
       - _xlfn.XLOOKUP($A292,DibenzoThiophene!$A:$A,DibenzoThiophene!$B:$B,,1) )</f>
        <v>0.97123185784498234</v>
      </c>
      <c r="D292">
        <f xml:space="preserve"> _xlfn.XLOOKUP($A292,Sulfone!$A:$A,Sulfone!$B:$B,,1)
 + ( $A292 - _xlfn.XLOOKUP($A292,Sulfone!$A:$A,Sulfone!$A:$A,,1) )
   / ( _xlfn.XLOOKUP($A292,Sulfone!$A:$A,Sulfone!$A:$A,,-1)
       - _xlfn.XLOOKUP($A292,Sulfone!$A:$A,Sulfone!$A:$A,,1) )
   * ( _xlfn.XLOOKUP($A292,Sulfone!$A:$A,Sulfone!$B:$B,,-1)
       - _xlfn.XLOOKUP($A292,Sulfone!$A:$A,Sulfone!$B:$B,,1) )</f>
        <v>1.5426093153822902</v>
      </c>
      <c r="E292">
        <f xml:space="preserve"> _xlfn.XLOOKUP($A292,sfeso4051!$A:$A,sfeso4051!$B:$B,,1)
 + ( $A292 - _xlfn.XLOOKUP($A292,sfeso4051!$A:$A,sfeso4051!$A:$A,,1) )
   / ( _xlfn.XLOOKUP($A292,sfeso4051!$A:$A,sfeso4051!$A:$A,,-1)
       - _xlfn.XLOOKUP($A292,sfeso4051!$A:$A,sfeso4051!$A:$A,,1) )
   * ( _xlfn.XLOOKUP($A292,sfeso4051!$A:$A,sfeso4051!$B:$B,,-1)
       - _xlfn.XLOOKUP($A292,sfeso4051!$A:$A,sfeso4051!$B:$B,,1) )</f>
        <v>1.5134581915156993</v>
      </c>
      <c r="F292">
        <f xml:space="preserve"> _xlfn.XLOOKUP($A292,sdbt029!$A:$A,sdbt029!$B:$B,,1)
 + ( $A292 - _xlfn.XLOOKUP($A292,sdbt029!$A:$A,sdbt029!$A:$A,,1) )
   / ( _xlfn.XLOOKUP($A292,sdbt029!$A:$A,sdbt029!$A:$A,,-1)
       - _xlfn.XLOOKUP($A292,sdbt029!$A:$A,sdbt029!$A:$A,,1) )
   * ( _xlfn.XLOOKUP($A292,sdbt029!$A:$A,sdbt029!$B:$B,,-1)
       - _xlfn.XLOOKUP($A292,sdbt029!$A:$A,sdbt029!$B:$B,,1) )</f>
        <v>1.0467805082965227</v>
      </c>
      <c r="G292">
        <f xml:space="preserve"> _xlfn.XLOOKUP($A292,sdbs034!$A:$A,sdbs034!$B:$B,,1)
 + ( $A292 - _xlfn.XLOOKUP($A292,sdbs034!$A:$A,sdbs034!$A:$A,,1) )
   / ( _xlfn.XLOOKUP($A292,sdbs034!$A:$A,sdbs034!$A:$A,,-1)
       - _xlfn.XLOOKUP($A292,sdbs034!$A:$A,sdbs034!$A:$A,,1) )
   * ( _xlfn.XLOOKUP($A292,sdbs034!$A:$A,sdbs034!$B:$B,,-1)
       - _xlfn.XLOOKUP($A292,sdbs034!$A:$A,sdbs034!$B:$B,,1) )</f>
        <v>0.98104906492191202</v>
      </c>
      <c r="H292">
        <f xml:space="preserve"> _xlfn.XLOOKUP($A292,sdbso042!$A:$A,sdbso042!$B:$B,,1)
 + ( $A292 - _xlfn.XLOOKUP($A292,sdbso042!$A:$A,sdbso042!$A:$A,,1) )
   / ( _xlfn.XLOOKUP($A292,sdbso042!$A:$A,sdbso042!$A:$A,,-1)
       - _xlfn.XLOOKUP($A292,sdbso042!$A:$A,sdbso042!$A:$A,,1) )
   * ( _xlfn.XLOOKUP($A292,sdbso042!$A:$A,sdbso042!$B:$B,,-1)
       - _xlfn.XLOOKUP($A292,sdbso042!$A:$A,sdbso042!$B:$B,,1) )</f>
        <v>1.1839760249407658</v>
      </c>
      <c r="Y292">
        <f t="shared" si="13"/>
        <v>0</v>
      </c>
      <c r="Z292">
        <f t="shared" si="14"/>
        <v>0</v>
      </c>
      <c r="AI292" s="1">
        <v>2496.3213999999998</v>
      </c>
    </row>
    <row r="293" spans="1:35" x14ac:dyDescent="0.2">
      <c r="A293" s="1">
        <f t="shared" si="12"/>
        <v>2495.3715000000002</v>
      </c>
      <c r="B293" s="1">
        <v>1.0906</v>
      </c>
      <c r="C293">
        <f xml:space="preserve"> _xlfn.XLOOKUP($A293,DibenzoThiophene!$A:$A,DibenzoThiophene!$B:$B,,1)
 + ( $A293 - _xlfn.XLOOKUP($A293,DibenzoThiophene!$A:$A,DibenzoThiophene!$A:$A,,1) )
   / ( _xlfn.XLOOKUP($A293,DibenzoThiophene!$A:$A,DibenzoThiophene!$A:$A,,-1)
       - _xlfn.XLOOKUP($A293,DibenzoThiophene!$A:$A,DibenzoThiophene!$A:$A,,1) )
   * ( _xlfn.XLOOKUP($A293,DibenzoThiophene!$A:$A,DibenzoThiophene!$B:$B,,-1)
       - _xlfn.XLOOKUP($A293,DibenzoThiophene!$A:$A,DibenzoThiophene!$B:$B,,1) )</f>
        <v>0.97473217589826011</v>
      </c>
      <c r="D293">
        <f xml:space="preserve"> _xlfn.XLOOKUP($A293,Sulfone!$A:$A,Sulfone!$B:$B,,1)
 + ( $A293 - _xlfn.XLOOKUP($A293,Sulfone!$A:$A,Sulfone!$A:$A,,1) )
   / ( _xlfn.XLOOKUP($A293,Sulfone!$A:$A,Sulfone!$A:$A,,-1)
       - _xlfn.XLOOKUP($A293,Sulfone!$A:$A,Sulfone!$A:$A,,1) )
   * ( _xlfn.XLOOKUP($A293,Sulfone!$A:$A,Sulfone!$B:$B,,-1)
       - _xlfn.XLOOKUP($A293,Sulfone!$A:$A,Sulfone!$B:$B,,1) )</f>
        <v>1.5318349607171462</v>
      </c>
      <c r="E293">
        <f xml:space="preserve"> _xlfn.XLOOKUP($A293,sfeso4051!$A:$A,sfeso4051!$B:$B,,1)
 + ( $A293 - _xlfn.XLOOKUP($A293,sfeso4051!$A:$A,sfeso4051!$A:$A,,1) )
   / ( _xlfn.XLOOKUP($A293,sfeso4051!$A:$A,sfeso4051!$A:$A,,-1)
       - _xlfn.XLOOKUP($A293,sfeso4051!$A:$A,sfeso4051!$A:$A,,1) )
   * ( _xlfn.XLOOKUP($A293,sfeso4051!$A:$A,sfeso4051!$B:$B,,-1)
       - _xlfn.XLOOKUP($A293,sfeso4051!$A:$A,sfeso4051!$B:$B,,1) )</f>
        <v>1.5436436527366724</v>
      </c>
      <c r="F293">
        <f xml:space="preserve"> _xlfn.XLOOKUP($A293,sdbt029!$A:$A,sdbt029!$B:$B,,1)
 + ( $A293 - _xlfn.XLOOKUP($A293,sdbt029!$A:$A,sdbt029!$A:$A,,1) )
   / ( _xlfn.XLOOKUP($A293,sdbt029!$A:$A,sdbt029!$A:$A,,-1)
       - _xlfn.XLOOKUP($A293,sdbt029!$A:$A,sdbt029!$A:$A,,1) )
   * ( _xlfn.XLOOKUP($A293,sdbt029!$A:$A,sdbt029!$B:$B,,-1)
       - _xlfn.XLOOKUP($A293,sdbt029!$A:$A,sdbt029!$B:$B,,1) )</f>
        <v>1.04652731190307</v>
      </c>
      <c r="G293">
        <f xml:space="preserve"> _xlfn.XLOOKUP($A293,sdbs034!$A:$A,sdbs034!$B:$B,,1)
 + ( $A293 - _xlfn.XLOOKUP($A293,sdbs034!$A:$A,sdbs034!$A:$A,,1) )
   / ( _xlfn.XLOOKUP($A293,sdbs034!$A:$A,sdbs034!$A:$A,,-1)
       - _xlfn.XLOOKUP($A293,sdbs034!$A:$A,sdbs034!$A:$A,,1) )
   * ( _xlfn.XLOOKUP($A293,sdbs034!$A:$A,sdbs034!$B:$B,,-1)
       - _xlfn.XLOOKUP($A293,sdbs034!$A:$A,sdbs034!$B:$B,,1) )</f>
        <v>0.97683293956229089</v>
      </c>
      <c r="H293">
        <f xml:space="preserve"> _xlfn.XLOOKUP($A293,sdbso042!$A:$A,sdbso042!$B:$B,,1)
 + ( $A293 - _xlfn.XLOOKUP($A293,sdbso042!$A:$A,sdbso042!$A:$A,,1) )
   / ( _xlfn.XLOOKUP($A293,sdbso042!$A:$A,sdbso042!$A:$A,,-1)
       - _xlfn.XLOOKUP($A293,sdbso042!$A:$A,sdbso042!$A:$A,,1) )
   * ( _xlfn.XLOOKUP($A293,sdbso042!$A:$A,sdbso042!$B:$B,,-1)
       - _xlfn.XLOOKUP($A293,sdbso042!$A:$A,sdbso042!$B:$B,,1) )</f>
        <v>1.1656917327913339</v>
      </c>
      <c r="Y293">
        <f t="shared" si="13"/>
        <v>0</v>
      </c>
      <c r="Z293">
        <f t="shared" si="14"/>
        <v>0</v>
      </c>
      <c r="AI293" s="1">
        <v>2496.5715</v>
      </c>
    </row>
    <row r="294" spans="1:35" x14ac:dyDescent="0.2">
      <c r="A294" s="1">
        <f t="shared" si="12"/>
        <v>2495.6217000000001</v>
      </c>
      <c r="B294" s="1">
        <v>1.0940380999999999</v>
      </c>
      <c r="C294">
        <f xml:space="preserve"> _xlfn.XLOOKUP($A294,DibenzoThiophene!$A:$A,DibenzoThiophene!$B:$B,,1)
 + ( $A294 - _xlfn.XLOOKUP($A294,DibenzoThiophene!$A:$A,DibenzoThiophene!$A:$A,,1) )
   / ( _xlfn.XLOOKUP($A294,DibenzoThiophene!$A:$A,DibenzoThiophene!$A:$A,,-1)
       - _xlfn.XLOOKUP($A294,DibenzoThiophene!$A:$A,DibenzoThiophene!$A:$A,,1) )
   * ( _xlfn.XLOOKUP($A294,DibenzoThiophene!$A:$A,DibenzoThiophene!$B:$B,,-1)
       - _xlfn.XLOOKUP($A294,DibenzoThiophene!$A:$A,DibenzoThiophene!$B:$B,,1) )</f>
        <v>0.97823389351892875</v>
      </c>
      <c r="D294">
        <f xml:space="preserve"> _xlfn.XLOOKUP($A294,Sulfone!$A:$A,Sulfone!$B:$B,,1)
 + ( $A294 - _xlfn.XLOOKUP($A294,Sulfone!$A:$A,Sulfone!$A:$A,,1) )
   / ( _xlfn.XLOOKUP($A294,Sulfone!$A:$A,Sulfone!$A:$A,,-1)
       - _xlfn.XLOOKUP($A294,Sulfone!$A:$A,Sulfone!$A:$A,,1) )
   * ( _xlfn.XLOOKUP($A294,Sulfone!$A:$A,Sulfone!$B:$B,,-1)
       - _xlfn.XLOOKUP($A294,Sulfone!$A:$A,Sulfone!$B:$B,,1) )</f>
        <v>1.5210562980333548</v>
      </c>
      <c r="E294">
        <f xml:space="preserve"> _xlfn.XLOOKUP($A294,sfeso4051!$A:$A,sfeso4051!$B:$B,,1)
 + ( $A294 - _xlfn.XLOOKUP($A294,sfeso4051!$A:$A,sfeso4051!$A:$A,,1) )
   / ( _xlfn.XLOOKUP($A294,sfeso4051!$A:$A,sfeso4051!$A:$A,,-1)
       - _xlfn.XLOOKUP($A294,sfeso4051!$A:$A,sfeso4051!$A:$A,,1) )
   * ( _xlfn.XLOOKUP($A294,sfeso4051!$A:$A,sfeso4051!$B:$B,,-1)
       - _xlfn.XLOOKUP($A294,sfeso4051!$A:$A,sfeso4051!$B:$B,,1) )</f>
        <v>1.5683872711750964</v>
      </c>
      <c r="F294">
        <f xml:space="preserve"> _xlfn.XLOOKUP($A294,sdbt029!$A:$A,sdbt029!$B:$B,,1)
 + ( $A294 - _xlfn.XLOOKUP($A294,sdbt029!$A:$A,sdbt029!$A:$A,,1) )
   / ( _xlfn.XLOOKUP($A294,sdbt029!$A:$A,sdbt029!$A:$A,,-1)
       - _xlfn.XLOOKUP($A294,sdbt029!$A:$A,sdbt029!$A:$A,,1) )
   * ( _xlfn.XLOOKUP($A294,sdbt029!$A:$A,sdbt029!$B:$B,,-1)
       - _xlfn.XLOOKUP($A294,sdbt029!$A:$A,sdbt029!$B:$B,,1) )</f>
        <v>1.0409324320121505</v>
      </c>
      <c r="G294">
        <f xml:space="preserve"> _xlfn.XLOOKUP($A294,sdbs034!$A:$A,sdbs034!$B:$B,,1)
 + ( $A294 - _xlfn.XLOOKUP($A294,sdbs034!$A:$A,sdbs034!$A:$A,,1) )
   / ( _xlfn.XLOOKUP($A294,sdbs034!$A:$A,sdbs034!$A:$A,,-1)
       - _xlfn.XLOOKUP($A294,sdbs034!$A:$A,sdbs034!$A:$A,,1) )
   * ( _xlfn.XLOOKUP($A294,sdbs034!$A:$A,sdbs034!$B:$B,,-1)
       - _xlfn.XLOOKUP($A294,sdbs034!$A:$A,sdbs034!$B:$B,,1) )</f>
        <v>0.97131927545816399</v>
      </c>
      <c r="H294">
        <f xml:space="preserve"> _xlfn.XLOOKUP($A294,sdbso042!$A:$A,sdbso042!$B:$B,,1)
 + ( $A294 - _xlfn.XLOOKUP($A294,sdbso042!$A:$A,sdbso042!$A:$A,,1) )
   / ( _xlfn.XLOOKUP($A294,sdbso042!$A:$A,sdbso042!$A:$A,,-1)
       - _xlfn.XLOOKUP($A294,sdbso042!$A:$A,sdbso042!$A:$A,,1) )
   * ( _xlfn.XLOOKUP($A294,sdbso042!$A:$A,sdbso042!$B:$B,,-1)
       - _xlfn.XLOOKUP($A294,sdbso042!$A:$A,sdbso042!$B:$B,,1) )</f>
        <v>1.1515520467704068</v>
      </c>
      <c r="Y294">
        <f t="shared" si="13"/>
        <v>0</v>
      </c>
      <c r="Z294">
        <f t="shared" si="14"/>
        <v>0</v>
      </c>
      <c r="AI294" s="1">
        <v>2496.8217</v>
      </c>
    </row>
    <row r="295" spans="1:35" x14ac:dyDescent="0.2">
      <c r="A295" s="1">
        <f t="shared" si="12"/>
        <v>2495.8719000000001</v>
      </c>
      <c r="B295" s="1">
        <v>1.0923153000000001</v>
      </c>
      <c r="C295">
        <f xml:space="preserve"> _xlfn.XLOOKUP($A295,DibenzoThiophene!$A:$A,DibenzoThiophene!$B:$B,,1)
 + ( $A295 - _xlfn.XLOOKUP($A295,DibenzoThiophene!$A:$A,DibenzoThiophene!$A:$A,,1) )
   / ( _xlfn.XLOOKUP($A295,DibenzoThiophene!$A:$A,DibenzoThiophene!$A:$A,,-1)
       - _xlfn.XLOOKUP($A295,DibenzoThiophene!$A:$A,DibenzoThiophene!$A:$A,,1) )
   * ( _xlfn.XLOOKUP($A295,DibenzoThiophene!$A:$A,DibenzoThiophene!$B:$B,,-1)
       - _xlfn.XLOOKUP($A295,DibenzoThiophene!$A:$A,DibenzoThiophene!$B:$B,,1) )</f>
        <v>0.98173561113959729</v>
      </c>
      <c r="D295">
        <f xml:space="preserve"> _xlfn.XLOOKUP($A295,Sulfone!$A:$A,Sulfone!$B:$B,,1)
 + ( $A295 - _xlfn.XLOOKUP($A295,Sulfone!$A:$A,Sulfone!$A:$A,,1) )
   / ( _xlfn.XLOOKUP($A295,Sulfone!$A:$A,Sulfone!$A:$A,,-1)
       - _xlfn.XLOOKUP($A295,Sulfone!$A:$A,Sulfone!$A:$A,,1) )
   * ( _xlfn.XLOOKUP($A295,Sulfone!$A:$A,Sulfone!$B:$B,,-1)
       - _xlfn.XLOOKUP($A295,Sulfone!$A:$A,Sulfone!$B:$B,,1) )</f>
        <v>1.5102776353495633</v>
      </c>
      <c r="E295">
        <f xml:space="preserve"> _xlfn.XLOOKUP($A295,sfeso4051!$A:$A,sfeso4051!$B:$B,,1)
 + ( $A295 - _xlfn.XLOOKUP($A295,sfeso4051!$A:$A,sfeso4051!$A:$A,,1) )
   / ( _xlfn.XLOOKUP($A295,sfeso4051!$A:$A,sfeso4051!$A:$A,,-1)
       - _xlfn.XLOOKUP($A295,sfeso4051!$A:$A,sfeso4051!$A:$A,,1) )
   * ( _xlfn.XLOOKUP($A295,sfeso4051!$A:$A,sfeso4051!$B:$B,,-1)
       - _xlfn.XLOOKUP($A295,sfeso4051!$A:$A,sfeso4051!$B:$B,,1) )</f>
        <v>1.5941541691302628</v>
      </c>
      <c r="F295">
        <f xml:space="preserve"> _xlfn.XLOOKUP($A295,sdbt029!$A:$A,sdbt029!$B:$B,,1)
 + ( $A295 - _xlfn.XLOOKUP($A295,sdbt029!$A:$A,sdbt029!$A:$A,,1) )
   / ( _xlfn.XLOOKUP($A295,sdbt029!$A:$A,sdbt029!$A:$A,,-1)
       - _xlfn.XLOOKUP($A295,sdbt029!$A:$A,sdbt029!$A:$A,,1) )
   * ( _xlfn.XLOOKUP($A295,sdbt029!$A:$A,sdbt029!$B:$B,,-1)
       - _xlfn.XLOOKUP($A295,sdbt029!$A:$A,sdbt029!$B:$B,,1) )</f>
        <v>1.0380508694865591</v>
      </c>
      <c r="G295">
        <f xml:space="preserve"> _xlfn.XLOOKUP($A295,sdbs034!$A:$A,sdbs034!$B:$B,,1)
 + ( $A295 - _xlfn.XLOOKUP($A295,sdbs034!$A:$A,sdbs034!$A:$A,,1) )
   / ( _xlfn.XLOOKUP($A295,sdbs034!$A:$A,sdbs034!$A:$A,,-1)
       - _xlfn.XLOOKUP($A295,sdbs034!$A:$A,sdbs034!$A:$A,,1) )
   * ( _xlfn.XLOOKUP($A295,sdbs034!$A:$A,sdbs034!$B:$B,,-1)
       - _xlfn.XLOOKUP($A295,sdbs034!$A:$A,sdbs034!$B:$B,,1) )</f>
        <v>0.97949494534451709</v>
      </c>
      <c r="H295">
        <f xml:space="preserve"> _xlfn.XLOOKUP($A295,sdbso042!$A:$A,sdbso042!$B:$B,,1)
 + ( $A295 - _xlfn.XLOOKUP($A295,sdbso042!$A:$A,sdbso042!$A:$A,,1) )
   / ( _xlfn.XLOOKUP($A295,sdbso042!$A:$A,sdbso042!$A:$A,,-1)
       - _xlfn.XLOOKUP($A295,sdbso042!$A:$A,sdbso042!$A:$A,,1) )
   * ( _xlfn.XLOOKUP($A295,sdbso042!$A:$A,sdbso042!$B:$B,,-1)
       - _xlfn.XLOOKUP($A295,sdbso042!$A:$A,sdbso042!$B:$B,,1) )</f>
        <v>1.1458333406260204</v>
      </c>
      <c r="Y295">
        <f t="shared" si="13"/>
        <v>0</v>
      </c>
      <c r="Z295">
        <f t="shared" si="14"/>
        <v>0</v>
      </c>
      <c r="AI295" s="1">
        <v>2497.0718999999999</v>
      </c>
    </row>
    <row r="296" spans="1:35" x14ac:dyDescent="0.2">
      <c r="A296" s="1">
        <f t="shared" si="12"/>
        <v>2496.1221</v>
      </c>
      <c r="B296" s="1">
        <v>1.0879131</v>
      </c>
      <c r="C296">
        <f xml:space="preserve"> _xlfn.XLOOKUP($A296,DibenzoThiophene!$A:$A,DibenzoThiophene!$B:$B,,1)
 + ( $A296 - _xlfn.XLOOKUP($A296,DibenzoThiophene!$A:$A,DibenzoThiophene!$A:$A,,1) )
   / ( _xlfn.XLOOKUP($A296,DibenzoThiophene!$A:$A,DibenzoThiophene!$A:$A,,-1)
       - _xlfn.XLOOKUP($A296,DibenzoThiophene!$A:$A,DibenzoThiophene!$A:$A,,1) )
   * ( _xlfn.XLOOKUP($A296,DibenzoThiophene!$A:$A,DibenzoThiophene!$B:$B,,-1)
       - _xlfn.XLOOKUP($A296,DibenzoThiophene!$A:$A,DibenzoThiophene!$B:$B,,1) )</f>
        <v>0.98444305948580013</v>
      </c>
      <c r="D296">
        <f xml:space="preserve"> _xlfn.XLOOKUP($A296,Sulfone!$A:$A,Sulfone!$B:$B,,1)
 + ( $A296 - _xlfn.XLOOKUP($A296,Sulfone!$A:$A,Sulfone!$A:$A,,1) )
   / ( _xlfn.XLOOKUP($A296,Sulfone!$A:$A,Sulfone!$A:$A,,-1)
       - _xlfn.XLOOKUP($A296,Sulfone!$A:$A,Sulfone!$A:$A,,1) )
   * ( _xlfn.XLOOKUP($A296,Sulfone!$A:$A,Sulfone!$B:$B,,-1)
       - _xlfn.XLOOKUP($A296,Sulfone!$A:$A,Sulfone!$B:$B,,1) )</f>
        <v>1.4982740556115561</v>
      </c>
      <c r="E296">
        <f xml:space="preserve"> _xlfn.XLOOKUP($A296,sfeso4051!$A:$A,sfeso4051!$B:$B,,1)
 + ( $A296 - _xlfn.XLOOKUP($A296,sfeso4051!$A:$A,sfeso4051!$A:$A,,1) )
   / ( _xlfn.XLOOKUP($A296,sfeso4051!$A:$A,sfeso4051!$A:$A,,-1)
       - _xlfn.XLOOKUP($A296,sfeso4051!$A:$A,sfeso4051!$A:$A,,1) )
   * ( _xlfn.XLOOKUP($A296,sfeso4051!$A:$A,sfeso4051!$B:$B,,-1)
       - _xlfn.XLOOKUP($A296,sfeso4051!$A:$A,sfeso4051!$B:$B,,1) )</f>
        <v>1.6133890408507501</v>
      </c>
      <c r="F296">
        <f xml:space="preserve"> _xlfn.XLOOKUP($A296,sdbt029!$A:$A,sdbt029!$B:$B,,1)
 + ( $A296 - _xlfn.XLOOKUP($A296,sdbt029!$A:$A,sdbt029!$A:$A,,1) )
   / ( _xlfn.XLOOKUP($A296,sdbt029!$A:$A,sdbt029!$A:$A,,-1)
       - _xlfn.XLOOKUP($A296,sdbt029!$A:$A,sdbt029!$A:$A,,1) )
   * ( _xlfn.XLOOKUP($A296,sdbt029!$A:$A,sdbt029!$B:$B,,-1)
       - _xlfn.XLOOKUP($A296,sdbt029!$A:$A,sdbt029!$B:$B,,1) )</f>
        <v>1.0377836385456016</v>
      </c>
      <c r="G296">
        <f xml:space="preserve"> _xlfn.XLOOKUP($A296,sdbs034!$A:$A,sdbs034!$B:$B,,1)
 + ( $A296 - _xlfn.XLOOKUP($A296,sdbs034!$A:$A,sdbs034!$A:$A,,1) )
   / ( _xlfn.XLOOKUP($A296,sdbs034!$A:$A,sdbs034!$A:$A,,-1)
       - _xlfn.XLOOKUP($A296,sdbs034!$A:$A,sdbs034!$A:$A,,1) )
   * ( _xlfn.XLOOKUP($A296,sdbs034!$A:$A,sdbs034!$B:$B,,-1)
       - _xlfn.XLOOKUP($A296,sdbs034!$A:$A,sdbs034!$B:$B,,1) )</f>
        <v>0.99205323234336173</v>
      </c>
      <c r="H296">
        <f xml:space="preserve"> _xlfn.XLOOKUP($A296,sdbso042!$A:$A,sdbso042!$B:$B,,1)
 + ( $A296 - _xlfn.XLOOKUP($A296,sdbso042!$A:$A,sdbso042!$A:$A,,1) )
   / ( _xlfn.XLOOKUP($A296,sdbso042!$A:$A,sdbso042!$A:$A,,-1)
       - _xlfn.XLOOKUP($A296,sdbso042!$A:$A,sdbso042!$A:$A,,1) )
   * ( _xlfn.XLOOKUP($A296,sdbso042!$A:$A,sdbso042!$B:$B,,-1)
       - _xlfn.XLOOKUP($A296,sdbso042!$A:$A,sdbso042!$B:$B,,1) )</f>
        <v>1.1400253133341387</v>
      </c>
      <c r="Y296">
        <f t="shared" si="13"/>
        <v>0</v>
      </c>
      <c r="Z296">
        <f t="shared" si="14"/>
        <v>0</v>
      </c>
      <c r="AI296" s="1">
        <v>2497.3220999999999</v>
      </c>
    </row>
    <row r="297" spans="1:35" x14ac:dyDescent="0.2">
      <c r="A297" s="1">
        <f t="shared" si="12"/>
        <v>2496.3722000000002</v>
      </c>
      <c r="B297" s="1">
        <v>1.0697238</v>
      </c>
      <c r="C297">
        <f xml:space="preserve"> _xlfn.XLOOKUP($A297,DibenzoThiophene!$A:$A,DibenzoThiophene!$B:$B,,1)
 + ( $A297 - _xlfn.XLOOKUP($A297,DibenzoThiophene!$A:$A,DibenzoThiophene!$A:$A,,1) )
   / ( _xlfn.XLOOKUP($A297,DibenzoThiophene!$A:$A,DibenzoThiophene!$A:$A,,-1)
       - _xlfn.XLOOKUP($A297,DibenzoThiophene!$A:$A,DibenzoThiophene!$A:$A,,1) )
   * ( _xlfn.XLOOKUP($A297,DibenzoThiophene!$A:$A,DibenzoThiophene!$B:$B,,-1)
       - _xlfn.XLOOKUP($A297,DibenzoThiophene!$A:$A,DibenzoThiophene!$B:$B,,1) )</f>
        <v>0.9863257330313917</v>
      </c>
      <c r="D297">
        <f xml:space="preserve"> _xlfn.XLOOKUP($A297,Sulfone!$A:$A,Sulfone!$B:$B,,1)
 + ( $A297 - _xlfn.XLOOKUP($A297,Sulfone!$A:$A,Sulfone!$A:$A,,1) )
   / ( _xlfn.XLOOKUP($A297,Sulfone!$A:$A,Sulfone!$A:$A,,-1)
       - _xlfn.XLOOKUP($A297,Sulfone!$A:$A,Sulfone!$A:$A,,1) )
   * ( _xlfn.XLOOKUP($A297,Sulfone!$A:$A,Sulfone!$B:$B,,-1)
       - _xlfn.XLOOKUP($A297,Sulfone!$A:$A,Sulfone!$B:$B,,1) )</f>
        <v>1.4850352833190357</v>
      </c>
      <c r="E297">
        <f xml:space="preserve"> _xlfn.XLOOKUP($A297,sfeso4051!$A:$A,sfeso4051!$B:$B,,1)
 + ( $A297 - _xlfn.XLOOKUP($A297,sfeso4051!$A:$A,sfeso4051!$A:$A,,1) )
   / ( _xlfn.XLOOKUP($A297,sfeso4051!$A:$A,sfeso4051!$A:$A,,-1)
       - _xlfn.XLOOKUP($A297,sfeso4051!$A:$A,sfeso4051!$A:$A,,1) )
   * ( _xlfn.XLOOKUP($A297,sfeso4051!$A:$A,sfeso4051!$B:$B,,-1)
       - _xlfn.XLOOKUP($A297,sfeso4051!$A:$A,sfeso4051!$B:$B,,1) )</f>
        <v>1.6335660710391087</v>
      </c>
      <c r="F297">
        <f xml:space="preserve"> _xlfn.XLOOKUP($A297,sdbt029!$A:$A,sdbt029!$B:$B,,1)
 + ( $A297 - _xlfn.XLOOKUP($A297,sdbt029!$A:$A,sdbt029!$A:$A,,1) )
   / ( _xlfn.XLOOKUP($A297,sdbt029!$A:$A,sdbt029!$A:$A,,-1)
       - _xlfn.XLOOKUP($A297,sdbt029!$A:$A,sdbt029!$A:$A,,1) )
   * ( _xlfn.XLOOKUP($A297,sdbt029!$A:$A,sdbt029!$B:$B,,-1)
       - _xlfn.XLOOKUP($A297,sdbt029!$A:$A,sdbt029!$B:$B,,1) )</f>
        <v>1.0343150291953667</v>
      </c>
      <c r="G297">
        <f xml:space="preserve"> _xlfn.XLOOKUP($A297,sdbs034!$A:$A,sdbs034!$B:$B,,1)
 + ( $A297 - _xlfn.XLOOKUP($A297,sdbs034!$A:$A,sdbs034!$A:$A,,1) )
   / ( _xlfn.XLOOKUP($A297,sdbs034!$A:$A,sdbs034!$A:$A,,-1)
       - _xlfn.XLOOKUP($A297,sdbs034!$A:$A,sdbs034!$A:$A,,1) )
   * ( _xlfn.XLOOKUP($A297,sdbs034!$A:$A,sdbs034!$B:$B,,-1)
       - _xlfn.XLOOKUP($A297,sdbs034!$A:$A,sdbs034!$B:$B,,1) )</f>
        <v>0.9941123572827637</v>
      </c>
      <c r="H297">
        <f xml:space="preserve"> _xlfn.XLOOKUP($A297,sdbso042!$A:$A,sdbso042!$B:$B,,1)
 + ( $A297 - _xlfn.XLOOKUP($A297,sdbso042!$A:$A,sdbso042!$A:$A,,1) )
   / ( _xlfn.XLOOKUP($A297,sdbso042!$A:$A,sdbso042!$A:$A,,-1)
       - _xlfn.XLOOKUP($A297,sdbso042!$A:$A,sdbso042!$A:$A,,1) )
   * ( _xlfn.XLOOKUP($A297,sdbso042!$A:$A,sdbso042!$B:$B,,-1)
       - _xlfn.XLOOKUP($A297,sdbso042!$A:$A,sdbso042!$B:$B,,1) )</f>
        <v>1.1306361985658171</v>
      </c>
      <c r="Y297">
        <f t="shared" si="13"/>
        <v>0</v>
      </c>
      <c r="Z297">
        <f t="shared" si="14"/>
        <v>0</v>
      </c>
      <c r="AI297" s="1">
        <v>2497.5722000000001</v>
      </c>
    </row>
    <row r="298" spans="1:35" x14ac:dyDescent="0.2">
      <c r="A298" s="1">
        <f t="shared" si="12"/>
        <v>2496.6224000000002</v>
      </c>
      <c r="B298" s="1">
        <v>1.0855615000000001</v>
      </c>
      <c r="C298">
        <f xml:space="preserve"> _xlfn.XLOOKUP($A298,DibenzoThiophene!$A:$A,DibenzoThiophene!$B:$B,,1)
 + ( $A298 - _xlfn.XLOOKUP($A298,DibenzoThiophene!$A:$A,DibenzoThiophene!$A:$A,,1) )
   / ( _xlfn.XLOOKUP($A298,DibenzoThiophene!$A:$A,DibenzoThiophene!$A:$A,,-1)
       - _xlfn.XLOOKUP($A298,DibenzoThiophene!$A:$A,DibenzoThiophene!$A:$A,,1) )
   * ( _xlfn.XLOOKUP($A298,DibenzoThiophene!$A:$A,DibenzoThiophene!$B:$B,,-1)
       - _xlfn.XLOOKUP($A298,DibenzoThiophene!$A:$A,DibenzoThiophene!$B:$B,,1) )</f>
        <v>0.98820915934529219</v>
      </c>
      <c r="D298">
        <f xml:space="preserve"> _xlfn.XLOOKUP($A298,Sulfone!$A:$A,Sulfone!$B:$B,,1)
 + ( $A298 - _xlfn.XLOOKUP($A298,Sulfone!$A:$A,Sulfone!$A:$A,,1) )
   / ( _xlfn.XLOOKUP($A298,Sulfone!$A:$A,Sulfone!$A:$A,,-1)
       - _xlfn.XLOOKUP($A298,Sulfone!$A:$A,Sulfone!$A:$A,,1) )
   * ( _xlfn.XLOOKUP($A298,Sulfone!$A:$A,Sulfone!$B:$B,,-1)
       - _xlfn.XLOOKUP($A298,Sulfone!$A:$A,Sulfone!$B:$B,,1) )</f>
        <v>1.4717912176349681</v>
      </c>
      <c r="E298">
        <f xml:space="preserve"> _xlfn.XLOOKUP($A298,sfeso4051!$A:$A,sfeso4051!$B:$B,,1)
 + ( $A298 - _xlfn.XLOOKUP($A298,sfeso4051!$A:$A,sfeso4051!$A:$A,,1) )
   / ( _xlfn.XLOOKUP($A298,sfeso4051!$A:$A,sfeso4051!$A:$A,,-1)
       - _xlfn.XLOOKUP($A298,sfeso4051!$A:$A,sfeso4051!$A:$A,,1) )
   * ( _xlfn.XLOOKUP($A298,sfeso4051!$A:$A,sfeso4051!$B:$B,,-1)
       - _xlfn.XLOOKUP($A298,sfeso4051!$A:$A,sfeso4051!$B:$B,,1) )</f>
        <v>1.6465828751818523</v>
      </c>
      <c r="F298">
        <f xml:space="preserve"> _xlfn.XLOOKUP($A298,sdbt029!$A:$A,sdbt029!$B:$B,,1)
 + ( $A298 - _xlfn.XLOOKUP($A298,sdbt029!$A:$A,sdbt029!$A:$A,,1) )
   / ( _xlfn.XLOOKUP($A298,sdbt029!$A:$A,sdbt029!$A:$A,,-1)
       - _xlfn.XLOOKUP($A298,sdbt029!$A:$A,sdbt029!$A:$A,,1) )
   * ( _xlfn.XLOOKUP($A298,sdbt029!$A:$A,sdbt029!$B:$B,,-1)
       - _xlfn.XLOOKUP($A298,sdbt029!$A:$A,sdbt029!$B:$B,,1) )</f>
        <v>1.0326534211680689</v>
      </c>
      <c r="G298">
        <f xml:space="preserve"> _xlfn.XLOOKUP($A298,sdbs034!$A:$A,sdbs034!$B:$B,,1)
 + ( $A298 - _xlfn.XLOOKUP($A298,sdbs034!$A:$A,sdbs034!$A:$A,,1) )
   / ( _xlfn.XLOOKUP($A298,sdbs034!$A:$A,sdbs034!$A:$A,,-1)
       - _xlfn.XLOOKUP($A298,sdbs034!$A:$A,sdbs034!$A:$A,,1) )
   * ( _xlfn.XLOOKUP($A298,sdbs034!$A:$A,sdbs034!$B:$B,,-1)
       - _xlfn.XLOOKUP($A298,sdbs034!$A:$A,sdbs034!$B:$B,,1) )</f>
        <v>0.96891235842640178</v>
      </c>
      <c r="H298">
        <f xml:space="preserve"> _xlfn.XLOOKUP($A298,sdbso042!$A:$A,sdbso042!$B:$B,,1)
 + ( $A298 - _xlfn.XLOOKUP($A298,sdbso042!$A:$A,sdbso042!$A:$A,,1) )
   / ( _xlfn.XLOOKUP($A298,sdbso042!$A:$A,sdbso042!$A:$A,,-1)
       - _xlfn.XLOOKUP($A298,sdbso042!$A:$A,sdbso042!$A:$A,,1) )
   * ( _xlfn.XLOOKUP($A298,sdbso042!$A:$A,sdbso042!$B:$B,,-1)
       - _xlfn.XLOOKUP($A298,sdbso042!$A:$A,sdbso042!$B:$B,,1) )</f>
        <v>1.1089959726646501</v>
      </c>
      <c r="Y298">
        <f t="shared" si="13"/>
        <v>0</v>
      </c>
      <c r="Z298">
        <f t="shared" si="14"/>
        <v>0</v>
      </c>
      <c r="AI298" s="1">
        <v>2497.8224</v>
      </c>
    </row>
    <row r="299" spans="1:35" x14ac:dyDescent="0.2">
      <c r="A299" s="1">
        <f t="shared" si="12"/>
        <v>2496.8726000000001</v>
      </c>
      <c r="B299" s="1">
        <v>1.0903844</v>
      </c>
      <c r="C299">
        <f xml:space="preserve"> _xlfn.XLOOKUP($A299,DibenzoThiophene!$A:$A,DibenzoThiophene!$B:$B,,1)
 + ( $A299 - _xlfn.XLOOKUP($A299,DibenzoThiophene!$A:$A,DibenzoThiophene!$A:$A,,1) )
   / ( _xlfn.XLOOKUP($A299,DibenzoThiophene!$A:$A,DibenzoThiophene!$A:$A,,-1)
       - _xlfn.XLOOKUP($A299,DibenzoThiophene!$A:$A,DibenzoThiophene!$A:$A,,1) )
   * ( _xlfn.XLOOKUP($A299,DibenzoThiophene!$A:$A,DibenzoThiophene!$B:$B,,-1)
       - _xlfn.XLOOKUP($A299,DibenzoThiophene!$A:$A,DibenzoThiophene!$B:$B,,1) )</f>
        <v>0.99009258565919256</v>
      </c>
      <c r="D299">
        <f xml:space="preserve"> _xlfn.XLOOKUP($A299,Sulfone!$A:$A,Sulfone!$B:$B,,1)
 + ( $A299 - _xlfn.XLOOKUP($A299,Sulfone!$A:$A,Sulfone!$A:$A,,1) )
   / ( _xlfn.XLOOKUP($A299,Sulfone!$A:$A,Sulfone!$A:$A,,-1)
       - _xlfn.XLOOKUP($A299,Sulfone!$A:$A,Sulfone!$A:$A,,1) )
   * ( _xlfn.XLOOKUP($A299,Sulfone!$A:$A,Sulfone!$B:$B,,-1)
       - _xlfn.XLOOKUP($A299,Sulfone!$A:$A,Sulfone!$B:$B,,1) )</f>
        <v>1.4585471519509008</v>
      </c>
      <c r="E299">
        <f xml:space="preserve"> _xlfn.XLOOKUP($A299,sfeso4051!$A:$A,sfeso4051!$B:$B,,1)
 + ( $A299 - _xlfn.XLOOKUP($A299,sfeso4051!$A:$A,sfeso4051!$A:$A,,1) )
   / ( _xlfn.XLOOKUP($A299,sfeso4051!$A:$A,sfeso4051!$A:$A,,-1)
       - _xlfn.XLOOKUP($A299,sfeso4051!$A:$A,sfeso4051!$A:$A,,1) )
   * ( _xlfn.XLOOKUP($A299,sfeso4051!$A:$A,sfeso4051!$B:$B,,-1)
       - _xlfn.XLOOKUP($A299,sfeso4051!$A:$A,sfeso4051!$B:$B,,1) )</f>
        <v>1.6571725079088078</v>
      </c>
      <c r="F299">
        <f xml:space="preserve"> _xlfn.XLOOKUP($A299,sdbt029!$A:$A,sdbt029!$B:$B,,1)
 + ( $A299 - _xlfn.XLOOKUP($A299,sdbt029!$A:$A,sdbt029!$A:$A,,1) )
   / ( _xlfn.XLOOKUP($A299,sdbt029!$A:$A,sdbt029!$A:$A,,-1)
       - _xlfn.XLOOKUP($A299,sdbt029!$A:$A,sdbt029!$A:$A,,1) )
   * ( _xlfn.XLOOKUP($A299,sdbt029!$A:$A,sdbt029!$B:$B,,-1)
       - _xlfn.XLOOKUP($A299,sdbt029!$A:$A,sdbt029!$B:$B,,1) )</f>
        <v>1.0279550846863394</v>
      </c>
      <c r="G299">
        <f xml:space="preserve"> _xlfn.XLOOKUP($A299,sdbs034!$A:$A,sdbs034!$B:$B,,1)
 + ( $A299 - _xlfn.XLOOKUP($A299,sdbs034!$A:$A,sdbs034!$A:$A,,1) )
   / ( _xlfn.XLOOKUP($A299,sdbs034!$A:$A,sdbs034!$A:$A,,-1)
       - _xlfn.XLOOKUP($A299,sdbs034!$A:$A,sdbs034!$A:$A,,1) )
   * ( _xlfn.XLOOKUP($A299,sdbs034!$A:$A,sdbs034!$B:$B,,-1)
       - _xlfn.XLOOKUP($A299,sdbs034!$A:$A,sdbs034!$B:$B,,1) )</f>
        <v>0.982791627543252</v>
      </c>
      <c r="H299">
        <f xml:space="preserve"> _xlfn.XLOOKUP($A299,sdbso042!$A:$A,sdbso042!$B:$B,,1)
 + ( $A299 - _xlfn.XLOOKUP($A299,sdbso042!$A:$A,sdbso042!$A:$A,,1) )
   / ( _xlfn.XLOOKUP($A299,sdbso042!$A:$A,sdbso042!$A:$A,,-1)
       - _xlfn.XLOOKUP($A299,sdbso042!$A:$A,sdbso042!$A:$A,,1) )
   * ( _xlfn.XLOOKUP($A299,sdbso042!$A:$A,sdbso042!$B:$B,,-1)
       - _xlfn.XLOOKUP($A299,sdbso042!$A:$A,sdbso042!$B:$B,,1) )</f>
        <v>1.1012859974618241</v>
      </c>
      <c r="Y299">
        <f t="shared" si="13"/>
        <v>0</v>
      </c>
      <c r="Z299">
        <f t="shared" si="14"/>
        <v>0</v>
      </c>
      <c r="AI299" s="1">
        <v>2498.0726</v>
      </c>
    </row>
    <row r="300" spans="1:35" x14ac:dyDescent="0.2">
      <c r="A300" s="1">
        <f t="shared" si="12"/>
        <v>2497.1228000000001</v>
      </c>
      <c r="B300" s="1">
        <v>1.0995820999999999</v>
      </c>
      <c r="C300">
        <f xml:space="preserve"> _xlfn.XLOOKUP($A300,DibenzoThiophene!$A:$A,DibenzoThiophene!$B:$B,,1)
 + ( $A300 - _xlfn.XLOOKUP($A300,DibenzoThiophene!$A:$A,DibenzoThiophene!$A:$A,,1) )
   / ( _xlfn.XLOOKUP($A300,DibenzoThiophene!$A:$A,DibenzoThiophene!$A:$A,,-1)
       - _xlfn.XLOOKUP($A300,DibenzoThiophene!$A:$A,DibenzoThiophene!$A:$A,,1) )
   * ( _xlfn.XLOOKUP($A300,DibenzoThiophene!$A:$A,DibenzoThiophene!$B:$B,,-1)
       - _xlfn.XLOOKUP($A300,DibenzoThiophene!$A:$A,DibenzoThiophene!$B:$B,,1) )</f>
        <v>0.99074071774427042</v>
      </c>
      <c r="D300">
        <f xml:space="preserve"> _xlfn.XLOOKUP($A300,Sulfone!$A:$A,Sulfone!$B:$B,,1)
 + ( $A300 - _xlfn.XLOOKUP($A300,Sulfone!$A:$A,Sulfone!$A:$A,,1) )
   / ( _xlfn.XLOOKUP($A300,Sulfone!$A:$A,Sulfone!$A:$A,,-1)
       - _xlfn.XLOOKUP($A300,Sulfone!$A:$A,Sulfone!$A:$A,,1) )
   * ( _xlfn.XLOOKUP($A300,Sulfone!$A:$A,Sulfone!$B:$B,,-1)
       - _xlfn.XLOOKUP($A300,Sulfone!$A:$A,Sulfone!$B:$B,,1) )</f>
        <v>1.4448788541080497</v>
      </c>
      <c r="E300">
        <f xml:space="preserve"> _xlfn.XLOOKUP($A300,sfeso4051!$A:$A,sfeso4051!$B:$B,,1)
 + ( $A300 - _xlfn.XLOOKUP($A300,sfeso4051!$A:$A,sfeso4051!$A:$A,,1) )
   / ( _xlfn.XLOOKUP($A300,sfeso4051!$A:$A,sfeso4051!$A:$A,,-1)
       - _xlfn.XLOOKUP($A300,sfeso4051!$A:$A,sfeso4051!$A:$A,,1) )
   * ( _xlfn.XLOOKUP($A300,sfeso4051!$A:$A,sfeso4051!$B:$B,,-1)
       - _xlfn.XLOOKUP($A300,sfeso4051!$A:$A,sfeso4051!$B:$B,,1) )</f>
        <v>1.6643268128774595</v>
      </c>
      <c r="F300">
        <f xml:space="preserve"> _xlfn.XLOOKUP($A300,sdbt029!$A:$A,sdbt029!$B:$B,,1)
 + ( $A300 - _xlfn.XLOOKUP($A300,sdbt029!$A:$A,sdbt029!$A:$A,,1) )
   / ( _xlfn.XLOOKUP($A300,sdbt029!$A:$A,sdbt029!$A:$A,,-1)
       - _xlfn.XLOOKUP($A300,sdbt029!$A:$A,sdbt029!$A:$A,,1) )
   * ( _xlfn.XLOOKUP($A300,sdbt029!$A:$A,sdbt029!$B:$B,,-1)
       - _xlfn.XLOOKUP($A300,sdbt029!$A:$A,sdbt029!$B:$B,,1) )</f>
        <v>1.0257094415706514</v>
      </c>
      <c r="G300">
        <f xml:space="preserve"> _xlfn.XLOOKUP($A300,sdbs034!$A:$A,sdbs034!$B:$B,,1)
 + ( $A300 - _xlfn.XLOOKUP($A300,sdbs034!$A:$A,sdbs034!$A:$A,,1) )
   / ( _xlfn.XLOOKUP($A300,sdbs034!$A:$A,sdbs034!$A:$A,,-1)
       - _xlfn.XLOOKUP($A300,sdbs034!$A:$A,sdbs034!$A:$A,,1) )
   * ( _xlfn.XLOOKUP($A300,sdbs034!$A:$A,sdbs034!$B:$B,,-1)
       - _xlfn.XLOOKUP($A300,sdbs034!$A:$A,sdbs034!$B:$B,,1) )</f>
        <v>0.97503550666247452</v>
      </c>
      <c r="H300">
        <f xml:space="preserve"> _xlfn.XLOOKUP($A300,sdbso042!$A:$A,sdbso042!$B:$B,,1)
 + ( $A300 - _xlfn.XLOOKUP($A300,sdbso042!$A:$A,sdbso042!$A:$A,,1) )
   / ( _xlfn.XLOOKUP($A300,sdbso042!$A:$A,sdbso042!$A:$A,,-1)
       - _xlfn.XLOOKUP($A300,sdbso042!$A:$A,sdbso042!$A:$A,,1) )
   * ( _xlfn.XLOOKUP($A300,sdbso042!$A:$A,sdbso042!$B:$B,,-1)
       - _xlfn.XLOOKUP($A300,sdbso042!$A:$A,sdbso042!$B:$B,,1) )</f>
        <v>1.098225617253302</v>
      </c>
      <c r="Y300">
        <f t="shared" si="13"/>
        <v>0</v>
      </c>
      <c r="Z300">
        <f t="shared" si="14"/>
        <v>0</v>
      </c>
      <c r="AI300" s="1">
        <v>2498.3227999999999</v>
      </c>
    </row>
    <row r="301" spans="1:35" x14ac:dyDescent="0.2">
      <c r="A301" s="1">
        <f t="shared" si="12"/>
        <v>2497.3729000000003</v>
      </c>
      <c r="B301" s="1">
        <v>1.0714636</v>
      </c>
      <c r="C301">
        <f xml:space="preserve"> _xlfn.XLOOKUP($A301,DibenzoThiophene!$A:$A,DibenzoThiophene!$B:$B,,1)
 + ( $A301 - _xlfn.XLOOKUP($A301,DibenzoThiophene!$A:$A,DibenzoThiophene!$A:$A,,1) )
   / ( _xlfn.XLOOKUP($A301,DibenzoThiophene!$A:$A,DibenzoThiophene!$A:$A,,-1)
       - _xlfn.XLOOKUP($A301,DibenzoThiophene!$A:$A,DibenzoThiophene!$A:$A,,1) )
   * ( _xlfn.XLOOKUP($A301,DibenzoThiophene!$A:$A,DibenzoThiophene!$B:$B,,-1)
       - _xlfn.XLOOKUP($A301,DibenzoThiophene!$A:$A,DibenzoThiophene!$B:$B,,1) )</f>
        <v>0.9900488322346197</v>
      </c>
      <c r="D301">
        <f xml:space="preserve"> _xlfn.XLOOKUP($A301,Sulfone!$A:$A,Sulfone!$B:$B,,1)
 + ( $A301 - _xlfn.XLOOKUP($A301,Sulfone!$A:$A,Sulfone!$A:$A,,1) )
   / ( _xlfn.XLOOKUP($A301,Sulfone!$A:$A,Sulfone!$A:$A,,-1)
       - _xlfn.XLOOKUP($A301,Sulfone!$A:$A,Sulfone!$A:$A,,1) )
   * ( _xlfn.XLOOKUP($A301,Sulfone!$A:$A,Sulfone!$B:$B,,-1)
       - _xlfn.XLOOKUP($A301,Sulfone!$A:$A,Sulfone!$B:$B,,1) )</f>
        <v>1.4307951983714142</v>
      </c>
      <c r="E301">
        <f xml:space="preserve"> _xlfn.XLOOKUP($A301,sfeso4051!$A:$A,sfeso4051!$B:$B,,1)
 + ( $A301 - _xlfn.XLOOKUP($A301,sfeso4051!$A:$A,sfeso4051!$A:$A,,1) )
   / ( _xlfn.XLOOKUP($A301,sfeso4051!$A:$A,sfeso4051!$A:$A,,-1)
       - _xlfn.XLOOKUP($A301,sfeso4051!$A:$A,sfeso4051!$A:$A,,1) )
   * ( _xlfn.XLOOKUP($A301,sfeso4051!$A:$A,sfeso4051!$B:$B,,-1)
       - _xlfn.XLOOKUP($A301,sfeso4051!$A:$A,sfeso4051!$B:$B,,1) )</f>
        <v>1.6648862886918203</v>
      </c>
      <c r="F301">
        <f xml:space="preserve"> _xlfn.XLOOKUP($A301,sdbt029!$A:$A,sdbt029!$B:$B,,1)
 + ( $A301 - _xlfn.XLOOKUP($A301,sdbt029!$A:$A,sdbt029!$A:$A,,1) )
   / ( _xlfn.XLOOKUP($A301,sdbt029!$A:$A,sdbt029!$A:$A,,-1)
       - _xlfn.XLOOKUP($A301,sdbt029!$A:$A,sdbt029!$A:$A,,1) )
   * ( _xlfn.XLOOKUP($A301,sdbt029!$A:$A,sdbt029!$B:$B,,-1)
       - _xlfn.XLOOKUP($A301,sdbt029!$A:$A,sdbt029!$B:$B,,1) )</f>
        <v>1.0201071732170393</v>
      </c>
      <c r="G301">
        <f xml:space="preserve"> _xlfn.XLOOKUP($A301,sdbs034!$A:$A,sdbs034!$B:$B,,1)
 + ( $A301 - _xlfn.XLOOKUP($A301,sdbs034!$A:$A,sdbs034!$A:$A,,1) )
   / ( _xlfn.XLOOKUP($A301,sdbs034!$A:$A,sdbs034!$A:$A,,-1)
       - _xlfn.XLOOKUP($A301,sdbs034!$A:$A,sdbs034!$A:$A,,1) )
   * ( _xlfn.XLOOKUP($A301,sdbs034!$A:$A,sdbs034!$B:$B,,-1)
       - _xlfn.XLOOKUP($A301,sdbs034!$A:$A,sdbs034!$B:$B,,1) )</f>
        <v>0.96293606921791741</v>
      </c>
      <c r="H301">
        <f xml:space="preserve"> _xlfn.XLOOKUP($A301,sdbso042!$A:$A,sdbso042!$B:$B,,1)
 + ( $A301 - _xlfn.XLOOKUP($A301,sdbso042!$A:$A,sdbso042!$A:$A,,1) )
   / ( _xlfn.XLOOKUP($A301,sdbso042!$A:$A,sdbso042!$A:$A,,-1)
       - _xlfn.XLOOKUP($A301,sdbso042!$A:$A,sdbso042!$A:$A,,1) )
   * ( _xlfn.XLOOKUP($A301,sdbso042!$A:$A,sdbso042!$B:$B,,-1)
       - _xlfn.XLOOKUP($A301,sdbso042!$A:$A,sdbso042!$B:$B,,1) )</f>
        <v>1.0913027577452941</v>
      </c>
      <c r="Y301">
        <f t="shared" si="13"/>
        <v>0</v>
      </c>
      <c r="Z301">
        <f t="shared" si="14"/>
        <v>0</v>
      </c>
      <c r="AI301" s="1">
        <v>2498.5729000000001</v>
      </c>
    </row>
    <row r="302" spans="1:35" x14ac:dyDescent="0.2">
      <c r="A302" s="1">
        <f t="shared" si="12"/>
        <v>2497.6231000000002</v>
      </c>
      <c r="B302" s="1">
        <v>1.0895703999999999</v>
      </c>
      <c r="C302">
        <f xml:space="preserve"> _xlfn.XLOOKUP($A302,DibenzoThiophene!$A:$A,DibenzoThiophene!$B:$B,,1)
 + ( $A302 - _xlfn.XLOOKUP($A302,DibenzoThiophene!$A:$A,DibenzoThiophene!$A:$A,,1) )
   / ( _xlfn.XLOOKUP($A302,DibenzoThiophene!$A:$A,DibenzoThiophene!$A:$A,,-1)
       - _xlfn.XLOOKUP($A302,DibenzoThiophene!$A:$A,DibenzoThiophene!$A:$A,,1) )
   * ( _xlfn.XLOOKUP($A302,DibenzoThiophene!$A:$A,DibenzoThiophene!$B:$B,,-1)
       - _xlfn.XLOOKUP($A302,DibenzoThiophene!$A:$A,DibenzoThiophene!$B:$B,,1) )</f>
        <v>0.98935667008142314</v>
      </c>
      <c r="D302">
        <f xml:space="preserve"> _xlfn.XLOOKUP($A302,Sulfone!$A:$A,Sulfone!$B:$B,,1)
 + ( $A302 - _xlfn.XLOOKUP($A302,Sulfone!$A:$A,Sulfone!$A:$A,,1) )
   / ( _xlfn.XLOOKUP($A302,Sulfone!$A:$A,Sulfone!$A:$A,,-1)
       - _xlfn.XLOOKUP($A302,Sulfone!$A:$A,Sulfone!$A:$A,,1) )
   * ( _xlfn.XLOOKUP($A302,Sulfone!$A:$A,Sulfone!$B:$B,,-1)
       - _xlfn.XLOOKUP($A302,Sulfone!$A:$A,Sulfone!$B:$B,,1) )</f>
        <v>1.4167059114249823</v>
      </c>
      <c r="E302">
        <f xml:space="preserve"> _xlfn.XLOOKUP($A302,sfeso4051!$A:$A,sfeso4051!$B:$B,,1)
 + ( $A302 - _xlfn.XLOOKUP($A302,sfeso4051!$A:$A,sfeso4051!$A:$A,,1) )
   / ( _xlfn.XLOOKUP($A302,sfeso4051!$A:$A,sfeso4051!$A:$A,,-1)
       - _xlfn.XLOOKUP($A302,sfeso4051!$A:$A,sfeso4051!$A:$A,,1) )
   * ( _xlfn.XLOOKUP($A302,sfeso4051!$A:$A,sfeso4051!$B:$B,,-1)
       - _xlfn.XLOOKUP($A302,sfeso4051!$A:$A,sfeso4051!$B:$B,,1) )</f>
        <v>1.6665987746507429</v>
      </c>
      <c r="F302">
        <f xml:space="preserve"> _xlfn.XLOOKUP($A302,sdbt029!$A:$A,sdbt029!$B:$B,,1)
 + ( $A302 - _xlfn.XLOOKUP($A302,sdbt029!$A:$A,sdbt029!$A:$A,,1) )
   / ( _xlfn.XLOOKUP($A302,sdbt029!$A:$A,sdbt029!$A:$A,,-1)
       - _xlfn.XLOOKUP($A302,sdbt029!$A:$A,sdbt029!$A:$A,,1) )
   * ( _xlfn.XLOOKUP($A302,sdbt029!$A:$A,sdbt029!$B:$B,,-1)
       - _xlfn.XLOOKUP($A302,sdbt029!$A:$A,sdbt029!$B:$B,,1) )</f>
        <v>1.0144826416710493</v>
      </c>
      <c r="G302">
        <f xml:space="preserve"> _xlfn.XLOOKUP($A302,sdbs034!$A:$A,sdbs034!$B:$B,,1)
 + ( $A302 - _xlfn.XLOOKUP($A302,sdbs034!$A:$A,sdbs034!$A:$A,,1) )
   / ( _xlfn.XLOOKUP($A302,sdbs034!$A:$A,sdbs034!$A:$A,,-1)
       - _xlfn.XLOOKUP($A302,sdbs034!$A:$A,sdbs034!$A:$A,,1) )
   * ( _xlfn.XLOOKUP($A302,sdbs034!$A:$A,sdbs034!$B:$B,,-1)
       - _xlfn.XLOOKUP($A302,sdbs034!$A:$A,sdbs034!$B:$B,,1) )</f>
        <v>0.97113751107155</v>
      </c>
      <c r="H302">
        <f xml:space="preserve"> _xlfn.XLOOKUP($A302,sdbso042!$A:$A,sdbso042!$B:$B,,1)
 + ( $A302 - _xlfn.XLOOKUP($A302,sdbso042!$A:$A,sdbso042!$A:$A,,1) )
   / ( _xlfn.XLOOKUP($A302,sdbso042!$A:$A,sdbso042!$A:$A,,-1)
       - _xlfn.XLOOKUP($A302,sdbso042!$A:$A,sdbso042!$A:$A,,1) )
   * ( _xlfn.XLOOKUP($A302,sdbso042!$A:$A,sdbso042!$B:$B,,-1)
       - _xlfn.XLOOKUP($A302,sdbso042!$A:$A,sdbso042!$B:$B,,1) )</f>
        <v>1.0740743251672034</v>
      </c>
      <c r="Y302">
        <f t="shared" si="13"/>
        <v>0</v>
      </c>
      <c r="Z302">
        <f t="shared" si="14"/>
        <v>0</v>
      </c>
      <c r="AI302" s="1">
        <v>2498.8231000000001</v>
      </c>
    </row>
    <row r="303" spans="1:35" x14ac:dyDescent="0.2">
      <c r="A303" s="1">
        <f t="shared" si="12"/>
        <v>2497.8733000000002</v>
      </c>
      <c r="B303" s="1">
        <v>1.0847401999999999</v>
      </c>
      <c r="C303">
        <f xml:space="preserve"> _xlfn.XLOOKUP($A303,DibenzoThiophene!$A:$A,DibenzoThiophene!$B:$B,,1)
 + ( $A303 - _xlfn.XLOOKUP($A303,DibenzoThiophene!$A:$A,DibenzoThiophene!$A:$A,,1) )
   / ( _xlfn.XLOOKUP($A303,DibenzoThiophene!$A:$A,DibenzoThiophene!$A:$A,,-1)
       - _xlfn.XLOOKUP($A303,DibenzoThiophene!$A:$A,DibenzoThiophene!$A:$A,,1) )
   * ( _xlfn.XLOOKUP($A303,DibenzoThiophene!$A:$A,DibenzoThiophene!$B:$B,,-1)
       - _xlfn.XLOOKUP($A303,DibenzoThiophene!$A:$A,DibenzoThiophene!$B:$B,,1) )</f>
        <v>0.98866450792822658</v>
      </c>
      <c r="D303">
        <f xml:space="preserve"> _xlfn.XLOOKUP($A303,Sulfone!$A:$A,Sulfone!$B:$B,,1)
 + ( $A303 - _xlfn.XLOOKUP($A303,Sulfone!$A:$A,Sulfone!$A:$A,,1) )
   / ( _xlfn.XLOOKUP($A303,Sulfone!$A:$A,Sulfone!$A:$A,,-1)
       - _xlfn.XLOOKUP($A303,Sulfone!$A:$A,Sulfone!$A:$A,,1) )
   * ( _xlfn.XLOOKUP($A303,Sulfone!$A:$A,Sulfone!$B:$B,,-1)
       - _xlfn.XLOOKUP($A303,Sulfone!$A:$A,Sulfone!$B:$B,,1) )</f>
        <v>1.4026166244785503</v>
      </c>
      <c r="E303">
        <f xml:space="preserve"> _xlfn.XLOOKUP($A303,sfeso4051!$A:$A,sfeso4051!$B:$B,,1)
 + ( $A303 - _xlfn.XLOOKUP($A303,sfeso4051!$A:$A,sfeso4051!$A:$A,,1) )
   / ( _xlfn.XLOOKUP($A303,sfeso4051!$A:$A,sfeso4051!$A:$A,,-1)
       - _xlfn.XLOOKUP($A303,sfeso4051!$A:$A,sfeso4051!$A:$A,,1) )
   * ( _xlfn.XLOOKUP($A303,sfeso4051!$A:$A,sfeso4051!$B:$B,,-1)
       - _xlfn.XLOOKUP($A303,sfeso4051!$A:$A,sfeso4051!$B:$B,,1) )</f>
        <v>1.6577795576621532</v>
      </c>
      <c r="F303">
        <f xml:space="preserve"> _xlfn.XLOOKUP($A303,sdbt029!$A:$A,sdbt029!$B:$B,,1)
 + ( $A303 - _xlfn.XLOOKUP($A303,sdbt029!$A:$A,sdbt029!$A:$A,,1) )
   / ( _xlfn.XLOOKUP($A303,sdbt029!$A:$A,sdbt029!$A:$A,,-1)
       - _xlfn.XLOOKUP($A303,sdbt029!$A:$A,sdbt029!$A:$A,,1) )
   * ( _xlfn.XLOOKUP($A303,sdbt029!$A:$A,sdbt029!$B:$B,,-1)
       - _xlfn.XLOOKUP($A303,sdbt029!$A:$A,sdbt029!$B:$B,,1) )</f>
        <v>1.0078575190803067</v>
      </c>
      <c r="G303">
        <f xml:space="preserve"> _xlfn.XLOOKUP($A303,sdbs034!$A:$A,sdbs034!$B:$B,,1)
 + ( $A303 - _xlfn.XLOOKUP($A303,sdbs034!$A:$A,sdbs034!$A:$A,,1) )
   / ( _xlfn.XLOOKUP($A303,sdbs034!$A:$A,sdbs034!$A:$A,,-1)
       - _xlfn.XLOOKUP($A303,sdbs034!$A:$A,sdbs034!$A:$A,,1) )
   * ( _xlfn.XLOOKUP($A303,sdbs034!$A:$A,sdbs034!$B:$B,,-1)
       - _xlfn.XLOOKUP($A303,sdbs034!$A:$A,sdbs034!$B:$B,,1) )</f>
        <v>0.95870830868599255</v>
      </c>
      <c r="H303">
        <f xml:space="preserve"> _xlfn.XLOOKUP($A303,sdbso042!$A:$A,sdbso042!$B:$B,,1)
 + ( $A303 - _xlfn.XLOOKUP($A303,sdbso042!$A:$A,sdbso042!$A:$A,,1) )
   / ( _xlfn.XLOOKUP($A303,sdbso042!$A:$A,sdbso042!$A:$A,,-1)
       - _xlfn.XLOOKUP($A303,sdbso042!$A:$A,sdbso042!$A:$A,,1) )
   * ( _xlfn.XLOOKUP($A303,sdbso042!$A:$A,sdbso042!$B:$B,,-1)
       - _xlfn.XLOOKUP($A303,sdbso042!$A:$A,sdbso042!$B:$B,,1) )</f>
        <v>1.0668006560153993</v>
      </c>
      <c r="Y303">
        <f t="shared" si="13"/>
        <v>0</v>
      </c>
      <c r="Z303">
        <f t="shared" si="14"/>
        <v>0</v>
      </c>
      <c r="AI303" s="1">
        <v>2499.0733</v>
      </c>
    </row>
    <row r="304" spans="1:35" x14ac:dyDescent="0.2">
      <c r="A304" s="1">
        <f t="shared" si="12"/>
        <v>2498.1235000000001</v>
      </c>
      <c r="B304" s="1">
        <v>1.0994436000000001</v>
      </c>
      <c r="C304">
        <f xml:space="preserve"> _xlfn.XLOOKUP($A304,DibenzoThiophene!$A:$A,DibenzoThiophene!$B:$B,,1)
 + ( $A304 - _xlfn.XLOOKUP($A304,DibenzoThiophene!$A:$A,DibenzoThiophene!$A:$A,,1) )
   / ( _xlfn.XLOOKUP($A304,DibenzoThiophene!$A:$A,DibenzoThiophene!$A:$A,,-1)
       - _xlfn.XLOOKUP($A304,DibenzoThiophene!$A:$A,DibenzoThiophene!$A:$A,,1) )
   * ( _xlfn.XLOOKUP($A304,DibenzoThiophene!$A:$A,DibenzoThiophene!$B:$B,,-1)
       - _xlfn.XLOOKUP($A304,DibenzoThiophene!$A:$A,DibenzoThiophene!$B:$B,,1) )</f>
        <v>0.99143323759754465</v>
      </c>
      <c r="D304">
        <f xml:space="preserve"> _xlfn.XLOOKUP($A304,Sulfone!$A:$A,Sulfone!$B:$B,,1)
 + ( $A304 - _xlfn.XLOOKUP($A304,Sulfone!$A:$A,Sulfone!$A:$A,,1) )
   / ( _xlfn.XLOOKUP($A304,Sulfone!$A:$A,Sulfone!$A:$A,,-1)
       - _xlfn.XLOOKUP($A304,Sulfone!$A:$A,Sulfone!$A:$A,,1) )
   * ( _xlfn.XLOOKUP($A304,Sulfone!$A:$A,Sulfone!$B:$B,,-1)
       - _xlfn.XLOOKUP($A304,Sulfone!$A:$A,Sulfone!$B:$B,,1) )</f>
        <v>1.3892252476305265</v>
      </c>
      <c r="E304">
        <f xml:space="preserve"> _xlfn.XLOOKUP($A304,sfeso4051!$A:$A,sfeso4051!$B:$B,,1)
 + ( $A304 - _xlfn.XLOOKUP($A304,sfeso4051!$A:$A,sfeso4051!$A:$A,,1) )
   / ( _xlfn.XLOOKUP($A304,sfeso4051!$A:$A,sfeso4051!$A:$A,,-1)
       - _xlfn.XLOOKUP($A304,sfeso4051!$A:$A,sfeso4051!$A:$A,,1) )
   * ( _xlfn.XLOOKUP($A304,sfeso4051!$A:$A,sfeso4051!$B:$B,,-1)
       - _xlfn.XLOOKUP($A304,sfeso4051!$A:$A,sfeso4051!$B:$B,,1) )</f>
        <v>1.6482741757792947</v>
      </c>
      <c r="F304">
        <f xml:space="preserve"> _xlfn.XLOOKUP($A304,sdbt029!$A:$A,sdbt029!$B:$B,,1)
 + ( $A304 - _xlfn.XLOOKUP($A304,sdbt029!$A:$A,sdbt029!$A:$A,,1) )
   / ( _xlfn.XLOOKUP($A304,sdbt029!$A:$A,sdbt029!$A:$A,,-1)
       - _xlfn.XLOOKUP($A304,sdbt029!$A:$A,sdbt029!$A:$A,,1) )
   * ( _xlfn.XLOOKUP($A304,sdbt029!$A:$A,sdbt029!$B:$B,,-1)
       - _xlfn.XLOOKUP($A304,sdbt029!$A:$A,sdbt029!$B:$B,,1) )</f>
        <v>1.0018676026797171</v>
      </c>
      <c r="G304">
        <f xml:space="preserve"> _xlfn.XLOOKUP($A304,sdbs034!$A:$A,sdbs034!$B:$B,,1)
 + ( $A304 - _xlfn.XLOOKUP($A304,sdbs034!$A:$A,sdbs034!$A:$A,,1) )
   / ( _xlfn.XLOOKUP($A304,sdbs034!$A:$A,sdbs034!$A:$A,,-1)
       - _xlfn.XLOOKUP($A304,sdbs034!$A:$A,sdbs034!$A:$A,,1) )
   * ( _xlfn.XLOOKUP($A304,sdbs034!$A:$A,sdbs034!$B:$B,,-1)
       - _xlfn.XLOOKUP($A304,sdbs034!$A:$A,sdbs034!$B:$B,,1) )</f>
        <v>0.95983932234607305</v>
      </c>
      <c r="H304">
        <f xml:space="preserve"> _xlfn.XLOOKUP($A304,sdbso042!$A:$A,sdbso042!$B:$B,,1)
 + ( $A304 - _xlfn.XLOOKUP($A304,sdbso042!$A:$A,sdbso042!$A:$A,,1) )
   / ( _xlfn.XLOOKUP($A304,sdbso042!$A:$A,sdbso042!$A:$A,,-1)
       - _xlfn.XLOOKUP($A304,sdbso042!$A:$A,sdbso042!$A:$A,,1) )
   * ( _xlfn.XLOOKUP($A304,sdbso042!$A:$A,sdbso042!$B:$B,,-1)
       - _xlfn.XLOOKUP($A304,sdbso042!$A:$A,sdbso042!$B:$B,,1) )</f>
        <v>1.0569924002446609</v>
      </c>
      <c r="Y304">
        <f t="shared" si="13"/>
        <v>0</v>
      </c>
      <c r="Z304">
        <f t="shared" si="14"/>
        <v>0</v>
      </c>
      <c r="AI304" s="1">
        <v>2499.3235</v>
      </c>
    </row>
    <row r="305" spans="1:35" x14ac:dyDescent="0.2">
      <c r="A305" s="1">
        <f t="shared" si="12"/>
        <v>2498.3736000000004</v>
      </c>
      <c r="B305" s="1">
        <v>1.0945898000000001</v>
      </c>
      <c r="C305">
        <f xml:space="preserve"> _xlfn.XLOOKUP($A305,DibenzoThiophene!$A:$A,DibenzoThiophene!$B:$B,,1)
 + ( $A305 - _xlfn.XLOOKUP($A305,DibenzoThiophene!$A:$A,DibenzoThiophene!$A:$A,,1) )
   / ( _xlfn.XLOOKUP($A305,DibenzoThiophene!$A:$A,DibenzoThiophene!$A:$A,,-1)
       - _xlfn.XLOOKUP($A305,DibenzoThiophene!$A:$A,DibenzoThiophene!$A:$A,,1) )
   * ( _xlfn.XLOOKUP($A305,DibenzoThiophene!$A:$A,DibenzoThiophene!$B:$B,,-1)
       - _xlfn.XLOOKUP($A305,DibenzoThiophene!$A:$A,DibenzoThiophene!$B:$B,,1) )</f>
        <v>0.99761640407210017</v>
      </c>
      <c r="D305">
        <f xml:space="preserve"> _xlfn.XLOOKUP($A305,Sulfone!$A:$A,Sulfone!$B:$B,,1)
 + ( $A305 - _xlfn.XLOOKUP($A305,Sulfone!$A:$A,Sulfone!$A:$A,,1) )
   / ( _xlfn.XLOOKUP($A305,Sulfone!$A:$A,Sulfone!$A:$A,,-1)
       - _xlfn.XLOOKUP($A305,Sulfone!$A:$A,Sulfone!$A:$A,,1) )
   * ( _xlfn.XLOOKUP($A305,Sulfone!$A:$A,Sulfone!$B:$B,,-1)
       - _xlfn.XLOOKUP($A305,Sulfone!$A:$A,Sulfone!$B:$B,,1) )</f>
        <v>1.3765337382937324</v>
      </c>
      <c r="E305">
        <f xml:space="preserve"> _xlfn.XLOOKUP($A305,sfeso4051!$A:$A,sfeso4051!$B:$B,,1)
 + ( $A305 - _xlfn.XLOOKUP($A305,sfeso4051!$A:$A,sfeso4051!$A:$A,,1) )
   / ( _xlfn.XLOOKUP($A305,sfeso4051!$A:$A,sfeso4051!$A:$A,,-1)
       - _xlfn.XLOOKUP($A305,sfeso4051!$A:$A,sfeso4051!$A:$A,,1) )
   * ( _xlfn.XLOOKUP($A305,sfeso4051!$A:$A,sfeso4051!$B:$B,,-1)
       - _xlfn.XLOOKUP($A305,sfeso4051!$A:$A,sfeso4051!$B:$B,,1) )</f>
        <v>1.6330887910445198</v>
      </c>
      <c r="F305">
        <f xml:space="preserve"> _xlfn.XLOOKUP($A305,sdbt029!$A:$A,sdbt029!$B:$B,,1)
 + ( $A305 - _xlfn.XLOOKUP($A305,sdbt029!$A:$A,sdbt029!$A:$A,,1) )
   / ( _xlfn.XLOOKUP($A305,sdbt029!$A:$A,sdbt029!$A:$A,,-1)
       - _xlfn.XLOOKUP($A305,sdbt029!$A:$A,sdbt029!$A:$A,,1) )
   * ( _xlfn.XLOOKUP($A305,sdbt029!$A:$A,sdbt029!$B:$B,,-1)
       - _xlfn.XLOOKUP($A305,sdbt029!$A:$A,sdbt029!$B:$B,,1) )</f>
        <v>0.99568968441241901</v>
      </c>
      <c r="G305">
        <f xml:space="preserve"> _xlfn.XLOOKUP($A305,sdbs034!$A:$A,sdbs034!$B:$B,,1)
 + ( $A305 - _xlfn.XLOOKUP($A305,sdbs034!$A:$A,sdbs034!$A:$A,,1) )
   / ( _xlfn.XLOOKUP($A305,sdbs034!$A:$A,sdbs034!$A:$A,,-1)
       - _xlfn.XLOOKUP($A305,sdbs034!$A:$A,sdbs034!$A:$A,,1) )
   * ( _xlfn.XLOOKUP($A305,sdbs034!$A:$A,sdbs034!$B:$B,,-1)
       - _xlfn.XLOOKUP($A305,sdbs034!$A:$A,sdbs034!$B:$B,,1) )</f>
        <v>0.9641399865967839</v>
      </c>
      <c r="H305">
        <f xml:space="preserve"> _xlfn.XLOOKUP($A305,sdbso042!$A:$A,sdbso042!$B:$B,,1)
 + ( $A305 - _xlfn.XLOOKUP($A305,sdbso042!$A:$A,sdbso042!$A:$A,,1) )
   / ( _xlfn.XLOOKUP($A305,sdbso042!$A:$A,sdbso042!$A:$A,,-1)
       - _xlfn.XLOOKUP($A305,sdbso042!$A:$A,sdbso042!$A:$A,,1) )
   * ( _xlfn.XLOOKUP($A305,sdbso042!$A:$A,sdbso042!$B:$B,,-1)
       - _xlfn.XLOOKUP($A305,sdbso042!$A:$A,sdbso042!$B:$B,,1) )</f>
        <v>1.0481668580606287</v>
      </c>
      <c r="Y305">
        <f t="shared" si="13"/>
        <v>0</v>
      </c>
      <c r="Z305">
        <f t="shared" si="14"/>
        <v>0</v>
      </c>
      <c r="AI305" s="1">
        <v>2499.5736000000002</v>
      </c>
    </row>
    <row r="306" spans="1:35" x14ac:dyDescent="0.2">
      <c r="A306" s="1">
        <f t="shared" si="12"/>
        <v>2498.6238000000003</v>
      </c>
      <c r="B306" s="1">
        <v>1.0769264999999999</v>
      </c>
      <c r="C306">
        <f xml:space="preserve"> _xlfn.XLOOKUP($A306,DibenzoThiophene!$A:$A,DibenzoThiophene!$B:$B,,1)
 + ( $A306 - _xlfn.XLOOKUP($A306,DibenzoThiophene!$A:$A,DibenzoThiophene!$A:$A,,1) )
   / ( _xlfn.XLOOKUP($A306,DibenzoThiophene!$A:$A,DibenzoThiophene!$A:$A,,-1)
       - _xlfn.XLOOKUP($A306,DibenzoThiophene!$A:$A,DibenzoThiophene!$A:$A,,1) )
   * ( _xlfn.XLOOKUP($A306,DibenzoThiophene!$A:$A,DibenzoThiophene!$B:$B,,-1)
       - _xlfn.XLOOKUP($A306,DibenzoThiophene!$A:$A,DibenzoThiophene!$B:$B,,1) )</f>
        <v>1.0038020428243282</v>
      </c>
      <c r="D306">
        <f xml:space="preserve"> _xlfn.XLOOKUP($A306,Sulfone!$A:$A,Sulfone!$B:$B,,1)
 + ( $A306 - _xlfn.XLOOKUP($A306,Sulfone!$A:$A,Sulfone!$A:$A,,1) )
   / ( _xlfn.XLOOKUP($A306,Sulfone!$A:$A,Sulfone!$A:$A,,-1)
       - _xlfn.XLOOKUP($A306,Sulfone!$A:$A,Sulfone!$A:$A,,1) )
   * ( _xlfn.XLOOKUP($A306,Sulfone!$A:$A,Sulfone!$B:$B,,-1)
       - _xlfn.XLOOKUP($A306,Sulfone!$A:$A,Sulfone!$B:$B,,1) )</f>
        <v>1.3638371543830456</v>
      </c>
      <c r="E306">
        <f xml:space="preserve"> _xlfn.XLOOKUP($A306,sfeso4051!$A:$A,sfeso4051!$B:$B,,1)
 + ( $A306 - _xlfn.XLOOKUP($A306,sfeso4051!$A:$A,sfeso4051!$A:$A,,1) )
   / ( _xlfn.XLOOKUP($A306,sfeso4051!$A:$A,sfeso4051!$A:$A,,-1)
       - _xlfn.XLOOKUP($A306,sfeso4051!$A:$A,sfeso4051!$A:$A,,1) )
   * ( _xlfn.XLOOKUP($A306,sfeso4051!$A:$A,sfeso4051!$B:$B,,-1)
       - _xlfn.XLOOKUP($A306,sfeso4051!$A:$A,sfeso4051!$B:$B,,1) )</f>
        <v>1.6121965246345793</v>
      </c>
      <c r="F306">
        <f xml:space="preserve"> _xlfn.XLOOKUP($A306,sdbt029!$A:$A,sdbt029!$B:$B,,1)
 + ( $A306 - _xlfn.XLOOKUP($A306,sdbt029!$A:$A,sdbt029!$A:$A,,1) )
   / ( _xlfn.XLOOKUP($A306,sdbt029!$A:$A,sdbt029!$A:$A,,-1)
       - _xlfn.XLOOKUP($A306,sdbt029!$A:$A,sdbt029!$A:$A,,1) )
   * ( _xlfn.XLOOKUP($A306,sdbt029!$A:$A,sdbt029!$B:$B,,-1)
       - _xlfn.XLOOKUP($A306,sdbt029!$A:$A,sdbt029!$B:$B,,1) )</f>
        <v>0.9859318596194534</v>
      </c>
      <c r="G306">
        <f xml:space="preserve"> _xlfn.XLOOKUP($A306,sdbs034!$A:$A,sdbs034!$B:$B,,1)
 + ( $A306 - _xlfn.XLOOKUP($A306,sdbs034!$A:$A,sdbs034!$A:$A,,1) )
   / ( _xlfn.XLOOKUP($A306,sdbs034!$A:$A,sdbs034!$A:$A,,-1)
       - _xlfn.XLOOKUP($A306,sdbs034!$A:$A,sdbs034!$A:$A,,1) )
   * ( _xlfn.XLOOKUP($A306,sdbs034!$A:$A,sdbs034!$B:$B,,-1)
       - _xlfn.XLOOKUP($A306,sdbs034!$A:$A,sdbs034!$B:$B,,1) )</f>
        <v>0.96491159196700493</v>
      </c>
      <c r="H306">
        <f xml:space="preserve"> _xlfn.XLOOKUP($A306,sdbso042!$A:$A,sdbso042!$B:$B,,1)
 + ( $A306 - _xlfn.XLOOKUP($A306,sdbso042!$A:$A,sdbso042!$A:$A,,1) )
   / ( _xlfn.XLOOKUP($A306,sdbso042!$A:$A,sdbso042!$A:$A,,-1)
       - _xlfn.XLOOKUP($A306,sdbso042!$A:$A,sdbso042!$A:$A,,1) )
   * ( _xlfn.XLOOKUP($A306,sdbso042!$A:$A,sdbso042!$B:$B,,-1)
       - _xlfn.XLOOKUP($A306,sdbso042!$A:$A,sdbso042!$B:$B,,1) )</f>
        <v>1.0419145201905347</v>
      </c>
      <c r="Y306">
        <f t="shared" si="13"/>
        <v>0</v>
      </c>
      <c r="Z306">
        <f t="shared" si="14"/>
        <v>0</v>
      </c>
      <c r="AI306" s="1">
        <v>2499.8238000000001</v>
      </c>
    </row>
    <row r="307" spans="1:35" x14ac:dyDescent="0.2">
      <c r="A307" s="1">
        <f t="shared" si="12"/>
        <v>2498.8740000000003</v>
      </c>
      <c r="B307" s="1">
        <v>1.0798055</v>
      </c>
      <c r="C307">
        <f xml:space="preserve"> _xlfn.XLOOKUP($A307,DibenzoThiophene!$A:$A,DibenzoThiophene!$B:$B,,1)
 + ( $A307 - _xlfn.XLOOKUP($A307,DibenzoThiophene!$A:$A,DibenzoThiophene!$A:$A,,1) )
   / ( _xlfn.XLOOKUP($A307,DibenzoThiophene!$A:$A,DibenzoThiophene!$A:$A,,-1)
       - _xlfn.XLOOKUP($A307,DibenzoThiophene!$A:$A,DibenzoThiophene!$A:$A,,1) )
   * ( _xlfn.XLOOKUP($A307,DibenzoThiophene!$A:$A,DibenzoThiophene!$B:$B,,-1)
       - _xlfn.XLOOKUP($A307,DibenzoThiophene!$A:$A,DibenzoThiophene!$B:$B,,1) )</f>
        <v>1.0099876815765563</v>
      </c>
      <c r="D307">
        <f xml:space="preserve"> _xlfn.XLOOKUP($A307,Sulfone!$A:$A,Sulfone!$B:$B,,1)
 + ( $A307 - _xlfn.XLOOKUP($A307,Sulfone!$A:$A,Sulfone!$A:$A,,1) )
   / ( _xlfn.XLOOKUP($A307,Sulfone!$A:$A,Sulfone!$A:$A,,-1)
       - _xlfn.XLOOKUP($A307,Sulfone!$A:$A,Sulfone!$A:$A,,1) )
   * ( _xlfn.XLOOKUP($A307,Sulfone!$A:$A,Sulfone!$B:$B,,-1)
       - _xlfn.XLOOKUP($A307,Sulfone!$A:$A,Sulfone!$B:$B,,1) )</f>
        <v>1.3511405704723591</v>
      </c>
      <c r="E307">
        <f xml:space="preserve"> _xlfn.XLOOKUP($A307,sfeso4051!$A:$A,sfeso4051!$B:$B,,1)
 + ( $A307 - _xlfn.XLOOKUP($A307,sfeso4051!$A:$A,sfeso4051!$A:$A,,1) )
   / ( _xlfn.XLOOKUP($A307,sfeso4051!$A:$A,sfeso4051!$A:$A,,-1)
       - _xlfn.XLOOKUP($A307,sfeso4051!$A:$A,sfeso4051!$A:$A,,1) )
   * ( _xlfn.XLOOKUP($A307,sfeso4051!$A:$A,sfeso4051!$B:$B,,-1)
       - _xlfn.XLOOKUP($A307,sfeso4051!$A:$A,sfeso4051!$B:$B,,1) )</f>
        <v>1.5884666563665977</v>
      </c>
      <c r="F307">
        <f xml:space="preserve"> _xlfn.XLOOKUP($A307,sdbt029!$A:$A,sdbt029!$B:$B,,1)
 + ( $A307 - _xlfn.XLOOKUP($A307,sdbt029!$A:$A,sdbt029!$A:$A,,1) )
   / ( _xlfn.XLOOKUP($A307,sdbt029!$A:$A,sdbt029!$A:$A,,-1)
       - _xlfn.XLOOKUP($A307,sdbt029!$A:$A,sdbt029!$A:$A,,1) )
   * ( _xlfn.XLOOKUP($A307,sdbt029!$A:$A,sdbt029!$B:$B,,-1)
       - _xlfn.XLOOKUP($A307,sdbt029!$A:$A,sdbt029!$B:$B,,1) )</f>
        <v>0.98186909975334269</v>
      </c>
      <c r="G307">
        <f xml:space="preserve"> _xlfn.XLOOKUP($A307,sdbs034!$A:$A,sdbs034!$B:$B,,1)
 + ( $A307 - _xlfn.XLOOKUP($A307,sdbs034!$A:$A,sdbs034!$A:$A,,1) )
   / ( _xlfn.XLOOKUP($A307,sdbs034!$A:$A,sdbs034!$A:$A,,-1)
       - _xlfn.XLOOKUP($A307,sdbs034!$A:$A,sdbs034!$A:$A,,1) )
   * ( _xlfn.XLOOKUP($A307,sdbs034!$A:$A,sdbs034!$B:$B,,-1)
       - _xlfn.XLOOKUP($A307,sdbs034!$A:$A,sdbs034!$B:$B,,1) )</f>
        <v>0.96245026519947274</v>
      </c>
      <c r="H307">
        <f xml:space="preserve"> _xlfn.XLOOKUP($A307,sdbso042!$A:$A,sdbso042!$B:$B,,1)
 + ( $A307 - _xlfn.XLOOKUP($A307,sdbso042!$A:$A,sdbso042!$A:$A,,1) )
   / ( _xlfn.XLOOKUP($A307,sdbso042!$A:$A,sdbso042!$A:$A,,-1)
       - _xlfn.XLOOKUP($A307,sdbso042!$A:$A,sdbso042!$A:$A,,1) )
   * ( _xlfn.XLOOKUP($A307,sdbso042!$A:$A,sdbso042!$B:$B,,-1)
       - _xlfn.XLOOKUP($A307,sdbso042!$A:$A,sdbso042!$B:$B,,1) )</f>
        <v>1.0295174558082769</v>
      </c>
      <c r="Y307">
        <f t="shared" si="13"/>
        <v>0</v>
      </c>
      <c r="Z307">
        <f t="shared" si="14"/>
        <v>0</v>
      </c>
      <c r="AI307" s="1">
        <v>2500.0740000000001</v>
      </c>
    </row>
    <row r="308" spans="1:35" x14ac:dyDescent="0.2">
      <c r="A308" s="1">
        <f t="shared" si="12"/>
        <v>2499.1242000000002</v>
      </c>
      <c r="B308" s="1">
        <v>1.0771697</v>
      </c>
      <c r="C308">
        <f xml:space="preserve"> _xlfn.XLOOKUP($A308,DibenzoThiophene!$A:$A,DibenzoThiophene!$B:$B,,1)
 + ( $A308 - _xlfn.XLOOKUP($A308,DibenzoThiophene!$A:$A,DibenzoThiophene!$A:$A,,1) )
   / ( _xlfn.XLOOKUP($A308,DibenzoThiophene!$A:$A,DibenzoThiophene!$A:$A,,-1)
       - _xlfn.XLOOKUP($A308,DibenzoThiophene!$A:$A,DibenzoThiophene!$A:$A,,1) )
   * ( _xlfn.XLOOKUP($A308,DibenzoThiophene!$A:$A,DibenzoThiophene!$B:$B,,-1)
       - _xlfn.XLOOKUP($A308,DibenzoThiophene!$A:$A,DibenzoThiophene!$B:$B,,1) )</f>
        <v>1.0112898539546964</v>
      </c>
      <c r="D308">
        <f xml:space="preserve"> _xlfn.XLOOKUP($A308,Sulfone!$A:$A,Sulfone!$B:$B,,1)
 + ( $A308 - _xlfn.XLOOKUP($A308,Sulfone!$A:$A,Sulfone!$A:$A,,1) )
   / ( _xlfn.XLOOKUP($A308,Sulfone!$A:$A,Sulfone!$A:$A,,-1)
       - _xlfn.XLOOKUP($A308,Sulfone!$A:$A,Sulfone!$A:$A,,1) )
   * ( _xlfn.XLOOKUP($A308,Sulfone!$A:$A,Sulfone!$B:$B,,-1)
       - _xlfn.XLOOKUP($A308,Sulfone!$A:$A,Sulfone!$B:$B,,1) )</f>
        <v>1.3375235950733984</v>
      </c>
      <c r="E308">
        <f xml:space="preserve"> _xlfn.XLOOKUP($A308,sfeso4051!$A:$A,sfeso4051!$B:$B,,1)
 + ( $A308 - _xlfn.XLOOKUP($A308,sfeso4051!$A:$A,sfeso4051!$A:$A,,1) )
   / ( _xlfn.XLOOKUP($A308,sfeso4051!$A:$A,sfeso4051!$A:$A,,-1)
       - _xlfn.XLOOKUP($A308,sfeso4051!$A:$A,sfeso4051!$A:$A,,1) )
   * ( _xlfn.XLOOKUP($A308,sfeso4051!$A:$A,sfeso4051!$B:$B,,-1)
       - _xlfn.XLOOKUP($A308,sfeso4051!$A:$A,sfeso4051!$B:$B,,1) )</f>
        <v>1.5630469312494248</v>
      </c>
      <c r="F308">
        <f xml:space="preserve"> _xlfn.XLOOKUP($A308,sdbt029!$A:$A,sdbt029!$B:$B,,1)
 + ( $A308 - _xlfn.XLOOKUP($A308,sdbt029!$A:$A,sdbt029!$A:$A,,1) )
   / ( _xlfn.XLOOKUP($A308,sdbt029!$A:$A,sdbt029!$A:$A,,-1)
       - _xlfn.XLOOKUP($A308,sdbt029!$A:$A,sdbt029!$A:$A,,1) )
   * ( _xlfn.XLOOKUP($A308,sdbt029!$A:$A,sdbt029!$B:$B,,-1)
       - _xlfn.XLOOKUP($A308,sdbt029!$A:$A,sdbt029!$B:$B,,1) )</f>
        <v>0.97662183834790461</v>
      </c>
      <c r="G308">
        <f xml:space="preserve"> _xlfn.XLOOKUP($A308,sdbs034!$A:$A,sdbs034!$B:$B,,1)
 + ( $A308 - _xlfn.XLOOKUP($A308,sdbs034!$A:$A,sdbs034!$A:$A,,1) )
   / ( _xlfn.XLOOKUP($A308,sdbs034!$A:$A,sdbs034!$A:$A,,-1)
       - _xlfn.XLOOKUP($A308,sdbs034!$A:$A,sdbs034!$A:$A,,1) )
   * ( _xlfn.XLOOKUP($A308,sdbs034!$A:$A,sdbs034!$B:$B,,-1)
       - _xlfn.XLOOKUP($A308,sdbs034!$A:$A,sdbs034!$B:$B,,1) )</f>
        <v>0.96217771169620747</v>
      </c>
      <c r="H308">
        <f xml:space="preserve"> _xlfn.XLOOKUP($A308,sdbso042!$A:$A,sdbso042!$B:$B,,1)
 + ( $A308 - _xlfn.XLOOKUP($A308,sdbso042!$A:$A,sdbso042!$A:$A,,1) )
   / ( _xlfn.XLOOKUP($A308,sdbso042!$A:$A,sdbso042!$A:$A,,-1)
       - _xlfn.XLOOKUP($A308,sdbso042!$A:$A,sdbso042!$A:$A,,1) )
   * ( _xlfn.XLOOKUP($A308,sdbso042!$A:$A,sdbso042!$B:$B,,-1)
       - _xlfn.XLOOKUP($A308,sdbso042!$A:$A,sdbso042!$B:$B,,1) )</f>
        <v>1.0210393653853043</v>
      </c>
      <c r="Y308">
        <f t="shared" si="13"/>
        <v>0</v>
      </c>
      <c r="Z308">
        <f t="shared" si="14"/>
        <v>0</v>
      </c>
      <c r="AI308" s="1">
        <v>2500.3242</v>
      </c>
    </row>
    <row r="309" spans="1:35" x14ac:dyDescent="0.2">
      <c r="A309" s="1">
        <f t="shared" si="12"/>
        <v>2499.3743000000004</v>
      </c>
      <c r="B309" s="1">
        <v>1.0693401</v>
      </c>
      <c r="C309">
        <f xml:space="preserve"> _xlfn.XLOOKUP($A309,DibenzoThiophene!$A:$A,DibenzoThiophene!$B:$B,,1)
 + ( $A309 - _xlfn.XLOOKUP($A309,DibenzoThiophene!$A:$A,DibenzoThiophene!$A:$A,,1) )
   / ( _xlfn.XLOOKUP($A309,DibenzoThiophene!$A:$A,DibenzoThiophene!$A:$A,,-1)
       - _xlfn.XLOOKUP($A309,DibenzoThiophene!$A:$A,DibenzoThiophene!$A:$A,,1) )
   * ( _xlfn.XLOOKUP($A309,DibenzoThiophene!$A:$A,DibenzoThiophene!$B:$B,,-1)
       - _xlfn.XLOOKUP($A309,DibenzoThiophene!$A:$A,DibenzoThiophene!$B:$B,,1) )</f>
        <v>1.0070162144347494</v>
      </c>
      <c r="D309">
        <f xml:space="preserve"> _xlfn.XLOOKUP($A309,Sulfone!$A:$A,Sulfone!$B:$B,,1)
 + ( $A309 - _xlfn.XLOOKUP($A309,Sulfone!$A:$A,Sulfone!$A:$A,,1) )
   / ( _xlfn.XLOOKUP($A309,Sulfone!$A:$A,Sulfone!$A:$A,,-1)
       - _xlfn.XLOOKUP($A309,Sulfone!$A:$A,Sulfone!$A:$A,,1) )
   * ( _xlfn.XLOOKUP($A309,Sulfone!$A:$A,Sulfone!$B:$B,,-1)
       - _xlfn.XLOOKUP($A309,Sulfone!$A:$A,Sulfone!$B:$B,,1) )</f>
        <v>1.322971213374297</v>
      </c>
      <c r="E309">
        <f xml:space="preserve"> _xlfn.XLOOKUP($A309,sfeso4051!$A:$A,sfeso4051!$B:$B,,1)
 + ( $A309 - _xlfn.XLOOKUP($A309,sfeso4051!$A:$A,sfeso4051!$A:$A,,1) )
   / ( _xlfn.XLOOKUP($A309,sfeso4051!$A:$A,sfeso4051!$A:$A,,-1)
       - _xlfn.XLOOKUP($A309,sfeso4051!$A:$A,sfeso4051!$A:$A,,1) )
   * ( _xlfn.XLOOKUP($A309,sfeso4051!$A:$A,sfeso4051!$B:$B,,-1)
       - _xlfn.XLOOKUP($A309,sfeso4051!$A:$A,sfeso4051!$B:$B,,1) )</f>
        <v>1.5360769895152995</v>
      </c>
      <c r="F309">
        <f xml:space="preserve"> _xlfn.XLOOKUP($A309,sdbt029!$A:$A,sdbt029!$B:$B,,1)
 + ( $A309 - _xlfn.XLOOKUP($A309,sdbt029!$A:$A,sdbt029!$A:$A,,1) )
   / ( _xlfn.XLOOKUP($A309,sdbt029!$A:$A,sdbt029!$A:$A,,-1)
       - _xlfn.XLOOKUP($A309,sdbt029!$A:$A,sdbt029!$A:$A,,1) )
   * ( _xlfn.XLOOKUP($A309,sdbt029!$A:$A,sdbt029!$B:$B,,-1)
       - _xlfn.XLOOKUP($A309,sdbt029!$A:$A,sdbt029!$B:$B,,1) )</f>
        <v>0.96727523863276732</v>
      </c>
      <c r="G309">
        <f xml:space="preserve"> _xlfn.XLOOKUP($A309,sdbs034!$A:$A,sdbs034!$B:$B,,1)
 + ( $A309 - _xlfn.XLOOKUP($A309,sdbs034!$A:$A,sdbs034!$A:$A,,1) )
   / ( _xlfn.XLOOKUP($A309,sdbs034!$A:$A,sdbs034!$A:$A,,-1)
       - _xlfn.XLOOKUP($A309,sdbs034!$A:$A,sdbs034!$A:$A,,1) )
   * ( _xlfn.XLOOKUP($A309,sdbs034!$A:$A,sdbs034!$B:$B,,-1)
       - _xlfn.XLOOKUP($A309,sdbs034!$A:$A,sdbs034!$B:$B,,1) )</f>
        <v>0.95197889773745448</v>
      </c>
      <c r="H309">
        <f xml:space="preserve"> _xlfn.XLOOKUP($A309,sdbso042!$A:$A,sdbso042!$B:$B,,1)
 + ( $A309 - _xlfn.XLOOKUP($A309,sdbso042!$A:$A,sdbso042!$A:$A,,1) )
   / ( _xlfn.XLOOKUP($A309,sdbso042!$A:$A,sdbso042!$A:$A,,-1)
       - _xlfn.XLOOKUP($A309,sdbso042!$A:$A,sdbso042!$A:$A,,1) )
   * ( _xlfn.XLOOKUP($A309,sdbso042!$A:$A,sdbso042!$B:$B,,-1)
       - _xlfn.XLOOKUP($A309,sdbso042!$A:$A,sdbso042!$B:$B,,1) )</f>
        <v>1.0106996520428937</v>
      </c>
      <c r="Y309">
        <f t="shared" si="13"/>
        <v>0</v>
      </c>
      <c r="Z309">
        <f t="shared" si="14"/>
        <v>0</v>
      </c>
      <c r="AI309" s="1">
        <v>2500.5743000000002</v>
      </c>
    </row>
    <row r="310" spans="1:35" x14ac:dyDescent="0.2">
      <c r="A310" s="1">
        <f t="shared" si="12"/>
        <v>2499.6245000000004</v>
      </c>
      <c r="B310" s="1">
        <v>1.0580289</v>
      </c>
      <c r="C310">
        <f xml:space="preserve"> _xlfn.XLOOKUP($A310,DibenzoThiophene!$A:$A,DibenzoThiophene!$B:$B,,1)
 + ( $A310 - _xlfn.XLOOKUP($A310,DibenzoThiophene!$A:$A,DibenzoThiophene!$A:$A,,1) )
   / ( _xlfn.XLOOKUP($A310,DibenzoThiophene!$A:$A,DibenzoThiophene!$A:$A,,-1)
       - _xlfn.XLOOKUP($A310,DibenzoThiophene!$A:$A,DibenzoThiophene!$A:$A,,1) )
   * ( _xlfn.XLOOKUP($A310,DibenzoThiophene!$A:$A,DibenzoThiophene!$B:$B,,-1)
       - _xlfn.XLOOKUP($A310,DibenzoThiophene!$A:$A,DibenzoThiophene!$B:$B,,1) )</f>
        <v>1.0027408661425079</v>
      </c>
      <c r="D310">
        <f xml:space="preserve"> _xlfn.XLOOKUP($A310,Sulfone!$A:$A,Sulfone!$B:$B,,1)
 + ( $A310 - _xlfn.XLOOKUP($A310,Sulfone!$A:$A,Sulfone!$A:$A,,1) )
   / ( _xlfn.XLOOKUP($A310,Sulfone!$A:$A,Sulfone!$A:$A,,-1)
       - _xlfn.XLOOKUP($A310,Sulfone!$A:$A,Sulfone!$A:$A,,1) )
   * ( _xlfn.XLOOKUP($A310,Sulfone!$A:$A,Sulfone!$B:$B,,-1)
       - _xlfn.XLOOKUP($A310,Sulfone!$A:$A,Sulfone!$B:$B,,1) )</f>
        <v>1.3084130130499807</v>
      </c>
      <c r="E310">
        <f xml:space="preserve"> _xlfn.XLOOKUP($A310,sfeso4051!$A:$A,sfeso4051!$B:$B,,1)
 + ( $A310 - _xlfn.XLOOKUP($A310,sfeso4051!$A:$A,sfeso4051!$A:$A,,1) )
   / ( _xlfn.XLOOKUP($A310,sfeso4051!$A:$A,sfeso4051!$A:$A,,-1)
       - _xlfn.XLOOKUP($A310,sfeso4051!$A:$A,sfeso4051!$A:$A,,1) )
   * ( _xlfn.XLOOKUP($A310,sfeso4051!$A:$A,sfeso4051!$B:$B,,-1)
       - _xlfn.XLOOKUP($A310,sfeso4051!$A:$A,sfeso4051!$B:$B,,1) )</f>
        <v>1.5011824427320535</v>
      </c>
      <c r="F310">
        <f xml:space="preserve"> _xlfn.XLOOKUP($A310,sdbt029!$A:$A,sdbt029!$B:$B,,1)
 + ( $A310 - _xlfn.XLOOKUP($A310,sdbt029!$A:$A,sdbt029!$A:$A,,1) )
   / ( _xlfn.XLOOKUP($A310,sdbt029!$A:$A,sdbt029!$A:$A,,-1)
       - _xlfn.XLOOKUP($A310,sdbt029!$A:$A,sdbt029!$A:$A,,1) )
   * ( _xlfn.XLOOKUP($A310,sdbt029!$A:$A,sdbt029!$B:$B,,-1)
       - _xlfn.XLOOKUP($A310,sdbt029!$A:$A,sdbt029!$B:$B,,1) )</f>
        <v>0.96450890756745855</v>
      </c>
      <c r="G310">
        <f xml:space="preserve"> _xlfn.XLOOKUP($A310,sdbs034!$A:$A,sdbs034!$B:$B,,1)
 + ( $A310 - _xlfn.XLOOKUP($A310,sdbs034!$A:$A,sdbs034!$A:$A,,1) )
   / ( _xlfn.XLOOKUP($A310,sdbs034!$A:$A,sdbs034!$A:$A,,-1)
       - _xlfn.XLOOKUP($A310,sdbs034!$A:$A,sdbs034!$A:$A,,1) )
   * ( _xlfn.XLOOKUP($A310,sdbs034!$A:$A,sdbs034!$B:$B,,-1)
       - _xlfn.XLOOKUP($A310,sdbs034!$A:$A,sdbs034!$B:$B,,1) )</f>
        <v>0.95258237015657288</v>
      </c>
      <c r="H310">
        <f xml:space="preserve"> _xlfn.XLOOKUP($A310,sdbso042!$A:$A,sdbso042!$B:$B,,1)
 + ( $A310 - _xlfn.XLOOKUP($A310,sdbso042!$A:$A,sdbso042!$A:$A,,1) )
   / ( _xlfn.XLOOKUP($A310,sdbso042!$A:$A,sdbso042!$A:$A,,-1)
       - _xlfn.XLOOKUP($A310,sdbso042!$A:$A,sdbso042!$A:$A,,1) )
   * ( _xlfn.XLOOKUP($A310,sdbso042!$A:$A,sdbso042!$B:$B,,-1)
       - _xlfn.XLOOKUP($A310,sdbso042!$A:$A,sdbso042!$B:$B,,1) )</f>
        <v>1.0163378845975524</v>
      </c>
      <c r="Y310">
        <f t="shared" si="13"/>
        <v>0</v>
      </c>
      <c r="Z310">
        <f t="shared" si="14"/>
        <v>0</v>
      </c>
      <c r="AI310" s="1">
        <v>2500.8245000000002</v>
      </c>
    </row>
    <row r="311" spans="1:35" x14ac:dyDescent="0.2">
      <c r="A311" s="1">
        <f t="shared" si="12"/>
        <v>2499.8747000000003</v>
      </c>
      <c r="B311" s="1">
        <v>1.0522724000000001</v>
      </c>
      <c r="C311">
        <f xml:space="preserve"> _xlfn.XLOOKUP($A311,DibenzoThiophene!$A:$A,DibenzoThiophene!$B:$B,,1)
 + ( $A311 - _xlfn.XLOOKUP($A311,DibenzoThiophene!$A:$A,DibenzoThiophene!$A:$A,,1) )
   / ( _xlfn.XLOOKUP($A311,DibenzoThiophene!$A:$A,DibenzoThiophene!$A:$A,,-1)
       - _xlfn.XLOOKUP($A311,DibenzoThiophene!$A:$A,DibenzoThiophene!$A:$A,,1) )
   * ( _xlfn.XLOOKUP($A311,DibenzoThiophene!$A:$A,DibenzoThiophene!$B:$B,,-1)
       - _xlfn.XLOOKUP($A311,DibenzoThiophene!$A:$A,DibenzoThiophene!$B:$B,,1) )</f>
        <v>0.99846551785026616</v>
      </c>
      <c r="D311">
        <f xml:space="preserve"> _xlfn.XLOOKUP($A311,Sulfone!$A:$A,Sulfone!$B:$B,,1)
 + ( $A311 - _xlfn.XLOOKUP($A311,Sulfone!$A:$A,Sulfone!$A:$A,,1) )
   / ( _xlfn.XLOOKUP($A311,Sulfone!$A:$A,Sulfone!$A:$A,,-1)
       - _xlfn.XLOOKUP($A311,Sulfone!$A:$A,Sulfone!$A:$A,,1) )
   * ( _xlfn.XLOOKUP($A311,Sulfone!$A:$A,Sulfone!$B:$B,,-1)
       - _xlfn.XLOOKUP($A311,Sulfone!$A:$A,Sulfone!$B:$B,,1) )</f>
        <v>1.2938548127256646</v>
      </c>
      <c r="E311">
        <f xml:space="preserve"> _xlfn.XLOOKUP($A311,sfeso4051!$A:$A,sfeso4051!$B:$B,,1)
 + ( $A311 - _xlfn.XLOOKUP($A311,sfeso4051!$A:$A,sfeso4051!$A:$A,,1) )
   / ( _xlfn.XLOOKUP($A311,sfeso4051!$A:$A,sfeso4051!$A:$A,,-1)
       - _xlfn.XLOOKUP($A311,sfeso4051!$A:$A,sfeso4051!$A:$A,,1) )
   * ( _xlfn.XLOOKUP($A311,sfeso4051!$A:$A,sfeso4051!$B:$B,,-1)
       - _xlfn.XLOOKUP($A311,sfeso4051!$A:$A,sfeso4051!$B:$B,,1) )</f>
        <v>1.4687208731359527</v>
      </c>
      <c r="F311">
        <f xml:space="preserve"> _xlfn.XLOOKUP($A311,sdbt029!$A:$A,sdbt029!$B:$B,,1)
 + ( $A311 - _xlfn.XLOOKUP($A311,sdbt029!$A:$A,sdbt029!$A:$A,,1) )
   / ( _xlfn.XLOOKUP($A311,sdbt029!$A:$A,sdbt029!$A:$A,,-1)
       - _xlfn.XLOOKUP($A311,sdbt029!$A:$A,sdbt029!$A:$A,,1) )
   * ( _xlfn.XLOOKUP($A311,sdbt029!$A:$A,sdbt029!$B:$B,,-1)
       - _xlfn.XLOOKUP($A311,sdbt029!$A:$A,sdbt029!$B:$B,,1) )</f>
        <v>0.95945879632869735</v>
      </c>
      <c r="G311">
        <f xml:space="preserve"> _xlfn.XLOOKUP($A311,sdbs034!$A:$A,sdbs034!$B:$B,,1)
 + ( $A311 - _xlfn.XLOOKUP($A311,sdbs034!$A:$A,sdbs034!$A:$A,,1) )
   / ( _xlfn.XLOOKUP($A311,sdbs034!$A:$A,sdbs034!$A:$A,,-1)
       - _xlfn.XLOOKUP($A311,sdbs034!$A:$A,sdbs034!$A:$A,,1) )
   * ( _xlfn.XLOOKUP($A311,sdbs034!$A:$A,sdbs034!$B:$B,,-1)
       - _xlfn.XLOOKUP($A311,sdbs034!$A:$A,sdbs034!$B:$B,,1) )</f>
        <v>0.95693311188910513</v>
      </c>
      <c r="H311">
        <f xml:space="preserve"> _xlfn.XLOOKUP($A311,sdbso042!$A:$A,sdbso042!$B:$B,,1)
 + ( $A311 - _xlfn.XLOOKUP($A311,sdbso042!$A:$A,sdbso042!$A:$A,,1) )
   / ( _xlfn.XLOOKUP($A311,sdbso042!$A:$A,sdbso042!$A:$A,,-1)
       - _xlfn.XLOOKUP($A311,sdbso042!$A:$A,sdbso042!$A:$A,,1) )
   * ( _xlfn.XLOOKUP($A311,sdbso042!$A:$A,sdbso042!$B:$B,,-1)
       - _xlfn.XLOOKUP($A311,sdbso042!$A:$A,sdbso042!$B:$B,,1) )</f>
        <v>1.0010866232233855</v>
      </c>
      <c r="Y311">
        <f t="shared" si="13"/>
        <v>0</v>
      </c>
      <c r="Z311">
        <f t="shared" si="14"/>
        <v>0</v>
      </c>
      <c r="AI311" s="1">
        <v>2501.0747000000001</v>
      </c>
    </row>
    <row r="312" spans="1:35" x14ac:dyDescent="0.2">
      <c r="A312" s="1">
        <f t="shared" si="12"/>
        <v>2500.1249000000003</v>
      </c>
      <c r="B312" s="1">
        <v>1.0729717999999999</v>
      </c>
      <c r="C312">
        <f xml:space="preserve"> _xlfn.XLOOKUP($A312,DibenzoThiophene!$A:$A,DibenzoThiophene!$B:$B,,1)
 + ( $A312 - _xlfn.XLOOKUP($A312,DibenzoThiophene!$A:$A,DibenzoThiophene!$A:$A,,1) )
   / ( _xlfn.XLOOKUP($A312,DibenzoThiophene!$A:$A,DibenzoThiophene!$A:$A,,-1)
       - _xlfn.XLOOKUP($A312,DibenzoThiophene!$A:$A,DibenzoThiophene!$A:$A,,1) )
   * ( _xlfn.XLOOKUP($A312,DibenzoThiophene!$A:$A,DibenzoThiophene!$B:$B,,-1)
       - _xlfn.XLOOKUP($A312,DibenzoThiophene!$A:$A,DibenzoThiophene!$B:$B,,1) )</f>
        <v>0.99365047814609109</v>
      </c>
      <c r="D312">
        <f xml:space="preserve"> _xlfn.XLOOKUP($A312,Sulfone!$A:$A,Sulfone!$B:$B,,1)
 + ( $A312 - _xlfn.XLOOKUP($A312,Sulfone!$A:$A,Sulfone!$A:$A,,1) )
   / ( _xlfn.XLOOKUP($A312,Sulfone!$A:$A,Sulfone!$A:$A,,-1)
       - _xlfn.XLOOKUP($A312,Sulfone!$A:$A,Sulfone!$A:$A,,1) )
   * ( _xlfn.XLOOKUP($A312,Sulfone!$A:$A,Sulfone!$B:$B,,-1)
       - _xlfn.XLOOKUP($A312,Sulfone!$A:$A,Sulfone!$B:$B,,1) )</f>
        <v>1.2802833410186816</v>
      </c>
      <c r="E312">
        <f xml:space="preserve"> _xlfn.XLOOKUP($A312,sfeso4051!$A:$A,sfeso4051!$B:$B,,1)
 + ( $A312 - _xlfn.XLOOKUP($A312,sfeso4051!$A:$A,sfeso4051!$A:$A,,1) )
   / ( _xlfn.XLOOKUP($A312,sfeso4051!$A:$A,sfeso4051!$A:$A,,-1)
       - _xlfn.XLOOKUP($A312,sfeso4051!$A:$A,sfeso4051!$A:$A,,1) )
   * ( _xlfn.XLOOKUP($A312,sfeso4051!$A:$A,sfeso4051!$B:$B,,-1)
       - _xlfn.XLOOKUP($A312,sfeso4051!$A:$A,sfeso4051!$B:$B,,1) )</f>
        <v>1.4371681435883019</v>
      </c>
      <c r="F312">
        <f xml:space="preserve"> _xlfn.XLOOKUP($A312,sdbt029!$A:$A,sdbt029!$B:$B,,1)
 + ( $A312 - _xlfn.XLOOKUP($A312,sdbt029!$A:$A,sdbt029!$A:$A,,1) )
   / ( _xlfn.XLOOKUP($A312,sdbt029!$A:$A,sdbt029!$A:$A,,-1)
       - _xlfn.XLOOKUP($A312,sdbt029!$A:$A,sdbt029!$A:$A,,1) )
   * ( _xlfn.XLOOKUP($A312,sdbt029!$A:$A,sdbt029!$B:$B,,-1)
       - _xlfn.XLOOKUP($A312,sdbt029!$A:$A,sdbt029!$B:$B,,1) )</f>
        <v>0.95179177077990396</v>
      </c>
      <c r="G312">
        <f xml:space="preserve"> _xlfn.XLOOKUP($A312,sdbs034!$A:$A,sdbs034!$B:$B,,1)
 + ( $A312 - _xlfn.XLOOKUP($A312,sdbs034!$A:$A,sdbs034!$A:$A,,1) )
   / ( _xlfn.XLOOKUP($A312,sdbs034!$A:$A,sdbs034!$A:$A,,-1)
       - _xlfn.XLOOKUP($A312,sdbs034!$A:$A,sdbs034!$A:$A,,1) )
   * ( _xlfn.XLOOKUP($A312,sdbs034!$A:$A,sdbs034!$B:$B,,-1)
       - _xlfn.XLOOKUP($A312,sdbs034!$A:$A,sdbs034!$B:$B,,1) )</f>
        <v>0.94751660659470971</v>
      </c>
      <c r="H312">
        <f xml:space="preserve"> _xlfn.XLOOKUP($A312,sdbso042!$A:$A,sdbso042!$B:$B,,1)
 + ( $A312 - _xlfn.XLOOKUP($A312,sdbso042!$A:$A,sdbso042!$A:$A,,1) )
   / ( _xlfn.XLOOKUP($A312,sdbso042!$A:$A,sdbso042!$A:$A,,-1)
       - _xlfn.XLOOKUP($A312,sdbso042!$A:$A,sdbso042!$A:$A,,1) )
   * ( _xlfn.XLOOKUP($A312,sdbso042!$A:$A,sdbso042!$B:$B,,-1)
       - _xlfn.XLOOKUP($A312,sdbso042!$A:$A,sdbso042!$B:$B,,1) )</f>
        <v>0.99897094117591745</v>
      </c>
      <c r="Y312">
        <f t="shared" si="13"/>
        <v>0</v>
      </c>
      <c r="Z312">
        <f t="shared" si="14"/>
        <v>0</v>
      </c>
      <c r="AI312" s="1">
        <v>2501.3249000000001</v>
      </c>
    </row>
    <row r="313" spans="1:35" x14ac:dyDescent="0.2">
      <c r="A313" s="1">
        <f t="shared" si="12"/>
        <v>2500.375</v>
      </c>
      <c r="B313" s="1">
        <v>1.0558093</v>
      </c>
      <c r="C313">
        <f xml:space="preserve"> _xlfn.XLOOKUP($A313,DibenzoThiophene!$A:$A,DibenzoThiophene!$B:$B,,1)
 + ( $A313 - _xlfn.XLOOKUP($A313,DibenzoThiophene!$A:$A,DibenzoThiophene!$A:$A,,1) )
   / ( _xlfn.XLOOKUP($A313,DibenzoThiophene!$A:$A,DibenzoThiophene!$A:$A,,-1)
       - _xlfn.XLOOKUP($A313,DibenzoThiophene!$A:$A,DibenzoThiophene!$A:$A,,1) )
   * ( _xlfn.XLOOKUP($A313,DibenzoThiophene!$A:$A,DibenzoThiophene!$B:$B,,-1)
       - _xlfn.XLOOKUP($A313,DibenzoThiophene!$A:$A,DibenzoThiophene!$B:$B,,1) )</f>
        <v>0.9882492127103274</v>
      </c>
      <c r="D313">
        <f xml:space="preserve"> _xlfn.XLOOKUP($A313,Sulfone!$A:$A,Sulfone!$B:$B,,1)
 + ( $A313 - _xlfn.XLOOKUP($A313,Sulfone!$A:$A,Sulfone!$A:$A,,1) )
   / ( _xlfn.XLOOKUP($A313,Sulfone!$A:$A,Sulfone!$A:$A,,-1)
       - _xlfn.XLOOKUP($A313,Sulfone!$A:$A,Sulfone!$A:$A,,1) )
   * ( _xlfn.XLOOKUP($A313,Sulfone!$A:$A,Sulfone!$B:$B,,-1)
       - _xlfn.XLOOKUP($A313,Sulfone!$A:$A,Sulfone!$B:$B,,1) )</f>
        <v>1.2676442856275152</v>
      </c>
      <c r="E313">
        <f xml:space="preserve"> _xlfn.XLOOKUP($A313,sfeso4051!$A:$A,sfeso4051!$B:$B,,1)
 + ( $A313 - _xlfn.XLOOKUP($A313,sfeso4051!$A:$A,sfeso4051!$A:$A,,1) )
   / ( _xlfn.XLOOKUP($A313,sfeso4051!$A:$A,sfeso4051!$A:$A,,-1)
       - _xlfn.XLOOKUP($A313,sfeso4051!$A:$A,sfeso4051!$A:$A,,1) )
   * ( _xlfn.XLOOKUP($A313,sfeso4051!$A:$A,sfeso4051!$B:$B,,-1)
       - _xlfn.XLOOKUP($A313,sfeso4051!$A:$A,sfeso4051!$B:$B,,1) )</f>
        <v>1.4052067687558396</v>
      </c>
      <c r="F313">
        <f xml:space="preserve"> _xlfn.XLOOKUP($A313,sdbt029!$A:$A,sdbt029!$B:$B,,1)
 + ( $A313 - _xlfn.XLOOKUP($A313,sdbt029!$A:$A,sdbt029!$A:$A,,1) )
   / ( _xlfn.XLOOKUP($A313,sdbt029!$A:$A,sdbt029!$A:$A,,-1)
       - _xlfn.XLOOKUP($A313,sdbt029!$A:$A,sdbt029!$A:$A,,1) )
   * ( _xlfn.XLOOKUP($A313,sdbt029!$A:$A,sdbt029!$B:$B,,-1)
       - _xlfn.XLOOKUP($A313,sdbt029!$A:$A,sdbt029!$B:$B,,1) )</f>
        <v>0.9390585161111269</v>
      </c>
      <c r="G313">
        <f xml:space="preserve"> _xlfn.XLOOKUP($A313,sdbs034!$A:$A,sdbs034!$B:$B,,1)
 + ( $A313 - _xlfn.XLOOKUP($A313,sdbs034!$A:$A,sdbs034!$A:$A,,1) )
   / ( _xlfn.XLOOKUP($A313,sdbs034!$A:$A,sdbs034!$A:$A,,-1)
       - _xlfn.XLOOKUP($A313,sdbs034!$A:$A,sdbs034!$A:$A,,1) )
   * ( _xlfn.XLOOKUP($A313,sdbs034!$A:$A,sdbs034!$B:$B,,-1)
       - _xlfn.XLOOKUP($A313,sdbs034!$A:$A,sdbs034!$B:$B,,1) )</f>
        <v>0.93432600003296618</v>
      </c>
      <c r="H313">
        <f xml:space="preserve"> _xlfn.XLOOKUP($A313,sdbso042!$A:$A,sdbso042!$B:$B,,1)
 + ( $A313 - _xlfn.XLOOKUP($A313,sdbso042!$A:$A,sdbso042!$A:$A,,1) )
   / ( _xlfn.XLOOKUP($A313,sdbso042!$A:$A,sdbso042!$A:$A,,-1)
       - _xlfn.XLOOKUP($A313,sdbso042!$A:$A,sdbso042!$A:$A,,1) )
   * ( _xlfn.XLOOKUP($A313,sdbso042!$A:$A,sdbso042!$B:$B,,-1)
       - _xlfn.XLOOKUP($A313,sdbso042!$A:$A,sdbso042!$B:$B,,1) )</f>
        <v>0.99001664316126359</v>
      </c>
      <c r="Y313">
        <f t="shared" si="13"/>
        <v>0</v>
      </c>
      <c r="Z313">
        <f t="shared" si="14"/>
        <v>0</v>
      </c>
      <c r="AI313" s="1">
        <v>2501.5749999999998</v>
      </c>
    </row>
    <row r="314" spans="1:35" x14ac:dyDescent="0.2">
      <c r="A314" s="1">
        <f t="shared" si="12"/>
        <v>2500.6252000000004</v>
      </c>
      <c r="B314" s="1">
        <v>1.0415558</v>
      </c>
      <c r="C314">
        <f xml:space="preserve"> _xlfn.XLOOKUP($A314,DibenzoThiophene!$A:$A,DibenzoThiophene!$B:$B,,1)
 + ( $A314 - _xlfn.XLOOKUP($A314,DibenzoThiophene!$A:$A,DibenzoThiophene!$A:$A,,1) )
   / ( _xlfn.XLOOKUP($A314,DibenzoThiophene!$A:$A,DibenzoThiophene!$A:$A,,-1)
       - _xlfn.XLOOKUP($A314,DibenzoThiophene!$A:$A,DibenzoThiophene!$A:$A,,1) )
   * ( _xlfn.XLOOKUP($A314,DibenzoThiophene!$A:$A,DibenzoThiophene!$B:$B,,-1)
       - _xlfn.XLOOKUP($A314,DibenzoThiophene!$A:$A,DibenzoThiophene!$B:$B,,1) )</f>
        <v>0.98284578763223207</v>
      </c>
      <c r="D314">
        <f xml:space="preserve"> _xlfn.XLOOKUP($A314,Sulfone!$A:$A,Sulfone!$B:$B,,1)
 + ( $A314 - _xlfn.XLOOKUP($A314,Sulfone!$A:$A,Sulfone!$A:$A,,1) )
   / ( _xlfn.XLOOKUP($A314,Sulfone!$A:$A,Sulfone!$A:$A,,-1)
       - _xlfn.XLOOKUP($A314,Sulfone!$A:$A,Sulfone!$A:$A,,1) )
   * ( _xlfn.XLOOKUP($A314,Sulfone!$A:$A,Sulfone!$B:$B,,-1)
       - _xlfn.XLOOKUP($A314,Sulfone!$A:$A,Sulfone!$B:$B,,1) )</f>
        <v>1.2550001766355992</v>
      </c>
      <c r="E314">
        <f xml:space="preserve"> _xlfn.XLOOKUP($A314,sfeso4051!$A:$A,sfeso4051!$B:$B,,1)
 + ( $A314 - _xlfn.XLOOKUP($A314,sfeso4051!$A:$A,sfeso4051!$A:$A,,1) )
   / ( _xlfn.XLOOKUP($A314,sfeso4051!$A:$A,sfeso4051!$A:$A,,-1)
       - _xlfn.XLOOKUP($A314,sfeso4051!$A:$A,sfeso4051!$A:$A,,1) )
   * ( _xlfn.XLOOKUP($A314,sfeso4051!$A:$A,sfeso4051!$B:$B,,-1)
       - _xlfn.XLOOKUP($A314,sfeso4051!$A:$A,sfeso4051!$B:$B,,1) )</f>
        <v>1.3733136887236208</v>
      </c>
      <c r="F314">
        <f xml:space="preserve"> _xlfn.XLOOKUP($A314,sdbt029!$A:$A,sdbt029!$B:$B,,1)
 + ( $A314 - _xlfn.XLOOKUP($A314,sdbt029!$A:$A,sdbt029!$A:$A,,1) )
   / ( _xlfn.XLOOKUP($A314,sdbt029!$A:$A,sdbt029!$A:$A,,-1)
       - _xlfn.XLOOKUP($A314,sdbt029!$A:$A,sdbt029!$A:$A,,1) )
   * ( _xlfn.XLOOKUP($A314,sdbt029!$A:$A,sdbt029!$B:$B,,-1)
       - _xlfn.XLOOKUP($A314,sdbt029!$A:$A,sdbt029!$B:$B,,1) )</f>
        <v>0.93681527362664307</v>
      </c>
      <c r="G314">
        <f xml:space="preserve"> _xlfn.XLOOKUP($A314,sdbs034!$A:$A,sdbs034!$B:$B,,1)
 + ( $A314 - _xlfn.XLOOKUP($A314,sdbs034!$A:$A,sdbs034!$A:$A,,1) )
   / ( _xlfn.XLOOKUP($A314,sdbs034!$A:$A,sdbs034!$A:$A,,-1)
       - _xlfn.XLOOKUP($A314,sdbs034!$A:$A,sdbs034!$A:$A,,1) )
   * ( _xlfn.XLOOKUP($A314,sdbs034!$A:$A,sdbs034!$B:$B,,-1)
       - _xlfn.XLOOKUP($A314,sdbs034!$A:$A,sdbs034!$B:$B,,1) )</f>
        <v>0.94408942176458766</v>
      </c>
      <c r="H314">
        <f xml:space="preserve"> _xlfn.XLOOKUP($A314,sdbso042!$A:$A,sdbso042!$B:$B,,1)
 + ( $A314 - _xlfn.XLOOKUP($A314,sdbso042!$A:$A,sdbso042!$A:$A,,1) )
   / ( _xlfn.XLOOKUP($A314,sdbso042!$A:$A,sdbso042!$A:$A,,-1)
       - _xlfn.XLOOKUP($A314,sdbso042!$A:$A,sdbso042!$A:$A,,1) )
   * ( _xlfn.XLOOKUP($A314,sdbso042!$A:$A,sdbso042!$B:$B,,-1)
       - _xlfn.XLOOKUP($A314,sdbso042!$A:$A,sdbso042!$B:$B,,1) )</f>
        <v>0.98011915099896729</v>
      </c>
      <c r="Y314">
        <f t="shared" si="13"/>
        <v>0</v>
      </c>
      <c r="Z314">
        <f t="shared" si="14"/>
        <v>0</v>
      </c>
      <c r="AI314" s="1">
        <v>2501.8252000000002</v>
      </c>
    </row>
    <row r="315" spans="1:35" x14ac:dyDescent="0.2">
      <c r="A315" s="1">
        <f t="shared" si="12"/>
        <v>2500.8754000000004</v>
      </c>
      <c r="B315" s="1">
        <v>1.0594912999999999</v>
      </c>
      <c r="C315">
        <f xml:space="preserve"> _xlfn.XLOOKUP($A315,DibenzoThiophene!$A:$A,DibenzoThiophene!$B:$B,,1)
 + ( $A315 - _xlfn.XLOOKUP($A315,DibenzoThiophene!$A:$A,DibenzoThiophene!$A:$A,,1) )
   / ( _xlfn.XLOOKUP($A315,DibenzoThiophene!$A:$A,DibenzoThiophene!$A:$A,,-1)
       - _xlfn.XLOOKUP($A315,DibenzoThiophene!$A:$A,DibenzoThiophene!$A:$A,,1) )
   * ( _xlfn.XLOOKUP($A315,DibenzoThiophene!$A:$A,DibenzoThiophene!$B:$B,,-1)
       - _xlfn.XLOOKUP($A315,DibenzoThiophene!$A:$A,DibenzoThiophene!$B:$B,,1) )</f>
        <v>0.97744236255414663</v>
      </c>
      <c r="D315">
        <f xml:space="preserve"> _xlfn.XLOOKUP($A315,Sulfone!$A:$A,Sulfone!$B:$B,,1)
 + ( $A315 - _xlfn.XLOOKUP($A315,Sulfone!$A:$A,Sulfone!$A:$A,,1) )
   / ( _xlfn.XLOOKUP($A315,Sulfone!$A:$A,Sulfone!$A:$A,,-1)
       - _xlfn.XLOOKUP($A315,Sulfone!$A:$A,Sulfone!$A:$A,,1) )
   * ( _xlfn.XLOOKUP($A315,Sulfone!$A:$A,Sulfone!$B:$B,,-1)
       - _xlfn.XLOOKUP($A315,Sulfone!$A:$A,Sulfone!$B:$B,,1) )</f>
        <v>1.2423560676437062</v>
      </c>
      <c r="E315">
        <f xml:space="preserve"> _xlfn.XLOOKUP($A315,sfeso4051!$A:$A,sfeso4051!$B:$B,,1)
 + ( $A315 - _xlfn.XLOOKUP($A315,sfeso4051!$A:$A,sfeso4051!$A:$A,,1) )
   / ( _xlfn.XLOOKUP($A315,sfeso4051!$A:$A,sfeso4051!$A:$A,,-1)
       - _xlfn.XLOOKUP($A315,sfeso4051!$A:$A,sfeso4051!$A:$A,,1) )
   * ( _xlfn.XLOOKUP($A315,sfeso4051!$A:$A,sfeso4051!$B:$B,,-1)
       - _xlfn.XLOOKUP($A315,sfeso4051!$A:$A,sfeso4051!$B:$B,,1) )</f>
        <v>1.3455438088690308</v>
      </c>
      <c r="F315">
        <f xml:space="preserve"> _xlfn.XLOOKUP($A315,sdbt029!$A:$A,sdbt029!$B:$B,,1)
 + ( $A315 - _xlfn.XLOOKUP($A315,sdbt029!$A:$A,sdbt029!$A:$A,,1) )
   / ( _xlfn.XLOOKUP($A315,sdbt029!$A:$A,sdbt029!$A:$A,,-1)
       - _xlfn.XLOOKUP($A315,sdbt029!$A:$A,sdbt029!$A:$A,,1) )
   * ( _xlfn.XLOOKUP($A315,sdbt029!$A:$A,sdbt029!$B:$B,,-1)
       - _xlfn.XLOOKUP($A315,sdbt029!$A:$A,sdbt029!$B:$B,,1) )</f>
        <v>0.92934125068752771</v>
      </c>
      <c r="G315">
        <f xml:space="preserve"> _xlfn.XLOOKUP($A315,sdbs034!$A:$A,sdbs034!$B:$B,,1)
 + ( $A315 - _xlfn.XLOOKUP($A315,sdbs034!$A:$A,sdbs034!$A:$A,,1) )
   / ( _xlfn.XLOOKUP($A315,sdbs034!$A:$A,sdbs034!$A:$A,,-1)
       - _xlfn.XLOOKUP($A315,sdbs034!$A:$A,sdbs034!$A:$A,,1) )
   * ( _xlfn.XLOOKUP($A315,sdbs034!$A:$A,sdbs034!$B:$B,,-1)
       - _xlfn.XLOOKUP($A315,sdbs034!$A:$A,sdbs034!$B:$B,,1) )</f>
        <v>0.94266971039692971</v>
      </c>
      <c r="H315">
        <f xml:space="preserve"> _xlfn.XLOOKUP($A315,sdbso042!$A:$A,sdbso042!$B:$B,,1)
 + ( $A315 - _xlfn.XLOOKUP($A315,sdbso042!$A:$A,sdbso042!$A:$A,,1) )
   / ( _xlfn.XLOOKUP($A315,sdbso042!$A:$A,sdbso042!$A:$A,,-1)
       - _xlfn.XLOOKUP($A315,sdbso042!$A:$A,sdbso042!$A:$A,,1) )
   * ( _xlfn.XLOOKUP($A315,sdbso042!$A:$A,sdbso042!$B:$B,,-1)
       - _xlfn.XLOOKUP($A315,sdbso042!$A:$A,sdbso042!$B:$B,,1) )</f>
        <v>0.97215983356079116</v>
      </c>
      <c r="Y315">
        <f t="shared" si="13"/>
        <v>0</v>
      </c>
      <c r="Z315">
        <f t="shared" si="14"/>
        <v>0</v>
      </c>
      <c r="AI315" s="1">
        <v>2502.0754000000002</v>
      </c>
    </row>
    <row r="316" spans="1:35" x14ac:dyDescent="0.2">
      <c r="A316" s="1">
        <f t="shared" si="12"/>
        <v>2501.1255000000001</v>
      </c>
      <c r="B316" s="1">
        <v>1.0445329000000001</v>
      </c>
      <c r="C316">
        <f xml:space="preserve"> _xlfn.XLOOKUP($A316,DibenzoThiophene!$A:$A,DibenzoThiophene!$B:$B,,1)
 + ( $A316 - _xlfn.XLOOKUP($A316,DibenzoThiophene!$A:$A,DibenzoThiophene!$A:$A,,1) )
   / ( _xlfn.XLOOKUP($A316,DibenzoThiophene!$A:$A,DibenzoThiophene!$A:$A,,-1)
       - _xlfn.XLOOKUP($A316,DibenzoThiophene!$A:$A,DibenzoThiophene!$A:$A,,1) )
   * ( _xlfn.XLOOKUP($A316,DibenzoThiophene!$A:$A,DibenzoThiophene!$B:$B,,-1)
       - _xlfn.XLOOKUP($A316,DibenzoThiophene!$A:$A,DibenzoThiophene!$B:$B,,1) )</f>
        <v>0.97225745025265331</v>
      </c>
      <c r="D316">
        <f xml:space="preserve"> _xlfn.XLOOKUP($A316,Sulfone!$A:$A,Sulfone!$B:$B,,1)
 + ( $A316 - _xlfn.XLOOKUP($A316,Sulfone!$A:$A,Sulfone!$A:$A,,1) )
   / ( _xlfn.XLOOKUP($A316,Sulfone!$A:$A,Sulfone!$A:$A,,-1)
       - _xlfn.XLOOKUP($A316,Sulfone!$A:$A,Sulfone!$A:$A,,1) )
   * ( _xlfn.XLOOKUP($A316,Sulfone!$A:$A,Sulfone!$B:$B,,-1)
       - _xlfn.XLOOKUP($A316,Sulfone!$A:$A,Sulfone!$B:$B,,1) )</f>
        <v>1.2298990968940584</v>
      </c>
      <c r="E316">
        <f xml:space="preserve"> _xlfn.XLOOKUP($A316,sfeso4051!$A:$A,sfeso4051!$B:$B,,1)
 + ( $A316 - _xlfn.XLOOKUP($A316,sfeso4051!$A:$A,sfeso4051!$A:$A,,1) )
   / ( _xlfn.XLOOKUP($A316,sfeso4051!$A:$A,sfeso4051!$A:$A,,-1)
       - _xlfn.XLOOKUP($A316,sfeso4051!$A:$A,sfeso4051!$A:$A,,1) )
   * ( _xlfn.XLOOKUP($A316,sfeso4051!$A:$A,sfeso4051!$B:$B,,-1)
       - _xlfn.XLOOKUP($A316,sfeso4051!$A:$A,sfeso4051!$B:$B,,1) )</f>
        <v>1.3154732471040962</v>
      </c>
      <c r="F316">
        <f xml:space="preserve"> _xlfn.XLOOKUP($A316,sdbt029!$A:$A,sdbt029!$B:$B,,1)
 + ( $A316 - _xlfn.XLOOKUP($A316,sdbt029!$A:$A,sdbt029!$A:$A,,1) )
   / ( _xlfn.XLOOKUP($A316,sdbt029!$A:$A,sdbt029!$A:$A,,-1)
       - _xlfn.XLOOKUP($A316,sdbt029!$A:$A,sdbt029!$A:$A,,1) )
   * ( _xlfn.XLOOKUP($A316,sdbt029!$A:$A,sdbt029!$B:$B,,-1)
       - _xlfn.XLOOKUP($A316,sdbt029!$A:$A,sdbt029!$B:$B,,1) )</f>
        <v>0.92314080207087967</v>
      </c>
      <c r="G316">
        <f xml:space="preserve"> _xlfn.XLOOKUP($A316,sdbs034!$A:$A,sdbs034!$B:$B,,1)
 + ( $A316 - _xlfn.XLOOKUP($A316,sdbs034!$A:$A,sdbs034!$A:$A,,1) )
   / ( _xlfn.XLOOKUP($A316,sdbs034!$A:$A,sdbs034!$A:$A,,-1)
       - _xlfn.XLOOKUP($A316,sdbs034!$A:$A,sdbs034!$A:$A,,1) )
   * ( _xlfn.XLOOKUP($A316,sdbs034!$A:$A,sdbs034!$B:$B,,-1)
       - _xlfn.XLOOKUP($A316,sdbs034!$A:$A,sdbs034!$B:$B,,1) )</f>
        <v>0.93206600867740708</v>
      </c>
      <c r="H316">
        <f xml:space="preserve"> _xlfn.XLOOKUP($A316,sdbso042!$A:$A,sdbso042!$B:$B,,1)
 + ( $A316 - _xlfn.XLOOKUP($A316,sdbso042!$A:$A,sdbso042!$A:$A,,1) )
   / ( _xlfn.XLOOKUP($A316,sdbso042!$A:$A,sdbso042!$A:$A,,-1)
       - _xlfn.XLOOKUP($A316,sdbso042!$A:$A,sdbso042!$A:$A,,1) )
   * ( _xlfn.XLOOKUP($A316,sdbso042!$A:$A,sdbso042!$B:$B,,-1)
       - _xlfn.XLOOKUP($A316,sdbso042!$A:$A,sdbso042!$B:$B,,1) )</f>
        <v>0.96473781397790337</v>
      </c>
      <c r="Y316">
        <f t="shared" si="13"/>
        <v>0</v>
      </c>
      <c r="Z316">
        <f t="shared" si="14"/>
        <v>0</v>
      </c>
      <c r="AI316" s="1">
        <v>2502.3254999999999</v>
      </c>
    </row>
    <row r="317" spans="1:35" x14ac:dyDescent="0.2">
      <c r="A317" s="1">
        <f t="shared" si="12"/>
        <v>2501.3757000000001</v>
      </c>
      <c r="B317" s="1">
        <v>1.0303310000000001</v>
      </c>
      <c r="C317">
        <f xml:space="preserve"> _xlfn.XLOOKUP($A317,DibenzoThiophene!$A:$A,DibenzoThiophene!$B:$B,,1)
 + ( $A317 - _xlfn.XLOOKUP($A317,DibenzoThiophene!$A:$A,DibenzoThiophene!$A:$A,,1) )
   / ( _xlfn.XLOOKUP($A317,DibenzoThiophene!$A:$A,DibenzoThiophene!$A:$A,,-1)
       - _xlfn.XLOOKUP($A317,DibenzoThiophene!$A:$A,DibenzoThiophene!$A:$A,,1) )
   * ( _xlfn.XLOOKUP($A317,DibenzoThiophene!$A:$A,DibenzoThiophene!$B:$B,,-1)
       - _xlfn.XLOOKUP($A317,DibenzoThiophene!$A:$A,DibenzoThiophene!$B:$B,,1) )</f>
        <v>0.96727758976137801</v>
      </c>
      <c r="D317">
        <f xml:space="preserve"> _xlfn.XLOOKUP($A317,Sulfone!$A:$A,Sulfone!$B:$B,,1)
 + ( $A317 - _xlfn.XLOOKUP($A317,Sulfone!$A:$A,Sulfone!$A:$A,,1) )
   / ( _xlfn.XLOOKUP($A317,Sulfone!$A:$A,Sulfone!$A:$A,,-1)
       - _xlfn.XLOOKUP($A317,Sulfone!$A:$A,Sulfone!$A:$A,,1) )
   * ( _xlfn.XLOOKUP($A317,Sulfone!$A:$A,Sulfone!$B:$B,,-1)
       - _xlfn.XLOOKUP($A317,Sulfone!$A:$A,Sulfone!$B:$B,,1) )</f>
        <v>1.21762164848412</v>
      </c>
      <c r="E317">
        <f xml:space="preserve"> _xlfn.XLOOKUP($A317,sfeso4051!$A:$A,sfeso4051!$B:$B,,1)
 + ( $A317 - _xlfn.XLOOKUP($A317,sfeso4051!$A:$A,sfeso4051!$A:$A,,1) )
   / ( _xlfn.XLOOKUP($A317,sfeso4051!$A:$A,sfeso4051!$A:$A,,-1)
       - _xlfn.XLOOKUP($A317,sfeso4051!$A:$A,sfeso4051!$A:$A,,1) )
   * ( _xlfn.XLOOKUP($A317,sfeso4051!$A:$A,sfeso4051!$B:$B,,-1)
       - _xlfn.XLOOKUP($A317,sfeso4051!$A:$A,sfeso4051!$B:$B,,1) )</f>
        <v>1.2899586566271926</v>
      </c>
      <c r="F317">
        <f xml:space="preserve"> _xlfn.XLOOKUP($A317,sdbt029!$A:$A,sdbt029!$B:$B,,1)
 + ( $A317 - _xlfn.XLOOKUP($A317,sdbt029!$A:$A,sdbt029!$A:$A,,1) )
   / ( _xlfn.XLOOKUP($A317,sdbt029!$A:$A,sdbt029!$A:$A,,-1)
       - _xlfn.XLOOKUP($A317,sdbt029!$A:$A,sdbt029!$A:$A,,1) )
   * ( _xlfn.XLOOKUP($A317,sdbt029!$A:$A,sdbt029!$B:$B,,-1)
       - _xlfn.XLOOKUP($A317,sdbt029!$A:$A,sdbt029!$B:$B,,1) )</f>
        <v>0.91300885130419029</v>
      </c>
      <c r="G317">
        <f xml:space="preserve"> _xlfn.XLOOKUP($A317,sdbs034!$A:$A,sdbs034!$B:$B,,1)
 + ( $A317 - _xlfn.XLOOKUP($A317,sdbs034!$A:$A,sdbs034!$A:$A,,1) )
   / ( _xlfn.XLOOKUP($A317,sdbs034!$A:$A,sdbs034!$A:$A,,-1)
       - _xlfn.XLOOKUP($A317,sdbs034!$A:$A,sdbs034!$A:$A,,1) )
   * ( _xlfn.XLOOKUP($A317,sdbs034!$A:$A,sdbs034!$B:$B,,-1)
       - _xlfn.XLOOKUP($A317,sdbs034!$A:$A,sdbs034!$B:$B,,1) )</f>
        <v>0.9266442206577119</v>
      </c>
      <c r="H317">
        <f xml:space="preserve"> _xlfn.XLOOKUP($A317,sdbso042!$A:$A,sdbso042!$B:$B,,1)
 + ( $A317 - _xlfn.XLOOKUP($A317,sdbso042!$A:$A,sdbso042!$A:$A,,1) )
   / ( _xlfn.XLOOKUP($A317,sdbso042!$A:$A,sdbso042!$A:$A,,-1)
       - _xlfn.XLOOKUP($A317,sdbso042!$A:$A,sdbso042!$A:$A,,1) )
   * ( _xlfn.XLOOKUP($A317,sdbso042!$A:$A,sdbso042!$B:$B,,-1)
       - _xlfn.XLOOKUP($A317,sdbso042!$A:$A,sdbso042!$B:$B,,1) )</f>
        <v>0.96270397930006968</v>
      </c>
      <c r="Y317">
        <f t="shared" si="13"/>
        <v>0</v>
      </c>
      <c r="Z317">
        <f t="shared" si="14"/>
        <v>0</v>
      </c>
      <c r="AI317" s="1">
        <v>2502.5756999999999</v>
      </c>
    </row>
    <row r="318" spans="1:35" x14ac:dyDescent="0.2">
      <c r="A318" s="1">
        <f t="shared" si="12"/>
        <v>2501.6259</v>
      </c>
      <c r="B318" s="1">
        <v>1.0343629000000001</v>
      </c>
      <c r="C318">
        <f xml:space="preserve"> _xlfn.XLOOKUP($A318,DibenzoThiophene!$A:$A,DibenzoThiophene!$B:$B,,1)
 + ( $A318 - _xlfn.XLOOKUP($A318,DibenzoThiophene!$A:$A,DibenzoThiophene!$A:$A,,1) )
   / ( _xlfn.XLOOKUP($A318,DibenzoThiophene!$A:$A,DibenzoThiophene!$A:$A,,-1)
       - _xlfn.XLOOKUP($A318,DibenzoThiophene!$A:$A,DibenzoThiophene!$A:$A,,1) )
   * ( _xlfn.XLOOKUP($A318,DibenzoThiophene!$A:$A,DibenzoThiophene!$B:$B,,-1)
       - _xlfn.XLOOKUP($A318,DibenzoThiophene!$A:$A,DibenzoThiophene!$B:$B,,1) )</f>
        <v>0.9622977292701026</v>
      </c>
      <c r="D318">
        <f xml:space="preserve"> _xlfn.XLOOKUP($A318,Sulfone!$A:$A,Sulfone!$B:$B,,1)
 + ( $A318 - _xlfn.XLOOKUP($A318,Sulfone!$A:$A,Sulfone!$A:$A,,1) )
   / ( _xlfn.XLOOKUP($A318,Sulfone!$A:$A,Sulfone!$A:$A,,-1)
       - _xlfn.XLOOKUP($A318,Sulfone!$A:$A,Sulfone!$A:$A,,1) )
   * ( _xlfn.XLOOKUP($A318,Sulfone!$A:$A,Sulfone!$B:$B,,-1)
       - _xlfn.XLOOKUP($A318,Sulfone!$A:$A,Sulfone!$B:$B,,1) )</f>
        <v>1.2053442000741816</v>
      </c>
      <c r="E318">
        <f xml:space="preserve"> _xlfn.XLOOKUP($A318,sfeso4051!$A:$A,sfeso4051!$B:$B,,1)
 + ( $A318 - _xlfn.XLOOKUP($A318,sfeso4051!$A:$A,sfeso4051!$A:$A,,1) )
   / ( _xlfn.XLOOKUP($A318,sfeso4051!$A:$A,sfeso4051!$A:$A,,-1)
       - _xlfn.XLOOKUP($A318,sfeso4051!$A:$A,sfeso4051!$A:$A,,1) )
   * ( _xlfn.XLOOKUP($A318,sfeso4051!$A:$A,sfeso4051!$B:$B,,-1)
       - _xlfn.XLOOKUP($A318,sfeso4051!$A:$A,sfeso4051!$B:$B,,1) )</f>
        <v>1.2595887711346534</v>
      </c>
      <c r="F318">
        <f xml:space="preserve"> _xlfn.XLOOKUP($A318,sdbt029!$A:$A,sdbt029!$B:$B,,1)
 + ( $A318 - _xlfn.XLOOKUP($A318,sdbt029!$A:$A,sdbt029!$A:$A,,1) )
   / ( _xlfn.XLOOKUP($A318,sdbt029!$A:$A,sdbt029!$A:$A,,-1)
       - _xlfn.XLOOKUP($A318,sdbt029!$A:$A,sdbt029!$A:$A,,1) )
   * ( _xlfn.XLOOKUP($A318,sdbt029!$A:$A,sdbt029!$B:$B,,-1)
       - _xlfn.XLOOKUP($A318,sdbt029!$A:$A,sdbt029!$B:$B,,1) )</f>
        <v>0.90101701058753203</v>
      </c>
      <c r="G318">
        <f xml:space="preserve"> _xlfn.XLOOKUP($A318,sdbs034!$A:$A,sdbs034!$B:$B,,1)
 + ( $A318 - _xlfn.XLOOKUP($A318,sdbs034!$A:$A,sdbs034!$A:$A,,1) )
   / ( _xlfn.XLOOKUP($A318,sdbs034!$A:$A,sdbs034!$A:$A,,-1)
       - _xlfn.XLOOKUP($A318,sdbs034!$A:$A,sdbs034!$A:$A,,1) )
   * ( _xlfn.XLOOKUP($A318,sdbs034!$A:$A,sdbs034!$B:$B,,-1)
       - _xlfn.XLOOKUP($A318,sdbs034!$A:$A,sdbs034!$B:$B,,1) )</f>
        <v>0.93868392606670759</v>
      </c>
      <c r="H318">
        <f xml:space="preserve"> _xlfn.XLOOKUP($A318,sdbso042!$A:$A,sdbso042!$B:$B,,1)
 + ( $A318 - _xlfn.XLOOKUP($A318,sdbso042!$A:$A,sdbso042!$A:$A,,1) )
   / ( _xlfn.XLOOKUP($A318,sdbso042!$A:$A,sdbso042!$A:$A,,-1)
       - _xlfn.XLOOKUP($A318,sdbso042!$A:$A,sdbso042!$A:$A,,1) )
   * ( _xlfn.XLOOKUP($A318,sdbso042!$A:$A,sdbso042!$B:$B,,-1)
       - _xlfn.XLOOKUP($A318,sdbso042!$A:$A,sdbso042!$B:$B,,1) )</f>
        <v>0.95474394550808717</v>
      </c>
      <c r="Y318">
        <f t="shared" si="13"/>
        <v>0</v>
      </c>
      <c r="Z318">
        <f t="shared" si="14"/>
        <v>0</v>
      </c>
      <c r="AI318" s="1">
        <v>2502.8258999999998</v>
      </c>
    </row>
    <row r="319" spans="1:35" x14ac:dyDescent="0.2">
      <c r="A319" s="1">
        <f t="shared" si="12"/>
        <v>2501.8761000000004</v>
      </c>
      <c r="B319" s="1">
        <v>1.0067071000000001</v>
      </c>
      <c r="C319">
        <f xml:space="preserve"> _xlfn.XLOOKUP($A319,DibenzoThiophene!$A:$A,DibenzoThiophene!$B:$B,,1)
 + ( $A319 - _xlfn.XLOOKUP($A319,DibenzoThiophene!$A:$A,DibenzoThiophene!$A:$A,,1) )
   / ( _xlfn.XLOOKUP($A319,DibenzoThiophene!$A:$A,DibenzoThiophene!$A:$A,,-1)
       - _xlfn.XLOOKUP($A319,DibenzoThiophene!$A:$A,DibenzoThiophene!$A:$A,,1) )
   * ( _xlfn.XLOOKUP($A319,DibenzoThiophene!$A:$A,DibenzoThiophene!$B:$B,,-1)
       - _xlfn.XLOOKUP($A319,DibenzoThiophene!$A:$A,DibenzoThiophene!$B:$B,,1) )</f>
        <v>0.9573178687788183</v>
      </c>
      <c r="D319">
        <f xml:space="preserve"> _xlfn.XLOOKUP($A319,Sulfone!$A:$A,Sulfone!$B:$B,,1)
 + ( $A319 - _xlfn.XLOOKUP($A319,Sulfone!$A:$A,Sulfone!$A:$A,,1) )
   / ( _xlfn.XLOOKUP($A319,Sulfone!$A:$A,Sulfone!$A:$A,,-1)
       - _xlfn.XLOOKUP($A319,Sulfone!$A:$A,Sulfone!$A:$A,,1) )
   * ( _xlfn.XLOOKUP($A319,Sulfone!$A:$A,Sulfone!$B:$B,,-1)
       - _xlfn.XLOOKUP($A319,Sulfone!$A:$A,Sulfone!$B:$B,,1) )</f>
        <v>1.1930667516642208</v>
      </c>
      <c r="E319">
        <f xml:space="preserve"> _xlfn.XLOOKUP($A319,sfeso4051!$A:$A,sfeso4051!$B:$B,,1)
 + ( $A319 - _xlfn.XLOOKUP($A319,sfeso4051!$A:$A,sfeso4051!$A:$A,,1) )
   / ( _xlfn.XLOOKUP($A319,sfeso4051!$A:$A,sfeso4051!$A:$A,,-1)
       - _xlfn.XLOOKUP($A319,sfeso4051!$A:$A,sfeso4051!$A:$A,,1) )
   * ( _xlfn.XLOOKUP($A319,sfeso4051!$A:$A,sfeso4051!$B:$B,,-1)
       - _xlfn.XLOOKUP($A319,sfeso4051!$A:$A,sfeso4051!$B:$B,,1) )</f>
        <v>1.2335438177969731</v>
      </c>
      <c r="F319">
        <f xml:space="preserve"> _xlfn.XLOOKUP($A319,sdbt029!$A:$A,sdbt029!$B:$B,,1)
 + ( $A319 - _xlfn.XLOOKUP($A319,sdbt029!$A:$A,sdbt029!$A:$A,,1) )
   / ( _xlfn.XLOOKUP($A319,sdbt029!$A:$A,sdbt029!$A:$A,,-1)
       - _xlfn.XLOOKUP($A319,sdbt029!$A:$A,sdbt029!$A:$A,,1) )
   * ( _xlfn.XLOOKUP($A319,sdbt029!$A:$A,sdbt029!$B:$B,,-1)
       - _xlfn.XLOOKUP($A319,sdbt029!$A:$A,sdbt029!$B:$B,,1) )</f>
        <v>0.88969129387818768</v>
      </c>
      <c r="G319">
        <f xml:space="preserve"> _xlfn.XLOOKUP($A319,sdbs034!$A:$A,sdbs034!$B:$B,,1)
 + ( $A319 - _xlfn.XLOOKUP($A319,sdbs034!$A:$A,sdbs034!$A:$A,,1) )
   / ( _xlfn.XLOOKUP($A319,sdbs034!$A:$A,sdbs034!$A:$A,,-1)
       - _xlfn.XLOOKUP($A319,sdbs034!$A:$A,sdbs034!$A:$A,,1) )
   * ( _xlfn.XLOOKUP($A319,sdbs034!$A:$A,sdbs034!$B:$B,,-1)
       - _xlfn.XLOOKUP($A319,sdbs034!$A:$A,sdbs034!$B:$B,,1) )</f>
        <v>0.93828632390641242</v>
      </c>
      <c r="H319">
        <f xml:space="preserve"> _xlfn.XLOOKUP($A319,sdbso042!$A:$A,sdbso042!$B:$B,,1)
 + ( $A319 - _xlfn.XLOOKUP($A319,sdbso042!$A:$A,sdbso042!$A:$A,,1) )
   / ( _xlfn.XLOOKUP($A319,sdbso042!$A:$A,sdbso042!$A:$A,,-1)
       - _xlfn.XLOOKUP($A319,sdbso042!$A:$A,sdbso042!$A:$A,,1) )
   * ( _xlfn.XLOOKUP($A319,sdbso042!$A:$A,sdbso042!$B:$B,,-1)
       - _xlfn.XLOOKUP($A319,sdbso042!$A:$A,sdbso042!$B:$B,,1) )</f>
        <v>0.94718106131228719</v>
      </c>
      <c r="Y319">
        <f t="shared" si="13"/>
        <v>0</v>
      </c>
      <c r="Z319">
        <f t="shared" si="14"/>
        <v>0</v>
      </c>
      <c r="AI319" s="1">
        <v>2503.0761000000002</v>
      </c>
    </row>
    <row r="320" spans="1:35" x14ac:dyDescent="0.2">
      <c r="A320" s="1">
        <f t="shared" si="12"/>
        <v>2502.1262000000002</v>
      </c>
      <c r="B320" s="1">
        <v>1.0270641</v>
      </c>
      <c r="C320">
        <f xml:space="preserve"> _xlfn.XLOOKUP($A320,DibenzoThiophene!$A:$A,DibenzoThiophene!$B:$B,,1)
 + ( $A320 - _xlfn.XLOOKUP($A320,DibenzoThiophene!$A:$A,DibenzoThiophene!$A:$A,,1) )
   / ( _xlfn.XLOOKUP($A320,DibenzoThiophene!$A:$A,DibenzoThiophene!$A:$A,,-1)
       - _xlfn.XLOOKUP($A320,DibenzoThiophene!$A:$A,DibenzoThiophene!$A:$A,,1) )
   * ( _xlfn.XLOOKUP($A320,DibenzoThiophene!$A:$A,DibenzoThiophene!$B:$B,,-1)
       - _xlfn.XLOOKUP($A320,DibenzoThiophene!$A:$A,DibenzoThiophene!$B:$B,,1) )</f>
        <v>0.95191439745044426</v>
      </c>
      <c r="D320">
        <f xml:space="preserve"> _xlfn.XLOOKUP($A320,Sulfone!$A:$A,Sulfone!$B:$B,,1)
 + ( $A320 - _xlfn.XLOOKUP($A320,Sulfone!$A:$A,Sulfone!$A:$A,,1) )
   / ( _xlfn.XLOOKUP($A320,Sulfone!$A:$A,Sulfone!$A:$A,,-1)
       - _xlfn.XLOOKUP($A320,Sulfone!$A:$A,Sulfone!$A:$A,,1) )
   * ( _xlfn.XLOOKUP($A320,Sulfone!$A:$A,Sulfone!$B:$B,,-1)
       - _xlfn.XLOOKUP($A320,Sulfone!$A:$A,Sulfone!$B:$B,,1) )</f>
        <v>1.1817869046555054</v>
      </c>
      <c r="E320">
        <f xml:space="preserve"> _xlfn.XLOOKUP($A320,sfeso4051!$A:$A,sfeso4051!$B:$B,,1)
 + ( $A320 - _xlfn.XLOOKUP($A320,sfeso4051!$A:$A,sfeso4051!$A:$A,,1) )
   / ( _xlfn.XLOOKUP($A320,sfeso4051!$A:$A,sfeso4051!$A:$A,,-1)
       - _xlfn.XLOOKUP($A320,sfeso4051!$A:$A,sfeso4051!$A:$A,,1) )
   * ( _xlfn.XLOOKUP($A320,sfeso4051!$A:$A,sfeso4051!$B:$B,,-1)
       - _xlfn.XLOOKUP($A320,sfeso4051!$A:$A,sfeso4051!$B:$B,,1) )</f>
        <v>1.2070760809074843</v>
      </c>
      <c r="F320">
        <f xml:space="preserve"> _xlfn.XLOOKUP($A320,sdbt029!$A:$A,sdbt029!$B:$B,,1)
 + ( $A320 - _xlfn.XLOOKUP($A320,sdbt029!$A:$A,sdbt029!$A:$A,,1) )
   / ( _xlfn.XLOOKUP($A320,sdbt029!$A:$A,sdbt029!$A:$A,,-1)
       - _xlfn.XLOOKUP($A320,sdbt029!$A:$A,sdbt029!$A:$A,,1) )
   * ( _xlfn.XLOOKUP($A320,sdbt029!$A:$A,sdbt029!$B:$B,,-1)
       - _xlfn.XLOOKUP($A320,sdbt029!$A:$A,sdbt029!$B:$B,,1) )</f>
        <v>0.87581394006498903</v>
      </c>
      <c r="G320">
        <f xml:space="preserve"> _xlfn.XLOOKUP($A320,sdbs034!$A:$A,sdbs034!$B:$B,,1)
 + ( $A320 - _xlfn.XLOOKUP($A320,sdbs034!$A:$A,sdbs034!$A:$A,,1) )
   / ( _xlfn.XLOOKUP($A320,sdbs034!$A:$A,sdbs034!$A:$A,,-1)
       - _xlfn.XLOOKUP($A320,sdbs034!$A:$A,sdbs034!$A:$A,,1) )
   * ( _xlfn.XLOOKUP($A320,sdbs034!$A:$A,sdbs034!$B:$B,,-1)
       - _xlfn.XLOOKUP($A320,sdbs034!$A:$A,sdbs034!$B:$B,,1) )</f>
        <v>0.93249971115863028</v>
      </c>
      <c r="H320">
        <f xml:space="preserve"> _xlfn.XLOOKUP($A320,sdbso042!$A:$A,sdbso042!$B:$B,,1)
 + ( $A320 - _xlfn.XLOOKUP($A320,sdbso042!$A:$A,sdbso042!$A:$A,,1) )
   / ( _xlfn.XLOOKUP($A320,sdbso042!$A:$A,sdbso042!$A:$A,,-1)
       - _xlfn.XLOOKUP($A320,sdbso042!$A:$A,sdbso042!$A:$A,,1) )
   * ( _xlfn.XLOOKUP($A320,sdbso042!$A:$A,sdbso042!$B:$B,,-1)
       - _xlfn.XLOOKUP($A320,sdbso042!$A:$A,sdbso042!$B:$B,,1) )</f>
        <v>0.93482729596952718</v>
      </c>
      <c r="Y320">
        <f t="shared" si="13"/>
        <v>0</v>
      </c>
      <c r="Z320">
        <f t="shared" si="14"/>
        <v>0</v>
      </c>
      <c r="AI320" s="1">
        <v>2503.3262</v>
      </c>
    </row>
    <row r="321" spans="1:35" x14ac:dyDescent="0.2">
      <c r="A321" s="1">
        <f t="shared" si="12"/>
        <v>2502.3764000000001</v>
      </c>
      <c r="B321" s="1">
        <v>1.0052729</v>
      </c>
      <c r="C321">
        <f xml:space="preserve"> _xlfn.XLOOKUP($A321,DibenzoThiophene!$A:$A,DibenzoThiophene!$B:$B,,1)
 + ( $A321 - _xlfn.XLOOKUP($A321,DibenzoThiophene!$A:$A,DibenzoThiophene!$A:$A,,1) )
   / ( _xlfn.XLOOKUP($A321,DibenzoThiophene!$A:$A,DibenzoThiophene!$A:$A,,-1)
       - _xlfn.XLOOKUP($A321,DibenzoThiophene!$A:$A,DibenzoThiophene!$A:$A,,1) )
   * ( _xlfn.XLOOKUP($A321,DibenzoThiophene!$A:$A,DibenzoThiophene!$B:$B,,-1)
       - _xlfn.XLOOKUP($A321,DibenzoThiophene!$A:$A,DibenzoThiophene!$B:$B,,1) )</f>
        <v>0.94612229121170788</v>
      </c>
      <c r="D321">
        <f xml:space="preserve"> _xlfn.XLOOKUP($A321,Sulfone!$A:$A,Sulfone!$B:$B,,1)
 + ( $A321 - _xlfn.XLOOKUP($A321,Sulfone!$A:$A,Sulfone!$A:$A,,1) )
   / ( _xlfn.XLOOKUP($A321,Sulfone!$A:$A,Sulfone!$A:$A,,-1)
       - _xlfn.XLOOKUP($A321,Sulfone!$A:$A,Sulfone!$A:$A,,1) )
   * ( _xlfn.XLOOKUP($A321,Sulfone!$A:$A,Sulfone!$B:$B,,-1)
       - _xlfn.XLOOKUP($A321,Sulfone!$A:$A,Sulfone!$B:$B,,1) )</f>
        <v>1.1714711664243991</v>
      </c>
      <c r="E321">
        <f xml:space="preserve"> _xlfn.XLOOKUP($A321,sfeso4051!$A:$A,sfeso4051!$B:$B,,1)
 + ( $A321 - _xlfn.XLOOKUP($A321,sfeso4051!$A:$A,sfeso4051!$A:$A,,1) )
   / ( _xlfn.XLOOKUP($A321,sfeso4051!$A:$A,sfeso4051!$A:$A,,-1)
       - _xlfn.XLOOKUP($A321,sfeso4051!$A:$A,sfeso4051!$A:$A,,1) )
   * ( _xlfn.XLOOKUP($A321,sfeso4051!$A:$A,sfeso4051!$B:$B,,-1)
       - _xlfn.XLOOKUP($A321,sfeso4051!$A:$A,sfeso4051!$B:$B,,1) )</f>
        <v>1.1825597418929461</v>
      </c>
      <c r="F321">
        <f xml:space="preserve"> _xlfn.XLOOKUP($A321,sdbt029!$A:$A,sdbt029!$B:$B,,1)
 + ( $A321 - _xlfn.XLOOKUP($A321,sdbt029!$A:$A,sdbt029!$A:$A,,1) )
   / ( _xlfn.XLOOKUP($A321,sdbt029!$A:$A,sdbt029!$A:$A,,-1)
       - _xlfn.XLOOKUP($A321,sdbt029!$A:$A,sdbt029!$A:$A,,1) )
   * ( _xlfn.XLOOKUP($A321,sdbt029!$A:$A,sdbt029!$B:$B,,-1)
       - _xlfn.XLOOKUP($A321,sdbt029!$A:$A,sdbt029!$B:$B,,1) )</f>
        <v>0.87414021779875939</v>
      </c>
      <c r="G321">
        <f xml:space="preserve"> _xlfn.XLOOKUP($A321,sdbs034!$A:$A,sdbs034!$B:$B,,1)
 + ( $A321 - _xlfn.XLOOKUP($A321,sdbs034!$A:$A,sdbs034!$A:$A,,1) )
   / ( _xlfn.XLOOKUP($A321,sdbs034!$A:$A,sdbs034!$A:$A,,-1)
       - _xlfn.XLOOKUP($A321,sdbs034!$A:$A,sdbs034!$A:$A,,1) )
   * ( _xlfn.XLOOKUP($A321,sdbs034!$A:$A,sdbs034!$B:$B,,-1)
       - _xlfn.XLOOKUP($A321,sdbs034!$A:$A,sdbs034!$B:$B,,1) )</f>
        <v>0.91666055553752579</v>
      </c>
      <c r="H321">
        <f xml:space="preserve"> _xlfn.XLOOKUP($A321,sdbso042!$A:$A,sdbso042!$B:$B,,1)
 + ( $A321 - _xlfn.XLOOKUP($A321,sdbso042!$A:$A,sdbso042!$A:$A,,1) )
   / ( _xlfn.XLOOKUP($A321,sdbso042!$A:$A,sdbso042!$A:$A,,-1)
       - _xlfn.XLOOKUP($A321,sdbso042!$A:$A,sdbso042!$A:$A,,1) )
   * ( _xlfn.XLOOKUP($A321,sdbso042!$A:$A,sdbso042!$B:$B,,-1)
       - _xlfn.XLOOKUP($A321,sdbso042!$A:$A,sdbso042!$B:$B,,1) )</f>
        <v>0.93839248952142373</v>
      </c>
      <c r="Y321">
        <f t="shared" si="13"/>
        <v>0</v>
      </c>
      <c r="Z321">
        <f t="shared" si="14"/>
        <v>0</v>
      </c>
      <c r="AI321" s="1">
        <v>2503.5763999999999</v>
      </c>
    </row>
    <row r="322" spans="1:35" x14ac:dyDescent="0.2">
      <c r="A322" s="1">
        <f t="shared" ref="A322:A385" si="15">AI322-1.2</f>
        <v>2502.6266000000001</v>
      </c>
      <c r="B322" s="1">
        <v>1.0009622</v>
      </c>
      <c r="C322">
        <f xml:space="preserve"> _xlfn.XLOOKUP($A322,DibenzoThiophene!$A:$A,DibenzoThiophene!$B:$B,,1)
 + ( $A322 - _xlfn.XLOOKUP($A322,DibenzoThiophene!$A:$A,DibenzoThiophene!$A:$A,,1) )
   / ( _xlfn.XLOOKUP($A322,DibenzoThiophene!$A:$A,DibenzoThiophene!$A:$A,,-1)
       - _xlfn.XLOOKUP($A322,DibenzoThiophene!$A:$A,DibenzoThiophene!$A:$A,,1) )
   * ( _xlfn.XLOOKUP($A322,DibenzoThiophene!$A:$A,DibenzoThiophene!$B:$B,,-1)
       - _xlfn.XLOOKUP($A322,DibenzoThiophene!$A:$A,DibenzoThiophene!$B:$B,,1) )</f>
        <v>0.94033018497297149</v>
      </c>
      <c r="D322">
        <f xml:space="preserve"> _xlfn.XLOOKUP($A322,Sulfone!$A:$A,Sulfone!$B:$B,,1)
 + ( $A322 - _xlfn.XLOOKUP($A322,Sulfone!$A:$A,Sulfone!$A:$A,,1) )
   / ( _xlfn.XLOOKUP($A322,Sulfone!$A:$A,Sulfone!$A:$A,,-1)
       - _xlfn.XLOOKUP($A322,Sulfone!$A:$A,Sulfone!$A:$A,,1) )
   * ( _xlfn.XLOOKUP($A322,Sulfone!$A:$A,Sulfone!$B:$B,,-1)
       - _xlfn.XLOOKUP($A322,Sulfone!$A:$A,Sulfone!$B:$B,,1) )</f>
        <v>1.1611554281932928</v>
      </c>
      <c r="E322">
        <f xml:space="preserve"> _xlfn.XLOOKUP($A322,sfeso4051!$A:$A,sfeso4051!$B:$B,,1)
 + ( $A322 - _xlfn.XLOOKUP($A322,sfeso4051!$A:$A,sfeso4051!$A:$A,,1) )
   / ( _xlfn.XLOOKUP($A322,sfeso4051!$A:$A,sfeso4051!$A:$A,,-1)
       - _xlfn.XLOOKUP($A322,sfeso4051!$A:$A,sfeso4051!$A:$A,,1) )
   * ( _xlfn.XLOOKUP($A322,sfeso4051!$A:$A,sfeso4051!$B:$B,,-1)
       - _xlfn.XLOOKUP($A322,sfeso4051!$A:$A,sfeso4051!$B:$B,,1) )</f>
        <v>1.158193845676583</v>
      </c>
      <c r="F322">
        <f xml:space="preserve"> _xlfn.XLOOKUP($A322,sdbt029!$A:$A,sdbt029!$B:$B,,1)
 + ( $A322 - _xlfn.XLOOKUP($A322,sdbt029!$A:$A,sdbt029!$A:$A,,1) )
   / ( _xlfn.XLOOKUP($A322,sdbt029!$A:$A,sdbt029!$A:$A,,-1)
       - _xlfn.XLOOKUP($A322,sdbt029!$A:$A,sdbt029!$A:$A,,1) )
   * ( _xlfn.XLOOKUP($A322,sdbt029!$A:$A,sdbt029!$B:$B,,-1)
       - _xlfn.XLOOKUP($A322,sdbt029!$A:$A,sdbt029!$B:$B,,1) )</f>
        <v>0.86114866672086321</v>
      </c>
      <c r="G322">
        <f xml:space="preserve"> _xlfn.XLOOKUP($A322,sdbs034!$A:$A,sdbs034!$B:$B,,1)
 + ( $A322 - _xlfn.XLOOKUP($A322,sdbs034!$A:$A,sdbs034!$A:$A,,1) )
   / ( _xlfn.XLOOKUP($A322,sdbs034!$A:$A,sdbs034!$A:$A,,-1)
       - _xlfn.XLOOKUP($A322,sdbs034!$A:$A,sdbs034!$A:$A,,1) )
   * ( _xlfn.XLOOKUP($A322,sdbs034!$A:$A,sdbs034!$B:$B,,-1)
       - _xlfn.XLOOKUP($A322,sdbs034!$A:$A,sdbs034!$B:$B,,1) )</f>
        <v>0.93191352950113482</v>
      </c>
      <c r="H322">
        <f xml:space="preserve"> _xlfn.XLOOKUP($A322,sdbso042!$A:$A,sdbso042!$B:$B,,1)
 + ( $A322 - _xlfn.XLOOKUP($A322,sdbso042!$A:$A,sdbso042!$A:$A,,1) )
   / ( _xlfn.XLOOKUP($A322,sdbso042!$A:$A,sdbso042!$A:$A,,-1)
       - _xlfn.XLOOKUP($A322,sdbso042!$A:$A,sdbso042!$A:$A,,1) )
   * ( _xlfn.XLOOKUP($A322,sdbso042!$A:$A,sdbso042!$B:$B,,-1)
       - _xlfn.XLOOKUP($A322,sdbso042!$A:$A,sdbso042!$B:$B,,1) )</f>
        <v>0.92557245309689506</v>
      </c>
      <c r="Y322">
        <f t="shared" ref="Y322:Y385" si="16">$S$1*L322 + $T$1*M322 + $U$1*N322 + $V$1*O322 + $W$1*P322 + $X$1*Q322</f>
        <v>0</v>
      </c>
      <c r="Z322">
        <f t="shared" ref="Z322:Z385" si="17">(Y322 - K322)^2</f>
        <v>0</v>
      </c>
      <c r="AI322" s="1">
        <v>2503.8265999999999</v>
      </c>
    </row>
    <row r="323" spans="1:35" x14ac:dyDescent="0.2">
      <c r="A323" s="1">
        <f t="shared" si="15"/>
        <v>2502.8768</v>
      </c>
      <c r="B323" s="1">
        <v>0.99379353000000004</v>
      </c>
      <c r="C323">
        <f xml:space="preserve"> _xlfn.XLOOKUP($A323,DibenzoThiophene!$A:$A,DibenzoThiophene!$B:$B,,1)
 + ( $A323 - _xlfn.XLOOKUP($A323,DibenzoThiophene!$A:$A,DibenzoThiophene!$A:$A,,1) )
   / ( _xlfn.XLOOKUP($A323,DibenzoThiophene!$A:$A,DibenzoThiophene!$A:$A,,-1)
       - _xlfn.XLOOKUP($A323,DibenzoThiophene!$A:$A,DibenzoThiophene!$A:$A,,1) )
   * ( _xlfn.XLOOKUP($A323,DibenzoThiophene!$A:$A,DibenzoThiophene!$B:$B,,-1)
       - _xlfn.XLOOKUP($A323,DibenzoThiophene!$A:$A,DibenzoThiophene!$B:$B,,1) )</f>
        <v>0.93453807873423511</v>
      </c>
      <c r="D323">
        <f xml:space="preserve"> _xlfn.XLOOKUP($A323,Sulfone!$A:$A,Sulfone!$B:$B,,1)
 + ( $A323 - _xlfn.XLOOKUP($A323,Sulfone!$A:$A,Sulfone!$A:$A,,1) )
   / ( _xlfn.XLOOKUP($A323,Sulfone!$A:$A,Sulfone!$A:$A,,-1)
       - _xlfn.XLOOKUP($A323,Sulfone!$A:$A,Sulfone!$A:$A,,1) )
   * ( _xlfn.XLOOKUP($A323,Sulfone!$A:$A,Sulfone!$B:$B,,-1)
       - _xlfn.XLOOKUP($A323,Sulfone!$A:$A,Sulfone!$B:$B,,1) )</f>
        <v>1.1508396899621867</v>
      </c>
      <c r="E323">
        <f xml:space="preserve"> _xlfn.XLOOKUP($A323,sfeso4051!$A:$A,sfeso4051!$B:$B,,1)
 + ( $A323 - _xlfn.XLOOKUP($A323,sfeso4051!$A:$A,sfeso4051!$A:$A,,1) )
   / ( _xlfn.XLOOKUP($A323,sfeso4051!$A:$A,sfeso4051!$A:$A,,-1)
       - _xlfn.XLOOKUP($A323,sfeso4051!$A:$A,sfeso4051!$A:$A,,1) )
   * ( _xlfn.XLOOKUP($A323,sfeso4051!$A:$A,sfeso4051!$B:$B,,-1)
       - _xlfn.XLOOKUP($A323,sfeso4051!$A:$A,sfeso4051!$B:$B,,1) )</f>
        <v>1.1363248942858908</v>
      </c>
      <c r="F323">
        <f xml:space="preserve"> _xlfn.XLOOKUP($A323,sdbt029!$A:$A,sdbt029!$B:$B,,1)
 + ( $A323 - _xlfn.XLOOKUP($A323,sdbt029!$A:$A,sdbt029!$A:$A,,1) )
   / ( _xlfn.XLOOKUP($A323,sdbt029!$A:$A,sdbt029!$A:$A,,-1)
       - _xlfn.XLOOKUP($A323,sdbt029!$A:$A,sdbt029!$A:$A,,1) )
   * ( _xlfn.XLOOKUP($A323,sdbt029!$A:$A,sdbt029!$B:$B,,-1)
       - _xlfn.XLOOKUP($A323,sdbt029!$A:$A,sdbt029!$B:$B,,1) )</f>
        <v>0.85554078036560954</v>
      </c>
      <c r="G323">
        <f xml:space="preserve"> _xlfn.XLOOKUP($A323,sdbs034!$A:$A,sdbs034!$B:$B,,1)
 + ( $A323 - _xlfn.XLOOKUP($A323,sdbs034!$A:$A,sdbs034!$A:$A,,1) )
   / ( _xlfn.XLOOKUP($A323,sdbs034!$A:$A,sdbs034!$A:$A,,-1)
       - _xlfn.XLOOKUP($A323,sdbs034!$A:$A,sdbs034!$A:$A,,1) )
   * ( _xlfn.XLOOKUP($A323,sdbs034!$A:$A,sdbs034!$B:$B,,-1)
       - _xlfn.XLOOKUP($A323,sdbs034!$A:$A,sdbs034!$B:$B,,1) )</f>
        <v>0.92968204787072339</v>
      </c>
      <c r="H323">
        <f xml:space="preserve"> _xlfn.XLOOKUP($A323,sdbso042!$A:$A,sdbso042!$B:$B,,1)
 + ( $A323 - _xlfn.XLOOKUP($A323,sdbso042!$A:$A,sdbso042!$A:$A,,1) )
   / ( _xlfn.XLOOKUP($A323,sdbso042!$A:$A,sdbso042!$A:$A,,-1)
       - _xlfn.XLOOKUP($A323,sdbso042!$A:$A,sdbso042!$A:$A,,1) )
   * ( _xlfn.XLOOKUP($A323,sdbso042!$A:$A,sdbso042!$B:$B,,-1)
       - _xlfn.XLOOKUP($A323,sdbso042!$A:$A,sdbso042!$B:$B,,1) )</f>
        <v>0.92611869761873111</v>
      </c>
      <c r="Y323">
        <f t="shared" si="16"/>
        <v>0</v>
      </c>
      <c r="Z323">
        <f t="shared" si="17"/>
        <v>0</v>
      </c>
      <c r="AI323" s="1">
        <v>2504.0767999999998</v>
      </c>
    </row>
    <row r="324" spans="1:35" x14ac:dyDescent="0.2">
      <c r="A324" s="1">
        <f t="shared" si="15"/>
        <v>2503.1269000000002</v>
      </c>
      <c r="B324" s="1">
        <v>0.98231866000000001</v>
      </c>
      <c r="C324">
        <f xml:space="preserve"> _xlfn.XLOOKUP($A324,DibenzoThiophene!$A:$A,DibenzoThiophene!$B:$B,,1)
 + ( $A324 - _xlfn.XLOOKUP($A324,DibenzoThiophene!$A:$A,DibenzoThiophene!$A:$A,,1) )
   / ( _xlfn.XLOOKUP($A324,DibenzoThiophene!$A:$A,DibenzoThiophene!$A:$A,,-1)
       - _xlfn.XLOOKUP($A324,DibenzoThiophene!$A:$A,DibenzoThiophene!$A:$A,,1) )
   * ( _xlfn.XLOOKUP($A324,DibenzoThiophene!$A:$A,DibenzoThiophene!$B:$B,,-1)
       - _xlfn.XLOOKUP($A324,DibenzoThiophene!$A:$A,DibenzoThiophene!$B:$B,,1) )</f>
        <v>0.92874828748599603</v>
      </c>
      <c r="D324">
        <f xml:space="preserve"> _xlfn.XLOOKUP($A324,Sulfone!$A:$A,Sulfone!$B:$B,,1)
 + ( $A324 - _xlfn.XLOOKUP($A324,Sulfone!$A:$A,Sulfone!$A:$A,,1) )
   / ( _xlfn.XLOOKUP($A324,Sulfone!$A:$A,Sulfone!$A:$A,,-1)
       - _xlfn.XLOOKUP($A324,Sulfone!$A:$A,Sulfone!$A:$A,,1) )
   * ( _xlfn.XLOOKUP($A324,Sulfone!$A:$A,Sulfone!$B:$B,,-1)
       - _xlfn.XLOOKUP($A324,Sulfone!$A:$A,Sulfone!$B:$B,,1) )</f>
        <v>1.1408698222731775</v>
      </c>
      <c r="E324">
        <f xml:space="preserve"> _xlfn.XLOOKUP($A324,sfeso4051!$A:$A,sfeso4051!$B:$B,,1)
 + ( $A324 - _xlfn.XLOOKUP($A324,sfeso4051!$A:$A,sfeso4051!$A:$A,,1) )
   / ( _xlfn.XLOOKUP($A324,sfeso4051!$A:$A,sfeso4051!$A:$A,,-1)
       - _xlfn.XLOOKUP($A324,sfeso4051!$A:$A,sfeso4051!$A:$A,,1) )
   * ( _xlfn.XLOOKUP($A324,sfeso4051!$A:$A,sfeso4051!$B:$B,,-1)
       - _xlfn.XLOOKUP($A324,sfeso4051!$A:$A,sfeso4051!$B:$B,,1) )</f>
        <v>1.1126371774066357</v>
      </c>
      <c r="F324">
        <f xml:space="preserve"> _xlfn.XLOOKUP($A324,sdbt029!$A:$A,sdbt029!$B:$B,,1)
 + ( $A324 - _xlfn.XLOOKUP($A324,sdbt029!$A:$A,sdbt029!$A:$A,,1) )
   / ( _xlfn.XLOOKUP($A324,sdbt029!$A:$A,sdbt029!$A:$A,,-1)
       - _xlfn.XLOOKUP($A324,sdbt029!$A:$A,sdbt029!$A:$A,,1) )
   * ( _xlfn.XLOOKUP($A324,sdbt029!$A:$A,sdbt029!$B:$B,,-1)
       - _xlfn.XLOOKUP($A324,sdbt029!$A:$A,sdbt029!$B:$B,,1) )</f>
        <v>0.84932029404943477</v>
      </c>
      <c r="G324">
        <f xml:space="preserve"> _xlfn.XLOOKUP($A324,sdbs034!$A:$A,sdbs034!$B:$B,,1)
 + ( $A324 - _xlfn.XLOOKUP($A324,sdbs034!$A:$A,sdbs034!$A:$A,,1) )
   / ( _xlfn.XLOOKUP($A324,sdbs034!$A:$A,sdbs034!$A:$A,,-1)
       - _xlfn.XLOOKUP($A324,sdbs034!$A:$A,sdbs034!$A:$A,,1) )
   * ( _xlfn.XLOOKUP($A324,sdbs034!$A:$A,sdbs034!$B:$B,,-1)
       - _xlfn.XLOOKUP($A324,sdbs034!$A:$A,sdbs034!$B:$B,,1) )</f>
        <v>0.93996067730590915</v>
      </c>
      <c r="H324">
        <f xml:space="preserve"> _xlfn.XLOOKUP($A324,sdbso042!$A:$A,sdbso042!$B:$B,,1)
 + ( $A324 - _xlfn.XLOOKUP($A324,sdbso042!$A:$A,sdbso042!$A:$A,,1) )
   / ( _xlfn.XLOOKUP($A324,sdbso042!$A:$A,sdbso042!$A:$A,,-1)
       - _xlfn.XLOOKUP($A324,sdbso042!$A:$A,sdbso042!$A:$A,,1) )
   * ( _xlfn.XLOOKUP($A324,sdbso042!$A:$A,sdbso042!$B:$B,,-1)
       - _xlfn.XLOOKUP($A324,sdbso042!$A:$A,sdbso042!$B:$B,,1) )</f>
        <v>0.92134628856209166</v>
      </c>
      <c r="Y324">
        <f t="shared" si="16"/>
        <v>0</v>
      </c>
      <c r="Z324">
        <f t="shared" si="17"/>
        <v>0</v>
      </c>
      <c r="AI324" s="1">
        <v>2504.3269</v>
      </c>
    </row>
    <row r="325" spans="1:35" x14ac:dyDescent="0.2">
      <c r="A325" s="1">
        <f t="shared" si="15"/>
        <v>2503.3771000000002</v>
      </c>
      <c r="B325" s="1">
        <v>0.98870431999999997</v>
      </c>
      <c r="C325">
        <f xml:space="preserve"> _xlfn.XLOOKUP($A325,DibenzoThiophene!$A:$A,DibenzoThiophene!$B:$B,,1)
 + ( $A325 - _xlfn.XLOOKUP($A325,DibenzoThiophene!$A:$A,DibenzoThiophene!$A:$A,,1) )
   / ( _xlfn.XLOOKUP($A325,DibenzoThiophene!$A:$A,DibenzoThiophene!$A:$A,,-1)
       - _xlfn.XLOOKUP($A325,DibenzoThiophene!$A:$A,DibenzoThiophene!$A:$A,,1) )
   * ( _xlfn.XLOOKUP($A325,DibenzoThiophene!$A:$A,DibenzoThiophene!$B:$B,,-1)
       - _xlfn.XLOOKUP($A325,DibenzoThiophene!$A:$A,DibenzoThiophene!$B:$B,,1) )</f>
        <v>0.92295618124725964</v>
      </c>
      <c r="D325">
        <f xml:space="preserve"> _xlfn.XLOOKUP($A325,Sulfone!$A:$A,Sulfone!$B:$B,,1)
 + ( $A325 - _xlfn.XLOOKUP($A325,Sulfone!$A:$A,Sulfone!$A:$A,,1) )
   / ( _xlfn.XLOOKUP($A325,Sulfone!$A:$A,Sulfone!$A:$A,,-1)
       - _xlfn.XLOOKUP($A325,Sulfone!$A:$A,Sulfone!$A:$A,,1) )
   * ( _xlfn.XLOOKUP($A325,Sulfone!$A:$A,Sulfone!$B:$B,,-1)
       - _xlfn.XLOOKUP($A325,Sulfone!$A:$A,Sulfone!$B:$B,,1) )</f>
        <v>1.1312247133425584</v>
      </c>
      <c r="E325">
        <f xml:space="preserve"> _xlfn.XLOOKUP($A325,sfeso4051!$A:$A,sfeso4051!$B:$B,,1)
 + ( $A325 - _xlfn.XLOOKUP($A325,sfeso4051!$A:$A,sfeso4051!$A:$A,,1) )
   / ( _xlfn.XLOOKUP($A325,sfeso4051!$A:$A,sfeso4051!$A:$A,,-1)
       - _xlfn.XLOOKUP($A325,sfeso4051!$A:$A,sfeso4051!$A:$A,,1) )
   * ( _xlfn.XLOOKUP($A325,sfeso4051!$A:$A,sfeso4051!$B:$B,,-1)
       - _xlfn.XLOOKUP($A325,sfeso4051!$A:$A,sfeso4051!$B:$B,,1) )</f>
        <v>1.0931813267090922</v>
      </c>
      <c r="F325">
        <f xml:space="preserve"> _xlfn.XLOOKUP($A325,sdbt029!$A:$A,sdbt029!$B:$B,,1)
 + ( $A325 - _xlfn.XLOOKUP($A325,sdbt029!$A:$A,sdbt029!$A:$A,,1) )
   / ( _xlfn.XLOOKUP($A325,sdbt029!$A:$A,sdbt029!$A:$A,,-1)
       - _xlfn.XLOOKUP($A325,sdbt029!$A:$A,sdbt029!$A:$A,,1) )
   * ( _xlfn.XLOOKUP($A325,sdbt029!$A:$A,sdbt029!$B:$B,,-1)
       - _xlfn.XLOOKUP($A325,sdbt029!$A:$A,sdbt029!$B:$B,,1) )</f>
        <v>0.84452080722726963</v>
      </c>
      <c r="G325">
        <f xml:space="preserve"> _xlfn.XLOOKUP($A325,sdbs034!$A:$A,sdbs034!$B:$B,,1)
 + ( $A325 - _xlfn.XLOOKUP($A325,sdbs034!$A:$A,sdbs034!$A:$A,,1) )
   / ( _xlfn.XLOOKUP($A325,sdbs034!$A:$A,sdbs034!$A:$A,,-1)
       - _xlfn.XLOOKUP($A325,sdbs034!$A:$A,sdbs034!$A:$A,,1) )
   * ( _xlfn.XLOOKUP($A325,sdbs034!$A:$A,sdbs034!$B:$B,,-1)
       - _xlfn.XLOOKUP($A325,sdbs034!$A:$A,sdbs034!$B:$B,,1) )</f>
        <v>0.92380080809896625</v>
      </c>
      <c r="H325">
        <f xml:space="preserve"> _xlfn.XLOOKUP($A325,sdbso042!$A:$A,sdbso042!$B:$B,,1)
 + ( $A325 - _xlfn.XLOOKUP($A325,sdbso042!$A:$A,sdbso042!$A:$A,,1) )
   / ( _xlfn.XLOOKUP($A325,sdbso042!$A:$A,sdbso042!$A:$A,,-1)
       - _xlfn.XLOOKUP($A325,sdbso042!$A:$A,sdbso042!$A:$A,,1) )
   * ( _xlfn.XLOOKUP($A325,sdbso042!$A:$A,sdbso042!$B:$B,,-1)
       - _xlfn.XLOOKUP($A325,sdbso042!$A:$A,sdbso042!$B:$B,,1) )</f>
        <v>0.91654764916771281</v>
      </c>
      <c r="Y325">
        <f t="shared" si="16"/>
        <v>0</v>
      </c>
      <c r="Z325">
        <f t="shared" si="17"/>
        <v>0</v>
      </c>
      <c r="AI325" s="1">
        <v>2504.5771</v>
      </c>
    </row>
    <row r="326" spans="1:35" x14ac:dyDescent="0.2">
      <c r="A326" s="1">
        <f t="shared" si="15"/>
        <v>2503.6273000000001</v>
      </c>
      <c r="B326" s="1">
        <v>1.0049087999999999</v>
      </c>
      <c r="C326">
        <f xml:space="preserve"> _xlfn.XLOOKUP($A326,DibenzoThiophene!$A:$A,DibenzoThiophene!$B:$B,,1)
 + ( $A326 - _xlfn.XLOOKUP($A326,DibenzoThiophene!$A:$A,DibenzoThiophene!$A:$A,,1) )
   / ( _xlfn.XLOOKUP($A326,DibenzoThiophene!$A:$A,DibenzoThiophene!$A:$A,,-1)
       - _xlfn.XLOOKUP($A326,DibenzoThiophene!$A:$A,DibenzoThiophene!$A:$A,,1) )
   * ( _xlfn.XLOOKUP($A326,DibenzoThiophene!$A:$A,DibenzoThiophene!$B:$B,,-1)
       - _xlfn.XLOOKUP($A326,DibenzoThiophene!$A:$A,DibenzoThiophene!$B:$B,,1) )</f>
        <v>0.91716407500852326</v>
      </c>
      <c r="D326">
        <f xml:space="preserve"> _xlfn.XLOOKUP($A326,Sulfone!$A:$A,Sulfone!$B:$B,,1)
 + ( $A326 - _xlfn.XLOOKUP($A326,Sulfone!$A:$A,Sulfone!$A:$A,,1) )
   / ( _xlfn.XLOOKUP($A326,Sulfone!$A:$A,Sulfone!$A:$A,,-1)
       - _xlfn.XLOOKUP($A326,Sulfone!$A:$A,Sulfone!$A:$A,,1) )
   * ( _xlfn.XLOOKUP($A326,Sulfone!$A:$A,Sulfone!$B:$B,,-1)
       - _xlfn.XLOOKUP($A326,Sulfone!$A:$A,Sulfone!$B:$B,,1) )</f>
        <v>1.1215796044119393</v>
      </c>
      <c r="E326">
        <f xml:space="preserve"> _xlfn.XLOOKUP($A326,sfeso4051!$A:$A,sfeso4051!$B:$B,,1)
 + ( $A326 - _xlfn.XLOOKUP($A326,sfeso4051!$A:$A,sfeso4051!$A:$A,,1) )
   / ( _xlfn.XLOOKUP($A326,sfeso4051!$A:$A,sfeso4051!$A:$A,,-1)
       - _xlfn.XLOOKUP($A326,sfeso4051!$A:$A,sfeso4051!$A:$A,,1) )
   * ( _xlfn.XLOOKUP($A326,sfeso4051!$A:$A,sfeso4051!$B:$B,,-1)
       - _xlfn.XLOOKUP($A326,sfeso4051!$A:$A,sfeso4051!$B:$B,,1) )</f>
        <v>1.0719659186830242</v>
      </c>
      <c r="F326">
        <f xml:space="preserve"> _xlfn.XLOOKUP($A326,sdbt029!$A:$A,sdbt029!$B:$B,,1)
 + ( $A326 - _xlfn.XLOOKUP($A326,sdbt029!$A:$A,sdbt029!$A:$A,,1) )
   / ( _xlfn.XLOOKUP($A326,sdbt029!$A:$A,sdbt029!$A:$A,,-1)
       - _xlfn.XLOOKUP($A326,sdbt029!$A:$A,sdbt029!$A:$A,,1) )
   * ( _xlfn.XLOOKUP($A326,sdbt029!$A:$A,sdbt029!$B:$B,,-1)
       - _xlfn.XLOOKUP($A326,sdbt029!$A:$A,sdbt029!$B:$B,,1) )</f>
        <v>0.83018132209718865</v>
      </c>
      <c r="G326">
        <f xml:space="preserve"> _xlfn.XLOOKUP($A326,sdbs034!$A:$A,sdbs034!$B:$B,,1)
 + ( $A326 - _xlfn.XLOOKUP($A326,sdbs034!$A:$A,sdbs034!$A:$A,,1) )
   / ( _xlfn.XLOOKUP($A326,sdbs034!$A:$A,sdbs034!$A:$A,,-1)
       - _xlfn.XLOOKUP($A326,sdbs034!$A:$A,sdbs034!$A:$A,,1) )
   * ( _xlfn.XLOOKUP($A326,sdbs034!$A:$A,sdbs034!$B:$B,,-1)
       - _xlfn.XLOOKUP($A326,sdbs034!$A:$A,sdbs034!$B:$B,,1) )</f>
        <v>0.93650784454164993</v>
      </c>
      <c r="H326">
        <f xml:space="preserve"> _xlfn.XLOOKUP($A326,sdbso042!$A:$A,sdbso042!$B:$B,,1)
 + ( $A326 - _xlfn.XLOOKUP($A326,sdbso042!$A:$A,sdbso042!$A:$A,,1) )
   / ( _xlfn.XLOOKUP($A326,sdbso042!$A:$A,sdbso042!$A:$A,,-1)
       - _xlfn.XLOOKUP($A326,sdbso042!$A:$A,sdbso042!$A:$A,,1) )
   * ( _xlfn.XLOOKUP($A326,sdbso042!$A:$A,sdbso042!$B:$B,,-1)
       - _xlfn.XLOOKUP($A326,sdbso042!$A:$A,sdbso042!$B:$B,,1) )</f>
        <v>0.91333331789475913</v>
      </c>
      <c r="Y326">
        <f t="shared" si="16"/>
        <v>0</v>
      </c>
      <c r="Z326">
        <f t="shared" si="17"/>
        <v>0</v>
      </c>
      <c r="AI326" s="1">
        <v>2504.8272999999999</v>
      </c>
    </row>
    <row r="327" spans="1:35" x14ac:dyDescent="0.2">
      <c r="A327" s="1">
        <f t="shared" si="15"/>
        <v>2503.8775000000001</v>
      </c>
      <c r="B327" s="1">
        <v>0.99481078999999994</v>
      </c>
      <c r="C327">
        <f xml:space="preserve"> _xlfn.XLOOKUP($A327,DibenzoThiophene!$A:$A,DibenzoThiophene!$B:$B,,1)
 + ( $A327 - _xlfn.XLOOKUP($A327,DibenzoThiophene!$A:$A,DibenzoThiophene!$A:$A,,1) )
   / ( _xlfn.XLOOKUP($A327,DibenzoThiophene!$A:$A,DibenzoThiophene!$A:$A,,-1)
       - _xlfn.XLOOKUP($A327,DibenzoThiophene!$A:$A,DibenzoThiophene!$A:$A,,1) )
   * ( _xlfn.XLOOKUP($A327,DibenzoThiophene!$A:$A,DibenzoThiophene!$B:$B,,-1)
       - _xlfn.XLOOKUP($A327,DibenzoThiophene!$A:$A,DibenzoThiophene!$B:$B,,1) )</f>
        <v>0.91137196876978688</v>
      </c>
      <c r="D327">
        <f xml:space="preserve"> _xlfn.XLOOKUP($A327,Sulfone!$A:$A,Sulfone!$B:$B,,1)
 + ( $A327 - _xlfn.XLOOKUP($A327,Sulfone!$A:$A,Sulfone!$A:$A,,1) )
   / ( _xlfn.XLOOKUP($A327,Sulfone!$A:$A,Sulfone!$A:$A,,-1)
       - _xlfn.XLOOKUP($A327,Sulfone!$A:$A,Sulfone!$A:$A,,1) )
   * ( _xlfn.XLOOKUP($A327,Sulfone!$A:$A,Sulfone!$B:$B,,-1)
       - _xlfn.XLOOKUP($A327,Sulfone!$A:$A,Sulfone!$B:$B,,1) )</f>
        <v>1.1119344954813202</v>
      </c>
      <c r="E327">
        <f xml:space="preserve"> _xlfn.XLOOKUP($A327,sfeso4051!$A:$A,sfeso4051!$B:$B,,1)
 + ( $A327 - _xlfn.XLOOKUP($A327,sfeso4051!$A:$A,sfeso4051!$A:$A,,1) )
   / ( _xlfn.XLOOKUP($A327,sfeso4051!$A:$A,sfeso4051!$A:$A,,-1)
       - _xlfn.XLOOKUP($A327,sfeso4051!$A:$A,sfeso4051!$A:$A,,1) )
   * ( _xlfn.XLOOKUP($A327,sfeso4051!$A:$A,sfeso4051!$B:$B,,-1)
       - _xlfn.XLOOKUP($A327,sfeso4051!$A:$A,sfeso4051!$B:$B,,1) )</f>
        <v>1.0524408901101818</v>
      </c>
      <c r="F327">
        <f xml:space="preserve"> _xlfn.XLOOKUP($A327,sdbt029!$A:$A,sdbt029!$B:$B,,1)
 + ( $A327 - _xlfn.XLOOKUP($A327,sdbt029!$A:$A,sdbt029!$A:$A,,1) )
   / ( _xlfn.XLOOKUP($A327,sdbt029!$A:$A,sdbt029!$A:$A,,-1)
       - _xlfn.XLOOKUP($A327,sdbt029!$A:$A,sdbt029!$A:$A,,1) )
   * ( _xlfn.XLOOKUP($A327,sdbt029!$A:$A,sdbt029!$B:$B,,-1)
       - _xlfn.XLOOKUP($A327,sdbt029!$A:$A,sdbt029!$B:$B,,1) )</f>
        <v>0.82471997058984092</v>
      </c>
      <c r="G327">
        <f xml:space="preserve"> _xlfn.XLOOKUP($A327,sdbs034!$A:$A,sdbs034!$B:$B,,1)
 + ( $A327 - _xlfn.XLOOKUP($A327,sdbs034!$A:$A,sdbs034!$A:$A,,1) )
   / ( _xlfn.XLOOKUP($A327,sdbs034!$A:$A,sdbs034!$A:$A,,-1)
       - _xlfn.XLOOKUP($A327,sdbs034!$A:$A,sdbs034!$A:$A,,1) )
   * ( _xlfn.XLOOKUP($A327,sdbs034!$A:$A,sdbs034!$B:$B,,-1)
       - _xlfn.XLOOKUP($A327,sdbs034!$A:$A,sdbs034!$B:$B,,1) )</f>
        <v>0.92272937181888071</v>
      </c>
      <c r="H327">
        <f xml:space="preserve"> _xlfn.XLOOKUP($A327,sdbso042!$A:$A,sdbso042!$B:$B,,1)
 + ( $A327 - _xlfn.XLOOKUP($A327,sdbso042!$A:$A,sdbso042!$A:$A,,1) )
   / ( _xlfn.XLOOKUP($A327,sdbso042!$A:$A,sdbso042!$A:$A,,-1)
       - _xlfn.XLOOKUP($A327,sdbso042!$A:$A,sdbso042!$A:$A,,1) )
   * ( _xlfn.XLOOKUP($A327,sdbso042!$A:$A,sdbso042!$B:$B,,-1)
       - _xlfn.XLOOKUP($A327,sdbso042!$A:$A,sdbso042!$B:$B,,1) )</f>
        <v>0.91403910306268521</v>
      </c>
      <c r="Y327">
        <f t="shared" si="16"/>
        <v>0</v>
      </c>
      <c r="Z327">
        <f t="shared" si="17"/>
        <v>0</v>
      </c>
      <c r="AI327" s="1">
        <v>2505.0774999999999</v>
      </c>
    </row>
    <row r="328" spans="1:35" x14ac:dyDescent="0.2">
      <c r="A328" s="1">
        <f t="shared" si="15"/>
        <v>2504.1276000000003</v>
      </c>
      <c r="B328" s="1">
        <v>1.0006147999999999</v>
      </c>
      <c r="C328">
        <f xml:space="preserve"> _xlfn.XLOOKUP($A328,DibenzoThiophene!$A:$A,DibenzoThiophene!$B:$B,,1)
 + ( $A328 - _xlfn.XLOOKUP($A328,DibenzoThiophene!$A:$A,DibenzoThiophene!$A:$A,,1) )
   / ( _xlfn.XLOOKUP($A328,DibenzoThiophene!$A:$A,DibenzoThiophene!$A:$A,,-1)
       - _xlfn.XLOOKUP($A328,DibenzoThiophene!$A:$A,DibenzoThiophene!$A:$A,,1) )
   * ( _xlfn.XLOOKUP($A328,DibenzoThiophene!$A:$A,DibenzoThiophene!$B:$B,,-1)
       - _xlfn.XLOOKUP($A328,DibenzoThiophene!$A:$A,DibenzoThiophene!$B:$B,,1) )</f>
        <v>0.90767063543183413</v>
      </c>
      <c r="D328">
        <f xml:space="preserve"> _xlfn.XLOOKUP($A328,Sulfone!$A:$A,Sulfone!$B:$B,,1)
 + ( $A328 - _xlfn.XLOOKUP($A328,Sulfone!$A:$A,Sulfone!$A:$A,,1) )
   / ( _xlfn.XLOOKUP($A328,Sulfone!$A:$A,Sulfone!$A:$A,,-1)
       - _xlfn.XLOOKUP($A328,Sulfone!$A:$A,Sulfone!$A:$A,,1) )
   * ( _xlfn.XLOOKUP($A328,Sulfone!$A:$A,Sulfone!$B:$B,,-1)
       - _xlfn.XLOOKUP($A328,Sulfone!$A:$A,Sulfone!$B:$B,,1) )</f>
        <v>1.1027787162062228</v>
      </c>
      <c r="E328">
        <f xml:space="preserve"> _xlfn.XLOOKUP($A328,sfeso4051!$A:$A,sfeso4051!$B:$B,,1)
 + ( $A328 - _xlfn.XLOOKUP($A328,sfeso4051!$A:$A,sfeso4051!$A:$A,,1) )
   / ( _xlfn.XLOOKUP($A328,sfeso4051!$A:$A,sfeso4051!$A:$A,,-1)
       - _xlfn.XLOOKUP($A328,sfeso4051!$A:$A,sfeso4051!$A:$A,,1) )
   * ( _xlfn.XLOOKUP($A328,sfeso4051!$A:$A,sfeso4051!$B:$B,,-1)
       - _xlfn.XLOOKUP($A328,sfeso4051!$A:$A,sfeso4051!$B:$B,,1) )</f>
        <v>1.0432035050027848</v>
      </c>
      <c r="F328">
        <f xml:space="preserve"> _xlfn.XLOOKUP($A328,sdbt029!$A:$A,sdbt029!$B:$B,,1)
 + ( $A328 - _xlfn.XLOOKUP($A328,sdbt029!$A:$A,sdbt029!$A:$A,,1) )
   / ( _xlfn.XLOOKUP($A328,sdbt029!$A:$A,sdbt029!$A:$A,,-1)
       - _xlfn.XLOOKUP($A328,sdbt029!$A:$A,sdbt029!$A:$A,,1) )
   * ( _xlfn.XLOOKUP($A328,sdbt029!$A:$A,sdbt029!$B:$B,,-1)
       - _xlfn.XLOOKUP($A328,sdbt029!$A:$A,sdbt029!$B:$B,,1) )</f>
        <v>0.81880882849412817</v>
      </c>
      <c r="G328">
        <f xml:space="preserve"> _xlfn.XLOOKUP($A328,sdbs034!$A:$A,sdbs034!$B:$B,,1)
 + ( $A328 - _xlfn.XLOOKUP($A328,sdbs034!$A:$A,sdbs034!$A:$A,,1) )
   / ( _xlfn.XLOOKUP($A328,sdbs034!$A:$A,sdbs034!$A:$A,,-1)
       - _xlfn.XLOOKUP($A328,sdbs034!$A:$A,sdbs034!$A:$A,,1) )
   * ( _xlfn.XLOOKUP($A328,sdbs034!$A:$A,sdbs034!$B:$B,,-1)
       - _xlfn.XLOOKUP($A328,sdbs034!$A:$A,sdbs034!$B:$B,,1) )</f>
        <v>0.93073669413426618</v>
      </c>
      <c r="H328">
        <f xml:space="preserve"> _xlfn.XLOOKUP($A328,sdbso042!$A:$A,sdbso042!$B:$B,,1)
 + ( $A328 - _xlfn.XLOOKUP($A328,sdbso042!$A:$A,sdbso042!$A:$A,,1) )
   / ( _xlfn.XLOOKUP($A328,sdbso042!$A:$A,sdbso042!$A:$A,,-1)
       - _xlfn.XLOOKUP($A328,sdbso042!$A:$A,sdbso042!$A:$A,,1) )
   * ( _xlfn.XLOOKUP($A328,sdbso042!$A:$A,sdbso042!$B:$B,,-1)
       - _xlfn.XLOOKUP($A328,sdbso042!$A:$A,sdbso042!$B:$B,,1) )</f>
        <v>0.90555602880461805</v>
      </c>
      <c r="Y328">
        <f t="shared" si="16"/>
        <v>0</v>
      </c>
      <c r="Z328">
        <f t="shared" si="17"/>
        <v>0</v>
      </c>
      <c r="AI328" s="1">
        <v>2505.3276000000001</v>
      </c>
    </row>
    <row r="329" spans="1:35" x14ac:dyDescent="0.2">
      <c r="A329" s="1">
        <f t="shared" si="15"/>
        <v>2504.3778000000002</v>
      </c>
      <c r="B329" s="1">
        <v>0.97719096999999999</v>
      </c>
      <c r="C329">
        <f xml:space="preserve"> _xlfn.XLOOKUP($A329,DibenzoThiophene!$A:$A,DibenzoThiophene!$B:$B,,1)
 + ( $A329 - _xlfn.XLOOKUP($A329,DibenzoThiophene!$A:$A,DibenzoThiophene!$A:$A,,1) )
   / ( _xlfn.XLOOKUP($A329,DibenzoThiophene!$A:$A,DibenzoThiophene!$A:$A,,-1)
       - _xlfn.XLOOKUP($A329,DibenzoThiophene!$A:$A,DibenzoThiophene!$A:$A,,1) )
   * ( _xlfn.XLOOKUP($A329,DibenzoThiophene!$A:$A,DibenzoThiophene!$B:$B,,-1)
       - _xlfn.XLOOKUP($A329,DibenzoThiophene!$A:$A,DibenzoThiophene!$B:$B,,1) )</f>
        <v>0.90847615759149047</v>
      </c>
      <c r="D329">
        <f xml:space="preserve"> _xlfn.XLOOKUP($A329,Sulfone!$A:$A,Sulfone!$B:$B,,1)
 + ( $A329 - _xlfn.XLOOKUP($A329,Sulfone!$A:$A,Sulfone!$A:$A,,1) )
   / ( _xlfn.XLOOKUP($A329,Sulfone!$A:$A,Sulfone!$A:$A,,-1)
       - _xlfn.XLOOKUP($A329,Sulfone!$A:$A,Sulfone!$A:$A,,1) )
   * ( _xlfn.XLOOKUP($A329,Sulfone!$A:$A,Sulfone!$B:$B,,-1)
       - _xlfn.XLOOKUP($A329,Sulfone!$A:$A,Sulfone!$B:$B,,1) )</f>
        <v>1.0940905581061449</v>
      </c>
      <c r="E329">
        <f xml:space="preserve"> _xlfn.XLOOKUP($A329,sfeso4051!$A:$A,sfeso4051!$B:$B,,1)
 + ( $A329 - _xlfn.XLOOKUP($A329,sfeso4051!$A:$A,sfeso4051!$A:$A,,1) )
   / ( _xlfn.XLOOKUP($A329,sfeso4051!$A:$A,sfeso4051!$A:$A,,-1)
       - _xlfn.XLOOKUP($A329,sfeso4051!$A:$A,sfeso4051!$A:$A,,1) )
   * ( _xlfn.XLOOKUP($A329,sfeso4051!$A:$A,sfeso4051!$B:$B,,-1)
       - _xlfn.XLOOKUP($A329,sfeso4051!$A:$A,sfeso4051!$B:$B,,1) )</f>
        <v>1.0308670010994028</v>
      </c>
      <c r="F329">
        <f xml:space="preserve"> _xlfn.XLOOKUP($A329,sdbt029!$A:$A,sdbt029!$B:$B,,1)
 + ( $A329 - _xlfn.XLOOKUP($A329,sdbt029!$A:$A,sdbt029!$A:$A,,1) )
   / ( _xlfn.XLOOKUP($A329,sdbt029!$A:$A,sdbt029!$A:$A,,-1)
       - _xlfn.XLOOKUP($A329,sdbt029!$A:$A,sdbt029!$A:$A,,1) )
   * ( _xlfn.XLOOKUP($A329,sdbt029!$A:$A,sdbt029!$B:$B,,-1)
       - _xlfn.XLOOKUP($A329,sdbt029!$A:$A,sdbt029!$B:$B,,1) )</f>
        <v>0.81414688646886446</v>
      </c>
      <c r="G329">
        <f xml:space="preserve"> _xlfn.XLOOKUP($A329,sdbs034!$A:$A,sdbs034!$B:$B,,1)
 + ( $A329 - _xlfn.XLOOKUP($A329,sdbs034!$A:$A,sdbs034!$A:$A,,1) )
   / ( _xlfn.XLOOKUP($A329,sdbs034!$A:$A,sdbs034!$A:$A,,-1)
       - _xlfn.XLOOKUP($A329,sdbs034!$A:$A,sdbs034!$A:$A,,1) )
   * ( _xlfn.XLOOKUP($A329,sdbs034!$A:$A,sdbs034!$B:$B,,-1)
       - _xlfn.XLOOKUP($A329,sdbs034!$A:$A,sdbs034!$B:$B,,1) )</f>
        <v>0.92665131045864879</v>
      </c>
      <c r="H329">
        <f xml:space="preserve"> _xlfn.XLOOKUP($A329,sdbso042!$A:$A,sdbso042!$B:$B,,1)
 + ( $A329 - _xlfn.XLOOKUP($A329,sdbso042!$A:$A,sdbso042!$A:$A,,1) )
   / ( _xlfn.XLOOKUP($A329,sdbso042!$A:$A,sdbso042!$A:$A,,-1)
       - _xlfn.XLOOKUP($A329,sdbso042!$A:$A,sdbso042!$A:$A,,1) )
   * ( _xlfn.XLOOKUP($A329,sdbso042!$A:$A,sdbso042!$B:$B,,-1)
       - _xlfn.XLOOKUP($A329,sdbso042!$A:$A,sdbso042!$B:$B,,1) )</f>
        <v>0.89953787075537772</v>
      </c>
      <c r="Y329">
        <f t="shared" si="16"/>
        <v>0</v>
      </c>
      <c r="Z329">
        <f t="shared" si="17"/>
        <v>0</v>
      </c>
      <c r="AI329" s="1">
        <v>2505.5778</v>
      </c>
    </row>
    <row r="330" spans="1:35" x14ac:dyDescent="0.2">
      <c r="A330" s="1">
        <f t="shared" si="15"/>
        <v>2504.6280000000002</v>
      </c>
      <c r="B330" s="1">
        <v>0.97414104999999995</v>
      </c>
      <c r="C330">
        <f xml:space="preserve"> _xlfn.XLOOKUP($A330,DibenzoThiophene!$A:$A,DibenzoThiophene!$B:$B,,1)
 + ( $A330 - _xlfn.XLOOKUP($A330,DibenzoThiophene!$A:$A,DibenzoThiophene!$A:$A,,1) )
   / ( _xlfn.XLOOKUP($A330,DibenzoThiophene!$A:$A,DibenzoThiophene!$A:$A,,-1)
       - _xlfn.XLOOKUP($A330,DibenzoThiophene!$A:$A,DibenzoThiophene!$A:$A,,1) )
   * ( _xlfn.XLOOKUP($A330,DibenzoThiophene!$A:$A,DibenzoThiophene!$B:$B,,-1)
       - _xlfn.XLOOKUP($A330,DibenzoThiophene!$A:$A,DibenzoThiophene!$B:$B,,1) )</f>
        <v>0.90928167975114693</v>
      </c>
      <c r="D330">
        <f xml:space="preserve"> _xlfn.XLOOKUP($A330,Sulfone!$A:$A,Sulfone!$B:$B,,1)
 + ( $A330 - _xlfn.XLOOKUP($A330,Sulfone!$A:$A,Sulfone!$A:$A,,1) )
   / ( _xlfn.XLOOKUP($A330,Sulfone!$A:$A,Sulfone!$A:$A,,-1)
       - _xlfn.XLOOKUP($A330,Sulfone!$A:$A,Sulfone!$A:$A,,1) )
   * ( _xlfn.XLOOKUP($A330,Sulfone!$A:$A,Sulfone!$B:$B,,-1)
       - _xlfn.XLOOKUP($A330,Sulfone!$A:$A,Sulfone!$B:$B,,1) )</f>
        <v>1.0854024000060667</v>
      </c>
      <c r="E330">
        <f xml:space="preserve"> _xlfn.XLOOKUP($A330,sfeso4051!$A:$A,sfeso4051!$B:$B,,1)
 + ( $A330 - _xlfn.XLOOKUP($A330,sfeso4051!$A:$A,sfeso4051!$A:$A,,1) )
   / ( _xlfn.XLOOKUP($A330,sfeso4051!$A:$A,sfeso4051!$A:$A,,-1)
       - _xlfn.XLOOKUP($A330,sfeso4051!$A:$A,sfeso4051!$A:$A,,1) )
   * ( _xlfn.XLOOKUP($A330,sfeso4051!$A:$A,sfeso4051!$B:$B,,-1)
       - _xlfn.XLOOKUP($A330,sfeso4051!$A:$A,sfeso4051!$B:$B,,1) )</f>
        <v>1.0133164019170724</v>
      </c>
      <c r="F330">
        <f xml:space="preserve"> _xlfn.XLOOKUP($A330,sdbt029!$A:$A,sdbt029!$B:$B,,1)
 + ( $A330 - _xlfn.XLOOKUP($A330,sdbt029!$A:$A,sdbt029!$A:$A,,1) )
   / ( _xlfn.XLOOKUP($A330,sdbt029!$A:$A,sdbt029!$A:$A,,-1)
       - _xlfn.XLOOKUP($A330,sdbt029!$A:$A,sdbt029!$A:$A,,1) )
   * ( _xlfn.XLOOKUP($A330,sdbt029!$A:$A,sdbt029!$B:$B,,-1)
       - _xlfn.XLOOKUP($A330,sdbt029!$A:$A,sdbt029!$B:$B,,1) )</f>
        <v>0.80915108263740343</v>
      </c>
      <c r="G330">
        <f xml:space="preserve"> _xlfn.XLOOKUP($A330,sdbs034!$A:$A,sdbs034!$B:$B,,1)
 + ( $A330 - _xlfn.XLOOKUP($A330,sdbs034!$A:$A,sdbs034!$A:$A,,1) )
   / ( _xlfn.XLOOKUP($A330,sdbs034!$A:$A,sdbs034!$A:$A,,-1)
       - _xlfn.XLOOKUP($A330,sdbs034!$A:$A,sdbs034!$A:$A,,1) )
   * ( _xlfn.XLOOKUP($A330,sdbs034!$A:$A,sdbs034!$B:$B,,-1)
       - _xlfn.XLOOKUP($A330,sdbs034!$A:$A,sdbs034!$B:$B,,1) )</f>
        <v>0.9188632006765437</v>
      </c>
      <c r="H330">
        <f xml:space="preserve"> _xlfn.XLOOKUP($A330,sdbso042!$A:$A,sdbso042!$B:$B,,1)
 + ( $A330 - _xlfn.XLOOKUP($A330,sdbso042!$A:$A,sdbso042!$A:$A,,1) )
   / ( _xlfn.XLOOKUP($A330,sdbso042!$A:$A,sdbso042!$A:$A,,-1)
       - _xlfn.XLOOKUP($A330,sdbso042!$A:$A,sdbso042!$A:$A,,1) )
   * ( _xlfn.XLOOKUP($A330,sdbso042!$A:$A,sdbso042!$B:$B,,-1)
       - _xlfn.XLOOKUP($A330,sdbso042!$A:$A,sdbso042!$B:$B,,1) )</f>
        <v>0.89019735324527893</v>
      </c>
      <c r="Y330">
        <f t="shared" si="16"/>
        <v>0</v>
      </c>
      <c r="Z330">
        <f t="shared" si="17"/>
        <v>0</v>
      </c>
      <c r="AI330" s="1">
        <v>2505.828</v>
      </c>
    </row>
    <row r="331" spans="1:35" x14ac:dyDescent="0.2">
      <c r="A331" s="1">
        <f t="shared" si="15"/>
        <v>2504.8782000000001</v>
      </c>
      <c r="B331" s="1">
        <v>0.96063683</v>
      </c>
      <c r="C331">
        <f xml:space="preserve"> _xlfn.XLOOKUP($A331,DibenzoThiophene!$A:$A,DibenzoThiophene!$B:$B,,1)
 + ( $A331 - _xlfn.XLOOKUP($A331,DibenzoThiophene!$A:$A,DibenzoThiophene!$A:$A,,1) )
   / ( _xlfn.XLOOKUP($A331,DibenzoThiophene!$A:$A,DibenzoThiophene!$A:$A,,-1)
       - _xlfn.XLOOKUP($A331,DibenzoThiophene!$A:$A,DibenzoThiophene!$A:$A,,1) )
   * ( _xlfn.XLOOKUP($A331,DibenzoThiophene!$A:$A,DibenzoThiophene!$B:$B,,-1)
       - _xlfn.XLOOKUP($A331,DibenzoThiophene!$A:$A,DibenzoThiophene!$B:$B,,1) )</f>
        <v>0.91008720191080328</v>
      </c>
      <c r="D331">
        <f xml:space="preserve"> _xlfn.XLOOKUP($A331,Sulfone!$A:$A,Sulfone!$B:$B,,1)
 + ( $A331 - _xlfn.XLOOKUP($A331,Sulfone!$A:$A,Sulfone!$A:$A,,1) )
   / ( _xlfn.XLOOKUP($A331,Sulfone!$A:$A,Sulfone!$A:$A,,-1)
       - _xlfn.XLOOKUP($A331,Sulfone!$A:$A,Sulfone!$A:$A,,1) )
   * ( _xlfn.XLOOKUP($A331,Sulfone!$A:$A,Sulfone!$B:$B,,-1)
       - _xlfn.XLOOKUP($A331,Sulfone!$A:$A,Sulfone!$B:$B,,1) )</f>
        <v>1.0767142419059887</v>
      </c>
      <c r="E331">
        <f xml:space="preserve"> _xlfn.XLOOKUP($A331,sfeso4051!$A:$A,sfeso4051!$B:$B,,1)
 + ( $A331 - _xlfn.XLOOKUP($A331,sfeso4051!$A:$A,sfeso4051!$A:$A,,1) )
   / ( _xlfn.XLOOKUP($A331,sfeso4051!$A:$A,sfeso4051!$A:$A,,-1)
       - _xlfn.XLOOKUP($A331,sfeso4051!$A:$A,sfeso4051!$A:$A,,1) )
   * ( _xlfn.XLOOKUP($A331,sfeso4051!$A:$A,sfeso4051!$B:$B,,-1)
       - _xlfn.XLOOKUP($A331,sfeso4051!$A:$A,sfeso4051!$B:$B,,1) )</f>
        <v>0.99458858783987047</v>
      </c>
      <c r="F331">
        <f xml:space="preserve"> _xlfn.XLOOKUP($A331,sdbt029!$A:$A,sdbt029!$B:$B,,1)
 + ( $A331 - _xlfn.XLOOKUP($A331,sdbt029!$A:$A,sdbt029!$A:$A,,1) )
   / ( _xlfn.XLOOKUP($A331,sdbt029!$A:$A,sdbt029!$A:$A,,-1)
       - _xlfn.XLOOKUP($A331,sdbt029!$A:$A,sdbt029!$A:$A,,1) )
   * ( _xlfn.XLOOKUP($A331,sdbt029!$A:$A,sdbt029!$B:$B,,-1)
       - _xlfn.XLOOKUP($A331,sdbt029!$A:$A,sdbt029!$B:$B,,1) )</f>
        <v>0.8112877076863968</v>
      </c>
      <c r="G331">
        <f xml:space="preserve"> _xlfn.XLOOKUP($A331,sdbs034!$A:$A,sdbs034!$B:$B,,1)
 + ( $A331 - _xlfn.XLOOKUP($A331,sdbs034!$A:$A,sdbs034!$A:$A,,1) )
   / ( _xlfn.XLOOKUP($A331,sdbs034!$A:$A,sdbs034!$A:$A,,-1)
       - _xlfn.XLOOKUP($A331,sdbs034!$A:$A,sdbs034!$A:$A,,1) )
   * ( _xlfn.XLOOKUP($A331,sdbs034!$A:$A,sdbs034!$B:$B,,-1)
       - _xlfn.XLOOKUP($A331,sdbs034!$A:$A,sdbs034!$B:$B,,1) )</f>
        <v>0.92372369404371857</v>
      </c>
      <c r="H331">
        <f xml:space="preserve"> _xlfn.XLOOKUP($A331,sdbso042!$A:$A,sdbso042!$B:$B,,1)
 + ( $A331 - _xlfn.XLOOKUP($A331,sdbso042!$A:$A,sdbso042!$A:$A,,1) )
   / ( _xlfn.XLOOKUP($A331,sdbso042!$A:$A,sdbso042!$A:$A,,-1)
       - _xlfn.XLOOKUP($A331,sdbso042!$A:$A,sdbso042!$A:$A,,1) )
   * ( _xlfn.XLOOKUP($A331,sdbso042!$A:$A,sdbso042!$B:$B,,-1)
       - _xlfn.XLOOKUP($A331,sdbso042!$A:$A,sdbso042!$B:$B,,1) )</f>
        <v>0.89501949391975455</v>
      </c>
      <c r="Y331">
        <f t="shared" si="16"/>
        <v>0</v>
      </c>
      <c r="Z331">
        <f t="shared" si="17"/>
        <v>0</v>
      </c>
      <c r="AI331" s="1">
        <v>2506.0781999999999</v>
      </c>
    </row>
    <row r="332" spans="1:35" x14ac:dyDescent="0.2">
      <c r="A332" s="1">
        <f t="shared" si="15"/>
        <v>2505.1283000000003</v>
      </c>
      <c r="B332" s="1">
        <v>0.96056976999999999</v>
      </c>
      <c r="C332">
        <f xml:space="preserve"> _xlfn.XLOOKUP($A332,DibenzoThiophene!$A:$A,DibenzoThiophene!$B:$B,,1)
 + ( $A332 - _xlfn.XLOOKUP($A332,DibenzoThiophene!$A:$A,DibenzoThiophene!$A:$A,,1) )
   / ( _xlfn.XLOOKUP($A332,DibenzoThiophene!$A:$A,DibenzoThiophene!$A:$A,,-1)
       - _xlfn.XLOOKUP($A332,DibenzoThiophene!$A:$A,DibenzoThiophene!$A:$A,,1) )
   * ( _xlfn.XLOOKUP($A332,DibenzoThiophene!$A:$A,DibenzoThiophene!$B:$B,,-1)
       - _xlfn.XLOOKUP($A332,DibenzoThiophene!$A:$A,DibenzoThiophene!$B:$B,,1) )</f>
        <v>0.91089240211915767</v>
      </c>
      <c r="D332">
        <f xml:space="preserve"> _xlfn.XLOOKUP($A332,Sulfone!$A:$A,Sulfone!$B:$B,,1)
 + ( $A332 - _xlfn.XLOOKUP($A332,Sulfone!$A:$A,Sulfone!$A:$A,,1) )
   / ( _xlfn.XLOOKUP($A332,Sulfone!$A:$A,Sulfone!$A:$A,,-1)
       - _xlfn.XLOOKUP($A332,Sulfone!$A:$A,Sulfone!$A:$A,,1) )
   * ( _xlfn.XLOOKUP($A332,Sulfone!$A:$A,Sulfone!$B:$B,,-1)
       - _xlfn.XLOOKUP($A332,Sulfone!$A:$A,Sulfone!$B:$B,,1) )</f>
        <v>1.0696239557960057</v>
      </c>
      <c r="E332">
        <f xml:space="preserve"> _xlfn.XLOOKUP($A332,sfeso4051!$A:$A,sfeso4051!$B:$B,,1)
 + ( $A332 - _xlfn.XLOOKUP($A332,sfeso4051!$A:$A,sfeso4051!$A:$A,,1) )
   / ( _xlfn.XLOOKUP($A332,sfeso4051!$A:$A,sfeso4051!$A:$A,,-1)
       - _xlfn.XLOOKUP($A332,sfeso4051!$A:$A,sfeso4051!$A:$A,,1) )
   * ( _xlfn.XLOOKUP($A332,sfeso4051!$A:$A,sfeso4051!$B:$B,,-1)
       - _xlfn.XLOOKUP($A332,sfeso4051!$A:$A,sfeso4051!$B:$B,,1) )</f>
        <v>0.98010869039202742</v>
      </c>
      <c r="F332">
        <f xml:space="preserve"> _xlfn.XLOOKUP($A332,sdbt029!$A:$A,sdbt029!$B:$B,,1)
 + ( $A332 - _xlfn.XLOOKUP($A332,sdbt029!$A:$A,sdbt029!$A:$A,,1) )
   / ( _xlfn.XLOOKUP($A332,sdbt029!$A:$A,sdbt029!$A:$A,,-1)
       - _xlfn.XLOOKUP($A332,sdbt029!$A:$A,sdbt029!$A:$A,,1) )
   * ( _xlfn.XLOOKUP($A332,sdbt029!$A:$A,sdbt029!$B:$B,,-1)
       - _xlfn.XLOOKUP($A332,sdbt029!$A:$A,sdbt029!$B:$B,,1) )</f>
        <v>0.80892491604329697</v>
      </c>
      <c r="G332">
        <f xml:space="preserve"> _xlfn.XLOOKUP($A332,sdbs034!$A:$A,sdbs034!$B:$B,,1)
 + ( $A332 - _xlfn.XLOOKUP($A332,sdbs034!$A:$A,sdbs034!$A:$A,,1) )
   / ( _xlfn.XLOOKUP($A332,sdbs034!$A:$A,sdbs034!$A:$A,,-1)
       - _xlfn.XLOOKUP($A332,sdbs034!$A:$A,sdbs034!$A:$A,,1) )
   * ( _xlfn.XLOOKUP($A332,sdbs034!$A:$A,sdbs034!$B:$B,,-1)
       - _xlfn.XLOOKUP($A332,sdbs034!$A:$A,sdbs034!$B:$B,,1) )</f>
        <v>0.92392739512501609</v>
      </c>
      <c r="H332">
        <f xml:space="preserve"> _xlfn.XLOOKUP($A332,sdbso042!$A:$A,sdbso042!$B:$B,,1)
 + ( $A332 - _xlfn.XLOOKUP($A332,sdbso042!$A:$A,sdbso042!$A:$A,,1) )
   / ( _xlfn.XLOOKUP($A332,sdbso042!$A:$A,sdbso042!$A:$A,,-1)
       - _xlfn.XLOOKUP($A332,sdbso042!$A:$A,sdbso042!$A:$A,,1) )
   * ( _xlfn.XLOOKUP($A332,sdbso042!$A:$A,sdbso042!$B:$B,,-1)
       - _xlfn.XLOOKUP($A332,sdbso042!$A:$A,sdbso042!$B:$B,,1) )</f>
        <v>0.8883456758140087</v>
      </c>
      <c r="Y332">
        <f t="shared" si="16"/>
        <v>0</v>
      </c>
      <c r="Z332">
        <f t="shared" si="17"/>
        <v>0</v>
      </c>
      <c r="AI332" s="1">
        <v>2506.3283000000001</v>
      </c>
    </row>
    <row r="333" spans="1:35" x14ac:dyDescent="0.2">
      <c r="A333" s="1">
        <f t="shared" si="15"/>
        <v>2505.3785000000003</v>
      </c>
      <c r="B333" s="1">
        <v>0.96429419000000005</v>
      </c>
      <c r="C333">
        <f xml:space="preserve"> _xlfn.XLOOKUP($A333,DibenzoThiophene!$A:$A,DibenzoThiophene!$B:$B,,1)
 + ( $A333 - _xlfn.XLOOKUP($A333,DibenzoThiophene!$A:$A,DibenzoThiophene!$A:$A,,1) )
   / ( _xlfn.XLOOKUP($A333,DibenzoThiophene!$A:$A,DibenzoThiophene!$A:$A,,-1)
       - _xlfn.XLOOKUP($A333,DibenzoThiophene!$A:$A,DibenzoThiophene!$A:$A,,1) )
   * ( _xlfn.XLOOKUP($A333,DibenzoThiophene!$A:$A,DibenzoThiophene!$B:$B,,-1)
       - _xlfn.XLOOKUP($A333,DibenzoThiophene!$A:$A,DibenzoThiophene!$B:$B,,1) )</f>
        <v>0.91169792427881402</v>
      </c>
      <c r="D333">
        <f xml:space="preserve"> _xlfn.XLOOKUP($A333,Sulfone!$A:$A,Sulfone!$B:$B,,1)
 + ( $A333 - _xlfn.XLOOKUP($A333,Sulfone!$A:$A,Sulfone!$A:$A,,1) )
   / ( _xlfn.XLOOKUP($A333,Sulfone!$A:$A,Sulfone!$A:$A,,-1)
       - _xlfn.XLOOKUP($A333,Sulfone!$A:$A,Sulfone!$A:$A,,1) )
   * ( _xlfn.XLOOKUP($A333,Sulfone!$A:$A,Sulfone!$B:$B,,-1)
       - _xlfn.XLOOKUP($A333,Sulfone!$A:$A,Sulfone!$B:$B,,1) )</f>
        <v>1.0641299586064266</v>
      </c>
      <c r="E333">
        <f xml:space="preserve"> _xlfn.XLOOKUP($A333,sfeso4051!$A:$A,sfeso4051!$B:$B,,1)
 + ( $A333 - _xlfn.XLOOKUP($A333,sfeso4051!$A:$A,sfeso4051!$A:$A,,1) )
   / ( _xlfn.XLOOKUP($A333,sfeso4051!$A:$A,sfeso4051!$A:$A,,-1)
       - _xlfn.XLOOKUP($A333,sfeso4051!$A:$A,sfeso4051!$A:$A,,1) )
   * ( _xlfn.XLOOKUP($A333,sfeso4051!$A:$A,sfeso4051!$B:$B,,-1)
       - _xlfn.XLOOKUP($A333,sfeso4051!$A:$A,sfeso4051!$B:$B,,1) )</f>
        <v>0.9636480879332151</v>
      </c>
      <c r="F333">
        <f xml:space="preserve"> _xlfn.XLOOKUP($A333,sdbt029!$A:$A,sdbt029!$B:$B,,1)
 + ( $A333 - _xlfn.XLOOKUP($A333,sdbt029!$A:$A,sdbt029!$A:$A,,1) )
   / ( _xlfn.XLOOKUP($A333,sdbt029!$A:$A,sdbt029!$A:$A,,-1)
       - _xlfn.XLOOKUP($A333,sdbt029!$A:$A,sdbt029!$A:$A,,1) )
   * ( _xlfn.XLOOKUP($A333,sdbt029!$A:$A,sdbt029!$B:$B,,-1)
       - _xlfn.XLOOKUP($A333,sdbt029!$A:$A,sdbt029!$B:$B,,1) )</f>
        <v>0.80821685974341051</v>
      </c>
      <c r="G333">
        <f xml:space="preserve"> _xlfn.XLOOKUP($A333,sdbs034!$A:$A,sdbs034!$B:$B,,1)
 + ( $A333 - _xlfn.XLOOKUP($A333,sdbs034!$A:$A,sdbs034!$A:$A,,1) )
   / ( _xlfn.XLOOKUP($A333,sdbs034!$A:$A,sdbs034!$A:$A,,-1)
       - _xlfn.XLOOKUP($A333,sdbs034!$A:$A,sdbs034!$A:$A,,1) )
   * ( _xlfn.XLOOKUP($A333,sdbs034!$A:$A,sdbs034!$B:$B,,-1)
       - _xlfn.XLOOKUP($A333,sdbs034!$A:$A,sdbs034!$B:$B,,1) )</f>
        <v>0.91487155986862201</v>
      </c>
      <c r="H333">
        <f xml:space="preserve"> _xlfn.XLOOKUP($A333,sdbso042!$A:$A,sdbso042!$B:$B,,1)
 + ( $A333 - _xlfn.XLOOKUP($A333,sdbso042!$A:$A,sdbso042!$A:$A,,1) )
   / ( _xlfn.XLOOKUP($A333,sdbso042!$A:$A,sdbso042!$A:$A,,-1)
       - _xlfn.XLOOKUP($A333,sdbso042!$A:$A,sdbso042!$A:$A,,1) )
   * ( _xlfn.XLOOKUP($A333,sdbso042!$A:$A,sdbso042!$B:$B,,-1)
       - _xlfn.XLOOKUP($A333,sdbso042!$A:$A,sdbso042!$B:$B,,1) )</f>
        <v>0.89125792866860443</v>
      </c>
      <c r="Y333">
        <f t="shared" si="16"/>
        <v>0</v>
      </c>
      <c r="Z333">
        <f t="shared" si="17"/>
        <v>0</v>
      </c>
      <c r="AI333" s="1">
        <v>2506.5785000000001</v>
      </c>
    </row>
    <row r="334" spans="1:35" x14ac:dyDescent="0.2">
      <c r="A334" s="1">
        <f t="shared" si="15"/>
        <v>2505.6287000000002</v>
      </c>
      <c r="B334" s="1">
        <v>0.97018857999999997</v>
      </c>
      <c r="C334">
        <f xml:space="preserve"> _xlfn.XLOOKUP($A334,DibenzoThiophene!$A:$A,DibenzoThiophene!$B:$B,,1)
 + ( $A334 - _xlfn.XLOOKUP($A334,DibenzoThiophene!$A:$A,DibenzoThiophene!$A:$A,,1) )
   / ( _xlfn.XLOOKUP($A334,DibenzoThiophene!$A:$A,DibenzoThiophene!$A:$A,,-1)
       - _xlfn.XLOOKUP($A334,DibenzoThiophene!$A:$A,DibenzoThiophene!$A:$A,,1) )
   * ( _xlfn.XLOOKUP($A334,DibenzoThiophene!$A:$A,DibenzoThiophene!$B:$B,,-1)
       - _xlfn.XLOOKUP($A334,DibenzoThiophene!$A:$A,DibenzoThiophene!$B:$B,,1) )</f>
        <v>0.91250344643847037</v>
      </c>
      <c r="D334">
        <f xml:space="preserve"> _xlfn.XLOOKUP($A334,Sulfone!$A:$A,Sulfone!$B:$B,,1)
 + ( $A334 - _xlfn.XLOOKUP($A334,Sulfone!$A:$A,Sulfone!$A:$A,,1) )
   / ( _xlfn.XLOOKUP($A334,Sulfone!$A:$A,Sulfone!$A:$A,,-1)
       - _xlfn.XLOOKUP($A334,Sulfone!$A:$A,Sulfone!$A:$A,,1) )
   * ( _xlfn.XLOOKUP($A334,Sulfone!$A:$A,Sulfone!$B:$B,,-1)
       - _xlfn.XLOOKUP($A334,Sulfone!$A:$A,Sulfone!$B:$B,,1) )</f>
        <v>1.0586359614168475</v>
      </c>
      <c r="E334">
        <f xml:space="preserve"> _xlfn.XLOOKUP($A334,sfeso4051!$A:$A,sfeso4051!$B:$B,,1)
 + ( $A334 - _xlfn.XLOOKUP($A334,sfeso4051!$A:$A,sfeso4051!$A:$A,,1) )
   / ( _xlfn.XLOOKUP($A334,sfeso4051!$A:$A,sfeso4051!$A:$A,,-1)
       - _xlfn.XLOOKUP($A334,sfeso4051!$A:$A,sfeso4051!$A:$A,,1) )
   * ( _xlfn.XLOOKUP($A334,sfeso4051!$A:$A,sfeso4051!$B:$B,,-1)
       - _xlfn.XLOOKUP($A334,sfeso4051!$A:$A,sfeso4051!$B:$B,,1) )</f>
        <v>0.94858583640297933</v>
      </c>
      <c r="F334">
        <f xml:space="preserve"> _xlfn.XLOOKUP($A334,sdbt029!$A:$A,sdbt029!$B:$B,,1)
 + ( $A334 - _xlfn.XLOOKUP($A334,sdbt029!$A:$A,sdbt029!$A:$A,,1) )
   / ( _xlfn.XLOOKUP($A334,sdbt029!$A:$A,sdbt029!$A:$A,,-1)
       - _xlfn.XLOOKUP($A334,sdbt029!$A:$A,sdbt029!$A:$A,,1) )
   * ( _xlfn.XLOOKUP($A334,sdbt029!$A:$A,sdbt029!$B:$B,,-1)
       - _xlfn.XLOOKUP($A334,sdbt029!$A:$A,sdbt029!$B:$B,,1) )</f>
        <v>0.80639747703432074</v>
      </c>
      <c r="G334">
        <f xml:space="preserve"> _xlfn.XLOOKUP($A334,sdbs034!$A:$A,sdbs034!$B:$B,,1)
 + ( $A334 - _xlfn.XLOOKUP($A334,sdbs034!$A:$A,sdbs034!$A:$A,,1) )
   / ( _xlfn.XLOOKUP($A334,sdbs034!$A:$A,sdbs034!$A:$A,,-1)
       - _xlfn.XLOOKUP($A334,sdbs034!$A:$A,sdbs034!$A:$A,,1) )
   * ( _xlfn.XLOOKUP($A334,sdbs034!$A:$A,sdbs034!$B:$B,,-1)
       - _xlfn.XLOOKUP($A334,sdbs034!$A:$A,sdbs034!$B:$B,,1) )</f>
        <v>0.92594404703536115</v>
      </c>
      <c r="H334">
        <f xml:space="preserve"> _xlfn.XLOOKUP($A334,sdbso042!$A:$A,sdbso042!$B:$B,,1)
 + ( $A334 - _xlfn.XLOOKUP($A334,sdbso042!$A:$A,sdbso042!$A:$A,,1) )
   / ( _xlfn.XLOOKUP($A334,sdbso042!$A:$A,sdbso042!$A:$A,,-1)
       - _xlfn.XLOOKUP($A334,sdbso042!$A:$A,sdbso042!$A:$A,,1) )
   * ( _xlfn.XLOOKUP($A334,sdbso042!$A:$A,sdbso042!$B:$B,,-1)
       - _xlfn.XLOOKUP($A334,sdbso042!$A:$A,sdbso042!$B:$B,,1) )</f>
        <v>0.88379708337959217</v>
      </c>
      <c r="Y334">
        <f t="shared" si="16"/>
        <v>0</v>
      </c>
      <c r="Z334">
        <f t="shared" si="17"/>
        <v>0</v>
      </c>
      <c r="AI334" s="1">
        <v>2506.8287</v>
      </c>
    </row>
    <row r="335" spans="1:35" x14ac:dyDescent="0.2">
      <c r="A335" s="1">
        <f t="shared" si="15"/>
        <v>2505.8789000000002</v>
      </c>
      <c r="B335" s="1">
        <v>0.97508729000000005</v>
      </c>
      <c r="C335">
        <f xml:space="preserve"> _xlfn.XLOOKUP($A335,DibenzoThiophene!$A:$A,DibenzoThiophene!$B:$B,,1)
 + ( $A335 - _xlfn.XLOOKUP($A335,DibenzoThiophene!$A:$A,DibenzoThiophene!$A:$A,,1) )
   / ( _xlfn.XLOOKUP($A335,DibenzoThiophene!$A:$A,DibenzoThiophene!$A:$A,,-1)
       - _xlfn.XLOOKUP($A335,DibenzoThiophene!$A:$A,DibenzoThiophene!$A:$A,,1) )
   * ( _xlfn.XLOOKUP($A335,DibenzoThiophene!$A:$A,DibenzoThiophene!$B:$B,,-1)
       - _xlfn.XLOOKUP($A335,DibenzoThiophene!$A:$A,DibenzoThiophene!$B:$B,,1) )</f>
        <v>0.91330896859812671</v>
      </c>
      <c r="D335">
        <f xml:space="preserve"> _xlfn.XLOOKUP($A335,Sulfone!$A:$A,Sulfone!$B:$B,,1)
 + ( $A335 - _xlfn.XLOOKUP($A335,Sulfone!$A:$A,Sulfone!$A:$A,,1) )
   / ( _xlfn.XLOOKUP($A335,Sulfone!$A:$A,Sulfone!$A:$A,,-1)
       - _xlfn.XLOOKUP($A335,Sulfone!$A:$A,Sulfone!$A:$A,,1) )
   * ( _xlfn.XLOOKUP($A335,Sulfone!$A:$A,Sulfone!$B:$B,,-1)
       - _xlfn.XLOOKUP($A335,Sulfone!$A:$A,Sulfone!$B:$B,,1) )</f>
        <v>1.0531419642272686</v>
      </c>
      <c r="E335">
        <f xml:space="preserve"> _xlfn.XLOOKUP($A335,sfeso4051!$A:$A,sfeso4051!$B:$B,,1)
 + ( $A335 - _xlfn.XLOOKUP($A335,sfeso4051!$A:$A,sfeso4051!$A:$A,,1) )
   / ( _xlfn.XLOOKUP($A335,sfeso4051!$A:$A,sfeso4051!$A:$A,,-1)
       - _xlfn.XLOOKUP($A335,sfeso4051!$A:$A,sfeso4051!$A:$A,,1) )
   * ( _xlfn.XLOOKUP($A335,sfeso4051!$A:$A,sfeso4051!$B:$B,,-1)
       - _xlfn.XLOOKUP($A335,sfeso4051!$A:$A,sfeso4051!$B:$B,,1) )</f>
        <v>0.93363301613367811</v>
      </c>
      <c r="F335">
        <f xml:space="preserve"> _xlfn.XLOOKUP($A335,sdbt029!$A:$A,sdbt029!$B:$B,,1)
 + ( $A335 - _xlfn.XLOOKUP($A335,sdbt029!$A:$A,sdbt029!$A:$A,,1) )
   / ( _xlfn.XLOOKUP($A335,sdbt029!$A:$A,sdbt029!$A:$A,,-1)
       - _xlfn.XLOOKUP($A335,sdbt029!$A:$A,sdbt029!$A:$A,,1) )
   * ( _xlfn.XLOOKUP($A335,sdbt029!$A:$A,sdbt029!$B:$B,,-1)
       - _xlfn.XLOOKUP($A335,sdbt029!$A:$A,sdbt029!$B:$B,,1) )</f>
        <v>0.80518042951682622</v>
      </c>
      <c r="G335">
        <f xml:space="preserve"> _xlfn.XLOOKUP($A335,sdbs034!$A:$A,sdbs034!$B:$B,,1)
 + ( $A335 - _xlfn.XLOOKUP($A335,sdbs034!$A:$A,sdbs034!$A:$A,,1) )
   / ( _xlfn.XLOOKUP($A335,sdbs034!$A:$A,sdbs034!$A:$A,,-1)
       - _xlfn.XLOOKUP($A335,sdbs034!$A:$A,sdbs034!$A:$A,,1) )
   * ( _xlfn.XLOOKUP($A335,sdbs034!$A:$A,sdbs034!$B:$B,,-1)
       - _xlfn.XLOOKUP($A335,sdbs034!$A:$A,sdbs034!$B:$B,,1) )</f>
        <v>0.92029711714412599</v>
      </c>
      <c r="H335">
        <f xml:space="preserve"> _xlfn.XLOOKUP($A335,sdbso042!$A:$A,sdbso042!$B:$B,,1)
 + ( $A335 - _xlfn.XLOOKUP($A335,sdbso042!$A:$A,sdbso042!$A:$A,,1) )
   / ( _xlfn.XLOOKUP($A335,sdbso042!$A:$A,sdbso042!$A:$A,,-1)
       - _xlfn.XLOOKUP($A335,sdbso042!$A:$A,sdbso042!$A:$A,,1) )
   * ( _xlfn.XLOOKUP($A335,sdbso042!$A:$A,sdbso042!$B:$B,,-1)
       - _xlfn.XLOOKUP($A335,sdbso042!$A:$A,sdbso042!$B:$B,,1) )</f>
        <v>0.885830869813378</v>
      </c>
      <c r="Y335">
        <f t="shared" si="16"/>
        <v>0</v>
      </c>
      <c r="Z335">
        <f t="shared" si="17"/>
        <v>0</v>
      </c>
      <c r="AI335" s="1">
        <v>2507.0789</v>
      </c>
    </row>
    <row r="336" spans="1:35" x14ac:dyDescent="0.2">
      <c r="A336" s="1">
        <f t="shared" si="15"/>
        <v>2506.1290000000004</v>
      </c>
      <c r="B336" s="1">
        <v>0.95261817000000004</v>
      </c>
      <c r="C336">
        <f xml:space="preserve"> _xlfn.XLOOKUP($A336,DibenzoThiophene!$A:$A,DibenzoThiophene!$B:$B,,1)
 + ( $A336 - _xlfn.XLOOKUP($A336,DibenzoThiophene!$A:$A,DibenzoThiophene!$A:$A,,1) )
   / ( _xlfn.XLOOKUP($A336,DibenzoThiophene!$A:$A,DibenzoThiophene!$A:$A,,-1)
       - _xlfn.XLOOKUP($A336,DibenzoThiophene!$A:$A,DibenzoThiophene!$A:$A,,1) )
   * ( _xlfn.XLOOKUP($A336,DibenzoThiophene!$A:$A,DibenzoThiophene!$B:$B,,-1)
       - _xlfn.XLOOKUP($A336,DibenzoThiophene!$A:$A,DibenzoThiophene!$B:$B,,1) )</f>
        <v>0.91365026250291992</v>
      </c>
      <c r="D336">
        <f xml:space="preserve"> _xlfn.XLOOKUP($A336,Sulfone!$A:$A,Sulfone!$B:$B,,1)
 + ( $A336 - _xlfn.XLOOKUP($A336,Sulfone!$A:$A,Sulfone!$A:$A,,1) )
   / ( _xlfn.XLOOKUP($A336,Sulfone!$A:$A,Sulfone!$A:$A,,-1)
       - _xlfn.XLOOKUP($A336,Sulfone!$A:$A,Sulfone!$A:$A,,1) )
   * ( _xlfn.XLOOKUP($A336,Sulfone!$A:$A,Sulfone!$B:$B,,-1)
       - _xlfn.XLOOKUP($A336,Sulfone!$A:$A,Sulfone!$B:$B,,1) )</f>
        <v>1.0479094926927148</v>
      </c>
      <c r="E336">
        <f xml:space="preserve"> _xlfn.XLOOKUP($A336,sfeso4051!$A:$A,sfeso4051!$B:$B,,1)
 + ( $A336 - _xlfn.XLOOKUP($A336,sfeso4051!$A:$A,sfeso4051!$A:$A,,1) )
   / ( _xlfn.XLOOKUP($A336,sfeso4051!$A:$A,sfeso4051!$A:$A,,-1)
       - _xlfn.XLOOKUP($A336,sfeso4051!$A:$A,sfeso4051!$A:$A,,1) )
   * ( _xlfn.XLOOKUP($A336,sfeso4051!$A:$A,sfeso4051!$B:$B,,-1)
       - _xlfn.XLOOKUP($A336,sfeso4051!$A:$A,sfeso4051!$B:$B,,1) )</f>
        <v>0.92302170271813733</v>
      </c>
      <c r="F336">
        <f xml:space="preserve"> _xlfn.XLOOKUP($A336,sdbt029!$A:$A,sdbt029!$B:$B,,1)
 + ( $A336 - _xlfn.XLOOKUP($A336,sdbt029!$A:$A,sdbt029!$A:$A,,1) )
   / ( _xlfn.XLOOKUP($A336,sdbt029!$A:$A,sdbt029!$A:$A,,-1)
       - _xlfn.XLOOKUP($A336,sdbt029!$A:$A,sdbt029!$A:$A,,1) )
   * ( _xlfn.XLOOKUP($A336,sdbt029!$A:$A,sdbt029!$B:$B,,-1)
       - _xlfn.XLOOKUP($A336,sdbt029!$A:$A,sdbt029!$B:$B,,1) )</f>
        <v>0.80948201823289767</v>
      </c>
      <c r="G336">
        <f xml:space="preserve"> _xlfn.XLOOKUP($A336,sdbs034!$A:$A,sdbs034!$B:$B,,1)
 + ( $A336 - _xlfn.XLOOKUP($A336,sdbs034!$A:$A,sdbs034!$A:$A,,1) )
   / ( _xlfn.XLOOKUP($A336,sdbs034!$A:$A,sdbs034!$A:$A,,-1)
       - _xlfn.XLOOKUP($A336,sdbs034!$A:$A,sdbs034!$A:$A,,1) )
   * ( _xlfn.XLOOKUP($A336,sdbs034!$A:$A,sdbs034!$B:$B,,-1)
       - _xlfn.XLOOKUP($A336,sdbs034!$A:$A,sdbs034!$B:$B,,1) )</f>
        <v>0.9214282470695625</v>
      </c>
      <c r="H336">
        <f xml:space="preserve"> _xlfn.XLOOKUP($A336,sdbso042!$A:$A,sdbso042!$B:$B,,1)
 + ( $A336 - _xlfn.XLOOKUP($A336,sdbso042!$A:$A,sdbso042!$A:$A,,1) )
   / ( _xlfn.XLOOKUP($A336,sdbso042!$A:$A,sdbso042!$A:$A,,-1)
       - _xlfn.XLOOKUP($A336,sdbso042!$A:$A,sdbso042!$A:$A,,1) )
   * ( _xlfn.XLOOKUP($A336,sdbso042!$A:$A,sdbso042!$B:$B,,-1)
       - _xlfn.XLOOKUP($A336,sdbso042!$A:$A,sdbso042!$B:$B,,1) )</f>
        <v>0.88494706727445827</v>
      </c>
      <c r="Y336">
        <f t="shared" si="16"/>
        <v>0</v>
      </c>
      <c r="Z336">
        <f t="shared" si="17"/>
        <v>0</v>
      </c>
      <c r="AI336" s="1">
        <v>2507.3290000000002</v>
      </c>
    </row>
    <row r="337" spans="1:35" x14ac:dyDescent="0.2">
      <c r="A337" s="1">
        <f t="shared" si="15"/>
        <v>2506.3792000000003</v>
      </c>
      <c r="B337" s="1">
        <v>0.94674694999999998</v>
      </c>
      <c r="C337">
        <f xml:space="preserve"> _xlfn.XLOOKUP($A337,DibenzoThiophene!$A:$A,DibenzoThiophene!$B:$B,,1)
 + ( $A337 - _xlfn.XLOOKUP($A337,DibenzoThiophene!$A:$A,DibenzoThiophene!$A:$A,,1) )
   / ( _xlfn.XLOOKUP($A337,DibenzoThiophene!$A:$A,DibenzoThiophene!$A:$A,,-1)
       - _xlfn.XLOOKUP($A337,DibenzoThiophene!$A:$A,DibenzoThiophene!$A:$A,,1) )
   * ( _xlfn.XLOOKUP($A337,DibenzoThiophene!$A:$A,DibenzoThiophene!$B:$B,,-1)
       - _xlfn.XLOOKUP($A337,DibenzoThiophene!$A:$A,DibenzoThiophene!$B:$B,,1) )</f>
        <v>0.91073561295906102</v>
      </c>
      <c r="D337">
        <f xml:space="preserve"> _xlfn.XLOOKUP($A337,Sulfone!$A:$A,Sulfone!$B:$B,,1)
 + ( $A337 - _xlfn.XLOOKUP($A337,Sulfone!$A:$A,Sulfone!$A:$A,,1) )
   / ( _xlfn.XLOOKUP($A337,Sulfone!$A:$A,Sulfone!$A:$A,,-1)
       - _xlfn.XLOOKUP($A337,Sulfone!$A:$A,Sulfone!$A:$A,,1) )
   * ( _xlfn.XLOOKUP($A337,Sulfone!$A:$A,Sulfone!$B:$B,,-1)
       - _xlfn.XLOOKUP($A337,Sulfone!$A:$A,Sulfone!$B:$B,,1) )</f>
        <v>1.0429149898770356</v>
      </c>
      <c r="E337">
        <f xml:space="preserve"> _xlfn.XLOOKUP($A337,sfeso4051!$A:$A,sfeso4051!$B:$B,,1)
 + ( $A337 - _xlfn.XLOOKUP($A337,sfeso4051!$A:$A,sfeso4051!$A:$A,,1) )
   / ( _xlfn.XLOOKUP($A337,sfeso4051!$A:$A,sfeso4051!$A:$A,,-1)
       - _xlfn.XLOOKUP($A337,sfeso4051!$A:$A,sfeso4051!$A:$A,,1) )
   * ( _xlfn.XLOOKUP($A337,sfeso4051!$A:$A,sfeso4051!$B:$B,,-1)
       - _xlfn.XLOOKUP($A337,sfeso4051!$A:$A,sfeso4051!$B:$B,,1) )</f>
        <v>0.91142476629508773</v>
      </c>
      <c r="F337">
        <f xml:space="preserve"> _xlfn.XLOOKUP($A337,sdbt029!$A:$A,sdbt029!$B:$B,,1)
 + ( $A337 - _xlfn.XLOOKUP($A337,sdbt029!$A:$A,sdbt029!$A:$A,,1) )
   / ( _xlfn.XLOOKUP($A337,sdbt029!$A:$A,sdbt029!$A:$A,,-1)
       - _xlfn.XLOOKUP($A337,sdbt029!$A:$A,sdbt029!$A:$A,,1) )
   * ( _xlfn.XLOOKUP($A337,sdbt029!$A:$A,sdbt029!$B:$B,,-1)
       - _xlfn.XLOOKUP($A337,sdbt029!$A:$A,sdbt029!$B:$B,,1) )</f>
        <v>0.81110693842120374</v>
      </c>
      <c r="G337">
        <f xml:space="preserve"> _xlfn.XLOOKUP($A337,sdbs034!$A:$A,sdbs034!$B:$B,,1)
 + ( $A337 - _xlfn.XLOOKUP($A337,sdbs034!$A:$A,sdbs034!$A:$A,,1) )
   / ( _xlfn.XLOOKUP($A337,sdbs034!$A:$A,sdbs034!$A:$A,,-1)
       - _xlfn.XLOOKUP($A337,sdbs034!$A:$A,sdbs034!$A:$A,,1) )
   * ( _xlfn.XLOOKUP($A337,sdbs034!$A:$A,sdbs034!$B:$B,,-1)
       - _xlfn.XLOOKUP($A337,sdbs034!$A:$A,sdbs034!$B:$B,,1) )</f>
        <v>0.92131926716141144</v>
      </c>
      <c r="H337">
        <f xml:space="preserve"> _xlfn.XLOOKUP($A337,sdbso042!$A:$A,sdbso042!$B:$B,,1)
 + ( $A337 - _xlfn.XLOOKUP($A337,sdbso042!$A:$A,sdbso042!$A:$A,,1) )
   / ( _xlfn.XLOOKUP($A337,sdbso042!$A:$A,sdbso042!$A:$A,,-1)
       - _xlfn.XLOOKUP($A337,sdbso042!$A:$A,sdbso042!$A:$A,,1) )
   * ( _xlfn.XLOOKUP($A337,sdbso042!$A:$A,sdbso042!$B:$B,,-1)
       - _xlfn.XLOOKUP($A337,sdbso042!$A:$A,sdbso042!$B:$B,,1) )</f>
        <v>0.88518117377962258</v>
      </c>
      <c r="Y337">
        <f t="shared" si="16"/>
        <v>0</v>
      </c>
      <c r="Z337">
        <f t="shared" si="17"/>
        <v>0</v>
      </c>
      <c r="AI337" s="1">
        <v>2507.5792000000001</v>
      </c>
    </row>
    <row r="338" spans="1:35" x14ac:dyDescent="0.2">
      <c r="A338" s="1">
        <f t="shared" si="15"/>
        <v>2506.6294000000003</v>
      </c>
      <c r="B338" s="1">
        <v>0.94813449000000005</v>
      </c>
      <c r="C338">
        <f xml:space="preserve"> _xlfn.XLOOKUP($A338,DibenzoThiophene!$A:$A,DibenzoThiophene!$B:$B,,1)
 + ( $A338 - _xlfn.XLOOKUP($A338,DibenzoThiophene!$A:$A,DibenzoThiophene!$A:$A,,1) )
   / ( _xlfn.XLOOKUP($A338,DibenzoThiophene!$A:$A,DibenzoThiophene!$A:$A,,-1)
       - _xlfn.XLOOKUP($A338,DibenzoThiophene!$A:$A,DibenzoThiophene!$A:$A,,1) )
   * ( _xlfn.XLOOKUP($A338,DibenzoThiophene!$A:$A,DibenzoThiophene!$B:$B,,-1)
       - _xlfn.XLOOKUP($A338,DibenzoThiophene!$A:$A,DibenzoThiophene!$B:$B,,1) )</f>
        <v>0.90782096341520213</v>
      </c>
      <c r="D338">
        <f xml:space="preserve"> _xlfn.XLOOKUP($A338,Sulfone!$A:$A,Sulfone!$B:$B,,1)
 + ( $A338 - _xlfn.XLOOKUP($A338,Sulfone!$A:$A,Sulfone!$A:$A,,1) )
   / ( _xlfn.XLOOKUP($A338,Sulfone!$A:$A,Sulfone!$A:$A,,-1)
       - _xlfn.XLOOKUP($A338,Sulfone!$A:$A,Sulfone!$A:$A,,1) )
   * ( _xlfn.XLOOKUP($A338,Sulfone!$A:$A,Sulfone!$B:$B,,-1)
       - _xlfn.XLOOKUP($A338,Sulfone!$A:$A,Sulfone!$B:$B,,1) )</f>
        <v>1.0379204870613561</v>
      </c>
      <c r="E338">
        <f xml:space="preserve"> _xlfn.XLOOKUP($A338,sfeso4051!$A:$A,sfeso4051!$B:$B,,1)
 + ( $A338 - _xlfn.XLOOKUP($A338,sfeso4051!$A:$A,sfeso4051!$A:$A,,1) )
   / ( _xlfn.XLOOKUP($A338,sfeso4051!$A:$A,sfeso4051!$A:$A,,-1)
       - _xlfn.XLOOKUP($A338,sfeso4051!$A:$A,sfeso4051!$A:$A,,1) )
   * ( _xlfn.XLOOKUP($A338,sfeso4051!$A:$A,sfeso4051!$B:$B,,-1)
       - _xlfn.XLOOKUP($A338,sfeso4051!$A:$A,sfeso4051!$B:$B,,1) )</f>
        <v>0.89954398843188221</v>
      </c>
      <c r="F338">
        <f xml:space="preserve"> _xlfn.XLOOKUP($A338,sdbt029!$A:$A,sdbt029!$B:$B,,1)
 + ( $A338 - _xlfn.XLOOKUP($A338,sdbt029!$A:$A,sdbt029!$A:$A,,1) )
   / ( _xlfn.XLOOKUP($A338,sdbt029!$A:$A,sdbt029!$A:$A,,-1)
       - _xlfn.XLOOKUP($A338,sdbt029!$A:$A,sdbt029!$A:$A,,1) )
   * ( _xlfn.XLOOKUP($A338,sdbt029!$A:$A,sdbt029!$B:$B,,-1)
       - _xlfn.XLOOKUP($A338,sdbt029!$A:$A,sdbt029!$B:$B,,1) )</f>
        <v>0.81287957643124076</v>
      </c>
      <c r="G338">
        <f xml:space="preserve"> _xlfn.XLOOKUP($A338,sdbs034!$A:$A,sdbs034!$B:$B,,1)
 + ( $A338 - _xlfn.XLOOKUP($A338,sdbs034!$A:$A,sdbs034!$A:$A,,1) )
   / ( _xlfn.XLOOKUP($A338,sdbs034!$A:$A,sdbs034!$A:$A,,-1)
       - _xlfn.XLOOKUP($A338,sdbs034!$A:$A,sdbs034!$A:$A,,1) )
   * ( _xlfn.XLOOKUP($A338,sdbs034!$A:$A,sdbs034!$B:$B,,-1)
       - _xlfn.XLOOKUP($A338,sdbs034!$A:$A,sdbs034!$B:$B,,1) )</f>
        <v>0.91633814471987352</v>
      </c>
      <c r="H338">
        <f xml:space="preserve"> _xlfn.XLOOKUP($A338,sdbso042!$A:$A,sdbso042!$B:$B,,1)
 + ( $A338 - _xlfn.XLOOKUP($A338,sdbso042!$A:$A,sdbso042!$A:$A,,1) )
   / ( _xlfn.XLOOKUP($A338,sdbso042!$A:$A,sdbso042!$A:$A,,-1)
       - _xlfn.XLOOKUP($A338,sdbso042!$A:$A,sdbso042!$A:$A,,1) )
   * ( _xlfn.XLOOKUP($A338,sdbso042!$A:$A,sdbso042!$B:$B,,-1)
       - _xlfn.XLOOKUP($A338,sdbso042!$A:$A,sdbso042!$B:$B,,1) )</f>
        <v>0.87493551163405436</v>
      </c>
      <c r="Y338">
        <f t="shared" si="16"/>
        <v>0</v>
      </c>
      <c r="Z338">
        <f t="shared" si="17"/>
        <v>0</v>
      </c>
      <c r="AI338" s="1">
        <v>2507.8294000000001</v>
      </c>
    </row>
    <row r="339" spans="1:35" x14ac:dyDescent="0.2">
      <c r="A339" s="1">
        <f t="shared" si="15"/>
        <v>2506.8796000000002</v>
      </c>
      <c r="B339" s="1">
        <v>0.95078282000000003</v>
      </c>
      <c r="C339">
        <f xml:space="preserve"> _xlfn.XLOOKUP($A339,DibenzoThiophene!$A:$A,DibenzoThiophene!$B:$B,,1)
 + ( $A339 - _xlfn.XLOOKUP($A339,DibenzoThiophene!$A:$A,DibenzoThiophene!$A:$A,,1) )
   / ( _xlfn.XLOOKUP($A339,DibenzoThiophene!$A:$A,DibenzoThiophene!$A:$A,,-1)
       - _xlfn.XLOOKUP($A339,DibenzoThiophene!$A:$A,DibenzoThiophene!$A:$A,,1) )
   * ( _xlfn.XLOOKUP($A339,DibenzoThiophene!$A:$A,DibenzoThiophene!$B:$B,,-1)
       - _xlfn.XLOOKUP($A339,DibenzoThiophene!$A:$A,DibenzoThiophene!$B:$B,,1) )</f>
        <v>0.90490631387134335</v>
      </c>
      <c r="D339">
        <f xml:space="preserve"> _xlfn.XLOOKUP($A339,Sulfone!$A:$A,Sulfone!$B:$B,,1)
 + ( $A339 - _xlfn.XLOOKUP($A339,Sulfone!$A:$A,Sulfone!$A:$A,,1) )
   / ( _xlfn.XLOOKUP($A339,Sulfone!$A:$A,Sulfone!$A:$A,,-1)
       - _xlfn.XLOOKUP($A339,Sulfone!$A:$A,Sulfone!$A:$A,,1) )
   * ( _xlfn.XLOOKUP($A339,Sulfone!$A:$A,Sulfone!$B:$B,,-1)
       - _xlfn.XLOOKUP($A339,Sulfone!$A:$A,Sulfone!$B:$B,,1) )</f>
        <v>1.0329259842456768</v>
      </c>
      <c r="E339">
        <f xml:space="preserve"> _xlfn.XLOOKUP($A339,sfeso4051!$A:$A,sfeso4051!$B:$B,,1)
 + ( $A339 - _xlfn.XLOOKUP($A339,sfeso4051!$A:$A,sfeso4051!$A:$A,,1) )
   / ( _xlfn.XLOOKUP($A339,sfeso4051!$A:$A,sfeso4051!$A:$A,,-1)
       - _xlfn.XLOOKUP($A339,sfeso4051!$A:$A,sfeso4051!$A:$A,,1) )
   * ( _xlfn.XLOOKUP($A339,sfeso4051!$A:$A,sfeso4051!$B:$B,,-1)
       - _xlfn.XLOOKUP($A339,sfeso4051!$A:$A,sfeso4051!$B:$B,,1) )</f>
        <v>0.89129242426542865</v>
      </c>
      <c r="F339">
        <f xml:space="preserve"> _xlfn.XLOOKUP($A339,sdbt029!$A:$A,sdbt029!$B:$B,,1)
 + ( $A339 - _xlfn.XLOOKUP($A339,sdbt029!$A:$A,sdbt029!$A:$A,,1) )
   / ( _xlfn.XLOOKUP($A339,sdbt029!$A:$A,sdbt029!$A:$A,,-1)
       - _xlfn.XLOOKUP($A339,sdbt029!$A:$A,sdbt029!$A:$A,,1) )
   * ( _xlfn.XLOOKUP($A339,sdbt029!$A:$A,sdbt029!$B:$B,,-1)
       - _xlfn.XLOOKUP($A339,sdbt029!$A:$A,sdbt029!$B:$B,,1) )</f>
        <v>0.81533973587414599</v>
      </c>
      <c r="G339">
        <f xml:space="preserve"> _xlfn.XLOOKUP($A339,sdbs034!$A:$A,sdbs034!$B:$B,,1)
 + ( $A339 - _xlfn.XLOOKUP($A339,sdbs034!$A:$A,sdbs034!$A:$A,,1) )
   / ( _xlfn.XLOOKUP($A339,sdbs034!$A:$A,sdbs034!$A:$A,,-1)
       - _xlfn.XLOOKUP($A339,sdbs034!$A:$A,sdbs034!$A:$A,,1) )
   * ( _xlfn.XLOOKUP($A339,sdbs034!$A:$A,sdbs034!$B:$B,,-1)
       - _xlfn.XLOOKUP($A339,sdbs034!$A:$A,sdbs034!$B:$B,,1) )</f>
        <v>0.93210392031852785</v>
      </c>
      <c r="H339">
        <f xml:space="preserve"> _xlfn.XLOOKUP($A339,sdbso042!$A:$A,sdbso042!$B:$B,,1)
 + ( $A339 - _xlfn.XLOOKUP($A339,sdbso042!$A:$A,sdbso042!$A:$A,,1) )
   / ( _xlfn.XLOOKUP($A339,sdbso042!$A:$A,sdbso042!$A:$A,,-1)
       - _xlfn.XLOOKUP($A339,sdbso042!$A:$A,sdbso042!$A:$A,,1) )
   * ( _xlfn.XLOOKUP($A339,sdbso042!$A:$A,sdbso042!$B:$B,,-1)
       - _xlfn.XLOOKUP($A339,sdbso042!$A:$A,sdbso042!$B:$B,,1) )</f>
        <v>0.88392910424727122</v>
      </c>
      <c r="Y339">
        <f t="shared" si="16"/>
        <v>0</v>
      </c>
      <c r="Z339">
        <f t="shared" si="17"/>
        <v>0</v>
      </c>
      <c r="AI339" s="1">
        <v>2508.0796</v>
      </c>
    </row>
    <row r="340" spans="1:35" x14ac:dyDescent="0.2">
      <c r="A340" s="1">
        <f t="shared" si="15"/>
        <v>2507.1297</v>
      </c>
      <c r="B340" s="1">
        <v>0.98008996000000004</v>
      </c>
      <c r="C340">
        <f xml:space="preserve"> _xlfn.XLOOKUP($A340,DibenzoThiophene!$A:$A,DibenzoThiophene!$B:$B,,1)
 + ( $A340 - _xlfn.XLOOKUP($A340,DibenzoThiophene!$A:$A,DibenzoThiophene!$A:$A,,1) )
   / ( _xlfn.XLOOKUP($A340,DibenzoThiophene!$A:$A,DibenzoThiophene!$A:$A,,-1)
       - _xlfn.XLOOKUP($A340,DibenzoThiophene!$A:$A,DibenzoThiophene!$A:$A,,1) )
   * ( _xlfn.XLOOKUP($A340,DibenzoThiophene!$A:$A,DibenzoThiophene!$B:$B,,-1)
       - _xlfn.XLOOKUP($A340,DibenzoThiophene!$A:$A,DibenzoThiophene!$B:$B,,1) )</f>
        <v>0.90199282925536206</v>
      </c>
      <c r="D340">
        <f xml:space="preserve"> _xlfn.XLOOKUP($A340,Sulfone!$A:$A,Sulfone!$B:$B,,1)
 + ( $A340 - _xlfn.XLOOKUP($A340,Sulfone!$A:$A,Sulfone!$A:$A,,1) )
   / ( _xlfn.XLOOKUP($A340,Sulfone!$A:$A,Sulfone!$A:$A,,-1)
       - _xlfn.XLOOKUP($A340,Sulfone!$A:$A,Sulfone!$A:$A,,1) )
   * ( _xlfn.XLOOKUP($A340,Sulfone!$A:$A,Sulfone!$B:$B,,-1)
       - _xlfn.XLOOKUP($A340,Sulfone!$A:$A,Sulfone!$B:$B,,1) )</f>
        <v>1.0293953069721964</v>
      </c>
      <c r="E340">
        <f xml:space="preserve"> _xlfn.XLOOKUP($A340,sfeso4051!$A:$A,sfeso4051!$B:$B,,1)
 + ( $A340 - _xlfn.XLOOKUP($A340,sfeso4051!$A:$A,sfeso4051!$A:$A,,1) )
   / ( _xlfn.XLOOKUP($A340,sfeso4051!$A:$A,sfeso4051!$A:$A,,-1)
       - _xlfn.XLOOKUP($A340,sfeso4051!$A:$A,sfeso4051!$A:$A,,1) )
   * ( _xlfn.XLOOKUP($A340,sfeso4051!$A:$A,sfeso4051!$B:$B,,-1)
       - _xlfn.XLOOKUP($A340,sfeso4051!$A:$A,sfeso4051!$B:$B,,1) )</f>
        <v>0.88104650766659032</v>
      </c>
      <c r="F340">
        <f xml:space="preserve"> _xlfn.XLOOKUP($A340,sdbt029!$A:$A,sdbt029!$B:$B,,1)
 + ( $A340 - _xlfn.XLOOKUP($A340,sdbt029!$A:$A,sdbt029!$A:$A,,1) )
   / ( _xlfn.XLOOKUP($A340,sdbt029!$A:$A,sdbt029!$A:$A,,-1)
       - _xlfn.XLOOKUP($A340,sdbt029!$A:$A,sdbt029!$A:$A,,1) )
   * ( _xlfn.XLOOKUP($A340,sdbt029!$A:$A,sdbt029!$B:$B,,-1)
       - _xlfn.XLOOKUP($A340,sdbt029!$A:$A,sdbt029!$B:$B,,1) )</f>
        <v>0.81599037877498903</v>
      </c>
      <c r="G340">
        <f xml:space="preserve"> _xlfn.XLOOKUP($A340,sdbs034!$A:$A,sdbs034!$B:$B,,1)
 + ( $A340 - _xlfn.XLOOKUP($A340,sdbs034!$A:$A,sdbs034!$A:$A,,1) )
   / ( _xlfn.XLOOKUP($A340,sdbs034!$A:$A,sdbs034!$A:$A,,-1)
       - _xlfn.XLOOKUP($A340,sdbs034!$A:$A,sdbs034!$A:$A,,1) )
   * ( _xlfn.XLOOKUP($A340,sdbs034!$A:$A,sdbs034!$B:$B,,-1)
       - _xlfn.XLOOKUP($A340,sdbs034!$A:$A,sdbs034!$B:$B,,1) )</f>
        <v>0.93543511928738432</v>
      </c>
      <c r="H340">
        <f xml:space="preserve"> _xlfn.XLOOKUP($A340,sdbso042!$A:$A,sdbso042!$B:$B,,1)
 + ( $A340 - _xlfn.XLOOKUP($A340,sdbso042!$A:$A,sdbso042!$A:$A,,1) )
   / ( _xlfn.XLOOKUP($A340,sdbso042!$A:$A,sdbso042!$A:$A,,-1)
       - _xlfn.XLOOKUP($A340,sdbso042!$A:$A,sdbso042!$A:$A,,1) )
   * ( _xlfn.XLOOKUP($A340,sdbso042!$A:$A,sdbso042!$B:$B,,-1)
       - _xlfn.XLOOKUP($A340,sdbso042!$A:$A,sdbso042!$B:$B,,1) )</f>
        <v>0.87850634362322111</v>
      </c>
      <c r="Y340">
        <f t="shared" si="16"/>
        <v>0</v>
      </c>
      <c r="Z340">
        <f t="shared" si="17"/>
        <v>0</v>
      </c>
      <c r="AI340" s="1">
        <v>2508.3296999999998</v>
      </c>
    </row>
    <row r="341" spans="1:35" x14ac:dyDescent="0.2">
      <c r="A341" s="1">
        <f t="shared" si="15"/>
        <v>2507.3799000000004</v>
      </c>
      <c r="B341" s="1">
        <v>0.93853403000000002</v>
      </c>
      <c r="C341">
        <f xml:space="preserve"> _xlfn.XLOOKUP($A341,DibenzoThiophene!$A:$A,DibenzoThiophene!$B:$B,,1)
 + ( $A341 - _xlfn.XLOOKUP($A341,DibenzoThiophene!$A:$A,DibenzoThiophene!$A:$A,,1) )
   / ( _xlfn.XLOOKUP($A341,DibenzoThiophene!$A:$A,DibenzoThiophene!$A:$A,,-1)
       - _xlfn.XLOOKUP($A341,DibenzoThiophene!$A:$A,DibenzoThiophene!$A:$A,,1) )
   * ( _xlfn.XLOOKUP($A341,DibenzoThiophene!$A:$A,DibenzoThiophene!$B:$B,,-1)
       - _xlfn.XLOOKUP($A341,DibenzoThiophene!$A:$A,DibenzoThiophene!$B:$B,,1) )</f>
        <v>0.89907817971149784</v>
      </c>
      <c r="D341">
        <f xml:space="preserve"> _xlfn.XLOOKUP($A341,Sulfone!$A:$A,Sulfone!$B:$B,,1)
 + ( $A341 - _xlfn.XLOOKUP($A341,Sulfone!$A:$A,Sulfone!$A:$A,,1) )
   / ( _xlfn.XLOOKUP($A341,Sulfone!$A:$A,Sulfone!$A:$A,,-1)
       - _xlfn.XLOOKUP($A341,Sulfone!$A:$A,Sulfone!$A:$A,,1) )
   * ( _xlfn.XLOOKUP($A341,Sulfone!$A:$A,Sulfone!$B:$B,,-1)
       - _xlfn.XLOOKUP($A341,Sulfone!$A:$A,Sulfone!$B:$B,,1) )</f>
        <v>1.0271411180875547</v>
      </c>
      <c r="E341">
        <f xml:space="preserve"> _xlfn.XLOOKUP($A341,sfeso4051!$A:$A,sfeso4051!$B:$B,,1)
 + ( $A341 - _xlfn.XLOOKUP($A341,sfeso4051!$A:$A,sfeso4051!$A:$A,,1) )
   / ( _xlfn.XLOOKUP($A341,sfeso4051!$A:$A,sfeso4051!$A:$A,,-1)
       - _xlfn.XLOOKUP($A341,sfeso4051!$A:$A,sfeso4051!$A:$A,,1) )
   * ( _xlfn.XLOOKUP($A341,sfeso4051!$A:$A,sfeso4051!$B:$B,,-1)
       - _xlfn.XLOOKUP($A341,sfeso4051!$A:$A,sfeso4051!$B:$B,,1) )</f>
        <v>0.87225141327570921</v>
      </c>
      <c r="F341">
        <f xml:space="preserve"> _xlfn.XLOOKUP($A341,sdbt029!$A:$A,sdbt029!$B:$B,,1)
 + ( $A341 - _xlfn.XLOOKUP($A341,sdbt029!$A:$A,sdbt029!$A:$A,,1) )
   / ( _xlfn.XLOOKUP($A341,sdbt029!$A:$A,sdbt029!$A:$A,,-1)
       - _xlfn.XLOOKUP($A341,sdbt029!$A:$A,sdbt029!$A:$A,,1) )
   * ( _xlfn.XLOOKUP($A341,sdbt029!$A:$A,sdbt029!$B:$B,,-1)
       - _xlfn.XLOOKUP($A341,sdbt029!$A:$A,sdbt029!$B:$B,,1) )</f>
        <v>0.81898296112667868</v>
      </c>
      <c r="G341">
        <f xml:space="preserve"> _xlfn.XLOOKUP($A341,sdbs034!$A:$A,sdbs034!$B:$B,,1)
 + ( $A341 - _xlfn.XLOOKUP($A341,sdbs034!$A:$A,sdbs034!$A:$A,,1) )
   / ( _xlfn.XLOOKUP($A341,sdbs034!$A:$A,sdbs034!$A:$A,,-1)
       - _xlfn.XLOOKUP($A341,sdbs034!$A:$A,sdbs034!$A:$A,,1) )
   * ( _xlfn.XLOOKUP($A341,sdbs034!$A:$A,sdbs034!$B:$B,,-1)
       - _xlfn.XLOOKUP($A341,sdbs034!$A:$A,sdbs034!$B:$B,,1) )</f>
        <v>0.91612871410214047</v>
      </c>
      <c r="H341">
        <f xml:space="preserve"> _xlfn.XLOOKUP($A341,sdbso042!$A:$A,sdbso042!$B:$B,,1)
 + ( $A341 - _xlfn.XLOOKUP($A341,sdbso042!$A:$A,sdbso042!$A:$A,,1) )
   / ( _xlfn.XLOOKUP($A341,sdbso042!$A:$A,sdbso042!$A:$A,,-1)
       - _xlfn.XLOOKUP($A341,sdbso042!$A:$A,sdbso042!$A:$A,,1) )
   * ( _xlfn.XLOOKUP($A341,sdbso042!$A:$A,sdbso042!$B:$B,,-1)
       - _xlfn.XLOOKUP($A341,sdbso042!$A:$A,sdbso042!$B:$B,,1) )</f>
        <v>0.87883308416124162</v>
      </c>
      <c r="Y341">
        <f t="shared" si="16"/>
        <v>0</v>
      </c>
      <c r="Z341">
        <f t="shared" si="17"/>
        <v>0</v>
      </c>
      <c r="AI341" s="1">
        <v>2508.5799000000002</v>
      </c>
    </row>
    <row r="342" spans="1:35" x14ac:dyDescent="0.2">
      <c r="A342" s="1">
        <f t="shared" si="15"/>
        <v>2507.6301000000003</v>
      </c>
      <c r="B342" s="1">
        <v>0.93783530999999998</v>
      </c>
      <c r="C342">
        <f xml:space="preserve"> _xlfn.XLOOKUP($A342,DibenzoThiophene!$A:$A,DibenzoThiophene!$B:$B,,1)
 + ( $A342 - _xlfn.XLOOKUP($A342,DibenzoThiophene!$A:$A,DibenzoThiophene!$A:$A,,1) )
   / ( _xlfn.XLOOKUP($A342,DibenzoThiophene!$A:$A,DibenzoThiophene!$A:$A,,-1)
       - _xlfn.XLOOKUP($A342,DibenzoThiophene!$A:$A,DibenzoThiophene!$A:$A,,1) )
   * ( _xlfn.XLOOKUP($A342,DibenzoThiophene!$A:$A,DibenzoThiophene!$B:$B,,-1)
       - _xlfn.XLOOKUP($A342,DibenzoThiophene!$A:$A,DibenzoThiophene!$B:$B,,1) )</f>
        <v>0.89616353016763894</v>
      </c>
      <c r="D342">
        <f xml:space="preserve"> _xlfn.XLOOKUP($A342,Sulfone!$A:$A,Sulfone!$B:$B,,1)
 + ( $A342 - _xlfn.XLOOKUP($A342,Sulfone!$A:$A,Sulfone!$A:$A,,1) )
   / ( _xlfn.XLOOKUP($A342,Sulfone!$A:$A,Sulfone!$A:$A,,-1)
       - _xlfn.XLOOKUP($A342,Sulfone!$A:$A,Sulfone!$A:$A,,1) )
   * ( _xlfn.XLOOKUP($A342,Sulfone!$A:$A,Sulfone!$B:$B,,-1)
       - _xlfn.XLOOKUP($A342,Sulfone!$A:$A,Sulfone!$B:$B,,1) )</f>
        <v>1.024886929202917</v>
      </c>
      <c r="E342">
        <f xml:space="preserve"> _xlfn.XLOOKUP($A342,sfeso4051!$A:$A,sfeso4051!$B:$B,,1)
 + ( $A342 - _xlfn.XLOOKUP($A342,sfeso4051!$A:$A,sfeso4051!$A:$A,,1) )
   / ( _xlfn.XLOOKUP($A342,sfeso4051!$A:$A,sfeso4051!$A:$A,,-1)
       - _xlfn.XLOOKUP($A342,sfeso4051!$A:$A,sfeso4051!$A:$A,,1) )
   * ( _xlfn.XLOOKUP($A342,sfeso4051!$A:$A,sfeso4051!$B:$B,,-1)
       - _xlfn.XLOOKUP($A342,sfeso4051!$A:$A,sfeso4051!$B:$B,,1) )</f>
        <v>0.86580039099424522</v>
      </c>
      <c r="F342">
        <f xml:space="preserve"> _xlfn.XLOOKUP($A342,sdbt029!$A:$A,sdbt029!$B:$B,,1)
 + ( $A342 - _xlfn.XLOOKUP($A342,sdbt029!$A:$A,sdbt029!$A:$A,,1) )
   / ( _xlfn.XLOOKUP($A342,sdbt029!$A:$A,sdbt029!$A:$A,,-1)
       - _xlfn.XLOOKUP($A342,sdbt029!$A:$A,sdbt029!$A:$A,,1) )
   * ( _xlfn.XLOOKUP($A342,sdbt029!$A:$A,sdbt029!$B:$B,,-1)
       - _xlfn.XLOOKUP($A342,sdbt029!$A:$A,sdbt029!$B:$B,,1) )</f>
        <v>0.82393745008593833</v>
      </c>
      <c r="G342">
        <f xml:space="preserve"> _xlfn.XLOOKUP($A342,sdbs034!$A:$A,sdbs034!$B:$B,,1)
 + ( $A342 - _xlfn.XLOOKUP($A342,sdbs034!$A:$A,sdbs034!$A:$A,,1) )
   / ( _xlfn.XLOOKUP($A342,sdbs034!$A:$A,sdbs034!$A:$A,,-1)
       - _xlfn.XLOOKUP($A342,sdbs034!$A:$A,sdbs034!$A:$A,,1) )
   * ( _xlfn.XLOOKUP($A342,sdbs034!$A:$A,sdbs034!$B:$B,,-1)
       - _xlfn.XLOOKUP($A342,sdbs034!$A:$A,sdbs034!$B:$B,,1) )</f>
        <v>0.93870215167808335</v>
      </c>
      <c r="H342">
        <f xml:space="preserve"> _xlfn.XLOOKUP($A342,sdbso042!$A:$A,sdbso042!$B:$B,,1)
 + ( $A342 - _xlfn.XLOOKUP($A342,sdbso042!$A:$A,sdbso042!$A:$A,,1) )
   / ( _xlfn.XLOOKUP($A342,sdbso042!$A:$A,sdbso042!$A:$A,,-1)
       - _xlfn.XLOOKUP($A342,sdbso042!$A:$A,sdbso042!$A:$A,,1) )
   * ( _xlfn.XLOOKUP($A342,sdbso042!$A:$A,sdbso042!$B:$B,,-1)
       - _xlfn.XLOOKUP($A342,sdbso042!$A:$A,sdbso042!$B:$B,,1) )</f>
        <v>0.88395682181166335</v>
      </c>
      <c r="Y342">
        <f t="shared" si="16"/>
        <v>0</v>
      </c>
      <c r="Z342">
        <f t="shared" si="17"/>
        <v>0</v>
      </c>
      <c r="AI342" s="1">
        <v>2508.8301000000001</v>
      </c>
    </row>
    <row r="343" spans="1:35" x14ac:dyDescent="0.2">
      <c r="A343" s="1">
        <f t="shared" si="15"/>
        <v>2507.8803000000003</v>
      </c>
      <c r="B343" s="1">
        <v>0.95595733000000005</v>
      </c>
      <c r="C343">
        <f xml:space="preserve"> _xlfn.XLOOKUP($A343,DibenzoThiophene!$A:$A,DibenzoThiophene!$B:$B,,1)
 + ( $A343 - _xlfn.XLOOKUP($A343,DibenzoThiophene!$A:$A,DibenzoThiophene!$A:$A,,1) )
   / ( _xlfn.XLOOKUP($A343,DibenzoThiophene!$A:$A,DibenzoThiophene!$A:$A,,-1)
       - _xlfn.XLOOKUP($A343,DibenzoThiophene!$A:$A,DibenzoThiophene!$A:$A,,1) )
   * ( _xlfn.XLOOKUP($A343,DibenzoThiophene!$A:$A,DibenzoThiophene!$B:$B,,-1)
       - _xlfn.XLOOKUP($A343,DibenzoThiophene!$A:$A,DibenzoThiophene!$B:$B,,1) )</f>
        <v>0.89324888062378016</v>
      </c>
      <c r="D343">
        <f xml:space="preserve"> _xlfn.XLOOKUP($A343,Sulfone!$A:$A,Sulfone!$B:$B,,1)
 + ( $A343 - _xlfn.XLOOKUP($A343,Sulfone!$A:$A,Sulfone!$A:$A,,1) )
   / ( _xlfn.XLOOKUP($A343,Sulfone!$A:$A,Sulfone!$A:$A,,-1)
       - _xlfn.XLOOKUP($A343,Sulfone!$A:$A,Sulfone!$A:$A,,1) )
   * ( _xlfn.XLOOKUP($A343,Sulfone!$A:$A,Sulfone!$B:$B,,-1)
       - _xlfn.XLOOKUP($A343,Sulfone!$A:$A,Sulfone!$B:$B,,1) )</f>
        <v>1.0226327403182793</v>
      </c>
      <c r="E343">
        <f xml:space="preserve"> _xlfn.XLOOKUP($A343,sfeso4051!$A:$A,sfeso4051!$B:$B,,1)
 + ( $A343 - _xlfn.XLOOKUP($A343,sfeso4051!$A:$A,sfeso4051!$A:$A,,1) )
   / ( _xlfn.XLOOKUP($A343,sfeso4051!$A:$A,sfeso4051!$A:$A,,-1)
       - _xlfn.XLOOKUP($A343,sfeso4051!$A:$A,sfeso4051!$A:$A,,1) )
   * ( _xlfn.XLOOKUP($A343,sfeso4051!$A:$A,sfeso4051!$B:$B,,-1)
       - _xlfn.XLOOKUP($A343,sfeso4051!$A:$A,sfeso4051!$B:$B,,1) )</f>
        <v>0.85945641004044504</v>
      </c>
      <c r="F343">
        <f xml:space="preserve"> _xlfn.XLOOKUP($A343,sdbt029!$A:$A,sdbt029!$B:$B,,1)
 + ( $A343 - _xlfn.XLOOKUP($A343,sdbt029!$A:$A,sdbt029!$A:$A,,1) )
   / ( _xlfn.XLOOKUP($A343,sdbt029!$A:$A,sdbt029!$A:$A,,-1)
       - _xlfn.XLOOKUP($A343,sdbt029!$A:$A,sdbt029!$A:$A,,1) )
   * ( _xlfn.XLOOKUP($A343,sdbt029!$A:$A,sdbt029!$B:$B,,-1)
       - _xlfn.XLOOKUP($A343,sdbt029!$A:$A,sdbt029!$B:$B,,1) )</f>
        <v>0.82652204706864696</v>
      </c>
      <c r="G343">
        <f xml:space="preserve"> _xlfn.XLOOKUP($A343,sdbs034!$A:$A,sdbs034!$B:$B,,1)
 + ( $A343 - _xlfn.XLOOKUP($A343,sdbs034!$A:$A,sdbs034!$A:$A,,1) )
   / ( _xlfn.XLOOKUP($A343,sdbs034!$A:$A,sdbs034!$A:$A,,-1)
       - _xlfn.XLOOKUP($A343,sdbs034!$A:$A,sdbs034!$A:$A,,1) )
   * ( _xlfn.XLOOKUP($A343,sdbs034!$A:$A,sdbs034!$B:$B,,-1)
       - _xlfn.XLOOKUP($A343,sdbs034!$A:$A,sdbs034!$B:$B,,1) )</f>
        <v>0.93168100217302396</v>
      </c>
      <c r="H343">
        <f xml:space="preserve"> _xlfn.XLOOKUP($A343,sdbso042!$A:$A,sdbso042!$B:$B,,1)
 + ( $A343 - _xlfn.XLOOKUP($A343,sdbso042!$A:$A,sdbso042!$A:$A,,1) )
   / ( _xlfn.XLOOKUP($A343,sdbso042!$A:$A,sdbso042!$A:$A,,-1)
       - _xlfn.XLOOKUP($A343,sdbso042!$A:$A,sdbso042!$A:$A,,1) )
   * ( _xlfn.XLOOKUP($A343,sdbso042!$A:$A,sdbso042!$B:$B,,-1)
       - _xlfn.XLOOKUP($A343,sdbso042!$A:$A,sdbso042!$B:$B,,1) )</f>
        <v>0.87948534585448279</v>
      </c>
      <c r="Y343">
        <f t="shared" si="16"/>
        <v>0</v>
      </c>
      <c r="Z343">
        <f t="shared" si="17"/>
        <v>0</v>
      </c>
      <c r="AI343" s="1">
        <v>2509.0803000000001</v>
      </c>
    </row>
    <row r="344" spans="1:35" x14ac:dyDescent="0.2">
      <c r="A344" s="1">
        <f t="shared" si="15"/>
        <v>2508.1304</v>
      </c>
      <c r="B344" s="1">
        <v>0.95143911999999997</v>
      </c>
      <c r="C344">
        <f xml:space="preserve"> _xlfn.XLOOKUP($A344,DibenzoThiophene!$A:$A,DibenzoThiophene!$B:$B,,1)
 + ( $A344 - _xlfn.XLOOKUP($A344,DibenzoThiophene!$A:$A,DibenzoThiophene!$A:$A,,1) )
   / ( _xlfn.XLOOKUP($A344,DibenzoThiophene!$A:$A,DibenzoThiophene!$A:$A,,-1)
       - _xlfn.XLOOKUP($A344,DibenzoThiophene!$A:$A,DibenzoThiophene!$A:$A,,1) )
   * ( _xlfn.XLOOKUP($A344,DibenzoThiophene!$A:$A,DibenzoThiophene!$B:$B,,-1)
       - _xlfn.XLOOKUP($A344,DibenzoThiophene!$A:$A,DibenzoThiophene!$B:$B,,1) )</f>
        <v>0.89033539600779887</v>
      </c>
      <c r="D344">
        <f xml:space="preserve"> _xlfn.XLOOKUP($A344,Sulfone!$A:$A,Sulfone!$B:$B,,1)
 + ( $A344 - _xlfn.XLOOKUP($A344,Sulfone!$A:$A,Sulfone!$A:$A,,1) )
   / ( _xlfn.XLOOKUP($A344,Sulfone!$A:$A,Sulfone!$A:$A,,-1)
       - _xlfn.XLOOKUP($A344,Sulfone!$A:$A,Sulfone!$A:$A,,1) )
   * ( _xlfn.XLOOKUP($A344,Sulfone!$A:$A,Sulfone!$B:$B,,-1)
       - _xlfn.XLOOKUP($A344,Sulfone!$A:$A,Sulfone!$B:$B,,1) )</f>
        <v>1.020700462936406</v>
      </c>
      <c r="E344">
        <f xml:space="preserve"> _xlfn.XLOOKUP($A344,sfeso4051!$A:$A,sfeso4051!$B:$B,,1)
 + ( $A344 - _xlfn.XLOOKUP($A344,sfeso4051!$A:$A,sfeso4051!$A:$A,,1) )
   / ( _xlfn.XLOOKUP($A344,sfeso4051!$A:$A,sfeso4051!$A:$A,,-1)
       - _xlfn.XLOOKUP($A344,sfeso4051!$A:$A,sfeso4051!$A:$A,,1) )
   * ( _xlfn.XLOOKUP($A344,sfeso4051!$A:$A,sfeso4051!$B:$B,,-1)
       - _xlfn.XLOOKUP($A344,sfeso4051!$A:$A,sfeso4051!$B:$B,,1) )</f>
        <v>0.85461680145220753</v>
      </c>
      <c r="F344">
        <f xml:space="preserve"> _xlfn.XLOOKUP($A344,sdbt029!$A:$A,sdbt029!$B:$B,,1)
 + ( $A344 - _xlfn.XLOOKUP($A344,sdbt029!$A:$A,sdbt029!$A:$A,,1) )
   / ( _xlfn.XLOOKUP($A344,sdbt029!$A:$A,sdbt029!$A:$A,,-1)
       - _xlfn.XLOOKUP($A344,sdbt029!$A:$A,sdbt029!$A:$A,,1) )
   * ( _xlfn.XLOOKUP($A344,sdbt029!$A:$A,sdbt029!$B:$B,,-1)
       - _xlfn.XLOOKUP($A344,sdbt029!$A:$A,sdbt029!$B:$B,,1) )</f>
        <v>0.82946995099474485</v>
      </c>
      <c r="G344">
        <f xml:space="preserve"> _xlfn.XLOOKUP($A344,sdbs034!$A:$A,sdbs034!$B:$B,,1)
 + ( $A344 - _xlfn.XLOOKUP($A344,sdbs034!$A:$A,sdbs034!$A:$A,,1) )
   / ( _xlfn.XLOOKUP($A344,sdbs034!$A:$A,sdbs034!$A:$A,,-1)
       - _xlfn.XLOOKUP($A344,sdbs034!$A:$A,sdbs034!$A:$A,,1) )
   * ( _xlfn.XLOOKUP($A344,sdbs034!$A:$A,sdbs034!$B:$B,,-1)
       - _xlfn.XLOOKUP($A344,sdbs034!$A:$A,sdbs034!$B:$B,,1) )</f>
        <v>0.93023936715832467</v>
      </c>
      <c r="H344">
        <f xml:space="preserve"> _xlfn.XLOOKUP($A344,sdbso042!$A:$A,sdbso042!$B:$B,,1)
 + ( $A344 - _xlfn.XLOOKUP($A344,sdbso042!$A:$A,sdbso042!$A:$A,,1) )
   / ( _xlfn.XLOOKUP($A344,sdbso042!$A:$A,sdbso042!$A:$A,,-1)
       - _xlfn.XLOOKUP($A344,sdbso042!$A:$A,sdbso042!$A:$A,,1) )
   * ( _xlfn.XLOOKUP($A344,sdbso042!$A:$A,sdbso042!$B:$B,,-1)
       - _xlfn.XLOOKUP($A344,sdbso042!$A:$A,sdbso042!$B:$B,,1) )</f>
        <v>0.87595209160843623</v>
      </c>
      <c r="Y344">
        <f t="shared" si="16"/>
        <v>0</v>
      </c>
      <c r="Z344">
        <f t="shared" si="17"/>
        <v>0</v>
      </c>
      <c r="AI344" s="1">
        <v>2509.3303999999998</v>
      </c>
    </row>
    <row r="345" spans="1:35" x14ac:dyDescent="0.2">
      <c r="A345" s="1">
        <f t="shared" si="15"/>
        <v>2508.3806</v>
      </c>
      <c r="B345" s="1">
        <v>0.95818700999999995</v>
      </c>
      <c r="C345">
        <f xml:space="preserve"> _xlfn.XLOOKUP($A345,DibenzoThiophene!$A:$A,DibenzoThiophene!$B:$B,,1)
 + ( $A345 - _xlfn.XLOOKUP($A345,DibenzoThiophene!$A:$A,DibenzoThiophene!$A:$A,,1) )
   / ( _xlfn.XLOOKUP($A345,DibenzoThiophene!$A:$A,DibenzoThiophene!$A:$A,,-1)
       - _xlfn.XLOOKUP($A345,DibenzoThiophene!$A:$A,DibenzoThiophene!$A:$A,,1) )
   * ( _xlfn.XLOOKUP($A345,DibenzoThiophene!$A:$A,DibenzoThiophene!$B:$B,,-1)
       - _xlfn.XLOOKUP($A345,DibenzoThiophene!$A:$A,DibenzoThiophene!$B:$B,,1) )</f>
        <v>0.8949615846582788</v>
      </c>
      <c r="D345">
        <f xml:space="preserve"> _xlfn.XLOOKUP($A345,Sulfone!$A:$A,Sulfone!$B:$B,,1)
 + ( $A345 - _xlfn.XLOOKUP($A345,Sulfone!$A:$A,Sulfone!$A:$A,,1) )
   / ( _xlfn.XLOOKUP($A345,Sulfone!$A:$A,Sulfone!$A:$A,,-1)
       - _xlfn.XLOOKUP($A345,Sulfone!$A:$A,Sulfone!$A:$A,,1) )
   * ( _xlfn.XLOOKUP($A345,Sulfone!$A:$A,Sulfone!$B:$B,,-1)
       - _xlfn.XLOOKUP($A345,Sulfone!$A:$A,Sulfone!$B:$B,,1) )</f>
        <v>1.0190784412229819</v>
      </c>
      <c r="E345">
        <f xml:space="preserve"> _xlfn.XLOOKUP($A345,sfeso4051!$A:$A,sfeso4051!$B:$B,,1)
 + ( $A345 - _xlfn.XLOOKUP($A345,sfeso4051!$A:$A,sfeso4051!$A:$A,,1) )
   / ( _xlfn.XLOOKUP($A345,sfeso4051!$A:$A,sfeso4051!$A:$A,,-1)
       - _xlfn.XLOOKUP($A345,sfeso4051!$A:$A,sfeso4051!$A:$A,,1) )
   * ( _xlfn.XLOOKUP($A345,sfeso4051!$A:$A,sfeso4051!$B:$B,,-1)
       - _xlfn.XLOOKUP($A345,sfeso4051!$A:$A,sfeso4051!$B:$B,,1) )</f>
        <v>0.8474483955384432</v>
      </c>
      <c r="F345">
        <f xml:space="preserve"> _xlfn.XLOOKUP($A345,sdbt029!$A:$A,sdbt029!$B:$B,,1)
 + ( $A345 - _xlfn.XLOOKUP($A345,sdbt029!$A:$A,sdbt029!$A:$A,,1) )
   / ( _xlfn.XLOOKUP($A345,sdbt029!$A:$A,sdbt029!$A:$A,,-1)
       - _xlfn.XLOOKUP($A345,sdbt029!$A:$A,sdbt029!$A:$A,,1) )
   * ( _xlfn.XLOOKUP($A345,sdbt029!$A:$A,sdbt029!$B:$B,,-1)
       - _xlfn.XLOOKUP($A345,sdbt029!$A:$A,sdbt029!$B:$B,,1) )</f>
        <v>0.83875857076330029</v>
      </c>
      <c r="G345">
        <f xml:space="preserve"> _xlfn.XLOOKUP($A345,sdbs034!$A:$A,sdbs034!$B:$B,,1)
 + ( $A345 - _xlfn.XLOOKUP($A345,sdbs034!$A:$A,sdbs034!$A:$A,,1) )
   / ( _xlfn.XLOOKUP($A345,sdbs034!$A:$A,sdbs034!$A:$A,,-1)
       - _xlfn.XLOOKUP($A345,sdbs034!$A:$A,sdbs034!$A:$A,,1) )
   * ( _xlfn.XLOOKUP($A345,sdbs034!$A:$A,sdbs034!$B:$B,,-1)
       - _xlfn.XLOOKUP($A345,sdbs034!$A:$A,sdbs034!$B:$B,,1) )</f>
        <v>0.93088659970790921</v>
      </c>
      <c r="H345">
        <f xml:space="preserve"> _xlfn.XLOOKUP($A345,sdbso042!$A:$A,sdbso042!$B:$B,,1)
 + ( $A345 - _xlfn.XLOOKUP($A345,sdbso042!$A:$A,sdbso042!$A:$A,,1) )
   / ( _xlfn.XLOOKUP($A345,sdbso042!$A:$A,sdbso042!$A:$A,,-1)
       - _xlfn.XLOOKUP($A345,sdbso042!$A:$A,sdbso042!$A:$A,,1) )
   * ( _xlfn.XLOOKUP($A345,sdbso042!$A:$A,sdbso042!$B:$B,,-1)
       - _xlfn.XLOOKUP($A345,sdbso042!$A:$A,sdbso042!$B:$B,,1) )</f>
        <v>0.87438421981823033</v>
      </c>
      <c r="Y345">
        <f t="shared" si="16"/>
        <v>0</v>
      </c>
      <c r="Z345">
        <f t="shared" si="17"/>
        <v>0</v>
      </c>
      <c r="AI345" s="1">
        <v>2509.5805999999998</v>
      </c>
    </row>
    <row r="346" spans="1:35" x14ac:dyDescent="0.2">
      <c r="A346" s="1">
        <f t="shared" si="15"/>
        <v>2508.6308000000004</v>
      </c>
      <c r="B346" s="1">
        <v>0.96170252000000001</v>
      </c>
      <c r="C346">
        <f xml:space="preserve"> _xlfn.XLOOKUP($A346,DibenzoThiophene!$A:$A,DibenzoThiophene!$B:$B,,1)
 + ( $A346 - _xlfn.XLOOKUP($A346,DibenzoThiophene!$A:$A,DibenzoThiophene!$A:$A,,1) )
   / ( _xlfn.XLOOKUP($A346,DibenzoThiophene!$A:$A,DibenzoThiophene!$A:$A,,-1)
       - _xlfn.XLOOKUP($A346,DibenzoThiophene!$A:$A,DibenzoThiophene!$A:$A,,1) )
   * ( _xlfn.XLOOKUP($A346,DibenzoThiophene!$A:$A,DibenzoThiophene!$B:$B,,-1)
       - _xlfn.XLOOKUP($A346,DibenzoThiophene!$A:$A,DibenzoThiophene!$B:$B,,1) )</f>
        <v>0.9002216219264948</v>
      </c>
      <c r="D346">
        <f xml:space="preserve"> _xlfn.XLOOKUP($A346,Sulfone!$A:$A,Sulfone!$B:$B,,1)
 + ( $A346 - _xlfn.XLOOKUP($A346,Sulfone!$A:$A,Sulfone!$A:$A,,1) )
   / ( _xlfn.XLOOKUP($A346,Sulfone!$A:$A,Sulfone!$A:$A,,-1)
       - _xlfn.XLOOKUP($A346,Sulfone!$A:$A,Sulfone!$A:$A,,1) )
   * ( _xlfn.XLOOKUP($A346,Sulfone!$A:$A,Sulfone!$B:$B,,-1)
       - _xlfn.XLOOKUP($A346,Sulfone!$A:$A,Sulfone!$B:$B,,1) )</f>
        <v>1.0174564195095548</v>
      </c>
      <c r="E346">
        <f xml:space="preserve"> _xlfn.XLOOKUP($A346,sfeso4051!$A:$A,sfeso4051!$B:$B,,1)
 + ( $A346 - _xlfn.XLOOKUP($A346,sfeso4051!$A:$A,sfeso4051!$A:$A,,1) )
   / ( _xlfn.XLOOKUP($A346,sfeso4051!$A:$A,sfeso4051!$A:$A,,-1)
       - _xlfn.XLOOKUP($A346,sfeso4051!$A:$A,sfeso4051!$A:$A,,1) )
   * ( _xlfn.XLOOKUP($A346,sfeso4051!$A:$A,sfeso4051!$B:$B,,-1)
       - _xlfn.XLOOKUP($A346,sfeso4051!$A:$A,sfeso4051!$B:$B,,1) )</f>
        <v>0.84134150358094384</v>
      </c>
      <c r="F346">
        <f xml:space="preserve"> _xlfn.XLOOKUP($A346,sdbt029!$A:$A,sdbt029!$B:$B,,1)
 + ( $A346 - _xlfn.XLOOKUP($A346,sdbt029!$A:$A,sdbt029!$A:$A,,1) )
   / ( _xlfn.XLOOKUP($A346,sdbt029!$A:$A,sdbt029!$A:$A,,-1)
       - _xlfn.XLOOKUP($A346,sdbt029!$A:$A,sdbt029!$A:$A,,1) )
   * ( _xlfn.XLOOKUP($A346,sdbt029!$A:$A,sdbt029!$B:$B,,-1)
       - _xlfn.XLOOKUP($A346,sdbt029!$A:$A,sdbt029!$B:$B,,1) )</f>
        <v>0.83752382166259598</v>
      </c>
      <c r="G346">
        <f xml:space="preserve"> _xlfn.XLOOKUP($A346,sdbs034!$A:$A,sdbs034!$B:$B,,1)
 + ( $A346 - _xlfn.XLOOKUP($A346,sdbs034!$A:$A,sdbs034!$A:$A,,1) )
   / ( _xlfn.XLOOKUP($A346,sdbs034!$A:$A,sdbs034!$A:$A,,-1)
       - _xlfn.XLOOKUP($A346,sdbs034!$A:$A,sdbs034!$A:$A,,1) )
   * ( _xlfn.XLOOKUP($A346,sdbs034!$A:$A,sdbs034!$B:$B,,-1)
       - _xlfn.XLOOKUP($A346,sdbs034!$A:$A,sdbs034!$B:$B,,1) )</f>
        <v>0.91229522652358297</v>
      </c>
      <c r="H346">
        <f xml:space="preserve"> _xlfn.XLOOKUP($A346,sdbso042!$A:$A,sdbso042!$B:$B,,1)
 + ( $A346 - _xlfn.XLOOKUP($A346,sdbso042!$A:$A,sdbso042!$A:$A,,1) )
   / ( _xlfn.XLOOKUP($A346,sdbso042!$A:$A,sdbso042!$A:$A,,-1)
       - _xlfn.XLOOKUP($A346,sdbso042!$A:$A,sdbso042!$A:$A,,1) )
   * ( _xlfn.XLOOKUP($A346,sdbso042!$A:$A,sdbso042!$B:$B,,-1)
       - _xlfn.XLOOKUP($A346,sdbso042!$A:$A,sdbso042!$B:$B,,1) )</f>
        <v>0.87273760940260314</v>
      </c>
      <c r="Y346">
        <f t="shared" si="16"/>
        <v>0</v>
      </c>
      <c r="Z346">
        <f t="shared" si="17"/>
        <v>0</v>
      </c>
      <c r="AI346" s="1">
        <v>2509.8308000000002</v>
      </c>
    </row>
    <row r="347" spans="1:35" x14ac:dyDescent="0.2">
      <c r="A347" s="1">
        <f t="shared" si="15"/>
        <v>2508.8810000000003</v>
      </c>
      <c r="B347" s="1">
        <v>0.95084365999999998</v>
      </c>
      <c r="C347">
        <f xml:space="preserve"> _xlfn.XLOOKUP($A347,DibenzoThiophene!$A:$A,DibenzoThiophene!$B:$B,,1)
 + ( $A347 - _xlfn.XLOOKUP($A347,DibenzoThiophene!$A:$A,DibenzoThiophene!$A:$A,,1) )
   / ( _xlfn.XLOOKUP($A347,DibenzoThiophene!$A:$A,DibenzoThiophene!$A:$A,,-1)
       - _xlfn.XLOOKUP($A347,DibenzoThiophene!$A:$A,DibenzoThiophene!$A:$A,,1) )
   * ( _xlfn.XLOOKUP($A347,DibenzoThiophene!$A:$A,DibenzoThiophene!$B:$B,,-1)
       - _xlfn.XLOOKUP($A347,DibenzoThiophene!$A:$A,DibenzoThiophene!$B:$B,,1) )</f>
        <v>0.90548165919470125</v>
      </c>
      <c r="D347">
        <f xml:space="preserve"> _xlfn.XLOOKUP($A347,Sulfone!$A:$A,Sulfone!$B:$B,,1)
 + ( $A347 - _xlfn.XLOOKUP($A347,Sulfone!$A:$A,Sulfone!$A:$A,,1) )
   / ( _xlfn.XLOOKUP($A347,Sulfone!$A:$A,Sulfone!$A:$A,,-1)
       - _xlfn.XLOOKUP($A347,Sulfone!$A:$A,Sulfone!$A:$A,,1) )
   * ( _xlfn.XLOOKUP($A347,Sulfone!$A:$A,Sulfone!$B:$B,,-1)
       - _xlfn.XLOOKUP($A347,Sulfone!$A:$A,Sulfone!$B:$B,,1) )</f>
        <v>1.0158343977961306</v>
      </c>
      <c r="E347">
        <f xml:space="preserve"> _xlfn.XLOOKUP($A347,sfeso4051!$A:$A,sfeso4051!$B:$B,,1)
 + ( $A347 - _xlfn.XLOOKUP($A347,sfeso4051!$A:$A,sfeso4051!$A:$A,,1) )
   / ( _xlfn.XLOOKUP($A347,sfeso4051!$A:$A,sfeso4051!$A:$A,,-1)
       - _xlfn.XLOOKUP($A347,sfeso4051!$A:$A,sfeso4051!$A:$A,,1) )
   * ( _xlfn.XLOOKUP($A347,sfeso4051!$A:$A,sfeso4051!$B:$B,,-1)
       - _xlfn.XLOOKUP($A347,sfeso4051!$A:$A,sfeso4051!$B:$B,,1) )</f>
        <v>0.84094176219508132</v>
      </c>
      <c r="F347">
        <f xml:space="preserve"> _xlfn.XLOOKUP($A347,sdbt029!$A:$A,sdbt029!$B:$B,,1)
 + ( $A347 - _xlfn.XLOOKUP($A347,sdbt029!$A:$A,sdbt029!$A:$A,,1) )
   / ( _xlfn.XLOOKUP($A347,sdbt029!$A:$A,sdbt029!$A:$A,,-1)
       - _xlfn.XLOOKUP($A347,sdbt029!$A:$A,sdbt029!$A:$A,,1) )
   * ( _xlfn.XLOOKUP($A347,sdbt029!$A:$A,sdbt029!$B:$B,,-1)
       - _xlfn.XLOOKUP($A347,sdbt029!$A:$A,sdbt029!$B:$B,,1) )</f>
        <v>0.84887277213469869</v>
      </c>
      <c r="G347">
        <f xml:space="preserve"> _xlfn.XLOOKUP($A347,sdbs034!$A:$A,sdbs034!$B:$B,,1)
 + ( $A347 - _xlfn.XLOOKUP($A347,sdbs034!$A:$A,sdbs034!$A:$A,,1) )
   / ( _xlfn.XLOOKUP($A347,sdbs034!$A:$A,sdbs034!$A:$A,,-1)
       - _xlfn.XLOOKUP($A347,sdbs034!$A:$A,sdbs034!$A:$A,,1) )
   * ( _xlfn.XLOOKUP($A347,sdbs034!$A:$A,sdbs034!$B:$B,,-1)
       - _xlfn.XLOOKUP($A347,sdbs034!$A:$A,sdbs034!$B:$B,,1) )</f>
        <v>0.93668395719842168</v>
      </c>
      <c r="H347">
        <f xml:space="preserve"> _xlfn.XLOOKUP($A347,sdbso042!$A:$A,sdbso042!$B:$B,,1)
 + ( $A347 - _xlfn.XLOOKUP($A347,sdbso042!$A:$A,sdbso042!$A:$A,,1) )
   / ( _xlfn.XLOOKUP($A347,sdbso042!$A:$A,sdbso042!$A:$A,,-1)
       - _xlfn.XLOOKUP($A347,sdbso042!$A:$A,sdbso042!$A:$A,,1) )
   * ( _xlfn.XLOOKUP($A347,sdbso042!$A:$A,sdbso042!$B:$B,,-1)
       - _xlfn.XLOOKUP($A347,sdbso042!$A:$A,sdbso042!$B:$B,,1) )</f>
        <v>0.87186475177392908</v>
      </c>
      <c r="Y347">
        <f t="shared" si="16"/>
        <v>0</v>
      </c>
      <c r="Z347">
        <f t="shared" si="17"/>
        <v>0</v>
      </c>
      <c r="AI347" s="1">
        <v>2510.0810000000001</v>
      </c>
    </row>
    <row r="348" spans="1:35" x14ac:dyDescent="0.2">
      <c r="A348" s="1">
        <f t="shared" si="15"/>
        <v>2509.1311000000001</v>
      </c>
      <c r="B348" s="1">
        <v>0.94203908000000003</v>
      </c>
      <c r="C348">
        <f xml:space="preserve"> _xlfn.XLOOKUP($A348,DibenzoThiophene!$A:$A,DibenzoThiophene!$B:$B,,1)
 + ( $A348 - _xlfn.XLOOKUP($A348,DibenzoThiophene!$A:$A,DibenzoThiophene!$A:$A,,1) )
   / ( _xlfn.XLOOKUP($A348,DibenzoThiophene!$A:$A,DibenzoThiophene!$A:$A,,-1)
       - _xlfn.XLOOKUP($A348,DibenzoThiophene!$A:$A,DibenzoThiophene!$A:$A,,1) )
   * ( _xlfn.XLOOKUP($A348,DibenzoThiophene!$A:$A,DibenzoThiophene!$B:$B,,-1)
       - _xlfn.XLOOKUP($A348,DibenzoThiophene!$A:$A,DibenzoThiophene!$B:$B,,1) )</f>
        <v>0.91073959412986261</v>
      </c>
      <c r="D348">
        <f xml:space="preserve"> _xlfn.XLOOKUP($A348,Sulfone!$A:$A,Sulfone!$B:$B,,1)
 + ( $A348 - _xlfn.XLOOKUP($A348,Sulfone!$A:$A,Sulfone!$A:$A,,1) )
   / ( _xlfn.XLOOKUP($A348,Sulfone!$A:$A,Sulfone!$A:$A,,-1)
       - _xlfn.XLOOKUP($A348,Sulfone!$A:$A,Sulfone!$A:$A,,1) )
   * ( _xlfn.XLOOKUP($A348,Sulfone!$A:$A,Sulfone!$B:$B,,-1)
       - _xlfn.XLOOKUP($A348,Sulfone!$A:$A,Sulfone!$B:$B,,1) )</f>
        <v>1.0143620361248173</v>
      </c>
      <c r="E348">
        <f xml:space="preserve"> _xlfn.XLOOKUP($A348,sfeso4051!$A:$A,sfeso4051!$B:$B,,1)
 + ( $A348 - _xlfn.XLOOKUP($A348,sfeso4051!$A:$A,sfeso4051!$A:$A,,1) )
   / ( _xlfn.XLOOKUP($A348,sfeso4051!$A:$A,sfeso4051!$A:$A,,-1)
       - _xlfn.XLOOKUP($A348,sfeso4051!$A:$A,sfeso4051!$A:$A,,1) )
   * ( _xlfn.XLOOKUP($A348,sfeso4051!$A:$A,sfeso4051!$B:$B,,-1)
       - _xlfn.XLOOKUP($A348,sfeso4051!$A:$A,sfeso4051!$B:$B,,1) )</f>
        <v>0.84149902655574482</v>
      </c>
      <c r="F348">
        <f xml:space="preserve"> _xlfn.XLOOKUP($A348,sdbt029!$A:$A,sdbt029!$B:$B,,1)
 + ( $A348 - _xlfn.XLOOKUP($A348,sdbt029!$A:$A,sdbt029!$A:$A,,1) )
   / ( _xlfn.XLOOKUP($A348,sdbt029!$A:$A,sdbt029!$A:$A,,-1)
       - _xlfn.XLOOKUP($A348,sdbt029!$A:$A,sdbt029!$A:$A,,1) )
   * ( _xlfn.XLOOKUP($A348,sdbt029!$A:$A,sdbt029!$B:$B,,-1)
       - _xlfn.XLOOKUP($A348,sdbt029!$A:$A,sdbt029!$B:$B,,1) )</f>
        <v>0.85246924331224394</v>
      </c>
      <c r="G348">
        <f xml:space="preserve"> _xlfn.XLOOKUP($A348,sdbs034!$A:$A,sdbs034!$B:$B,,1)
 + ( $A348 - _xlfn.XLOOKUP($A348,sdbs034!$A:$A,sdbs034!$A:$A,,1) )
   / ( _xlfn.XLOOKUP($A348,sdbs034!$A:$A,sdbs034!$A:$A,,-1)
       - _xlfn.XLOOKUP($A348,sdbs034!$A:$A,sdbs034!$A:$A,,1) )
   * ( _xlfn.XLOOKUP($A348,sdbs034!$A:$A,sdbs034!$B:$B,,-1)
       - _xlfn.XLOOKUP($A348,sdbs034!$A:$A,sdbs034!$B:$B,,1) )</f>
        <v>0.93780310443790116</v>
      </c>
      <c r="H348">
        <f xml:space="preserve"> _xlfn.XLOOKUP($A348,sdbso042!$A:$A,sdbso042!$B:$B,,1)
 + ( $A348 - _xlfn.XLOOKUP($A348,sdbso042!$A:$A,sdbso042!$A:$A,,1) )
   / ( _xlfn.XLOOKUP($A348,sdbso042!$A:$A,sdbso042!$A:$A,,-1)
       - _xlfn.XLOOKUP($A348,sdbso042!$A:$A,sdbso042!$A:$A,,1) )
   * ( _xlfn.XLOOKUP($A348,sdbso042!$A:$A,sdbso042!$B:$B,,-1)
       - _xlfn.XLOOKUP($A348,sdbso042!$A:$A,sdbso042!$B:$B,,1) )</f>
        <v>0.87623597102485618</v>
      </c>
      <c r="Y348">
        <f t="shared" si="16"/>
        <v>0</v>
      </c>
      <c r="Z348">
        <f t="shared" si="17"/>
        <v>0</v>
      </c>
      <c r="AI348" s="1">
        <v>2510.3310999999999</v>
      </c>
    </row>
    <row r="349" spans="1:35" x14ac:dyDescent="0.2">
      <c r="A349" s="1">
        <f t="shared" si="15"/>
        <v>2509.3813</v>
      </c>
      <c r="B349" s="1">
        <v>0.94469298999999995</v>
      </c>
      <c r="C349">
        <f xml:space="preserve"> _xlfn.XLOOKUP($A349,DibenzoThiophene!$A:$A,DibenzoThiophene!$B:$B,,1)
 + ( $A349 - _xlfn.XLOOKUP($A349,DibenzoThiophene!$A:$A,DibenzoThiophene!$A:$A,,1) )
   / ( _xlfn.XLOOKUP($A349,DibenzoThiophene!$A:$A,DibenzoThiophene!$A:$A,,-1)
       - _xlfn.XLOOKUP($A349,DibenzoThiophene!$A:$A,DibenzoThiophene!$A:$A,,1) )
   * ( _xlfn.XLOOKUP($A349,DibenzoThiophene!$A:$A,DibenzoThiophene!$B:$B,,-1)
       - _xlfn.XLOOKUP($A349,DibenzoThiophene!$A:$A,DibenzoThiophene!$B:$B,,1) )</f>
        <v>0.91599963139806906</v>
      </c>
      <c r="D349">
        <f xml:space="preserve"> _xlfn.XLOOKUP($A349,Sulfone!$A:$A,Sulfone!$B:$B,,1)
 + ( $A349 - _xlfn.XLOOKUP($A349,Sulfone!$A:$A,Sulfone!$A:$A,,1) )
   / ( _xlfn.XLOOKUP($A349,Sulfone!$A:$A,Sulfone!$A:$A,,-1)
       - _xlfn.XLOOKUP($A349,Sulfone!$A:$A,Sulfone!$A:$A,,1) )
   * ( _xlfn.XLOOKUP($A349,Sulfone!$A:$A,Sulfone!$B:$B,,-1)
       - _xlfn.XLOOKUP($A349,Sulfone!$A:$A,Sulfone!$B:$B,,1) )</f>
        <v>1.0130319472307838</v>
      </c>
      <c r="E349">
        <f xml:space="preserve"> _xlfn.XLOOKUP($A349,sfeso4051!$A:$A,sfeso4051!$B:$B,,1)
 + ( $A349 - _xlfn.XLOOKUP($A349,sfeso4051!$A:$A,sfeso4051!$A:$A,,1) )
   / ( _xlfn.XLOOKUP($A349,sfeso4051!$A:$A,sfeso4051!$A:$A,,-1)
       - _xlfn.XLOOKUP($A349,sfeso4051!$A:$A,sfeso4051!$A:$A,,1) )
   * ( _xlfn.XLOOKUP($A349,sfeso4051!$A:$A,sfeso4051!$B:$B,,-1)
       - _xlfn.XLOOKUP($A349,sfeso4051!$A:$A,sfeso4051!$B:$B,,1) )</f>
        <v>0.84250753662311184</v>
      </c>
      <c r="F349">
        <f xml:space="preserve"> _xlfn.XLOOKUP($A349,sdbt029!$A:$A,sdbt029!$B:$B,,1)
 + ( $A349 - _xlfn.XLOOKUP($A349,sdbt029!$A:$A,sdbt029!$A:$A,,1) )
   / ( _xlfn.XLOOKUP($A349,sdbt029!$A:$A,sdbt029!$A:$A,,-1)
       - _xlfn.XLOOKUP($A349,sdbt029!$A:$A,sdbt029!$A:$A,,1) )
   * ( _xlfn.XLOOKUP($A349,sdbt029!$A:$A,sdbt029!$B:$B,,-1)
       - _xlfn.XLOOKUP($A349,sdbt029!$A:$A,sdbt029!$B:$B,,1) )</f>
        <v>0.86208518241254961</v>
      </c>
      <c r="G349">
        <f xml:space="preserve"> _xlfn.XLOOKUP($A349,sdbs034!$A:$A,sdbs034!$B:$B,,1)
 + ( $A349 - _xlfn.XLOOKUP($A349,sdbs034!$A:$A,sdbs034!$A:$A,,1) )
   / ( _xlfn.XLOOKUP($A349,sdbs034!$A:$A,sdbs034!$A:$A,,-1)
       - _xlfn.XLOOKUP($A349,sdbs034!$A:$A,sdbs034!$A:$A,,1) )
   * ( _xlfn.XLOOKUP($A349,sdbs034!$A:$A,sdbs034!$B:$B,,-1)
       - _xlfn.XLOOKUP($A349,sdbs034!$A:$A,sdbs034!$B:$B,,1) )</f>
        <v>0.9248042924498574</v>
      </c>
      <c r="H349">
        <f xml:space="preserve"> _xlfn.XLOOKUP($A349,sdbso042!$A:$A,sdbso042!$B:$B,,1)
 + ( $A349 - _xlfn.XLOOKUP($A349,sdbso042!$A:$A,sdbso042!$A:$A,,1) )
   / ( _xlfn.XLOOKUP($A349,sdbso042!$A:$A,sdbso042!$A:$A,,-1)
       - _xlfn.XLOOKUP($A349,sdbso042!$A:$A,sdbso042!$A:$A,,1) )
   * ( _xlfn.XLOOKUP($A349,sdbso042!$A:$A,sdbso042!$B:$B,,-1)
       - _xlfn.XLOOKUP($A349,sdbso042!$A:$A,sdbso042!$B:$B,,1) )</f>
        <v>0.87304630748894696</v>
      </c>
      <c r="Y349">
        <f t="shared" si="16"/>
        <v>0</v>
      </c>
      <c r="Z349">
        <f t="shared" si="17"/>
        <v>0</v>
      </c>
      <c r="AI349" s="1">
        <v>2510.5812999999998</v>
      </c>
    </row>
    <row r="350" spans="1:35" x14ac:dyDescent="0.2">
      <c r="A350" s="1">
        <f t="shared" si="15"/>
        <v>2509.6315</v>
      </c>
      <c r="B350" s="1">
        <v>0.94588249000000002</v>
      </c>
      <c r="C350">
        <f xml:space="preserve"> _xlfn.XLOOKUP($A350,DibenzoThiophene!$A:$A,DibenzoThiophene!$B:$B,,1)
 + ( $A350 - _xlfn.XLOOKUP($A350,DibenzoThiophene!$A:$A,DibenzoThiophene!$A:$A,,1) )
   / ( _xlfn.XLOOKUP($A350,DibenzoThiophene!$A:$A,DibenzoThiophene!$A:$A,,-1)
       - _xlfn.XLOOKUP($A350,DibenzoThiophene!$A:$A,DibenzoThiophene!$A:$A,,1) )
   * ( _xlfn.XLOOKUP($A350,DibenzoThiophene!$A:$A,DibenzoThiophene!$B:$B,,-1)
       - _xlfn.XLOOKUP($A350,DibenzoThiophene!$A:$A,DibenzoThiophene!$B:$B,,1) )</f>
        <v>0.92125966866627551</v>
      </c>
      <c r="D350">
        <f xml:space="preserve"> _xlfn.XLOOKUP($A350,Sulfone!$A:$A,Sulfone!$B:$B,,1)
 + ( $A350 - _xlfn.XLOOKUP($A350,Sulfone!$A:$A,Sulfone!$A:$A,,1) )
   / ( _xlfn.XLOOKUP($A350,Sulfone!$A:$A,Sulfone!$A:$A,,-1)
       - _xlfn.XLOOKUP($A350,Sulfone!$A:$A,Sulfone!$A:$A,,1) )
   * ( _xlfn.XLOOKUP($A350,Sulfone!$A:$A,Sulfone!$B:$B,,-1)
       - _xlfn.XLOOKUP($A350,Sulfone!$A:$A,Sulfone!$B:$B,,1) )</f>
        <v>1.0117018583367503</v>
      </c>
      <c r="E350">
        <f xml:space="preserve"> _xlfn.XLOOKUP($A350,sfeso4051!$A:$A,sfeso4051!$B:$B,,1)
 + ( $A350 - _xlfn.XLOOKUP($A350,sfeso4051!$A:$A,sfeso4051!$A:$A,,1) )
   / ( _xlfn.XLOOKUP($A350,sfeso4051!$A:$A,sfeso4051!$A:$A,,-1)
       - _xlfn.XLOOKUP($A350,sfeso4051!$A:$A,sfeso4051!$A:$A,,1) )
   * ( _xlfn.XLOOKUP($A350,sfeso4051!$A:$A,sfeso4051!$B:$B,,-1)
       - _xlfn.XLOOKUP($A350,sfeso4051!$A:$A,sfeso4051!$B:$B,,1) )</f>
        <v>0.84206459765898212</v>
      </c>
      <c r="F350">
        <f xml:space="preserve"> _xlfn.XLOOKUP($A350,sdbt029!$A:$A,sdbt029!$B:$B,,1)
 + ( $A350 - _xlfn.XLOOKUP($A350,sdbt029!$A:$A,sdbt029!$A:$A,,1) )
   / ( _xlfn.XLOOKUP($A350,sdbt029!$A:$A,sdbt029!$A:$A,,-1)
       - _xlfn.XLOOKUP($A350,sdbt029!$A:$A,sdbt029!$A:$A,,1) )
   * ( _xlfn.XLOOKUP($A350,sdbt029!$A:$A,sdbt029!$B:$B,,-1)
       - _xlfn.XLOOKUP($A350,sdbt029!$A:$A,sdbt029!$B:$B,,1) )</f>
        <v>0.86361778672084077</v>
      </c>
      <c r="G350">
        <f xml:space="preserve"> _xlfn.XLOOKUP($A350,sdbs034!$A:$A,sdbs034!$B:$B,,1)
 + ( $A350 - _xlfn.XLOOKUP($A350,sdbs034!$A:$A,sdbs034!$A:$A,,1) )
   / ( _xlfn.XLOOKUP($A350,sdbs034!$A:$A,sdbs034!$A:$A,,-1)
       - _xlfn.XLOOKUP($A350,sdbs034!$A:$A,sdbs034!$A:$A,,1) )
   * ( _xlfn.XLOOKUP($A350,sdbs034!$A:$A,sdbs034!$B:$B,,-1)
       - _xlfn.XLOOKUP($A350,sdbs034!$A:$A,sdbs034!$B:$B,,1) )</f>
        <v>0.93633794682878313</v>
      </c>
      <c r="H350">
        <f xml:space="preserve"> _xlfn.XLOOKUP($A350,sdbso042!$A:$A,sdbso042!$B:$B,,1)
 + ( $A350 - _xlfn.XLOOKUP($A350,sdbso042!$A:$A,sdbso042!$A:$A,,1) )
   / ( _xlfn.XLOOKUP($A350,sdbso042!$A:$A,sdbso042!$A:$A,,-1)
       - _xlfn.XLOOKUP($A350,sdbso042!$A:$A,sdbso042!$A:$A,,1) )
   * ( _xlfn.XLOOKUP($A350,sdbso042!$A:$A,sdbso042!$B:$B,,-1)
       - _xlfn.XLOOKUP($A350,sdbso042!$A:$A,sdbso042!$B:$B,,1) )</f>
        <v>0.87219730168299137</v>
      </c>
      <c r="Y350">
        <f t="shared" si="16"/>
        <v>0</v>
      </c>
      <c r="Z350">
        <f t="shared" si="17"/>
        <v>0</v>
      </c>
      <c r="AI350" s="1">
        <v>2510.8314999999998</v>
      </c>
    </row>
    <row r="351" spans="1:35" x14ac:dyDescent="0.2">
      <c r="A351" s="1">
        <f t="shared" si="15"/>
        <v>2509.8817000000004</v>
      </c>
      <c r="B351" s="1">
        <v>0.94069999999999998</v>
      </c>
      <c r="C351">
        <f xml:space="preserve"> _xlfn.XLOOKUP($A351,DibenzoThiophene!$A:$A,DibenzoThiophene!$B:$B,,1)
 + ( $A351 - _xlfn.XLOOKUP($A351,DibenzoThiophene!$A:$A,DibenzoThiophene!$A:$A,,1) )
   / ( _xlfn.XLOOKUP($A351,DibenzoThiophene!$A:$A,DibenzoThiophene!$A:$A,,-1)
       - _xlfn.XLOOKUP($A351,DibenzoThiophene!$A:$A,DibenzoThiophene!$A:$A,,1) )
   * ( _xlfn.XLOOKUP($A351,DibenzoThiophene!$A:$A,DibenzoThiophene!$B:$B,,-1)
       - _xlfn.XLOOKUP($A351,DibenzoThiophene!$A:$A,DibenzoThiophene!$B:$B,,1) )</f>
        <v>0.92651970593449151</v>
      </c>
      <c r="D351">
        <f xml:space="preserve"> _xlfn.XLOOKUP($A351,Sulfone!$A:$A,Sulfone!$B:$B,,1)
 + ( $A351 - _xlfn.XLOOKUP($A351,Sulfone!$A:$A,Sulfone!$A:$A,,1) )
   / ( _xlfn.XLOOKUP($A351,Sulfone!$A:$A,Sulfone!$A:$A,,-1)
       - _xlfn.XLOOKUP($A351,Sulfone!$A:$A,Sulfone!$A:$A,,1) )
   * ( _xlfn.XLOOKUP($A351,Sulfone!$A:$A,Sulfone!$B:$B,,-1)
       - _xlfn.XLOOKUP($A351,Sulfone!$A:$A,Sulfone!$B:$B,,1) )</f>
        <v>1.0103717694427143</v>
      </c>
      <c r="E351">
        <f xml:space="preserve"> _xlfn.XLOOKUP($A351,sfeso4051!$A:$A,sfeso4051!$B:$B,,1)
 + ( $A351 - _xlfn.XLOOKUP($A351,sfeso4051!$A:$A,sfeso4051!$A:$A,,1) )
   / ( _xlfn.XLOOKUP($A351,sfeso4051!$A:$A,sfeso4051!$A:$A,,-1)
       - _xlfn.XLOOKUP($A351,sfeso4051!$A:$A,sfeso4051!$A:$A,,1) )
   * ( _xlfn.XLOOKUP($A351,sfeso4051!$A:$A,sfeso4051!$B:$B,,-1)
       - _xlfn.XLOOKUP($A351,sfeso4051!$A:$A,sfeso4051!$B:$B,,1) )</f>
        <v>0.84419168961426116</v>
      </c>
      <c r="F351">
        <f xml:space="preserve"> _xlfn.XLOOKUP($A351,sdbt029!$A:$A,sdbt029!$B:$B,,1)
 + ( $A351 - _xlfn.XLOOKUP($A351,sdbt029!$A:$A,sdbt029!$A:$A,,1) )
   / ( _xlfn.XLOOKUP($A351,sdbt029!$A:$A,sdbt029!$A:$A,,-1)
       - _xlfn.XLOOKUP($A351,sdbt029!$A:$A,sdbt029!$A:$A,,1) )
   * ( _xlfn.XLOOKUP($A351,sdbt029!$A:$A,sdbt029!$B:$B,,-1)
       - _xlfn.XLOOKUP($A351,sdbt029!$A:$A,sdbt029!$B:$B,,1) )</f>
        <v>0.87623531826486023</v>
      </c>
      <c r="G351">
        <f xml:space="preserve"> _xlfn.XLOOKUP($A351,sdbs034!$A:$A,sdbs034!$B:$B,,1)
 + ( $A351 - _xlfn.XLOOKUP($A351,sdbs034!$A:$A,sdbs034!$A:$A,,1) )
   / ( _xlfn.XLOOKUP($A351,sdbs034!$A:$A,sdbs034!$A:$A,,-1)
       - _xlfn.XLOOKUP($A351,sdbs034!$A:$A,sdbs034!$A:$A,,1) )
   * ( _xlfn.XLOOKUP($A351,sdbs034!$A:$A,sdbs034!$B:$B,,-1)
       - _xlfn.XLOOKUP($A351,sdbs034!$A:$A,sdbs034!$B:$B,,1) )</f>
        <v>0.93675368154441596</v>
      </c>
      <c r="H351">
        <f xml:space="preserve"> _xlfn.XLOOKUP($A351,sdbso042!$A:$A,sdbso042!$B:$B,,1)
 + ( $A351 - _xlfn.XLOOKUP($A351,sdbso042!$A:$A,sdbso042!$A:$A,,1) )
   / ( _xlfn.XLOOKUP($A351,sdbso042!$A:$A,sdbso042!$A:$A,,-1)
       - _xlfn.XLOOKUP($A351,sdbso042!$A:$A,sdbso042!$A:$A,,1) )
   * ( _xlfn.XLOOKUP($A351,sdbso042!$A:$A,sdbso042!$B:$B,,-1)
       - _xlfn.XLOOKUP($A351,sdbso042!$A:$A,sdbso042!$B:$B,,1) )</f>
        <v>0.87730614951978436</v>
      </c>
      <c r="Y351">
        <f t="shared" si="16"/>
        <v>0</v>
      </c>
      <c r="Z351">
        <f t="shared" si="17"/>
        <v>0</v>
      </c>
      <c r="AI351" s="1">
        <v>2511.0817000000002</v>
      </c>
    </row>
    <row r="352" spans="1:35" x14ac:dyDescent="0.2">
      <c r="A352" s="1">
        <f t="shared" si="15"/>
        <v>2510.1318000000001</v>
      </c>
      <c r="B352" s="1">
        <v>0.95553102000000001</v>
      </c>
      <c r="C352">
        <f xml:space="preserve"> _xlfn.XLOOKUP($A352,DibenzoThiophene!$A:$A,DibenzoThiophene!$B:$B,,1)
 + ( $A352 - _xlfn.XLOOKUP($A352,DibenzoThiophene!$A:$A,DibenzoThiophene!$A:$A,,1) )
   / ( _xlfn.XLOOKUP($A352,DibenzoThiophene!$A:$A,DibenzoThiophene!$A:$A,,-1)
       - _xlfn.XLOOKUP($A352,DibenzoThiophene!$A:$A,DibenzoThiophene!$A:$A,,1) )
   * ( _xlfn.XLOOKUP($A352,DibenzoThiophene!$A:$A,DibenzoThiophene!$B:$B,,-1)
       - _xlfn.XLOOKUP($A352,DibenzoThiophene!$A:$A,DibenzoThiophene!$B:$B,,1) )</f>
        <v>0.93177764086965287</v>
      </c>
      <c r="D352">
        <f xml:space="preserve"> _xlfn.XLOOKUP($A352,Sulfone!$A:$A,Sulfone!$B:$B,,1)
 + ( $A352 - _xlfn.XLOOKUP($A352,Sulfone!$A:$A,Sulfone!$A:$A,,1) )
   / ( _xlfn.XLOOKUP($A352,Sulfone!$A:$A,Sulfone!$A:$A,,-1)
       - _xlfn.XLOOKUP($A352,Sulfone!$A:$A,Sulfone!$A:$A,,1) )
   * ( _xlfn.XLOOKUP($A352,Sulfone!$A:$A,Sulfone!$B:$B,,-1)
       - _xlfn.XLOOKUP($A352,Sulfone!$A:$A,Sulfone!$B:$B,,1) )</f>
        <v>1.0096948610727181</v>
      </c>
      <c r="E352">
        <f xml:space="preserve"> _xlfn.XLOOKUP($A352,sfeso4051!$A:$A,sfeso4051!$B:$B,,1)
 + ( $A352 - _xlfn.XLOOKUP($A352,sfeso4051!$A:$A,sfeso4051!$A:$A,,1) )
   / ( _xlfn.XLOOKUP($A352,sfeso4051!$A:$A,sfeso4051!$A:$A,,-1)
       - _xlfn.XLOOKUP($A352,sfeso4051!$A:$A,sfeso4051!$A:$A,,1) )
   * ( _xlfn.XLOOKUP($A352,sfeso4051!$A:$A,sfeso4051!$B:$B,,-1)
       - _xlfn.XLOOKUP($A352,sfeso4051!$A:$A,sfeso4051!$B:$B,,1) )</f>
        <v>0.84415190044764699</v>
      </c>
      <c r="F352">
        <f xml:space="preserve"> _xlfn.XLOOKUP($A352,sdbt029!$A:$A,sdbt029!$B:$B,,1)
 + ( $A352 - _xlfn.XLOOKUP($A352,sdbt029!$A:$A,sdbt029!$A:$A,,1) )
   / ( _xlfn.XLOOKUP($A352,sdbt029!$A:$A,sdbt029!$A:$A,,-1)
       - _xlfn.XLOOKUP($A352,sdbt029!$A:$A,sdbt029!$A:$A,,1) )
   * ( _xlfn.XLOOKUP($A352,sdbt029!$A:$A,sdbt029!$B:$B,,-1)
       - _xlfn.XLOOKUP($A352,sdbt029!$A:$A,sdbt029!$B:$B,,1) )</f>
        <v>0.8762666759939618</v>
      </c>
      <c r="G352">
        <f xml:space="preserve"> _xlfn.XLOOKUP($A352,sdbs034!$A:$A,sdbs034!$B:$B,,1)
 + ( $A352 - _xlfn.XLOOKUP($A352,sdbs034!$A:$A,sdbs034!$A:$A,,1) )
   / ( _xlfn.XLOOKUP($A352,sdbs034!$A:$A,sdbs034!$A:$A,,-1)
       - _xlfn.XLOOKUP($A352,sdbs034!$A:$A,sdbs034!$A:$A,,1) )
   * ( _xlfn.XLOOKUP($A352,sdbs034!$A:$A,sdbs034!$B:$B,,-1)
       - _xlfn.XLOOKUP($A352,sdbs034!$A:$A,sdbs034!$B:$B,,1) )</f>
        <v>0.93686881109394882</v>
      </c>
      <c r="H352">
        <f xml:space="preserve"> _xlfn.XLOOKUP($A352,sdbso042!$A:$A,sdbso042!$B:$B,,1)
 + ( $A352 - _xlfn.XLOOKUP($A352,sdbso042!$A:$A,sdbso042!$A:$A,,1) )
   / ( _xlfn.XLOOKUP($A352,sdbso042!$A:$A,sdbso042!$A:$A,,-1)
       - _xlfn.XLOOKUP($A352,sdbso042!$A:$A,sdbso042!$A:$A,,1) )
   * ( _xlfn.XLOOKUP($A352,sdbso042!$A:$A,sdbso042!$B:$B,,-1)
       - _xlfn.XLOOKUP($A352,sdbso042!$A:$A,sdbso042!$B:$B,,1) )</f>
        <v>0.87568382579560378</v>
      </c>
      <c r="Y352">
        <f t="shared" si="16"/>
        <v>0</v>
      </c>
      <c r="Z352">
        <f t="shared" si="17"/>
        <v>0</v>
      </c>
      <c r="AI352" s="1">
        <v>2511.3317999999999</v>
      </c>
    </row>
    <row r="353" spans="1:35" x14ac:dyDescent="0.2">
      <c r="A353" s="1">
        <f t="shared" si="15"/>
        <v>2510.3820000000001</v>
      </c>
      <c r="B353" s="1">
        <v>0.96933084000000003</v>
      </c>
      <c r="C353">
        <f xml:space="preserve"> _xlfn.XLOOKUP($A353,DibenzoThiophene!$A:$A,DibenzoThiophene!$B:$B,,1)
 + ( $A353 - _xlfn.XLOOKUP($A353,DibenzoThiophene!$A:$A,DibenzoThiophene!$A:$A,,1) )
   / ( _xlfn.XLOOKUP($A353,DibenzoThiophene!$A:$A,DibenzoThiophene!$A:$A,,-1)
       - _xlfn.XLOOKUP($A353,DibenzoThiophene!$A:$A,DibenzoThiophene!$A:$A,,1) )
   * ( _xlfn.XLOOKUP($A353,DibenzoThiophene!$A:$A,DibenzoThiophene!$B:$B,,-1)
       - _xlfn.XLOOKUP($A353,DibenzoThiophene!$A:$A,DibenzoThiophene!$B:$B,,1) )</f>
        <v>0.93573990493380987</v>
      </c>
      <c r="D353">
        <f xml:space="preserve"> _xlfn.XLOOKUP($A353,Sulfone!$A:$A,Sulfone!$B:$B,,1)
 + ( $A353 - _xlfn.XLOOKUP($A353,Sulfone!$A:$A,Sulfone!$A:$A,,1) )
   / ( _xlfn.XLOOKUP($A353,Sulfone!$A:$A,Sulfone!$A:$A,,-1)
       - _xlfn.XLOOKUP($A353,Sulfone!$A:$A,Sulfone!$A:$A,,1) )
   * ( _xlfn.XLOOKUP($A353,Sulfone!$A:$A,Sulfone!$B:$B,,-1)
       - _xlfn.XLOOKUP($A353,Sulfone!$A:$A,Sulfone!$B:$B,,1) )</f>
        <v>1.0095700626881661</v>
      </c>
      <c r="E353">
        <f xml:space="preserve"> _xlfn.XLOOKUP($A353,sfeso4051!$A:$A,sfeso4051!$B:$B,,1)
 + ( $A353 - _xlfn.XLOOKUP($A353,sfeso4051!$A:$A,sfeso4051!$A:$A,,1) )
   / ( _xlfn.XLOOKUP($A353,sfeso4051!$A:$A,sfeso4051!$A:$A,,-1)
       - _xlfn.XLOOKUP($A353,sfeso4051!$A:$A,sfeso4051!$A:$A,,1) )
   * ( _xlfn.XLOOKUP($A353,sfeso4051!$A:$A,sfeso4051!$B:$B,,-1)
       - _xlfn.XLOOKUP($A353,sfeso4051!$A:$A,sfeso4051!$B:$B,,1) )</f>
        <v>0.84342790134970624</v>
      </c>
      <c r="F353">
        <f xml:space="preserve"> _xlfn.XLOOKUP($A353,sdbt029!$A:$A,sdbt029!$B:$B,,1)
 + ( $A353 - _xlfn.XLOOKUP($A353,sdbt029!$A:$A,sdbt029!$A:$A,,1) )
   / ( _xlfn.XLOOKUP($A353,sdbt029!$A:$A,sdbt029!$A:$A,,-1)
       - _xlfn.XLOOKUP($A353,sdbt029!$A:$A,sdbt029!$A:$A,,1) )
   * ( _xlfn.XLOOKUP($A353,sdbt029!$A:$A,sdbt029!$B:$B,,-1)
       - _xlfn.XLOOKUP($A353,sdbt029!$A:$A,sdbt029!$B:$B,,1) )</f>
        <v>0.88392681491019054</v>
      </c>
      <c r="G353">
        <f xml:space="preserve"> _xlfn.XLOOKUP($A353,sdbs034!$A:$A,sdbs034!$B:$B,,1)
 + ( $A353 - _xlfn.XLOOKUP($A353,sdbs034!$A:$A,sdbs034!$A:$A,,1) )
   / ( _xlfn.XLOOKUP($A353,sdbs034!$A:$A,sdbs034!$A:$A,,-1)
       - _xlfn.XLOOKUP($A353,sdbs034!$A:$A,sdbs034!$A:$A,,1) )
   * ( _xlfn.XLOOKUP($A353,sdbs034!$A:$A,sdbs034!$B:$B,,-1)
       - _xlfn.XLOOKUP($A353,sdbs034!$A:$A,sdbs034!$B:$B,,1) )</f>
        <v>0.93586784347336327</v>
      </c>
      <c r="H353">
        <f xml:space="preserve"> _xlfn.XLOOKUP($A353,sdbso042!$A:$A,sdbso042!$B:$B,,1)
 + ( $A353 - _xlfn.XLOOKUP($A353,sdbso042!$A:$A,sdbso042!$A:$A,,1) )
   / ( _xlfn.XLOOKUP($A353,sdbso042!$A:$A,sdbso042!$A:$A,,-1)
       - _xlfn.XLOOKUP($A353,sdbso042!$A:$A,sdbso042!$A:$A,,1) )
   * ( _xlfn.XLOOKUP($A353,sdbso042!$A:$A,sdbso042!$B:$B,,-1)
       - _xlfn.XLOOKUP($A353,sdbso042!$A:$A,sdbso042!$B:$B,,1) )</f>
        <v>0.87251473144566727</v>
      </c>
      <c r="Y353">
        <f t="shared" si="16"/>
        <v>0</v>
      </c>
      <c r="Z353">
        <f t="shared" si="17"/>
        <v>0</v>
      </c>
      <c r="AI353" s="1">
        <v>2511.5819999999999</v>
      </c>
    </row>
    <row r="354" spans="1:35" x14ac:dyDescent="0.2">
      <c r="A354" s="1">
        <f t="shared" si="15"/>
        <v>2510.6322</v>
      </c>
      <c r="B354" s="1">
        <v>0.95486289000000002</v>
      </c>
      <c r="C354">
        <f xml:space="preserve"> _xlfn.XLOOKUP($A354,DibenzoThiophene!$A:$A,DibenzoThiophene!$B:$B,,1)
 + ( $A354 - _xlfn.XLOOKUP($A354,DibenzoThiophene!$A:$A,DibenzoThiophene!$A:$A,,1) )
   / ( _xlfn.XLOOKUP($A354,DibenzoThiophene!$A:$A,DibenzoThiophene!$A:$A,,-1)
       - _xlfn.XLOOKUP($A354,DibenzoThiophene!$A:$A,DibenzoThiophene!$A:$A,,1) )
   * ( _xlfn.XLOOKUP($A354,DibenzoThiophene!$A:$A,DibenzoThiophene!$B:$B,,-1)
       - _xlfn.XLOOKUP($A354,DibenzoThiophene!$A:$A,DibenzoThiophene!$B:$B,,1) )</f>
        <v>0.9392040193278296</v>
      </c>
      <c r="D354">
        <f xml:space="preserve"> _xlfn.XLOOKUP($A354,Sulfone!$A:$A,Sulfone!$B:$B,,1)
 + ( $A354 - _xlfn.XLOOKUP($A354,Sulfone!$A:$A,Sulfone!$A:$A,,1) )
   / ( _xlfn.XLOOKUP($A354,Sulfone!$A:$A,Sulfone!$A:$A,,-1)
       - _xlfn.XLOOKUP($A354,Sulfone!$A:$A,Sulfone!$A:$A,,1) )
   * ( _xlfn.XLOOKUP($A354,Sulfone!$A:$A,Sulfone!$B:$B,,-1)
       - _xlfn.XLOOKUP($A354,Sulfone!$A:$A,Sulfone!$B:$B,,1) )</f>
        <v>1.009445264303614</v>
      </c>
      <c r="E354">
        <f xml:space="preserve"> _xlfn.XLOOKUP($A354,sfeso4051!$A:$A,sfeso4051!$B:$B,,1)
 + ( $A354 - _xlfn.XLOOKUP($A354,sfeso4051!$A:$A,sfeso4051!$A:$A,,1) )
   / ( _xlfn.XLOOKUP($A354,sfeso4051!$A:$A,sfeso4051!$A:$A,,-1)
       - _xlfn.XLOOKUP($A354,sfeso4051!$A:$A,sfeso4051!$A:$A,,1) )
   * ( _xlfn.XLOOKUP($A354,sfeso4051!$A:$A,sfeso4051!$B:$B,,-1)
       - _xlfn.XLOOKUP($A354,sfeso4051!$A:$A,sfeso4051!$B:$B,,1) )</f>
        <v>0.84768013891601568</v>
      </c>
      <c r="F354">
        <f xml:space="preserve"> _xlfn.XLOOKUP($A354,sdbt029!$A:$A,sdbt029!$B:$B,,1)
 + ( $A354 - _xlfn.XLOOKUP($A354,sdbt029!$A:$A,sdbt029!$A:$A,,1) )
   / ( _xlfn.XLOOKUP($A354,sdbt029!$A:$A,sdbt029!$A:$A,,-1)
       - _xlfn.XLOOKUP($A354,sdbt029!$A:$A,sdbt029!$A:$A,,1) )
   * ( _xlfn.XLOOKUP($A354,sdbt029!$A:$A,sdbt029!$B:$B,,-1)
       - _xlfn.XLOOKUP($A354,sdbt029!$A:$A,sdbt029!$B:$B,,1) )</f>
        <v>0.89924625322479246</v>
      </c>
      <c r="G354">
        <f xml:space="preserve"> _xlfn.XLOOKUP($A354,sdbs034!$A:$A,sdbs034!$B:$B,,1)
 + ( $A354 - _xlfn.XLOOKUP($A354,sdbs034!$A:$A,sdbs034!$A:$A,,1) )
   / ( _xlfn.XLOOKUP($A354,sdbs034!$A:$A,sdbs034!$A:$A,,-1)
       - _xlfn.XLOOKUP($A354,sdbs034!$A:$A,sdbs034!$A:$A,,1) )
   * ( _xlfn.XLOOKUP($A354,sdbs034!$A:$A,sdbs034!$B:$B,,-1)
       - _xlfn.XLOOKUP($A354,sdbs034!$A:$A,sdbs034!$B:$B,,1) )</f>
        <v>0.93108342976168679</v>
      </c>
      <c r="H354">
        <f xml:space="preserve"> _xlfn.XLOOKUP($A354,sdbso042!$A:$A,sdbso042!$B:$B,,1)
 + ( $A354 - _xlfn.XLOOKUP($A354,sdbso042!$A:$A,sdbso042!$A:$A,,1) )
   / ( _xlfn.XLOOKUP($A354,sdbso042!$A:$A,sdbso042!$A:$A,,-1)
       - _xlfn.XLOOKUP($A354,sdbso042!$A:$A,sdbso042!$A:$A,,1) )
   * ( _xlfn.XLOOKUP($A354,sdbso042!$A:$A,sdbso042!$B:$B,,-1)
       - _xlfn.XLOOKUP($A354,sdbso042!$A:$A,sdbso042!$B:$B,,1) )</f>
        <v>0.87341460983233576</v>
      </c>
      <c r="Y354">
        <f t="shared" si="16"/>
        <v>0</v>
      </c>
      <c r="Z354">
        <f t="shared" si="17"/>
        <v>0</v>
      </c>
      <c r="AI354" s="1">
        <v>2511.8321999999998</v>
      </c>
    </row>
    <row r="355" spans="1:35" x14ac:dyDescent="0.2">
      <c r="A355" s="1">
        <f t="shared" si="15"/>
        <v>2510.8823000000002</v>
      </c>
      <c r="B355" s="1">
        <v>0.96544180000000002</v>
      </c>
      <c r="C355">
        <f xml:space="preserve"> _xlfn.XLOOKUP($A355,DibenzoThiophene!$A:$A,DibenzoThiophene!$B:$B,,1)
 + ( $A355 - _xlfn.XLOOKUP($A355,DibenzoThiophene!$A:$A,DibenzoThiophene!$A:$A,,1) )
   / ( _xlfn.XLOOKUP($A355,DibenzoThiophene!$A:$A,DibenzoThiophene!$A:$A,,-1)
       - _xlfn.XLOOKUP($A355,DibenzoThiophene!$A:$A,DibenzoThiophene!$A:$A,,1) )
   * ( _xlfn.XLOOKUP($A355,DibenzoThiophene!$A:$A,DibenzoThiophene!$B:$B,,-1)
       - _xlfn.XLOOKUP($A355,DibenzoThiophene!$A:$A,DibenzoThiophene!$B:$B,,1) )</f>
        <v>0.94266674918372562</v>
      </c>
      <c r="D355">
        <f xml:space="preserve"> _xlfn.XLOOKUP($A355,Sulfone!$A:$A,Sulfone!$B:$B,,1)
 + ( $A355 - _xlfn.XLOOKUP($A355,Sulfone!$A:$A,Sulfone!$A:$A,,1) )
   / ( _xlfn.XLOOKUP($A355,Sulfone!$A:$A,Sulfone!$A:$A,,-1)
       - _xlfn.XLOOKUP($A355,Sulfone!$A:$A,Sulfone!$A:$A,,1) )
   * ( _xlfn.XLOOKUP($A355,Sulfone!$A:$A,Sulfone!$B:$B,,-1)
       - _xlfn.XLOOKUP($A355,Sulfone!$A:$A,Sulfone!$B:$B,,1) )</f>
        <v>1.0093205157985123</v>
      </c>
      <c r="E355">
        <f xml:space="preserve"> _xlfn.XLOOKUP($A355,sfeso4051!$A:$A,sfeso4051!$B:$B,,1)
 + ( $A355 - _xlfn.XLOOKUP($A355,sfeso4051!$A:$A,sfeso4051!$A:$A,,1) )
   / ( _xlfn.XLOOKUP($A355,sfeso4051!$A:$A,sfeso4051!$A:$A,,-1)
       - _xlfn.XLOOKUP($A355,sfeso4051!$A:$A,sfeso4051!$A:$A,,1) )
   * ( _xlfn.XLOOKUP($A355,sfeso4051!$A:$A,sfeso4051!$B:$B,,-1)
       - _xlfn.XLOOKUP($A355,sfeso4051!$A:$A,sfeso4051!$B:$B,,1) )</f>
        <v>0.85027818388098941</v>
      </c>
      <c r="F355">
        <f xml:space="preserve"> _xlfn.XLOOKUP($A355,sdbt029!$A:$A,sdbt029!$B:$B,,1)
 + ( $A355 - _xlfn.XLOOKUP($A355,sdbt029!$A:$A,sdbt029!$A:$A,,1) )
   / ( _xlfn.XLOOKUP($A355,sdbt029!$A:$A,sdbt029!$A:$A,,-1)
       - _xlfn.XLOOKUP($A355,sdbt029!$A:$A,sdbt029!$A:$A,,1) )
   * ( _xlfn.XLOOKUP($A355,sdbt029!$A:$A,sdbt029!$B:$B,,-1)
       - _xlfn.XLOOKUP($A355,sdbt029!$A:$A,sdbt029!$B:$B,,1) )</f>
        <v>0.9008116090189765</v>
      </c>
      <c r="G355">
        <f xml:space="preserve"> _xlfn.XLOOKUP($A355,sdbs034!$A:$A,sdbs034!$B:$B,,1)
 + ( $A355 - _xlfn.XLOOKUP($A355,sdbs034!$A:$A,sdbs034!$A:$A,,1) )
   / ( _xlfn.XLOOKUP($A355,sdbs034!$A:$A,sdbs034!$A:$A,,-1)
       - _xlfn.XLOOKUP($A355,sdbs034!$A:$A,sdbs034!$A:$A,,1) )
   * ( _xlfn.XLOOKUP($A355,sdbs034!$A:$A,sdbs034!$B:$B,,-1)
       - _xlfn.XLOOKUP($A355,sdbs034!$A:$A,sdbs034!$B:$B,,1) )</f>
        <v>0.93741303093897299</v>
      </c>
      <c r="H355">
        <f xml:space="preserve"> _xlfn.XLOOKUP($A355,sdbso042!$A:$A,sdbso042!$B:$B,,1)
 + ( $A355 - _xlfn.XLOOKUP($A355,sdbso042!$A:$A,sdbso042!$A:$A,,1) )
   / ( _xlfn.XLOOKUP($A355,sdbso042!$A:$A,sdbso042!$A:$A,,-1)
       - _xlfn.XLOOKUP($A355,sdbso042!$A:$A,sdbso042!$A:$A,,1) )
   * ( _xlfn.XLOOKUP($A355,sdbso042!$A:$A,sdbso042!$B:$B,,-1)
       - _xlfn.XLOOKUP($A355,sdbso042!$A:$A,sdbso042!$B:$B,,1) )</f>
        <v>0.87566750287845208</v>
      </c>
      <c r="Y355">
        <f t="shared" si="16"/>
        <v>0</v>
      </c>
      <c r="Z355">
        <f t="shared" si="17"/>
        <v>0</v>
      </c>
      <c r="AI355" s="1">
        <v>2512.0823</v>
      </c>
    </row>
    <row r="356" spans="1:35" x14ac:dyDescent="0.2">
      <c r="A356" s="1">
        <f t="shared" si="15"/>
        <v>2511.1325000000002</v>
      </c>
      <c r="B356" s="1">
        <v>0.94655524000000002</v>
      </c>
      <c r="C356">
        <f xml:space="preserve"> _xlfn.XLOOKUP($A356,DibenzoThiophene!$A:$A,DibenzoThiophene!$B:$B,,1)
 + ( $A356 - _xlfn.XLOOKUP($A356,DibenzoThiophene!$A:$A,DibenzoThiophene!$A:$A,,1) )
   / ( _xlfn.XLOOKUP($A356,DibenzoThiophene!$A:$A,DibenzoThiophene!$A:$A,,-1)
       - _xlfn.XLOOKUP($A356,DibenzoThiophene!$A:$A,DibenzoThiophene!$A:$A,,1) )
   * ( _xlfn.XLOOKUP($A356,DibenzoThiophene!$A:$A,DibenzoThiophene!$B:$B,,-1)
       - _xlfn.XLOOKUP($A356,DibenzoThiophene!$A:$A,DibenzoThiophene!$B:$B,,1) )</f>
        <v>0.94613086357774534</v>
      </c>
      <c r="D356">
        <f xml:space="preserve"> _xlfn.XLOOKUP($A356,Sulfone!$A:$A,Sulfone!$B:$B,,1)
 + ( $A356 - _xlfn.XLOOKUP($A356,Sulfone!$A:$A,Sulfone!$A:$A,,1) )
   / ( _xlfn.XLOOKUP($A356,Sulfone!$A:$A,Sulfone!$A:$A,,-1)
       - _xlfn.XLOOKUP($A356,Sulfone!$A:$A,Sulfone!$A:$A,,1) )
   * ( _xlfn.XLOOKUP($A356,Sulfone!$A:$A,Sulfone!$B:$B,,-1)
       - _xlfn.XLOOKUP($A356,Sulfone!$A:$A,Sulfone!$B:$B,,1) )</f>
        <v>1.0089114010741216</v>
      </c>
      <c r="E356">
        <f xml:space="preserve"> _xlfn.XLOOKUP($A356,sfeso4051!$A:$A,sfeso4051!$B:$B,,1)
 + ( $A356 - _xlfn.XLOOKUP($A356,sfeso4051!$A:$A,sfeso4051!$A:$A,,1) )
   / ( _xlfn.XLOOKUP($A356,sfeso4051!$A:$A,sfeso4051!$A:$A,,-1)
       - _xlfn.XLOOKUP($A356,sfeso4051!$A:$A,sfeso4051!$A:$A,,1) )
   * ( _xlfn.XLOOKUP($A356,sfeso4051!$A:$A,sfeso4051!$B:$B,,-1)
       - _xlfn.XLOOKUP($A356,sfeso4051!$A:$A,sfeso4051!$B:$B,,1) )</f>
        <v>0.85177088642294907</v>
      </c>
      <c r="F356">
        <f xml:space="preserve"> _xlfn.XLOOKUP($A356,sdbt029!$A:$A,sdbt029!$B:$B,,1)
 + ( $A356 - _xlfn.XLOOKUP($A356,sdbt029!$A:$A,sdbt029!$A:$A,,1) )
   / ( _xlfn.XLOOKUP($A356,sdbt029!$A:$A,sdbt029!$A:$A,,-1)
       - _xlfn.XLOOKUP($A356,sdbt029!$A:$A,sdbt029!$A:$A,,1) )
   * ( _xlfn.XLOOKUP($A356,sdbt029!$A:$A,sdbt029!$B:$B,,-1)
       - _xlfn.XLOOKUP($A356,sdbt029!$A:$A,sdbt029!$B:$B,,1) )</f>
        <v>0.90815988794473312</v>
      </c>
      <c r="G356">
        <f xml:space="preserve"> _xlfn.XLOOKUP($A356,sdbs034!$A:$A,sdbs034!$B:$B,,1)
 + ( $A356 - _xlfn.XLOOKUP($A356,sdbs034!$A:$A,sdbs034!$A:$A,,1) )
   / ( _xlfn.XLOOKUP($A356,sdbs034!$A:$A,sdbs034!$A:$A,,-1)
       - _xlfn.XLOOKUP($A356,sdbs034!$A:$A,sdbs034!$A:$A,,1) )
   * ( _xlfn.XLOOKUP($A356,sdbs034!$A:$A,sdbs034!$B:$B,,-1)
       - _xlfn.XLOOKUP($A356,sdbs034!$A:$A,sdbs034!$B:$B,,1) )</f>
        <v>0.93690986341779992</v>
      </c>
      <c r="H356">
        <f xml:space="preserve"> _xlfn.XLOOKUP($A356,sdbso042!$A:$A,sdbso042!$B:$B,,1)
 + ( $A356 - _xlfn.XLOOKUP($A356,sdbso042!$A:$A,sdbso042!$A:$A,,1) )
   / ( _xlfn.XLOOKUP($A356,sdbso042!$A:$A,sdbso042!$A:$A,,-1)
       - _xlfn.XLOOKUP($A356,sdbso042!$A:$A,sdbso042!$A:$A,,1) )
   * ( _xlfn.XLOOKUP($A356,sdbso042!$A:$A,sdbso042!$B:$B,,-1)
       - _xlfn.XLOOKUP($A356,sdbso042!$A:$A,sdbso042!$B:$B,,1) )</f>
        <v>0.88658476848940804</v>
      </c>
      <c r="Y356">
        <f t="shared" si="16"/>
        <v>0</v>
      </c>
      <c r="Z356">
        <f t="shared" si="17"/>
        <v>0</v>
      </c>
      <c r="AI356" s="1">
        <v>2512.3325</v>
      </c>
    </row>
    <row r="357" spans="1:35" x14ac:dyDescent="0.2">
      <c r="A357" s="1">
        <f t="shared" si="15"/>
        <v>2511.3827000000001</v>
      </c>
      <c r="B357" s="1">
        <v>0.93936291999999999</v>
      </c>
      <c r="C357">
        <f xml:space="preserve"> _xlfn.XLOOKUP($A357,DibenzoThiophene!$A:$A,DibenzoThiophene!$B:$B,,1)
 + ( $A357 - _xlfn.XLOOKUP($A357,DibenzoThiophene!$A:$A,DibenzoThiophene!$A:$A,,1) )
   / ( _xlfn.XLOOKUP($A357,DibenzoThiophene!$A:$A,DibenzoThiophene!$A:$A,,-1)
       - _xlfn.XLOOKUP($A357,DibenzoThiophene!$A:$A,DibenzoThiophene!$A:$A,,1) )
   * ( _xlfn.XLOOKUP($A357,DibenzoThiophene!$A:$A,DibenzoThiophene!$B:$B,,-1)
       - _xlfn.XLOOKUP($A357,DibenzoThiophene!$A:$A,DibenzoThiophene!$B:$B,,1) )</f>
        <v>0.94959497797176506</v>
      </c>
      <c r="D357">
        <f xml:space="preserve"> _xlfn.XLOOKUP($A357,Sulfone!$A:$A,Sulfone!$B:$B,,1)
 + ( $A357 - _xlfn.XLOOKUP($A357,Sulfone!$A:$A,Sulfone!$A:$A,,1) )
   / ( _xlfn.XLOOKUP($A357,Sulfone!$A:$A,Sulfone!$A:$A,,-1)
       - _xlfn.XLOOKUP($A357,Sulfone!$A:$A,Sulfone!$A:$A,,1) )
   * ( _xlfn.XLOOKUP($A357,Sulfone!$A:$A,Sulfone!$B:$B,,-1)
       - _xlfn.XLOOKUP($A357,Sulfone!$A:$A,Sulfone!$B:$B,,1) )</f>
        <v>1.0082527093525271</v>
      </c>
      <c r="E357">
        <f xml:space="preserve"> _xlfn.XLOOKUP($A357,sfeso4051!$A:$A,sfeso4051!$B:$B,,1)
 + ( $A357 - _xlfn.XLOOKUP($A357,sfeso4051!$A:$A,sfeso4051!$A:$A,,1) )
   / ( _xlfn.XLOOKUP($A357,sfeso4051!$A:$A,sfeso4051!$A:$A,,-1)
       - _xlfn.XLOOKUP($A357,sfeso4051!$A:$A,sfeso4051!$A:$A,,1) )
   * ( _xlfn.XLOOKUP($A357,sfeso4051!$A:$A,sfeso4051!$B:$B,,-1)
       - _xlfn.XLOOKUP($A357,sfeso4051!$A:$A,sfeso4051!$B:$B,,1) )</f>
        <v>0.85318480324003054</v>
      </c>
      <c r="F357">
        <f xml:space="preserve"> _xlfn.XLOOKUP($A357,sdbt029!$A:$A,sdbt029!$B:$B,,1)
 + ( $A357 - _xlfn.XLOOKUP($A357,sdbt029!$A:$A,sdbt029!$A:$A,,1) )
   / ( _xlfn.XLOOKUP($A357,sdbt029!$A:$A,sdbt029!$A:$A,,-1)
       - _xlfn.XLOOKUP($A357,sdbt029!$A:$A,sdbt029!$A:$A,,1) )
   * ( _xlfn.XLOOKUP($A357,sdbt029!$A:$A,sdbt029!$B:$B,,-1)
       - _xlfn.XLOOKUP($A357,sdbt029!$A:$A,sdbt029!$B:$B,,1) )</f>
        <v>0.90879458979374217</v>
      </c>
      <c r="G357">
        <f xml:space="preserve"> _xlfn.XLOOKUP($A357,sdbs034!$A:$A,sdbs034!$B:$B,,1)
 + ( $A357 - _xlfn.XLOOKUP($A357,sdbs034!$A:$A,sdbs034!$A:$A,,1) )
   / ( _xlfn.XLOOKUP($A357,sdbs034!$A:$A,sdbs034!$A:$A,,-1)
       - _xlfn.XLOOKUP($A357,sdbs034!$A:$A,sdbs034!$A:$A,,1) )
   * ( _xlfn.XLOOKUP($A357,sdbs034!$A:$A,sdbs034!$B:$B,,-1)
       - _xlfn.XLOOKUP($A357,sdbs034!$A:$A,sdbs034!$B:$B,,1) )</f>
        <v>0.93505736942360052</v>
      </c>
      <c r="H357">
        <f xml:space="preserve"> _xlfn.XLOOKUP($A357,sdbso042!$A:$A,sdbso042!$B:$B,,1)
 + ( $A357 - _xlfn.XLOOKUP($A357,sdbso042!$A:$A,sdbso042!$A:$A,,1) )
   / ( _xlfn.XLOOKUP($A357,sdbso042!$A:$A,sdbso042!$A:$A,,-1)
       - _xlfn.XLOOKUP($A357,sdbso042!$A:$A,sdbso042!$A:$A,,1) )
   * ( _xlfn.XLOOKUP($A357,sdbso042!$A:$A,sdbso042!$B:$B,,-1)
       - _xlfn.XLOOKUP($A357,sdbso042!$A:$A,sdbso042!$B:$B,,1) )</f>
        <v>0.88464967195796862</v>
      </c>
      <c r="Y357">
        <f t="shared" si="16"/>
        <v>0</v>
      </c>
      <c r="Z357">
        <f t="shared" si="17"/>
        <v>0</v>
      </c>
      <c r="AI357" s="1">
        <v>2512.5826999999999</v>
      </c>
    </row>
    <row r="358" spans="1:35" x14ac:dyDescent="0.2">
      <c r="A358" s="1">
        <f t="shared" si="15"/>
        <v>2511.6329000000001</v>
      </c>
      <c r="B358" s="1">
        <v>0.96145919000000002</v>
      </c>
      <c r="C358">
        <f xml:space="preserve"> _xlfn.XLOOKUP($A358,DibenzoThiophene!$A:$A,DibenzoThiophene!$B:$B,,1)
 + ( $A358 - _xlfn.XLOOKUP($A358,DibenzoThiophene!$A:$A,DibenzoThiophene!$A:$A,,1) )
   / ( _xlfn.XLOOKUP($A358,DibenzoThiophene!$A:$A,DibenzoThiophene!$A:$A,,-1)
       - _xlfn.XLOOKUP($A358,DibenzoThiophene!$A:$A,DibenzoThiophene!$A:$A,,1) )
   * ( _xlfn.XLOOKUP($A358,DibenzoThiophene!$A:$A,DibenzoThiophene!$B:$B,,-1)
       - _xlfn.XLOOKUP($A358,DibenzoThiophene!$A:$A,DibenzoThiophene!$B:$B,,1) )</f>
        <v>0.95305909236578479</v>
      </c>
      <c r="D358">
        <f xml:space="preserve"> _xlfn.XLOOKUP($A358,Sulfone!$A:$A,Sulfone!$B:$B,,1)
 + ( $A358 - _xlfn.XLOOKUP($A358,Sulfone!$A:$A,Sulfone!$A:$A,,1) )
   / ( _xlfn.XLOOKUP($A358,Sulfone!$A:$A,Sulfone!$A:$A,,-1)
       - _xlfn.XLOOKUP($A358,Sulfone!$A:$A,Sulfone!$A:$A,,1) )
   * ( _xlfn.XLOOKUP($A358,Sulfone!$A:$A,Sulfone!$B:$B,,-1)
       - _xlfn.XLOOKUP($A358,Sulfone!$A:$A,Sulfone!$B:$B,,1) )</f>
        <v>1.0075940176309326</v>
      </c>
      <c r="E358">
        <f xml:space="preserve"> _xlfn.XLOOKUP($A358,sfeso4051!$A:$A,sfeso4051!$B:$B,,1)
 + ( $A358 - _xlfn.XLOOKUP($A358,sfeso4051!$A:$A,sfeso4051!$A:$A,,1) )
   / ( _xlfn.XLOOKUP($A358,sfeso4051!$A:$A,sfeso4051!$A:$A,,-1)
       - _xlfn.XLOOKUP($A358,sfeso4051!$A:$A,sfeso4051!$A:$A,,1) )
   * ( _xlfn.XLOOKUP($A358,sfeso4051!$A:$A,sfeso4051!$B:$B,,-1)
       - _xlfn.XLOOKUP($A358,sfeso4051!$A:$A,sfeso4051!$B:$B,,1) )</f>
        <v>0.85301496445478853</v>
      </c>
      <c r="F358">
        <f xml:space="preserve"> _xlfn.XLOOKUP($A358,sdbt029!$A:$A,sdbt029!$B:$B,,1)
 + ( $A358 - _xlfn.XLOOKUP($A358,sdbt029!$A:$A,sdbt029!$A:$A,,1) )
   / ( _xlfn.XLOOKUP($A358,sdbt029!$A:$A,sdbt029!$A:$A,,-1)
       - _xlfn.XLOOKUP($A358,sdbt029!$A:$A,sdbt029!$A:$A,,1) )
   * ( _xlfn.XLOOKUP($A358,sdbt029!$A:$A,sdbt029!$B:$B,,-1)
       - _xlfn.XLOOKUP($A358,sdbt029!$A:$A,sdbt029!$B:$B,,1) )</f>
        <v>0.91994497685207743</v>
      </c>
      <c r="G358">
        <f xml:space="preserve"> _xlfn.XLOOKUP($A358,sdbs034!$A:$A,sdbs034!$B:$B,,1)
 + ( $A358 - _xlfn.XLOOKUP($A358,sdbs034!$A:$A,sdbs034!$A:$A,,1) )
   / ( _xlfn.XLOOKUP($A358,sdbs034!$A:$A,sdbs034!$A:$A,,-1)
       - _xlfn.XLOOKUP($A358,sdbs034!$A:$A,sdbs034!$A:$A,,1) )
   * ( _xlfn.XLOOKUP($A358,sdbs034!$A:$A,sdbs034!$B:$B,,-1)
       - _xlfn.XLOOKUP($A358,sdbs034!$A:$A,sdbs034!$B:$B,,1) )</f>
        <v>0.9422779868164346</v>
      </c>
      <c r="H358">
        <f xml:space="preserve"> _xlfn.XLOOKUP($A358,sdbso042!$A:$A,sdbso042!$B:$B,,1)
 + ( $A358 - _xlfn.XLOOKUP($A358,sdbso042!$A:$A,sdbso042!$A:$A,,1) )
   / ( _xlfn.XLOOKUP($A358,sdbso042!$A:$A,sdbso042!$A:$A,,-1)
       - _xlfn.XLOOKUP($A358,sdbso042!$A:$A,sdbso042!$A:$A,,1) )
   * ( _xlfn.XLOOKUP($A358,sdbso042!$A:$A,sdbso042!$B:$B,,-1)
       - _xlfn.XLOOKUP($A358,sdbso042!$A:$A,sdbso042!$B:$B,,1) )</f>
        <v>0.88794595956321976</v>
      </c>
      <c r="Y358">
        <f t="shared" si="16"/>
        <v>0</v>
      </c>
      <c r="Z358">
        <f t="shared" si="17"/>
        <v>0</v>
      </c>
      <c r="AI358" s="1">
        <v>2512.8328999999999</v>
      </c>
    </row>
    <row r="359" spans="1:35" x14ac:dyDescent="0.2">
      <c r="A359" s="1">
        <f t="shared" si="15"/>
        <v>2511.8830000000003</v>
      </c>
      <c r="B359" s="1">
        <v>0.96425168999999999</v>
      </c>
      <c r="C359">
        <f xml:space="preserve"> _xlfn.XLOOKUP($A359,DibenzoThiophene!$A:$A,DibenzoThiophene!$B:$B,,1)
 + ( $A359 - _xlfn.XLOOKUP($A359,DibenzoThiophene!$A:$A,DibenzoThiophene!$A:$A,,1) )
   / ( _xlfn.XLOOKUP($A359,DibenzoThiophene!$A:$A,DibenzoThiophene!$A:$A,,-1)
       - _xlfn.XLOOKUP($A359,DibenzoThiophene!$A:$A,DibenzoThiophene!$A:$A,,1) )
   * ( _xlfn.XLOOKUP($A359,DibenzoThiophene!$A:$A,DibenzoThiophene!$B:$B,,-1)
       - _xlfn.XLOOKUP($A359,DibenzoThiophene!$A:$A,DibenzoThiophene!$B:$B,,1) )</f>
        <v>0.95652182222168092</v>
      </c>
      <c r="D359">
        <f xml:space="preserve"> _xlfn.XLOOKUP($A359,Sulfone!$A:$A,Sulfone!$B:$B,,1)
 + ( $A359 - _xlfn.XLOOKUP($A359,Sulfone!$A:$A,Sulfone!$A:$A,,1) )
   / ( _xlfn.XLOOKUP($A359,Sulfone!$A:$A,Sulfone!$A:$A,,-1)
       - _xlfn.XLOOKUP($A359,Sulfone!$A:$A,Sulfone!$A:$A,,1) )
   * ( _xlfn.XLOOKUP($A359,Sulfone!$A:$A,Sulfone!$B:$B,,-1)
       - _xlfn.XLOOKUP($A359,Sulfone!$A:$A,Sulfone!$B:$B,,1) )</f>
        <v>1.0069355891754133</v>
      </c>
      <c r="E359">
        <f xml:space="preserve"> _xlfn.XLOOKUP($A359,sfeso4051!$A:$A,sfeso4051!$B:$B,,1)
 + ( $A359 - _xlfn.XLOOKUP($A359,sfeso4051!$A:$A,sfeso4051!$A:$A,,1) )
   / ( _xlfn.XLOOKUP($A359,sfeso4051!$A:$A,sfeso4051!$A:$A,,-1)
       - _xlfn.XLOOKUP($A359,sfeso4051!$A:$A,sfeso4051!$A:$A,,1) )
   * ( _xlfn.XLOOKUP($A359,sfeso4051!$A:$A,sfeso4051!$B:$B,,-1)
       - _xlfn.XLOOKUP($A359,sfeso4051!$A:$A,sfeso4051!$B:$B,,1) )</f>
        <v>0.85484408042901572</v>
      </c>
      <c r="F359">
        <f xml:space="preserve"> _xlfn.XLOOKUP($A359,sdbt029!$A:$A,sdbt029!$B:$B,,1)
 + ( $A359 - _xlfn.XLOOKUP($A359,sdbt029!$A:$A,sdbt029!$A:$A,,1) )
   / ( _xlfn.XLOOKUP($A359,sdbt029!$A:$A,sdbt029!$A:$A,,-1)
       - _xlfn.XLOOKUP($A359,sdbt029!$A:$A,sdbt029!$A:$A,,1) )
   * ( _xlfn.XLOOKUP($A359,sdbt029!$A:$A,sdbt029!$B:$B,,-1)
       - _xlfn.XLOOKUP($A359,sdbt029!$A:$A,sdbt029!$B:$B,,1) )</f>
        <v>0.92781753225799146</v>
      </c>
      <c r="G359">
        <f xml:space="preserve"> _xlfn.XLOOKUP($A359,sdbs034!$A:$A,sdbs034!$B:$B,,1)
 + ( $A359 - _xlfn.XLOOKUP($A359,sdbs034!$A:$A,sdbs034!$A:$A,,1) )
   / ( _xlfn.XLOOKUP($A359,sdbs034!$A:$A,sdbs034!$A:$A,,-1)
       - _xlfn.XLOOKUP($A359,sdbs034!$A:$A,sdbs034!$A:$A,,1) )
   * ( _xlfn.XLOOKUP($A359,sdbs034!$A:$A,sdbs034!$B:$B,,-1)
       - _xlfn.XLOOKUP($A359,sdbs034!$A:$A,sdbs034!$B:$B,,1) )</f>
        <v>0.94437754196182067</v>
      </c>
      <c r="H359">
        <f xml:space="preserve"> _xlfn.XLOOKUP($A359,sdbso042!$A:$A,sdbso042!$B:$B,,1)
 + ( $A359 - _xlfn.XLOOKUP($A359,sdbso042!$A:$A,sdbso042!$A:$A,,1) )
   / ( _xlfn.XLOOKUP($A359,sdbso042!$A:$A,sdbso042!$A:$A,,-1)
       - _xlfn.XLOOKUP($A359,sdbso042!$A:$A,sdbso042!$A:$A,,1) )
   * ( _xlfn.XLOOKUP($A359,sdbso042!$A:$A,sdbso042!$B:$B,,-1)
       - _xlfn.XLOOKUP($A359,sdbso042!$A:$A,sdbso042!$B:$B,,1) )</f>
        <v>0.88661892260589226</v>
      </c>
      <c r="Y359">
        <f t="shared" si="16"/>
        <v>0</v>
      </c>
      <c r="Z359">
        <f t="shared" si="17"/>
        <v>0</v>
      </c>
      <c r="AI359" s="1">
        <v>2513.0830000000001</v>
      </c>
    </row>
    <row r="360" spans="1:35" x14ac:dyDescent="0.2">
      <c r="A360" s="1">
        <f t="shared" si="15"/>
        <v>2512.1332000000002</v>
      </c>
      <c r="B360" s="1">
        <v>0.94024089</v>
      </c>
      <c r="C360">
        <f xml:space="preserve"> _xlfn.XLOOKUP($A360,DibenzoThiophene!$A:$A,DibenzoThiophene!$B:$B,,1)
 + ( $A360 - _xlfn.XLOOKUP($A360,DibenzoThiophene!$A:$A,DibenzoThiophene!$A:$A,,1) )
   / ( _xlfn.XLOOKUP($A360,DibenzoThiophene!$A:$A,DibenzoThiophene!$A:$A,,-1)
       - _xlfn.XLOOKUP($A360,DibenzoThiophene!$A:$A,DibenzoThiophene!$A:$A,,1) )
   * ( _xlfn.XLOOKUP($A360,DibenzoThiophene!$A:$A,DibenzoThiophene!$B:$B,,-1)
       - _xlfn.XLOOKUP($A360,DibenzoThiophene!$A:$A,DibenzoThiophene!$B:$B,,1) )</f>
        <v>0.95998593661570064</v>
      </c>
      <c r="D360">
        <f xml:space="preserve"> _xlfn.XLOOKUP($A360,Sulfone!$A:$A,Sulfone!$B:$B,,1)
 + ( $A360 - _xlfn.XLOOKUP($A360,Sulfone!$A:$A,Sulfone!$A:$A,,1) )
   / ( _xlfn.XLOOKUP($A360,Sulfone!$A:$A,Sulfone!$A:$A,,-1)
       - _xlfn.XLOOKUP($A360,Sulfone!$A:$A,Sulfone!$A:$A,,1) )
   * ( _xlfn.XLOOKUP($A360,Sulfone!$A:$A,Sulfone!$B:$B,,-1)
       - _xlfn.XLOOKUP($A360,Sulfone!$A:$A,Sulfone!$B:$B,,1) )</f>
        <v>1.0059151688270223</v>
      </c>
      <c r="E360">
        <f xml:space="preserve"> _xlfn.XLOOKUP($A360,sfeso4051!$A:$A,sfeso4051!$B:$B,,1)
 + ( $A360 - _xlfn.XLOOKUP($A360,sfeso4051!$A:$A,sfeso4051!$A:$A,,1) )
   / ( _xlfn.XLOOKUP($A360,sfeso4051!$A:$A,sfeso4051!$A:$A,,-1)
       - _xlfn.XLOOKUP($A360,sfeso4051!$A:$A,sfeso4051!$A:$A,,1) )
   * ( _xlfn.XLOOKUP($A360,sfeso4051!$A:$A,sfeso4051!$B:$B,,-1)
       - _xlfn.XLOOKUP($A360,sfeso4051!$A:$A,sfeso4051!$B:$B,,1) )</f>
        <v>0.8537328072420044</v>
      </c>
      <c r="F360">
        <f xml:space="preserve"> _xlfn.XLOOKUP($A360,sdbt029!$A:$A,sdbt029!$B:$B,,1)
 + ( $A360 - _xlfn.XLOOKUP($A360,sdbt029!$A:$A,sdbt029!$A:$A,,1) )
   / ( _xlfn.XLOOKUP($A360,sdbt029!$A:$A,sdbt029!$A:$A,,-1)
       - _xlfn.XLOOKUP($A360,sdbt029!$A:$A,sdbt029!$A:$A,,1) )
   * ( _xlfn.XLOOKUP($A360,sdbt029!$A:$A,sdbt029!$B:$B,,-1)
       - _xlfn.XLOOKUP($A360,sdbt029!$A:$A,sdbt029!$B:$B,,1) )</f>
        <v>0.933962875116641</v>
      </c>
      <c r="G360">
        <f xml:space="preserve"> _xlfn.XLOOKUP($A360,sdbs034!$A:$A,sdbs034!$B:$B,,1)
 + ( $A360 - _xlfn.XLOOKUP($A360,sdbs034!$A:$A,sdbs034!$A:$A,,1) )
   / ( _xlfn.XLOOKUP($A360,sdbs034!$A:$A,sdbs034!$A:$A,,-1)
       - _xlfn.XLOOKUP($A360,sdbs034!$A:$A,sdbs034!$A:$A,,1) )
   * ( _xlfn.XLOOKUP($A360,sdbs034!$A:$A,sdbs034!$B:$B,,-1)
       - _xlfn.XLOOKUP($A360,sdbs034!$A:$A,sdbs034!$B:$B,,1) )</f>
        <v>0.93888474153800194</v>
      </c>
      <c r="H360">
        <f xml:space="preserve"> _xlfn.XLOOKUP($A360,sdbso042!$A:$A,sdbso042!$B:$B,,1)
 + ( $A360 - _xlfn.XLOOKUP($A360,sdbso042!$A:$A,sdbso042!$A:$A,,1) )
   / ( _xlfn.XLOOKUP($A360,sdbso042!$A:$A,sdbso042!$A:$A,,-1)
       - _xlfn.XLOOKUP($A360,sdbso042!$A:$A,sdbso042!$A:$A,,1) )
   * ( _xlfn.XLOOKUP($A360,sdbso042!$A:$A,sdbso042!$B:$B,,-1)
       - _xlfn.XLOOKUP($A360,sdbso042!$A:$A,sdbso042!$B:$B,,1) )</f>
        <v>0.89151736803025505</v>
      </c>
      <c r="Y360">
        <f t="shared" si="16"/>
        <v>0</v>
      </c>
      <c r="Z360">
        <f t="shared" si="17"/>
        <v>0</v>
      </c>
      <c r="AI360" s="1">
        <v>2513.3332</v>
      </c>
    </row>
    <row r="361" spans="1:35" x14ac:dyDescent="0.2">
      <c r="A361" s="1">
        <f t="shared" si="15"/>
        <v>2512.3834000000002</v>
      </c>
      <c r="B361" s="1">
        <v>0.97754141999999999</v>
      </c>
      <c r="C361">
        <f xml:space="preserve"> _xlfn.XLOOKUP($A361,DibenzoThiophene!$A:$A,DibenzoThiophene!$B:$B,,1)
 + ( $A361 - _xlfn.XLOOKUP($A361,DibenzoThiophene!$A:$A,DibenzoThiophene!$A:$A,,1) )
   / ( _xlfn.XLOOKUP($A361,DibenzoThiophene!$A:$A,DibenzoThiophene!$A:$A,,-1)
       - _xlfn.XLOOKUP($A361,DibenzoThiophene!$A:$A,DibenzoThiophene!$A:$A,,1) )
   * ( _xlfn.XLOOKUP($A361,DibenzoThiophene!$A:$A,DibenzoThiophene!$B:$B,,-1)
       - _xlfn.XLOOKUP($A361,DibenzoThiophene!$A:$A,DibenzoThiophene!$B:$B,,1) )</f>
        <v>0.96179513405028882</v>
      </c>
      <c r="D361">
        <f xml:space="preserve"> _xlfn.XLOOKUP($A361,Sulfone!$A:$A,Sulfone!$B:$B,,1)
 + ( $A361 - _xlfn.XLOOKUP($A361,Sulfone!$A:$A,Sulfone!$A:$A,,1) )
   / ( _xlfn.XLOOKUP($A361,Sulfone!$A:$A,Sulfone!$A:$A,,-1)
       - _xlfn.XLOOKUP($A361,Sulfone!$A:$A,Sulfone!$A:$A,,1) )
   * ( _xlfn.XLOOKUP($A361,Sulfone!$A:$A,Sulfone!$B:$B,,-1)
       - _xlfn.XLOOKUP($A361,Sulfone!$A:$A,Sulfone!$B:$B,,1) )</f>
        <v>1.0045578164413533</v>
      </c>
      <c r="E361">
        <f xml:space="preserve"> _xlfn.XLOOKUP($A361,sfeso4051!$A:$A,sfeso4051!$B:$B,,1)
 + ( $A361 - _xlfn.XLOOKUP($A361,sfeso4051!$A:$A,sfeso4051!$A:$A,,1) )
   / ( _xlfn.XLOOKUP($A361,sfeso4051!$A:$A,sfeso4051!$A:$A,,-1)
       - _xlfn.XLOOKUP($A361,sfeso4051!$A:$A,sfeso4051!$A:$A,,1) )
   * ( _xlfn.XLOOKUP($A361,sfeso4051!$A:$A,sfeso4051!$B:$B,,-1)
       - _xlfn.XLOOKUP($A361,sfeso4051!$A:$A,sfeso4051!$B:$B,,1) )</f>
        <v>0.85561574139122398</v>
      </c>
      <c r="F361">
        <f xml:space="preserve"> _xlfn.XLOOKUP($A361,sdbt029!$A:$A,sdbt029!$B:$B,,1)
 + ( $A361 - _xlfn.XLOOKUP($A361,sdbt029!$A:$A,sdbt029!$A:$A,,1) )
   / ( _xlfn.XLOOKUP($A361,sdbt029!$A:$A,sdbt029!$A:$A,,-1)
       - _xlfn.XLOOKUP($A361,sdbt029!$A:$A,sdbt029!$A:$A,,1) )
   * ( _xlfn.XLOOKUP($A361,sdbt029!$A:$A,sdbt029!$B:$B,,-1)
       - _xlfn.XLOOKUP($A361,sdbt029!$A:$A,sdbt029!$B:$B,,1) )</f>
        <v>0.9405383622057244</v>
      </c>
      <c r="G361">
        <f xml:space="preserve"> _xlfn.XLOOKUP($A361,sdbs034!$A:$A,sdbs034!$B:$B,,1)
 + ( $A361 - _xlfn.XLOOKUP($A361,sdbs034!$A:$A,sdbs034!$A:$A,,1) )
   / ( _xlfn.XLOOKUP($A361,sdbs034!$A:$A,sdbs034!$A:$A,,-1)
       - _xlfn.XLOOKUP($A361,sdbs034!$A:$A,sdbs034!$A:$A,,1) )
   * ( _xlfn.XLOOKUP($A361,sdbs034!$A:$A,sdbs034!$B:$B,,-1)
       - _xlfn.XLOOKUP($A361,sdbs034!$A:$A,sdbs034!$B:$B,,1) )</f>
        <v>0.94238237052442941</v>
      </c>
      <c r="H361">
        <f xml:space="preserve"> _xlfn.XLOOKUP($A361,sdbso042!$A:$A,sdbso042!$B:$B,,1)
 + ( $A361 - _xlfn.XLOOKUP($A361,sdbso042!$A:$A,sdbso042!$A:$A,,1) )
   / ( _xlfn.XLOOKUP($A361,sdbso042!$A:$A,sdbso042!$A:$A,,-1)
       - _xlfn.XLOOKUP($A361,sdbso042!$A:$A,sdbso042!$A:$A,,1) )
   * ( _xlfn.XLOOKUP($A361,sdbso042!$A:$A,sdbso042!$B:$B,,-1)
       - _xlfn.XLOOKUP($A361,sdbso042!$A:$A,sdbso042!$B:$B,,1) )</f>
        <v>0.8959471615714405</v>
      </c>
      <c r="Y361">
        <f t="shared" si="16"/>
        <v>0</v>
      </c>
      <c r="Z361">
        <f t="shared" si="17"/>
        <v>0</v>
      </c>
      <c r="AI361" s="1">
        <v>2513.5834</v>
      </c>
    </row>
    <row r="362" spans="1:35" x14ac:dyDescent="0.2">
      <c r="A362" s="1">
        <f t="shared" si="15"/>
        <v>2512.6336000000001</v>
      </c>
      <c r="B362" s="1">
        <v>0.95103729000000004</v>
      </c>
      <c r="C362">
        <f xml:space="preserve"> _xlfn.XLOOKUP($A362,DibenzoThiophene!$A:$A,DibenzoThiophene!$B:$B,,1)
 + ( $A362 - _xlfn.XLOOKUP($A362,DibenzoThiophene!$A:$A,DibenzoThiophene!$A:$A,,1) )
   / ( _xlfn.XLOOKUP($A362,DibenzoThiophene!$A:$A,DibenzoThiophene!$A:$A,,-1)
       - _xlfn.XLOOKUP($A362,DibenzoThiophene!$A:$A,DibenzoThiophene!$A:$A,,1) )
   * ( _xlfn.XLOOKUP($A362,DibenzoThiophene!$A:$A,DibenzoThiophene!$B:$B,,-1)
       - _xlfn.XLOOKUP($A362,DibenzoThiophene!$A:$A,DibenzoThiophene!$B:$B,,1) )</f>
        <v>0.96219440593320715</v>
      </c>
      <c r="D362">
        <f xml:space="preserve"> _xlfn.XLOOKUP($A362,Sulfone!$A:$A,Sulfone!$B:$B,,1)
 + ( $A362 - _xlfn.XLOOKUP($A362,Sulfone!$A:$A,Sulfone!$A:$A,,1) )
   / ( _xlfn.XLOOKUP($A362,Sulfone!$A:$A,Sulfone!$A:$A,,-1)
       - _xlfn.XLOOKUP($A362,Sulfone!$A:$A,Sulfone!$A:$A,,1) )
   * ( _xlfn.XLOOKUP($A362,Sulfone!$A:$A,Sulfone!$B:$B,,-1)
       - _xlfn.XLOOKUP($A362,Sulfone!$A:$A,Sulfone!$B:$B,,1) )</f>
        <v>1.0032004640556842</v>
      </c>
      <c r="E362">
        <f xml:space="preserve"> _xlfn.XLOOKUP($A362,sfeso4051!$A:$A,sfeso4051!$B:$B,,1)
 + ( $A362 - _xlfn.XLOOKUP($A362,sfeso4051!$A:$A,sfeso4051!$A:$A,,1) )
   / ( _xlfn.XLOOKUP($A362,sfeso4051!$A:$A,sfeso4051!$A:$A,,-1)
       - _xlfn.XLOOKUP($A362,sfeso4051!$A:$A,sfeso4051!$A:$A,,1) )
   * ( _xlfn.XLOOKUP($A362,sfeso4051!$A:$A,sfeso4051!$B:$B,,-1)
       - _xlfn.XLOOKUP($A362,sfeso4051!$A:$A,sfeso4051!$B:$B,,1) )</f>
        <v>0.85700505101619606</v>
      </c>
      <c r="F362">
        <f xml:space="preserve"> _xlfn.XLOOKUP($A362,sdbt029!$A:$A,sdbt029!$B:$B,,1)
 + ( $A362 - _xlfn.XLOOKUP($A362,sdbt029!$A:$A,sdbt029!$A:$A,,1) )
   / ( _xlfn.XLOOKUP($A362,sdbt029!$A:$A,sdbt029!$A:$A,,-1)
       - _xlfn.XLOOKUP($A362,sdbt029!$A:$A,sdbt029!$A:$A,,1) )
   * ( _xlfn.XLOOKUP($A362,sdbt029!$A:$A,sdbt029!$B:$B,,-1)
       - _xlfn.XLOOKUP($A362,sdbt029!$A:$A,sdbt029!$B:$B,,1) )</f>
        <v>0.947302766970607</v>
      </c>
      <c r="G362">
        <f xml:space="preserve"> _xlfn.XLOOKUP($A362,sdbs034!$A:$A,sdbs034!$B:$B,,1)
 + ( $A362 - _xlfn.XLOOKUP($A362,sdbs034!$A:$A,sdbs034!$A:$A,,1) )
   / ( _xlfn.XLOOKUP($A362,sdbs034!$A:$A,sdbs034!$A:$A,,-1)
       - _xlfn.XLOOKUP($A362,sdbs034!$A:$A,sdbs034!$A:$A,,1) )
   * ( _xlfn.XLOOKUP($A362,sdbs034!$A:$A,sdbs034!$B:$B,,-1)
       - _xlfn.XLOOKUP($A362,sdbs034!$A:$A,sdbs034!$B:$B,,1) )</f>
        <v>0.94914771561704514</v>
      </c>
      <c r="H362">
        <f xml:space="preserve"> _xlfn.XLOOKUP($A362,sdbso042!$A:$A,sdbso042!$B:$B,,1)
 + ( $A362 - _xlfn.XLOOKUP($A362,sdbso042!$A:$A,sdbso042!$A:$A,,1) )
   / ( _xlfn.XLOOKUP($A362,sdbso042!$A:$A,sdbso042!$A:$A,,-1)
       - _xlfn.XLOOKUP($A362,sdbso042!$A:$A,sdbso042!$A:$A,,1) )
   * ( _xlfn.XLOOKUP($A362,sdbso042!$A:$A,sdbso042!$B:$B,,-1)
       - _xlfn.XLOOKUP($A362,sdbso042!$A:$A,sdbso042!$B:$B,,1) )</f>
        <v>0.8987008215803407</v>
      </c>
      <c r="Y362">
        <f t="shared" si="16"/>
        <v>0</v>
      </c>
      <c r="Z362">
        <f t="shared" si="17"/>
        <v>0</v>
      </c>
      <c r="AI362" s="1">
        <v>2513.8335999999999</v>
      </c>
    </row>
    <row r="363" spans="1:35" x14ac:dyDescent="0.2">
      <c r="A363" s="1">
        <f t="shared" si="15"/>
        <v>2512.8837000000003</v>
      </c>
      <c r="B363" s="1">
        <v>0.95280757999999999</v>
      </c>
      <c r="C363">
        <f xml:space="preserve"> _xlfn.XLOOKUP($A363,DibenzoThiophene!$A:$A,DibenzoThiophene!$B:$B,,1)
 + ( $A363 - _xlfn.XLOOKUP($A363,DibenzoThiophene!$A:$A,DibenzoThiophene!$A:$A,,1) )
   / ( _xlfn.XLOOKUP($A363,DibenzoThiophene!$A:$A,DibenzoThiophene!$A:$A,,-1)
       - _xlfn.XLOOKUP($A363,DibenzoThiophene!$A:$A,DibenzoThiophene!$A:$A,,1) )
   * ( _xlfn.XLOOKUP($A363,DibenzoThiophene!$A:$A,DibenzoThiophene!$B:$B,,-1)
       - _xlfn.XLOOKUP($A363,DibenzoThiophene!$A:$A,DibenzoThiophene!$B:$B,,1) )</f>
        <v>0.96259351823503747</v>
      </c>
      <c r="D363">
        <f xml:space="preserve"> _xlfn.XLOOKUP($A363,Sulfone!$A:$A,Sulfone!$B:$B,,1)
 + ( $A363 - _xlfn.XLOOKUP($A363,Sulfone!$A:$A,Sulfone!$A:$A,,1) )
   / ( _xlfn.XLOOKUP($A363,Sulfone!$A:$A,Sulfone!$A:$A,,-1)
       - _xlfn.XLOOKUP($A363,Sulfone!$A:$A,Sulfone!$A:$A,,1) )
   * ( _xlfn.XLOOKUP($A363,Sulfone!$A:$A,Sulfone!$B:$B,,-1)
       - _xlfn.XLOOKUP($A363,Sulfone!$A:$A,Sulfone!$B:$B,,1) )</f>
        <v>1.0018436541769626</v>
      </c>
      <c r="E363">
        <f xml:space="preserve"> _xlfn.XLOOKUP($A363,sfeso4051!$A:$A,sfeso4051!$B:$B,,1)
 + ( $A363 - _xlfn.XLOOKUP($A363,sfeso4051!$A:$A,sfeso4051!$A:$A,,1) )
   / ( _xlfn.XLOOKUP($A363,sfeso4051!$A:$A,sfeso4051!$A:$A,,-1)
       - _xlfn.XLOOKUP($A363,sfeso4051!$A:$A,sfeso4051!$A:$A,,1) )
   * ( _xlfn.XLOOKUP($A363,sfeso4051!$A:$A,sfeso4051!$B:$B,,-1)
       - _xlfn.XLOOKUP($A363,sfeso4051!$A:$A,sfeso4051!$B:$B,,1) )</f>
        <v>0.85794840754807822</v>
      </c>
      <c r="F363">
        <f xml:space="preserve"> _xlfn.XLOOKUP($A363,sdbt029!$A:$A,sdbt029!$B:$B,,1)
 + ( $A363 - _xlfn.XLOOKUP($A363,sdbt029!$A:$A,sdbt029!$A:$A,,1) )
   / ( _xlfn.XLOOKUP($A363,sdbt029!$A:$A,sdbt029!$A:$A,,-1)
       - _xlfn.XLOOKUP($A363,sdbt029!$A:$A,sdbt029!$A:$A,,1) )
   * ( _xlfn.XLOOKUP($A363,sdbt029!$A:$A,sdbt029!$B:$B,,-1)
       - _xlfn.XLOOKUP($A363,sdbt029!$A:$A,sdbt029!$B:$B,,1) )</f>
        <v>0.95423492871043358</v>
      </c>
      <c r="G363">
        <f xml:space="preserve"> _xlfn.XLOOKUP($A363,sdbs034!$A:$A,sdbs034!$B:$B,,1)
 + ( $A363 - _xlfn.XLOOKUP($A363,sdbs034!$A:$A,sdbs034!$A:$A,,1) )
   / ( _xlfn.XLOOKUP($A363,sdbs034!$A:$A,sdbs034!$A:$A,,-1)
       - _xlfn.XLOOKUP($A363,sdbs034!$A:$A,sdbs034!$A:$A,,1) )
   * ( _xlfn.XLOOKUP($A363,sdbs034!$A:$A,sdbs034!$B:$B,,-1)
       - _xlfn.XLOOKUP($A363,sdbs034!$A:$A,sdbs034!$B:$B,,1) )</f>
        <v>0.95885881966002728</v>
      </c>
      <c r="H363">
        <f xml:space="preserve"> _xlfn.XLOOKUP($A363,sdbso042!$A:$A,sdbso042!$B:$B,,1)
 + ( $A363 - _xlfn.XLOOKUP($A363,sdbso042!$A:$A,sdbso042!$A:$A,,1) )
   / ( _xlfn.XLOOKUP($A363,sdbso042!$A:$A,sdbso042!$A:$A,,-1)
       - _xlfn.XLOOKUP($A363,sdbso042!$A:$A,sdbso042!$A:$A,,1) )
   * ( _xlfn.XLOOKUP($A363,sdbso042!$A:$A,sdbso042!$B:$B,,-1)
       - _xlfn.XLOOKUP($A363,sdbso042!$A:$A,sdbso042!$B:$B,,1) )</f>
        <v>0.89994100434351876</v>
      </c>
      <c r="Y363">
        <f t="shared" si="16"/>
        <v>0</v>
      </c>
      <c r="Z363">
        <f t="shared" si="17"/>
        <v>0</v>
      </c>
      <c r="AI363" s="1">
        <v>2514.0837000000001</v>
      </c>
    </row>
    <row r="364" spans="1:35" x14ac:dyDescent="0.2">
      <c r="A364" s="1">
        <f t="shared" si="15"/>
        <v>2513.1339000000003</v>
      </c>
      <c r="B364" s="1">
        <v>0.95745360999999995</v>
      </c>
      <c r="C364">
        <f xml:space="preserve"> _xlfn.XLOOKUP($A364,DibenzoThiophene!$A:$A,DibenzoThiophene!$B:$B,,1)
 + ( $A364 - _xlfn.XLOOKUP($A364,DibenzoThiophene!$A:$A,DibenzoThiophene!$A:$A,,1) )
   / ( _xlfn.XLOOKUP($A364,DibenzoThiophene!$A:$A,DibenzoThiophene!$A:$A,,-1)
       - _xlfn.XLOOKUP($A364,DibenzoThiophene!$A:$A,DibenzoThiophene!$A:$A,,1) )
   * ( _xlfn.XLOOKUP($A364,DibenzoThiophene!$A:$A,DibenzoThiophene!$B:$B,,-1)
       - _xlfn.XLOOKUP($A364,DibenzoThiophene!$A:$A,DibenzoThiophene!$B:$B,,1) )</f>
        <v>0.9629927901179558</v>
      </c>
      <c r="D364">
        <f xml:space="preserve"> _xlfn.XLOOKUP($A364,Sulfone!$A:$A,Sulfone!$B:$B,,1)
 + ( $A364 - _xlfn.XLOOKUP($A364,Sulfone!$A:$A,Sulfone!$A:$A,,1) )
   / ( _xlfn.XLOOKUP($A364,Sulfone!$A:$A,Sulfone!$A:$A,,-1)
       - _xlfn.XLOOKUP($A364,Sulfone!$A:$A,Sulfone!$A:$A,,1) )
   * ( _xlfn.XLOOKUP($A364,Sulfone!$A:$A,Sulfone!$B:$B,,-1)
       - _xlfn.XLOOKUP($A364,Sulfone!$A:$A,Sulfone!$B:$B,,1) )</f>
        <v>1.0008491507493473</v>
      </c>
      <c r="E364">
        <f xml:space="preserve"> _xlfn.XLOOKUP($A364,sfeso4051!$A:$A,sfeso4051!$B:$B,,1)
 + ( $A364 - _xlfn.XLOOKUP($A364,sfeso4051!$A:$A,sfeso4051!$A:$A,,1) )
   / ( _xlfn.XLOOKUP($A364,sfeso4051!$A:$A,sfeso4051!$A:$A,,-1)
       - _xlfn.XLOOKUP($A364,sfeso4051!$A:$A,sfeso4051!$A:$A,,1) )
   * ( _xlfn.XLOOKUP($A364,sfeso4051!$A:$A,sfeso4051!$B:$B,,-1)
       - _xlfn.XLOOKUP($A364,sfeso4051!$A:$A,sfeso4051!$B:$B,,1) )</f>
        <v>0.85951829218711207</v>
      </c>
      <c r="F364">
        <f xml:space="preserve"> _xlfn.XLOOKUP($A364,sdbt029!$A:$A,sdbt029!$B:$B,,1)
 + ( $A364 - _xlfn.XLOOKUP($A364,sdbt029!$A:$A,sdbt029!$A:$A,,1) )
   / ( _xlfn.XLOOKUP($A364,sdbt029!$A:$A,sdbt029!$A:$A,,-1)
       - _xlfn.XLOOKUP($A364,sdbt029!$A:$A,sdbt029!$A:$A,,1) )
   * ( _xlfn.XLOOKUP($A364,sdbt029!$A:$A,sdbt029!$B:$B,,-1)
       - _xlfn.XLOOKUP($A364,sdbt029!$A:$A,sdbt029!$B:$B,,1) )</f>
        <v>0.96153668018879423</v>
      </c>
      <c r="G364">
        <f xml:space="preserve"> _xlfn.XLOOKUP($A364,sdbs034!$A:$A,sdbs034!$B:$B,,1)
 + ( $A364 - _xlfn.XLOOKUP($A364,sdbs034!$A:$A,sdbs034!$A:$A,,1) )
   / ( _xlfn.XLOOKUP($A364,sdbs034!$A:$A,sdbs034!$A:$A,,-1)
       - _xlfn.XLOOKUP($A364,sdbs034!$A:$A,sdbs034!$A:$A,,1) )
   * ( _xlfn.XLOOKUP($A364,sdbs034!$A:$A,sdbs034!$B:$B,,-1)
       - _xlfn.XLOOKUP($A364,sdbs034!$A:$A,sdbs034!$B:$B,,1) )</f>
        <v>0.95919843079919953</v>
      </c>
      <c r="H364">
        <f xml:space="preserve"> _xlfn.XLOOKUP($A364,sdbso042!$A:$A,sdbso042!$B:$B,,1)
 + ( $A364 - _xlfn.XLOOKUP($A364,sdbso042!$A:$A,sdbso042!$A:$A,,1) )
   / ( _xlfn.XLOOKUP($A364,sdbso042!$A:$A,sdbso042!$A:$A,,-1)
       - _xlfn.XLOOKUP($A364,sdbso042!$A:$A,sdbso042!$A:$A,,1) )
   * ( _xlfn.XLOOKUP($A364,sdbso042!$A:$A,sdbso042!$B:$B,,-1)
       - _xlfn.XLOOKUP($A364,sdbso042!$A:$A,sdbso042!$B:$B,,1) )</f>
        <v>0.90350802171752287</v>
      </c>
      <c r="Y364">
        <f t="shared" si="16"/>
        <v>0</v>
      </c>
      <c r="Z364">
        <f t="shared" si="17"/>
        <v>0</v>
      </c>
      <c r="AI364" s="1">
        <v>2514.3339000000001</v>
      </c>
    </row>
    <row r="365" spans="1:35" x14ac:dyDescent="0.2">
      <c r="A365" s="1">
        <f t="shared" si="15"/>
        <v>2513.3841000000002</v>
      </c>
      <c r="B365" s="1">
        <v>0.96142828999999996</v>
      </c>
      <c r="C365">
        <f xml:space="preserve"> _xlfn.XLOOKUP($A365,DibenzoThiophene!$A:$A,DibenzoThiophene!$B:$B,,1)
 + ( $A365 - _xlfn.XLOOKUP($A365,DibenzoThiophene!$A:$A,DibenzoThiophene!$A:$A,,1) )
   / ( _xlfn.XLOOKUP($A365,DibenzoThiophene!$A:$A,DibenzoThiophene!$A:$A,,-1)
       - _xlfn.XLOOKUP($A365,DibenzoThiophene!$A:$A,DibenzoThiophene!$A:$A,,1) )
   * ( _xlfn.XLOOKUP($A365,DibenzoThiophene!$A:$A,DibenzoThiophene!$B:$B,,-1)
       - _xlfn.XLOOKUP($A365,DibenzoThiophene!$A:$A,DibenzoThiophene!$B:$B,,1) )</f>
        <v>0.96339206200087413</v>
      </c>
      <c r="D365">
        <f xml:space="preserve"> _xlfn.XLOOKUP($A365,Sulfone!$A:$A,Sulfone!$B:$B,,1)
 + ( $A365 - _xlfn.XLOOKUP($A365,Sulfone!$A:$A,Sulfone!$A:$A,,1) )
   / ( _xlfn.XLOOKUP($A365,Sulfone!$A:$A,Sulfone!$A:$A,,-1)
       - _xlfn.XLOOKUP($A365,Sulfone!$A:$A,Sulfone!$A:$A,,1) )
   * ( _xlfn.XLOOKUP($A365,Sulfone!$A:$A,Sulfone!$B:$B,,-1)
       - _xlfn.XLOOKUP($A365,Sulfone!$A:$A,Sulfone!$B:$B,,1) )</f>
        <v>1.0001744422414514</v>
      </c>
      <c r="E365">
        <f xml:space="preserve"> _xlfn.XLOOKUP($A365,sfeso4051!$A:$A,sfeso4051!$B:$B,,1)
 + ( $A365 - _xlfn.XLOOKUP($A365,sfeso4051!$A:$A,sfeso4051!$A:$A,,1) )
   / ( _xlfn.XLOOKUP($A365,sfeso4051!$A:$A,sfeso4051!$A:$A,,-1)
       - _xlfn.XLOOKUP($A365,sfeso4051!$A:$A,sfeso4051!$A:$A,,1) )
   * ( _xlfn.XLOOKUP($A365,sfeso4051!$A:$A,sfeso4051!$B:$B,,-1)
       - _xlfn.XLOOKUP($A365,sfeso4051!$A:$A,sfeso4051!$B:$B,,1) )</f>
        <v>0.86164003146781754</v>
      </c>
      <c r="F365">
        <f xml:space="preserve"> _xlfn.XLOOKUP($A365,sdbt029!$A:$A,sdbt029!$B:$B,,1)
 + ( $A365 - _xlfn.XLOOKUP($A365,sdbt029!$A:$A,sdbt029!$A:$A,,1) )
   / ( _xlfn.XLOOKUP($A365,sdbt029!$A:$A,sdbt029!$A:$A,,-1)
       - _xlfn.XLOOKUP($A365,sdbt029!$A:$A,sdbt029!$A:$A,,1) )
   * ( _xlfn.XLOOKUP($A365,sdbt029!$A:$A,sdbt029!$B:$B,,-1)
       - _xlfn.XLOOKUP($A365,sdbt029!$A:$A,sdbt029!$B:$B,,1) )</f>
        <v>0.9691617246646308</v>
      </c>
      <c r="G365">
        <f xml:space="preserve"> _xlfn.XLOOKUP($A365,sdbs034!$A:$A,sdbs034!$B:$B,,1)
 + ( $A365 - _xlfn.XLOOKUP($A365,sdbs034!$A:$A,sdbs034!$A:$A,,1) )
   / ( _xlfn.XLOOKUP($A365,sdbs034!$A:$A,sdbs034!$A:$A,,-1)
       - _xlfn.XLOOKUP($A365,sdbs034!$A:$A,sdbs034!$A:$A,,1) )
   * ( _xlfn.XLOOKUP($A365,sdbs034!$A:$A,sdbs034!$B:$B,,-1)
       - _xlfn.XLOOKUP($A365,sdbs034!$A:$A,sdbs034!$B:$B,,1) )</f>
        <v>0.95127510640480206</v>
      </c>
      <c r="H365">
        <f xml:space="preserve"> _xlfn.XLOOKUP($A365,sdbso042!$A:$A,sdbso042!$B:$B,,1)
 + ( $A365 - _xlfn.XLOOKUP($A365,sdbso042!$A:$A,sdbso042!$A:$A,,1) )
   / ( _xlfn.XLOOKUP($A365,sdbso042!$A:$A,sdbso042!$A:$A,,-1)
       - _xlfn.XLOOKUP($A365,sdbso042!$A:$A,sdbso042!$A:$A,,1) )
   * ( _xlfn.XLOOKUP($A365,sdbso042!$A:$A,sdbso042!$B:$B,,-1)
       - _xlfn.XLOOKUP($A365,sdbso042!$A:$A,sdbso042!$B:$B,,1) )</f>
        <v>0.90912534485327301</v>
      </c>
      <c r="Y365">
        <f t="shared" si="16"/>
        <v>0</v>
      </c>
      <c r="Z365">
        <f t="shared" si="17"/>
        <v>0</v>
      </c>
      <c r="AI365" s="1">
        <v>2514.5841</v>
      </c>
    </row>
    <row r="366" spans="1:35" x14ac:dyDescent="0.2">
      <c r="A366" s="1">
        <f t="shared" si="15"/>
        <v>2513.6343000000002</v>
      </c>
      <c r="B366" s="1">
        <v>0.96237192999999999</v>
      </c>
      <c r="C366">
        <f xml:space="preserve"> _xlfn.XLOOKUP($A366,DibenzoThiophene!$A:$A,DibenzoThiophene!$B:$B,,1)
 + ( $A366 - _xlfn.XLOOKUP($A366,DibenzoThiophene!$A:$A,DibenzoThiophene!$A:$A,,1) )
   / ( _xlfn.XLOOKUP($A366,DibenzoThiophene!$A:$A,DibenzoThiophene!$A:$A,,-1)
       - _xlfn.XLOOKUP($A366,DibenzoThiophene!$A:$A,DibenzoThiophene!$A:$A,,1) )
   * ( _xlfn.XLOOKUP($A366,DibenzoThiophene!$A:$A,DibenzoThiophene!$B:$B,,-1)
       - _xlfn.XLOOKUP($A366,DibenzoThiophene!$A:$A,DibenzoThiophene!$B:$B,,1) )</f>
        <v>0.96379133388379234</v>
      </c>
      <c r="D366">
        <f xml:space="preserve"> _xlfn.XLOOKUP($A366,Sulfone!$A:$A,Sulfone!$B:$B,,1)
 + ( $A366 - _xlfn.XLOOKUP($A366,Sulfone!$A:$A,Sulfone!$A:$A,,1) )
   / ( _xlfn.XLOOKUP($A366,Sulfone!$A:$A,Sulfone!$A:$A,,-1)
       - _xlfn.XLOOKUP($A366,Sulfone!$A:$A,Sulfone!$A:$A,,1) )
   * ( _xlfn.XLOOKUP($A366,Sulfone!$A:$A,Sulfone!$B:$B,,-1)
       - _xlfn.XLOOKUP($A366,Sulfone!$A:$A,Sulfone!$B:$B,,1) )</f>
        <v>0.99949973373355516</v>
      </c>
      <c r="E366">
        <f xml:space="preserve"> _xlfn.XLOOKUP($A366,sfeso4051!$A:$A,sfeso4051!$B:$B,,1)
 + ( $A366 - _xlfn.XLOOKUP($A366,sfeso4051!$A:$A,sfeso4051!$A:$A,,1) )
   / ( _xlfn.XLOOKUP($A366,sfeso4051!$A:$A,sfeso4051!$A:$A,,-1)
       - _xlfn.XLOOKUP($A366,sfeso4051!$A:$A,sfeso4051!$A:$A,,1) )
   * ( _xlfn.XLOOKUP($A366,sfeso4051!$A:$A,sfeso4051!$B:$B,,-1)
       - _xlfn.XLOOKUP($A366,sfeso4051!$A:$A,sfeso4051!$B:$B,,1) )</f>
        <v>0.86343073791588343</v>
      </c>
      <c r="F366">
        <f xml:space="preserve"> _xlfn.XLOOKUP($A366,sdbt029!$A:$A,sdbt029!$B:$B,,1)
 + ( $A366 - _xlfn.XLOOKUP($A366,sdbt029!$A:$A,sdbt029!$A:$A,,1) )
   / ( _xlfn.XLOOKUP($A366,sdbt029!$A:$A,sdbt029!$A:$A,,-1)
       - _xlfn.XLOOKUP($A366,sdbt029!$A:$A,sdbt029!$A:$A,,1) )
   * ( _xlfn.XLOOKUP($A366,sdbt029!$A:$A,sdbt029!$B:$B,,-1)
       - _xlfn.XLOOKUP($A366,sdbt029!$A:$A,sdbt029!$B:$B,,1) )</f>
        <v>0.97703954057021247</v>
      </c>
      <c r="G366">
        <f xml:space="preserve"> _xlfn.XLOOKUP($A366,sdbs034!$A:$A,sdbs034!$B:$B,,1)
 + ( $A366 - _xlfn.XLOOKUP($A366,sdbs034!$A:$A,sdbs034!$A:$A,,1) )
   / ( _xlfn.XLOOKUP($A366,sdbs034!$A:$A,sdbs034!$A:$A,,-1)
       - _xlfn.XLOOKUP($A366,sdbs034!$A:$A,sdbs034!$A:$A,,1) )
   * ( _xlfn.XLOOKUP($A366,sdbs034!$A:$A,sdbs034!$B:$B,,-1)
       - _xlfn.XLOOKUP($A366,sdbs034!$A:$A,sdbs034!$B:$B,,1) )</f>
        <v>0.94876340284577698</v>
      </c>
      <c r="H366">
        <f xml:space="preserve"> _xlfn.XLOOKUP($A366,sdbso042!$A:$A,sdbso042!$B:$B,,1)
 + ( $A366 - _xlfn.XLOOKUP($A366,sdbso042!$A:$A,sdbso042!$A:$A,,1) )
   / ( _xlfn.XLOOKUP($A366,sdbso042!$A:$A,sdbso042!$A:$A,,-1)
       - _xlfn.XLOOKUP($A366,sdbso042!$A:$A,sdbso042!$A:$A,,1) )
   * ( _xlfn.XLOOKUP($A366,sdbso042!$A:$A,sdbso042!$B:$B,,-1)
       - _xlfn.XLOOKUP($A366,sdbso042!$A:$A,sdbso042!$B:$B,,1) )</f>
        <v>0.91077207611905964</v>
      </c>
      <c r="Y366">
        <f t="shared" si="16"/>
        <v>0</v>
      </c>
      <c r="Z366">
        <f t="shared" si="17"/>
        <v>0</v>
      </c>
      <c r="AI366" s="1">
        <v>2514.8343</v>
      </c>
    </row>
    <row r="367" spans="1:35" x14ac:dyDescent="0.2">
      <c r="A367" s="1">
        <f t="shared" si="15"/>
        <v>2513.8844000000004</v>
      </c>
      <c r="B367" s="1">
        <v>0.95352106999999997</v>
      </c>
      <c r="C367">
        <f xml:space="preserve"> _xlfn.XLOOKUP($A367,DibenzoThiophene!$A:$A,DibenzoThiophene!$B:$B,,1)
 + ( $A367 - _xlfn.XLOOKUP($A367,DibenzoThiophene!$A:$A,DibenzoThiophene!$A:$A,,1) )
   / ( _xlfn.XLOOKUP($A367,DibenzoThiophene!$A:$A,DibenzoThiophene!$A:$A,,-1)
       - _xlfn.XLOOKUP($A367,DibenzoThiophene!$A:$A,DibenzoThiophene!$A:$A,,1) )
   * ( _xlfn.XLOOKUP($A367,DibenzoThiophene!$A:$A,DibenzoThiophene!$B:$B,,-1)
       - _xlfn.XLOOKUP($A367,DibenzoThiophene!$A:$A,DibenzoThiophene!$B:$B,,1) )</f>
        <v>0.96419044618562277</v>
      </c>
      <c r="D367">
        <f xml:space="preserve"> _xlfn.XLOOKUP($A367,Sulfone!$A:$A,Sulfone!$B:$B,,1)
 + ( $A367 - _xlfn.XLOOKUP($A367,Sulfone!$A:$A,Sulfone!$A:$A,,1) )
   / ( _xlfn.XLOOKUP($A367,Sulfone!$A:$A,Sulfone!$A:$A,,-1)
       - _xlfn.XLOOKUP($A367,Sulfone!$A:$A,Sulfone!$A:$A,,1) )
   * ( _xlfn.XLOOKUP($A367,Sulfone!$A:$A,Sulfone!$B:$B,,-1)
       - _xlfn.XLOOKUP($A367,Sulfone!$A:$A,Sulfone!$B:$B,,1) )</f>
        <v>0.99882529489332728</v>
      </c>
      <c r="E367">
        <f xml:space="preserve"> _xlfn.XLOOKUP($A367,sfeso4051!$A:$A,sfeso4051!$B:$B,,1)
 + ( $A367 - _xlfn.XLOOKUP($A367,sfeso4051!$A:$A,sfeso4051!$A:$A,,1) )
   / ( _xlfn.XLOOKUP($A367,sfeso4051!$A:$A,sfeso4051!$A:$A,,-1)
       - _xlfn.XLOOKUP($A367,sfeso4051!$A:$A,sfeso4051!$A:$A,,1) )
   * ( _xlfn.XLOOKUP($A367,sfeso4051!$A:$A,sfeso4051!$B:$B,,-1)
       - _xlfn.XLOOKUP($A367,sfeso4051!$A:$A,sfeso4051!$B:$B,,1) )</f>
        <v>0.86493484223566475</v>
      </c>
      <c r="F367">
        <f xml:space="preserve"> _xlfn.XLOOKUP($A367,sdbt029!$A:$A,sdbt029!$B:$B,,1)
 + ( $A367 - _xlfn.XLOOKUP($A367,sdbt029!$A:$A,sdbt029!$A:$A,,1) )
   / ( _xlfn.XLOOKUP($A367,sdbt029!$A:$A,sdbt029!$A:$A,,-1)
       - _xlfn.XLOOKUP($A367,sdbt029!$A:$A,sdbt029!$A:$A,,1) )
   * ( _xlfn.XLOOKUP($A367,sdbt029!$A:$A,sdbt029!$B:$B,,-1)
       - _xlfn.XLOOKUP($A367,sdbt029!$A:$A,sdbt029!$B:$B,,1) )</f>
        <v>0.98513250621086745</v>
      </c>
      <c r="G367">
        <f xml:space="preserve"> _xlfn.XLOOKUP($A367,sdbs034!$A:$A,sdbs034!$B:$B,,1)
 + ( $A367 - _xlfn.XLOOKUP($A367,sdbs034!$A:$A,sdbs034!$A:$A,,1) )
   / ( _xlfn.XLOOKUP($A367,sdbs034!$A:$A,sdbs034!$A:$A,,-1)
       - _xlfn.XLOOKUP($A367,sdbs034!$A:$A,sdbs034!$A:$A,,1) )
   * ( _xlfn.XLOOKUP($A367,sdbs034!$A:$A,sdbs034!$B:$B,,-1)
       - _xlfn.XLOOKUP($A367,sdbs034!$A:$A,sdbs034!$B:$B,,1) )</f>
        <v>0.9509262845900639</v>
      </c>
      <c r="H367">
        <f xml:space="preserve"> _xlfn.XLOOKUP($A367,sdbso042!$A:$A,sdbso042!$B:$B,,1)
 + ( $A367 - _xlfn.XLOOKUP($A367,sdbso042!$A:$A,sdbso042!$A:$A,,1) )
   / ( _xlfn.XLOOKUP($A367,sdbso042!$A:$A,sdbso042!$A:$A,,-1)
       - _xlfn.XLOOKUP($A367,sdbso042!$A:$A,sdbso042!$A:$A,,1) )
   * ( _xlfn.XLOOKUP($A367,sdbso042!$A:$A,sdbso042!$B:$B,,-1)
       - _xlfn.XLOOKUP($A367,sdbso042!$A:$A,sdbso042!$B:$B,,1) )</f>
        <v>0.9089890685470734</v>
      </c>
      <c r="Y367">
        <f t="shared" si="16"/>
        <v>0</v>
      </c>
      <c r="Z367">
        <f t="shared" si="17"/>
        <v>0</v>
      </c>
      <c r="AI367" s="1">
        <v>2515.0844000000002</v>
      </c>
    </row>
    <row r="368" spans="1:35" x14ac:dyDescent="0.2">
      <c r="A368" s="1">
        <f t="shared" si="15"/>
        <v>2514.1346000000003</v>
      </c>
      <c r="B368" s="1">
        <v>0.95056225999999999</v>
      </c>
      <c r="C368">
        <f xml:space="preserve"> _xlfn.XLOOKUP($A368,DibenzoThiophene!$A:$A,DibenzoThiophene!$B:$B,,1)
 + ( $A368 - _xlfn.XLOOKUP($A368,DibenzoThiophene!$A:$A,DibenzoThiophene!$A:$A,,1) )
   / ( _xlfn.XLOOKUP($A368,DibenzoThiophene!$A:$A,DibenzoThiophene!$A:$A,,-1)
       - _xlfn.XLOOKUP($A368,DibenzoThiophene!$A:$A,DibenzoThiophene!$A:$A,,1) )
   * ( _xlfn.XLOOKUP($A368,DibenzoThiophene!$A:$A,DibenzoThiophene!$B:$B,,-1)
       - _xlfn.XLOOKUP($A368,DibenzoThiophene!$A:$A,DibenzoThiophene!$B:$B,,1) )</f>
        <v>0.9645897180685411</v>
      </c>
      <c r="D368">
        <f xml:space="preserve"> _xlfn.XLOOKUP($A368,Sulfone!$A:$A,Sulfone!$B:$B,,1)
 + ( $A368 - _xlfn.XLOOKUP($A368,Sulfone!$A:$A,Sulfone!$A:$A,,1) )
   / ( _xlfn.XLOOKUP($A368,Sulfone!$A:$A,Sulfone!$A:$A,,-1)
       - _xlfn.XLOOKUP($A368,Sulfone!$A:$A,Sulfone!$A:$A,,1) )
   * ( _xlfn.XLOOKUP($A368,Sulfone!$A:$A,Sulfone!$B:$B,,-1)
       - _xlfn.XLOOKUP($A368,Sulfone!$A:$A,Sulfone!$B:$B,,1) )</f>
        <v>0.99825843607658682</v>
      </c>
      <c r="E368">
        <f xml:space="preserve"> _xlfn.XLOOKUP($A368,sfeso4051!$A:$A,sfeso4051!$B:$B,,1)
 + ( $A368 - _xlfn.XLOOKUP($A368,sfeso4051!$A:$A,sfeso4051!$A:$A,,1) )
   / ( _xlfn.XLOOKUP($A368,sfeso4051!$A:$A,sfeso4051!$A:$A,,-1)
       - _xlfn.XLOOKUP($A368,sfeso4051!$A:$A,sfeso4051!$A:$A,,1) )
   * ( _xlfn.XLOOKUP($A368,sfeso4051!$A:$A,sfeso4051!$B:$B,,-1)
       - _xlfn.XLOOKUP($A368,sfeso4051!$A:$A,sfeso4051!$B:$B,,1) )</f>
        <v>0.86681419120953662</v>
      </c>
      <c r="F368">
        <f xml:space="preserve"> _xlfn.XLOOKUP($A368,sdbt029!$A:$A,sdbt029!$B:$B,,1)
 + ( $A368 - _xlfn.XLOOKUP($A368,sdbt029!$A:$A,sdbt029!$A:$A,,1) )
   / ( _xlfn.XLOOKUP($A368,sdbt029!$A:$A,sdbt029!$A:$A,,-1)
       - _xlfn.XLOOKUP($A368,sdbt029!$A:$A,sdbt029!$A:$A,,1) )
   * ( _xlfn.XLOOKUP($A368,sdbt029!$A:$A,sdbt029!$B:$B,,-1)
       - _xlfn.XLOOKUP($A368,sdbt029!$A:$A,sdbt029!$B:$B,,1) )</f>
        <v>0.9922711266938542</v>
      </c>
      <c r="G368">
        <f xml:space="preserve"> _xlfn.XLOOKUP($A368,sdbs034!$A:$A,sdbs034!$B:$B,,1)
 + ( $A368 - _xlfn.XLOOKUP($A368,sdbs034!$A:$A,sdbs034!$A:$A,,1) )
   / ( _xlfn.XLOOKUP($A368,sdbs034!$A:$A,sdbs034!$A:$A,,-1)
       - _xlfn.XLOOKUP($A368,sdbs034!$A:$A,sdbs034!$A:$A,,1) )
   * ( _xlfn.XLOOKUP($A368,sdbs034!$A:$A,sdbs034!$B:$B,,-1)
       - _xlfn.XLOOKUP($A368,sdbs034!$A:$A,sdbs034!$B:$B,,1) )</f>
        <v>0.94870718048253566</v>
      </c>
      <c r="H368">
        <f xml:space="preserve"> _xlfn.XLOOKUP($A368,sdbso042!$A:$A,sdbso042!$B:$B,,1)
 + ( $A368 - _xlfn.XLOOKUP($A368,sdbso042!$A:$A,sdbso042!$A:$A,,1) )
   / ( _xlfn.XLOOKUP($A368,sdbso042!$A:$A,sdbso042!$A:$A,,-1)
       - _xlfn.XLOOKUP($A368,sdbso042!$A:$A,sdbso042!$A:$A,,1) )
   * ( _xlfn.XLOOKUP($A368,sdbso042!$A:$A,sdbso042!$B:$B,,-1)
       - _xlfn.XLOOKUP($A368,sdbso042!$A:$A,sdbso042!$B:$B,,1) )</f>
        <v>0.91059436140622674</v>
      </c>
      <c r="Y368">
        <f t="shared" si="16"/>
        <v>0</v>
      </c>
      <c r="Z368">
        <f t="shared" si="17"/>
        <v>0</v>
      </c>
      <c r="AI368" s="1">
        <v>2515.3346000000001</v>
      </c>
    </row>
    <row r="369" spans="1:35" x14ac:dyDescent="0.2">
      <c r="A369" s="1">
        <f t="shared" si="15"/>
        <v>2514.3848000000003</v>
      </c>
      <c r="B369" s="1">
        <v>0.98364375000000004</v>
      </c>
      <c r="C369">
        <f xml:space="preserve"> _xlfn.XLOOKUP($A369,DibenzoThiophene!$A:$A,DibenzoThiophene!$B:$B,,1)
 + ( $A369 - _xlfn.XLOOKUP($A369,DibenzoThiophene!$A:$A,DibenzoThiophene!$A:$A,,1) )
   / ( _xlfn.XLOOKUP($A369,DibenzoThiophene!$A:$A,DibenzoThiophene!$A:$A,,-1)
       - _xlfn.XLOOKUP($A369,DibenzoThiophene!$A:$A,DibenzoThiophene!$A:$A,,1) )
   * ( _xlfn.XLOOKUP($A369,DibenzoThiophene!$A:$A,DibenzoThiophene!$B:$B,,-1)
       - _xlfn.XLOOKUP($A369,DibenzoThiophene!$A:$A,DibenzoThiophene!$B:$B,,1) )</f>
        <v>0.96578439938642047</v>
      </c>
      <c r="D369">
        <f xml:space="preserve"> _xlfn.XLOOKUP($A369,Sulfone!$A:$A,Sulfone!$B:$B,,1)
 + ( $A369 - _xlfn.XLOOKUP($A369,Sulfone!$A:$A,Sulfone!$A:$A,,1) )
   / ( _xlfn.XLOOKUP($A369,Sulfone!$A:$A,Sulfone!$A:$A,,-1)
       - _xlfn.XLOOKUP($A369,Sulfone!$A:$A,Sulfone!$A:$A,,1) )
   * ( _xlfn.XLOOKUP($A369,Sulfone!$A:$A,Sulfone!$B:$B,,-1)
       - _xlfn.XLOOKUP($A369,Sulfone!$A:$A,Sulfone!$B:$B,,1) )</f>
        <v>0.99778359419136353</v>
      </c>
      <c r="E369">
        <f xml:space="preserve"> _xlfn.XLOOKUP($A369,sfeso4051!$A:$A,sfeso4051!$B:$B,,1)
 + ( $A369 - _xlfn.XLOOKUP($A369,sfeso4051!$A:$A,sfeso4051!$A:$A,,1) )
   / ( _xlfn.XLOOKUP($A369,sfeso4051!$A:$A,sfeso4051!$A:$A,,-1)
       - _xlfn.XLOOKUP($A369,sfeso4051!$A:$A,sfeso4051!$A:$A,,1) )
   * ( _xlfn.XLOOKUP($A369,sfeso4051!$A:$A,sfeso4051!$B:$B,,-1)
       - _xlfn.XLOOKUP($A369,sfeso4051!$A:$A,sfeso4051!$B:$B,,1) )</f>
        <v>0.86901318433053887</v>
      </c>
      <c r="F369">
        <f xml:space="preserve"> _xlfn.XLOOKUP($A369,sdbt029!$A:$A,sdbt029!$B:$B,,1)
 + ( $A369 - _xlfn.XLOOKUP($A369,sdbt029!$A:$A,sdbt029!$A:$A,,1) )
   / ( _xlfn.XLOOKUP($A369,sdbt029!$A:$A,sdbt029!$A:$A,,-1)
       - _xlfn.XLOOKUP($A369,sdbt029!$A:$A,sdbt029!$A:$A,,1) )
   * ( _xlfn.XLOOKUP($A369,sdbt029!$A:$A,sdbt029!$B:$B,,-1)
       - _xlfn.XLOOKUP($A369,sdbt029!$A:$A,sdbt029!$B:$B,,1) )</f>
        <v>0.99859274279866173</v>
      </c>
      <c r="G369">
        <f xml:space="preserve"> _xlfn.XLOOKUP($A369,sdbs034!$A:$A,sdbs034!$B:$B,,1)
 + ( $A369 - _xlfn.XLOOKUP($A369,sdbs034!$A:$A,sdbs034!$A:$A,,1) )
   / ( _xlfn.XLOOKUP($A369,sdbs034!$A:$A,sdbs034!$A:$A,,-1)
       - _xlfn.XLOOKUP($A369,sdbs034!$A:$A,sdbs034!$A:$A,,1) )
   * ( _xlfn.XLOOKUP($A369,sdbs034!$A:$A,sdbs034!$B:$B,,-1)
       - _xlfn.XLOOKUP($A369,sdbs034!$A:$A,sdbs034!$B:$B,,1) )</f>
        <v>0.94274864546352588</v>
      </c>
      <c r="H369">
        <f xml:space="preserve"> _xlfn.XLOOKUP($A369,sdbso042!$A:$A,sdbso042!$B:$B,,1)
 + ( $A369 - _xlfn.XLOOKUP($A369,sdbso042!$A:$A,sdbso042!$A:$A,,1) )
   / ( _xlfn.XLOOKUP($A369,sdbso042!$A:$A,sdbso042!$A:$A,,-1)
       - _xlfn.XLOOKUP($A369,sdbso042!$A:$A,sdbso042!$A:$A,,1) )
   * ( _xlfn.XLOOKUP($A369,sdbso042!$A:$A,sdbso042!$B:$B,,-1)
       - _xlfn.XLOOKUP($A369,sdbso042!$A:$A,sdbso042!$B:$B,,1) )</f>
        <v>0.91509114710049189</v>
      </c>
      <c r="Y369">
        <f t="shared" si="16"/>
        <v>0</v>
      </c>
      <c r="Z369">
        <f t="shared" si="17"/>
        <v>0</v>
      </c>
      <c r="AI369" s="1">
        <v>2515.5848000000001</v>
      </c>
    </row>
    <row r="370" spans="1:35" x14ac:dyDescent="0.2">
      <c r="A370" s="1">
        <f t="shared" si="15"/>
        <v>2514.6350000000002</v>
      </c>
      <c r="B370" s="1">
        <v>0.96805764999999999</v>
      </c>
      <c r="C370">
        <f xml:space="preserve"> _xlfn.XLOOKUP($A370,DibenzoThiophene!$A:$A,DibenzoThiophene!$B:$B,,1)
 + ( $A370 - _xlfn.XLOOKUP($A370,DibenzoThiophene!$A:$A,DibenzoThiophene!$A:$A,,1) )
   / ( _xlfn.XLOOKUP($A370,DibenzoThiophene!$A:$A,DibenzoThiophene!$A:$A,,-1)
       - _xlfn.XLOOKUP($A370,DibenzoThiophene!$A:$A,DibenzoThiophene!$A:$A,,1) )
   * ( _xlfn.XLOOKUP($A370,DibenzoThiophene!$A:$A,DibenzoThiophene!$B:$B,,-1)
       - _xlfn.XLOOKUP($A370,DibenzoThiophene!$A:$A,DibenzoThiophene!$B:$B,,1) )</f>
        <v>0.96878853305764046</v>
      </c>
      <c r="D370">
        <f xml:space="preserve"> _xlfn.XLOOKUP($A370,Sulfone!$A:$A,Sulfone!$B:$B,,1)
 + ( $A370 - _xlfn.XLOOKUP($A370,Sulfone!$A:$A,Sulfone!$A:$A,,1) )
   / ( _xlfn.XLOOKUP($A370,Sulfone!$A:$A,Sulfone!$A:$A,,-1)
       - _xlfn.XLOOKUP($A370,Sulfone!$A:$A,Sulfone!$A:$A,,1) )
   * ( _xlfn.XLOOKUP($A370,Sulfone!$A:$A,Sulfone!$B:$B,,-1)
       - _xlfn.XLOOKUP($A370,Sulfone!$A:$A,Sulfone!$B:$B,,1) )</f>
        <v>0.99730875230614024</v>
      </c>
      <c r="E370">
        <f xml:space="preserve"> _xlfn.XLOOKUP($A370,sfeso4051!$A:$A,sfeso4051!$B:$B,,1)
 + ( $A370 - _xlfn.XLOOKUP($A370,sfeso4051!$A:$A,sfeso4051!$A:$A,,1) )
   / ( _xlfn.XLOOKUP($A370,sfeso4051!$A:$A,sfeso4051!$A:$A,,-1)
       - _xlfn.XLOOKUP($A370,sfeso4051!$A:$A,sfeso4051!$A:$A,,1) )
   * ( _xlfn.XLOOKUP($A370,sfeso4051!$A:$A,sfeso4051!$B:$B,,-1)
       - _xlfn.XLOOKUP($A370,sfeso4051!$A:$A,sfeso4051!$B:$B,,1) )</f>
        <v>0.87037172029188248</v>
      </c>
      <c r="F370">
        <f xml:space="preserve"> _xlfn.XLOOKUP($A370,sdbt029!$A:$A,sdbt029!$B:$B,,1)
 + ( $A370 - _xlfn.XLOOKUP($A370,sdbt029!$A:$A,sdbt029!$A:$A,,1) )
   / ( _xlfn.XLOOKUP($A370,sdbt029!$A:$A,sdbt029!$A:$A,,-1)
       - _xlfn.XLOOKUP($A370,sdbt029!$A:$A,sdbt029!$A:$A,,1) )
   * ( _xlfn.XLOOKUP($A370,sdbt029!$A:$A,sdbt029!$B:$B,,-1)
       - _xlfn.XLOOKUP($A370,sdbt029!$A:$A,sdbt029!$B:$B,,1) )</f>
        <v>1.0045957904084661</v>
      </c>
      <c r="G370">
        <f xml:space="preserve"> _xlfn.XLOOKUP($A370,sdbs034!$A:$A,sdbs034!$B:$B,,1)
 + ( $A370 - _xlfn.XLOOKUP($A370,sdbs034!$A:$A,sdbs034!$A:$A,,1) )
   / ( _xlfn.XLOOKUP($A370,sdbs034!$A:$A,sdbs034!$A:$A,,-1)
       - _xlfn.XLOOKUP($A370,sdbs034!$A:$A,sdbs034!$A:$A,,1) )
   * ( _xlfn.XLOOKUP($A370,sdbs034!$A:$A,sdbs034!$B:$B,,-1)
       - _xlfn.XLOOKUP($A370,sdbs034!$A:$A,sdbs034!$B:$B,,1) )</f>
        <v>0.94234158618922226</v>
      </c>
      <c r="H370">
        <f xml:space="preserve"> _xlfn.XLOOKUP($A370,sdbso042!$A:$A,sdbso042!$B:$B,,1)
 + ( $A370 - _xlfn.XLOOKUP($A370,sdbso042!$A:$A,sdbso042!$A:$A,,1) )
   / ( _xlfn.XLOOKUP($A370,sdbso042!$A:$A,sdbso042!$A:$A,,-1)
       - _xlfn.XLOOKUP($A370,sdbso042!$A:$A,sdbso042!$A:$A,,1) )
   * ( _xlfn.XLOOKUP($A370,sdbso042!$A:$A,sdbso042!$B:$B,,-1)
       - _xlfn.XLOOKUP($A370,sdbso042!$A:$A,sdbso042!$B:$B,,1) )</f>
        <v>0.91958635504680619</v>
      </c>
      <c r="Y370">
        <f t="shared" si="16"/>
        <v>0</v>
      </c>
      <c r="Z370">
        <f t="shared" si="17"/>
        <v>0</v>
      </c>
      <c r="AI370" s="1">
        <v>2515.835</v>
      </c>
    </row>
    <row r="371" spans="1:35" x14ac:dyDescent="0.2">
      <c r="A371" s="1">
        <f t="shared" si="15"/>
        <v>2514.8851</v>
      </c>
      <c r="B371" s="1">
        <v>0.97361648000000001</v>
      </c>
      <c r="C371">
        <f xml:space="preserve"> _xlfn.XLOOKUP($A371,DibenzoThiophene!$A:$A,DibenzoThiophene!$B:$B,,1)
 + ( $A371 - _xlfn.XLOOKUP($A371,DibenzoThiophene!$A:$A,DibenzoThiophene!$A:$A,,1) )
   / ( _xlfn.XLOOKUP($A371,DibenzoThiophene!$A:$A,DibenzoThiophene!$A:$A,,-1)
       - _xlfn.XLOOKUP($A371,DibenzoThiophene!$A:$A,DibenzoThiophene!$A:$A,,1) )
   * ( _xlfn.XLOOKUP($A371,DibenzoThiophene!$A:$A,DibenzoThiophene!$B:$B,,-1)
       - _xlfn.XLOOKUP($A371,DibenzoThiophene!$A:$A,DibenzoThiophene!$B:$B,,1) )</f>
        <v>0.97179146603594391</v>
      </c>
      <c r="D371">
        <f xml:space="preserve"> _xlfn.XLOOKUP($A371,Sulfone!$A:$A,Sulfone!$B:$B,,1)
 + ( $A371 - _xlfn.XLOOKUP($A371,Sulfone!$A:$A,Sulfone!$A:$A,,1) )
   / ( _xlfn.XLOOKUP($A371,Sulfone!$A:$A,Sulfone!$A:$A,,-1)
       - _xlfn.XLOOKUP($A371,Sulfone!$A:$A,Sulfone!$A:$A,,1) )
   * ( _xlfn.XLOOKUP($A371,Sulfone!$A:$A,Sulfone!$B:$B,,-1)
       - _xlfn.XLOOKUP($A371,Sulfone!$A:$A,Sulfone!$B:$B,,1) )</f>
        <v>0.99683410020584351</v>
      </c>
      <c r="E371">
        <f xml:space="preserve"> _xlfn.XLOOKUP($A371,sfeso4051!$A:$A,sfeso4051!$B:$B,,1)
 + ( $A371 - _xlfn.XLOOKUP($A371,sfeso4051!$A:$A,sfeso4051!$A:$A,,1) )
   / ( _xlfn.XLOOKUP($A371,sfeso4051!$A:$A,sfeso4051!$A:$A,,-1)
       - _xlfn.XLOOKUP($A371,sfeso4051!$A:$A,sfeso4051!$A:$A,,1) )
   * ( _xlfn.XLOOKUP($A371,sfeso4051!$A:$A,sfeso4051!$B:$B,,-1)
       - _xlfn.XLOOKUP($A371,sfeso4051!$A:$A,sfeso4051!$B:$B,,1) )</f>
        <v>0.87101878422632062</v>
      </c>
      <c r="F371">
        <f xml:space="preserve"> _xlfn.XLOOKUP($A371,sdbt029!$A:$A,sdbt029!$B:$B,,1)
 + ( $A371 - _xlfn.XLOOKUP($A371,sdbt029!$A:$A,sdbt029!$A:$A,,1) )
   / ( _xlfn.XLOOKUP($A371,sdbt029!$A:$A,sdbt029!$A:$A,,-1)
       - _xlfn.XLOOKUP($A371,sdbt029!$A:$A,sdbt029!$A:$A,,1) )
   * ( _xlfn.XLOOKUP($A371,sdbt029!$A:$A,sdbt029!$B:$B,,-1)
       - _xlfn.XLOOKUP($A371,sdbt029!$A:$A,sdbt029!$B:$B,,1) )</f>
        <v>1.0103269668081383</v>
      </c>
      <c r="G371">
        <f xml:space="preserve"> _xlfn.XLOOKUP($A371,sdbs034!$A:$A,sdbs034!$B:$B,,1)
 + ( $A371 - _xlfn.XLOOKUP($A371,sdbs034!$A:$A,sdbs034!$A:$A,,1) )
   / ( _xlfn.XLOOKUP($A371,sdbs034!$A:$A,sdbs034!$A:$A,,-1)
       - _xlfn.XLOOKUP($A371,sdbs034!$A:$A,sdbs034!$A:$A,,1) )
   * ( _xlfn.XLOOKUP($A371,sdbs034!$A:$A,sdbs034!$B:$B,,-1)
       - _xlfn.XLOOKUP($A371,sdbs034!$A:$A,sdbs034!$B:$B,,1) )</f>
        <v>0.94663059268305294</v>
      </c>
      <c r="H371">
        <f xml:space="preserve"> _xlfn.XLOOKUP($A371,sdbso042!$A:$A,sdbso042!$B:$B,,1)
 + ( $A371 - _xlfn.XLOOKUP($A371,sdbso042!$A:$A,sdbso042!$A:$A,,1) )
   / ( _xlfn.XLOOKUP($A371,sdbso042!$A:$A,sdbso042!$A:$A,,-1)
       - _xlfn.XLOOKUP($A371,sdbso042!$A:$A,sdbso042!$A:$A,,1) )
   * ( _xlfn.XLOOKUP($A371,sdbso042!$A:$A,sdbso042!$B:$B,,-1)
       - _xlfn.XLOOKUP($A371,sdbso042!$A:$A,sdbso042!$B:$B,,1) )</f>
        <v>0.92407843175591486</v>
      </c>
      <c r="Y371">
        <f t="shared" si="16"/>
        <v>0</v>
      </c>
      <c r="Z371">
        <f t="shared" si="17"/>
        <v>0</v>
      </c>
      <c r="AI371" s="1">
        <v>2516.0850999999998</v>
      </c>
    </row>
    <row r="372" spans="1:35" x14ac:dyDescent="0.2">
      <c r="A372" s="1">
        <f t="shared" si="15"/>
        <v>2515.1353000000004</v>
      </c>
      <c r="B372" s="1">
        <v>0.98429862999999995</v>
      </c>
      <c r="C372">
        <f xml:space="preserve"> _xlfn.XLOOKUP($A372,DibenzoThiophene!$A:$A,DibenzoThiophene!$B:$B,,1)
 + ( $A372 - _xlfn.XLOOKUP($A372,DibenzoThiophene!$A:$A,DibenzoThiophene!$A:$A,,1) )
   / ( _xlfn.XLOOKUP($A372,DibenzoThiophene!$A:$A,DibenzoThiophene!$A:$A,,-1)
       - _xlfn.XLOOKUP($A372,DibenzoThiophene!$A:$A,DibenzoThiophene!$A:$A,,1) )
   * ( _xlfn.XLOOKUP($A372,DibenzoThiophene!$A:$A,DibenzoThiophene!$B:$B,,-1)
       - _xlfn.XLOOKUP($A372,DibenzoThiophene!$A:$A,DibenzoThiophene!$B:$B,,1) )</f>
        <v>0.97479559970716934</v>
      </c>
      <c r="D372">
        <f xml:space="preserve"> _xlfn.XLOOKUP($A372,Sulfone!$A:$A,Sulfone!$B:$B,,1)
 + ( $A372 - _xlfn.XLOOKUP($A372,Sulfone!$A:$A,Sulfone!$A:$A,,1) )
   / ( _xlfn.XLOOKUP($A372,Sulfone!$A:$A,Sulfone!$A:$A,,-1)
       - _xlfn.XLOOKUP($A372,Sulfone!$A:$A,Sulfone!$A:$A,,1) )
   * ( _xlfn.XLOOKUP($A372,Sulfone!$A:$A,Sulfone!$B:$B,,-1)
       - _xlfn.XLOOKUP($A372,Sulfone!$A:$A,Sulfone!$B:$B,,1) )</f>
        <v>0.99632307569777701</v>
      </c>
      <c r="E372">
        <f xml:space="preserve"> _xlfn.XLOOKUP($A372,sfeso4051!$A:$A,sfeso4051!$B:$B,,1)
 + ( $A372 - _xlfn.XLOOKUP($A372,sfeso4051!$A:$A,sfeso4051!$A:$A,,1) )
   / ( _xlfn.XLOOKUP($A372,sfeso4051!$A:$A,sfeso4051!$A:$A,,-1)
       - _xlfn.XLOOKUP($A372,sfeso4051!$A:$A,sfeso4051!$A:$A,,1) )
   * ( _xlfn.XLOOKUP($A372,sfeso4051!$A:$A,sfeso4051!$B:$B,,-1)
       - _xlfn.XLOOKUP($A372,sfeso4051!$A:$A,sfeso4051!$B:$B,,1) )</f>
        <v>0.87273698943041345</v>
      </c>
      <c r="F372">
        <f xml:space="preserve"> _xlfn.XLOOKUP($A372,sdbt029!$A:$A,sdbt029!$B:$B,,1)
 + ( $A372 - _xlfn.XLOOKUP($A372,sdbt029!$A:$A,sdbt029!$A:$A,,1) )
   / ( _xlfn.XLOOKUP($A372,sdbt029!$A:$A,sdbt029!$A:$A,,-1)
       - _xlfn.XLOOKUP($A372,sdbt029!$A:$A,sdbt029!$A:$A,,1) )
   * ( _xlfn.XLOOKUP($A372,sdbt029!$A:$A,sdbt029!$B:$B,,-1)
       - _xlfn.XLOOKUP($A372,sdbt029!$A:$A,sdbt029!$B:$B,,1) )</f>
        <v>1.0155973781983294</v>
      </c>
      <c r="G372">
        <f xml:space="preserve"> _xlfn.XLOOKUP($A372,sdbs034!$A:$A,sdbs034!$B:$B,,1)
 + ( $A372 - _xlfn.XLOOKUP($A372,sdbs034!$A:$A,sdbs034!$A:$A,,1) )
   / ( _xlfn.XLOOKUP($A372,sdbs034!$A:$A,sdbs034!$A:$A,,-1)
       - _xlfn.XLOOKUP($A372,sdbs034!$A:$A,sdbs034!$A:$A,,1) )
   * ( _xlfn.XLOOKUP($A372,sdbs034!$A:$A,sdbs034!$B:$B,,-1)
       - _xlfn.XLOOKUP($A372,sdbs034!$A:$A,sdbs034!$B:$B,,1) )</f>
        <v>0.94944240420457759</v>
      </c>
      <c r="H372">
        <f xml:space="preserve"> _xlfn.XLOOKUP($A372,sdbso042!$A:$A,sdbso042!$B:$B,,1)
 + ( $A372 - _xlfn.XLOOKUP($A372,sdbso042!$A:$A,sdbso042!$A:$A,,1) )
   / ( _xlfn.XLOOKUP($A372,sdbso042!$A:$A,sdbso042!$A:$A,,-1)
       - _xlfn.XLOOKUP($A372,sdbso042!$A:$A,sdbso042!$A:$A,,1) )
   * ( _xlfn.XLOOKUP($A372,sdbso042!$A:$A,sdbso042!$B:$B,,-1)
       - _xlfn.XLOOKUP($A372,sdbso042!$A:$A,sdbso042!$B:$B,,1) )</f>
        <v>0.92401129825561934</v>
      </c>
      <c r="Y372">
        <f t="shared" si="16"/>
        <v>0</v>
      </c>
      <c r="Z372">
        <f t="shared" si="17"/>
        <v>0</v>
      </c>
      <c r="AI372" s="1">
        <v>2516.3353000000002</v>
      </c>
    </row>
    <row r="373" spans="1:35" x14ac:dyDescent="0.2">
      <c r="A373" s="1">
        <f t="shared" si="15"/>
        <v>2515.3855000000003</v>
      </c>
      <c r="B373" s="1">
        <v>0.99361394000000003</v>
      </c>
      <c r="C373">
        <f xml:space="preserve"> _xlfn.XLOOKUP($A373,DibenzoThiophene!$A:$A,DibenzoThiophene!$B:$B,,1)
 + ( $A373 - _xlfn.XLOOKUP($A373,DibenzoThiophene!$A:$A,DibenzoThiophene!$A:$A,,1) )
   / ( _xlfn.XLOOKUP($A373,DibenzoThiophene!$A:$A,DibenzoThiophene!$A:$A,,-1)
       - _xlfn.XLOOKUP($A373,DibenzoThiophene!$A:$A,DibenzoThiophene!$A:$A,,1) )
   * ( _xlfn.XLOOKUP($A373,DibenzoThiophene!$A:$A,DibenzoThiophene!$B:$B,,-1)
       - _xlfn.XLOOKUP($A373,DibenzoThiophene!$A:$A,DibenzoThiophene!$B:$B,,1) )</f>
        <v>0.97779973337838944</v>
      </c>
      <c r="D373">
        <f xml:space="preserve"> _xlfn.XLOOKUP($A373,Sulfone!$A:$A,Sulfone!$B:$B,,1)
 + ( $A373 - _xlfn.XLOOKUP($A373,Sulfone!$A:$A,Sulfone!$A:$A,,1) )
   / ( _xlfn.XLOOKUP($A373,Sulfone!$A:$A,Sulfone!$A:$A,,-1)
       - _xlfn.XLOOKUP($A373,Sulfone!$A:$A,Sulfone!$A:$A,,1) )
   * ( _xlfn.XLOOKUP($A373,Sulfone!$A:$A,Sulfone!$B:$B,,-1)
       - _xlfn.XLOOKUP($A373,Sulfone!$A:$A,Sulfone!$B:$B,,1) )</f>
        <v>0.99578146222208974</v>
      </c>
      <c r="E373">
        <f xml:space="preserve"> _xlfn.XLOOKUP($A373,sfeso4051!$A:$A,sfeso4051!$B:$B,,1)
 + ( $A373 - _xlfn.XLOOKUP($A373,sfeso4051!$A:$A,sfeso4051!$A:$A,,1) )
   / ( _xlfn.XLOOKUP($A373,sfeso4051!$A:$A,sfeso4051!$A:$A,,-1)
       - _xlfn.XLOOKUP($A373,sfeso4051!$A:$A,sfeso4051!$A:$A,,1) )
   * ( _xlfn.XLOOKUP($A373,sfeso4051!$A:$A,sfeso4051!$B:$B,,-1)
       - _xlfn.XLOOKUP($A373,sfeso4051!$A:$A,sfeso4051!$B:$B,,1) )</f>
        <v>0.87536052401642772</v>
      </c>
      <c r="F373">
        <f xml:space="preserve"> _xlfn.XLOOKUP($A373,sdbt029!$A:$A,sdbt029!$B:$B,,1)
 + ( $A373 - _xlfn.XLOOKUP($A373,sdbt029!$A:$A,sdbt029!$A:$A,,1) )
   / ( _xlfn.XLOOKUP($A373,sdbt029!$A:$A,sdbt029!$A:$A,,-1)
       - _xlfn.XLOOKUP($A373,sdbt029!$A:$A,sdbt029!$A:$A,,1) )
   * ( _xlfn.XLOOKUP($A373,sdbt029!$A:$A,sdbt029!$B:$B,,-1)
       - _xlfn.XLOOKUP($A373,sdbt029!$A:$A,sdbt029!$B:$B,,1) )</f>
        <v>1.0204763192883159</v>
      </c>
      <c r="G373">
        <f xml:space="preserve"> _xlfn.XLOOKUP($A373,sdbs034!$A:$A,sdbs034!$B:$B,,1)
 + ( $A373 - _xlfn.XLOOKUP($A373,sdbs034!$A:$A,sdbs034!$A:$A,,1) )
   / ( _xlfn.XLOOKUP($A373,sdbs034!$A:$A,sdbs034!$A:$A,,-1)
       - _xlfn.XLOOKUP($A373,sdbs034!$A:$A,sdbs034!$A:$A,,1) )
   * ( _xlfn.XLOOKUP($A373,sdbs034!$A:$A,sdbs034!$B:$B,,-1)
       - _xlfn.XLOOKUP($A373,sdbs034!$A:$A,sdbs034!$B:$B,,1) )</f>
        <v>0.95100393801942995</v>
      </c>
      <c r="H373">
        <f xml:space="preserve"> _xlfn.XLOOKUP($A373,sdbso042!$A:$A,sdbso042!$B:$B,,1)
 + ( $A373 - _xlfn.XLOOKUP($A373,sdbso042!$A:$A,sdbso042!$A:$A,,1) )
   / ( _xlfn.XLOOKUP($A373,sdbso042!$A:$A,sdbso042!$A:$A,,-1)
       - _xlfn.XLOOKUP($A373,sdbso042!$A:$A,sdbso042!$A:$A,,1) )
   * ( _xlfn.XLOOKUP($A373,sdbso042!$A:$A,sdbso042!$B:$B,,-1)
       - _xlfn.XLOOKUP($A373,sdbso042!$A:$A,sdbso042!$B:$B,,1) )</f>
        <v>0.92008826753903727</v>
      </c>
      <c r="Y373">
        <f t="shared" si="16"/>
        <v>0</v>
      </c>
      <c r="Z373">
        <f t="shared" si="17"/>
        <v>0</v>
      </c>
      <c r="AI373" s="1">
        <v>2516.5855000000001</v>
      </c>
    </row>
    <row r="374" spans="1:35" x14ac:dyDescent="0.2">
      <c r="A374" s="1">
        <f t="shared" si="15"/>
        <v>2515.6357000000003</v>
      </c>
      <c r="B374" s="1">
        <v>0.99624687000000001</v>
      </c>
      <c r="C374">
        <f xml:space="preserve"> _xlfn.XLOOKUP($A374,DibenzoThiophene!$A:$A,DibenzoThiophene!$B:$B,,1)
 + ( $A374 - _xlfn.XLOOKUP($A374,DibenzoThiophene!$A:$A,DibenzoThiophene!$A:$A,,1) )
   / ( _xlfn.XLOOKUP($A374,DibenzoThiophene!$A:$A,DibenzoThiophene!$A:$A,,-1)
       - _xlfn.XLOOKUP($A374,DibenzoThiophene!$A:$A,DibenzoThiophene!$A:$A,,1) )
   * ( _xlfn.XLOOKUP($A374,DibenzoThiophene!$A:$A,DibenzoThiophene!$B:$B,,-1)
       - _xlfn.XLOOKUP($A374,DibenzoThiophene!$A:$A,DibenzoThiophene!$B:$B,,1) )</f>
        <v>0.98080386704960942</v>
      </c>
      <c r="D374">
        <f xml:space="preserve"> _xlfn.XLOOKUP($A374,Sulfone!$A:$A,Sulfone!$B:$B,,1)
 + ( $A374 - _xlfn.XLOOKUP($A374,Sulfone!$A:$A,Sulfone!$A:$A,,1) )
   / ( _xlfn.XLOOKUP($A374,Sulfone!$A:$A,Sulfone!$A:$A,,-1)
       - _xlfn.XLOOKUP($A374,Sulfone!$A:$A,Sulfone!$A:$A,,1) )
   * ( _xlfn.XLOOKUP($A374,Sulfone!$A:$A,Sulfone!$B:$B,,-1)
       - _xlfn.XLOOKUP($A374,Sulfone!$A:$A,Sulfone!$B:$B,,1) )</f>
        <v>0.99523984874640248</v>
      </c>
      <c r="E374">
        <f xml:space="preserve"> _xlfn.XLOOKUP($A374,sfeso4051!$A:$A,sfeso4051!$B:$B,,1)
 + ( $A374 - _xlfn.XLOOKUP($A374,sfeso4051!$A:$A,sfeso4051!$A:$A,,1) )
   / ( _xlfn.XLOOKUP($A374,sfeso4051!$A:$A,sfeso4051!$A:$A,,-1)
       - _xlfn.XLOOKUP($A374,sfeso4051!$A:$A,sfeso4051!$A:$A,,1) )
   * ( _xlfn.XLOOKUP($A374,sfeso4051!$A:$A,sfeso4051!$B:$B,,-1)
       - _xlfn.XLOOKUP($A374,sfeso4051!$A:$A,sfeso4051!$B:$B,,1) )</f>
        <v>0.8778530758435541</v>
      </c>
      <c r="F374">
        <f xml:space="preserve"> _xlfn.XLOOKUP($A374,sdbt029!$A:$A,sdbt029!$B:$B,,1)
 + ( $A374 - _xlfn.XLOOKUP($A374,sdbt029!$A:$A,sdbt029!$A:$A,,1) )
   / ( _xlfn.XLOOKUP($A374,sdbt029!$A:$A,sdbt029!$A:$A,,-1)
       - _xlfn.XLOOKUP($A374,sdbt029!$A:$A,sdbt029!$A:$A,,1) )
   * ( _xlfn.XLOOKUP($A374,sdbt029!$A:$A,sdbt029!$B:$B,,-1)
       - _xlfn.XLOOKUP($A374,sdbt029!$A:$A,sdbt029!$B:$B,,1) )</f>
        <v>1.0252929860000135</v>
      </c>
      <c r="G374">
        <f xml:space="preserve"> _xlfn.XLOOKUP($A374,sdbs034!$A:$A,sdbs034!$B:$B,,1)
 + ( $A374 - _xlfn.XLOOKUP($A374,sdbs034!$A:$A,sdbs034!$A:$A,,1) )
   / ( _xlfn.XLOOKUP($A374,sdbs034!$A:$A,sdbs034!$A:$A,,-1)
       - _xlfn.XLOOKUP($A374,sdbs034!$A:$A,sdbs034!$A:$A,,1) )
   * ( _xlfn.XLOOKUP($A374,sdbs034!$A:$A,sdbs034!$B:$B,,-1)
       - _xlfn.XLOOKUP($A374,sdbs034!$A:$A,sdbs034!$B:$B,,1) )</f>
        <v>0.95121800183473659</v>
      </c>
      <c r="H374">
        <f xml:space="preserve"> _xlfn.XLOOKUP($A374,sdbso042!$A:$A,sdbso042!$B:$B,,1)
 + ( $A374 - _xlfn.XLOOKUP($A374,sdbso042!$A:$A,sdbso042!$A:$A,,1) )
   / ( _xlfn.XLOOKUP($A374,sdbso042!$A:$A,sdbso042!$A:$A,,-1)
       - _xlfn.XLOOKUP($A374,sdbso042!$A:$A,sdbso042!$A:$A,,1) )
   * ( _xlfn.XLOOKUP($A374,sdbso042!$A:$A,sdbso042!$B:$B,,-1)
       - _xlfn.XLOOKUP($A374,sdbso042!$A:$A,sdbso042!$B:$B,,1) )</f>
        <v>0.91835560600418953</v>
      </c>
      <c r="Y374">
        <f t="shared" si="16"/>
        <v>0</v>
      </c>
      <c r="Z374">
        <f t="shared" si="17"/>
        <v>0</v>
      </c>
      <c r="AI374" s="1">
        <v>2516.8357000000001</v>
      </c>
    </row>
    <row r="375" spans="1:35" x14ac:dyDescent="0.2">
      <c r="A375" s="1">
        <f t="shared" si="15"/>
        <v>2515.8858</v>
      </c>
      <c r="B375" s="1">
        <v>0.98576189999999997</v>
      </c>
      <c r="C375">
        <f xml:space="preserve"> _xlfn.XLOOKUP($A375,DibenzoThiophene!$A:$A,DibenzoThiophene!$B:$B,,1)
 + ( $A375 - _xlfn.XLOOKUP($A375,DibenzoThiophene!$A:$A,DibenzoThiophene!$A:$A,,1) )
   / ( _xlfn.XLOOKUP($A375,DibenzoThiophene!$A:$A,DibenzoThiophene!$A:$A,,-1)
       - _xlfn.XLOOKUP($A375,DibenzoThiophene!$A:$A,DibenzoThiophene!$A:$A,,1) )
   * ( _xlfn.XLOOKUP($A375,DibenzoThiophene!$A:$A,DibenzoThiophene!$B:$B,,-1)
       - _xlfn.XLOOKUP($A375,DibenzoThiophene!$A:$A,DibenzoThiophene!$B:$B,,1) )</f>
        <v>0.98380680002791288</v>
      </c>
      <c r="D375">
        <f xml:space="preserve"> _xlfn.XLOOKUP($A375,Sulfone!$A:$A,Sulfone!$B:$B,,1)
 + ( $A375 - _xlfn.XLOOKUP($A375,Sulfone!$A:$A,Sulfone!$A:$A,,1) )
   / ( _xlfn.XLOOKUP($A375,Sulfone!$A:$A,Sulfone!$A:$A,,-1)
       - _xlfn.XLOOKUP($A375,Sulfone!$A:$A,Sulfone!$A:$A,,1) )
   * ( _xlfn.XLOOKUP($A375,Sulfone!$A:$A,Sulfone!$B:$B,,-1)
       - _xlfn.XLOOKUP($A375,Sulfone!$A:$A,Sulfone!$B:$B,,1) )</f>
        <v>0.99469845174292815</v>
      </c>
      <c r="E375">
        <f xml:space="preserve"> _xlfn.XLOOKUP($A375,sfeso4051!$A:$A,sfeso4051!$B:$B,,1)
 + ( $A375 - _xlfn.XLOOKUP($A375,sfeso4051!$A:$A,sfeso4051!$A:$A,,1) )
   / ( _xlfn.XLOOKUP($A375,sfeso4051!$A:$A,sfeso4051!$A:$A,,-1)
       - _xlfn.XLOOKUP($A375,sfeso4051!$A:$A,sfeso4051!$A:$A,,1) )
   * ( _xlfn.XLOOKUP($A375,sfeso4051!$A:$A,sfeso4051!$B:$B,,-1)
       - _xlfn.XLOOKUP($A375,sfeso4051!$A:$A,sfeso4051!$B:$B,,1) )</f>
        <v>0.88023358528495221</v>
      </c>
      <c r="F375">
        <f xml:space="preserve"> _xlfn.XLOOKUP($A375,sdbt029!$A:$A,sdbt029!$B:$B,,1)
 + ( $A375 - _xlfn.XLOOKUP($A375,sdbt029!$A:$A,sdbt029!$A:$A,,1) )
   / ( _xlfn.XLOOKUP($A375,sdbt029!$A:$A,sdbt029!$A:$A,,-1)
       - _xlfn.XLOOKUP($A375,sdbt029!$A:$A,sdbt029!$A:$A,,1) )
   * ( _xlfn.XLOOKUP($A375,sdbt029!$A:$A,sdbt029!$B:$B,,-1)
       - _xlfn.XLOOKUP($A375,sdbt029!$A:$A,sdbt029!$B:$B,,1) )</f>
        <v>1.0300549318526397</v>
      </c>
      <c r="G375">
        <f xml:space="preserve"> _xlfn.XLOOKUP($A375,sdbs034!$A:$A,sdbs034!$B:$B,,1)
 + ( $A375 - _xlfn.XLOOKUP($A375,sdbs034!$A:$A,sdbs034!$A:$A,,1) )
   / ( _xlfn.XLOOKUP($A375,sdbs034!$A:$A,sdbs034!$A:$A,,-1)
       - _xlfn.XLOOKUP($A375,sdbs034!$A:$A,sdbs034!$A:$A,,1) )
   * ( _xlfn.XLOOKUP($A375,sdbs034!$A:$A,sdbs034!$B:$B,,-1)
       - _xlfn.XLOOKUP($A375,sdbs034!$A:$A,sdbs034!$B:$B,,1) )</f>
        <v>0.9502896055308796</v>
      </c>
      <c r="H375">
        <f xml:space="preserve"> _xlfn.XLOOKUP($A375,sdbso042!$A:$A,sdbso042!$B:$B,,1)
 + ( $A375 - _xlfn.XLOOKUP($A375,sdbso042!$A:$A,sdbso042!$A:$A,,1) )
   / ( _xlfn.XLOOKUP($A375,sdbso042!$A:$A,sdbso042!$A:$A,,-1)
       - _xlfn.XLOOKUP($A375,sdbso042!$A:$A,sdbso042!$A:$A,,1) )
   * ( _xlfn.XLOOKUP($A375,sdbso042!$A:$A,sdbso042!$B:$B,,-1)
       - _xlfn.XLOOKUP($A375,sdbso042!$A:$A,sdbso042!$B:$B,,1) )</f>
        <v>0.9184806148982898</v>
      </c>
      <c r="Y375">
        <f t="shared" si="16"/>
        <v>0</v>
      </c>
      <c r="Z375">
        <f t="shared" si="17"/>
        <v>0</v>
      </c>
      <c r="AI375" s="1">
        <v>2517.0857999999998</v>
      </c>
    </row>
    <row r="376" spans="1:35" x14ac:dyDescent="0.2">
      <c r="A376" s="1">
        <f t="shared" si="15"/>
        <v>2516.136</v>
      </c>
      <c r="B376" s="1">
        <v>0.99008700999999999</v>
      </c>
      <c r="C376">
        <f xml:space="preserve"> _xlfn.XLOOKUP($A376,DibenzoThiophene!$A:$A,DibenzoThiophene!$B:$B,,1)
 + ( $A376 - _xlfn.XLOOKUP($A376,DibenzoThiophene!$A:$A,DibenzoThiophene!$A:$A,,1) )
   / ( _xlfn.XLOOKUP($A376,DibenzoThiophene!$A:$A,DibenzoThiophene!$A:$A,,-1)
       - _xlfn.XLOOKUP($A376,DibenzoThiophene!$A:$A,DibenzoThiophene!$A:$A,,1) )
   * ( _xlfn.XLOOKUP($A376,DibenzoThiophene!$A:$A,DibenzoThiophene!$B:$B,,-1)
       - _xlfn.XLOOKUP($A376,DibenzoThiophene!$A:$A,DibenzoThiophene!$B:$B,,1) )</f>
        <v>0.98681093369913286</v>
      </c>
      <c r="D376">
        <f xml:space="preserve"> _xlfn.XLOOKUP($A376,Sulfone!$A:$A,Sulfone!$B:$B,,1)
 + ( $A376 - _xlfn.XLOOKUP($A376,Sulfone!$A:$A,Sulfone!$A:$A,,1) )
   / ( _xlfn.XLOOKUP($A376,Sulfone!$A:$A,Sulfone!$A:$A,,-1)
       - _xlfn.XLOOKUP($A376,Sulfone!$A:$A,Sulfone!$A:$A,,1) )
   * ( _xlfn.XLOOKUP($A376,Sulfone!$A:$A,Sulfone!$B:$B,,-1)
       - _xlfn.XLOOKUP($A376,Sulfone!$A:$A,Sulfone!$B:$B,,1) )</f>
        <v>0.99454186905112862</v>
      </c>
      <c r="E376">
        <f xml:space="preserve"> _xlfn.XLOOKUP($A376,sfeso4051!$A:$A,sfeso4051!$B:$B,,1)
 + ( $A376 - _xlfn.XLOOKUP($A376,sfeso4051!$A:$A,sfeso4051!$A:$A,,1) )
   / ( _xlfn.XLOOKUP($A376,sfeso4051!$A:$A,sfeso4051!$A:$A,,-1)
       - _xlfn.XLOOKUP($A376,sfeso4051!$A:$A,sfeso4051!$A:$A,,1) )
   * ( _xlfn.XLOOKUP($A376,sfeso4051!$A:$A,sfeso4051!$B:$B,,-1)
       - _xlfn.XLOOKUP($A376,sfeso4051!$A:$A,sfeso4051!$B:$B,,1) )</f>
        <v>0.88206859890852252</v>
      </c>
      <c r="F376">
        <f xml:space="preserve"> _xlfn.XLOOKUP($A376,sdbt029!$A:$A,sdbt029!$B:$B,,1)
 + ( $A376 - _xlfn.XLOOKUP($A376,sdbt029!$A:$A,sdbt029!$A:$A,,1) )
   / ( _xlfn.XLOOKUP($A376,sdbt029!$A:$A,sdbt029!$A:$A,,-1)
       - _xlfn.XLOOKUP($A376,sdbt029!$A:$A,sdbt029!$A:$A,,1) )
   * ( _xlfn.XLOOKUP($A376,sdbt029!$A:$A,sdbt029!$B:$B,,-1)
       - _xlfn.XLOOKUP($A376,sdbt029!$A:$A,sdbt029!$B:$B,,1) )</f>
        <v>1.0342925078167968</v>
      </c>
      <c r="G376">
        <f xml:space="preserve"> _xlfn.XLOOKUP($A376,sdbs034!$A:$A,sdbs034!$B:$B,,1)
 + ( $A376 - _xlfn.XLOOKUP($A376,sdbs034!$A:$A,sdbs034!$A:$A,,1) )
   / ( _xlfn.XLOOKUP($A376,sdbs034!$A:$A,sdbs034!$A:$A,,-1)
       - _xlfn.XLOOKUP($A376,sdbs034!$A:$A,sdbs034!$A:$A,,1) )
   * ( _xlfn.XLOOKUP($A376,sdbs034!$A:$A,sdbs034!$B:$B,,-1)
       - _xlfn.XLOOKUP($A376,sdbs034!$A:$A,sdbs034!$B:$B,,1) )</f>
        <v>0.95004147462522681</v>
      </c>
      <c r="H376">
        <f xml:space="preserve"> _xlfn.XLOOKUP($A376,sdbso042!$A:$A,sdbso042!$B:$B,,1)
 + ( $A376 - _xlfn.XLOOKUP($A376,sdbso042!$A:$A,sdbso042!$A:$A,,1) )
   / ( _xlfn.XLOOKUP($A376,sdbso042!$A:$A,sdbso042!$A:$A,,-1)
       - _xlfn.XLOOKUP($A376,sdbso042!$A:$A,sdbso042!$A:$A,,1) )
   * ( _xlfn.XLOOKUP($A376,sdbso042!$A:$A,sdbso042!$B:$B,,-1)
       - _xlfn.XLOOKUP($A376,sdbso042!$A:$A,sdbso042!$B:$B,,1) )</f>
        <v>0.91924573305237833</v>
      </c>
      <c r="Y376">
        <f t="shared" si="16"/>
        <v>0</v>
      </c>
      <c r="Z376">
        <f t="shared" si="17"/>
        <v>0</v>
      </c>
      <c r="AI376" s="1">
        <v>2517.3359999999998</v>
      </c>
    </row>
    <row r="377" spans="1:35" x14ac:dyDescent="0.2">
      <c r="A377" s="1">
        <f t="shared" si="15"/>
        <v>2516.3862000000004</v>
      </c>
      <c r="B377" s="1">
        <v>0.98393564</v>
      </c>
      <c r="C377">
        <f xml:space="preserve"> _xlfn.XLOOKUP($A377,DibenzoThiophene!$A:$A,DibenzoThiophene!$B:$B,,1)
 + ( $A377 - _xlfn.XLOOKUP($A377,DibenzoThiophene!$A:$A,DibenzoThiophene!$A:$A,,1) )
   / ( _xlfn.XLOOKUP($A377,DibenzoThiophene!$A:$A,DibenzoThiophene!$A:$A,,-1)
       - _xlfn.XLOOKUP($A377,DibenzoThiophene!$A:$A,DibenzoThiophene!$A:$A,,1) )
   * ( _xlfn.XLOOKUP($A377,DibenzoThiophene!$A:$A,DibenzoThiophene!$B:$B,,-1)
       - _xlfn.XLOOKUP($A377,DibenzoThiophene!$A:$A,DibenzoThiophene!$B:$B,,1) )</f>
        <v>0.98908906480680514</v>
      </c>
      <c r="D377">
        <f xml:space="preserve"> _xlfn.XLOOKUP($A377,Sulfone!$A:$A,Sulfone!$B:$B,,1)
 + ( $A377 - _xlfn.XLOOKUP($A377,Sulfone!$A:$A,Sulfone!$A:$A,,1) )
   / ( _xlfn.XLOOKUP($A377,Sulfone!$A:$A,Sulfone!$A:$A,,-1)
       - _xlfn.XLOOKUP($A377,Sulfone!$A:$A,Sulfone!$A:$A,,1) )
   * ( _xlfn.XLOOKUP($A377,Sulfone!$A:$A,Sulfone!$B:$B,,-1)
       - _xlfn.XLOOKUP($A377,Sulfone!$A:$A,Sulfone!$B:$B,,1) )</f>
        <v>0.99471532907699056</v>
      </c>
      <c r="E377">
        <f xml:space="preserve"> _xlfn.XLOOKUP($A377,sfeso4051!$A:$A,sfeso4051!$B:$B,,1)
 + ( $A377 - _xlfn.XLOOKUP($A377,sfeso4051!$A:$A,sfeso4051!$A:$A,,1) )
   / ( _xlfn.XLOOKUP($A377,sfeso4051!$A:$A,sfeso4051!$A:$A,,-1)
       - _xlfn.XLOOKUP($A377,sfeso4051!$A:$A,sfeso4051!$A:$A,,1) )
   * ( _xlfn.XLOOKUP($A377,sfeso4051!$A:$A,sfeso4051!$B:$B,,-1)
       - _xlfn.XLOOKUP($A377,sfeso4051!$A:$A,sfeso4051!$B:$B,,1) )</f>
        <v>0.88343520566178302</v>
      </c>
      <c r="F377">
        <f xml:space="preserve"> _xlfn.XLOOKUP($A377,sdbt029!$A:$A,sdbt029!$B:$B,,1)
 + ( $A377 - _xlfn.XLOOKUP($A377,sdbt029!$A:$A,sdbt029!$A:$A,,1) )
   / ( _xlfn.XLOOKUP($A377,sdbt029!$A:$A,sdbt029!$A:$A,,-1)
       - _xlfn.XLOOKUP($A377,sdbt029!$A:$A,sdbt029!$A:$A,,1) )
   * ( _xlfn.XLOOKUP($A377,sdbt029!$A:$A,sdbt029!$B:$B,,-1)
       - _xlfn.XLOOKUP($A377,sdbt029!$A:$A,sdbt029!$B:$B,,1) )</f>
        <v>1.0380789695397696</v>
      </c>
      <c r="G377">
        <f xml:space="preserve"> _xlfn.XLOOKUP($A377,sdbs034!$A:$A,sdbs034!$B:$B,,1)
 + ( $A377 - _xlfn.XLOOKUP($A377,sdbs034!$A:$A,sdbs034!$A:$A,,1) )
   / ( _xlfn.XLOOKUP($A377,sdbs034!$A:$A,sdbs034!$A:$A,,-1)
       - _xlfn.XLOOKUP($A377,sdbs034!$A:$A,sdbs034!$A:$A,,1) )
   * ( _xlfn.XLOOKUP($A377,sdbs034!$A:$A,sdbs034!$B:$B,,-1)
       - _xlfn.XLOOKUP($A377,sdbs034!$A:$A,sdbs034!$B:$B,,1) )</f>
        <v>0.95037677539653287</v>
      </c>
      <c r="H377">
        <f xml:space="preserve"> _xlfn.XLOOKUP($A377,sdbso042!$A:$A,sdbso042!$B:$B,,1)
 + ( $A377 - _xlfn.XLOOKUP($A377,sdbso042!$A:$A,sdbso042!$A:$A,,1) )
   / ( _xlfn.XLOOKUP($A377,sdbso042!$A:$A,sdbso042!$A:$A,,-1)
       - _xlfn.XLOOKUP($A377,sdbso042!$A:$A,sdbso042!$A:$A,,1) )
   * ( _xlfn.XLOOKUP($A377,sdbso042!$A:$A,sdbso042!$B:$B,,-1)
       - _xlfn.XLOOKUP($A377,sdbso042!$A:$A,sdbso042!$B:$B,,1) )</f>
        <v>0.92055950059216829</v>
      </c>
      <c r="Y377">
        <f t="shared" si="16"/>
        <v>0</v>
      </c>
      <c r="Z377">
        <f t="shared" si="17"/>
        <v>0</v>
      </c>
      <c r="AI377" s="1">
        <v>2517.5862000000002</v>
      </c>
    </row>
    <row r="378" spans="1:35" x14ac:dyDescent="0.2">
      <c r="A378" s="1">
        <f t="shared" si="15"/>
        <v>2516.6364000000003</v>
      </c>
      <c r="B378" s="1">
        <v>1.0023678</v>
      </c>
      <c r="C378">
        <f xml:space="preserve"> _xlfn.XLOOKUP($A378,DibenzoThiophene!$A:$A,DibenzoThiophene!$B:$B,,1)
 + ( $A378 - _xlfn.XLOOKUP($A378,DibenzoThiophene!$A:$A,DibenzoThiophene!$A:$A,,1) )
   / ( _xlfn.XLOOKUP($A378,DibenzoThiophene!$A:$A,DibenzoThiophene!$A:$A,,-1)
       - _xlfn.XLOOKUP($A378,DibenzoThiophene!$A:$A,DibenzoThiophene!$A:$A,,1) )
   * ( _xlfn.XLOOKUP($A378,DibenzoThiophene!$A:$A,DibenzoThiophene!$B:$B,,-1)
       - _xlfn.XLOOKUP($A378,DibenzoThiophene!$A:$A,DibenzoThiophene!$B:$B,,1) )</f>
        <v>0.987005079671327</v>
      </c>
      <c r="D378">
        <f xml:space="preserve"> _xlfn.XLOOKUP($A378,Sulfone!$A:$A,Sulfone!$B:$B,,1)
 + ( $A378 - _xlfn.XLOOKUP($A378,Sulfone!$A:$A,Sulfone!$A:$A,,1) )
   / ( _xlfn.XLOOKUP($A378,Sulfone!$A:$A,Sulfone!$A:$A,,-1)
       - _xlfn.XLOOKUP($A378,Sulfone!$A:$A,Sulfone!$A:$A,,1) )
   * ( _xlfn.XLOOKUP($A378,Sulfone!$A:$A,Sulfone!$B:$B,,-1)
       - _xlfn.XLOOKUP($A378,Sulfone!$A:$A,Sulfone!$B:$B,,1) )</f>
        <v>0.99488878910285228</v>
      </c>
      <c r="E378">
        <f xml:space="preserve"> _xlfn.XLOOKUP($A378,sfeso4051!$A:$A,sfeso4051!$B:$B,,1)
 + ( $A378 - _xlfn.XLOOKUP($A378,sfeso4051!$A:$A,sfeso4051!$A:$A,,1) )
   / ( _xlfn.XLOOKUP($A378,sfeso4051!$A:$A,sfeso4051!$A:$A,,-1)
       - _xlfn.XLOOKUP($A378,sfeso4051!$A:$A,sfeso4051!$A:$A,,1) )
   * ( _xlfn.XLOOKUP($A378,sfeso4051!$A:$A,sfeso4051!$B:$B,,-1)
       - _xlfn.XLOOKUP($A378,sfeso4051!$A:$A,sfeso4051!$B:$B,,1) )</f>
        <v>0.88421666791703168</v>
      </c>
      <c r="F378">
        <f xml:space="preserve"> _xlfn.XLOOKUP($A378,sdbt029!$A:$A,sdbt029!$B:$B,,1)
 + ( $A378 - _xlfn.XLOOKUP($A378,sdbt029!$A:$A,sdbt029!$A:$A,,1) )
   / ( _xlfn.XLOOKUP($A378,sdbt029!$A:$A,sdbt029!$A:$A,,-1)
       - _xlfn.XLOOKUP($A378,sdbt029!$A:$A,sdbt029!$A:$A,,1) )
   * ( _xlfn.XLOOKUP($A378,sdbt029!$A:$A,sdbt029!$B:$B,,-1)
       - _xlfn.XLOOKUP($A378,sdbt029!$A:$A,sdbt029!$B:$B,,1) )</f>
        <v>1.0407191762226669</v>
      </c>
      <c r="G378">
        <f xml:space="preserve"> _xlfn.XLOOKUP($A378,sdbs034!$A:$A,sdbs034!$B:$B,,1)
 + ( $A378 - _xlfn.XLOOKUP($A378,sdbs034!$A:$A,sdbs034!$A:$A,,1) )
   / ( _xlfn.XLOOKUP($A378,sdbs034!$A:$A,sdbs034!$A:$A,,-1)
       - _xlfn.XLOOKUP($A378,sdbs034!$A:$A,sdbs034!$A:$A,,1) )
   * ( _xlfn.XLOOKUP($A378,sdbs034!$A:$A,sdbs034!$B:$B,,-1)
       - _xlfn.XLOOKUP($A378,sdbs034!$A:$A,sdbs034!$B:$B,,1) )</f>
        <v>0.95283640252036816</v>
      </c>
      <c r="H378">
        <f xml:space="preserve"> _xlfn.XLOOKUP($A378,sdbso042!$A:$A,sdbso042!$B:$B,,1)
 + ( $A378 - _xlfn.XLOOKUP($A378,sdbso042!$A:$A,sdbso042!$A:$A,,1) )
   / ( _xlfn.XLOOKUP($A378,sdbso042!$A:$A,sdbso042!$A:$A,,-1)
       - _xlfn.XLOOKUP($A378,sdbso042!$A:$A,sdbso042!$A:$A,,1) )
   * ( _xlfn.XLOOKUP($A378,sdbso042!$A:$A,sdbso042!$B:$B,,-1)
       - _xlfn.XLOOKUP($A378,sdbso042!$A:$A,sdbso042!$B:$B,,1) )</f>
        <v>0.9234398541306772</v>
      </c>
      <c r="Y378">
        <f t="shared" si="16"/>
        <v>0</v>
      </c>
      <c r="Z378">
        <f t="shared" si="17"/>
        <v>0</v>
      </c>
      <c r="AI378" s="1">
        <v>2517.8364000000001</v>
      </c>
    </row>
    <row r="379" spans="1:35" x14ac:dyDescent="0.2">
      <c r="A379" s="1">
        <f t="shared" si="15"/>
        <v>2516.8865000000001</v>
      </c>
      <c r="B379" s="1">
        <v>0.99031442999999997</v>
      </c>
      <c r="C379">
        <f xml:space="preserve"> _xlfn.XLOOKUP($A379,DibenzoThiophene!$A:$A,DibenzoThiophene!$B:$B,,1)
 + ( $A379 - _xlfn.XLOOKUP($A379,DibenzoThiophene!$A:$A,DibenzoThiophene!$A:$A,,1) )
   / ( _xlfn.XLOOKUP($A379,DibenzoThiophene!$A:$A,DibenzoThiophene!$A:$A,,-1)
       - _xlfn.XLOOKUP($A379,DibenzoThiophene!$A:$A,DibenzoThiophene!$A:$A,,1) )
   * ( _xlfn.XLOOKUP($A379,DibenzoThiophene!$A:$A,DibenzoThiophene!$B:$B,,-1)
       - _xlfn.XLOOKUP($A379,DibenzoThiophene!$A:$A,DibenzoThiophene!$B:$B,,1) )</f>
        <v>0.98492192746356244</v>
      </c>
      <c r="D379">
        <f xml:space="preserve"> _xlfn.XLOOKUP($A379,Sulfone!$A:$A,Sulfone!$B:$B,,1)
 + ( $A379 - _xlfn.XLOOKUP($A379,Sulfone!$A:$A,Sulfone!$A:$A,,1) )
   / ( _xlfn.XLOOKUP($A379,Sulfone!$A:$A,Sulfone!$A:$A,,-1)
       - _xlfn.XLOOKUP($A379,Sulfone!$A:$A,Sulfone!$A:$A,,1) )
   * ( _xlfn.XLOOKUP($A379,Sulfone!$A:$A,Sulfone!$B:$B,,-1)
       - _xlfn.XLOOKUP($A379,Sulfone!$A:$A,Sulfone!$B:$B,,1) )</f>
        <v>0.99506217980016631</v>
      </c>
      <c r="E379">
        <f xml:space="preserve"> _xlfn.XLOOKUP($A379,sfeso4051!$A:$A,sfeso4051!$B:$B,,1)
 + ( $A379 - _xlfn.XLOOKUP($A379,sfeso4051!$A:$A,sfeso4051!$A:$A,,1) )
   / ( _xlfn.XLOOKUP($A379,sfeso4051!$A:$A,sfeso4051!$A:$A,,-1)
       - _xlfn.XLOOKUP($A379,sfeso4051!$A:$A,sfeso4051!$A:$A,,1) )
   * ( _xlfn.XLOOKUP($A379,sfeso4051!$A:$A,sfeso4051!$B:$B,,-1)
       - _xlfn.XLOOKUP($A379,sfeso4051!$A:$A,sfeso4051!$B:$B,,1) )</f>
        <v>0.88448889006891962</v>
      </c>
      <c r="F379">
        <f xml:space="preserve"> _xlfn.XLOOKUP($A379,sdbt029!$A:$A,sdbt029!$B:$B,,1)
 + ( $A379 - _xlfn.XLOOKUP($A379,sdbt029!$A:$A,sdbt029!$A:$A,,1) )
   / ( _xlfn.XLOOKUP($A379,sdbt029!$A:$A,sdbt029!$A:$A,,-1)
       - _xlfn.XLOOKUP($A379,sdbt029!$A:$A,sdbt029!$A:$A,,1) )
   * ( _xlfn.XLOOKUP($A379,sdbt029!$A:$A,sdbt029!$B:$B,,-1)
       - _xlfn.XLOOKUP($A379,sdbt029!$A:$A,sdbt029!$B:$B,,1) )</f>
        <v>1.0423613755954817</v>
      </c>
      <c r="G379">
        <f xml:space="preserve"> _xlfn.XLOOKUP($A379,sdbs034!$A:$A,sdbs034!$B:$B,,1)
 + ( $A379 - _xlfn.XLOOKUP($A379,sdbs034!$A:$A,sdbs034!$A:$A,,1) )
   / ( _xlfn.XLOOKUP($A379,sdbs034!$A:$A,sdbs034!$A:$A,,-1)
       - _xlfn.XLOOKUP($A379,sdbs034!$A:$A,sdbs034!$A:$A,,1) )
   * ( _xlfn.XLOOKUP($A379,sdbs034!$A:$A,sdbs034!$B:$B,,-1)
       - _xlfn.XLOOKUP($A379,sdbs034!$A:$A,sdbs034!$B:$B,,1) )</f>
        <v>0.95714267340269443</v>
      </c>
      <c r="H379">
        <f xml:space="preserve"> _xlfn.XLOOKUP($A379,sdbso042!$A:$A,sdbso042!$B:$B,,1)
 + ( $A379 - _xlfn.XLOOKUP($A379,sdbso042!$A:$A,sdbso042!$A:$A,,1) )
   / ( _xlfn.XLOOKUP($A379,sdbso042!$A:$A,sdbso042!$A:$A,,-1)
       - _xlfn.XLOOKUP($A379,sdbso042!$A:$A,sdbso042!$A:$A,,1) )
   * ( _xlfn.XLOOKUP($A379,sdbso042!$A:$A,sdbso042!$B:$B,,-1)
       - _xlfn.XLOOKUP($A379,sdbso042!$A:$A,sdbso042!$B:$B,,1) )</f>
        <v>0.9276815901800407</v>
      </c>
      <c r="Y379">
        <f t="shared" si="16"/>
        <v>0</v>
      </c>
      <c r="Z379">
        <f t="shared" si="17"/>
        <v>0</v>
      </c>
      <c r="AI379" s="1">
        <v>2518.0864999999999</v>
      </c>
    </row>
    <row r="380" spans="1:35" x14ac:dyDescent="0.2">
      <c r="A380" s="1">
        <f t="shared" si="15"/>
        <v>2517.1367</v>
      </c>
      <c r="B380" s="1">
        <v>0.98993162000000001</v>
      </c>
      <c r="C380">
        <f xml:space="preserve"> _xlfn.XLOOKUP($A380,DibenzoThiophene!$A:$A,DibenzoThiophene!$B:$B,,1)
 + ( $A380 - _xlfn.XLOOKUP($A380,DibenzoThiophene!$A:$A,DibenzoThiophene!$A:$A,,1) )
   / ( _xlfn.XLOOKUP($A380,DibenzoThiophene!$A:$A,DibenzoThiophene!$A:$A,,-1)
       - _xlfn.XLOOKUP($A380,DibenzoThiophene!$A:$A,DibenzoThiophene!$A:$A,,1) )
   * ( _xlfn.XLOOKUP($A380,DibenzoThiophene!$A:$A,DibenzoThiophene!$B:$B,,-1)
       - _xlfn.XLOOKUP($A380,DibenzoThiophene!$A:$A,DibenzoThiophene!$B:$B,,1) )</f>
        <v>0.98283794232808419</v>
      </c>
      <c r="D380">
        <f xml:space="preserve"> _xlfn.XLOOKUP($A380,Sulfone!$A:$A,Sulfone!$B:$B,,1)
 + ( $A380 - _xlfn.XLOOKUP($A380,Sulfone!$A:$A,Sulfone!$A:$A,,1) )
   / ( _xlfn.XLOOKUP($A380,Sulfone!$A:$A,Sulfone!$A:$A,,-1)
       - _xlfn.XLOOKUP($A380,Sulfone!$A:$A,Sulfone!$A:$A,,1) )
   * ( _xlfn.XLOOKUP($A380,Sulfone!$A:$A,Sulfone!$B:$B,,-1)
       - _xlfn.XLOOKUP($A380,Sulfone!$A:$A,Sulfone!$B:$B,,1) )</f>
        <v>0.99504979099211799</v>
      </c>
      <c r="E380">
        <f xml:space="preserve"> _xlfn.XLOOKUP($A380,sfeso4051!$A:$A,sfeso4051!$B:$B,,1)
 + ( $A380 - _xlfn.XLOOKUP($A380,sfeso4051!$A:$A,sfeso4051!$A:$A,,1) )
   / ( _xlfn.XLOOKUP($A380,sfeso4051!$A:$A,sfeso4051!$A:$A,,-1)
       - _xlfn.XLOOKUP($A380,sfeso4051!$A:$A,sfeso4051!$A:$A,,1) )
   * ( _xlfn.XLOOKUP($A380,sfeso4051!$A:$A,sfeso4051!$B:$B,,-1)
       - _xlfn.XLOOKUP($A380,sfeso4051!$A:$A,sfeso4051!$B:$B,,1) )</f>
        <v>0.88542353925630801</v>
      </c>
      <c r="F380">
        <f xml:space="preserve"> _xlfn.XLOOKUP($A380,sdbt029!$A:$A,sdbt029!$B:$B,,1)
 + ( $A380 - _xlfn.XLOOKUP($A380,sdbt029!$A:$A,sdbt029!$A:$A,,1) )
   / ( _xlfn.XLOOKUP($A380,sdbt029!$A:$A,sdbt029!$A:$A,,-1)
       - _xlfn.XLOOKUP($A380,sdbt029!$A:$A,sdbt029!$A:$A,,1) )
   * ( _xlfn.XLOOKUP($A380,sdbt029!$A:$A,sdbt029!$B:$B,,-1)
       - _xlfn.XLOOKUP($A380,sdbt029!$A:$A,sdbt029!$B:$B,,1) )</f>
        <v>1.0427070369320512</v>
      </c>
      <c r="G380">
        <f xml:space="preserve"> _xlfn.XLOOKUP($A380,sdbs034!$A:$A,sdbs034!$B:$B,,1)
 + ( $A380 - _xlfn.XLOOKUP($A380,sdbs034!$A:$A,sdbs034!$A:$A,,1) )
   / ( _xlfn.XLOOKUP($A380,sdbs034!$A:$A,sdbs034!$A:$A,,-1)
       - _xlfn.XLOOKUP($A380,sdbs034!$A:$A,sdbs034!$A:$A,,1) )
   * ( _xlfn.XLOOKUP($A380,sdbs034!$A:$A,sdbs034!$B:$B,,-1)
       - _xlfn.XLOOKUP($A380,sdbs034!$A:$A,sdbs034!$B:$B,,1) )</f>
        <v>0.95898776997377078</v>
      </c>
      <c r="H380">
        <f xml:space="preserve"> _xlfn.XLOOKUP($A380,sdbso042!$A:$A,sdbso042!$B:$B,,1)
 + ( $A380 - _xlfn.XLOOKUP($A380,sdbso042!$A:$A,sdbso042!$A:$A,,1) )
   / ( _xlfn.XLOOKUP($A380,sdbso042!$A:$A,sdbso042!$A:$A,,-1)
       - _xlfn.XLOOKUP($A380,sdbso042!$A:$A,sdbso042!$A:$A,,1) )
   * ( _xlfn.XLOOKUP($A380,sdbso042!$A:$A,sdbso042!$B:$B,,-1)
       - _xlfn.XLOOKUP($A380,sdbso042!$A:$A,sdbso042!$B:$B,,1) )</f>
        <v>0.92919243810415197</v>
      </c>
      <c r="Y380">
        <f t="shared" si="16"/>
        <v>0</v>
      </c>
      <c r="Z380">
        <f t="shared" si="17"/>
        <v>0</v>
      </c>
      <c r="AI380" s="1">
        <v>2518.3366999999998</v>
      </c>
    </row>
    <row r="381" spans="1:35" x14ac:dyDescent="0.2">
      <c r="A381" s="1">
        <f t="shared" si="15"/>
        <v>2517.3869</v>
      </c>
      <c r="B381" s="1">
        <v>0.9936682</v>
      </c>
      <c r="C381">
        <f xml:space="preserve"> _xlfn.XLOOKUP($A381,DibenzoThiophene!$A:$A,DibenzoThiophene!$B:$B,,1)
 + ( $A381 - _xlfn.XLOOKUP($A381,DibenzoThiophene!$A:$A,DibenzoThiophene!$A:$A,,1) )
   / ( _xlfn.XLOOKUP($A381,DibenzoThiophene!$A:$A,DibenzoThiophene!$A:$A,,-1)
       - _xlfn.XLOOKUP($A381,DibenzoThiophene!$A:$A,DibenzoThiophene!$A:$A,,1) )
   * ( _xlfn.XLOOKUP($A381,DibenzoThiophene!$A:$A,DibenzoThiophene!$B:$B,,-1)
       - _xlfn.XLOOKUP($A381,DibenzoThiophene!$A:$A,DibenzoThiophene!$B:$B,,1) )</f>
        <v>0.98075395719260605</v>
      </c>
      <c r="D381">
        <f xml:space="preserve"> _xlfn.XLOOKUP($A381,Sulfone!$A:$A,Sulfone!$B:$B,,1)
 + ( $A381 - _xlfn.XLOOKUP($A381,Sulfone!$A:$A,Sulfone!$A:$A,,1) )
   / ( _xlfn.XLOOKUP($A381,Sulfone!$A:$A,Sulfone!$A:$A,,-1)
       - _xlfn.XLOOKUP($A381,Sulfone!$A:$A,Sulfone!$A:$A,,1) )
   * ( _xlfn.XLOOKUP($A381,Sulfone!$A:$A,Sulfone!$B:$B,,-1)
       - _xlfn.XLOOKUP($A381,Sulfone!$A:$A,Sulfone!$B:$B,,1) )</f>
        <v>0.99487207377876652</v>
      </c>
      <c r="E381">
        <f xml:space="preserve"> _xlfn.XLOOKUP($A381,sfeso4051!$A:$A,sfeso4051!$B:$B,,1)
 + ( $A381 - _xlfn.XLOOKUP($A381,sfeso4051!$A:$A,sfeso4051!$A:$A,,1) )
   / ( _xlfn.XLOOKUP($A381,sfeso4051!$A:$A,sfeso4051!$A:$A,,-1)
       - _xlfn.XLOOKUP($A381,sfeso4051!$A:$A,sfeso4051!$A:$A,,1) )
   * ( _xlfn.XLOOKUP($A381,sfeso4051!$A:$A,sfeso4051!$B:$B,,-1)
       - _xlfn.XLOOKUP($A381,sfeso4051!$A:$A,sfeso4051!$B:$B,,1) )</f>
        <v>0.8869473770217553</v>
      </c>
      <c r="F381">
        <f xml:space="preserve"> _xlfn.XLOOKUP($A381,sdbt029!$A:$A,sdbt029!$B:$B,,1)
 + ( $A381 - _xlfn.XLOOKUP($A381,sdbt029!$A:$A,sdbt029!$A:$A,,1) )
   / ( _xlfn.XLOOKUP($A381,sdbt029!$A:$A,sdbt029!$A:$A,,-1)
       - _xlfn.XLOOKUP($A381,sdbt029!$A:$A,sdbt029!$A:$A,,1) )
   * ( _xlfn.XLOOKUP($A381,sdbt029!$A:$A,sdbt029!$B:$B,,-1)
       - _xlfn.XLOOKUP($A381,sdbt029!$A:$A,sdbt029!$B:$B,,1) )</f>
        <v>1.0418987328716152</v>
      </c>
      <c r="G381">
        <f xml:space="preserve"> _xlfn.XLOOKUP($A381,sdbs034!$A:$A,sdbs034!$B:$B,,1)
 + ( $A381 - _xlfn.XLOOKUP($A381,sdbs034!$A:$A,sdbs034!$A:$A,,1) )
   / ( _xlfn.XLOOKUP($A381,sdbs034!$A:$A,sdbs034!$A:$A,,-1)
       - _xlfn.XLOOKUP($A381,sdbs034!$A:$A,sdbs034!$A:$A,,1) )
   * ( _xlfn.XLOOKUP($A381,sdbs034!$A:$A,sdbs034!$B:$B,,-1)
       - _xlfn.XLOOKUP($A381,sdbs034!$A:$A,sdbs034!$B:$B,,1) )</f>
        <v>0.95864191015744959</v>
      </c>
      <c r="H381">
        <f xml:space="preserve"> _xlfn.XLOOKUP($A381,sdbso042!$A:$A,sdbso042!$B:$B,,1)
 + ( $A381 - _xlfn.XLOOKUP($A381,sdbso042!$A:$A,sdbso042!$A:$A,,1) )
   / ( _xlfn.XLOOKUP($A381,sdbso042!$A:$A,sdbso042!$A:$A,,-1)
       - _xlfn.XLOOKUP($A381,sdbso042!$A:$A,sdbso042!$A:$A,,1) )
   * ( _xlfn.XLOOKUP($A381,sdbso042!$A:$A,sdbso042!$B:$B,,-1)
       - _xlfn.XLOOKUP($A381,sdbso042!$A:$A,sdbso042!$B:$B,,1) )</f>
        <v>0.92827241912999958</v>
      </c>
      <c r="Y381">
        <f t="shared" si="16"/>
        <v>0</v>
      </c>
      <c r="Z381">
        <f t="shared" si="17"/>
        <v>0</v>
      </c>
      <c r="AI381" s="1">
        <v>2518.5868999999998</v>
      </c>
    </row>
    <row r="382" spans="1:35" x14ac:dyDescent="0.2">
      <c r="A382" s="1">
        <f t="shared" si="15"/>
        <v>2517.6371000000004</v>
      </c>
      <c r="B382" s="1">
        <v>1.0158609999999999</v>
      </c>
      <c r="C382">
        <f xml:space="preserve"> _xlfn.XLOOKUP($A382,DibenzoThiophene!$A:$A,DibenzoThiophene!$B:$B,,1)
 + ( $A382 - _xlfn.XLOOKUP($A382,DibenzoThiophene!$A:$A,DibenzoThiophene!$A:$A,,1) )
   / ( _xlfn.XLOOKUP($A382,DibenzoThiophene!$A:$A,DibenzoThiophene!$A:$A,,-1)
       - _xlfn.XLOOKUP($A382,DibenzoThiophene!$A:$A,DibenzoThiophene!$A:$A,,1) )
   * ( _xlfn.XLOOKUP($A382,DibenzoThiophene!$A:$A,DibenzoThiophene!$B:$B,,-1)
       - _xlfn.XLOOKUP($A382,DibenzoThiophene!$A:$A,DibenzoThiophene!$B:$B,,1) )</f>
        <v>0.97866997205712403</v>
      </c>
      <c r="D382">
        <f xml:space="preserve"> _xlfn.XLOOKUP($A382,Sulfone!$A:$A,Sulfone!$B:$B,,1)
 + ( $A382 - _xlfn.XLOOKUP($A382,Sulfone!$A:$A,Sulfone!$A:$A,,1) )
   / ( _xlfn.XLOOKUP($A382,Sulfone!$A:$A,Sulfone!$A:$A,,-1)
       - _xlfn.XLOOKUP($A382,Sulfone!$A:$A,Sulfone!$A:$A,,1) )
   * ( _xlfn.XLOOKUP($A382,Sulfone!$A:$A,Sulfone!$B:$B,,-1)
       - _xlfn.XLOOKUP($A382,Sulfone!$A:$A,Sulfone!$B:$B,,1) )</f>
        <v>0.99469435656541472</v>
      </c>
      <c r="E382">
        <f xml:space="preserve"> _xlfn.XLOOKUP($A382,sfeso4051!$A:$A,sfeso4051!$B:$B,,1)
 + ( $A382 - _xlfn.XLOOKUP($A382,sfeso4051!$A:$A,sfeso4051!$A:$A,,1) )
   / ( _xlfn.XLOOKUP($A382,sfeso4051!$A:$A,sfeso4051!$A:$A,,-1)
       - _xlfn.XLOOKUP($A382,sfeso4051!$A:$A,sfeso4051!$A:$A,,1) )
   * ( _xlfn.XLOOKUP($A382,sfeso4051!$A:$A,sfeso4051!$B:$B,,-1)
       - _xlfn.XLOOKUP($A382,sfeso4051!$A:$A,sfeso4051!$B:$B,,1) )</f>
        <v>0.8870024827373153</v>
      </c>
      <c r="F382">
        <f xml:space="preserve"> _xlfn.XLOOKUP($A382,sdbt029!$A:$A,sdbt029!$B:$B,,1)
 + ( $A382 - _xlfn.XLOOKUP($A382,sdbt029!$A:$A,sdbt029!$A:$A,,1) )
   / ( _xlfn.XLOOKUP($A382,sdbt029!$A:$A,sdbt029!$A:$A,,-1)
       - _xlfn.XLOOKUP($A382,sdbt029!$A:$A,sdbt029!$A:$A,,1) )
   * ( _xlfn.XLOOKUP($A382,sdbt029!$A:$A,sdbt029!$B:$B,,-1)
       - _xlfn.XLOOKUP($A382,sdbt029!$A:$A,sdbt029!$B:$B,,1) )</f>
        <v>1.0414483312363734</v>
      </c>
      <c r="G382">
        <f xml:space="preserve"> _xlfn.XLOOKUP($A382,sdbs034!$A:$A,sdbs034!$B:$B,,1)
 + ( $A382 - _xlfn.XLOOKUP($A382,sdbs034!$A:$A,sdbs034!$A:$A,,1) )
   / ( _xlfn.XLOOKUP($A382,sdbs034!$A:$A,sdbs034!$A:$A,,-1)
       - _xlfn.XLOOKUP($A382,sdbs034!$A:$A,sdbs034!$A:$A,,1) )
   * ( _xlfn.XLOOKUP($A382,sdbs034!$A:$A,sdbs034!$B:$B,,-1)
       - _xlfn.XLOOKUP($A382,sdbs034!$A:$A,sdbs034!$B:$B,,1) )</f>
        <v>0.96320019608417684</v>
      </c>
      <c r="H382">
        <f xml:space="preserve"> _xlfn.XLOOKUP($A382,sdbso042!$A:$A,sdbso042!$B:$B,,1)
 + ( $A382 - _xlfn.XLOOKUP($A382,sdbso042!$A:$A,sdbso042!$A:$A,,1) )
   / ( _xlfn.XLOOKUP($A382,sdbso042!$A:$A,sdbso042!$A:$A,,-1)
       - _xlfn.XLOOKUP($A382,sdbso042!$A:$A,sdbso042!$A:$A,,1) )
   * ( _xlfn.XLOOKUP($A382,sdbso042!$A:$A,sdbso042!$B:$B,,-1)
       - _xlfn.XLOOKUP($A382,sdbso042!$A:$A,sdbso042!$B:$B,,1) )</f>
        <v>0.93097555677740762</v>
      </c>
      <c r="Y382">
        <f t="shared" si="16"/>
        <v>0</v>
      </c>
      <c r="Z382">
        <f t="shared" si="17"/>
        <v>0</v>
      </c>
      <c r="AI382" s="1">
        <v>2518.8371000000002</v>
      </c>
    </row>
    <row r="383" spans="1:35" x14ac:dyDescent="0.2">
      <c r="A383" s="1">
        <f t="shared" si="15"/>
        <v>2517.8872000000001</v>
      </c>
      <c r="B383" s="1">
        <v>0.95855042000000001</v>
      </c>
      <c r="C383">
        <f xml:space="preserve"> _xlfn.XLOOKUP($A383,DibenzoThiophene!$A:$A,DibenzoThiophene!$B:$B,,1)
 + ( $A383 - _xlfn.XLOOKUP($A383,DibenzoThiophene!$A:$A,DibenzoThiophene!$A:$A,,1) )
   / ( _xlfn.XLOOKUP($A383,DibenzoThiophene!$A:$A,DibenzoThiophene!$A:$A,,-1)
       - _xlfn.XLOOKUP($A383,DibenzoThiophene!$A:$A,DibenzoThiophene!$A:$A,,1) )
   * ( _xlfn.XLOOKUP($A383,DibenzoThiophene!$A:$A,DibenzoThiophene!$B:$B,,-1)
       - _xlfn.XLOOKUP($A383,DibenzoThiophene!$A:$A,DibenzoThiophene!$B:$B,,1) )</f>
        <v>0.97658681984935947</v>
      </c>
      <c r="D383">
        <f xml:space="preserve"> _xlfn.XLOOKUP($A383,Sulfone!$A:$A,Sulfone!$B:$B,,1)
 + ( $A383 - _xlfn.XLOOKUP($A383,Sulfone!$A:$A,Sulfone!$A:$A,,1) )
   / ( _xlfn.XLOOKUP($A383,Sulfone!$A:$A,Sulfone!$A:$A,,-1)
       - _xlfn.XLOOKUP($A383,Sulfone!$A:$A,Sulfone!$A:$A,,1) )
   * ( _xlfn.XLOOKUP($A383,Sulfone!$A:$A,Sulfone!$B:$B,,-1)
       - _xlfn.XLOOKUP($A383,Sulfone!$A:$A,Sulfone!$B:$B,,1) )</f>
        <v>0.99451671038212464</v>
      </c>
      <c r="E383">
        <f xml:space="preserve"> _xlfn.XLOOKUP($A383,sfeso4051!$A:$A,sfeso4051!$B:$B,,1)
 + ( $A383 - _xlfn.XLOOKUP($A383,sfeso4051!$A:$A,sfeso4051!$A:$A,,1) )
   / ( _xlfn.XLOOKUP($A383,sfeso4051!$A:$A,sfeso4051!$A:$A,,-1)
       - _xlfn.XLOOKUP($A383,sfeso4051!$A:$A,sfeso4051!$A:$A,,1) )
   * ( _xlfn.XLOOKUP($A383,sfeso4051!$A:$A,sfeso4051!$B:$B,,-1)
       - _xlfn.XLOOKUP($A383,sfeso4051!$A:$A,sfeso4051!$B:$B,,1) )</f>
        <v>0.88589101137114645</v>
      </c>
      <c r="F383">
        <f xml:space="preserve"> _xlfn.XLOOKUP($A383,sdbt029!$A:$A,sdbt029!$B:$B,,1)
 + ( $A383 - _xlfn.XLOOKUP($A383,sdbt029!$A:$A,sdbt029!$A:$A,,1) )
   / ( _xlfn.XLOOKUP($A383,sdbt029!$A:$A,sdbt029!$A:$A,,-1)
       - _xlfn.XLOOKUP($A383,sdbt029!$A:$A,sdbt029!$A:$A,,1) )
   * ( _xlfn.XLOOKUP($A383,sdbt029!$A:$A,sdbt029!$B:$B,,-1)
       - _xlfn.XLOOKUP($A383,sdbt029!$A:$A,sdbt029!$B:$B,,1) )</f>
        <v>1.0412823771831734</v>
      </c>
      <c r="G383">
        <f xml:space="preserve"> _xlfn.XLOOKUP($A383,sdbs034!$A:$A,sdbs034!$B:$B,,1)
 + ( $A383 - _xlfn.XLOOKUP($A383,sdbs034!$A:$A,sdbs034!$A:$A,,1) )
   / ( _xlfn.XLOOKUP($A383,sdbs034!$A:$A,sdbs034!$A:$A,,-1)
       - _xlfn.XLOOKUP($A383,sdbs034!$A:$A,sdbs034!$A:$A,,1) )
   * ( _xlfn.XLOOKUP($A383,sdbs034!$A:$A,sdbs034!$B:$B,,-1)
       - _xlfn.XLOOKUP($A383,sdbs034!$A:$A,sdbs034!$B:$B,,1) )</f>
        <v>0.97165182674858908</v>
      </c>
      <c r="H383">
        <f xml:space="preserve"> _xlfn.XLOOKUP($A383,sdbso042!$A:$A,sdbso042!$B:$B,,1)
 + ( $A383 - _xlfn.XLOOKUP($A383,sdbso042!$A:$A,sdbso042!$A:$A,,1) )
   / ( _xlfn.XLOOKUP($A383,sdbso042!$A:$A,sdbso042!$A:$A,,-1)
       - _xlfn.XLOOKUP($A383,sdbso042!$A:$A,sdbso042!$A:$A,,1) )
   * ( _xlfn.XLOOKUP($A383,sdbso042!$A:$A,sdbso042!$B:$B,,-1)
       - _xlfn.XLOOKUP($A383,sdbso042!$A:$A,sdbso042!$B:$B,,1) )</f>
        <v>0.93655534226211323</v>
      </c>
      <c r="Y383">
        <f t="shared" si="16"/>
        <v>0</v>
      </c>
      <c r="Z383">
        <f t="shared" si="17"/>
        <v>0</v>
      </c>
      <c r="AI383" s="1">
        <v>2519.0871999999999</v>
      </c>
    </row>
    <row r="384" spans="1:35" x14ac:dyDescent="0.2">
      <c r="A384" s="1">
        <f t="shared" si="15"/>
        <v>2518.1374000000001</v>
      </c>
      <c r="B384" s="1">
        <v>0.97357013999999997</v>
      </c>
      <c r="C384">
        <f xml:space="preserve"> _xlfn.XLOOKUP($A384,DibenzoThiophene!$A:$A,DibenzoThiophene!$B:$B,,1)
 + ( $A384 - _xlfn.XLOOKUP($A384,DibenzoThiophene!$A:$A,DibenzoThiophene!$A:$A,,1) )
   / ( _xlfn.XLOOKUP($A384,DibenzoThiophene!$A:$A,DibenzoThiophene!$A:$A,,-1)
       - _xlfn.XLOOKUP($A384,DibenzoThiophene!$A:$A,DibenzoThiophene!$A:$A,,1) )
   * ( _xlfn.XLOOKUP($A384,DibenzoThiophene!$A:$A,DibenzoThiophene!$B:$B,,-1)
       - _xlfn.XLOOKUP($A384,DibenzoThiophene!$A:$A,DibenzoThiophene!$B:$B,,1) )</f>
        <v>0.97450283471388122</v>
      </c>
      <c r="D384">
        <f xml:space="preserve"> _xlfn.XLOOKUP($A384,Sulfone!$A:$A,Sulfone!$B:$B,,1)
 + ( $A384 - _xlfn.XLOOKUP($A384,Sulfone!$A:$A,Sulfone!$A:$A,,1) )
   / ( _xlfn.XLOOKUP($A384,Sulfone!$A:$A,Sulfone!$A:$A,,-1)
       - _xlfn.XLOOKUP($A384,Sulfone!$A:$A,Sulfone!$A:$A,,1) )
   * ( _xlfn.XLOOKUP($A384,Sulfone!$A:$A,Sulfone!$B:$B,,-1)
       - _xlfn.XLOOKUP($A384,Sulfone!$A:$A,Sulfone!$B:$B,,1) )</f>
        <v>0.99455544163246234</v>
      </c>
      <c r="E384">
        <f xml:space="preserve"> _xlfn.XLOOKUP($A384,sfeso4051!$A:$A,sfeso4051!$B:$B,,1)
 + ( $A384 - _xlfn.XLOOKUP($A384,sfeso4051!$A:$A,sfeso4051!$A:$A,,1) )
   / ( _xlfn.XLOOKUP($A384,sfeso4051!$A:$A,sfeso4051!$A:$A,,-1)
       - _xlfn.XLOOKUP($A384,sfeso4051!$A:$A,sfeso4051!$A:$A,,1) )
   * ( _xlfn.XLOOKUP($A384,sfeso4051!$A:$A,sfeso4051!$B:$B,,-1)
       - _xlfn.XLOOKUP($A384,sfeso4051!$A:$A,sfeso4051!$B:$B,,1) )</f>
        <v>0.88505675639908532</v>
      </c>
      <c r="F384">
        <f xml:space="preserve"> _xlfn.XLOOKUP($A384,sdbt029!$A:$A,sdbt029!$B:$B,,1)
 + ( $A384 - _xlfn.XLOOKUP($A384,sdbt029!$A:$A,sdbt029!$A:$A,,1) )
   / ( _xlfn.XLOOKUP($A384,sdbt029!$A:$A,sdbt029!$A:$A,,-1)
       - _xlfn.XLOOKUP($A384,sdbt029!$A:$A,sdbt029!$A:$A,,1) )
   * ( _xlfn.XLOOKUP($A384,sdbt029!$A:$A,sdbt029!$B:$B,,-1)
       - _xlfn.XLOOKUP($A384,sdbt029!$A:$A,sdbt029!$B:$B,,1) )</f>
        <v>1.0425815154503117</v>
      </c>
      <c r="G384">
        <f xml:space="preserve"> _xlfn.XLOOKUP($A384,sdbs034!$A:$A,sdbs034!$B:$B,,1)
 + ( $A384 - _xlfn.XLOOKUP($A384,sdbs034!$A:$A,sdbs034!$A:$A,,1) )
   / ( _xlfn.XLOOKUP($A384,sdbs034!$A:$A,sdbs034!$A:$A,,-1)
       - _xlfn.XLOOKUP($A384,sdbs034!$A:$A,sdbs034!$A:$A,,1) )
   * ( _xlfn.XLOOKUP($A384,sdbs034!$A:$A,sdbs034!$B:$B,,-1)
       - _xlfn.XLOOKUP($A384,sdbs034!$A:$A,sdbs034!$B:$B,,1) )</f>
        <v>0.96749309652692872</v>
      </c>
      <c r="H384">
        <f xml:space="preserve"> _xlfn.XLOOKUP($A384,sdbso042!$A:$A,sdbso042!$B:$B,,1)
 + ( $A384 - _xlfn.XLOOKUP($A384,sdbso042!$A:$A,sdbso042!$A:$A,,1) )
   / ( _xlfn.XLOOKUP($A384,sdbso042!$A:$A,sdbso042!$A:$A,,-1)
       - _xlfn.XLOOKUP($A384,sdbso042!$A:$A,sdbso042!$A:$A,,1) )
   * ( _xlfn.XLOOKUP($A384,sdbso042!$A:$A,sdbso042!$B:$B,,-1)
       - _xlfn.XLOOKUP($A384,sdbso042!$A:$A,sdbso042!$B:$B,,1) )</f>
        <v>0.93814447672996848</v>
      </c>
      <c r="Y384">
        <f t="shared" si="16"/>
        <v>0</v>
      </c>
      <c r="Z384">
        <f t="shared" si="17"/>
        <v>0</v>
      </c>
      <c r="AI384" s="1">
        <v>2519.3373999999999</v>
      </c>
    </row>
    <row r="385" spans="1:35" x14ac:dyDescent="0.2">
      <c r="A385" s="1">
        <f t="shared" si="15"/>
        <v>2518.3876</v>
      </c>
      <c r="B385" s="1">
        <v>0.99762874999999995</v>
      </c>
      <c r="C385">
        <f xml:space="preserve"> _xlfn.XLOOKUP($A385,DibenzoThiophene!$A:$A,DibenzoThiophene!$B:$B,,1)
 + ( $A385 - _xlfn.XLOOKUP($A385,DibenzoThiophene!$A:$A,DibenzoThiophene!$A:$A,,1) )
   / ( _xlfn.XLOOKUP($A385,DibenzoThiophene!$A:$A,DibenzoThiophene!$A:$A,,-1)
       - _xlfn.XLOOKUP($A385,DibenzoThiophene!$A:$A,DibenzoThiophene!$A:$A,,1) )
   * ( _xlfn.XLOOKUP($A385,DibenzoThiophene!$A:$A,DibenzoThiophene!$B:$B,,-1)
       - _xlfn.XLOOKUP($A385,DibenzoThiophene!$A:$A,DibenzoThiophene!$B:$B,,1) )</f>
        <v>0.97241884957840297</v>
      </c>
      <c r="D385">
        <f xml:space="preserve"> _xlfn.XLOOKUP($A385,Sulfone!$A:$A,Sulfone!$B:$B,,1)
 + ( $A385 - _xlfn.XLOOKUP($A385,Sulfone!$A:$A,Sulfone!$A:$A,,1) )
   / ( _xlfn.XLOOKUP($A385,Sulfone!$A:$A,Sulfone!$A:$A,,-1)
       - _xlfn.XLOOKUP($A385,Sulfone!$A:$A,Sulfone!$A:$A,,1) )
   * ( _xlfn.XLOOKUP($A385,Sulfone!$A:$A,Sulfone!$B:$B,,-1)
       - _xlfn.XLOOKUP($A385,Sulfone!$A:$A,Sulfone!$B:$B,,1) )</f>
        <v>0.99477209818560453</v>
      </c>
      <c r="E385">
        <f xml:space="preserve"> _xlfn.XLOOKUP($A385,sfeso4051!$A:$A,sfeso4051!$B:$B,,1)
 + ( $A385 - _xlfn.XLOOKUP($A385,sfeso4051!$A:$A,sfeso4051!$A:$A,,1) )
   / ( _xlfn.XLOOKUP($A385,sfeso4051!$A:$A,sfeso4051!$A:$A,,-1)
       - _xlfn.XLOOKUP($A385,sfeso4051!$A:$A,sfeso4051!$A:$A,,1) )
   * ( _xlfn.XLOOKUP($A385,sfeso4051!$A:$A,sfeso4051!$B:$B,,-1)
       - _xlfn.XLOOKUP($A385,sfeso4051!$A:$A,sfeso4051!$B:$B,,1) )</f>
        <v>0.88445074459375816</v>
      </c>
      <c r="F385">
        <f xml:space="preserve"> _xlfn.XLOOKUP($A385,sdbt029!$A:$A,sdbt029!$B:$B,,1)
 + ( $A385 - _xlfn.XLOOKUP($A385,sdbt029!$A:$A,sdbt029!$A:$A,,1) )
   / ( _xlfn.XLOOKUP($A385,sdbt029!$A:$A,sdbt029!$A:$A,,-1)
       - _xlfn.XLOOKUP($A385,sdbt029!$A:$A,sdbt029!$A:$A,,1) )
   * ( _xlfn.XLOOKUP($A385,sdbt029!$A:$A,sdbt029!$B:$B,,-1)
       - _xlfn.XLOOKUP($A385,sdbt029!$A:$A,sdbt029!$B:$B,,1) )</f>
        <v>1.0450850457308523</v>
      </c>
      <c r="G385">
        <f xml:space="preserve"> _xlfn.XLOOKUP($A385,sdbs034!$A:$A,sdbs034!$B:$B,,1)
 + ( $A385 - _xlfn.XLOOKUP($A385,sdbs034!$A:$A,sdbs034!$A:$A,,1) )
   / ( _xlfn.XLOOKUP($A385,sdbs034!$A:$A,sdbs034!$A:$A,,-1)
       - _xlfn.XLOOKUP($A385,sdbs034!$A:$A,sdbs034!$A:$A,,1) )
   * ( _xlfn.XLOOKUP($A385,sdbs034!$A:$A,sdbs034!$B:$B,,-1)
       - _xlfn.XLOOKUP($A385,sdbs034!$A:$A,sdbs034!$B:$B,,1) )</f>
        <v>0.95296559997655195</v>
      </c>
      <c r="H385">
        <f xml:space="preserve"> _xlfn.XLOOKUP($A385,sdbso042!$A:$A,sdbso042!$B:$B,,1)
 + ( $A385 - _xlfn.XLOOKUP($A385,sdbso042!$A:$A,sdbso042!$A:$A,,1) )
   / ( _xlfn.XLOOKUP($A385,sdbso042!$A:$A,sdbso042!$A:$A,,-1)
       - _xlfn.XLOOKUP($A385,sdbso042!$A:$A,sdbso042!$A:$A,,1) )
   * ( _xlfn.XLOOKUP($A385,sdbso042!$A:$A,sdbso042!$B:$B,,-1)
       - _xlfn.XLOOKUP($A385,sdbso042!$A:$A,sdbso042!$B:$B,,1) )</f>
        <v>0.93645137609354545</v>
      </c>
      <c r="Y385">
        <f t="shared" si="16"/>
        <v>0</v>
      </c>
      <c r="Z385">
        <f t="shared" si="17"/>
        <v>0</v>
      </c>
      <c r="AI385" s="1">
        <v>2519.5875999999998</v>
      </c>
    </row>
    <row r="386" spans="1:35" x14ac:dyDescent="0.2">
      <c r="A386" s="1">
        <f t="shared" ref="A386:A449" si="18">AI386-1.2</f>
        <v>2518.6378</v>
      </c>
      <c r="B386" s="1">
        <v>0.99287473000000004</v>
      </c>
      <c r="C386">
        <f xml:space="preserve"> _xlfn.XLOOKUP($A386,DibenzoThiophene!$A:$A,DibenzoThiophene!$B:$B,,1)
 + ( $A386 - _xlfn.XLOOKUP($A386,DibenzoThiophene!$A:$A,DibenzoThiophene!$A:$A,,1) )
   / ( _xlfn.XLOOKUP($A386,DibenzoThiophene!$A:$A,DibenzoThiophene!$A:$A,,-1)
       - _xlfn.XLOOKUP($A386,DibenzoThiophene!$A:$A,DibenzoThiophene!$A:$A,,1) )
   * ( _xlfn.XLOOKUP($A386,DibenzoThiophene!$A:$A,DibenzoThiophene!$B:$B,,-1)
       - _xlfn.XLOOKUP($A386,DibenzoThiophene!$A:$A,DibenzoThiophene!$B:$B,,1) )</f>
        <v>0.97191266707171065</v>
      </c>
      <c r="D386">
        <f xml:space="preserve"> _xlfn.XLOOKUP($A386,Sulfone!$A:$A,Sulfone!$B:$B,,1)
 + ( $A386 - _xlfn.XLOOKUP($A386,Sulfone!$A:$A,Sulfone!$A:$A,,1) )
   / ( _xlfn.XLOOKUP($A386,Sulfone!$A:$A,Sulfone!$A:$A,,-1)
       - _xlfn.XLOOKUP($A386,Sulfone!$A:$A,Sulfone!$A:$A,,1) )
   * ( _xlfn.XLOOKUP($A386,Sulfone!$A:$A,Sulfone!$B:$B,,-1)
       - _xlfn.XLOOKUP($A386,Sulfone!$A:$A,Sulfone!$B:$B,,1) )</f>
        <v>0.99498875473874671</v>
      </c>
      <c r="E386">
        <f xml:space="preserve"> _xlfn.XLOOKUP($A386,sfeso4051!$A:$A,sfeso4051!$B:$B,,1)
 + ( $A386 - _xlfn.XLOOKUP($A386,sfeso4051!$A:$A,sfeso4051!$A:$A,,1) )
   / ( _xlfn.XLOOKUP($A386,sfeso4051!$A:$A,sfeso4051!$A:$A,,-1)
       - _xlfn.XLOOKUP($A386,sfeso4051!$A:$A,sfeso4051!$A:$A,,1) )
   * ( _xlfn.XLOOKUP($A386,sfeso4051!$A:$A,sfeso4051!$B:$B,,-1)
       - _xlfn.XLOOKUP($A386,sfeso4051!$A:$A,sfeso4051!$B:$B,,1) )</f>
        <v>0.8835622002061313</v>
      </c>
      <c r="F386">
        <f xml:space="preserve"> _xlfn.XLOOKUP($A386,sdbt029!$A:$A,sdbt029!$B:$B,,1)
 + ( $A386 - _xlfn.XLOOKUP($A386,sdbt029!$A:$A,sdbt029!$A:$A,,1) )
   / ( _xlfn.XLOOKUP($A386,sdbt029!$A:$A,sdbt029!$A:$A,,-1)
       - _xlfn.XLOOKUP($A386,sdbt029!$A:$A,sdbt029!$A:$A,,1) )
   * ( _xlfn.XLOOKUP($A386,sdbt029!$A:$A,sdbt029!$B:$B,,-1)
       - _xlfn.XLOOKUP($A386,sdbt029!$A:$A,sdbt029!$B:$B,,1) )</f>
        <v>1.0438230579638175</v>
      </c>
      <c r="G386">
        <f xml:space="preserve"> _xlfn.XLOOKUP($A386,sdbs034!$A:$A,sdbs034!$B:$B,,1)
 + ( $A386 - _xlfn.XLOOKUP($A386,sdbs034!$A:$A,sdbs034!$A:$A,,1) )
   / ( _xlfn.XLOOKUP($A386,sdbs034!$A:$A,sdbs034!$A:$A,,-1)
       - _xlfn.XLOOKUP($A386,sdbs034!$A:$A,sdbs034!$A:$A,,1) )
   * ( _xlfn.XLOOKUP($A386,sdbs034!$A:$A,sdbs034!$B:$B,,-1)
       - _xlfn.XLOOKUP($A386,sdbs034!$A:$A,sdbs034!$B:$B,,1) )</f>
        <v>0.95120755702575932</v>
      </c>
      <c r="H386">
        <f xml:space="preserve"> _xlfn.XLOOKUP($A386,sdbso042!$A:$A,sdbso042!$B:$B,,1)
 + ( $A386 - _xlfn.XLOOKUP($A386,sdbso042!$A:$A,sdbso042!$A:$A,,1) )
   / ( _xlfn.XLOOKUP($A386,sdbso042!$A:$A,sdbso042!$A:$A,,-1)
       - _xlfn.XLOOKUP($A386,sdbso042!$A:$A,sdbso042!$A:$A,,1) )
   * ( _xlfn.XLOOKUP($A386,sdbso042!$A:$A,sdbso042!$B:$B,,-1)
       - _xlfn.XLOOKUP($A386,sdbso042!$A:$A,sdbso042!$B:$B,,1) )</f>
        <v>0.93400587840129756</v>
      </c>
      <c r="Y386">
        <f t="shared" ref="Y386:Y449" si="19">$S$1*L386 + $T$1*M386 + $U$1*N386 + $V$1*O386 + $W$1*P386 + $X$1*Q386</f>
        <v>0</v>
      </c>
      <c r="Z386">
        <f t="shared" ref="Z386:Z449" si="20">(Y386 - K386)^2</f>
        <v>0</v>
      </c>
      <c r="AI386" s="1">
        <v>2519.8377999999998</v>
      </c>
    </row>
    <row r="387" spans="1:35" x14ac:dyDescent="0.2">
      <c r="A387" s="1">
        <f t="shared" si="18"/>
        <v>2518.8879000000002</v>
      </c>
      <c r="B387" s="1">
        <v>0.99482864999999998</v>
      </c>
      <c r="C387">
        <f xml:space="preserve"> _xlfn.XLOOKUP($A387,DibenzoThiophene!$A:$A,DibenzoThiophene!$B:$B,,1)
 + ( $A387 - _xlfn.XLOOKUP($A387,DibenzoThiophene!$A:$A,DibenzoThiophene!$A:$A,,1) )
   / ( _xlfn.XLOOKUP($A387,DibenzoThiophene!$A:$A,DibenzoThiophene!$A:$A,,-1)
       - _xlfn.XLOOKUP($A387,DibenzoThiophene!$A:$A,DibenzoThiophene!$A:$A,,1) )
   * ( _xlfn.XLOOKUP($A387,DibenzoThiophene!$A:$A,DibenzoThiophene!$B:$B,,-1)
       - _xlfn.XLOOKUP($A387,DibenzoThiophene!$A:$A,DibenzoThiophene!$B:$B,,1) )</f>
        <v>0.97145542519546269</v>
      </c>
      <c r="D387">
        <f xml:space="preserve"> _xlfn.XLOOKUP($A387,Sulfone!$A:$A,Sulfone!$B:$B,,1)
 + ( $A387 - _xlfn.XLOOKUP($A387,Sulfone!$A:$A,Sulfone!$A:$A,,1) )
   / ( _xlfn.XLOOKUP($A387,Sulfone!$A:$A,Sulfone!$A:$A,,-1)
       - _xlfn.XLOOKUP($A387,Sulfone!$A:$A,Sulfone!$A:$A,,1) )
   * ( _xlfn.XLOOKUP($A387,Sulfone!$A:$A,Sulfone!$B:$B,,-1)
       - _xlfn.XLOOKUP($A387,Sulfone!$A:$A,Sulfone!$B:$B,,1) )</f>
        <v>0.9952053246985425</v>
      </c>
      <c r="E387">
        <f xml:space="preserve"> _xlfn.XLOOKUP($A387,sfeso4051!$A:$A,sfeso4051!$B:$B,,1)
 + ( $A387 - _xlfn.XLOOKUP($A387,sfeso4051!$A:$A,sfeso4051!$A:$A,,1) )
   / ( _xlfn.XLOOKUP($A387,sfeso4051!$A:$A,sfeso4051!$A:$A,,-1)
       - _xlfn.XLOOKUP($A387,sfeso4051!$A:$A,sfeso4051!$A:$A,,1) )
   * ( _xlfn.XLOOKUP($A387,sfeso4051!$A:$A,sfeso4051!$B:$B,,-1)
       - _xlfn.XLOOKUP($A387,sfeso4051!$A:$A,sfeso4051!$B:$B,,1) )</f>
        <v>0.88243281891236336</v>
      </c>
      <c r="F387">
        <f xml:space="preserve"> _xlfn.XLOOKUP($A387,sdbt029!$A:$A,sdbt029!$B:$B,,1)
 + ( $A387 - _xlfn.XLOOKUP($A387,sdbt029!$A:$A,sdbt029!$A:$A,,1) )
   / ( _xlfn.XLOOKUP($A387,sdbt029!$A:$A,sdbt029!$A:$A,,-1)
       - _xlfn.XLOOKUP($A387,sdbt029!$A:$A,sdbt029!$A:$A,,1) )
   * ( _xlfn.XLOOKUP($A387,sdbt029!$A:$A,sdbt029!$B:$B,,-1)
       - _xlfn.XLOOKUP($A387,sdbt029!$A:$A,sdbt029!$B:$B,,1) )</f>
        <v>1.039347032140344</v>
      </c>
      <c r="G387">
        <f xml:space="preserve"> _xlfn.XLOOKUP($A387,sdbs034!$A:$A,sdbs034!$B:$B,,1)
 + ( $A387 - _xlfn.XLOOKUP($A387,sdbs034!$A:$A,sdbs034!$A:$A,,1) )
   / ( _xlfn.XLOOKUP($A387,sdbs034!$A:$A,sdbs034!$A:$A,,-1)
       - _xlfn.XLOOKUP($A387,sdbs034!$A:$A,sdbs034!$A:$A,,1) )
   * ( _xlfn.XLOOKUP($A387,sdbs034!$A:$A,sdbs034!$B:$B,,-1)
       - _xlfn.XLOOKUP($A387,sdbs034!$A:$A,sdbs034!$B:$B,,1) )</f>
        <v>0.96035122692713271</v>
      </c>
      <c r="H387">
        <f xml:space="preserve"> _xlfn.XLOOKUP($A387,sdbso042!$A:$A,sdbso042!$B:$B,,1)
 + ( $A387 - _xlfn.XLOOKUP($A387,sdbso042!$A:$A,sdbso042!$A:$A,,1) )
   / ( _xlfn.XLOOKUP($A387,sdbso042!$A:$A,sdbso042!$A:$A,,-1)
       - _xlfn.XLOOKUP($A387,sdbso042!$A:$A,sdbso042!$A:$A,,1) )
   * ( _xlfn.XLOOKUP($A387,sdbso042!$A:$A,sdbso042!$B:$B,,-1)
       - _xlfn.XLOOKUP($A387,sdbso042!$A:$A,sdbso042!$B:$B,,1) )</f>
        <v>0.93091905280640053</v>
      </c>
      <c r="Y387">
        <f t="shared" si="19"/>
        <v>0</v>
      </c>
      <c r="Z387">
        <f t="shared" si="20"/>
        <v>0</v>
      </c>
      <c r="AI387" s="1">
        <v>2520.0879</v>
      </c>
    </row>
    <row r="388" spans="1:35" x14ac:dyDescent="0.2">
      <c r="A388" s="1">
        <f t="shared" si="18"/>
        <v>2519.1381000000001</v>
      </c>
      <c r="B388" s="1">
        <v>0.99365046000000001</v>
      </c>
      <c r="C388">
        <f xml:space="preserve"> _xlfn.XLOOKUP($A388,DibenzoThiophene!$A:$A,DibenzoThiophene!$B:$B,,1)
 + ( $A388 - _xlfn.XLOOKUP($A388,DibenzoThiophene!$A:$A,DibenzoThiophene!$A:$A,,1) )
   / ( _xlfn.XLOOKUP($A388,DibenzoThiophene!$A:$A,DibenzoThiophene!$A:$A,,-1)
       - _xlfn.XLOOKUP($A388,DibenzoThiophene!$A:$A,DibenzoThiophene!$A:$A,,1) )
   * ( _xlfn.XLOOKUP($A388,DibenzoThiophene!$A:$A,DibenzoThiophene!$B:$B,,-1)
       - _xlfn.XLOOKUP($A388,DibenzoThiophene!$A:$A,DibenzoThiophene!$B:$B,,1) )</f>
        <v>0.97099800049559426</v>
      </c>
      <c r="D388">
        <f xml:space="preserve"> _xlfn.XLOOKUP($A388,Sulfone!$A:$A,Sulfone!$B:$B,,1)
 + ( $A388 - _xlfn.XLOOKUP($A388,Sulfone!$A:$A,Sulfone!$A:$A,,1) )
   / ( _xlfn.XLOOKUP($A388,Sulfone!$A:$A,Sulfone!$A:$A,,-1)
       - _xlfn.XLOOKUP($A388,Sulfone!$A:$A,Sulfone!$A:$A,,1) )
   * ( _xlfn.XLOOKUP($A388,Sulfone!$A:$A,Sulfone!$B:$B,,-1)
       - _xlfn.XLOOKUP($A388,Sulfone!$A:$A,Sulfone!$B:$B,,1) )</f>
        <v>0.99580341728598387</v>
      </c>
      <c r="E388">
        <f xml:space="preserve"> _xlfn.XLOOKUP($A388,sfeso4051!$A:$A,sfeso4051!$B:$B,,1)
 + ( $A388 - _xlfn.XLOOKUP($A388,sfeso4051!$A:$A,sfeso4051!$A:$A,,1) )
   / ( _xlfn.XLOOKUP($A388,sfeso4051!$A:$A,sfeso4051!$A:$A,,-1)
       - _xlfn.XLOOKUP($A388,sfeso4051!$A:$A,sfeso4051!$A:$A,,1) )
   * ( _xlfn.XLOOKUP($A388,sfeso4051!$A:$A,sfeso4051!$B:$B,,-1)
       - _xlfn.XLOOKUP($A388,sfeso4051!$A:$A,sfeso4051!$B:$B,,1) )</f>
        <v>0.88086607508179493</v>
      </c>
      <c r="F388">
        <f xml:space="preserve"> _xlfn.XLOOKUP($A388,sdbt029!$A:$A,sdbt029!$B:$B,,1)
 + ( $A388 - _xlfn.XLOOKUP($A388,sdbt029!$A:$A,sdbt029!$A:$A,,1) )
   / ( _xlfn.XLOOKUP($A388,sdbt029!$A:$A,sdbt029!$A:$A,,-1)
       - _xlfn.XLOOKUP($A388,sdbt029!$A:$A,sdbt029!$A:$A,,1) )
   * ( _xlfn.XLOOKUP($A388,sdbt029!$A:$A,sdbt029!$B:$B,,-1)
       - _xlfn.XLOOKUP($A388,sdbt029!$A:$A,sdbt029!$B:$B,,1) )</f>
        <v>1.0386466713715057</v>
      </c>
      <c r="G388">
        <f xml:space="preserve"> _xlfn.XLOOKUP($A388,sdbs034!$A:$A,sdbs034!$B:$B,,1)
 + ( $A388 - _xlfn.XLOOKUP($A388,sdbs034!$A:$A,sdbs034!$A:$A,,1) )
   / ( _xlfn.XLOOKUP($A388,sdbs034!$A:$A,sdbs034!$A:$A,,-1)
       - _xlfn.XLOOKUP($A388,sdbs034!$A:$A,sdbs034!$A:$A,,1) )
   * ( _xlfn.XLOOKUP($A388,sdbs034!$A:$A,sdbs034!$B:$B,,-1)
       - _xlfn.XLOOKUP($A388,sdbs034!$A:$A,sdbs034!$B:$B,,1) )</f>
        <v>0.96534503694228802</v>
      </c>
      <c r="H388">
        <f xml:space="preserve"> _xlfn.XLOOKUP($A388,sdbso042!$A:$A,sdbso042!$B:$B,,1)
 + ( $A388 - _xlfn.XLOOKUP($A388,sdbso042!$A:$A,sdbso042!$A:$A,,1) )
   / ( _xlfn.XLOOKUP($A388,sdbso042!$A:$A,sdbso042!$A:$A,,-1)
       - _xlfn.XLOOKUP($A388,sdbso042!$A:$A,sdbso042!$A:$A,,1) )
   * ( _xlfn.XLOOKUP($A388,sdbso042!$A:$A,sdbso042!$B:$B,,-1)
       - _xlfn.XLOOKUP($A388,sdbso042!$A:$A,sdbso042!$B:$B,,1) )</f>
        <v>0.93034960599613281</v>
      </c>
      <c r="Y388">
        <f t="shared" si="19"/>
        <v>0</v>
      </c>
      <c r="Z388">
        <f t="shared" si="20"/>
        <v>0</v>
      </c>
      <c r="AI388" s="1">
        <v>2520.3380999999999</v>
      </c>
    </row>
    <row r="389" spans="1:35" x14ac:dyDescent="0.2">
      <c r="A389" s="1">
        <f t="shared" si="18"/>
        <v>2519.3883000000001</v>
      </c>
      <c r="B389" s="1">
        <v>0.97814314000000002</v>
      </c>
      <c r="C389">
        <f xml:space="preserve"> _xlfn.XLOOKUP($A389,DibenzoThiophene!$A:$A,DibenzoThiophene!$B:$B,,1)
 + ( $A389 - _xlfn.XLOOKUP($A389,DibenzoThiophene!$A:$A,DibenzoThiophene!$A:$A,,1) )
   / ( _xlfn.XLOOKUP($A389,DibenzoThiophene!$A:$A,DibenzoThiophene!$A:$A,,-1)
       - _xlfn.XLOOKUP($A389,DibenzoThiophene!$A:$A,DibenzoThiophene!$A:$A,,1) )
   * ( _xlfn.XLOOKUP($A389,DibenzoThiophene!$A:$A,DibenzoThiophene!$B:$B,,-1)
       - _xlfn.XLOOKUP($A389,DibenzoThiophene!$A:$A,DibenzoThiophene!$B:$B,,1) )</f>
        <v>0.97054057579572572</v>
      </c>
      <c r="D389">
        <f xml:space="preserve"> _xlfn.XLOOKUP($A389,Sulfone!$A:$A,Sulfone!$B:$B,,1)
 + ( $A389 - _xlfn.XLOOKUP($A389,Sulfone!$A:$A,Sulfone!$A:$A,,1) )
   / ( _xlfn.XLOOKUP($A389,Sulfone!$A:$A,Sulfone!$A:$A,,-1)
       - _xlfn.XLOOKUP($A389,Sulfone!$A:$A,Sulfone!$A:$A,,1) )
   * ( _xlfn.XLOOKUP($A389,Sulfone!$A:$A,Sulfone!$B:$B,,-1)
       - _xlfn.XLOOKUP($A389,Sulfone!$A:$A,Sulfone!$B:$B,,1) )</f>
        <v>0.99669783320125538</v>
      </c>
      <c r="E389">
        <f xml:space="preserve"> _xlfn.XLOOKUP($A389,sfeso4051!$A:$A,sfeso4051!$B:$B,,1)
 + ( $A389 - _xlfn.XLOOKUP($A389,sfeso4051!$A:$A,sfeso4051!$A:$A,,1) )
   / ( _xlfn.XLOOKUP($A389,sfeso4051!$A:$A,sfeso4051!$A:$A,,-1)
       - _xlfn.XLOOKUP($A389,sfeso4051!$A:$A,sfeso4051!$A:$A,,1) )
   * ( _xlfn.XLOOKUP($A389,sfeso4051!$A:$A,sfeso4051!$B:$B,,-1)
       - _xlfn.XLOOKUP($A389,sfeso4051!$A:$A,sfeso4051!$B:$B,,1) )</f>
        <v>0.87895991153351083</v>
      </c>
      <c r="F389">
        <f xml:space="preserve"> _xlfn.XLOOKUP($A389,sdbt029!$A:$A,sdbt029!$B:$B,,1)
 + ( $A389 - _xlfn.XLOOKUP($A389,sdbt029!$A:$A,sdbt029!$A:$A,,1) )
   / ( _xlfn.XLOOKUP($A389,sdbt029!$A:$A,sdbt029!$A:$A,,-1)
       - _xlfn.XLOOKUP($A389,sdbt029!$A:$A,sdbt029!$A:$A,,1) )
   * ( _xlfn.XLOOKUP($A389,sdbt029!$A:$A,sdbt029!$B:$B,,-1)
       - _xlfn.XLOOKUP($A389,sdbt029!$A:$A,sdbt029!$B:$B,,1) )</f>
        <v>1.0408808733112798</v>
      </c>
      <c r="G389">
        <f xml:space="preserve"> _xlfn.XLOOKUP($A389,sdbs034!$A:$A,sdbs034!$B:$B,,1)
 + ( $A389 - _xlfn.XLOOKUP($A389,sdbs034!$A:$A,sdbs034!$A:$A,,1) )
   / ( _xlfn.XLOOKUP($A389,sdbs034!$A:$A,sdbs034!$A:$A,,-1)
       - _xlfn.XLOOKUP($A389,sdbs034!$A:$A,sdbs034!$A:$A,,1) )
   * ( _xlfn.XLOOKUP($A389,sdbs034!$A:$A,sdbs034!$B:$B,,-1)
       - _xlfn.XLOOKUP($A389,sdbs034!$A:$A,sdbs034!$B:$B,,1) )</f>
        <v>0.96711213647240823</v>
      </c>
      <c r="H389">
        <f xml:space="preserve"> _xlfn.XLOOKUP($A389,sdbso042!$A:$A,sdbso042!$B:$B,,1)
 + ( $A389 - _xlfn.XLOOKUP($A389,sdbso042!$A:$A,sdbso042!$A:$A,,1) )
   / ( _xlfn.XLOOKUP($A389,sdbso042!$A:$A,sdbso042!$A:$A,,-1)
       - _xlfn.XLOOKUP($A389,sdbso042!$A:$A,sdbso042!$A:$A,,1) )
   * ( _xlfn.XLOOKUP($A389,sdbso042!$A:$A,sdbso042!$B:$B,,-1)
       - _xlfn.XLOOKUP($A389,sdbso042!$A:$A,sdbso042!$B:$B,,1) )</f>
        <v>0.93173677503974006</v>
      </c>
      <c r="Y389">
        <f t="shared" si="19"/>
        <v>0</v>
      </c>
      <c r="Z389">
        <f t="shared" si="20"/>
        <v>0</v>
      </c>
      <c r="AI389" s="1">
        <v>2520.5882999999999</v>
      </c>
    </row>
    <row r="390" spans="1:35" x14ac:dyDescent="0.2">
      <c r="A390" s="1">
        <f t="shared" si="18"/>
        <v>2519.6385</v>
      </c>
      <c r="B390" s="1">
        <v>0.99285667</v>
      </c>
      <c r="C390">
        <f xml:space="preserve"> _xlfn.XLOOKUP($A390,DibenzoThiophene!$A:$A,DibenzoThiophene!$B:$B,,1)
 + ( $A390 - _xlfn.XLOOKUP($A390,DibenzoThiophene!$A:$A,DibenzoThiophene!$A:$A,,1) )
   / ( _xlfn.XLOOKUP($A390,DibenzoThiophene!$A:$A,DibenzoThiophene!$A:$A,,-1)
       - _xlfn.XLOOKUP($A390,DibenzoThiophene!$A:$A,DibenzoThiophene!$A:$A,,1) )
   * ( _xlfn.XLOOKUP($A390,DibenzoThiophene!$A:$A,DibenzoThiophene!$B:$B,,-1)
       - _xlfn.XLOOKUP($A390,DibenzoThiophene!$A:$A,DibenzoThiophene!$B:$B,,1) )</f>
        <v>0.97008315109585719</v>
      </c>
      <c r="D390">
        <f xml:space="preserve"> _xlfn.XLOOKUP($A390,Sulfone!$A:$A,Sulfone!$B:$B,,1)
 + ( $A390 - _xlfn.XLOOKUP($A390,Sulfone!$A:$A,Sulfone!$A:$A,,1) )
   / ( _xlfn.XLOOKUP($A390,Sulfone!$A:$A,Sulfone!$A:$A,,-1)
       - _xlfn.XLOOKUP($A390,Sulfone!$A:$A,Sulfone!$A:$A,,1) )
   * ( _xlfn.XLOOKUP($A390,Sulfone!$A:$A,Sulfone!$B:$B,,-1)
       - _xlfn.XLOOKUP($A390,Sulfone!$A:$A,Sulfone!$B:$B,,1) )</f>
        <v>0.99759224911652689</v>
      </c>
      <c r="E390">
        <f xml:space="preserve"> _xlfn.XLOOKUP($A390,sfeso4051!$A:$A,sfeso4051!$B:$B,,1)
 + ( $A390 - _xlfn.XLOOKUP($A390,sfeso4051!$A:$A,sfeso4051!$A:$A,,1) )
   / ( _xlfn.XLOOKUP($A390,sfeso4051!$A:$A,sfeso4051!$A:$A,,-1)
       - _xlfn.XLOOKUP($A390,sfeso4051!$A:$A,sfeso4051!$A:$A,,1) )
   * ( _xlfn.XLOOKUP($A390,sfeso4051!$A:$A,sfeso4051!$B:$B,,-1)
       - _xlfn.XLOOKUP($A390,sfeso4051!$A:$A,sfeso4051!$B:$B,,1) )</f>
        <v>0.87840351108490311</v>
      </c>
      <c r="F390">
        <f xml:space="preserve"> _xlfn.XLOOKUP($A390,sdbt029!$A:$A,sdbt029!$B:$B,,1)
 + ( $A390 - _xlfn.XLOOKUP($A390,sdbt029!$A:$A,sdbt029!$A:$A,,1) )
   / ( _xlfn.XLOOKUP($A390,sdbt029!$A:$A,sdbt029!$A:$A,,-1)
       - _xlfn.XLOOKUP($A390,sdbt029!$A:$A,sdbt029!$A:$A,,1) )
   * ( _xlfn.XLOOKUP($A390,sdbt029!$A:$A,sdbt029!$B:$B,,-1)
       - _xlfn.XLOOKUP($A390,sdbt029!$A:$A,sdbt029!$B:$B,,1) )</f>
        <v>1.0403106114748881</v>
      </c>
      <c r="G390">
        <f xml:space="preserve"> _xlfn.XLOOKUP($A390,sdbs034!$A:$A,sdbs034!$B:$B,,1)
 + ( $A390 - _xlfn.XLOOKUP($A390,sdbs034!$A:$A,sdbs034!$A:$A,,1) )
   / ( _xlfn.XLOOKUP($A390,sdbs034!$A:$A,sdbs034!$A:$A,,-1)
       - _xlfn.XLOOKUP($A390,sdbs034!$A:$A,sdbs034!$A:$A,,1) )
   * ( _xlfn.XLOOKUP($A390,sdbs034!$A:$A,sdbs034!$B:$B,,-1)
       - _xlfn.XLOOKUP($A390,sdbs034!$A:$A,sdbs034!$B:$B,,1) )</f>
        <v>0.96679460218602398</v>
      </c>
      <c r="H390">
        <f xml:space="preserve"> _xlfn.XLOOKUP($A390,sdbso042!$A:$A,sdbso042!$B:$B,,1)
 + ( $A390 - _xlfn.XLOOKUP($A390,sdbso042!$A:$A,sdbso042!$A:$A,,1) )
   / ( _xlfn.XLOOKUP($A390,sdbso042!$A:$A,sdbso042!$A:$A,,-1)
       - _xlfn.XLOOKUP($A390,sdbso042!$A:$A,sdbso042!$A:$A,,1) )
   * ( _xlfn.XLOOKUP($A390,sdbso042!$A:$A,sdbso042!$B:$B,,-1)
       - _xlfn.XLOOKUP($A390,sdbso042!$A:$A,sdbso042!$B:$B,,1) )</f>
        <v>0.93242999367113766</v>
      </c>
      <c r="Y390">
        <f t="shared" si="19"/>
        <v>0</v>
      </c>
      <c r="Z390">
        <f t="shared" si="20"/>
        <v>0</v>
      </c>
      <c r="AI390" s="1">
        <v>2520.8384999999998</v>
      </c>
    </row>
    <row r="391" spans="1:35" x14ac:dyDescent="0.2">
      <c r="A391" s="1">
        <f t="shared" si="18"/>
        <v>2519.8886000000002</v>
      </c>
      <c r="B391" s="1">
        <v>0.98939931999999997</v>
      </c>
      <c r="C391">
        <f xml:space="preserve"> _xlfn.XLOOKUP($A391,DibenzoThiophene!$A:$A,DibenzoThiophene!$B:$B,,1)
 + ( $A391 - _xlfn.XLOOKUP($A391,DibenzoThiophene!$A:$A,DibenzoThiophene!$A:$A,,1) )
   / ( _xlfn.XLOOKUP($A391,DibenzoThiophene!$A:$A,DibenzoThiophene!$A:$A,,-1)
       - _xlfn.XLOOKUP($A391,DibenzoThiophene!$A:$A,DibenzoThiophene!$A:$A,,1) )
   * ( _xlfn.XLOOKUP($A391,DibenzoThiophene!$A:$A,DibenzoThiophene!$B:$B,,-1)
       - _xlfn.XLOOKUP($A391,DibenzoThiophene!$A:$A,DibenzoThiophene!$B:$B,,1) )</f>
        <v>0.96962590921960934</v>
      </c>
      <c r="D391">
        <f xml:space="preserve"> _xlfn.XLOOKUP($A391,Sulfone!$A:$A,Sulfone!$B:$B,,1)
 + ( $A391 - _xlfn.XLOOKUP($A391,Sulfone!$A:$A,Sulfone!$A:$A,,1) )
   / ( _xlfn.XLOOKUP($A391,Sulfone!$A:$A,Sulfone!$A:$A,,-1)
       - _xlfn.XLOOKUP($A391,Sulfone!$A:$A,Sulfone!$A:$A,,1) )
   * ( _xlfn.XLOOKUP($A391,Sulfone!$A:$A,Sulfone!$B:$B,,-1)
       - _xlfn.XLOOKUP($A391,Sulfone!$A:$A,Sulfone!$B:$B,,1) )</f>
        <v>0.99848630755141754</v>
      </c>
      <c r="E391">
        <f xml:space="preserve"> _xlfn.XLOOKUP($A391,sfeso4051!$A:$A,sfeso4051!$B:$B,,1)
 + ( $A391 - _xlfn.XLOOKUP($A391,sfeso4051!$A:$A,sfeso4051!$A:$A,,1) )
   / ( _xlfn.XLOOKUP($A391,sfeso4051!$A:$A,sfeso4051!$A:$A,,-1)
       - _xlfn.XLOOKUP($A391,sfeso4051!$A:$A,sfeso4051!$A:$A,,1) )
   * ( _xlfn.XLOOKUP($A391,sfeso4051!$A:$A,sfeso4051!$B:$B,,-1)
       - _xlfn.XLOOKUP($A391,sfeso4051!$A:$A,sfeso4051!$B:$B,,1) )</f>
        <v>0.87894928388593618</v>
      </c>
      <c r="F391">
        <f xml:space="preserve"> _xlfn.XLOOKUP($A391,sdbt029!$A:$A,sdbt029!$B:$B,,1)
 + ( $A391 - _xlfn.XLOOKUP($A391,sdbt029!$A:$A,sdbt029!$A:$A,,1) )
   / ( _xlfn.XLOOKUP($A391,sdbt029!$A:$A,sdbt029!$A:$A,,-1)
       - _xlfn.XLOOKUP($A391,sdbt029!$A:$A,sdbt029!$A:$A,,1) )
   * ( _xlfn.XLOOKUP($A391,sdbt029!$A:$A,sdbt029!$B:$B,,-1)
       - _xlfn.XLOOKUP($A391,sdbt029!$A:$A,sdbt029!$B:$B,,1) )</f>
        <v>1.0374510044562582</v>
      </c>
      <c r="G391">
        <f xml:space="preserve"> _xlfn.XLOOKUP($A391,sdbs034!$A:$A,sdbs034!$B:$B,,1)
 + ( $A391 - _xlfn.XLOOKUP($A391,sdbs034!$A:$A,sdbs034!$A:$A,,1) )
   / ( _xlfn.XLOOKUP($A391,sdbs034!$A:$A,sdbs034!$A:$A,,-1)
       - _xlfn.XLOOKUP($A391,sdbs034!$A:$A,sdbs034!$A:$A,,1) )
   * ( _xlfn.XLOOKUP($A391,sdbs034!$A:$A,sdbs034!$B:$B,,-1)
       - _xlfn.XLOOKUP($A391,sdbs034!$A:$A,sdbs034!$B:$B,,1) )</f>
        <v>0.96477529316494104</v>
      </c>
      <c r="H391">
        <f xml:space="preserve"> _xlfn.XLOOKUP($A391,sdbso042!$A:$A,sdbso042!$B:$B,,1)
 + ( $A391 - _xlfn.XLOOKUP($A391,sdbso042!$A:$A,sdbso042!$A:$A,,1) )
   / ( _xlfn.XLOOKUP($A391,sdbso042!$A:$A,sdbso042!$A:$A,,-1)
       - _xlfn.XLOOKUP($A391,sdbso042!$A:$A,sdbso042!$A:$A,,1) )
   * ( _xlfn.XLOOKUP($A391,sdbso042!$A:$A,sdbso042!$B:$B,,-1)
       - _xlfn.XLOOKUP($A391,sdbso042!$A:$A,sdbso042!$B:$B,,1) )</f>
        <v>0.93255639192344775</v>
      </c>
      <c r="Y391">
        <f t="shared" si="19"/>
        <v>0</v>
      </c>
      <c r="Z391">
        <f t="shared" si="20"/>
        <v>0</v>
      </c>
      <c r="AI391" s="1">
        <v>2521.0886</v>
      </c>
    </row>
    <row r="392" spans="1:35" x14ac:dyDescent="0.2">
      <c r="A392" s="1">
        <f t="shared" si="18"/>
        <v>2520.1388000000002</v>
      </c>
      <c r="B392" s="1">
        <v>0.97206007999999999</v>
      </c>
      <c r="C392">
        <f xml:space="preserve"> _xlfn.XLOOKUP($A392,DibenzoThiophene!$A:$A,DibenzoThiophene!$B:$B,,1)
 + ( $A392 - _xlfn.XLOOKUP($A392,DibenzoThiophene!$A:$A,DibenzoThiophene!$A:$A,,1) )
   / ( _xlfn.XLOOKUP($A392,DibenzoThiophene!$A:$A,DibenzoThiophene!$A:$A,,-1)
       - _xlfn.XLOOKUP($A392,DibenzoThiophene!$A:$A,DibenzoThiophene!$A:$A,,1) )
   * ( _xlfn.XLOOKUP($A392,DibenzoThiophene!$A:$A,DibenzoThiophene!$B:$B,,-1)
       - _xlfn.XLOOKUP($A392,DibenzoThiophene!$A:$A,DibenzoThiophene!$B:$B,,1) )</f>
        <v>0.9691684845197408</v>
      </c>
      <c r="D392">
        <f xml:space="preserve"> _xlfn.XLOOKUP($A392,Sulfone!$A:$A,Sulfone!$B:$B,,1)
 + ( $A392 - _xlfn.XLOOKUP($A392,Sulfone!$A:$A,Sulfone!$A:$A,,1) )
   / ( _xlfn.XLOOKUP($A392,Sulfone!$A:$A,Sulfone!$A:$A,,-1)
       - _xlfn.XLOOKUP($A392,Sulfone!$A:$A,Sulfone!$A:$A,,1) )
   * ( _xlfn.XLOOKUP($A392,Sulfone!$A:$A,Sulfone!$B:$B,,-1)
       - _xlfn.XLOOKUP($A392,Sulfone!$A:$A,Sulfone!$B:$B,,1) )</f>
        <v>0.99793898126470482</v>
      </c>
      <c r="E392">
        <f xml:space="preserve"> _xlfn.XLOOKUP($A392,sfeso4051!$A:$A,sfeso4051!$B:$B,,1)
 + ( $A392 - _xlfn.XLOOKUP($A392,sfeso4051!$A:$A,sfeso4051!$A:$A,,1) )
   / ( _xlfn.XLOOKUP($A392,sfeso4051!$A:$A,sfeso4051!$A:$A,,-1)
       - _xlfn.XLOOKUP($A392,sfeso4051!$A:$A,sfeso4051!$A:$A,,1) )
   * ( _xlfn.XLOOKUP($A392,sfeso4051!$A:$A,sfeso4051!$B:$B,,-1)
       - _xlfn.XLOOKUP($A392,sfeso4051!$A:$A,sfeso4051!$B:$B,,1) )</f>
        <v>0.87789955741296677</v>
      </c>
      <c r="F392">
        <f xml:space="preserve"> _xlfn.XLOOKUP($A392,sdbt029!$A:$A,sdbt029!$B:$B,,1)
 + ( $A392 - _xlfn.XLOOKUP($A392,sdbt029!$A:$A,sdbt029!$A:$A,,1) )
   / ( _xlfn.XLOOKUP($A392,sdbt029!$A:$A,sdbt029!$A:$A,,-1)
       - _xlfn.XLOOKUP($A392,sdbt029!$A:$A,sdbt029!$A:$A,,1) )
   * ( _xlfn.XLOOKUP($A392,sdbt029!$A:$A,sdbt029!$B:$B,,-1)
       - _xlfn.XLOOKUP($A392,sdbt029!$A:$A,sdbt029!$B:$B,,1) )</f>
        <v>1.0335375203811374</v>
      </c>
      <c r="G392">
        <f xml:space="preserve"> _xlfn.XLOOKUP($A392,sdbs034!$A:$A,sdbs034!$B:$B,,1)
 + ( $A392 - _xlfn.XLOOKUP($A392,sdbs034!$A:$A,sdbs034!$A:$A,,1) )
   / ( _xlfn.XLOOKUP($A392,sdbs034!$A:$A,sdbs034!$A:$A,,-1)
       - _xlfn.XLOOKUP($A392,sdbs034!$A:$A,sdbs034!$A:$A,,1) )
   * ( _xlfn.XLOOKUP($A392,sdbs034!$A:$A,sdbs034!$B:$B,,-1)
       - _xlfn.XLOOKUP($A392,sdbs034!$A:$A,sdbs034!$B:$B,,1) )</f>
        <v>0.96328172529236322</v>
      </c>
      <c r="H392">
        <f xml:space="preserve"> _xlfn.XLOOKUP($A392,sdbso042!$A:$A,sdbso042!$B:$B,,1)
 + ( $A392 - _xlfn.XLOOKUP($A392,sdbso042!$A:$A,sdbso042!$A:$A,,1) )
   / ( _xlfn.XLOOKUP($A392,sdbso042!$A:$A,sdbso042!$A:$A,,-1)
       - _xlfn.XLOOKUP($A392,sdbso042!$A:$A,sdbso042!$A:$A,,1) )
   * ( _xlfn.XLOOKUP($A392,sdbso042!$A:$A,sdbso042!$B:$B,,-1)
       - _xlfn.XLOOKUP($A392,sdbso042!$A:$A,sdbso042!$B:$B,,1) )</f>
        <v>0.9323215785205502</v>
      </c>
      <c r="Y392">
        <f t="shared" si="19"/>
        <v>0</v>
      </c>
      <c r="Z392">
        <f t="shared" si="20"/>
        <v>0</v>
      </c>
      <c r="AI392" s="1">
        <v>2521.3388</v>
      </c>
    </row>
    <row r="393" spans="1:35" x14ac:dyDescent="0.2">
      <c r="A393" s="1">
        <f t="shared" si="18"/>
        <v>2520.3890000000001</v>
      </c>
      <c r="B393" s="1">
        <v>1.0021542000000001</v>
      </c>
      <c r="C393">
        <f xml:space="preserve"> _xlfn.XLOOKUP($A393,DibenzoThiophene!$A:$A,DibenzoThiophene!$B:$B,,1)
 + ( $A393 - _xlfn.XLOOKUP($A393,DibenzoThiophene!$A:$A,DibenzoThiophene!$A:$A,,1) )
   / ( _xlfn.XLOOKUP($A393,DibenzoThiophene!$A:$A,DibenzoThiophene!$A:$A,,-1)
       - _xlfn.XLOOKUP($A393,DibenzoThiophene!$A:$A,DibenzoThiophene!$A:$A,,1) )
   * ( _xlfn.XLOOKUP($A393,DibenzoThiophene!$A:$A,DibenzoThiophene!$B:$B,,-1)
       - _xlfn.XLOOKUP($A393,DibenzoThiophene!$A:$A,DibenzoThiophene!$B:$B,,1) )</f>
        <v>0.96871105981987227</v>
      </c>
      <c r="D393">
        <f xml:space="preserve"> _xlfn.XLOOKUP($A393,Sulfone!$A:$A,Sulfone!$B:$B,,1)
 + ( $A393 - _xlfn.XLOOKUP($A393,Sulfone!$A:$A,Sulfone!$A:$A,,1) )
   / ( _xlfn.XLOOKUP($A393,Sulfone!$A:$A,Sulfone!$A:$A,,-1)
       - _xlfn.XLOOKUP($A393,Sulfone!$A:$A,Sulfone!$A:$A,,1) )
   * ( _xlfn.XLOOKUP($A393,Sulfone!$A:$A,Sulfone!$B:$B,,-1)
       - _xlfn.XLOOKUP($A393,Sulfone!$A:$A,Sulfone!$B:$B,,1) )</f>
        <v>0.99630855712302913</v>
      </c>
      <c r="E393">
        <f xml:space="preserve"> _xlfn.XLOOKUP($A393,sfeso4051!$A:$A,sfeso4051!$B:$B,,1)
 + ( $A393 - _xlfn.XLOOKUP($A393,sfeso4051!$A:$A,sfeso4051!$A:$A,,1) )
   / ( _xlfn.XLOOKUP($A393,sfeso4051!$A:$A,sfeso4051!$A:$A,,-1)
       - _xlfn.XLOOKUP($A393,sfeso4051!$A:$A,sfeso4051!$A:$A,,1) )
   * ( _xlfn.XLOOKUP($A393,sfeso4051!$A:$A,sfeso4051!$B:$B,,-1)
       - _xlfn.XLOOKUP($A393,sfeso4051!$A:$A,sfeso4051!$B:$B,,1) )</f>
        <v>0.87565106031756201</v>
      </c>
      <c r="F393">
        <f xml:space="preserve"> _xlfn.XLOOKUP($A393,sdbt029!$A:$A,sdbt029!$B:$B,,1)
 + ( $A393 - _xlfn.XLOOKUP($A393,sdbt029!$A:$A,sdbt029!$A:$A,,1) )
   / ( _xlfn.XLOOKUP($A393,sdbt029!$A:$A,sdbt029!$A:$A,,-1)
       - _xlfn.XLOOKUP($A393,sdbt029!$A:$A,sdbt029!$A:$A,,1) )
   * ( _xlfn.XLOOKUP($A393,sdbt029!$A:$A,sdbt029!$B:$B,,-1)
       - _xlfn.XLOOKUP($A393,sdbt029!$A:$A,sdbt029!$B:$B,,1) )</f>
        <v>1.0288331781488635</v>
      </c>
      <c r="G393">
        <f xml:space="preserve"> _xlfn.XLOOKUP($A393,sdbs034!$A:$A,sdbs034!$B:$B,,1)
 + ( $A393 - _xlfn.XLOOKUP($A393,sdbs034!$A:$A,sdbs034!$A:$A,,1) )
   / ( _xlfn.XLOOKUP($A393,sdbs034!$A:$A,sdbs034!$A:$A,,-1)
       - _xlfn.XLOOKUP($A393,sdbs034!$A:$A,sdbs034!$A:$A,,1) )
   * ( _xlfn.XLOOKUP($A393,sdbs034!$A:$A,sdbs034!$B:$B,,-1)
       - _xlfn.XLOOKUP($A393,sdbs034!$A:$A,sdbs034!$B:$B,,1) )</f>
        <v>0.96218372300934407</v>
      </c>
      <c r="H393">
        <f xml:space="preserve"> _xlfn.XLOOKUP($A393,sdbso042!$A:$A,sdbso042!$B:$B,,1)
 + ( $A393 - _xlfn.XLOOKUP($A393,sdbso042!$A:$A,sdbso042!$A:$A,,1) )
   / ( _xlfn.XLOOKUP($A393,sdbso042!$A:$A,sdbso042!$A:$A,,-1)
       - _xlfn.XLOOKUP($A393,sdbso042!$A:$A,sdbso042!$A:$A,,1) )
   * ( _xlfn.XLOOKUP($A393,sdbso042!$A:$A,sdbso042!$B:$B,,-1)
       - _xlfn.XLOOKUP($A393,sdbso042!$A:$A,sdbso042!$B:$B,,1) )</f>
        <v>0.93181536964405187</v>
      </c>
      <c r="Y393">
        <f t="shared" si="19"/>
        <v>0</v>
      </c>
      <c r="Z393">
        <f t="shared" si="20"/>
        <v>0</v>
      </c>
      <c r="AI393" s="1">
        <v>2521.5889999999999</v>
      </c>
    </row>
    <row r="394" spans="1:35" x14ac:dyDescent="0.2">
      <c r="A394" s="1">
        <f t="shared" si="18"/>
        <v>2520.6392000000001</v>
      </c>
      <c r="B394" s="1">
        <v>0.97615664999999996</v>
      </c>
      <c r="C394">
        <f xml:space="preserve"> _xlfn.XLOOKUP($A394,DibenzoThiophene!$A:$A,DibenzoThiophene!$B:$B,,1)
 + ( $A394 - _xlfn.XLOOKUP($A394,DibenzoThiophene!$A:$A,DibenzoThiophene!$A:$A,,1) )
   / ( _xlfn.XLOOKUP($A394,DibenzoThiophene!$A:$A,DibenzoThiophene!$A:$A,,-1)
       - _xlfn.XLOOKUP($A394,DibenzoThiophene!$A:$A,DibenzoThiophene!$A:$A,,1) )
   * ( _xlfn.XLOOKUP($A394,DibenzoThiophene!$A:$A,DibenzoThiophene!$B:$B,,-1)
       - _xlfn.XLOOKUP($A394,DibenzoThiophene!$A:$A,DibenzoThiophene!$B:$B,,1) )</f>
        <v>0.96782066424354762</v>
      </c>
      <c r="D394">
        <f xml:space="preserve"> _xlfn.XLOOKUP($A394,Sulfone!$A:$A,Sulfone!$B:$B,,1)
 + ( $A394 - _xlfn.XLOOKUP($A394,Sulfone!$A:$A,Sulfone!$A:$A,,1) )
   / ( _xlfn.XLOOKUP($A394,Sulfone!$A:$A,Sulfone!$A:$A,,-1)
       - _xlfn.XLOOKUP($A394,Sulfone!$A:$A,Sulfone!$A:$A,,1) )
   * ( _xlfn.XLOOKUP($A394,Sulfone!$A:$A,Sulfone!$B:$B,,-1)
       - _xlfn.XLOOKUP($A394,Sulfone!$A:$A,Sulfone!$B:$B,,1) )</f>
        <v>0.99467813298135344</v>
      </c>
      <c r="E394">
        <f xml:space="preserve"> _xlfn.XLOOKUP($A394,sfeso4051!$A:$A,sfeso4051!$B:$B,,1)
 + ( $A394 - _xlfn.XLOOKUP($A394,sfeso4051!$A:$A,sfeso4051!$A:$A,,1) )
   / ( _xlfn.XLOOKUP($A394,sfeso4051!$A:$A,sfeso4051!$A:$A,,-1)
       - _xlfn.XLOOKUP($A394,sfeso4051!$A:$A,sfeso4051!$A:$A,,1) )
   * ( _xlfn.XLOOKUP($A394,sfeso4051!$A:$A,sfeso4051!$B:$B,,-1)
       - _xlfn.XLOOKUP($A394,sfeso4051!$A:$A,sfeso4051!$B:$B,,1) )</f>
        <v>0.87366625705318657</v>
      </c>
      <c r="F394">
        <f xml:space="preserve"> _xlfn.XLOOKUP($A394,sdbt029!$A:$A,sdbt029!$B:$B,,1)
 + ( $A394 - _xlfn.XLOOKUP($A394,sdbt029!$A:$A,sdbt029!$A:$A,,1) )
   / ( _xlfn.XLOOKUP($A394,sdbt029!$A:$A,sdbt029!$A:$A,,-1)
       - _xlfn.XLOOKUP($A394,sdbt029!$A:$A,sdbt029!$A:$A,,1) )
   * ( _xlfn.XLOOKUP($A394,sdbt029!$A:$A,sdbt029!$B:$B,,-1)
       - _xlfn.XLOOKUP($A394,sdbt029!$A:$A,sdbt029!$B:$B,,1) )</f>
        <v>1.0272541830621382</v>
      </c>
      <c r="G394">
        <f xml:space="preserve"> _xlfn.XLOOKUP($A394,sdbs034!$A:$A,sdbs034!$B:$B,,1)
 + ( $A394 - _xlfn.XLOOKUP($A394,sdbs034!$A:$A,sdbs034!$A:$A,,1) )
   / ( _xlfn.XLOOKUP($A394,sdbs034!$A:$A,sdbs034!$A:$A,,-1)
       - _xlfn.XLOOKUP($A394,sdbs034!$A:$A,sdbs034!$A:$A,,1) )
   * ( _xlfn.XLOOKUP($A394,sdbs034!$A:$A,sdbs034!$B:$B,,-1)
       - _xlfn.XLOOKUP($A394,sdbs034!$A:$A,sdbs034!$B:$B,,1) )</f>
        <v>0.96792140235785906</v>
      </c>
      <c r="H394">
        <f xml:space="preserve"> _xlfn.XLOOKUP($A394,sdbso042!$A:$A,sdbso042!$B:$B,,1)
 + ( $A394 - _xlfn.XLOOKUP($A394,sdbso042!$A:$A,sdbso042!$A:$A,,1) )
   / ( _xlfn.XLOOKUP($A394,sdbso042!$A:$A,sdbso042!$A:$A,,-1)
       - _xlfn.XLOOKUP($A394,sdbso042!$A:$A,sdbso042!$A:$A,,1) )
   * ( _xlfn.XLOOKUP($A394,sdbso042!$A:$A,sdbso042!$B:$B,,-1)
       - _xlfn.XLOOKUP($A394,sdbso042!$A:$A,sdbso042!$B:$B,,1) )</f>
        <v>0.93045805206990539</v>
      </c>
      <c r="Y394">
        <f t="shared" si="19"/>
        <v>0</v>
      </c>
      <c r="Z394">
        <f t="shared" si="20"/>
        <v>0</v>
      </c>
      <c r="AI394" s="1">
        <v>2521.8391999999999</v>
      </c>
    </row>
    <row r="395" spans="1:35" x14ac:dyDescent="0.2">
      <c r="A395" s="1">
        <f t="shared" si="18"/>
        <v>2520.8893000000003</v>
      </c>
      <c r="B395" s="1">
        <v>1.0303108999999999</v>
      </c>
      <c r="C395">
        <f xml:space="preserve"> _xlfn.XLOOKUP($A395,DibenzoThiophene!$A:$A,DibenzoThiophene!$B:$B,,1)
 + ( $A395 - _xlfn.XLOOKUP($A395,DibenzoThiophene!$A:$A,DibenzoThiophene!$A:$A,,1) )
   / ( _xlfn.XLOOKUP($A395,DibenzoThiophene!$A:$A,DibenzoThiophene!$A:$A,,-1)
       - _xlfn.XLOOKUP($A395,DibenzoThiophene!$A:$A,DibenzoThiophene!$A:$A,,1) )
   * ( _xlfn.XLOOKUP($A395,DibenzoThiophene!$A:$A,DibenzoThiophene!$B:$B,,-1)
       - _xlfn.XLOOKUP($A395,DibenzoThiophene!$A:$A,DibenzoThiophene!$B:$B,,1) )</f>
        <v>0.96679349596623798</v>
      </c>
      <c r="D395">
        <f xml:space="preserve"> _xlfn.XLOOKUP($A395,Sulfone!$A:$A,Sulfone!$B:$B,,1)
 + ( $A395 - _xlfn.XLOOKUP($A395,Sulfone!$A:$A,Sulfone!$A:$A,,1) )
   / ( _xlfn.XLOOKUP($A395,Sulfone!$A:$A,Sulfone!$A:$A,,-1)
       - _xlfn.XLOOKUP($A395,Sulfone!$A:$A,Sulfone!$A:$A,,1) )
   * ( _xlfn.XLOOKUP($A395,Sulfone!$A:$A,Sulfone!$B:$B,,-1)
       - _xlfn.XLOOKUP($A395,Sulfone!$A:$A,Sulfone!$B:$B,,1) )</f>
        <v>0.99304836048801404</v>
      </c>
      <c r="E395">
        <f xml:space="preserve"> _xlfn.XLOOKUP($A395,sfeso4051!$A:$A,sfeso4051!$B:$B,,1)
 + ( $A395 - _xlfn.XLOOKUP($A395,sfeso4051!$A:$A,sfeso4051!$A:$A,,1) )
   / ( _xlfn.XLOOKUP($A395,sfeso4051!$A:$A,sfeso4051!$A:$A,,-1)
       - _xlfn.XLOOKUP($A395,sfeso4051!$A:$A,sfeso4051!$A:$A,,1) )
   * ( _xlfn.XLOOKUP($A395,sfeso4051!$A:$A,sfeso4051!$B:$B,,-1)
       - _xlfn.XLOOKUP($A395,sfeso4051!$A:$A,sfeso4051!$B:$B,,1) )</f>
        <v>0.87189287900971979</v>
      </c>
      <c r="F395">
        <f xml:space="preserve"> _xlfn.XLOOKUP($A395,sdbt029!$A:$A,sdbt029!$B:$B,,1)
 + ( $A395 - _xlfn.XLOOKUP($A395,sdbt029!$A:$A,sdbt029!$A:$A,,1) )
   / ( _xlfn.XLOOKUP($A395,sdbt029!$A:$A,sdbt029!$A:$A,,-1)
       - _xlfn.XLOOKUP($A395,sdbt029!$A:$A,sdbt029!$A:$A,,1) )
   * ( _xlfn.XLOOKUP($A395,sdbt029!$A:$A,sdbt029!$B:$B,,-1)
       - _xlfn.XLOOKUP($A395,sdbt029!$A:$A,sdbt029!$B:$B,,1) )</f>
        <v>1.0281722669826163</v>
      </c>
      <c r="G395">
        <f xml:space="preserve"> _xlfn.XLOOKUP($A395,sdbs034!$A:$A,sdbs034!$B:$B,,1)
 + ( $A395 - _xlfn.XLOOKUP($A395,sdbs034!$A:$A,sdbs034!$A:$A,,1) )
   / ( _xlfn.XLOOKUP($A395,sdbs034!$A:$A,sdbs034!$A:$A,,-1)
       - _xlfn.XLOOKUP($A395,sdbs034!$A:$A,sdbs034!$A:$A,,1) )
   * ( _xlfn.XLOOKUP($A395,sdbs034!$A:$A,sdbs034!$B:$B,,-1)
       - _xlfn.XLOOKUP($A395,sdbs034!$A:$A,sdbs034!$B:$B,,1) )</f>
        <v>0.97911695732580761</v>
      </c>
      <c r="H395">
        <f xml:space="preserve"> _xlfn.XLOOKUP($A395,sdbso042!$A:$A,sdbso042!$B:$B,,1)
 + ( $A395 - _xlfn.XLOOKUP($A395,sdbso042!$A:$A,sdbso042!$A:$A,,1) )
   / ( _xlfn.XLOOKUP($A395,sdbso042!$A:$A,sdbso042!$A:$A,,-1)
       - _xlfn.XLOOKUP($A395,sdbso042!$A:$A,sdbso042!$A:$A,,1) )
   * ( _xlfn.XLOOKUP($A395,sdbso042!$A:$A,sdbso042!$B:$B,,-1)
       - _xlfn.XLOOKUP($A395,sdbso042!$A:$A,sdbso042!$B:$B,,1) )</f>
        <v>0.92842143297981772</v>
      </c>
      <c r="Y395">
        <f t="shared" si="19"/>
        <v>0</v>
      </c>
      <c r="Z395">
        <f t="shared" si="20"/>
        <v>0</v>
      </c>
      <c r="AI395" s="1">
        <v>2522.0893000000001</v>
      </c>
    </row>
    <row r="396" spans="1:35" x14ac:dyDescent="0.2">
      <c r="A396" s="1">
        <f t="shared" si="18"/>
        <v>2521.1395000000002</v>
      </c>
      <c r="B396" s="1">
        <v>0.98754383999999995</v>
      </c>
      <c r="C396">
        <f xml:space="preserve"> _xlfn.XLOOKUP($A396,DibenzoThiophene!$A:$A,DibenzoThiophene!$B:$B,,1)
 + ( $A396 - _xlfn.XLOOKUP($A396,DibenzoThiophene!$A:$A,DibenzoThiophene!$A:$A,,1) )
   / ( _xlfn.XLOOKUP($A396,DibenzoThiophene!$A:$A,DibenzoThiophene!$A:$A,,-1)
       - _xlfn.XLOOKUP($A396,DibenzoThiophene!$A:$A,DibenzoThiophene!$A:$A,,1) )
   * ( _xlfn.XLOOKUP($A396,DibenzoThiophene!$A:$A,DibenzoThiophene!$B:$B,,-1)
       - _xlfn.XLOOKUP($A396,DibenzoThiophene!$A:$A,DibenzoThiophene!$B:$B,,1) )</f>
        <v>0.96576591698589964</v>
      </c>
      <c r="D396">
        <f xml:space="preserve"> _xlfn.XLOOKUP($A396,Sulfone!$A:$A,Sulfone!$B:$B,,1)
 + ( $A396 - _xlfn.XLOOKUP($A396,Sulfone!$A:$A,Sulfone!$A:$A,,1) )
   / ( _xlfn.XLOOKUP($A396,Sulfone!$A:$A,Sulfone!$A:$A,,-1)
       - _xlfn.XLOOKUP($A396,Sulfone!$A:$A,Sulfone!$A:$A,,1) )
   * ( _xlfn.XLOOKUP($A396,Sulfone!$A:$A,Sulfone!$B:$B,,-1)
       - _xlfn.XLOOKUP($A396,Sulfone!$A:$A,Sulfone!$B:$B,,1) )</f>
        <v>0.99304278401765622</v>
      </c>
      <c r="E396">
        <f xml:space="preserve"> _xlfn.XLOOKUP($A396,sfeso4051!$A:$A,sfeso4051!$B:$B,,1)
 + ( $A396 - _xlfn.XLOOKUP($A396,sfeso4051!$A:$A,sfeso4051!$A:$A,,1) )
   / ( _xlfn.XLOOKUP($A396,sfeso4051!$A:$A,sfeso4051!$A:$A,,-1)
       - _xlfn.XLOOKUP($A396,sfeso4051!$A:$A,sfeso4051!$A:$A,,1) )
   * ( _xlfn.XLOOKUP($A396,sfeso4051!$A:$A,sfeso4051!$B:$B,,-1)
       - _xlfn.XLOOKUP($A396,sfeso4051!$A:$A,sfeso4051!$B:$B,,1) )</f>
        <v>0.87000035597510117</v>
      </c>
      <c r="F396">
        <f xml:space="preserve"> _xlfn.XLOOKUP($A396,sdbt029!$A:$A,sdbt029!$B:$B,,1)
 + ( $A396 - _xlfn.XLOOKUP($A396,sdbt029!$A:$A,sdbt029!$A:$A,,1) )
   / ( _xlfn.XLOOKUP($A396,sdbt029!$A:$A,sdbt029!$A:$A,,-1)
       - _xlfn.XLOOKUP($A396,sdbt029!$A:$A,sdbt029!$A:$A,,1) )
   * ( _xlfn.XLOOKUP($A396,sdbt029!$A:$A,sdbt029!$B:$B,,-1)
       - _xlfn.XLOOKUP($A396,sdbt029!$A:$A,sdbt029!$B:$B,,1) )</f>
        <v>1.0259944001226455</v>
      </c>
      <c r="G396">
        <f xml:space="preserve"> _xlfn.XLOOKUP($A396,sdbs034!$A:$A,sdbs034!$B:$B,,1)
 + ( $A396 - _xlfn.XLOOKUP($A396,sdbs034!$A:$A,sdbs034!$A:$A,,1) )
   / ( _xlfn.XLOOKUP($A396,sdbs034!$A:$A,sdbs034!$A:$A,,-1)
       - _xlfn.XLOOKUP($A396,sdbs034!$A:$A,sdbs034!$A:$A,,1) )
   * ( _xlfn.XLOOKUP($A396,sdbs034!$A:$A,sdbs034!$B:$B,,-1)
       - _xlfn.XLOOKUP($A396,sdbs034!$A:$A,sdbs034!$B:$B,,1) )</f>
        <v>0.98319235681467909</v>
      </c>
      <c r="H396">
        <f xml:space="preserve"> _xlfn.XLOOKUP($A396,sdbso042!$A:$A,sdbso042!$B:$B,,1)
 + ( $A396 - _xlfn.XLOOKUP($A396,sdbso042!$A:$A,sdbso042!$A:$A,,1) )
   / ( _xlfn.XLOOKUP($A396,sdbso042!$A:$A,sdbso042!$A:$A,,-1)
       - _xlfn.XLOOKUP($A396,sdbso042!$A:$A,sdbso042!$A:$A,,1) )
   * ( _xlfn.XLOOKUP($A396,sdbso042!$A:$A,sdbso042!$B:$B,,-1)
       - _xlfn.XLOOKUP($A396,sdbso042!$A:$A,sdbso042!$B:$B,,1) )</f>
        <v>0.92775908786871086</v>
      </c>
      <c r="Y396">
        <f t="shared" si="19"/>
        <v>0</v>
      </c>
      <c r="Z396">
        <f t="shared" si="20"/>
        <v>0</v>
      </c>
      <c r="AI396" s="1">
        <v>2522.3395</v>
      </c>
    </row>
    <row r="397" spans="1:35" x14ac:dyDescent="0.2">
      <c r="A397" s="1">
        <f t="shared" si="18"/>
        <v>2521.3897000000002</v>
      </c>
      <c r="B397" s="1">
        <v>0.98773394999999997</v>
      </c>
      <c r="C397">
        <f xml:space="preserve"> _xlfn.XLOOKUP($A397,DibenzoThiophene!$A:$A,DibenzoThiophene!$B:$B,,1)
 + ( $A397 - _xlfn.XLOOKUP($A397,DibenzoThiophene!$A:$A,DibenzoThiophene!$A:$A,,1) )
   / ( _xlfn.XLOOKUP($A397,DibenzoThiophene!$A:$A,DibenzoThiophene!$A:$A,,-1)
       - _xlfn.XLOOKUP($A397,DibenzoThiophene!$A:$A,DibenzoThiophene!$A:$A,,1) )
   * ( _xlfn.XLOOKUP($A397,DibenzoThiophene!$A:$A,DibenzoThiophene!$B:$B,,-1)
       - _xlfn.XLOOKUP($A397,DibenzoThiophene!$A:$A,DibenzoThiophene!$B:$B,,1) )</f>
        <v>0.96473833800556119</v>
      </c>
      <c r="D397">
        <f xml:space="preserve"> _xlfn.XLOOKUP($A397,Sulfone!$A:$A,Sulfone!$B:$B,,1)
 + ( $A397 - _xlfn.XLOOKUP($A397,Sulfone!$A:$A,Sulfone!$A:$A,,1) )
   / ( _xlfn.XLOOKUP($A397,Sulfone!$A:$A,Sulfone!$A:$A,,-1)
       - _xlfn.XLOOKUP($A397,Sulfone!$A:$A,Sulfone!$A:$A,,1) )
   * ( _xlfn.XLOOKUP($A397,Sulfone!$A:$A,Sulfone!$B:$B,,-1)
       - _xlfn.XLOOKUP($A397,Sulfone!$A:$A,Sulfone!$B:$B,,1) )</f>
        <v>0.99424536954401732</v>
      </c>
      <c r="E397">
        <f xml:space="preserve"> _xlfn.XLOOKUP($A397,sfeso4051!$A:$A,sfeso4051!$B:$B,,1)
 + ( $A397 - _xlfn.XLOOKUP($A397,sfeso4051!$A:$A,sfeso4051!$A:$A,,1) )
   / ( _xlfn.XLOOKUP($A397,sfeso4051!$A:$A,sfeso4051!$A:$A,,-1)
       - _xlfn.XLOOKUP($A397,sfeso4051!$A:$A,sfeso4051!$A:$A,,1) )
   * ( _xlfn.XLOOKUP($A397,sfeso4051!$A:$A,sfeso4051!$B:$B,,-1)
       - _xlfn.XLOOKUP($A397,sfeso4051!$A:$A,sfeso4051!$B:$B,,1) )</f>
        <v>0.86801976943494819</v>
      </c>
      <c r="F397">
        <f xml:space="preserve"> _xlfn.XLOOKUP($A397,sdbt029!$A:$A,sdbt029!$B:$B,,1)
 + ( $A397 - _xlfn.XLOOKUP($A397,sdbt029!$A:$A,sdbt029!$A:$A,,1) )
   / ( _xlfn.XLOOKUP($A397,sdbt029!$A:$A,sdbt029!$A:$A,,-1)
       - _xlfn.XLOOKUP($A397,sdbt029!$A:$A,sdbt029!$A:$A,,1) )
   * ( _xlfn.XLOOKUP($A397,sdbt029!$A:$A,sdbt029!$B:$B,,-1)
       - _xlfn.XLOOKUP($A397,sdbt029!$A:$A,sdbt029!$B:$B,,1) )</f>
        <v>1.0215142537056892</v>
      </c>
      <c r="G397">
        <f xml:space="preserve"> _xlfn.XLOOKUP($A397,sdbs034!$A:$A,sdbs034!$B:$B,,1)
 + ( $A397 - _xlfn.XLOOKUP($A397,sdbs034!$A:$A,sdbs034!$A:$A,,1) )
   / ( _xlfn.XLOOKUP($A397,sdbs034!$A:$A,sdbs034!$A:$A,,-1)
       - _xlfn.XLOOKUP($A397,sdbs034!$A:$A,sdbs034!$A:$A,,1) )
   * ( _xlfn.XLOOKUP($A397,sdbs034!$A:$A,sdbs034!$B:$B,,-1)
       - _xlfn.XLOOKUP($A397,sdbs034!$A:$A,sdbs034!$B:$B,,1) )</f>
        <v>0.98197020769834975</v>
      </c>
      <c r="H397">
        <f xml:space="preserve"> _xlfn.XLOOKUP($A397,sdbso042!$A:$A,sdbso042!$B:$B,,1)
 + ( $A397 - _xlfn.XLOOKUP($A397,sdbso042!$A:$A,sdbso042!$A:$A,,1) )
   / ( _xlfn.XLOOKUP($A397,sdbso042!$A:$A,sdbso042!$A:$A,,-1)
       - _xlfn.XLOOKUP($A397,sdbso042!$A:$A,sdbso042!$A:$A,,1) )
   * ( _xlfn.XLOOKUP($A397,sdbso042!$A:$A,sdbso042!$B:$B,,-1)
       - _xlfn.XLOOKUP($A397,sdbso042!$A:$A,sdbso042!$B:$B,,1) )</f>
        <v>0.92811919517366093</v>
      </c>
      <c r="Y397">
        <f t="shared" si="19"/>
        <v>0</v>
      </c>
      <c r="Z397">
        <f t="shared" si="20"/>
        <v>0</v>
      </c>
      <c r="AI397" s="1">
        <v>2522.5897</v>
      </c>
    </row>
    <row r="398" spans="1:35" x14ac:dyDescent="0.2">
      <c r="A398" s="1">
        <f t="shared" si="18"/>
        <v>2521.6399000000001</v>
      </c>
      <c r="B398" s="1">
        <v>0.99732946</v>
      </c>
      <c r="C398">
        <f xml:space="preserve"> _xlfn.XLOOKUP($A398,DibenzoThiophene!$A:$A,DibenzoThiophene!$B:$B,,1)
 + ( $A398 - _xlfn.XLOOKUP($A398,DibenzoThiophene!$A:$A,DibenzoThiophene!$A:$A,,1) )
   / ( _xlfn.XLOOKUP($A398,DibenzoThiophene!$A:$A,DibenzoThiophene!$A:$A,,-1)
       - _xlfn.XLOOKUP($A398,DibenzoThiophene!$A:$A,DibenzoThiophene!$A:$A,,1) )
   * ( _xlfn.XLOOKUP($A398,DibenzoThiophene!$A:$A,DibenzoThiophene!$B:$B,,-1)
       - _xlfn.XLOOKUP($A398,DibenzoThiophene!$A:$A,DibenzoThiophene!$B:$B,,1) )</f>
        <v>0.96371075902522285</v>
      </c>
      <c r="D398">
        <f xml:space="preserve"> _xlfn.XLOOKUP($A398,Sulfone!$A:$A,Sulfone!$B:$B,,1)
 + ( $A398 - _xlfn.XLOOKUP($A398,Sulfone!$A:$A,Sulfone!$A:$A,,1) )
   / ( _xlfn.XLOOKUP($A398,Sulfone!$A:$A,Sulfone!$A:$A,,-1)
       - _xlfn.XLOOKUP($A398,Sulfone!$A:$A,Sulfone!$A:$A,,1) )
   * ( _xlfn.XLOOKUP($A398,Sulfone!$A:$A,Sulfone!$B:$B,,-1)
       - _xlfn.XLOOKUP($A398,Sulfone!$A:$A,Sulfone!$B:$B,,1) )</f>
        <v>0.99544795507037853</v>
      </c>
      <c r="E398">
        <f xml:space="preserve"> _xlfn.XLOOKUP($A398,sfeso4051!$A:$A,sfeso4051!$B:$B,,1)
 + ( $A398 - _xlfn.XLOOKUP($A398,sfeso4051!$A:$A,sfeso4051!$A:$A,,1) )
   / ( _xlfn.XLOOKUP($A398,sfeso4051!$A:$A,sfeso4051!$A:$A,,-1)
       - _xlfn.XLOOKUP($A398,sfeso4051!$A:$A,sfeso4051!$A:$A,,1) )
   * ( _xlfn.XLOOKUP($A398,sfeso4051!$A:$A,sfeso4051!$B:$B,,-1)
       - _xlfn.XLOOKUP($A398,sfeso4051!$A:$A,sfeso4051!$B:$B,,1) )</f>
        <v>0.8680404911124886</v>
      </c>
      <c r="F398">
        <f xml:space="preserve"> _xlfn.XLOOKUP($A398,sdbt029!$A:$A,sdbt029!$B:$B,,1)
 + ( $A398 - _xlfn.XLOOKUP($A398,sdbt029!$A:$A,sdbt029!$A:$A,,1) )
   / ( _xlfn.XLOOKUP($A398,sdbt029!$A:$A,sdbt029!$A:$A,,-1)
       - _xlfn.XLOOKUP($A398,sdbt029!$A:$A,sdbt029!$A:$A,,1) )
   * ( _xlfn.XLOOKUP($A398,sdbt029!$A:$A,sdbt029!$B:$B,,-1)
       - _xlfn.XLOOKUP($A398,sdbt029!$A:$A,sdbt029!$B:$B,,1) )</f>
        <v>1.017222011337144</v>
      </c>
      <c r="G398">
        <f xml:space="preserve"> _xlfn.XLOOKUP($A398,sdbs034!$A:$A,sdbs034!$B:$B,,1)
 + ( $A398 - _xlfn.XLOOKUP($A398,sdbs034!$A:$A,sdbs034!$A:$A,,1) )
   / ( _xlfn.XLOOKUP($A398,sdbs034!$A:$A,sdbs034!$A:$A,,-1)
       - _xlfn.XLOOKUP($A398,sdbs034!$A:$A,sdbs034!$A:$A,,1) )
   * ( _xlfn.XLOOKUP($A398,sdbs034!$A:$A,sdbs034!$B:$B,,-1)
       - _xlfn.XLOOKUP($A398,sdbs034!$A:$A,sdbs034!$B:$B,,1) )</f>
        <v>0.97878116442617957</v>
      </c>
      <c r="H398">
        <f xml:space="preserve"> _xlfn.XLOOKUP($A398,sdbso042!$A:$A,sdbso042!$B:$B,,1)
 + ( $A398 - _xlfn.XLOOKUP($A398,sdbso042!$A:$A,sdbso042!$A:$A,,1) )
   / ( _xlfn.XLOOKUP($A398,sdbso042!$A:$A,sdbso042!$A:$A,,-1)
       - _xlfn.XLOOKUP($A398,sdbso042!$A:$A,sdbso042!$A:$A,,1) )
   * ( _xlfn.XLOOKUP($A398,sdbso042!$A:$A,sdbso042!$B:$B,,-1)
       - _xlfn.XLOOKUP($A398,sdbso042!$A:$A,sdbso042!$B:$B,,1) )</f>
        <v>0.92883829995194578</v>
      </c>
      <c r="Y398">
        <f t="shared" si="19"/>
        <v>0</v>
      </c>
      <c r="Z398">
        <f t="shared" si="20"/>
        <v>0</v>
      </c>
      <c r="AI398" s="1">
        <v>2522.8398999999999</v>
      </c>
    </row>
    <row r="399" spans="1:35" x14ac:dyDescent="0.2">
      <c r="A399" s="1">
        <f t="shared" si="18"/>
        <v>2521.8900000000003</v>
      </c>
      <c r="B399" s="1">
        <v>1.0037482</v>
      </c>
      <c r="C399">
        <f xml:space="preserve"> _xlfn.XLOOKUP($A399,DibenzoThiophene!$A:$A,DibenzoThiophene!$B:$B,,1)
 + ( $A399 - _xlfn.XLOOKUP($A399,DibenzoThiophene!$A:$A,DibenzoThiophene!$A:$A,,1) )
   / ( _xlfn.XLOOKUP($A399,DibenzoThiophene!$A:$A,DibenzoThiophene!$A:$A,,-1)
       - _xlfn.XLOOKUP($A399,DibenzoThiophene!$A:$A,DibenzoThiophene!$A:$A,,1) )
   * ( _xlfn.XLOOKUP($A399,DibenzoThiophene!$A:$A,DibenzoThiophene!$B:$B,,-1)
       - _xlfn.XLOOKUP($A399,DibenzoThiophene!$A:$A,DibenzoThiophene!$B:$B,,1) )</f>
        <v>0.96268359074791321</v>
      </c>
      <c r="D399">
        <f xml:space="preserve"> _xlfn.XLOOKUP($A399,Sulfone!$A:$A,Sulfone!$B:$B,,1)
 + ( $A399 - _xlfn.XLOOKUP($A399,Sulfone!$A:$A,Sulfone!$A:$A,,1) )
   / ( _xlfn.XLOOKUP($A399,Sulfone!$A:$A,Sulfone!$A:$A,,-1)
       - _xlfn.XLOOKUP($A399,Sulfone!$A:$A,Sulfone!$A:$A,,1) )
   * ( _xlfn.XLOOKUP($A399,Sulfone!$A:$A,Sulfone!$B:$B,,-1)
       - _xlfn.XLOOKUP($A399,Sulfone!$A:$A,Sulfone!$B:$B,,1) )</f>
        <v>0.99665005994705003</v>
      </c>
      <c r="E399">
        <f xml:space="preserve"> _xlfn.XLOOKUP($A399,sfeso4051!$A:$A,sfeso4051!$B:$B,,1)
 + ( $A399 - _xlfn.XLOOKUP($A399,sfeso4051!$A:$A,sfeso4051!$A:$A,,1) )
   / ( _xlfn.XLOOKUP($A399,sfeso4051!$A:$A,sfeso4051!$A:$A,,-1)
       - _xlfn.XLOOKUP($A399,sfeso4051!$A:$A,sfeso4051!$A:$A,,1) )
   * ( _xlfn.XLOOKUP($A399,sfeso4051!$A:$A,sfeso4051!$B:$B,,-1)
       - _xlfn.XLOOKUP($A399,sfeso4051!$A:$A,sfeso4051!$B:$B,,1) )</f>
        <v>0.86966212936725684</v>
      </c>
      <c r="F399">
        <f xml:space="preserve"> _xlfn.XLOOKUP($A399,sdbt029!$A:$A,sdbt029!$B:$B,,1)
 + ( $A399 - _xlfn.XLOOKUP($A399,sdbt029!$A:$A,sdbt029!$A:$A,,1) )
   / ( _xlfn.XLOOKUP($A399,sdbt029!$A:$A,sdbt029!$A:$A,,-1)
       - _xlfn.XLOOKUP($A399,sdbt029!$A:$A,sdbt029!$A:$A,,1) )
   * ( _xlfn.XLOOKUP($A399,sdbt029!$A:$A,sdbt029!$B:$B,,-1)
       - _xlfn.XLOOKUP($A399,sdbt029!$A:$A,sdbt029!$B:$B,,1) )</f>
        <v>1.0130817963039669</v>
      </c>
      <c r="G399">
        <f xml:space="preserve"> _xlfn.XLOOKUP($A399,sdbs034!$A:$A,sdbs034!$B:$B,,1)
 + ( $A399 - _xlfn.XLOOKUP($A399,sdbs034!$A:$A,sdbs034!$A:$A,,1) )
   / ( _xlfn.XLOOKUP($A399,sdbs034!$A:$A,sdbs034!$A:$A,,-1)
       - _xlfn.XLOOKUP($A399,sdbs034!$A:$A,sdbs034!$A:$A,,1) )
   * ( _xlfn.XLOOKUP($A399,sdbs034!$A:$A,sdbs034!$B:$B,,-1)
       - _xlfn.XLOOKUP($A399,sdbs034!$A:$A,sdbs034!$B:$B,,1) )</f>
        <v>0.97402000004886302</v>
      </c>
      <c r="H399">
        <f xml:space="preserve"> _xlfn.XLOOKUP($A399,sdbso042!$A:$A,sdbso042!$B:$B,,1)
 + ( $A399 - _xlfn.XLOOKUP($A399,sdbso042!$A:$A,sdbso042!$A:$A,,1) )
   / ( _xlfn.XLOOKUP($A399,sdbso042!$A:$A,sdbso042!$A:$A,,-1)
       - _xlfn.XLOOKUP($A399,sdbso042!$A:$A,sdbso042!$A:$A,,1) )
   * ( _xlfn.XLOOKUP($A399,sdbso042!$A:$A,sdbso042!$B:$B,,-1)
       - _xlfn.XLOOKUP($A399,sdbso042!$A:$A,sdbso042!$B:$B,,1) )</f>
        <v>0.92984429346353159</v>
      </c>
      <c r="Y399">
        <f t="shared" si="19"/>
        <v>0</v>
      </c>
      <c r="Z399">
        <f t="shared" si="20"/>
        <v>0</v>
      </c>
      <c r="AI399" s="1">
        <v>2523.09</v>
      </c>
    </row>
    <row r="400" spans="1:35" x14ac:dyDescent="0.2">
      <c r="A400" s="1">
        <f t="shared" si="18"/>
        <v>2522.1402000000003</v>
      </c>
      <c r="B400" s="1">
        <v>0.98486074999999995</v>
      </c>
      <c r="C400">
        <f xml:space="preserve"> _xlfn.XLOOKUP($A400,DibenzoThiophene!$A:$A,DibenzoThiophene!$B:$B,,1)
 + ( $A400 - _xlfn.XLOOKUP($A400,DibenzoThiophene!$A:$A,DibenzoThiophene!$A:$A,,1) )
   / ( _xlfn.XLOOKUP($A400,DibenzoThiophene!$A:$A,DibenzoThiophene!$A:$A,,-1)
       - _xlfn.XLOOKUP($A400,DibenzoThiophene!$A:$A,DibenzoThiophene!$A:$A,,1) )
   * ( _xlfn.XLOOKUP($A400,DibenzoThiophene!$A:$A,DibenzoThiophene!$B:$B,,-1)
       - _xlfn.XLOOKUP($A400,DibenzoThiophene!$A:$A,DibenzoThiophene!$B:$B,,1) )</f>
        <v>0.96165601176757476</v>
      </c>
      <c r="D400">
        <f xml:space="preserve"> _xlfn.XLOOKUP($A400,Sulfone!$A:$A,Sulfone!$B:$B,,1)
 + ( $A400 - _xlfn.XLOOKUP($A400,Sulfone!$A:$A,Sulfone!$A:$A,,1) )
   / ( _xlfn.XLOOKUP($A400,Sulfone!$A:$A,Sulfone!$A:$A,,-1)
       - _xlfn.XLOOKUP($A400,Sulfone!$A:$A,Sulfone!$A:$A,,1) )
   * ( _xlfn.XLOOKUP($A400,Sulfone!$A:$A,Sulfone!$B:$B,,-1)
       - _xlfn.XLOOKUP($A400,Sulfone!$A:$A,Sulfone!$B:$B,,1) )</f>
        <v>0.99802336313110795</v>
      </c>
      <c r="E400">
        <f xml:space="preserve"> _xlfn.XLOOKUP($A400,sfeso4051!$A:$A,sfeso4051!$B:$B,,1)
 + ( $A400 - _xlfn.XLOOKUP($A400,sfeso4051!$A:$A,sfeso4051!$A:$A,,1) )
   / ( _xlfn.XLOOKUP($A400,sfeso4051!$A:$A,sfeso4051!$A:$A,,-1)
       - _xlfn.XLOOKUP($A400,sfeso4051!$A:$A,sfeso4051!$A:$A,,1) )
   * ( _xlfn.XLOOKUP($A400,sfeso4051!$A:$A,sfeso4051!$B:$B,,-1)
       - _xlfn.XLOOKUP($A400,sfeso4051!$A:$A,sfeso4051!$B:$B,,1) )</f>
        <v>0.87006077947940308</v>
      </c>
      <c r="F400">
        <f xml:space="preserve"> _xlfn.XLOOKUP($A400,sdbt029!$A:$A,sdbt029!$B:$B,,1)
 + ( $A400 - _xlfn.XLOOKUP($A400,sdbt029!$A:$A,sdbt029!$A:$A,,1) )
   / ( _xlfn.XLOOKUP($A400,sdbt029!$A:$A,sdbt029!$A:$A,,-1)
       - _xlfn.XLOOKUP($A400,sdbt029!$A:$A,sdbt029!$A:$A,,1) )
   * ( _xlfn.XLOOKUP($A400,sdbt029!$A:$A,sdbt029!$B:$B,,-1)
       - _xlfn.XLOOKUP($A400,sdbt029!$A:$A,sdbt029!$B:$B,,1) )</f>
        <v>1.0111279471877983</v>
      </c>
      <c r="G400">
        <f xml:space="preserve"> _xlfn.XLOOKUP($A400,sdbs034!$A:$A,sdbs034!$B:$B,,1)
 + ( $A400 - _xlfn.XLOOKUP($A400,sdbs034!$A:$A,sdbs034!$A:$A,,1) )
   / ( _xlfn.XLOOKUP($A400,sdbs034!$A:$A,sdbs034!$A:$A,,-1)
       - _xlfn.XLOOKUP($A400,sdbs034!$A:$A,sdbs034!$A:$A,,1) )
   * ( _xlfn.XLOOKUP($A400,sdbs034!$A:$A,sdbs034!$B:$B,,-1)
       - _xlfn.XLOOKUP($A400,sdbs034!$A:$A,sdbs034!$B:$B,,1) )</f>
        <v>0.97427360806565722</v>
      </c>
      <c r="H400">
        <f xml:space="preserve"> _xlfn.XLOOKUP($A400,sdbso042!$A:$A,sdbso042!$B:$B,,1)
 + ( $A400 - _xlfn.XLOOKUP($A400,sdbso042!$A:$A,sdbso042!$A:$A,,1) )
   / ( _xlfn.XLOOKUP($A400,sdbso042!$A:$A,sdbso042!$A:$A,,-1)
       - _xlfn.XLOOKUP($A400,sdbso042!$A:$A,sdbso042!$A:$A,,1) )
   * ( _xlfn.XLOOKUP($A400,sdbso042!$A:$A,sdbso042!$B:$B,,-1)
       - _xlfn.XLOOKUP($A400,sdbso042!$A:$A,sdbso042!$B:$B,,1) )</f>
        <v>0.9316024130597742</v>
      </c>
      <c r="Y400">
        <f t="shared" si="19"/>
        <v>0</v>
      </c>
      <c r="Z400">
        <f t="shared" si="20"/>
        <v>0</v>
      </c>
      <c r="AI400" s="1">
        <v>2523.3402000000001</v>
      </c>
    </row>
    <row r="401" spans="1:35" x14ac:dyDescent="0.2">
      <c r="A401" s="1">
        <f t="shared" si="18"/>
        <v>2522.3904000000002</v>
      </c>
      <c r="B401" s="1">
        <v>1.0021701000000001</v>
      </c>
      <c r="C401">
        <f xml:space="preserve"> _xlfn.XLOOKUP($A401,DibenzoThiophene!$A:$A,DibenzoThiophene!$B:$B,,1)
 + ( $A401 - _xlfn.XLOOKUP($A401,DibenzoThiophene!$A:$A,DibenzoThiophene!$A:$A,,1) )
   / ( _xlfn.XLOOKUP($A401,DibenzoThiophene!$A:$A,DibenzoThiophene!$A:$A,,-1)
       - _xlfn.XLOOKUP($A401,DibenzoThiophene!$A:$A,DibenzoThiophene!$A:$A,,1) )
   * ( _xlfn.XLOOKUP($A401,DibenzoThiophene!$A:$A,DibenzoThiophene!$B:$B,,-1)
       - _xlfn.XLOOKUP($A401,DibenzoThiophene!$A:$A,DibenzoThiophene!$B:$B,,1) )</f>
        <v>0.96062843278723642</v>
      </c>
      <c r="D401">
        <f xml:space="preserve"> _xlfn.XLOOKUP($A401,Sulfone!$A:$A,Sulfone!$B:$B,,1)
 + ( $A401 - _xlfn.XLOOKUP($A401,Sulfone!$A:$A,Sulfone!$A:$A,,1) )
   / ( _xlfn.XLOOKUP($A401,Sulfone!$A:$A,Sulfone!$A:$A,,-1)
       - _xlfn.XLOOKUP($A401,Sulfone!$A:$A,Sulfone!$A:$A,,1) )
   * ( _xlfn.XLOOKUP($A401,Sulfone!$A:$A,Sulfone!$B:$B,,-1)
       - _xlfn.XLOOKUP($A401,Sulfone!$A:$A,Sulfone!$B:$B,,1) )</f>
        <v>0.99952525184544272</v>
      </c>
      <c r="E401">
        <f xml:space="preserve"> _xlfn.XLOOKUP($A401,sfeso4051!$A:$A,sfeso4051!$B:$B,,1)
 + ( $A401 - _xlfn.XLOOKUP($A401,sfeso4051!$A:$A,sfeso4051!$A:$A,,1) )
   / ( _xlfn.XLOOKUP($A401,sfeso4051!$A:$A,sfeso4051!$A:$A,,-1)
       - _xlfn.XLOOKUP($A401,sfeso4051!$A:$A,sfeso4051!$A:$A,,1) )
   * ( _xlfn.XLOOKUP($A401,sfeso4051!$A:$A,sfeso4051!$B:$B,,-1)
       - _xlfn.XLOOKUP($A401,sfeso4051!$A:$A,sfeso4051!$B:$B,,1) )</f>
        <v>0.86953777945119459</v>
      </c>
      <c r="F401">
        <f xml:space="preserve"> _xlfn.XLOOKUP($A401,sdbt029!$A:$A,sdbt029!$B:$B,,1)
 + ( $A401 - _xlfn.XLOOKUP($A401,sdbt029!$A:$A,sdbt029!$A:$A,,1) )
   / ( _xlfn.XLOOKUP($A401,sdbt029!$A:$A,sdbt029!$A:$A,,-1)
       - _xlfn.XLOOKUP($A401,sdbt029!$A:$A,sdbt029!$A:$A,,1) )
   * ( _xlfn.XLOOKUP($A401,sdbt029!$A:$A,sdbt029!$B:$B,,-1)
       - _xlfn.XLOOKUP($A401,sdbt029!$A:$A,sdbt029!$B:$B,,1) )</f>
        <v>1.0108221284404015</v>
      </c>
      <c r="G401">
        <f xml:space="preserve"> _xlfn.XLOOKUP($A401,sdbs034!$A:$A,sdbs034!$B:$B,,1)
 + ( $A401 - _xlfn.XLOOKUP($A401,sdbs034!$A:$A,sdbs034!$A:$A,,1) )
   / ( _xlfn.XLOOKUP($A401,sdbs034!$A:$A,sdbs034!$A:$A,,-1)
       - _xlfn.XLOOKUP($A401,sdbs034!$A:$A,sdbs034!$A:$A,,1) )
   * ( _xlfn.XLOOKUP($A401,sdbs034!$A:$A,sdbs034!$B:$B,,-1)
       - _xlfn.XLOOKUP($A401,sdbs034!$A:$A,sdbs034!$B:$B,,1) )</f>
        <v>0.97830580562637526</v>
      </c>
      <c r="H401">
        <f xml:space="preserve"> _xlfn.XLOOKUP($A401,sdbso042!$A:$A,sdbso042!$B:$B,,1)
 + ( $A401 - _xlfn.XLOOKUP($A401,sdbso042!$A:$A,sdbso042!$A:$A,,1) )
   / ( _xlfn.XLOOKUP($A401,sdbso042!$A:$A,sdbso042!$A:$A,,-1)
       - _xlfn.XLOOKUP($A401,sdbso042!$A:$A,sdbso042!$A:$A,,1) )
   * ( _xlfn.XLOOKUP($A401,sdbso042!$A:$A,sdbso042!$B:$B,,-1)
       - _xlfn.XLOOKUP($A401,sdbso042!$A:$A,sdbso042!$B:$B,,1) )</f>
        <v>0.93392673541992444</v>
      </c>
      <c r="Y401">
        <f t="shared" si="19"/>
        <v>0</v>
      </c>
      <c r="Z401">
        <f t="shared" si="20"/>
        <v>0</v>
      </c>
      <c r="AI401" s="1">
        <v>2523.5904</v>
      </c>
    </row>
    <row r="402" spans="1:35" x14ac:dyDescent="0.2">
      <c r="A402" s="1">
        <f t="shared" si="18"/>
        <v>2522.6406000000002</v>
      </c>
      <c r="B402" s="1">
        <v>0.99810167999999999</v>
      </c>
      <c r="C402">
        <f xml:space="preserve"> _xlfn.XLOOKUP($A402,DibenzoThiophene!$A:$A,DibenzoThiophene!$B:$B,,1)
 + ( $A402 - _xlfn.XLOOKUP($A402,DibenzoThiophene!$A:$A,DibenzoThiophene!$A:$A,,1) )
   / ( _xlfn.XLOOKUP($A402,DibenzoThiophene!$A:$A,DibenzoThiophene!$A:$A,,-1)
       - _xlfn.XLOOKUP($A402,DibenzoThiophene!$A:$A,DibenzoThiophene!$A:$A,,1) )
   * ( _xlfn.XLOOKUP($A402,DibenzoThiophene!$A:$A,DibenzoThiophene!$B:$B,,-1)
       - _xlfn.XLOOKUP($A402,DibenzoThiophene!$A:$A,DibenzoThiophene!$B:$B,,1) )</f>
        <v>0.95858054252022085</v>
      </c>
      <c r="D402">
        <f xml:space="preserve"> _xlfn.XLOOKUP($A402,Sulfone!$A:$A,Sulfone!$B:$B,,1)
 + ( $A402 - _xlfn.XLOOKUP($A402,Sulfone!$A:$A,Sulfone!$A:$A,,1) )
   / ( _xlfn.XLOOKUP($A402,Sulfone!$A:$A,Sulfone!$A:$A,,-1)
       - _xlfn.XLOOKUP($A402,Sulfone!$A:$A,Sulfone!$A:$A,,1) )
   * ( _xlfn.XLOOKUP($A402,Sulfone!$A:$A,Sulfone!$B:$B,,-1)
       - _xlfn.XLOOKUP($A402,Sulfone!$A:$A,Sulfone!$B:$B,,1) )</f>
        <v>1.0010271405597775</v>
      </c>
      <c r="E402">
        <f xml:space="preserve"> _xlfn.XLOOKUP($A402,sfeso4051!$A:$A,sfeso4051!$B:$B,,1)
 + ( $A402 - _xlfn.XLOOKUP($A402,sfeso4051!$A:$A,sfeso4051!$A:$A,,1) )
   / ( _xlfn.XLOOKUP($A402,sfeso4051!$A:$A,sfeso4051!$A:$A,,-1)
       - _xlfn.XLOOKUP($A402,sfeso4051!$A:$A,sfeso4051!$A:$A,,1) )
   * ( _xlfn.XLOOKUP($A402,sfeso4051!$A:$A,sfeso4051!$B:$B,,-1)
       - _xlfn.XLOOKUP($A402,sfeso4051!$A:$A,sfeso4051!$B:$B,,1) )</f>
        <v>0.86790162973136076</v>
      </c>
      <c r="F402">
        <f xml:space="preserve"> _xlfn.XLOOKUP($A402,sdbt029!$A:$A,sdbt029!$B:$B,,1)
 + ( $A402 - _xlfn.XLOOKUP($A402,sdbt029!$A:$A,sdbt029!$A:$A,,1) )
   / ( _xlfn.XLOOKUP($A402,sdbt029!$A:$A,sdbt029!$A:$A,,-1)
       - _xlfn.XLOOKUP($A402,sdbt029!$A:$A,sdbt029!$A:$A,,1) )
   * ( _xlfn.XLOOKUP($A402,sdbt029!$A:$A,sdbt029!$B:$B,,-1)
       - _xlfn.XLOOKUP($A402,sdbt029!$A:$A,sdbt029!$B:$B,,1) )</f>
        <v>1.0093457179465815</v>
      </c>
      <c r="G402">
        <f xml:space="preserve"> _xlfn.XLOOKUP($A402,sdbs034!$A:$A,sdbs034!$B:$B,,1)
 + ( $A402 - _xlfn.XLOOKUP($A402,sdbs034!$A:$A,sdbs034!$A:$A,,1) )
   / ( _xlfn.XLOOKUP($A402,sdbs034!$A:$A,sdbs034!$A:$A,,-1)
       - _xlfn.XLOOKUP($A402,sdbs034!$A:$A,sdbs034!$A:$A,,1) )
   * ( _xlfn.XLOOKUP($A402,sdbs034!$A:$A,sdbs034!$B:$B,,-1)
       - _xlfn.XLOOKUP($A402,sdbs034!$A:$A,sdbs034!$B:$B,,1) )</f>
        <v>0.98352591766282216</v>
      </c>
      <c r="H402">
        <f xml:space="preserve"> _xlfn.XLOOKUP($A402,sdbso042!$A:$A,sdbso042!$B:$B,,1)
 + ( $A402 - _xlfn.XLOOKUP($A402,sdbso042!$A:$A,sdbso042!$A:$A,,1) )
   / ( _xlfn.XLOOKUP($A402,sdbso042!$A:$A,sdbso042!$A:$A,,-1)
       - _xlfn.XLOOKUP($A402,sdbso042!$A:$A,sdbso042!$A:$A,,1) )
   * ( _xlfn.XLOOKUP($A402,sdbso042!$A:$A,sdbso042!$B:$B,,-1)
       - _xlfn.XLOOKUP($A402,sdbso042!$A:$A,sdbso042!$B:$B,,1) )</f>
        <v>0.93420899487820341</v>
      </c>
      <c r="Y402">
        <f t="shared" si="19"/>
        <v>0</v>
      </c>
      <c r="Z402">
        <f t="shared" si="20"/>
        <v>0</v>
      </c>
      <c r="AI402" s="1">
        <v>2523.8406</v>
      </c>
    </row>
    <row r="403" spans="1:35" x14ac:dyDescent="0.2">
      <c r="A403" s="1">
        <f t="shared" si="18"/>
        <v>2522.8907000000004</v>
      </c>
      <c r="B403" s="1">
        <v>0.99827779000000005</v>
      </c>
      <c r="C403">
        <f xml:space="preserve"> _xlfn.XLOOKUP($A403,DibenzoThiophene!$A:$A,DibenzoThiophene!$B:$B,,1)
 + ( $A403 - _xlfn.XLOOKUP($A403,DibenzoThiophene!$A:$A,DibenzoThiophene!$A:$A,,1) )
   / ( _xlfn.XLOOKUP($A403,DibenzoThiophene!$A:$A,DibenzoThiophene!$A:$A,,-1)
       - _xlfn.XLOOKUP($A403,DibenzoThiophene!$A:$A,DibenzoThiophene!$A:$A,,1) )
   * ( _xlfn.XLOOKUP($A403,DibenzoThiophene!$A:$A,DibenzoThiophene!$B:$B,,-1)
       - _xlfn.XLOOKUP($A403,DibenzoThiophene!$A:$A,DibenzoThiophene!$B:$B,,1) )</f>
        <v>0.95575252842217751</v>
      </c>
      <c r="D403">
        <f xml:space="preserve"> _xlfn.XLOOKUP($A403,Sulfone!$A:$A,Sulfone!$B:$B,,1)
 + ( $A403 - _xlfn.XLOOKUP($A403,Sulfone!$A:$A,Sulfone!$A:$A,,1) )
   / ( _xlfn.XLOOKUP($A403,Sulfone!$A:$A,Sulfone!$A:$A,,-1)
       - _xlfn.XLOOKUP($A403,Sulfone!$A:$A,Sulfone!$A:$A,,1) )
   * ( _xlfn.XLOOKUP($A403,Sulfone!$A:$A,Sulfone!$B:$B,,-1)
       - _xlfn.XLOOKUP($A403,Sulfone!$A:$A,Sulfone!$B:$B,,1) )</f>
        <v>1.0025284289988483</v>
      </c>
      <c r="E403">
        <f xml:space="preserve"> _xlfn.XLOOKUP($A403,sfeso4051!$A:$A,sfeso4051!$B:$B,,1)
 + ( $A403 - _xlfn.XLOOKUP($A403,sfeso4051!$A:$A,sfeso4051!$A:$A,,1) )
   / ( _xlfn.XLOOKUP($A403,sfeso4051!$A:$A,sfeso4051!$A:$A,,-1)
       - _xlfn.XLOOKUP($A403,sfeso4051!$A:$A,sfeso4051!$A:$A,,1) )
   * ( _xlfn.XLOOKUP($A403,sfeso4051!$A:$A,sfeso4051!$B:$B,,-1)
       - _xlfn.XLOOKUP($A403,sfeso4051!$A:$A,sfeso4051!$B:$B,,1) )</f>
        <v>0.86535367878921754</v>
      </c>
      <c r="F403">
        <f xml:space="preserve"> _xlfn.XLOOKUP($A403,sdbt029!$A:$A,sdbt029!$B:$B,,1)
 + ( $A403 - _xlfn.XLOOKUP($A403,sdbt029!$A:$A,sdbt029!$A:$A,,1) )
   / ( _xlfn.XLOOKUP($A403,sdbt029!$A:$A,sdbt029!$A:$A,,-1)
       - _xlfn.XLOOKUP($A403,sdbt029!$A:$A,sdbt029!$A:$A,,1) )
   * ( _xlfn.XLOOKUP($A403,sdbt029!$A:$A,sdbt029!$B:$B,,-1)
       - _xlfn.XLOOKUP($A403,sdbt029!$A:$A,sdbt029!$B:$B,,1) )</f>
        <v>1.0069103568054876</v>
      </c>
      <c r="G403">
        <f xml:space="preserve"> _xlfn.XLOOKUP($A403,sdbs034!$A:$A,sdbs034!$B:$B,,1)
 + ( $A403 - _xlfn.XLOOKUP($A403,sdbs034!$A:$A,sdbs034!$A:$A,,1) )
   / ( _xlfn.XLOOKUP($A403,sdbs034!$A:$A,sdbs034!$A:$A,,-1)
       - _xlfn.XLOOKUP($A403,sdbs034!$A:$A,sdbs034!$A:$A,,1) )
   * ( _xlfn.XLOOKUP($A403,sdbs034!$A:$A,sdbs034!$B:$B,,-1)
       - _xlfn.XLOOKUP($A403,sdbs034!$A:$A,sdbs034!$B:$B,,1) )</f>
        <v>0.98971768360309231</v>
      </c>
      <c r="H403">
        <f xml:space="preserve"> _xlfn.XLOOKUP($A403,sdbso042!$A:$A,sdbso042!$B:$B,,1)
 + ( $A403 - _xlfn.XLOOKUP($A403,sdbso042!$A:$A,sdbso042!$A:$A,,1) )
   / ( _xlfn.XLOOKUP($A403,sdbso042!$A:$A,sdbso042!$A:$A,,-1)
       - _xlfn.XLOOKUP($A403,sdbso042!$A:$A,sdbso042!$A:$A,,1) )
   * ( _xlfn.XLOOKUP($A403,sdbso042!$A:$A,sdbso042!$B:$B,,-1)
       - _xlfn.XLOOKUP($A403,sdbso042!$A:$A,sdbso042!$B:$B,,1) )</f>
        <v>0.93281725090075684</v>
      </c>
      <c r="Y403">
        <f t="shared" si="19"/>
        <v>0</v>
      </c>
      <c r="Z403">
        <f t="shared" si="20"/>
        <v>0</v>
      </c>
      <c r="AI403" s="1">
        <v>2524.0907000000002</v>
      </c>
    </row>
    <row r="404" spans="1:35" x14ac:dyDescent="0.2">
      <c r="A404" s="1">
        <f t="shared" si="18"/>
        <v>2523.1409000000003</v>
      </c>
      <c r="B404" s="1">
        <v>1.0039587999999999</v>
      </c>
      <c r="C404">
        <f xml:space="preserve"> _xlfn.XLOOKUP($A404,DibenzoThiophene!$A:$A,DibenzoThiophene!$B:$B,,1)
 + ( $A404 - _xlfn.XLOOKUP($A404,DibenzoThiophene!$A:$A,DibenzoThiophene!$A:$A,,1) )
   / ( _xlfn.XLOOKUP($A404,DibenzoThiophene!$A:$A,DibenzoThiophene!$A:$A,,-1)
       - _xlfn.XLOOKUP($A404,DibenzoThiophene!$A:$A,DibenzoThiophene!$A:$A,,1) )
   * ( _xlfn.XLOOKUP($A404,DibenzoThiophene!$A:$A,DibenzoThiophene!$B:$B,,-1)
       - _xlfn.XLOOKUP($A404,DibenzoThiophene!$A:$A,DibenzoThiophene!$B:$B,,1) )</f>
        <v>0.9529233835707992</v>
      </c>
      <c r="D404">
        <f xml:space="preserve"> _xlfn.XLOOKUP($A404,Sulfone!$A:$A,Sulfone!$B:$B,,1)
 + ( $A404 - _xlfn.XLOOKUP($A404,Sulfone!$A:$A,Sulfone!$A:$A,,1) )
   / ( _xlfn.XLOOKUP($A404,Sulfone!$A:$A,Sulfone!$A:$A,,-1)
       - _xlfn.XLOOKUP($A404,Sulfone!$A:$A,Sulfone!$A:$A,,1) )
   * ( _xlfn.XLOOKUP($A404,Sulfone!$A:$A,Sulfone!$B:$B,,-1)
       - _xlfn.XLOOKUP($A404,Sulfone!$A:$A,Sulfone!$B:$B,,1) )</f>
        <v>1.0038211732764024</v>
      </c>
      <c r="E404">
        <f xml:space="preserve"> _xlfn.XLOOKUP($A404,sfeso4051!$A:$A,sfeso4051!$B:$B,,1)
 + ( $A404 - _xlfn.XLOOKUP($A404,sfeso4051!$A:$A,sfeso4051!$A:$A,,1) )
   / ( _xlfn.XLOOKUP($A404,sfeso4051!$A:$A,sfeso4051!$A:$A,,-1)
       - _xlfn.XLOOKUP($A404,sfeso4051!$A:$A,sfeso4051!$A:$A,,1) )
   * ( _xlfn.XLOOKUP($A404,sfeso4051!$A:$A,sfeso4051!$B:$B,,-1)
       - _xlfn.XLOOKUP($A404,sfeso4051!$A:$A,sfeso4051!$B:$B,,1) )</f>
        <v>0.86339417481278469</v>
      </c>
      <c r="F404">
        <f xml:space="preserve"> _xlfn.XLOOKUP($A404,sdbt029!$A:$A,sdbt029!$B:$B,,1)
 + ( $A404 - _xlfn.XLOOKUP($A404,sdbt029!$A:$A,sdbt029!$A:$A,,1) )
   / ( _xlfn.XLOOKUP($A404,sdbt029!$A:$A,sdbt029!$A:$A,,-1)
       - _xlfn.XLOOKUP($A404,sdbt029!$A:$A,sdbt029!$A:$A,,1) )
   * ( _xlfn.XLOOKUP($A404,sdbt029!$A:$A,sdbt029!$B:$B,,-1)
       - _xlfn.XLOOKUP($A404,sdbt029!$A:$A,sdbt029!$B:$B,,1) )</f>
        <v>1.0043504923597943</v>
      </c>
      <c r="G404">
        <f xml:space="preserve"> _xlfn.XLOOKUP($A404,sdbs034!$A:$A,sdbs034!$B:$B,,1)
 + ( $A404 - _xlfn.XLOOKUP($A404,sdbs034!$A:$A,sdbs034!$A:$A,,1) )
   / ( _xlfn.XLOOKUP($A404,sdbs034!$A:$A,sdbs034!$A:$A,,-1)
       - _xlfn.XLOOKUP($A404,sdbs034!$A:$A,sdbs034!$A:$A,,1) )
   * ( _xlfn.XLOOKUP($A404,sdbs034!$A:$A,sdbs034!$B:$B,,-1)
       - _xlfn.XLOOKUP($A404,sdbs034!$A:$A,sdbs034!$B:$B,,1) )</f>
        <v>0.99057920696935253</v>
      </c>
      <c r="H404">
        <f xml:space="preserve"> _xlfn.XLOOKUP($A404,sdbso042!$A:$A,sdbso042!$B:$B,,1)
 + ( $A404 - _xlfn.XLOOKUP($A404,sdbso042!$A:$A,sdbso042!$A:$A,,1) )
   / ( _xlfn.XLOOKUP($A404,sdbso042!$A:$A,sdbso042!$A:$A,,-1)
       - _xlfn.XLOOKUP($A404,sdbso042!$A:$A,sdbso042!$A:$A,,1) )
   * ( _xlfn.XLOOKUP($A404,sdbso042!$A:$A,sdbso042!$B:$B,,-1)
       - _xlfn.XLOOKUP($A404,sdbso042!$A:$A,sdbso042!$B:$B,,1) )</f>
        <v>0.93142547269775589</v>
      </c>
      <c r="Y404">
        <f t="shared" si="19"/>
        <v>0</v>
      </c>
      <c r="Z404">
        <f t="shared" si="20"/>
        <v>0</v>
      </c>
      <c r="AI404" s="1">
        <v>2524.3409000000001</v>
      </c>
    </row>
    <row r="405" spans="1:35" x14ac:dyDescent="0.2">
      <c r="A405" s="1">
        <f t="shared" si="18"/>
        <v>2523.3911000000003</v>
      </c>
      <c r="B405" s="1">
        <v>1.0045018999999999</v>
      </c>
      <c r="C405">
        <f xml:space="preserve"> _xlfn.XLOOKUP($A405,DibenzoThiophene!$A:$A,DibenzoThiophene!$B:$B,,1)
 + ( $A405 - _xlfn.XLOOKUP($A405,DibenzoThiophene!$A:$A,DibenzoThiophene!$A:$A,,1) )
   / ( _xlfn.XLOOKUP($A405,DibenzoThiophene!$A:$A,DibenzoThiophene!$A:$A,,-1)
       - _xlfn.XLOOKUP($A405,DibenzoThiophene!$A:$A,DibenzoThiophene!$A:$A,,1) )
   * ( _xlfn.XLOOKUP($A405,DibenzoThiophene!$A:$A,DibenzoThiophene!$B:$B,,-1)
       - _xlfn.XLOOKUP($A405,DibenzoThiophene!$A:$A,DibenzoThiophene!$B:$B,,1) )</f>
        <v>0.95009423871942089</v>
      </c>
      <c r="D405">
        <f xml:space="preserve"> _xlfn.XLOOKUP($A405,Sulfone!$A:$A,Sulfone!$B:$B,,1)
 + ( $A405 - _xlfn.XLOOKUP($A405,Sulfone!$A:$A,Sulfone!$A:$A,,1) )
   / ( _xlfn.XLOOKUP($A405,Sulfone!$A:$A,Sulfone!$A:$A,,-1)
       - _xlfn.XLOOKUP($A405,Sulfone!$A:$A,Sulfone!$A:$A,,1) )
   * ( _xlfn.XLOOKUP($A405,Sulfone!$A:$A,Sulfone!$B:$B,,-1)
       - _xlfn.XLOOKUP($A405,Sulfone!$A:$A,Sulfone!$B:$B,,1) )</f>
        <v>1.0049505946401616</v>
      </c>
      <c r="E405">
        <f xml:space="preserve"> _xlfn.XLOOKUP($A405,sfeso4051!$A:$A,sfeso4051!$B:$B,,1)
 + ( $A405 - _xlfn.XLOOKUP($A405,sfeso4051!$A:$A,sfeso4051!$A:$A,,1) )
   / ( _xlfn.XLOOKUP($A405,sfeso4051!$A:$A,sfeso4051!$A:$A,,-1)
       - _xlfn.XLOOKUP($A405,sfeso4051!$A:$A,sfeso4051!$A:$A,,1) )
   * ( _xlfn.XLOOKUP($A405,sfeso4051!$A:$A,sfeso4051!$B:$B,,-1)
       - _xlfn.XLOOKUP($A405,sfeso4051!$A:$A,sfeso4051!$B:$B,,1) )</f>
        <v>0.86189499033367423</v>
      </c>
      <c r="F405">
        <f xml:space="preserve"> _xlfn.XLOOKUP($A405,sdbt029!$A:$A,sdbt029!$B:$B,,1)
 + ( $A405 - _xlfn.XLOOKUP($A405,sdbt029!$A:$A,sdbt029!$A:$A,,1) )
   / ( _xlfn.XLOOKUP($A405,sdbt029!$A:$A,sdbt029!$A:$A,,-1)
       - _xlfn.XLOOKUP($A405,sdbt029!$A:$A,sdbt029!$A:$A,,1) )
   * ( _xlfn.XLOOKUP($A405,sdbt029!$A:$A,sdbt029!$B:$B,,-1)
       - _xlfn.XLOOKUP($A405,sdbt029!$A:$A,sdbt029!$B:$B,,1) )</f>
        <v>1.0016941624938454</v>
      </c>
      <c r="G405">
        <f xml:space="preserve"> _xlfn.XLOOKUP($A405,sdbs034!$A:$A,sdbs034!$B:$B,,1)
 + ( $A405 - _xlfn.XLOOKUP($A405,sdbs034!$A:$A,sdbs034!$A:$A,,1) )
   / ( _xlfn.XLOOKUP($A405,sdbs034!$A:$A,sdbs034!$A:$A,,-1)
       - _xlfn.XLOOKUP($A405,sdbs034!$A:$A,sdbs034!$A:$A,,1) )
   * ( _xlfn.XLOOKUP($A405,sdbs034!$A:$A,sdbs034!$B:$B,,-1)
       - _xlfn.XLOOKUP($A405,sdbs034!$A:$A,sdbs034!$B:$B,,1) )</f>
        <v>0.98727635903798505</v>
      </c>
      <c r="H405">
        <f xml:space="preserve"> _xlfn.XLOOKUP($A405,sdbso042!$A:$A,sdbso042!$B:$B,,1)
 + ( $A405 - _xlfn.XLOOKUP($A405,sdbso042!$A:$A,sdbso042!$A:$A,,1) )
   / ( _xlfn.XLOOKUP($A405,sdbso042!$A:$A,sdbso042!$A:$A,,-1)
       - _xlfn.XLOOKUP($A405,sdbso042!$A:$A,sdbso042!$A:$A,,1) )
   * ( _xlfn.XLOOKUP($A405,sdbso042!$A:$A,sdbso042!$B:$B,,-1)
       - _xlfn.XLOOKUP($A405,sdbso042!$A:$A,sdbso042!$B:$B,,1) )</f>
        <v>0.93003410232439854</v>
      </c>
      <c r="Y405">
        <f t="shared" si="19"/>
        <v>0</v>
      </c>
      <c r="Z405">
        <f t="shared" si="20"/>
        <v>0</v>
      </c>
      <c r="AI405" s="1">
        <v>2524.5911000000001</v>
      </c>
    </row>
    <row r="406" spans="1:35" x14ac:dyDescent="0.2">
      <c r="A406" s="1">
        <f t="shared" si="18"/>
        <v>2523.6412</v>
      </c>
      <c r="B406" s="1">
        <v>1.0052681000000001</v>
      </c>
      <c r="C406">
        <f xml:space="preserve"> _xlfn.XLOOKUP($A406,DibenzoThiophene!$A:$A,DibenzoThiophene!$B:$B,,1)
 + ( $A406 - _xlfn.XLOOKUP($A406,DibenzoThiophene!$A:$A,DibenzoThiophene!$A:$A,,1) )
   / ( _xlfn.XLOOKUP($A406,DibenzoThiophene!$A:$A,DibenzoThiophene!$A:$A,,-1)
       - _xlfn.XLOOKUP($A406,DibenzoThiophene!$A:$A,DibenzoThiophene!$A:$A,,1) )
   * ( _xlfn.XLOOKUP($A406,DibenzoThiophene!$A:$A,DibenzoThiophene!$B:$B,,-1)
       - _xlfn.XLOOKUP($A406,DibenzoThiophene!$A:$A,DibenzoThiophene!$B:$B,,1) )</f>
        <v>0.94726622462138277</v>
      </c>
      <c r="D406">
        <f xml:space="preserve"> _xlfn.XLOOKUP($A406,Sulfone!$A:$A,Sulfone!$B:$B,,1)
 + ( $A406 - _xlfn.XLOOKUP($A406,Sulfone!$A:$A,Sulfone!$A:$A,,1) )
   / ( _xlfn.XLOOKUP($A406,Sulfone!$A:$A,Sulfone!$A:$A,,-1)
       - _xlfn.XLOOKUP($A406,Sulfone!$A:$A,Sulfone!$A:$A,,1) )
   * ( _xlfn.XLOOKUP($A406,Sulfone!$A:$A,Sulfone!$B:$B,,-1)
       - _xlfn.XLOOKUP($A406,Sulfone!$A:$A,Sulfone!$B:$B,,1) )</f>
        <v>1.0060795645965002</v>
      </c>
      <c r="E406">
        <f xml:space="preserve"> _xlfn.XLOOKUP($A406,sfeso4051!$A:$A,sfeso4051!$B:$B,,1)
 + ( $A406 - _xlfn.XLOOKUP($A406,sfeso4051!$A:$A,sfeso4051!$A:$A,,1) )
   / ( _xlfn.XLOOKUP($A406,sfeso4051!$A:$A,sfeso4051!$A:$A,,-1)
       - _xlfn.XLOOKUP($A406,sfeso4051!$A:$A,sfeso4051!$A:$A,,1) )
   * ( _xlfn.XLOOKUP($A406,sfeso4051!$A:$A,sfeso4051!$B:$B,,-1)
       - _xlfn.XLOOKUP($A406,sfeso4051!$A:$A,sfeso4051!$B:$B,,1) )</f>
        <v>0.860581426551284</v>
      </c>
      <c r="F406">
        <f xml:space="preserve"> _xlfn.XLOOKUP($A406,sdbt029!$A:$A,sdbt029!$B:$B,,1)
 + ( $A406 - _xlfn.XLOOKUP($A406,sdbt029!$A:$A,sdbt029!$A:$A,,1) )
   / ( _xlfn.XLOOKUP($A406,sdbt029!$A:$A,sdbt029!$A:$A,,-1)
       - _xlfn.XLOOKUP($A406,sdbt029!$A:$A,sdbt029!$A:$A,,1) )
   * ( _xlfn.XLOOKUP($A406,sdbt029!$A:$A,sdbt029!$B:$B,,-1)
       - _xlfn.XLOOKUP($A406,sdbt029!$A:$A,sdbt029!$B:$B,,1) )</f>
        <v>0.99832223659305186</v>
      </c>
      <c r="G406">
        <f xml:space="preserve"> _xlfn.XLOOKUP($A406,sdbs034!$A:$A,sdbs034!$B:$B,,1)
 + ( $A406 - _xlfn.XLOOKUP($A406,sdbs034!$A:$A,sdbs034!$A:$A,,1) )
   / ( _xlfn.XLOOKUP($A406,sdbs034!$A:$A,sdbs034!$A:$A,,-1)
       - _xlfn.XLOOKUP($A406,sdbs034!$A:$A,sdbs034!$A:$A,,1) )
   * ( _xlfn.XLOOKUP($A406,sdbs034!$A:$A,sdbs034!$B:$B,,-1)
       - _xlfn.XLOOKUP($A406,sdbs034!$A:$A,sdbs034!$B:$B,,1) )</f>
        <v>0.98627147229095147</v>
      </c>
      <c r="H406">
        <f xml:space="preserve"> _xlfn.XLOOKUP($A406,sdbso042!$A:$A,sdbso042!$B:$B,,1)
 + ( $A406 - _xlfn.XLOOKUP($A406,sdbso042!$A:$A,sdbso042!$A:$A,,1) )
   / ( _xlfn.XLOOKUP($A406,sdbso042!$A:$A,sdbso042!$A:$A,,-1)
       - _xlfn.XLOOKUP($A406,sdbso042!$A:$A,sdbso042!$A:$A,,1) )
   * ( _xlfn.XLOOKUP($A406,sdbso042!$A:$A,sdbso042!$B:$B,,-1)
       - _xlfn.XLOOKUP($A406,sdbso042!$A:$A,sdbso042!$B:$B,,1) )</f>
        <v>0.92987651233315716</v>
      </c>
      <c r="Y406">
        <f t="shared" si="19"/>
        <v>0</v>
      </c>
      <c r="Z406">
        <f t="shared" si="20"/>
        <v>0</v>
      </c>
      <c r="AI406" s="1">
        <v>2524.8411999999998</v>
      </c>
    </row>
    <row r="407" spans="1:35" x14ac:dyDescent="0.2">
      <c r="A407" s="1">
        <f t="shared" si="18"/>
        <v>2523.8914</v>
      </c>
      <c r="B407" s="1">
        <v>1.0021404</v>
      </c>
      <c r="C407">
        <f xml:space="preserve"> _xlfn.XLOOKUP($A407,DibenzoThiophene!$A:$A,DibenzoThiophene!$B:$B,,1)
 + ( $A407 - _xlfn.XLOOKUP($A407,DibenzoThiophene!$A:$A,DibenzoThiophene!$A:$A,,1) )
   / ( _xlfn.XLOOKUP($A407,DibenzoThiophene!$A:$A,DibenzoThiophene!$A:$A,,-1)
       - _xlfn.XLOOKUP($A407,DibenzoThiophene!$A:$A,DibenzoThiophene!$A:$A,,1) )
   * ( _xlfn.XLOOKUP($A407,DibenzoThiophene!$A:$A,DibenzoThiophene!$B:$B,,-1)
       - _xlfn.XLOOKUP($A407,DibenzoThiophene!$A:$A,DibenzoThiophene!$B:$B,,1) )</f>
        <v>0.94443707977000435</v>
      </c>
      <c r="D407">
        <f xml:space="preserve"> _xlfn.XLOOKUP($A407,Sulfone!$A:$A,Sulfone!$B:$B,,1)
 + ( $A407 - _xlfn.XLOOKUP($A407,Sulfone!$A:$A,Sulfone!$A:$A,,1) )
   / ( _xlfn.XLOOKUP($A407,Sulfone!$A:$A,Sulfone!$A:$A,,-1)
       - _xlfn.XLOOKUP($A407,Sulfone!$A:$A,Sulfone!$A:$A,,1) )
   * ( _xlfn.XLOOKUP($A407,Sulfone!$A:$A,Sulfone!$B:$B,,-1)
       - _xlfn.XLOOKUP($A407,Sulfone!$A:$A,Sulfone!$B:$B,,1) )</f>
        <v>1.0072089859602591</v>
      </c>
      <c r="E407">
        <f xml:space="preserve"> _xlfn.XLOOKUP($A407,sfeso4051!$A:$A,sfeso4051!$B:$B,,1)
 + ( $A407 - _xlfn.XLOOKUP($A407,sfeso4051!$A:$A,sfeso4051!$A:$A,,1) )
   / ( _xlfn.XLOOKUP($A407,sfeso4051!$A:$A,sfeso4051!$A:$A,,-1)
       - _xlfn.XLOOKUP($A407,sfeso4051!$A:$A,sfeso4051!$A:$A,,1) )
   * ( _xlfn.XLOOKUP($A407,sfeso4051!$A:$A,sfeso4051!$B:$B,,-1)
       - _xlfn.XLOOKUP($A407,sfeso4051!$A:$A,sfeso4051!$B:$B,,1) )</f>
        <v>0.85940562579464097</v>
      </c>
      <c r="F407">
        <f xml:space="preserve"> _xlfn.XLOOKUP($A407,sdbt029!$A:$A,sdbt029!$B:$B,,1)
 + ( $A407 - _xlfn.XLOOKUP($A407,sdbt029!$A:$A,sdbt029!$A:$A,,1) )
   / ( _xlfn.XLOOKUP($A407,sdbt029!$A:$A,sdbt029!$A:$A,,-1)
       - _xlfn.XLOOKUP($A407,sdbt029!$A:$A,sdbt029!$A:$A,,1) )
   * ( _xlfn.XLOOKUP($A407,sdbt029!$A:$A,sdbt029!$B:$B,,-1)
       - _xlfn.XLOOKUP($A407,sdbt029!$A:$A,sdbt029!$B:$B,,1) )</f>
        <v>0.99441332020313966</v>
      </c>
      <c r="G407">
        <f xml:space="preserve"> _xlfn.XLOOKUP($A407,sdbs034!$A:$A,sdbs034!$B:$B,,1)
 + ( $A407 - _xlfn.XLOOKUP($A407,sdbs034!$A:$A,sdbs034!$A:$A,,1) )
   / ( _xlfn.XLOOKUP($A407,sdbs034!$A:$A,sdbs034!$A:$A,,-1)
       - _xlfn.XLOOKUP($A407,sdbs034!$A:$A,sdbs034!$A:$A,,1) )
   * ( _xlfn.XLOOKUP($A407,sdbs034!$A:$A,sdbs034!$B:$B,,-1)
       - _xlfn.XLOOKUP($A407,sdbs034!$A:$A,sdbs034!$B:$B,,1) )</f>
        <v>0.98698273266225178</v>
      </c>
      <c r="H407">
        <f xml:space="preserve"> _xlfn.XLOOKUP($A407,sdbso042!$A:$A,sdbso042!$B:$B,,1)
 + ( $A407 - _xlfn.XLOOKUP($A407,sdbso042!$A:$A,sdbso042!$A:$A,,1) )
   / ( _xlfn.XLOOKUP($A407,sdbso042!$A:$A,sdbso042!$A:$A,,-1)
       - _xlfn.XLOOKUP($A407,sdbso042!$A:$A,sdbso042!$A:$A,,1) )
   * ( _xlfn.XLOOKUP($A407,sdbso042!$A:$A,sdbso042!$B:$B,,-1)
       - _xlfn.XLOOKUP($A407,sdbso042!$A:$A,sdbso042!$B:$B,,1) )</f>
        <v>0.93064059228860152</v>
      </c>
      <c r="Y407">
        <f t="shared" si="19"/>
        <v>0</v>
      </c>
      <c r="Z407">
        <f t="shared" si="20"/>
        <v>0</v>
      </c>
      <c r="AI407" s="1">
        <v>2525.0913999999998</v>
      </c>
    </row>
    <row r="408" spans="1:35" x14ac:dyDescent="0.2">
      <c r="A408" s="1">
        <f t="shared" si="18"/>
        <v>2524.1416000000004</v>
      </c>
      <c r="B408" s="1">
        <v>1.0143587999999999</v>
      </c>
      <c r="C408">
        <f xml:space="preserve"> _xlfn.XLOOKUP($A408,DibenzoThiophene!$A:$A,DibenzoThiophene!$B:$B,,1)
 + ( $A408 - _xlfn.XLOOKUP($A408,DibenzoThiophene!$A:$A,DibenzoThiophene!$A:$A,,1) )
   / ( _xlfn.XLOOKUP($A408,DibenzoThiophene!$A:$A,DibenzoThiophene!$A:$A,,-1)
       - _xlfn.XLOOKUP($A408,DibenzoThiophene!$A:$A,DibenzoThiophene!$A:$A,,1) )
   * ( _xlfn.XLOOKUP($A408,DibenzoThiophene!$A:$A,DibenzoThiophene!$B:$B,,-1)
       - _xlfn.XLOOKUP($A408,DibenzoThiophene!$A:$A,DibenzoThiophene!$B:$B,,1) )</f>
        <v>0.94160793491862094</v>
      </c>
      <c r="D408">
        <f xml:space="preserve"> _xlfn.XLOOKUP($A408,Sulfone!$A:$A,Sulfone!$B:$B,,1)
 + ( $A408 - _xlfn.XLOOKUP($A408,Sulfone!$A:$A,Sulfone!$A:$A,,1) )
   / ( _xlfn.XLOOKUP($A408,Sulfone!$A:$A,Sulfone!$A:$A,,-1)
       - _xlfn.XLOOKUP($A408,Sulfone!$A:$A,Sulfone!$A:$A,,1) )
   * ( _xlfn.XLOOKUP($A408,Sulfone!$A:$A,Sulfone!$B:$B,,-1)
       - _xlfn.XLOOKUP($A408,Sulfone!$A:$A,Sulfone!$B:$B,,1) )</f>
        <v>1.0079373462088694</v>
      </c>
      <c r="E408">
        <f xml:space="preserve"> _xlfn.XLOOKUP($A408,sfeso4051!$A:$A,sfeso4051!$B:$B,,1)
 + ( $A408 - _xlfn.XLOOKUP($A408,sfeso4051!$A:$A,sfeso4051!$A:$A,,1) )
   / ( _xlfn.XLOOKUP($A408,sfeso4051!$A:$A,sfeso4051!$A:$A,,-1)
       - _xlfn.XLOOKUP($A408,sfeso4051!$A:$A,sfeso4051!$A:$A,,1) )
   * ( _xlfn.XLOOKUP($A408,sfeso4051!$A:$A,sfeso4051!$B:$B,,-1)
       - _xlfn.XLOOKUP($A408,sfeso4051!$A:$A,sfeso4051!$B:$B,,1) )</f>
        <v>0.85966948133269983</v>
      </c>
      <c r="F408">
        <f xml:space="preserve"> _xlfn.XLOOKUP($A408,sdbt029!$A:$A,sdbt029!$B:$B,,1)
 + ( $A408 - _xlfn.XLOOKUP($A408,sdbt029!$A:$A,sdbt029!$A:$A,,1) )
   / ( _xlfn.XLOOKUP($A408,sdbt029!$A:$A,sdbt029!$A:$A,,-1)
       - _xlfn.XLOOKUP($A408,sdbt029!$A:$A,sdbt029!$A:$A,,1) )
   * ( _xlfn.XLOOKUP($A408,sdbt029!$A:$A,sdbt029!$B:$B,,-1)
       - _xlfn.XLOOKUP($A408,sdbt029!$A:$A,sdbt029!$B:$B,,1) )</f>
        <v>0.9940869719437847</v>
      </c>
      <c r="G408">
        <f xml:space="preserve"> _xlfn.XLOOKUP($A408,sdbs034!$A:$A,sdbs034!$B:$B,,1)
 + ( $A408 - _xlfn.XLOOKUP($A408,sdbs034!$A:$A,sdbs034!$A:$A,,1) )
   / ( _xlfn.XLOOKUP($A408,sdbs034!$A:$A,sdbs034!$A:$A,,-1)
       - _xlfn.XLOOKUP($A408,sdbs034!$A:$A,sdbs034!$A:$A,,1) )
   * ( _xlfn.XLOOKUP($A408,sdbs034!$A:$A,sdbs034!$B:$B,,-1)
       - _xlfn.XLOOKUP($A408,sdbs034!$A:$A,sdbs034!$B:$B,,1) )</f>
        <v>0.98713553025901768</v>
      </c>
      <c r="H408">
        <f xml:space="preserve"> _xlfn.XLOOKUP($A408,sdbso042!$A:$A,sdbso042!$B:$B,,1)
 + ( $A408 - _xlfn.XLOOKUP($A408,sdbso042!$A:$A,sdbso042!$A:$A,,1) )
   / ( _xlfn.XLOOKUP($A408,sdbso042!$A:$A,sdbso042!$A:$A,,-1)
       - _xlfn.XLOOKUP($A408,sdbso042!$A:$A,sdbso042!$A:$A,,1) )
   * ( _xlfn.XLOOKUP($A408,sdbso042!$A:$A,sdbso042!$B:$B,,-1)
       - _xlfn.XLOOKUP($A408,sdbso042!$A:$A,sdbso042!$B:$B,,1) )</f>
        <v>0.92929929084331553</v>
      </c>
      <c r="Y408">
        <f t="shared" si="19"/>
        <v>0</v>
      </c>
      <c r="Z408">
        <f t="shared" si="20"/>
        <v>0</v>
      </c>
      <c r="AI408" s="1">
        <v>2525.3416000000002</v>
      </c>
    </row>
    <row r="409" spans="1:35" x14ac:dyDescent="0.2">
      <c r="A409" s="1">
        <f t="shared" si="18"/>
        <v>2524.3918000000003</v>
      </c>
      <c r="B409" s="1">
        <v>1.0158354000000001</v>
      </c>
      <c r="C409">
        <f xml:space="preserve"> _xlfn.XLOOKUP($A409,DibenzoThiophene!$A:$A,DibenzoThiophene!$B:$B,,1)
 + ( $A409 - _xlfn.XLOOKUP($A409,DibenzoThiophene!$A:$A,DibenzoThiophene!$A:$A,,1) )
   / ( _xlfn.XLOOKUP($A409,DibenzoThiophene!$A:$A,DibenzoThiophene!$A:$A,,-1)
       - _xlfn.XLOOKUP($A409,DibenzoThiophene!$A:$A,DibenzoThiophene!$A:$A,,1) )
   * ( _xlfn.XLOOKUP($A409,DibenzoThiophene!$A:$A,DibenzoThiophene!$B:$B,,-1)
       - _xlfn.XLOOKUP($A409,DibenzoThiophene!$A:$A,DibenzoThiophene!$B:$B,,1) )</f>
        <v>0.93877879006724263</v>
      </c>
      <c r="D409">
        <f xml:space="preserve"> _xlfn.XLOOKUP($A409,Sulfone!$A:$A,Sulfone!$B:$B,,1)
 + ( $A409 - _xlfn.XLOOKUP($A409,Sulfone!$A:$A,Sulfone!$A:$A,,1) )
   / ( _xlfn.XLOOKUP($A409,Sulfone!$A:$A,Sulfone!$A:$A,,-1)
       - _xlfn.XLOOKUP($A409,Sulfone!$A:$A,Sulfone!$A:$A,,1) )
   * ( _xlfn.XLOOKUP($A409,Sulfone!$A:$A,Sulfone!$B:$B,,-1)
       - _xlfn.XLOOKUP($A409,Sulfone!$A:$A,Sulfone!$B:$B,,1) )</f>
        <v>1.0083774394761091</v>
      </c>
      <c r="E409">
        <f xml:space="preserve"> _xlfn.XLOOKUP($A409,sfeso4051!$A:$A,sfeso4051!$B:$B,,1)
 + ( $A409 - _xlfn.XLOOKUP($A409,sfeso4051!$A:$A,sfeso4051!$A:$A,,1) )
   / ( _xlfn.XLOOKUP($A409,sfeso4051!$A:$A,sfeso4051!$A:$A,,-1)
       - _xlfn.XLOOKUP($A409,sfeso4051!$A:$A,sfeso4051!$A:$A,,1) )
   * ( _xlfn.XLOOKUP($A409,sfeso4051!$A:$A,sfeso4051!$B:$B,,-1)
       - _xlfn.XLOOKUP($A409,sfeso4051!$A:$A,sfeso4051!$B:$B,,1) )</f>
        <v>0.86096810528536094</v>
      </c>
      <c r="F409">
        <f xml:space="preserve"> _xlfn.XLOOKUP($A409,sdbt029!$A:$A,sdbt029!$B:$B,,1)
 + ( $A409 - _xlfn.XLOOKUP($A409,sdbt029!$A:$A,sdbt029!$A:$A,,1) )
   / ( _xlfn.XLOOKUP($A409,sdbt029!$A:$A,sdbt029!$A:$A,,-1)
       - _xlfn.XLOOKUP($A409,sdbt029!$A:$A,sdbt029!$A:$A,,1) )
   * ( _xlfn.XLOOKUP($A409,sdbt029!$A:$A,sdbt029!$B:$B,,-1)
       - _xlfn.XLOOKUP($A409,sdbt029!$A:$A,sdbt029!$B:$B,,1) )</f>
        <v>0.9963356329823494</v>
      </c>
      <c r="G409">
        <f xml:space="preserve"> _xlfn.XLOOKUP($A409,sdbs034!$A:$A,sdbs034!$B:$B,,1)
 + ( $A409 - _xlfn.XLOOKUP($A409,sdbs034!$A:$A,sdbs034!$A:$A,,1) )
   / ( _xlfn.XLOOKUP($A409,sdbs034!$A:$A,sdbs034!$A:$A,,-1)
       - _xlfn.XLOOKUP($A409,sdbs034!$A:$A,sdbs034!$A:$A,,1) )
   * ( _xlfn.XLOOKUP($A409,sdbs034!$A:$A,sdbs034!$B:$B,,-1)
       - _xlfn.XLOOKUP($A409,sdbs034!$A:$A,sdbs034!$B:$B,,1) )</f>
        <v>0.98688692674223477</v>
      </c>
      <c r="H409">
        <f xml:space="preserve"> _xlfn.XLOOKUP($A409,sdbso042!$A:$A,sdbso042!$B:$B,,1)
 + ( $A409 - _xlfn.XLOOKUP($A409,sdbso042!$A:$A,sdbso042!$A:$A,,1) )
   / ( _xlfn.XLOOKUP($A409,sdbso042!$A:$A,sdbso042!$A:$A,,-1)
       - _xlfn.XLOOKUP($A409,sdbso042!$A:$A,sdbso042!$A:$A,,1) )
   * ( _xlfn.XLOOKUP($A409,sdbso042!$A:$A,sdbso042!$B:$B,,-1)
       - _xlfn.XLOOKUP($A409,sdbso042!$A:$A,sdbso042!$B:$B,,1) )</f>
        <v>0.9264447239178033</v>
      </c>
      <c r="Y409">
        <f t="shared" si="19"/>
        <v>0</v>
      </c>
      <c r="Z409">
        <f t="shared" si="20"/>
        <v>0</v>
      </c>
      <c r="AI409" s="1">
        <v>2525.5918000000001</v>
      </c>
    </row>
    <row r="410" spans="1:35" x14ac:dyDescent="0.2">
      <c r="A410" s="1">
        <f t="shared" si="18"/>
        <v>2524.6419000000001</v>
      </c>
      <c r="B410" s="1">
        <v>1.0480985</v>
      </c>
      <c r="C410">
        <f xml:space="preserve"> _xlfn.XLOOKUP($A410,DibenzoThiophene!$A:$A,DibenzoThiophene!$B:$B,,1)
 + ( $A410 - _xlfn.XLOOKUP($A410,DibenzoThiophene!$A:$A,DibenzoThiophene!$A:$A,,1) )
   / ( _xlfn.XLOOKUP($A410,DibenzoThiophene!$A:$A,DibenzoThiophene!$A:$A,,-1)
       - _xlfn.XLOOKUP($A410,DibenzoThiophene!$A:$A,DibenzoThiophene!$A:$A,,1) )
   * ( _xlfn.XLOOKUP($A410,DibenzoThiophene!$A:$A,DibenzoThiophene!$B:$B,,-1)
       - _xlfn.XLOOKUP($A410,DibenzoThiophene!$A:$A,DibenzoThiophene!$B:$B,,1) )</f>
        <v>0.93795953118285835</v>
      </c>
      <c r="D410">
        <f xml:space="preserve"> _xlfn.XLOOKUP($A410,Sulfone!$A:$A,Sulfone!$B:$B,,1)
 + ( $A410 - _xlfn.XLOOKUP($A410,Sulfone!$A:$A,Sulfone!$A:$A,,1) )
   / ( _xlfn.XLOOKUP($A410,Sulfone!$A:$A,Sulfone!$A:$A,,-1)
       - _xlfn.XLOOKUP($A410,Sulfone!$A:$A,Sulfone!$A:$A,,1) )
   * ( _xlfn.XLOOKUP($A410,Sulfone!$A:$A,Sulfone!$B:$B,,-1)
       - _xlfn.XLOOKUP($A410,Sulfone!$A:$A,Sulfone!$B:$B,,1) )</f>
        <v>1.0088173568467587</v>
      </c>
      <c r="E410">
        <f xml:space="preserve"> _xlfn.XLOOKUP($A410,sfeso4051!$A:$A,sfeso4051!$B:$B,,1)
 + ( $A410 - _xlfn.XLOOKUP($A410,sfeso4051!$A:$A,sfeso4051!$A:$A,,1) )
   / ( _xlfn.XLOOKUP($A410,sfeso4051!$A:$A,sfeso4051!$A:$A,,-1)
       - _xlfn.XLOOKUP($A410,sfeso4051!$A:$A,sfeso4051!$A:$A,,1) )
   * ( _xlfn.XLOOKUP($A410,sfeso4051!$A:$A,sfeso4051!$B:$B,,-1)
       - _xlfn.XLOOKUP($A410,sfeso4051!$A:$A,sfeso4051!$B:$B,,1) )</f>
        <v>0.86077566723703924</v>
      </c>
      <c r="F410">
        <f xml:space="preserve"> _xlfn.XLOOKUP($A410,sdbt029!$A:$A,sdbt029!$B:$B,,1)
 + ( $A410 - _xlfn.XLOOKUP($A410,sdbt029!$A:$A,sdbt029!$A:$A,,1) )
   / ( _xlfn.XLOOKUP($A410,sdbt029!$A:$A,sdbt029!$A:$A,,-1)
       - _xlfn.XLOOKUP($A410,sdbt029!$A:$A,sdbt029!$A:$A,,1) )
   * ( _xlfn.XLOOKUP($A410,sdbt029!$A:$A,sdbt029!$B:$B,,-1)
       - _xlfn.XLOOKUP($A410,sdbt029!$A:$A,sdbt029!$B:$B,,1) )</f>
        <v>0.99742861860008214</v>
      </c>
      <c r="G410">
        <f xml:space="preserve"> _xlfn.XLOOKUP($A410,sdbs034!$A:$A,sdbs034!$B:$B,,1)
 + ( $A410 - _xlfn.XLOOKUP($A410,sdbs034!$A:$A,sdbs034!$A:$A,,1) )
   / ( _xlfn.XLOOKUP($A410,sdbs034!$A:$A,sdbs034!$A:$A,,-1)
       - _xlfn.XLOOKUP($A410,sdbs034!$A:$A,sdbs034!$A:$A,,1) )
   * ( _xlfn.XLOOKUP($A410,sdbs034!$A:$A,sdbs034!$B:$B,,-1)
       - _xlfn.XLOOKUP($A410,sdbs034!$A:$A,sdbs034!$B:$B,,1) )</f>
        <v>0.98486104687597176</v>
      </c>
      <c r="H410">
        <f xml:space="preserve"> _xlfn.XLOOKUP($A410,sdbso042!$A:$A,sdbso042!$B:$B,,1)
 + ( $A410 - _xlfn.XLOOKUP($A410,sdbso042!$A:$A,sdbso042!$A:$A,,1) )
   / ( _xlfn.XLOOKUP($A410,sdbso042!$A:$A,sdbso042!$A:$A,,-1)
       - _xlfn.XLOOKUP($A410,sdbso042!$A:$A,sdbso042!$A:$A,,1) )
   * ( _xlfn.XLOOKUP($A410,sdbso042!$A:$A,sdbso042!$B:$B,,-1)
       - _xlfn.XLOOKUP($A410,sdbso042!$A:$A,sdbso042!$B:$B,,1) )</f>
        <v>0.92568641763758286</v>
      </c>
      <c r="Y410">
        <f t="shared" si="19"/>
        <v>0</v>
      </c>
      <c r="Z410">
        <f t="shared" si="20"/>
        <v>0</v>
      </c>
      <c r="AI410" s="1">
        <v>2525.8418999999999</v>
      </c>
    </row>
    <row r="411" spans="1:35" x14ac:dyDescent="0.2">
      <c r="A411" s="1">
        <f t="shared" si="18"/>
        <v>2524.8921</v>
      </c>
      <c r="B411" s="1">
        <v>1.0013205999999999</v>
      </c>
      <c r="C411">
        <f xml:space="preserve"> _xlfn.XLOOKUP($A411,DibenzoThiophene!$A:$A,DibenzoThiophene!$B:$B,,1)
 + ( $A411 - _xlfn.XLOOKUP($A411,DibenzoThiophene!$A:$A,DibenzoThiophene!$A:$A,,1) )
   / ( _xlfn.XLOOKUP($A411,DibenzoThiophene!$A:$A,DibenzoThiophene!$A:$A,,-1)
       - _xlfn.XLOOKUP($A411,DibenzoThiophene!$A:$A,DibenzoThiophene!$A:$A,,1) )
   * ( _xlfn.XLOOKUP($A411,DibenzoThiophene!$A:$A,DibenzoThiophene!$B:$B,,-1)
       - _xlfn.XLOOKUP($A411,DibenzoThiophene!$A:$A,DibenzoThiophene!$B:$B,,1) )</f>
        <v>0.94066552459641839</v>
      </c>
      <c r="D411">
        <f xml:space="preserve"> _xlfn.XLOOKUP($A411,Sulfone!$A:$A,Sulfone!$B:$B,,1)
 + ( $A411 - _xlfn.XLOOKUP($A411,Sulfone!$A:$A,Sulfone!$A:$A,,1) )
   / ( _xlfn.XLOOKUP($A411,Sulfone!$A:$A,Sulfone!$A:$A,,-1)
       - _xlfn.XLOOKUP($A411,Sulfone!$A:$A,Sulfone!$A:$A,,1) )
   * ( _xlfn.XLOOKUP($A411,Sulfone!$A:$A,Sulfone!$B:$B,,-1)
       - _xlfn.XLOOKUP($A411,Sulfone!$A:$A,Sulfone!$B:$B,,1) )</f>
        <v>1.0092574501139984</v>
      </c>
      <c r="E411">
        <f xml:space="preserve"> _xlfn.XLOOKUP($A411,sfeso4051!$A:$A,sfeso4051!$B:$B,,1)
 + ( $A411 - _xlfn.XLOOKUP($A411,sfeso4051!$A:$A,sfeso4051!$A:$A,,1) )
   / ( _xlfn.XLOOKUP($A411,sfeso4051!$A:$A,sfeso4051!$A:$A,,-1)
       - _xlfn.XLOOKUP($A411,sfeso4051!$A:$A,sfeso4051!$A:$A,,1) )
   * ( _xlfn.XLOOKUP($A411,sfeso4051!$A:$A,sfeso4051!$B:$B,,-1)
       - _xlfn.XLOOKUP($A411,sfeso4051!$A:$A,sfeso4051!$B:$B,,1) )</f>
        <v>0.85938706067918214</v>
      </c>
      <c r="F411">
        <f xml:space="preserve"> _xlfn.XLOOKUP($A411,sdbt029!$A:$A,sdbt029!$B:$B,,1)
 + ( $A411 - _xlfn.XLOOKUP($A411,sdbt029!$A:$A,sdbt029!$A:$A,,1) )
   / ( _xlfn.XLOOKUP($A411,sdbt029!$A:$A,sdbt029!$A:$A,,-1)
       - _xlfn.XLOOKUP($A411,sdbt029!$A:$A,sdbt029!$A:$A,,1) )
   * ( _xlfn.XLOOKUP($A411,sdbt029!$A:$A,sdbt029!$B:$B,,-1)
       - _xlfn.XLOOKUP($A411,sdbt029!$A:$A,sdbt029!$B:$B,,1) )</f>
        <v>0.9975953865403091</v>
      </c>
      <c r="G411">
        <f xml:space="preserve"> _xlfn.XLOOKUP($A411,sdbs034!$A:$A,sdbs034!$B:$B,,1)
 + ( $A411 - _xlfn.XLOOKUP($A411,sdbs034!$A:$A,sdbs034!$A:$A,,1) )
   / ( _xlfn.XLOOKUP($A411,sdbs034!$A:$A,sdbs034!$A:$A,,-1)
       - _xlfn.XLOOKUP($A411,sdbs034!$A:$A,sdbs034!$A:$A,,1) )
   * ( _xlfn.XLOOKUP($A411,sdbs034!$A:$A,sdbs034!$B:$B,,-1)
       - _xlfn.XLOOKUP($A411,sdbs034!$A:$A,sdbs034!$B:$B,,1) )</f>
        <v>0.98140809544889307</v>
      </c>
      <c r="H411">
        <f xml:space="preserve"> _xlfn.XLOOKUP($A411,sdbso042!$A:$A,sdbso042!$B:$B,,1)
 + ( $A411 - _xlfn.XLOOKUP($A411,sdbso042!$A:$A,sdbso042!$A:$A,,1) )
   / ( _xlfn.XLOOKUP($A411,sdbso042!$A:$A,sdbso042!$A:$A,,-1)
       - _xlfn.XLOOKUP($A411,sdbso042!$A:$A,sdbso042!$A:$A,,1) )
   * ( _xlfn.XLOOKUP($A411,sdbso042!$A:$A,sdbso042!$B:$B,,-1)
       - _xlfn.XLOOKUP($A411,sdbso042!$A:$A,sdbso042!$B:$B,,1) )</f>
        <v>0.92660904452067339</v>
      </c>
      <c r="Y411">
        <f t="shared" si="19"/>
        <v>0</v>
      </c>
      <c r="Z411">
        <f t="shared" si="20"/>
        <v>0</v>
      </c>
      <c r="AI411" s="1">
        <v>2526.0920999999998</v>
      </c>
    </row>
    <row r="412" spans="1:35" x14ac:dyDescent="0.2">
      <c r="A412" s="1">
        <f t="shared" si="18"/>
        <v>2525.1423</v>
      </c>
      <c r="B412" s="1">
        <v>1.0021226000000001</v>
      </c>
      <c r="C412">
        <f xml:space="preserve"> _xlfn.XLOOKUP($A412,DibenzoThiophene!$A:$A,DibenzoThiophene!$B:$B,,1)
 + ( $A412 - _xlfn.XLOOKUP($A412,DibenzoThiophene!$A:$A,DibenzoThiophene!$A:$A,,1) )
   / ( _xlfn.XLOOKUP($A412,DibenzoThiophene!$A:$A,DibenzoThiophene!$A:$A,,-1)
       - _xlfn.XLOOKUP($A412,DibenzoThiophene!$A:$A,DibenzoThiophene!$A:$A,,1) )
   * ( _xlfn.XLOOKUP($A412,DibenzoThiophene!$A:$A,DibenzoThiophene!$B:$B,,-1)
       - _xlfn.XLOOKUP($A412,DibenzoThiophene!$A:$A,DibenzoThiophene!$B:$B,,1) )</f>
        <v>0.94337151800997832</v>
      </c>
      <c r="D412">
        <f xml:space="preserve"> _xlfn.XLOOKUP($A412,Sulfone!$A:$A,Sulfone!$B:$B,,1)
 + ( $A412 - _xlfn.XLOOKUP($A412,Sulfone!$A:$A,Sulfone!$A:$A,,1) )
   / ( _xlfn.XLOOKUP($A412,Sulfone!$A:$A,Sulfone!$A:$A,,-1)
       - _xlfn.XLOOKUP($A412,Sulfone!$A:$A,Sulfone!$A:$A,,1) )
   * ( _xlfn.XLOOKUP($A412,Sulfone!$A:$A,Sulfone!$B:$B,,-1)
       - _xlfn.XLOOKUP($A412,Sulfone!$A:$A,Sulfone!$B:$B,,1) )</f>
        <v>1.0096350088380874</v>
      </c>
      <c r="E412">
        <f xml:space="preserve"> _xlfn.XLOOKUP($A412,sfeso4051!$A:$A,sfeso4051!$B:$B,,1)
 + ( $A412 - _xlfn.XLOOKUP($A412,sfeso4051!$A:$A,sfeso4051!$A:$A,,1) )
   / ( _xlfn.XLOOKUP($A412,sfeso4051!$A:$A,sfeso4051!$A:$A,,-1)
       - _xlfn.XLOOKUP($A412,sfeso4051!$A:$A,sfeso4051!$A:$A,,1) )
   * ( _xlfn.XLOOKUP($A412,sfeso4051!$A:$A,sfeso4051!$B:$B,,-1)
       - _xlfn.XLOOKUP($A412,sfeso4051!$A:$A,sfeso4051!$B:$B,,1) )</f>
        <v>0.8589471216248088</v>
      </c>
      <c r="F412">
        <f xml:space="preserve"> _xlfn.XLOOKUP($A412,sdbt029!$A:$A,sdbt029!$B:$B,,1)
 + ( $A412 - _xlfn.XLOOKUP($A412,sdbt029!$A:$A,sdbt029!$A:$A,,1) )
   / ( _xlfn.XLOOKUP($A412,sdbt029!$A:$A,sdbt029!$A:$A,,-1)
       - _xlfn.XLOOKUP($A412,sdbt029!$A:$A,sdbt029!$A:$A,,1) )
   * ( _xlfn.XLOOKUP($A412,sdbt029!$A:$A,sdbt029!$B:$B,,-1)
       - _xlfn.XLOOKUP($A412,sdbt029!$A:$A,sdbt029!$B:$B,,1) )</f>
        <v>0.9967308941373948</v>
      </c>
      <c r="G412">
        <f xml:space="preserve"> _xlfn.XLOOKUP($A412,sdbs034!$A:$A,sdbs034!$B:$B,,1)
 + ( $A412 - _xlfn.XLOOKUP($A412,sdbs034!$A:$A,sdbs034!$A:$A,,1) )
   / ( _xlfn.XLOOKUP($A412,sdbs034!$A:$A,sdbs034!$A:$A,,-1)
       - _xlfn.XLOOKUP($A412,sdbs034!$A:$A,sdbs034!$A:$A,,1) )
   * ( _xlfn.XLOOKUP($A412,sdbs034!$A:$A,sdbs034!$B:$B,,-1)
       - _xlfn.XLOOKUP($A412,sdbs034!$A:$A,sdbs034!$B:$B,,1) )</f>
        <v>0.97270752942541649</v>
      </c>
      <c r="H412">
        <f xml:space="preserve"> _xlfn.XLOOKUP($A412,sdbso042!$A:$A,sdbso042!$B:$B,,1)
 + ( $A412 - _xlfn.XLOOKUP($A412,sdbso042!$A:$A,sdbso042!$A:$A,,1) )
   / ( _xlfn.XLOOKUP($A412,sdbso042!$A:$A,sdbso042!$A:$A,,-1)
       - _xlfn.XLOOKUP($A412,sdbso042!$A:$A,sdbso042!$A:$A,,1) )
   * ( _xlfn.XLOOKUP($A412,sdbso042!$A:$A,sdbso042!$B:$B,,-1)
       - _xlfn.XLOOKUP($A412,sdbso042!$A:$A,sdbso042!$B:$B,,1) )</f>
        <v>0.92730754400826687</v>
      </c>
      <c r="Y412">
        <f t="shared" si="19"/>
        <v>0</v>
      </c>
      <c r="Z412">
        <f t="shared" si="20"/>
        <v>0</v>
      </c>
      <c r="AI412" s="1">
        <v>2526.3422999999998</v>
      </c>
    </row>
    <row r="413" spans="1:35" x14ac:dyDescent="0.2">
      <c r="A413" s="1">
        <f t="shared" si="18"/>
        <v>2525.3925000000004</v>
      </c>
      <c r="B413" s="1">
        <v>1.0050266000000001</v>
      </c>
      <c r="C413">
        <f xml:space="preserve"> _xlfn.XLOOKUP($A413,DibenzoThiophene!$A:$A,DibenzoThiophene!$B:$B,,1)
 + ( $A413 - _xlfn.XLOOKUP($A413,DibenzoThiophene!$A:$A,DibenzoThiophene!$A:$A,,1) )
   / ( _xlfn.XLOOKUP($A413,DibenzoThiophene!$A:$A,DibenzoThiophene!$A:$A,,-1)
       - _xlfn.XLOOKUP($A413,DibenzoThiophene!$A:$A,DibenzoThiophene!$A:$A,,1) )
   * ( _xlfn.XLOOKUP($A413,DibenzoThiophene!$A:$A,DibenzoThiophene!$B:$B,,-1)
       - _xlfn.XLOOKUP($A413,DibenzoThiophene!$A:$A,DibenzoThiophene!$B:$B,,1) )</f>
        <v>0.94607751142354324</v>
      </c>
      <c r="D413">
        <f xml:space="preserve"> _xlfn.XLOOKUP($A413,Sulfone!$A:$A,Sulfone!$B:$B,,1)
 + ( $A413 - _xlfn.XLOOKUP($A413,Sulfone!$A:$A,Sulfone!$A:$A,,1) )
   / ( _xlfn.XLOOKUP($A413,Sulfone!$A:$A,Sulfone!$A:$A,,-1)
       - _xlfn.XLOOKUP($A413,Sulfone!$A:$A,Sulfone!$A:$A,,1) )
   * ( _xlfn.XLOOKUP($A413,Sulfone!$A:$A,Sulfone!$B:$B,,-1)
       - _xlfn.XLOOKUP($A413,Sulfone!$A:$A,Sulfone!$B:$B,,1) )</f>
        <v>1.009963733732516</v>
      </c>
      <c r="E413">
        <f xml:space="preserve"> _xlfn.XLOOKUP($A413,sfeso4051!$A:$A,sfeso4051!$B:$B,,1)
 + ( $A413 - _xlfn.XLOOKUP($A413,sfeso4051!$A:$A,sfeso4051!$A:$A,,1) )
   / ( _xlfn.XLOOKUP($A413,sfeso4051!$A:$A,sfeso4051!$A:$A,,-1)
       - _xlfn.XLOOKUP($A413,sfeso4051!$A:$A,sfeso4051!$A:$A,,1) )
   * ( _xlfn.XLOOKUP($A413,sfeso4051!$A:$A,sfeso4051!$B:$B,,-1)
       - _xlfn.XLOOKUP($A413,sfeso4051!$A:$A,sfeso4051!$B:$B,,1) )</f>
        <v>0.85924800620064123</v>
      </c>
      <c r="F413">
        <f xml:space="preserve"> _xlfn.XLOOKUP($A413,sdbt029!$A:$A,sdbt029!$B:$B,,1)
 + ( $A413 - _xlfn.XLOOKUP($A413,sdbt029!$A:$A,sdbt029!$A:$A,,1) )
   / ( _xlfn.XLOOKUP($A413,sdbt029!$A:$A,sdbt029!$A:$A,,-1)
       - _xlfn.XLOOKUP($A413,sdbt029!$A:$A,sdbt029!$A:$A,,1) )
   * ( _xlfn.XLOOKUP($A413,sdbt029!$A:$A,sdbt029!$B:$B,,-1)
       - _xlfn.XLOOKUP($A413,sdbt029!$A:$A,sdbt029!$B:$B,,1) )</f>
        <v>0.99506108055683928</v>
      </c>
      <c r="G413">
        <f xml:space="preserve"> _xlfn.XLOOKUP($A413,sdbs034!$A:$A,sdbs034!$B:$B,,1)
 + ( $A413 - _xlfn.XLOOKUP($A413,sdbs034!$A:$A,sdbs034!$A:$A,,1) )
   / ( _xlfn.XLOOKUP($A413,sdbs034!$A:$A,sdbs034!$A:$A,,-1)
       - _xlfn.XLOOKUP($A413,sdbs034!$A:$A,sdbs034!$A:$A,,1) )
   * ( _xlfn.XLOOKUP($A413,sdbs034!$A:$A,sdbs034!$B:$B,,-1)
       - _xlfn.XLOOKUP($A413,sdbs034!$A:$A,sdbs034!$B:$B,,1) )</f>
        <v>0.95990905040189778</v>
      </c>
      <c r="H413">
        <f xml:space="preserve"> _xlfn.XLOOKUP($A413,sdbso042!$A:$A,sdbso042!$B:$B,,1)
 + ( $A413 - _xlfn.XLOOKUP($A413,sdbso042!$A:$A,sdbso042!$A:$A,,1) )
   / ( _xlfn.XLOOKUP($A413,sdbso042!$A:$A,sdbso042!$A:$A,,-1)
       - _xlfn.XLOOKUP($A413,sdbso042!$A:$A,sdbso042!$A:$A,,1) )
   * ( _xlfn.XLOOKUP($A413,sdbso042!$A:$A,sdbso042!$B:$B,,-1)
       - _xlfn.XLOOKUP($A413,sdbso042!$A:$A,sdbso042!$B:$B,,1) )</f>
        <v>0.92783102024466857</v>
      </c>
      <c r="Y413">
        <f t="shared" si="19"/>
        <v>0</v>
      </c>
      <c r="Z413">
        <f t="shared" si="20"/>
        <v>0</v>
      </c>
      <c r="AI413" s="1">
        <v>2526.5925000000002</v>
      </c>
    </row>
    <row r="414" spans="1:35" x14ac:dyDescent="0.2">
      <c r="A414" s="1">
        <f t="shared" si="18"/>
        <v>2525.6426000000001</v>
      </c>
      <c r="B414" s="1">
        <v>1.0124074999999999</v>
      </c>
      <c r="C414">
        <f xml:space="preserve"> _xlfn.XLOOKUP($A414,DibenzoThiophene!$A:$A,DibenzoThiophene!$B:$B,,1)
 + ( $A414 - _xlfn.XLOOKUP($A414,DibenzoThiophene!$A:$A,DibenzoThiophene!$A:$A,,1) )
   / ( _xlfn.XLOOKUP($A414,DibenzoThiophene!$A:$A,DibenzoThiophene!$A:$A,,-1)
       - _xlfn.XLOOKUP($A414,DibenzoThiophene!$A:$A,DibenzoThiophene!$A:$A,,1) )
   * ( _xlfn.XLOOKUP($A414,DibenzoThiophene!$A:$A,DibenzoThiophene!$B:$B,,-1)
       - _xlfn.XLOOKUP($A414,DibenzoThiophene!$A:$A,DibenzoThiophene!$B:$B,,1) )</f>
        <v>0.94878242330496143</v>
      </c>
      <c r="D414">
        <f xml:space="preserve"> _xlfn.XLOOKUP($A414,Sulfone!$A:$A,Sulfone!$B:$B,,1)
 + ( $A414 - _xlfn.XLOOKUP($A414,Sulfone!$A:$A,Sulfone!$A:$A,,1) )
   / ( _xlfn.XLOOKUP($A414,Sulfone!$A:$A,Sulfone!$A:$A,,-1)
       - _xlfn.XLOOKUP($A414,Sulfone!$A:$A,Sulfone!$A:$A,,1) )
   * ( _xlfn.XLOOKUP($A414,Sulfone!$A:$A,Sulfone!$B:$B,,-1)
       - _xlfn.XLOOKUP($A414,Sulfone!$A:$A,Sulfone!$B:$B,,1) )</f>
        <v>1.0102923272420938</v>
      </c>
      <c r="E414">
        <f xml:space="preserve"> _xlfn.XLOOKUP($A414,sfeso4051!$A:$A,sfeso4051!$B:$B,,1)
 + ( $A414 - _xlfn.XLOOKUP($A414,sfeso4051!$A:$A,sfeso4051!$A:$A,,1) )
   / ( _xlfn.XLOOKUP($A414,sfeso4051!$A:$A,sfeso4051!$A:$A,,-1)
       - _xlfn.XLOOKUP($A414,sfeso4051!$A:$A,sfeso4051!$A:$A,,1) )
   * ( _xlfn.XLOOKUP($A414,sfeso4051!$A:$A,sfeso4051!$B:$B,,-1)
       - _xlfn.XLOOKUP($A414,sfeso4051!$A:$A,sfeso4051!$B:$B,,1) )</f>
        <v>0.85847152016108708</v>
      </c>
      <c r="F414">
        <f xml:space="preserve"> _xlfn.XLOOKUP($A414,sdbt029!$A:$A,sdbt029!$B:$B,,1)
 + ( $A414 - _xlfn.XLOOKUP($A414,sdbt029!$A:$A,sdbt029!$A:$A,,1) )
   / ( _xlfn.XLOOKUP($A414,sdbt029!$A:$A,sdbt029!$A:$A,,-1)
       - _xlfn.XLOOKUP($A414,sdbt029!$A:$A,sdbt029!$A:$A,,1) )
   * ( _xlfn.XLOOKUP($A414,sdbt029!$A:$A,sdbt029!$B:$B,,-1)
       - _xlfn.XLOOKUP($A414,sdbt029!$A:$A,sdbt029!$B:$B,,1) )</f>
        <v>0.99556013641019714</v>
      </c>
      <c r="G414">
        <f xml:space="preserve"> _xlfn.XLOOKUP($A414,sdbs034!$A:$A,sdbs034!$B:$B,,1)
 + ( $A414 - _xlfn.XLOOKUP($A414,sdbs034!$A:$A,sdbs034!$A:$A,,1) )
   / ( _xlfn.XLOOKUP($A414,sdbs034!$A:$A,sdbs034!$A:$A,,-1)
       - _xlfn.XLOOKUP($A414,sdbs034!$A:$A,sdbs034!$A:$A,,1) )
   * ( _xlfn.XLOOKUP($A414,sdbs034!$A:$A,sdbs034!$B:$B,,-1)
       - _xlfn.XLOOKUP($A414,sdbs034!$A:$A,sdbs034!$B:$B,,1) )</f>
        <v>0.95857782140804493</v>
      </c>
      <c r="H414">
        <f xml:space="preserve"> _xlfn.XLOOKUP($A414,sdbso042!$A:$A,sdbso042!$B:$B,,1)
 + ( $A414 - _xlfn.XLOOKUP($A414,sdbso042!$A:$A,sdbso042!$A:$A,,1) )
   / ( _xlfn.XLOOKUP($A414,sdbso042!$A:$A,sdbso042!$A:$A,,-1)
       - _xlfn.XLOOKUP($A414,sdbso042!$A:$A,sdbso042!$A:$A,,1) )
   * ( _xlfn.XLOOKUP($A414,sdbso042!$A:$A,sdbso042!$B:$B,,-1)
       - _xlfn.XLOOKUP($A414,sdbso042!$A:$A,sdbso042!$B:$B,,1) )</f>
        <v>0.92997697102700638</v>
      </c>
      <c r="Y414">
        <f t="shared" si="19"/>
        <v>0</v>
      </c>
      <c r="Z414">
        <f t="shared" si="20"/>
        <v>0</v>
      </c>
      <c r="AI414" s="1">
        <v>2526.8425999999999</v>
      </c>
    </row>
    <row r="415" spans="1:35" x14ac:dyDescent="0.2">
      <c r="A415" s="1">
        <f t="shared" si="18"/>
        <v>2525.8928000000001</v>
      </c>
      <c r="B415" s="1">
        <v>0.99300613000000004</v>
      </c>
      <c r="C415">
        <f xml:space="preserve"> _xlfn.XLOOKUP($A415,DibenzoThiophene!$A:$A,DibenzoThiophene!$B:$B,,1)
 + ( $A415 - _xlfn.XLOOKUP($A415,DibenzoThiophene!$A:$A,DibenzoThiophene!$A:$A,,1) )
   / ( _xlfn.XLOOKUP($A415,DibenzoThiophene!$A:$A,DibenzoThiophene!$A:$A,,-1)
       - _xlfn.XLOOKUP($A415,DibenzoThiophene!$A:$A,DibenzoThiophene!$A:$A,,1) )
   * ( _xlfn.XLOOKUP($A415,DibenzoThiophene!$A:$A,DibenzoThiophene!$B:$B,,-1)
       - _xlfn.XLOOKUP($A415,DibenzoThiophene!$A:$A,DibenzoThiophene!$B:$B,,1) )</f>
        <v>0.95148841671852136</v>
      </c>
      <c r="D415">
        <f xml:space="preserve"> _xlfn.XLOOKUP($A415,Sulfone!$A:$A,Sulfone!$B:$B,,1)
 + ( $A415 - _xlfn.XLOOKUP($A415,Sulfone!$A:$A,Sulfone!$A:$A,,1) )
   / ( _xlfn.XLOOKUP($A415,Sulfone!$A:$A,Sulfone!$A:$A,,-1)
       - _xlfn.XLOOKUP($A415,Sulfone!$A:$A,Sulfone!$A:$A,,1) )
   * ( _xlfn.XLOOKUP($A415,Sulfone!$A:$A,Sulfone!$B:$B,,-1)
       - _xlfn.XLOOKUP($A415,Sulfone!$A:$A,Sulfone!$B:$B,,1) )</f>
        <v>1.0106210521365218</v>
      </c>
      <c r="E415">
        <f xml:space="preserve"> _xlfn.XLOOKUP($A415,sfeso4051!$A:$A,sfeso4051!$B:$B,,1)
 + ( $A415 - _xlfn.XLOOKUP($A415,sfeso4051!$A:$A,sfeso4051!$A:$A,,1) )
   / ( _xlfn.XLOOKUP($A415,sfeso4051!$A:$A,sfeso4051!$A:$A,,-1)
       - _xlfn.XLOOKUP($A415,sfeso4051!$A:$A,sfeso4051!$A:$A,,1) )
   * ( _xlfn.XLOOKUP($A415,sfeso4051!$A:$A,sfeso4051!$B:$B,,-1)
       - _xlfn.XLOOKUP($A415,sfeso4051!$A:$A,sfeso4051!$B:$B,,1) )</f>
        <v>0.85687070404185517</v>
      </c>
      <c r="F415">
        <f xml:space="preserve"> _xlfn.XLOOKUP($A415,sdbt029!$A:$A,sdbt029!$B:$B,,1)
 + ( $A415 - _xlfn.XLOOKUP($A415,sdbt029!$A:$A,sdbt029!$A:$A,,1) )
   / ( _xlfn.XLOOKUP($A415,sdbt029!$A:$A,sdbt029!$A:$A,,-1)
       - _xlfn.XLOOKUP($A415,sdbt029!$A:$A,sdbt029!$A:$A,,1) )
   * ( _xlfn.XLOOKUP($A415,sdbt029!$A:$A,sdbt029!$B:$B,,-1)
       - _xlfn.XLOOKUP($A415,sdbt029!$A:$A,sdbt029!$B:$B,,1) )</f>
        <v>0.99771791156177458</v>
      </c>
      <c r="G415">
        <f xml:space="preserve"> _xlfn.XLOOKUP($A415,sdbs034!$A:$A,sdbs034!$B:$B,,1)
 + ( $A415 - _xlfn.XLOOKUP($A415,sdbs034!$A:$A,sdbs034!$A:$A,,1) )
   / ( _xlfn.XLOOKUP($A415,sdbs034!$A:$A,sdbs034!$A:$A,,-1)
       - _xlfn.XLOOKUP($A415,sdbs034!$A:$A,sdbs034!$A:$A,,1) )
   * ( _xlfn.XLOOKUP($A415,sdbs034!$A:$A,sdbs034!$B:$B,,-1)
       - _xlfn.XLOOKUP($A415,sdbs034!$A:$A,sdbs034!$B:$B,,1) )</f>
        <v>0.96601377482302697</v>
      </c>
      <c r="H415">
        <f xml:space="preserve"> _xlfn.XLOOKUP($A415,sdbso042!$A:$A,sdbso042!$B:$B,,1)
 + ( $A415 - _xlfn.XLOOKUP($A415,sdbso042!$A:$A,sdbso042!$A:$A,,1) )
   / ( _xlfn.XLOOKUP($A415,sdbso042!$A:$A,sdbso042!$A:$A,,-1)
       - _xlfn.XLOOKUP($A415,sdbso042!$A:$A,sdbso042!$A:$A,,1) )
   * ( _xlfn.XLOOKUP($A415,sdbso042!$A:$A,sdbso042!$B:$B,,-1)
       - _xlfn.XLOOKUP($A415,sdbso042!$A:$A,sdbso042!$B:$B,,1) )</f>
        <v>0.93336501707231379</v>
      </c>
      <c r="Y415">
        <f t="shared" si="19"/>
        <v>0</v>
      </c>
      <c r="Z415">
        <f t="shared" si="20"/>
        <v>0</v>
      </c>
      <c r="AI415" s="1">
        <v>2527.0927999999999</v>
      </c>
    </row>
    <row r="416" spans="1:35" x14ac:dyDescent="0.2">
      <c r="A416" s="1">
        <f t="shared" si="18"/>
        <v>2526.143</v>
      </c>
      <c r="B416" s="1">
        <v>1.0105709</v>
      </c>
      <c r="C416">
        <f xml:space="preserve"> _xlfn.XLOOKUP($A416,DibenzoThiophene!$A:$A,DibenzoThiophene!$B:$B,,1)
 + ( $A416 - _xlfn.XLOOKUP($A416,DibenzoThiophene!$A:$A,DibenzoThiophene!$A:$A,,1) )
   / ( _xlfn.XLOOKUP($A416,DibenzoThiophene!$A:$A,DibenzoThiophene!$A:$A,,-1)
       - _xlfn.XLOOKUP($A416,DibenzoThiophene!$A:$A,DibenzoThiophene!$A:$A,,1) )
   * ( _xlfn.XLOOKUP($A416,DibenzoThiophene!$A:$A,DibenzoThiophene!$B:$B,,-1)
       - _xlfn.XLOOKUP($A416,DibenzoThiophene!$A:$A,DibenzoThiophene!$B:$B,,1) )</f>
        <v>0.95419441013208139</v>
      </c>
      <c r="D416">
        <f xml:space="preserve"> _xlfn.XLOOKUP($A416,Sulfone!$A:$A,Sulfone!$B:$B,,1)
 + ( $A416 - _xlfn.XLOOKUP($A416,Sulfone!$A:$A,Sulfone!$A:$A,,1) )
   / ( _xlfn.XLOOKUP($A416,Sulfone!$A:$A,Sulfone!$A:$A,,-1)
       - _xlfn.XLOOKUP($A416,Sulfone!$A:$A,Sulfone!$A:$A,,1) )
   * ( _xlfn.XLOOKUP($A416,Sulfone!$A:$A,Sulfone!$B:$B,,-1)
       - _xlfn.XLOOKUP($A416,Sulfone!$A:$A,Sulfone!$B:$B,,1) )</f>
        <v>1.0119623708869772</v>
      </c>
      <c r="E416">
        <f xml:space="preserve"> _xlfn.XLOOKUP($A416,sfeso4051!$A:$A,sfeso4051!$B:$B,,1)
 + ( $A416 - _xlfn.XLOOKUP($A416,sfeso4051!$A:$A,sfeso4051!$A:$A,,1) )
   / ( _xlfn.XLOOKUP($A416,sfeso4051!$A:$A,sfeso4051!$A:$A,,-1)
       - _xlfn.XLOOKUP($A416,sfeso4051!$A:$A,sfeso4051!$A:$A,,1) )
   * ( _xlfn.XLOOKUP($A416,sfeso4051!$A:$A,sfeso4051!$B:$B,,-1)
       - _xlfn.XLOOKUP($A416,sfeso4051!$A:$A,sfeso4051!$B:$B,,1) )</f>
        <v>0.85604918258751839</v>
      </c>
      <c r="F416">
        <f xml:space="preserve"> _xlfn.XLOOKUP($A416,sdbt029!$A:$A,sdbt029!$B:$B,,1)
 + ( $A416 - _xlfn.XLOOKUP($A416,sdbt029!$A:$A,sdbt029!$A:$A,,1) )
   / ( _xlfn.XLOOKUP($A416,sdbt029!$A:$A,sdbt029!$A:$A,,-1)
       - _xlfn.XLOOKUP($A416,sdbt029!$A:$A,sdbt029!$A:$A,,1) )
   * ( _xlfn.XLOOKUP($A416,sdbt029!$A:$A,sdbt029!$B:$B,,-1)
       - _xlfn.XLOOKUP($A416,sdbt029!$A:$A,sdbt029!$B:$B,,1) )</f>
        <v>0.99863120168281716</v>
      </c>
      <c r="G416">
        <f xml:space="preserve"> _xlfn.XLOOKUP($A416,sdbs034!$A:$A,sdbs034!$B:$B,,1)
 + ( $A416 - _xlfn.XLOOKUP($A416,sdbs034!$A:$A,sdbs034!$A:$A,,1) )
   / ( _xlfn.XLOOKUP($A416,sdbs034!$A:$A,sdbs034!$A:$A,,-1)
       - _xlfn.XLOOKUP($A416,sdbs034!$A:$A,sdbs034!$A:$A,,1) )
   * ( _xlfn.XLOOKUP($A416,sdbs034!$A:$A,sdbs034!$B:$B,,-1)
       - _xlfn.XLOOKUP($A416,sdbs034!$A:$A,sdbs034!$B:$B,,1) )</f>
        <v>0.97181566941657038</v>
      </c>
      <c r="H416">
        <f xml:space="preserve"> _xlfn.XLOOKUP($A416,sdbso042!$A:$A,sdbso042!$B:$B,,1)
 + ( $A416 - _xlfn.XLOOKUP($A416,sdbso042!$A:$A,sdbso042!$A:$A,,1) )
   / ( _xlfn.XLOOKUP($A416,sdbso042!$A:$A,sdbso042!$A:$A,,-1)
       - _xlfn.XLOOKUP($A416,sdbso042!$A:$A,sdbso042!$A:$A,,1) )
   * ( _xlfn.XLOOKUP($A416,sdbso042!$A:$A,sdbso042!$B:$B,,-1)
       - _xlfn.XLOOKUP($A416,sdbso042!$A:$A,sdbso042!$B:$B,,1) )</f>
        <v>0.93216984254512381</v>
      </c>
      <c r="Y416">
        <f t="shared" si="19"/>
        <v>0</v>
      </c>
      <c r="Z416">
        <f t="shared" si="20"/>
        <v>0</v>
      </c>
      <c r="AI416" s="1">
        <v>2527.3429999999998</v>
      </c>
    </row>
    <row r="417" spans="1:35" x14ac:dyDescent="0.2">
      <c r="A417" s="1">
        <f t="shared" si="18"/>
        <v>2526.3932</v>
      </c>
      <c r="B417" s="1">
        <v>1.0204129</v>
      </c>
      <c r="C417">
        <f xml:space="preserve"> _xlfn.XLOOKUP($A417,DibenzoThiophene!$A:$A,DibenzoThiophene!$B:$B,,1)
 + ( $A417 - _xlfn.XLOOKUP($A417,DibenzoThiophene!$A:$A,DibenzoThiophene!$A:$A,,1) )
   / ( _xlfn.XLOOKUP($A417,DibenzoThiophene!$A:$A,DibenzoThiophene!$A:$A,,-1)
       - _xlfn.XLOOKUP($A417,DibenzoThiophene!$A:$A,DibenzoThiophene!$A:$A,,1) )
   * ( _xlfn.XLOOKUP($A417,DibenzoThiophene!$A:$A,DibenzoThiophene!$B:$B,,-1)
       - _xlfn.XLOOKUP($A417,DibenzoThiophene!$A:$A,DibenzoThiophene!$B:$B,,1) )</f>
        <v>0.95690040354564143</v>
      </c>
      <c r="D417">
        <f xml:space="preserve"> _xlfn.XLOOKUP($A417,Sulfone!$A:$A,Sulfone!$B:$B,,1)
 + ( $A417 - _xlfn.XLOOKUP($A417,Sulfone!$A:$A,Sulfone!$A:$A,,1) )
   / ( _xlfn.XLOOKUP($A417,Sulfone!$A:$A,Sulfone!$A:$A,,-1)
       - _xlfn.XLOOKUP($A417,Sulfone!$A:$A,Sulfone!$A:$A,,1) )
   * ( _xlfn.XLOOKUP($A417,Sulfone!$A:$A,Sulfone!$B:$B,,-1)
       - _xlfn.XLOOKUP($A417,Sulfone!$A:$A,Sulfone!$B:$B,,1) )</f>
        <v>1.0140661324434797</v>
      </c>
      <c r="E417">
        <f xml:space="preserve"> _xlfn.XLOOKUP($A417,sfeso4051!$A:$A,sfeso4051!$B:$B,,1)
 + ( $A417 - _xlfn.XLOOKUP($A417,sfeso4051!$A:$A,sfeso4051!$A:$A,,1) )
   / ( _xlfn.XLOOKUP($A417,sfeso4051!$A:$A,sfeso4051!$A:$A,,-1)
       - _xlfn.XLOOKUP($A417,sfeso4051!$A:$A,sfeso4051!$A:$A,,1) )
   * ( _xlfn.XLOOKUP($A417,sfeso4051!$A:$A,sfeso4051!$B:$B,,-1)
       - _xlfn.XLOOKUP($A417,sfeso4051!$A:$A,sfeso4051!$B:$B,,1) )</f>
        <v>0.85581443894889098</v>
      </c>
      <c r="F417">
        <f xml:space="preserve"> _xlfn.XLOOKUP($A417,sdbt029!$A:$A,sdbt029!$B:$B,,1)
 + ( $A417 - _xlfn.XLOOKUP($A417,sdbt029!$A:$A,sdbt029!$A:$A,,1) )
   / ( _xlfn.XLOOKUP($A417,sdbt029!$A:$A,sdbt029!$A:$A,,-1)
       - _xlfn.XLOOKUP($A417,sdbt029!$A:$A,sdbt029!$A:$A,,1) )
   * ( _xlfn.XLOOKUP($A417,sdbt029!$A:$A,sdbt029!$B:$B,,-1)
       - _xlfn.XLOOKUP($A417,sdbt029!$A:$A,sdbt029!$B:$B,,1) )</f>
        <v>0.99860744418786107</v>
      </c>
      <c r="G417">
        <f xml:space="preserve"> _xlfn.XLOOKUP($A417,sdbs034!$A:$A,sdbs034!$B:$B,,1)
 + ( $A417 - _xlfn.XLOOKUP($A417,sdbs034!$A:$A,sdbs034!$A:$A,,1) )
   / ( _xlfn.XLOOKUP($A417,sdbs034!$A:$A,sdbs034!$A:$A,,-1)
       - _xlfn.XLOOKUP($A417,sdbs034!$A:$A,sdbs034!$A:$A,,1) )
   * ( _xlfn.XLOOKUP($A417,sdbs034!$A:$A,sdbs034!$B:$B,,-1)
       - _xlfn.XLOOKUP($A417,sdbs034!$A:$A,sdbs034!$B:$B,,1) )</f>
        <v>0.97638718286011139</v>
      </c>
      <c r="H417">
        <f xml:space="preserve"> _xlfn.XLOOKUP($A417,sdbso042!$A:$A,sdbso042!$B:$B,,1)
 + ( $A417 - _xlfn.XLOOKUP($A417,sdbso042!$A:$A,sdbso042!$A:$A,,1) )
   / ( _xlfn.XLOOKUP($A417,sdbso042!$A:$A,sdbso042!$A:$A,,-1)
       - _xlfn.XLOOKUP($A417,sdbso042!$A:$A,sdbso042!$A:$A,,1) )
   * ( _xlfn.XLOOKUP($A417,sdbso042!$A:$A,sdbso042!$B:$B,,-1)
       - _xlfn.XLOOKUP($A417,sdbso042!$A:$A,sdbso042!$B:$B,,1) )</f>
        <v>0.9275236856391359</v>
      </c>
      <c r="Y417">
        <f t="shared" si="19"/>
        <v>0</v>
      </c>
      <c r="Z417">
        <f t="shared" si="20"/>
        <v>0</v>
      </c>
      <c r="AI417" s="1">
        <v>2527.5931999999998</v>
      </c>
    </row>
    <row r="418" spans="1:35" x14ac:dyDescent="0.2">
      <c r="A418" s="1">
        <f t="shared" si="18"/>
        <v>2526.6433000000002</v>
      </c>
      <c r="B418" s="1">
        <v>0.98895215999999997</v>
      </c>
      <c r="C418">
        <f xml:space="preserve"> _xlfn.XLOOKUP($A418,DibenzoThiophene!$A:$A,DibenzoThiophene!$B:$B,,1)
 + ( $A418 - _xlfn.XLOOKUP($A418,DibenzoThiophene!$A:$A,DibenzoThiophene!$A:$A,,1) )
   / ( _xlfn.XLOOKUP($A418,DibenzoThiophene!$A:$A,DibenzoThiophene!$A:$A,,-1)
       - _xlfn.XLOOKUP($A418,DibenzoThiophene!$A:$A,DibenzoThiophene!$A:$A,,1) )
   * ( _xlfn.XLOOKUP($A418,DibenzoThiophene!$A:$A,DibenzoThiophene!$B:$B,,-1)
       - _xlfn.XLOOKUP($A418,DibenzoThiophene!$A:$A,DibenzoThiophene!$B:$B,,1) )</f>
        <v>0.95930609717958815</v>
      </c>
      <c r="D418">
        <f xml:space="preserve"> _xlfn.XLOOKUP($A418,Sulfone!$A:$A,Sulfone!$B:$B,,1)
 + ( $A418 - _xlfn.XLOOKUP($A418,Sulfone!$A:$A,Sulfone!$A:$A,,1) )
   / ( _xlfn.XLOOKUP($A418,Sulfone!$A:$A,Sulfone!$A:$A,,-1)
       - _xlfn.XLOOKUP($A418,Sulfone!$A:$A,Sulfone!$A:$A,,1) )
   * ( _xlfn.XLOOKUP($A418,Sulfone!$A:$A,Sulfone!$B:$B,,-1)
       - _xlfn.XLOOKUP($A418,Sulfone!$A:$A,Sulfone!$B:$B,,1) )</f>
        <v>1.0161690531680276</v>
      </c>
      <c r="E418">
        <f xml:space="preserve"> _xlfn.XLOOKUP($A418,sfeso4051!$A:$A,sfeso4051!$B:$B,,1)
 + ( $A418 - _xlfn.XLOOKUP($A418,sfeso4051!$A:$A,sfeso4051!$A:$A,,1) )
   / ( _xlfn.XLOOKUP($A418,sfeso4051!$A:$A,sfeso4051!$A:$A,,-1)
       - _xlfn.XLOOKUP($A418,sfeso4051!$A:$A,sfeso4051!$A:$A,,1) )
   * ( _xlfn.XLOOKUP($A418,sfeso4051!$A:$A,sfeso4051!$B:$B,,-1)
       - _xlfn.XLOOKUP($A418,sfeso4051!$A:$A,sfeso4051!$B:$B,,1) )</f>
        <v>0.85654478098046805</v>
      </c>
      <c r="F418">
        <f xml:space="preserve"> _xlfn.XLOOKUP($A418,sdbt029!$A:$A,sdbt029!$B:$B,,1)
 + ( $A418 - _xlfn.XLOOKUP($A418,sdbt029!$A:$A,sdbt029!$A:$A,,1) )
   / ( _xlfn.XLOOKUP($A418,sdbt029!$A:$A,sdbt029!$A:$A,,-1)
       - _xlfn.XLOOKUP($A418,sdbt029!$A:$A,sdbt029!$A:$A,,1) )
   * ( _xlfn.XLOOKUP($A418,sdbt029!$A:$A,sdbt029!$B:$B,,-1)
       - _xlfn.XLOOKUP($A418,sdbt029!$A:$A,sdbt029!$B:$B,,1) )</f>
        <v>0.99965059287133928</v>
      </c>
      <c r="G418">
        <f xml:space="preserve"> _xlfn.XLOOKUP($A418,sdbs034!$A:$A,sdbs034!$B:$B,,1)
 + ( $A418 - _xlfn.XLOOKUP($A418,sdbs034!$A:$A,sdbs034!$A:$A,,1) )
   / ( _xlfn.XLOOKUP($A418,sdbs034!$A:$A,sdbs034!$A:$A,,-1)
       - _xlfn.XLOOKUP($A418,sdbs034!$A:$A,sdbs034!$A:$A,,1) )
   * ( _xlfn.XLOOKUP($A418,sdbs034!$A:$A,sdbs034!$B:$B,,-1)
       - _xlfn.XLOOKUP($A418,sdbs034!$A:$A,sdbs034!$B:$B,,1) )</f>
        <v>0.97209944691343686</v>
      </c>
      <c r="H418">
        <f xml:space="preserve"> _xlfn.XLOOKUP($A418,sdbso042!$A:$A,sdbso042!$B:$B,,1)
 + ( $A418 - _xlfn.XLOOKUP($A418,sdbso042!$A:$A,sdbso042!$A:$A,,1) )
   / ( _xlfn.XLOOKUP($A418,sdbso042!$A:$A,sdbso042!$A:$A,,-1)
       - _xlfn.XLOOKUP($A418,sdbso042!$A:$A,sdbso042!$A:$A,,1) )
   * ( _xlfn.XLOOKUP($A418,sdbso042!$A:$A,sdbso042!$B:$B,,-1)
       - _xlfn.XLOOKUP($A418,sdbso042!$A:$A,sdbso042!$B:$B,,1) )</f>
        <v>0.92911549019300932</v>
      </c>
      <c r="Y418">
        <f t="shared" si="19"/>
        <v>0</v>
      </c>
      <c r="Z418">
        <f t="shared" si="20"/>
        <v>0</v>
      </c>
      <c r="AI418" s="1">
        <v>2527.8433</v>
      </c>
    </row>
    <row r="419" spans="1:35" x14ac:dyDescent="0.2">
      <c r="A419" s="1">
        <f t="shared" si="18"/>
        <v>2526.8935000000001</v>
      </c>
      <c r="B419" s="1">
        <v>1.0204921</v>
      </c>
      <c r="C419">
        <f xml:space="preserve"> _xlfn.XLOOKUP($A419,DibenzoThiophene!$A:$A,DibenzoThiophene!$B:$B,,1)
 + ( $A419 - _xlfn.XLOOKUP($A419,DibenzoThiophene!$A:$A,DibenzoThiophene!$A:$A,,1) )
   / ( _xlfn.XLOOKUP($A419,DibenzoThiophene!$A:$A,DibenzoThiophene!$A:$A,,-1)
       - _xlfn.XLOOKUP($A419,DibenzoThiophene!$A:$A,DibenzoThiophene!$A:$A,,1) )
   * ( _xlfn.XLOOKUP($A419,DibenzoThiophene!$A:$A,DibenzoThiophene!$B:$B,,-1)
       - _xlfn.XLOOKUP($A419,DibenzoThiophene!$A:$A,DibenzoThiophene!$B:$B,,1) )</f>
        <v>0.96045241547818538</v>
      </c>
      <c r="D419">
        <f xml:space="preserve"> _xlfn.XLOOKUP($A419,Sulfone!$A:$A,Sulfone!$B:$B,,1)
 + ( $A419 - _xlfn.XLOOKUP($A419,Sulfone!$A:$A,Sulfone!$A:$A,,1) )
   / ( _xlfn.XLOOKUP($A419,Sulfone!$A:$A,Sulfone!$A:$A,,-1)
       - _xlfn.XLOOKUP($A419,Sulfone!$A:$A,Sulfone!$A:$A,,1) )
   * ( _xlfn.XLOOKUP($A419,Sulfone!$A:$A,Sulfone!$B:$B,,-1)
       - _xlfn.XLOOKUP($A419,Sulfone!$A:$A,Sulfone!$B:$B,,1) )</f>
        <v>1.0182728147245301</v>
      </c>
      <c r="E419">
        <f xml:space="preserve"> _xlfn.XLOOKUP($A419,sfeso4051!$A:$A,sfeso4051!$B:$B,,1)
 + ( $A419 - _xlfn.XLOOKUP($A419,sfeso4051!$A:$A,sfeso4051!$A:$A,,1) )
   / ( _xlfn.XLOOKUP($A419,sfeso4051!$A:$A,sfeso4051!$A:$A,,-1)
       - _xlfn.XLOOKUP($A419,sfeso4051!$A:$A,sfeso4051!$A:$A,,1) )
   * ( _xlfn.XLOOKUP($A419,sfeso4051!$A:$A,sfeso4051!$B:$B,,-1)
       - _xlfn.XLOOKUP($A419,sfeso4051!$A:$A,sfeso4051!$B:$B,,1) )</f>
        <v>0.85799525378855868</v>
      </c>
      <c r="F419">
        <f xml:space="preserve"> _xlfn.XLOOKUP($A419,sdbt029!$A:$A,sdbt029!$B:$B,,1)
 + ( $A419 - _xlfn.XLOOKUP($A419,sdbt029!$A:$A,sdbt029!$A:$A,,1) )
   / ( _xlfn.XLOOKUP($A419,sdbt029!$A:$A,sdbt029!$A:$A,,-1)
       - _xlfn.XLOOKUP($A419,sdbt029!$A:$A,sdbt029!$A:$A,,1) )
   * ( _xlfn.XLOOKUP($A419,sdbt029!$A:$A,sdbt029!$B:$B,,-1)
       - _xlfn.XLOOKUP($A419,sdbt029!$A:$A,sdbt029!$B:$B,,1) )</f>
        <v>1.0014900136418585</v>
      </c>
      <c r="G419">
        <f xml:space="preserve"> _xlfn.XLOOKUP($A419,sdbs034!$A:$A,sdbs034!$B:$B,,1)
 + ( $A419 - _xlfn.XLOOKUP($A419,sdbs034!$A:$A,sdbs034!$A:$A,,1) )
   / ( _xlfn.XLOOKUP($A419,sdbs034!$A:$A,sdbs034!$A:$A,,-1)
       - _xlfn.XLOOKUP($A419,sdbs034!$A:$A,sdbs034!$A:$A,,1) )
   * ( _xlfn.XLOOKUP($A419,sdbs034!$A:$A,sdbs034!$B:$B,,-1)
       - _xlfn.XLOOKUP($A419,sdbs034!$A:$A,sdbs034!$B:$B,,1) )</f>
        <v>0.96120277409266686</v>
      </c>
      <c r="H419">
        <f xml:space="preserve"> _xlfn.XLOOKUP($A419,sdbso042!$A:$A,sdbso042!$B:$B,,1)
 + ( $A419 - _xlfn.XLOOKUP($A419,sdbso042!$A:$A,sdbso042!$A:$A,,1) )
   / ( _xlfn.XLOOKUP($A419,sdbso042!$A:$A,sdbso042!$A:$A,,-1)
       - _xlfn.XLOOKUP($A419,sdbso042!$A:$A,sdbso042!$A:$A,,1) )
   * ( _xlfn.XLOOKUP($A419,sdbso042!$A:$A,sdbso042!$B:$B,,-1)
       - _xlfn.XLOOKUP($A419,sdbso042!$A:$A,sdbso042!$B:$B,,1) )</f>
        <v>0.93535977330633624</v>
      </c>
      <c r="Y419">
        <f t="shared" si="19"/>
        <v>0</v>
      </c>
      <c r="Z419">
        <f t="shared" si="20"/>
        <v>0</v>
      </c>
      <c r="AI419" s="1">
        <v>2528.0934999999999</v>
      </c>
    </row>
    <row r="420" spans="1:35" x14ac:dyDescent="0.2">
      <c r="A420" s="1">
        <f t="shared" si="18"/>
        <v>2527.1437000000001</v>
      </c>
      <c r="B420" s="1">
        <v>0.99769052999999996</v>
      </c>
      <c r="C420">
        <f xml:space="preserve"> _xlfn.XLOOKUP($A420,DibenzoThiophene!$A:$A,DibenzoThiophene!$B:$B,,1)
 + ( $A420 - _xlfn.XLOOKUP($A420,DibenzoThiophene!$A:$A,DibenzoThiophene!$A:$A,,1) )
   / ( _xlfn.XLOOKUP($A420,DibenzoThiophene!$A:$A,DibenzoThiophene!$A:$A,,-1)
       - _xlfn.XLOOKUP($A420,DibenzoThiophene!$A:$A,DibenzoThiophene!$A:$A,,1) )
   * ( _xlfn.XLOOKUP($A420,DibenzoThiophene!$A:$A,DibenzoThiophene!$B:$B,,-1)
       - _xlfn.XLOOKUP($A420,DibenzoThiophene!$A:$A,DibenzoThiophene!$B:$B,,1) )</f>
        <v>0.96159873377678262</v>
      </c>
      <c r="D420">
        <f xml:space="preserve"> _xlfn.XLOOKUP($A420,Sulfone!$A:$A,Sulfone!$B:$B,,1)
 + ( $A420 - _xlfn.XLOOKUP($A420,Sulfone!$A:$A,Sulfone!$A:$A,,1) )
   / ( _xlfn.XLOOKUP($A420,Sulfone!$A:$A,Sulfone!$A:$A,,-1)
       - _xlfn.XLOOKUP($A420,Sulfone!$A:$A,Sulfone!$A:$A,,1) )
   * ( _xlfn.XLOOKUP($A420,Sulfone!$A:$A,Sulfone!$B:$B,,-1)
       - _xlfn.XLOOKUP($A420,Sulfone!$A:$A,Sulfone!$B:$B,,1) )</f>
        <v>1.0197242291560877</v>
      </c>
      <c r="E420">
        <f xml:space="preserve"> _xlfn.XLOOKUP($A420,sfeso4051!$A:$A,sfeso4051!$B:$B,,1)
 + ( $A420 - _xlfn.XLOOKUP($A420,sfeso4051!$A:$A,sfeso4051!$A:$A,,1) )
   / ( _xlfn.XLOOKUP($A420,sfeso4051!$A:$A,sfeso4051!$A:$A,,-1)
       - _xlfn.XLOOKUP($A420,sfeso4051!$A:$A,sfeso4051!$A:$A,,1) )
   * ( _xlfn.XLOOKUP($A420,sfeso4051!$A:$A,sfeso4051!$B:$B,,-1)
       - _xlfn.XLOOKUP($A420,sfeso4051!$A:$A,sfeso4051!$B:$B,,1) )</f>
        <v>0.8576047141695512</v>
      </c>
      <c r="F420">
        <f xml:space="preserve"> _xlfn.XLOOKUP($A420,sdbt029!$A:$A,sdbt029!$B:$B,,1)
 + ( $A420 - _xlfn.XLOOKUP($A420,sdbt029!$A:$A,sdbt029!$A:$A,,1) )
   / ( _xlfn.XLOOKUP($A420,sdbt029!$A:$A,sdbt029!$A:$A,,-1)
       - _xlfn.XLOOKUP($A420,sdbt029!$A:$A,sdbt029!$A:$A,,1) )
   * ( _xlfn.XLOOKUP($A420,sdbt029!$A:$A,sdbt029!$B:$B,,-1)
       - _xlfn.XLOOKUP($A420,sdbt029!$A:$A,sdbt029!$B:$B,,1) )</f>
        <v>1.0021239708821437</v>
      </c>
      <c r="G420">
        <f xml:space="preserve"> _xlfn.XLOOKUP($A420,sdbs034!$A:$A,sdbs034!$B:$B,,1)
 + ( $A420 - _xlfn.XLOOKUP($A420,sdbs034!$A:$A,sdbs034!$A:$A,,1) )
   / ( _xlfn.XLOOKUP($A420,sdbs034!$A:$A,sdbs034!$A:$A,,-1)
       - _xlfn.XLOOKUP($A420,sdbs034!$A:$A,sdbs034!$A:$A,,1) )
   * ( _xlfn.XLOOKUP($A420,sdbs034!$A:$A,sdbs034!$B:$B,,-1)
       - _xlfn.XLOOKUP($A420,sdbs034!$A:$A,sdbs034!$B:$B,,1) )</f>
        <v>0.96086676212744637</v>
      </c>
      <c r="H420">
        <f xml:space="preserve"> _xlfn.XLOOKUP($A420,sdbso042!$A:$A,sdbso042!$B:$B,,1)
 + ( $A420 - _xlfn.XLOOKUP($A420,sdbso042!$A:$A,sdbso042!$A:$A,,1) )
   / ( _xlfn.XLOOKUP($A420,sdbso042!$A:$A,sdbso042!$A:$A,,-1)
       - _xlfn.XLOOKUP($A420,sdbso042!$A:$A,sdbso042!$A:$A,,1) )
   * ( _xlfn.XLOOKUP($A420,sdbso042!$A:$A,sdbso042!$B:$B,,-1)
       - _xlfn.XLOOKUP($A420,sdbso042!$A:$A,sdbso042!$B:$B,,1) )</f>
        <v>0.93891324589579728</v>
      </c>
      <c r="Y420">
        <f t="shared" si="19"/>
        <v>0</v>
      </c>
      <c r="Z420">
        <f t="shared" si="20"/>
        <v>0</v>
      </c>
      <c r="AI420" s="1">
        <v>2528.3436999999999</v>
      </c>
    </row>
    <row r="421" spans="1:35" x14ac:dyDescent="0.2">
      <c r="A421" s="1">
        <f t="shared" si="18"/>
        <v>2527.3939</v>
      </c>
      <c r="B421" s="1">
        <v>1.0131942</v>
      </c>
      <c r="C421">
        <f xml:space="preserve"> _xlfn.XLOOKUP($A421,DibenzoThiophene!$A:$A,DibenzoThiophene!$B:$B,,1)
 + ( $A421 - _xlfn.XLOOKUP($A421,DibenzoThiophene!$A:$A,DibenzoThiophene!$A:$A,,1) )
   / ( _xlfn.XLOOKUP($A421,DibenzoThiophene!$A:$A,DibenzoThiophene!$A:$A,,-1)
       - _xlfn.XLOOKUP($A421,DibenzoThiophene!$A:$A,DibenzoThiophene!$A:$A,,1) )
   * ( _xlfn.XLOOKUP($A421,DibenzoThiophene!$A:$A,DibenzoThiophene!$B:$B,,-1)
       - _xlfn.XLOOKUP($A421,DibenzoThiophene!$A:$A,DibenzoThiophene!$B:$B,,1) )</f>
        <v>0.96274505207537986</v>
      </c>
      <c r="D421">
        <f xml:space="preserve"> _xlfn.XLOOKUP($A421,Sulfone!$A:$A,Sulfone!$B:$B,,1)
 + ( $A421 - _xlfn.XLOOKUP($A421,Sulfone!$A:$A,Sulfone!$A:$A,,1) )
   / ( _xlfn.XLOOKUP($A421,Sulfone!$A:$A,Sulfone!$A:$A,,-1)
       - _xlfn.XLOOKUP($A421,Sulfone!$A:$A,Sulfone!$A:$A,,1) )
   * ( _xlfn.XLOOKUP($A421,Sulfone!$A:$A,Sulfone!$B:$B,,-1)
       - _xlfn.XLOOKUP($A421,Sulfone!$A:$A,Sulfone!$B:$B,,1) )</f>
        <v>1.0206910636391628</v>
      </c>
      <c r="E421">
        <f xml:space="preserve"> _xlfn.XLOOKUP($A421,sfeso4051!$A:$A,sfeso4051!$B:$B,,1)
 + ( $A421 - _xlfn.XLOOKUP($A421,sfeso4051!$A:$A,sfeso4051!$A:$A,,1) )
   / ( _xlfn.XLOOKUP($A421,sfeso4051!$A:$A,sfeso4051!$A:$A,,-1)
       - _xlfn.XLOOKUP($A421,sfeso4051!$A:$A,sfeso4051!$A:$A,,1) )
   * ( _xlfn.XLOOKUP($A421,sfeso4051!$A:$A,sfeso4051!$B:$B,,-1)
       - _xlfn.XLOOKUP($A421,sfeso4051!$A:$A,sfeso4051!$B:$B,,1) )</f>
        <v>0.85584662394295308</v>
      </c>
      <c r="F421">
        <f xml:space="preserve"> _xlfn.XLOOKUP($A421,sdbt029!$A:$A,sdbt029!$B:$B,,1)
 + ( $A421 - _xlfn.XLOOKUP($A421,sdbt029!$A:$A,sdbt029!$A:$A,,1) )
   / ( _xlfn.XLOOKUP($A421,sdbt029!$A:$A,sdbt029!$A:$A,,-1)
       - _xlfn.XLOOKUP($A421,sdbt029!$A:$A,sdbt029!$A:$A,,1) )
   * ( _xlfn.XLOOKUP($A421,sdbt029!$A:$A,sdbt029!$B:$B,,-1)
       - _xlfn.XLOOKUP($A421,sdbt029!$A:$A,sdbt029!$B:$B,,1) )</f>
        <v>1.001862479314515</v>
      </c>
      <c r="G421">
        <f xml:space="preserve"> _xlfn.XLOOKUP($A421,sdbs034!$A:$A,sdbs034!$B:$B,,1)
 + ( $A421 - _xlfn.XLOOKUP($A421,sdbs034!$A:$A,sdbs034!$A:$A,,1) )
   / ( _xlfn.XLOOKUP($A421,sdbs034!$A:$A,sdbs034!$A:$A,,-1)
       - _xlfn.XLOOKUP($A421,sdbs034!$A:$A,sdbs034!$A:$A,,1) )
   * ( _xlfn.XLOOKUP($A421,sdbs034!$A:$A,sdbs034!$B:$B,,-1)
       - _xlfn.XLOOKUP($A421,sdbs034!$A:$A,sdbs034!$B:$B,,1) )</f>
        <v>0.96837547622544418</v>
      </c>
      <c r="H421">
        <f xml:space="preserve"> _xlfn.XLOOKUP($A421,sdbso042!$A:$A,sdbso042!$B:$B,,1)
 + ( $A421 - _xlfn.XLOOKUP($A421,sdbso042!$A:$A,sdbso042!$A:$A,,1) )
   / ( _xlfn.XLOOKUP($A421,sdbso042!$A:$A,sdbso042!$A:$A,,-1)
       - _xlfn.XLOOKUP($A421,sdbso042!$A:$A,sdbso042!$A:$A,,1) )
   * ( _xlfn.XLOOKUP($A421,sdbso042!$A:$A,sdbso042!$B:$B,,-1)
       - _xlfn.XLOOKUP($A421,sdbso042!$A:$A,sdbso042!$B:$B,,1) )</f>
        <v>0.94046791635189919</v>
      </c>
      <c r="Y421">
        <f t="shared" si="19"/>
        <v>0</v>
      </c>
      <c r="Z421">
        <f t="shared" si="20"/>
        <v>0</v>
      </c>
      <c r="AI421" s="1">
        <v>2528.5938999999998</v>
      </c>
    </row>
    <row r="422" spans="1:35" x14ac:dyDescent="0.2">
      <c r="A422" s="1">
        <f t="shared" si="18"/>
        <v>2527.6440000000002</v>
      </c>
      <c r="B422" s="1">
        <v>0.99102166000000003</v>
      </c>
      <c r="C422">
        <f xml:space="preserve"> _xlfn.XLOOKUP($A422,DibenzoThiophene!$A:$A,DibenzoThiophene!$B:$B,,1)
 + ( $A422 - _xlfn.XLOOKUP($A422,DibenzoThiophene!$A:$A,DibenzoThiophene!$A:$A,,1) )
   / ( _xlfn.XLOOKUP($A422,DibenzoThiophene!$A:$A,DibenzoThiophene!$A:$A,,-1)
       - _xlfn.XLOOKUP($A422,DibenzoThiophene!$A:$A,DibenzoThiophene!$A:$A,,1) )
   * ( _xlfn.XLOOKUP($A422,DibenzoThiophene!$A:$A,DibenzoThiophene!$B:$B,,-1)
       - _xlfn.XLOOKUP($A422,DibenzoThiophene!$A:$A,DibenzoThiophene!$B:$B,,1) )</f>
        <v>0.96389091221318746</v>
      </c>
      <c r="D422">
        <f xml:space="preserve"> _xlfn.XLOOKUP($A422,Sulfone!$A:$A,Sulfone!$B:$B,,1)
 + ( $A422 - _xlfn.XLOOKUP($A422,Sulfone!$A:$A,Sulfone!$A:$A,,1) )
   / ( _xlfn.XLOOKUP($A422,Sulfone!$A:$A,Sulfone!$A:$A,,-1)
       - _xlfn.XLOOKUP($A422,Sulfone!$A:$A,Sulfone!$A:$A,,1) )
   * ( _xlfn.XLOOKUP($A422,Sulfone!$A:$A,Sulfone!$B:$B,,-1)
       - _xlfn.XLOOKUP($A422,Sulfone!$A:$A,Sulfone!$B:$B,,1) )</f>
        <v>1.0216575116975855</v>
      </c>
      <c r="E422">
        <f xml:space="preserve"> _xlfn.XLOOKUP($A422,sfeso4051!$A:$A,sfeso4051!$B:$B,,1)
 + ( $A422 - _xlfn.XLOOKUP($A422,sfeso4051!$A:$A,sfeso4051!$A:$A,,1) )
   / ( _xlfn.XLOOKUP($A422,sfeso4051!$A:$A,sfeso4051!$A:$A,,-1)
       - _xlfn.XLOOKUP($A422,sfeso4051!$A:$A,sfeso4051!$A:$A,,1) )
   * ( _xlfn.XLOOKUP($A422,sfeso4051!$A:$A,sfeso4051!$B:$B,,-1)
       - _xlfn.XLOOKUP($A422,sfeso4051!$A:$A,sfeso4051!$B:$B,,1) )</f>
        <v>0.85580453223850617</v>
      </c>
      <c r="F422">
        <f xml:space="preserve"> _xlfn.XLOOKUP($A422,sdbt029!$A:$A,sdbt029!$B:$B,,1)
 + ( $A422 - _xlfn.XLOOKUP($A422,sdbt029!$A:$A,sdbt029!$A:$A,,1) )
   / ( _xlfn.XLOOKUP($A422,sdbt029!$A:$A,sdbt029!$A:$A,,-1)
       - _xlfn.XLOOKUP($A422,sdbt029!$A:$A,sdbt029!$A:$A,,1) )
   * ( _xlfn.XLOOKUP($A422,sdbt029!$A:$A,sdbt029!$B:$B,,-1)
       - _xlfn.XLOOKUP($A422,sdbt029!$A:$A,sdbt029!$B:$B,,1) )</f>
        <v>1.0016931335060919</v>
      </c>
      <c r="G422">
        <f xml:space="preserve"> _xlfn.XLOOKUP($A422,sdbs034!$A:$A,sdbs034!$B:$B,,1)
 + ( $A422 - _xlfn.XLOOKUP($A422,sdbs034!$A:$A,sdbs034!$A:$A,,1) )
   / ( _xlfn.XLOOKUP($A422,sdbs034!$A:$A,sdbs034!$A:$A,,-1)
       - _xlfn.XLOOKUP($A422,sdbs034!$A:$A,sdbs034!$A:$A,,1) )
   * ( _xlfn.XLOOKUP($A422,sdbs034!$A:$A,sdbs034!$B:$B,,-1)
       - _xlfn.XLOOKUP($A422,sdbs034!$A:$A,sdbs034!$B:$B,,1) )</f>
        <v>0.96915178997973694</v>
      </c>
      <c r="H422">
        <f xml:space="preserve"> _xlfn.XLOOKUP($A422,sdbso042!$A:$A,sdbso042!$B:$B,,1)
 + ( $A422 - _xlfn.XLOOKUP($A422,sdbso042!$A:$A,sdbso042!$A:$A,,1) )
   / ( _xlfn.XLOOKUP($A422,sdbso042!$A:$A,sdbso042!$A:$A,,-1)
       - _xlfn.XLOOKUP($A422,sdbso042!$A:$A,sdbso042!$A:$A,,1) )
   * ( _xlfn.XLOOKUP($A422,sdbso042!$A:$A,sdbso042!$B:$B,,-1)
       - _xlfn.XLOOKUP($A422,sdbso042!$A:$A,sdbso042!$B:$B,,1) )</f>
        <v>0.93879218352483784</v>
      </c>
      <c r="Y422">
        <f t="shared" si="19"/>
        <v>0</v>
      </c>
      <c r="Z422">
        <f t="shared" si="20"/>
        <v>0</v>
      </c>
      <c r="AI422" s="1">
        <v>2528.8440000000001</v>
      </c>
    </row>
    <row r="423" spans="1:35" x14ac:dyDescent="0.2">
      <c r="A423" s="1">
        <f t="shared" si="18"/>
        <v>2527.8942000000002</v>
      </c>
      <c r="B423" s="1">
        <v>1.004408</v>
      </c>
      <c r="C423">
        <f xml:space="preserve"> _xlfn.XLOOKUP($A423,DibenzoThiophene!$A:$A,DibenzoThiophene!$B:$B,,1)
 + ( $A423 - _xlfn.XLOOKUP($A423,DibenzoThiophene!$A:$A,DibenzoThiophene!$A:$A,,1) )
   / ( _xlfn.XLOOKUP($A423,DibenzoThiophene!$A:$A,DibenzoThiophene!$A:$A,,-1)
       - _xlfn.XLOOKUP($A423,DibenzoThiophene!$A:$A,DibenzoThiophene!$A:$A,,1) )
   * ( _xlfn.XLOOKUP($A423,DibenzoThiophene!$A:$A,DibenzoThiophene!$B:$B,,-1)
       - _xlfn.XLOOKUP($A423,DibenzoThiophene!$A:$A,DibenzoThiophene!$B:$B,,1) )</f>
        <v>0.96503723051178469</v>
      </c>
      <c r="D423">
        <f xml:space="preserve"> _xlfn.XLOOKUP($A423,Sulfone!$A:$A,Sulfone!$B:$B,,1)
 + ( $A423 - _xlfn.XLOOKUP($A423,Sulfone!$A:$A,Sulfone!$A:$A,,1) )
   / ( _xlfn.XLOOKUP($A423,Sulfone!$A:$A,Sulfone!$A:$A,,-1)
       - _xlfn.XLOOKUP($A423,Sulfone!$A:$A,Sulfone!$A:$A,,1) )
   * ( _xlfn.XLOOKUP($A423,Sulfone!$A:$A,Sulfone!$B:$B,,-1)
       - _xlfn.XLOOKUP($A423,Sulfone!$A:$A,Sulfone!$B:$B,,1) )</f>
        <v>1.0226243461806606</v>
      </c>
      <c r="E423">
        <f xml:space="preserve"> _xlfn.XLOOKUP($A423,sfeso4051!$A:$A,sfeso4051!$B:$B,,1)
 + ( $A423 - _xlfn.XLOOKUP($A423,sfeso4051!$A:$A,sfeso4051!$A:$A,,1) )
   / ( _xlfn.XLOOKUP($A423,sfeso4051!$A:$A,sfeso4051!$A:$A,,-1)
       - _xlfn.XLOOKUP($A423,sfeso4051!$A:$A,sfeso4051!$A:$A,,1) )
   * ( _xlfn.XLOOKUP($A423,sfeso4051!$A:$A,sfeso4051!$B:$B,,-1)
       - _xlfn.XLOOKUP($A423,sfeso4051!$A:$A,sfeso4051!$B:$B,,1) )</f>
        <v>0.85703944725090231</v>
      </c>
      <c r="F423">
        <f xml:space="preserve"> _xlfn.XLOOKUP($A423,sdbt029!$A:$A,sdbt029!$B:$B,,1)
 + ( $A423 - _xlfn.XLOOKUP($A423,sdbt029!$A:$A,sdbt029!$A:$A,,1) )
   / ( _xlfn.XLOOKUP($A423,sdbt029!$A:$A,sdbt029!$A:$A,,-1)
       - _xlfn.XLOOKUP($A423,sdbt029!$A:$A,sdbt029!$A:$A,,1) )
   * ( _xlfn.XLOOKUP($A423,sdbt029!$A:$A,sdbt029!$B:$B,,-1)
       - _xlfn.XLOOKUP($A423,sdbt029!$A:$A,sdbt029!$B:$B,,1) )</f>
        <v>1.0015922439316047</v>
      </c>
      <c r="G423">
        <f xml:space="preserve"> _xlfn.XLOOKUP($A423,sdbs034!$A:$A,sdbs034!$B:$B,,1)
 + ( $A423 - _xlfn.XLOOKUP($A423,sdbs034!$A:$A,sdbs034!$A:$A,,1) )
   / ( _xlfn.XLOOKUP($A423,sdbs034!$A:$A,sdbs034!$A:$A,,-1)
       - _xlfn.XLOOKUP($A423,sdbs034!$A:$A,sdbs034!$A:$A,,1) )
   * ( _xlfn.XLOOKUP($A423,sdbs034!$A:$A,sdbs034!$B:$B,,-1)
       - _xlfn.XLOOKUP($A423,sdbs034!$A:$A,sdbs034!$B:$B,,1) )</f>
        <v>0.96491843214395512</v>
      </c>
      <c r="H423">
        <f xml:space="preserve"> _xlfn.XLOOKUP($A423,sdbso042!$A:$A,sdbso042!$B:$B,,1)
 + ( $A423 - _xlfn.XLOOKUP($A423,sdbso042!$A:$A,sdbso042!$A:$A,,1) )
   / ( _xlfn.XLOOKUP($A423,sdbso042!$A:$A,sdbso042!$A:$A,,-1)
       - _xlfn.XLOOKUP($A423,sdbso042!$A:$A,sdbso042!$A:$A,,1) )
   * ( _xlfn.XLOOKUP($A423,sdbso042!$A:$A,sdbso042!$B:$B,,-1)
       - _xlfn.XLOOKUP($A423,sdbso042!$A:$A,sdbso042!$B:$B,,1) )</f>
        <v>0.93471123479967866</v>
      </c>
      <c r="Y423">
        <f t="shared" si="19"/>
        <v>0</v>
      </c>
      <c r="Z423">
        <f t="shared" si="20"/>
        <v>0</v>
      </c>
      <c r="AI423" s="1">
        <v>2529.0942</v>
      </c>
    </row>
    <row r="424" spans="1:35" x14ac:dyDescent="0.2">
      <c r="A424" s="1">
        <f t="shared" si="18"/>
        <v>2528.1444000000001</v>
      </c>
      <c r="B424" s="1">
        <v>0.99864768999999998</v>
      </c>
      <c r="C424">
        <f xml:space="preserve"> _xlfn.XLOOKUP($A424,DibenzoThiophene!$A:$A,DibenzoThiophene!$B:$B,,1)
 + ( $A424 - _xlfn.XLOOKUP($A424,DibenzoThiophene!$A:$A,DibenzoThiophene!$A:$A,,1) )
   / ( _xlfn.XLOOKUP($A424,DibenzoThiophene!$A:$A,DibenzoThiophene!$A:$A,,-1)
       - _xlfn.XLOOKUP($A424,DibenzoThiophene!$A:$A,DibenzoThiophene!$A:$A,,1) )
   * ( _xlfn.XLOOKUP($A424,DibenzoThiophene!$A:$A,DibenzoThiophene!$B:$B,,-1)
       - _xlfn.XLOOKUP($A424,DibenzoThiophene!$A:$A,DibenzoThiophene!$B:$B,,1) )</f>
        <v>0.96618354881038193</v>
      </c>
      <c r="D424">
        <f xml:space="preserve"> _xlfn.XLOOKUP($A424,Sulfone!$A:$A,Sulfone!$B:$B,,1)
 + ( $A424 - _xlfn.XLOOKUP($A424,Sulfone!$A:$A,Sulfone!$A:$A,,1) )
   / ( _xlfn.XLOOKUP($A424,Sulfone!$A:$A,Sulfone!$A:$A,,-1)
       - _xlfn.XLOOKUP($A424,Sulfone!$A:$A,Sulfone!$A:$A,,1) )
   * ( _xlfn.XLOOKUP($A424,Sulfone!$A:$A,Sulfone!$B:$B,,-1)
       - _xlfn.XLOOKUP($A424,Sulfone!$A:$A,Sulfone!$B:$B,,1) )</f>
        <v>1.0243414926202434</v>
      </c>
      <c r="E424">
        <f xml:space="preserve"> _xlfn.XLOOKUP($A424,sfeso4051!$A:$A,sfeso4051!$B:$B,,1)
 + ( $A424 - _xlfn.XLOOKUP($A424,sfeso4051!$A:$A,sfeso4051!$A:$A,,1) )
   / ( _xlfn.XLOOKUP($A424,sfeso4051!$A:$A,sfeso4051!$A:$A,,-1)
       - _xlfn.XLOOKUP($A424,sfeso4051!$A:$A,sfeso4051!$A:$A,,1) )
   * ( _xlfn.XLOOKUP($A424,sfeso4051!$A:$A,sfeso4051!$B:$B,,-1)
       - _xlfn.XLOOKUP($A424,sfeso4051!$A:$A,sfeso4051!$B:$B,,1) )</f>
        <v>0.8572824968903312</v>
      </c>
      <c r="F424">
        <f xml:space="preserve"> _xlfn.XLOOKUP($A424,sdbt029!$A:$A,sdbt029!$B:$B,,1)
 + ( $A424 - _xlfn.XLOOKUP($A424,sdbt029!$A:$A,sdbt029!$A:$A,,1) )
   / ( _xlfn.XLOOKUP($A424,sdbt029!$A:$A,sdbt029!$A:$A,,-1)
       - _xlfn.XLOOKUP($A424,sdbt029!$A:$A,sdbt029!$A:$A,,1) )
   * ( _xlfn.XLOOKUP($A424,sdbt029!$A:$A,sdbt029!$B:$B,,-1)
       - _xlfn.XLOOKUP($A424,sdbt029!$A:$A,sdbt029!$B:$B,,1) )</f>
        <v>1.0016883160015444</v>
      </c>
      <c r="G424">
        <f xml:space="preserve"> _xlfn.XLOOKUP($A424,sdbs034!$A:$A,sdbs034!$B:$B,,1)
 + ( $A424 - _xlfn.XLOOKUP($A424,sdbs034!$A:$A,sdbs034!$A:$A,,1) )
   / ( _xlfn.XLOOKUP($A424,sdbs034!$A:$A,sdbs034!$A:$A,,-1)
       - _xlfn.XLOOKUP($A424,sdbs034!$A:$A,sdbs034!$A:$A,,1) )
   * ( _xlfn.XLOOKUP($A424,sdbs034!$A:$A,sdbs034!$B:$B,,-1)
       - _xlfn.XLOOKUP($A424,sdbs034!$A:$A,sdbs034!$B:$B,,1) )</f>
        <v>0.96354203851972453</v>
      </c>
      <c r="H424">
        <f xml:space="preserve"> _xlfn.XLOOKUP($A424,sdbso042!$A:$A,sdbso042!$B:$B,,1)
 + ( $A424 - _xlfn.XLOOKUP($A424,sdbso042!$A:$A,sdbso042!$A:$A,,1) )
   / ( _xlfn.XLOOKUP($A424,sdbso042!$A:$A,sdbso042!$A:$A,,-1)
       - _xlfn.XLOOKUP($A424,sdbso042!$A:$A,sdbso042!$A:$A,,1) )
   * ( _xlfn.XLOOKUP($A424,sdbso042!$A:$A,sdbso042!$B:$B,,-1)
       - _xlfn.XLOOKUP($A424,sdbso042!$A:$A,sdbso042!$B:$B,,1) )</f>
        <v>0.9319913696744152</v>
      </c>
      <c r="Y424">
        <f t="shared" si="19"/>
        <v>0</v>
      </c>
      <c r="Z424">
        <f t="shared" si="20"/>
        <v>0</v>
      </c>
      <c r="AI424" s="1">
        <v>2529.3444</v>
      </c>
    </row>
    <row r="425" spans="1:35" x14ac:dyDescent="0.2">
      <c r="A425" s="1">
        <f t="shared" si="18"/>
        <v>2528.3946000000001</v>
      </c>
      <c r="B425" s="1">
        <v>1.0186514</v>
      </c>
      <c r="C425">
        <f xml:space="preserve"> _xlfn.XLOOKUP($A425,DibenzoThiophene!$A:$A,DibenzoThiophene!$B:$B,,1)
 + ( $A425 - _xlfn.XLOOKUP($A425,DibenzoThiophene!$A:$A,DibenzoThiophene!$A:$A,,1) )
   / ( _xlfn.XLOOKUP($A425,DibenzoThiophene!$A:$A,DibenzoThiophene!$A:$A,,-1)
       - _xlfn.XLOOKUP($A425,DibenzoThiophene!$A:$A,DibenzoThiophene!$A:$A,,1) )
   * ( _xlfn.XLOOKUP($A425,DibenzoThiophene!$A:$A,DibenzoThiophene!$B:$B,,-1)
       - _xlfn.XLOOKUP($A425,DibenzoThiophene!$A:$A,DibenzoThiophene!$B:$B,,1) )</f>
        <v>0.96732986710897917</v>
      </c>
      <c r="D425">
        <f xml:space="preserve"> _xlfn.XLOOKUP($A425,Sulfone!$A:$A,Sulfone!$B:$B,,1)
 + ( $A425 - _xlfn.XLOOKUP($A425,Sulfone!$A:$A,Sulfone!$A:$A,,1) )
   / ( _xlfn.XLOOKUP($A425,Sulfone!$A:$A,Sulfone!$A:$A,,-1)
       - _xlfn.XLOOKUP($A425,Sulfone!$A:$A,Sulfone!$A:$A,,1) )
   * ( _xlfn.XLOOKUP($A425,Sulfone!$A:$A,Sulfone!$B:$B,,-1)
       - _xlfn.XLOOKUP($A425,Sulfone!$A:$A,Sulfone!$B:$B,,1) )</f>
        <v>1.0266213861472981</v>
      </c>
      <c r="E425">
        <f xml:space="preserve"> _xlfn.XLOOKUP($A425,sfeso4051!$A:$A,sfeso4051!$B:$B,,1)
 + ( $A425 - _xlfn.XLOOKUP($A425,sfeso4051!$A:$A,sfeso4051!$A:$A,,1) )
   / ( _xlfn.XLOOKUP($A425,sfeso4051!$A:$A,sfeso4051!$A:$A,,-1)
       - _xlfn.XLOOKUP($A425,sfeso4051!$A:$A,sfeso4051!$A:$A,,1) )
   * ( _xlfn.XLOOKUP($A425,sfeso4051!$A:$A,sfeso4051!$B:$B,,-1)
       - _xlfn.XLOOKUP($A425,sfeso4051!$A:$A,sfeso4051!$B:$B,,1) )</f>
        <v>0.85678163015609687</v>
      </c>
      <c r="F425">
        <f xml:space="preserve"> _xlfn.XLOOKUP($A425,sdbt029!$A:$A,sdbt029!$B:$B,,1)
 + ( $A425 - _xlfn.XLOOKUP($A425,sdbt029!$A:$A,sdbt029!$A:$A,,1) )
   / ( _xlfn.XLOOKUP($A425,sdbt029!$A:$A,sdbt029!$A:$A,,-1)
       - _xlfn.XLOOKUP($A425,sdbt029!$A:$A,sdbt029!$A:$A,,1) )
   * ( _xlfn.XLOOKUP($A425,sdbt029!$A:$A,sdbt029!$B:$B,,-1)
       - _xlfn.XLOOKUP($A425,sdbt029!$A:$A,sdbt029!$B:$B,,1) )</f>
        <v>1.0019321127489111</v>
      </c>
      <c r="G425">
        <f xml:space="preserve"> _xlfn.XLOOKUP($A425,sdbs034!$A:$A,sdbs034!$B:$B,,1)
 + ( $A425 - _xlfn.XLOOKUP($A425,sdbs034!$A:$A,sdbs034!$A:$A,,1) )
   / ( _xlfn.XLOOKUP($A425,sdbs034!$A:$A,sdbs034!$A:$A,,-1)
       - _xlfn.XLOOKUP($A425,sdbs034!$A:$A,sdbs034!$A:$A,,1) )
   * ( _xlfn.XLOOKUP($A425,sdbs034!$A:$A,sdbs034!$B:$B,,-1)
       - _xlfn.XLOOKUP($A425,sdbs034!$A:$A,sdbs034!$B:$B,,1) )</f>
        <v>0.96430841801155209</v>
      </c>
      <c r="H425">
        <f xml:space="preserve"> _xlfn.XLOOKUP($A425,sdbso042!$A:$A,sdbso042!$B:$B,,1)
 + ( $A425 - _xlfn.XLOOKUP($A425,sdbso042!$A:$A,sdbso042!$A:$A,,1) )
   / ( _xlfn.XLOOKUP($A425,sdbso042!$A:$A,sdbso042!$A:$A,,-1)
       - _xlfn.XLOOKUP($A425,sdbso042!$A:$A,sdbso042!$A:$A,,1) )
   * ( _xlfn.XLOOKUP($A425,sdbso042!$A:$A,sdbso042!$B:$B,,-1)
       - _xlfn.XLOOKUP($A425,sdbso042!$A:$A,sdbso042!$B:$B,,1) )</f>
        <v>0.93029234104922853</v>
      </c>
      <c r="Y425">
        <f t="shared" si="19"/>
        <v>0</v>
      </c>
      <c r="Z425">
        <f t="shared" si="20"/>
        <v>0</v>
      </c>
      <c r="AI425" s="1">
        <v>2529.5945999999999</v>
      </c>
    </row>
    <row r="426" spans="1:35" x14ac:dyDescent="0.2">
      <c r="A426" s="1">
        <f t="shared" si="18"/>
        <v>2528.6447000000003</v>
      </c>
      <c r="B426" s="1">
        <v>1.0215755</v>
      </c>
      <c r="C426">
        <f xml:space="preserve"> _xlfn.XLOOKUP($A426,DibenzoThiophene!$A:$A,DibenzoThiophene!$B:$B,,1)
 + ( $A426 - _xlfn.XLOOKUP($A426,DibenzoThiophene!$A:$A,DibenzoThiophene!$A:$A,,1) )
   / ( _xlfn.XLOOKUP($A426,DibenzoThiophene!$A:$A,DibenzoThiophene!$A:$A,,-1)
       - _xlfn.XLOOKUP($A426,DibenzoThiophene!$A:$A,DibenzoThiophene!$A:$A,,1) )
   * ( _xlfn.XLOOKUP($A426,DibenzoThiophene!$A:$A,DibenzoThiophene!$B:$B,,-1)
       - _xlfn.XLOOKUP($A426,DibenzoThiophene!$A:$A,DibenzoThiophene!$B:$B,,1) )</f>
        <v>0.96847572724678677</v>
      </c>
      <c r="D426">
        <f xml:space="preserve"> _xlfn.XLOOKUP($A426,Sulfone!$A:$A,Sulfone!$B:$B,,1)
 + ( $A426 - _xlfn.XLOOKUP($A426,Sulfone!$A:$A,Sulfone!$A:$A,,1) )
   / ( _xlfn.XLOOKUP($A426,Sulfone!$A:$A,Sulfone!$A:$A,,-1)
       - _xlfn.XLOOKUP($A426,Sulfone!$A:$A,Sulfone!$A:$A,,1) )
   * ( _xlfn.XLOOKUP($A426,Sulfone!$A:$A,Sulfone!$B:$B,,-1)
       - _xlfn.XLOOKUP($A426,Sulfone!$A:$A,Sulfone!$B:$B,,1) )</f>
        <v>1.028900368445927</v>
      </c>
      <c r="E426">
        <f xml:space="preserve"> _xlfn.XLOOKUP($A426,sfeso4051!$A:$A,sfeso4051!$B:$B,,1)
 + ( $A426 - _xlfn.XLOOKUP($A426,sfeso4051!$A:$A,sfeso4051!$A:$A,,1) )
   / ( _xlfn.XLOOKUP($A426,sfeso4051!$A:$A,sfeso4051!$A:$A,,-1)
       - _xlfn.XLOOKUP($A426,sfeso4051!$A:$A,sfeso4051!$A:$A,,1) )
   * ( _xlfn.XLOOKUP($A426,sfeso4051!$A:$A,sfeso4051!$B:$B,,-1)
       - _xlfn.XLOOKUP($A426,sfeso4051!$A:$A,sfeso4051!$B:$B,,1) )</f>
        <v>0.85668991856221688</v>
      </c>
      <c r="F426">
        <f xml:space="preserve"> _xlfn.XLOOKUP($A426,sdbt029!$A:$A,sdbt029!$B:$B,,1)
 + ( $A426 - _xlfn.XLOOKUP($A426,sdbt029!$A:$A,sdbt029!$A:$A,,1) )
   / ( _xlfn.XLOOKUP($A426,sdbt029!$A:$A,sdbt029!$A:$A,,-1)
       - _xlfn.XLOOKUP($A426,sdbt029!$A:$A,sdbt029!$A:$A,,1) )
   * ( _xlfn.XLOOKUP($A426,sdbt029!$A:$A,sdbt029!$B:$B,,-1)
       - _xlfn.XLOOKUP($A426,sdbt029!$A:$A,sdbt029!$B:$B,,1) )</f>
        <v>1.0028196185579266</v>
      </c>
      <c r="G426">
        <f xml:space="preserve"> _xlfn.XLOOKUP($A426,sdbs034!$A:$A,sdbs034!$B:$B,,1)
 + ( $A426 - _xlfn.XLOOKUP($A426,sdbs034!$A:$A,sdbs034!$A:$A,,1) )
   / ( _xlfn.XLOOKUP($A426,sdbs034!$A:$A,sdbs034!$A:$A,,-1)
       - _xlfn.XLOOKUP($A426,sdbs034!$A:$A,sdbs034!$A:$A,,1) )
   * ( _xlfn.XLOOKUP($A426,sdbs034!$A:$A,sdbs034!$B:$B,,-1)
       - _xlfn.XLOOKUP($A426,sdbs034!$A:$A,sdbs034!$B:$B,,1) )</f>
        <v>0.96441257122594792</v>
      </c>
      <c r="H426">
        <f xml:space="preserve"> _xlfn.XLOOKUP($A426,sdbso042!$A:$A,sdbso042!$B:$B,,1)
 + ( $A426 - _xlfn.XLOOKUP($A426,sdbso042!$A:$A,sdbso042!$A:$A,,1) )
   / ( _xlfn.XLOOKUP($A426,sdbso042!$A:$A,sdbso042!$A:$A,,-1)
       - _xlfn.XLOOKUP($A426,sdbso042!$A:$A,sdbso042!$A:$A,,1) )
   * ( _xlfn.XLOOKUP($A426,sdbso042!$A:$A,sdbso042!$B:$B,,-1)
       - _xlfn.XLOOKUP($A426,sdbso042!$A:$A,sdbso042!$B:$B,,1) )</f>
        <v>0.93327519328577446</v>
      </c>
      <c r="Y426">
        <f t="shared" si="19"/>
        <v>0</v>
      </c>
      <c r="Z426">
        <f t="shared" si="20"/>
        <v>0</v>
      </c>
      <c r="AI426" s="1">
        <v>2529.8447000000001</v>
      </c>
    </row>
    <row r="427" spans="1:35" x14ac:dyDescent="0.2">
      <c r="A427" s="1">
        <f t="shared" si="18"/>
        <v>2528.8949000000002</v>
      </c>
      <c r="B427" s="1">
        <v>1.0220753</v>
      </c>
      <c r="C427">
        <f xml:space="preserve"> _xlfn.XLOOKUP($A427,DibenzoThiophene!$A:$A,DibenzoThiophene!$B:$B,,1)
 + ( $A427 - _xlfn.XLOOKUP($A427,DibenzoThiophene!$A:$A,DibenzoThiophene!$A:$A,,1) )
   / ( _xlfn.XLOOKUP($A427,DibenzoThiophene!$A:$A,DibenzoThiophene!$A:$A,,-1)
       - _xlfn.XLOOKUP($A427,DibenzoThiophene!$A:$A,DibenzoThiophene!$A:$A,,1) )
   * ( _xlfn.XLOOKUP($A427,DibenzoThiophene!$A:$A,DibenzoThiophene!$B:$B,,-1)
       - _xlfn.XLOOKUP($A427,DibenzoThiophene!$A:$A,DibenzoThiophene!$B:$B,,1) )</f>
        <v>0.97073269271265794</v>
      </c>
      <c r="D427">
        <f xml:space="preserve"> _xlfn.XLOOKUP($A427,Sulfone!$A:$A,Sulfone!$B:$B,,1)
 + ( $A427 - _xlfn.XLOOKUP($A427,Sulfone!$A:$A,Sulfone!$A:$A,,1) )
   / ( _xlfn.XLOOKUP($A427,Sulfone!$A:$A,Sulfone!$A:$A,,-1)
       - _xlfn.XLOOKUP($A427,Sulfone!$A:$A,Sulfone!$A:$A,,1) )
   * ( _xlfn.XLOOKUP($A427,Sulfone!$A:$A,Sulfone!$B:$B,,-1)
       - _xlfn.XLOOKUP($A427,Sulfone!$A:$A,Sulfone!$B:$B,,1) )</f>
        <v>1.0311802619729817</v>
      </c>
      <c r="E427">
        <f xml:space="preserve"> _xlfn.XLOOKUP($A427,sfeso4051!$A:$A,sfeso4051!$B:$B,,1)
 + ( $A427 - _xlfn.XLOOKUP($A427,sfeso4051!$A:$A,sfeso4051!$A:$A,,1) )
   / ( _xlfn.XLOOKUP($A427,sfeso4051!$A:$A,sfeso4051!$A:$A,,-1)
       - _xlfn.XLOOKUP($A427,sfeso4051!$A:$A,sfeso4051!$A:$A,,1) )
   * ( _xlfn.XLOOKUP($A427,sfeso4051!$A:$A,sfeso4051!$B:$B,,-1)
       - _xlfn.XLOOKUP($A427,sfeso4051!$A:$A,sfeso4051!$B:$B,,1) )</f>
        <v>0.85690916252854676</v>
      </c>
      <c r="F427">
        <f xml:space="preserve"> _xlfn.XLOOKUP($A427,sdbt029!$A:$A,sdbt029!$B:$B,,1)
 + ( $A427 - _xlfn.XLOOKUP($A427,sdbt029!$A:$A,sdbt029!$A:$A,,1) )
   / ( _xlfn.XLOOKUP($A427,sdbt029!$A:$A,sdbt029!$A:$A,,-1)
       - _xlfn.XLOOKUP($A427,sdbt029!$A:$A,sdbt029!$A:$A,,1) )
   * ( _xlfn.XLOOKUP($A427,sdbt029!$A:$A,sdbt029!$B:$B,,-1)
       - _xlfn.XLOOKUP($A427,sdbt029!$A:$A,sdbt029!$B:$B,,1) )</f>
        <v>1.0041970657162922</v>
      </c>
      <c r="G427">
        <f xml:space="preserve"> _xlfn.XLOOKUP($A427,sdbs034!$A:$A,sdbs034!$B:$B,,1)
 + ( $A427 - _xlfn.XLOOKUP($A427,sdbs034!$A:$A,sdbs034!$A:$A,,1) )
   / ( _xlfn.XLOOKUP($A427,sdbs034!$A:$A,sdbs034!$A:$A,,-1)
       - _xlfn.XLOOKUP($A427,sdbs034!$A:$A,sdbs034!$A:$A,,1) )
   * ( _xlfn.XLOOKUP($A427,sdbs034!$A:$A,sdbs034!$B:$B,,-1)
       - _xlfn.XLOOKUP($A427,sdbs034!$A:$A,sdbs034!$B:$B,,1) )</f>
        <v>0.96401340510116573</v>
      </c>
      <c r="H427">
        <f xml:space="preserve"> _xlfn.XLOOKUP($A427,sdbso042!$A:$A,sdbso042!$B:$B,,1)
 + ( $A427 - _xlfn.XLOOKUP($A427,sdbso042!$A:$A,sdbso042!$A:$A,,1) )
   / ( _xlfn.XLOOKUP($A427,sdbso042!$A:$A,sdbso042!$A:$A,,-1)
       - _xlfn.XLOOKUP($A427,sdbso042!$A:$A,sdbso042!$A:$A,,1) )
   * ( _xlfn.XLOOKUP($A427,sdbso042!$A:$A,sdbso042!$B:$B,,-1)
       - _xlfn.XLOOKUP($A427,sdbso042!$A:$A,sdbso042!$B:$B,,1) )</f>
        <v>0.93981908596920105</v>
      </c>
      <c r="Y427">
        <f t="shared" si="19"/>
        <v>0</v>
      </c>
      <c r="Z427">
        <f t="shared" si="20"/>
        <v>0</v>
      </c>
      <c r="AI427" s="1">
        <v>2530.0949000000001</v>
      </c>
    </row>
    <row r="428" spans="1:35" x14ac:dyDescent="0.2">
      <c r="A428" s="1">
        <f t="shared" si="18"/>
        <v>2529.1451000000002</v>
      </c>
      <c r="B428" s="1">
        <v>0.99079077999999998</v>
      </c>
      <c r="C428">
        <f xml:space="preserve"> _xlfn.XLOOKUP($A428,DibenzoThiophene!$A:$A,DibenzoThiophene!$B:$B,,1)
 + ( $A428 - _xlfn.XLOOKUP($A428,DibenzoThiophene!$A:$A,DibenzoThiophene!$A:$A,,1) )
   / ( _xlfn.XLOOKUP($A428,DibenzoThiophene!$A:$A,DibenzoThiophene!$A:$A,,-1)
       - _xlfn.XLOOKUP($A428,DibenzoThiophene!$A:$A,DibenzoThiophene!$A:$A,,1) )
   * ( _xlfn.XLOOKUP($A428,DibenzoThiophene!$A:$A,DibenzoThiophene!$B:$B,,-1)
       - _xlfn.XLOOKUP($A428,DibenzoThiophene!$A:$A,DibenzoThiophene!$B:$B,,1) )</f>
        <v>0.97300862044723802</v>
      </c>
      <c r="D428">
        <f xml:space="preserve"> _xlfn.XLOOKUP($A428,Sulfone!$A:$A,Sulfone!$B:$B,,1)
 + ( $A428 - _xlfn.XLOOKUP($A428,Sulfone!$A:$A,Sulfone!$A:$A,,1) )
   / ( _xlfn.XLOOKUP($A428,Sulfone!$A:$A,Sulfone!$A:$A,,-1)
       - _xlfn.XLOOKUP($A428,Sulfone!$A:$A,Sulfone!$A:$A,,1) )
   * ( _xlfn.XLOOKUP($A428,Sulfone!$A:$A,Sulfone!$B:$B,,-1)
       - _xlfn.XLOOKUP($A428,Sulfone!$A:$A,Sulfone!$B:$B,,1) )</f>
        <v>1.0322362479809943</v>
      </c>
      <c r="E428">
        <f xml:space="preserve"> _xlfn.XLOOKUP($A428,sfeso4051!$A:$A,sfeso4051!$B:$B,,1)
 + ( $A428 - _xlfn.XLOOKUP($A428,sfeso4051!$A:$A,sfeso4051!$A:$A,,1) )
   / ( _xlfn.XLOOKUP($A428,sfeso4051!$A:$A,sfeso4051!$A:$A,,-1)
       - _xlfn.XLOOKUP($A428,sfeso4051!$A:$A,sfeso4051!$A:$A,,1) )
   * ( _xlfn.XLOOKUP($A428,sfeso4051!$A:$A,sfeso4051!$B:$B,,-1)
       - _xlfn.XLOOKUP($A428,sfeso4051!$A:$A,sfeso4051!$B:$B,,1) )</f>
        <v>0.85708503826919014</v>
      </c>
      <c r="F428">
        <f xml:space="preserve"> _xlfn.XLOOKUP($A428,sdbt029!$A:$A,sdbt029!$B:$B,,1)
 + ( $A428 - _xlfn.XLOOKUP($A428,sdbt029!$A:$A,sdbt029!$A:$A,,1) )
   / ( _xlfn.XLOOKUP($A428,sdbt029!$A:$A,sdbt029!$A:$A,,-1)
       - _xlfn.XLOOKUP($A428,sdbt029!$A:$A,sdbt029!$A:$A,,1) )
   * ( _xlfn.XLOOKUP($A428,sdbt029!$A:$A,sdbt029!$B:$B,,-1)
       - _xlfn.XLOOKUP($A428,sdbt029!$A:$A,sdbt029!$B:$B,,1) )</f>
        <v>1.007897649020238</v>
      </c>
      <c r="G428">
        <f xml:space="preserve"> _xlfn.XLOOKUP($A428,sdbs034!$A:$A,sdbs034!$B:$B,,1)
 + ( $A428 - _xlfn.XLOOKUP($A428,sdbs034!$A:$A,sdbs034!$A:$A,,1) )
   / ( _xlfn.XLOOKUP($A428,sdbs034!$A:$A,sdbs034!$A:$A,,-1)
       - _xlfn.XLOOKUP($A428,sdbs034!$A:$A,sdbs034!$A:$A,,1) )
   * ( _xlfn.XLOOKUP($A428,sdbs034!$A:$A,sdbs034!$B:$B,,-1)
       - _xlfn.XLOOKUP($A428,sdbs034!$A:$A,sdbs034!$B:$B,,1) )</f>
        <v>0.96574822056909326</v>
      </c>
      <c r="H428">
        <f xml:space="preserve"> _xlfn.XLOOKUP($A428,sdbso042!$A:$A,sdbso042!$B:$B,,1)
 + ( $A428 - _xlfn.XLOOKUP($A428,sdbso042!$A:$A,sdbso042!$A:$A,,1) )
   / ( _xlfn.XLOOKUP($A428,sdbso042!$A:$A,sdbso042!$A:$A,,-1)
       - _xlfn.XLOOKUP($A428,sdbso042!$A:$A,sdbso042!$A:$A,,1) )
   * ( _xlfn.XLOOKUP($A428,sdbso042!$A:$A,sdbso042!$B:$B,,-1)
       - _xlfn.XLOOKUP($A428,sdbso042!$A:$A,sdbso042!$B:$B,,1) )</f>
        <v>0.94211195064648168</v>
      </c>
      <c r="Y428">
        <f t="shared" si="19"/>
        <v>0</v>
      </c>
      <c r="Z428">
        <f t="shared" si="20"/>
        <v>0</v>
      </c>
      <c r="AI428" s="1">
        <v>2530.3451</v>
      </c>
    </row>
    <row r="429" spans="1:35" x14ac:dyDescent="0.2">
      <c r="A429" s="1">
        <f t="shared" si="18"/>
        <v>2529.3953000000001</v>
      </c>
      <c r="B429" s="1">
        <v>1.0144154999999999</v>
      </c>
      <c r="C429">
        <f xml:space="preserve"> _xlfn.XLOOKUP($A429,DibenzoThiophene!$A:$A,DibenzoThiophene!$B:$B,,1)
 + ( $A429 - _xlfn.XLOOKUP($A429,DibenzoThiophene!$A:$A,DibenzoThiophene!$A:$A,,1) )
   / ( _xlfn.XLOOKUP($A429,DibenzoThiophene!$A:$A,DibenzoThiophene!$A:$A,,-1)
       - _xlfn.XLOOKUP($A429,DibenzoThiophene!$A:$A,DibenzoThiophene!$A:$A,,1) )
   * ( _xlfn.XLOOKUP($A429,DibenzoThiophene!$A:$A,DibenzoThiophene!$B:$B,,-1)
       - _xlfn.XLOOKUP($A429,DibenzoThiophene!$A:$A,DibenzoThiophene!$B:$B,,1) )</f>
        <v>0.9752845481818182</v>
      </c>
      <c r="D429">
        <f xml:space="preserve"> _xlfn.XLOOKUP($A429,Sulfone!$A:$A,Sulfone!$B:$B,,1)
 + ( $A429 - _xlfn.XLOOKUP($A429,Sulfone!$A:$A,Sulfone!$A:$A,,1) )
   / ( _xlfn.XLOOKUP($A429,Sulfone!$A:$A,Sulfone!$A:$A,,-1)
       - _xlfn.XLOOKUP($A429,Sulfone!$A:$A,Sulfone!$A:$A,,1) )
   * ( _xlfn.XLOOKUP($A429,Sulfone!$A:$A,Sulfone!$B:$B,,-1)
       - _xlfn.XLOOKUP($A429,Sulfone!$A:$A,Sulfone!$B:$B,,1) )</f>
        <v>1.0323437403923856</v>
      </c>
      <c r="E429">
        <f xml:space="preserve"> _xlfn.XLOOKUP($A429,sfeso4051!$A:$A,sfeso4051!$B:$B,,1)
 + ( $A429 - _xlfn.XLOOKUP($A429,sfeso4051!$A:$A,sfeso4051!$A:$A,,1) )
   / ( _xlfn.XLOOKUP($A429,sfeso4051!$A:$A,sfeso4051!$A:$A,,-1)
       - _xlfn.XLOOKUP($A429,sfeso4051!$A:$A,sfeso4051!$A:$A,,1) )
   * ( _xlfn.XLOOKUP($A429,sfeso4051!$A:$A,sfeso4051!$B:$B,,-1)
       - _xlfn.XLOOKUP($A429,sfeso4051!$A:$A,sfeso4051!$B:$B,,1) )</f>
        <v>0.85722730486558019</v>
      </c>
      <c r="F429">
        <f xml:space="preserve"> _xlfn.XLOOKUP($A429,sdbt029!$A:$A,sdbt029!$B:$B,,1)
 + ( $A429 - _xlfn.XLOOKUP($A429,sdbt029!$A:$A,sdbt029!$A:$A,,1) )
   / ( _xlfn.XLOOKUP($A429,sdbt029!$A:$A,sdbt029!$A:$A,,-1)
       - _xlfn.XLOOKUP($A429,sdbt029!$A:$A,sdbt029!$A:$A,,1) )
   * ( _xlfn.XLOOKUP($A429,sdbt029!$A:$A,sdbt029!$B:$B,,-1)
       - _xlfn.XLOOKUP($A429,sdbt029!$A:$A,sdbt029!$B:$B,,1) )</f>
        <v>1.0133985969137294</v>
      </c>
      <c r="G429">
        <f xml:space="preserve"> _xlfn.XLOOKUP($A429,sdbs034!$A:$A,sdbs034!$B:$B,,1)
 + ( $A429 - _xlfn.XLOOKUP($A429,sdbs034!$A:$A,sdbs034!$A:$A,,1) )
   / ( _xlfn.XLOOKUP($A429,sdbs034!$A:$A,sdbs034!$A:$A,,-1)
       - _xlfn.XLOOKUP($A429,sdbs034!$A:$A,sdbs034!$A:$A,,1) )
   * ( _xlfn.XLOOKUP($A429,sdbs034!$A:$A,sdbs034!$B:$B,,-1)
       - _xlfn.XLOOKUP($A429,sdbs034!$A:$A,sdbs034!$B:$B,,1) )</f>
        <v>0.96913681121570161</v>
      </c>
      <c r="H429">
        <f xml:space="preserve"> _xlfn.XLOOKUP($A429,sdbso042!$A:$A,sdbso042!$B:$B,,1)
 + ( $A429 - _xlfn.XLOOKUP($A429,sdbso042!$A:$A,sdbso042!$A:$A,,1) )
   / ( _xlfn.XLOOKUP($A429,sdbso042!$A:$A,sdbso042!$A:$A,,-1)
       - _xlfn.XLOOKUP($A429,sdbso042!$A:$A,sdbso042!$A:$A,,1) )
   * ( _xlfn.XLOOKUP($A429,sdbso042!$A:$A,sdbso042!$B:$B,,-1)
       - _xlfn.XLOOKUP($A429,sdbso042!$A:$A,sdbso042!$B:$B,,1) )</f>
        <v>0.94111038924977108</v>
      </c>
      <c r="Y429">
        <f t="shared" si="19"/>
        <v>0</v>
      </c>
      <c r="Z429">
        <f t="shared" si="20"/>
        <v>0</v>
      </c>
      <c r="AI429" s="1">
        <v>2530.5953</v>
      </c>
    </row>
    <row r="430" spans="1:35" x14ac:dyDescent="0.2">
      <c r="A430" s="1">
        <f t="shared" si="18"/>
        <v>2529.6454000000003</v>
      </c>
      <c r="B430" s="1">
        <v>1.0045302</v>
      </c>
      <c r="C430">
        <f xml:space="preserve"> _xlfn.XLOOKUP($A430,DibenzoThiophene!$A:$A,DibenzoThiophene!$B:$B,,1)
 + ( $A430 - _xlfn.XLOOKUP($A430,DibenzoThiophene!$A:$A,DibenzoThiophene!$A:$A,,1) )
   / ( _xlfn.XLOOKUP($A430,DibenzoThiophene!$A:$A,DibenzoThiophene!$A:$A,,-1)
       - _xlfn.XLOOKUP($A430,DibenzoThiophene!$A:$A,DibenzoThiophene!$A:$A,,1) )
   * ( _xlfn.XLOOKUP($A430,DibenzoThiophene!$A:$A,DibenzoThiophene!$B:$B,,-1)
       - _xlfn.XLOOKUP($A430,DibenzoThiophene!$A:$A,DibenzoThiophene!$B:$B,,1) )</f>
        <v>0.97755956627302143</v>
      </c>
      <c r="D430">
        <f xml:space="preserve"> _xlfn.XLOOKUP($A430,Sulfone!$A:$A,Sulfone!$B:$B,,1)
 + ( $A430 - _xlfn.XLOOKUP($A430,Sulfone!$A:$A,Sulfone!$A:$A,,1) )
   / ( _xlfn.XLOOKUP($A430,Sulfone!$A:$A,Sulfone!$A:$A,,-1)
       - _xlfn.XLOOKUP($A430,Sulfone!$A:$A,Sulfone!$A:$A,,1) )
   * ( _xlfn.XLOOKUP($A430,Sulfone!$A:$A,Sulfone!$B:$B,,-1)
       - _xlfn.XLOOKUP($A430,Sulfone!$A:$A,Sulfone!$B:$B,,1) )</f>
        <v>1.0324511898411826</v>
      </c>
      <c r="E430">
        <f xml:space="preserve"> _xlfn.XLOOKUP($A430,sfeso4051!$A:$A,sfeso4051!$B:$B,,1)
 + ( $A430 - _xlfn.XLOOKUP($A430,sfeso4051!$A:$A,sfeso4051!$A:$A,,1) )
   / ( _xlfn.XLOOKUP($A430,sfeso4051!$A:$A,sfeso4051!$A:$A,,-1)
       - _xlfn.XLOOKUP($A430,sfeso4051!$A:$A,sfeso4051!$A:$A,,1) )
   * ( _xlfn.XLOOKUP($A430,sfeso4051!$A:$A,sfeso4051!$B:$B,,-1)
       - _xlfn.XLOOKUP($A430,sfeso4051!$A:$A,sfeso4051!$B:$B,,1) )</f>
        <v>0.85780947742477709</v>
      </c>
      <c r="F430">
        <f xml:space="preserve"> _xlfn.XLOOKUP($A430,sdbt029!$A:$A,sdbt029!$B:$B,,1)
 + ( $A430 - _xlfn.XLOOKUP($A430,sdbt029!$A:$A,sdbt029!$A:$A,,1) )
   / ( _xlfn.XLOOKUP($A430,sdbt029!$A:$A,sdbt029!$A:$A,,-1)
       - _xlfn.XLOOKUP($A430,sdbt029!$A:$A,sdbt029!$A:$A,,1) )
   * ( _xlfn.XLOOKUP($A430,sdbt029!$A:$A,sdbt029!$B:$B,,-1)
       - _xlfn.XLOOKUP($A430,sdbt029!$A:$A,sdbt029!$B:$B,,1) )</f>
        <v>1.0166683394975622</v>
      </c>
      <c r="G430">
        <f xml:space="preserve"> _xlfn.XLOOKUP($A430,sdbs034!$A:$A,sdbs034!$B:$B,,1)
 + ( $A430 - _xlfn.XLOOKUP($A430,sdbs034!$A:$A,sdbs034!$A:$A,,1) )
   / ( _xlfn.XLOOKUP($A430,sdbs034!$A:$A,sdbs034!$A:$A,,-1)
       - _xlfn.XLOOKUP($A430,sdbs034!$A:$A,sdbs034!$A:$A,,1) )
   * ( _xlfn.XLOOKUP($A430,sdbs034!$A:$A,sdbs034!$B:$B,,-1)
       - _xlfn.XLOOKUP($A430,sdbs034!$A:$A,sdbs034!$B:$B,,1) )</f>
        <v>0.9671658171627967</v>
      </c>
      <c r="H430">
        <f xml:space="preserve"> _xlfn.XLOOKUP($A430,sdbso042!$A:$A,sdbso042!$B:$B,,1)
 + ( $A430 - _xlfn.XLOOKUP($A430,sdbso042!$A:$A,sdbso042!$A:$A,,1) )
   / ( _xlfn.XLOOKUP($A430,sdbso042!$A:$A,sdbso042!$A:$A,,-1)
       - _xlfn.XLOOKUP($A430,sdbso042!$A:$A,sdbso042!$A:$A,,1) )
   * ( _xlfn.XLOOKUP($A430,sdbso042!$A:$A,sdbso042!$B:$B,,-1)
       - _xlfn.XLOOKUP($A430,sdbso042!$A:$A,sdbso042!$B:$B,,1) )</f>
        <v>0.94330715700048806</v>
      </c>
      <c r="Y430">
        <f t="shared" si="19"/>
        <v>0</v>
      </c>
      <c r="Z430">
        <f t="shared" si="20"/>
        <v>0</v>
      </c>
      <c r="AI430" s="1">
        <v>2530.8454000000002</v>
      </c>
    </row>
    <row r="431" spans="1:35" x14ac:dyDescent="0.2">
      <c r="A431" s="1">
        <f t="shared" si="18"/>
        <v>2529.8956000000003</v>
      </c>
      <c r="B431" s="1">
        <v>1.0043632</v>
      </c>
      <c r="C431">
        <f xml:space="preserve"> _xlfn.XLOOKUP($A431,DibenzoThiophene!$A:$A,DibenzoThiophene!$B:$B,,1)
 + ( $A431 - _xlfn.XLOOKUP($A431,DibenzoThiophene!$A:$A,DibenzoThiophene!$A:$A,,1) )
   / ( _xlfn.XLOOKUP($A431,DibenzoThiophene!$A:$A,DibenzoThiophene!$A:$A,,-1)
       - _xlfn.XLOOKUP($A431,DibenzoThiophene!$A:$A,DibenzoThiophene!$A:$A,,1) )
   * ( _xlfn.XLOOKUP($A431,DibenzoThiophene!$A:$A,DibenzoThiophene!$B:$B,,-1)
       - _xlfn.XLOOKUP($A431,DibenzoThiophene!$A:$A,DibenzoThiophene!$B:$B,,1) )</f>
        <v>0.9798354940076015</v>
      </c>
      <c r="D431">
        <f xml:space="preserve"> _xlfn.XLOOKUP($A431,Sulfone!$A:$A,Sulfone!$B:$B,,1)
 + ( $A431 - _xlfn.XLOOKUP($A431,Sulfone!$A:$A,Sulfone!$A:$A,,1) )
   / ( _xlfn.XLOOKUP($A431,Sulfone!$A:$A,Sulfone!$A:$A,,-1)
       - _xlfn.XLOOKUP($A431,Sulfone!$A:$A,Sulfone!$A:$A,,1) )
   * ( _xlfn.XLOOKUP($A431,Sulfone!$A:$A,Sulfone!$B:$B,,-1)
       - _xlfn.XLOOKUP($A431,Sulfone!$A:$A,Sulfone!$B:$B,,1) )</f>
        <v>1.0325586822525739</v>
      </c>
      <c r="E431">
        <f xml:space="preserve"> _xlfn.XLOOKUP($A431,sfeso4051!$A:$A,sfeso4051!$B:$B,,1)
 + ( $A431 - _xlfn.XLOOKUP($A431,sfeso4051!$A:$A,sfeso4051!$A:$A,,1) )
   / ( _xlfn.XLOOKUP($A431,sfeso4051!$A:$A,sfeso4051!$A:$A,,-1)
       - _xlfn.XLOOKUP($A431,sfeso4051!$A:$A,sfeso4051!$A:$A,,1) )
   * ( _xlfn.XLOOKUP($A431,sfeso4051!$A:$A,sfeso4051!$B:$B,,-1)
       - _xlfn.XLOOKUP($A431,sfeso4051!$A:$A,sfeso4051!$B:$B,,1) )</f>
        <v>0.85869461551903292</v>
      </c>
      <c r="F431">
        <f xml:space="preserve"> _xlfn.XLOOKUP($A431,sdbt029!$A:$A,sdbt029!$B:$B,,1)
 + ( $A431 - _xlfn.XLOOKUP($A431,sdbt029!$A:$A,sdbt029!$A:$A,,1) )
   / ( _xlfn.XLOOKUP($A431,sdbt029!$A:$A,sdbt029!$A:$A,,-1)
       - _xlfn.XLOOKUP($A431,sdbt029!$A:$A,sdbt029!$A:$A,,1) )
   * ( _xlfn.XLOOKUP($A431,sdbt029!$A:$A,sdbt029!$B:$B,,-1)
       - _xlfn.XLOOKUP($A431,sdbt029!$A:$A,sdbt029!$B:$B,,1) )</f>
        <v>1.0184056386281439</v>
      </c>
      <c r="G431">
        <f xml:space="preserve"> _xlfn.XLOOKUP($A431,sdbs034!$A:$A,sdbs034!$B:$B,,1)
 + ( $A431 - _xlfn.XLOOKUP($A431,sdbs034!$A:$A,sdbs034!$A:$A,,1) )
   / ( _xlfn.XLOOKUP($A431,sdbs034!$A:$A,sdbs034!$A:$A,,-1)
       - _xlfn.XLOOKUP($A431,sdbs034!$A:$A,sdbs034!$A:$A,,1) )
   * ( _xlfn.XLOOKUP($A431,sdbs034!$A:$A,sdbs034!$B:$B,,-1)
       - _xlfn.XLOOKUP($A431,sdbs034!$A:$A,sdbs034!$B:$B,,1) )</f>
        <v>0.96150710565828545</v>
      </c>
      <c r="H431">
        <f xml:space="preserve"> _xlfn.XLOOKUP($A431,sdbso042!$A:$A,sdbso042!$B:$B,,1)
 + ( $A431 - _xlfn.XLOOKUP($A431,sdbso042!$A:$A,sdbso042!$A:$A,,1) )
   / ( _xlfn.XLOOKUP($A431,sdbso042!$A:$A,sdbso042!$A:$A,,-1)
       - _xlfn.XLOOKUP($A431,sdbso042!$A:$A,sdbso042!$A:$A,,1) )
   * ( _xlfn.XLOOKUP($A431,sdbso042!$A:$A,sdbso042!$B:$B,,-1)
       - _xlfn.XLOOKUP($A431,sdbso042!$A:$A,sdbso042!$B:$B,,1) )</f>
        <v>0.94770525680330542</v>
      </c>
      <c r="Y431">
        <f t="shared" si="19"/>
        <v>0</v>
      </c>
      <c r="Z431">
        <f t="shared" si="20"/>
        <v>0</v>
      </c>
      <c r="AI431" s="1">
        <v>2531.0956000000001</v>
      </c>
    </row>
    <row r="432" spans="1:35" x14ac:dyDescent="0.2">
      <c r="A432" s="1">
        <f t="shared" si="18"/>
        <v>2530.1458000000002</v>
      </c>
      <c r="B432" s="1">
        <v>1.0222724000000001</v>
      </c>
      <c r="C432">
        <f xml:space="preserve"> _xlfn.XLOOKUP($A432,DibenzoThiophene!$A:$A,DibenzoThiophene!$B:$B,,1)
 + ( $A432 - _xlfn.XLOOKUP($A432,DibenzoThiophene!$A:$A,DibenzoThiophene!$A:$A,,1) )
   / ( _xlfn.XLOOKUP($A432,DibenzoThiophene!$A:$A,DibenzoThiophene!$A:$A,,-1)
       - _xlfn.XLOOKUP($A432,DibenzoThiophene!$A:$A,DibenzoThiophene!$A:$A,,1) )
   * ( _xlfn.XLOOKUP($A432,DibenzoThiophene!$A:$A,DibenzoThiophene!$B:$B,,-1)
       - _xlfn.XLOOKUP($A432,DibenzoThiophene!$A:$A,DibenzoThiophene!$B:$B,,1) )</f>
        <v>0.98211142174218158</v>
      </c>
      <c r="D432">
        <f xml:space="preserve"> _xlfn.XLOOKUP($A432,Sulfone!$A:$A,Sulfone!$B:$B,,1)
 + ( $A432 - _xlfn.XLOOKUP($A432,Sulfone!$A:$A,Sulfone!$A:$A,,1) )
   / ( _xlfn.XLOOKUP($A432,Sulfone!$A:$A,Sulfone!$A:$A,,-1)
       - _xlfn.XLOOKUP($A432,Sulfone!$A:$A,Sulfone!$A:$A,,1) )
   * ( _xlfn.XLOOKUP($A432,Sulfone!$A:$A,Sulfone!$B:$B,,-1)
       - _xlfn.XLOOKUP($A432,Sulfone!$A:$A,Sulfone!$B:$B,,1) )</f>
        <v>1.0335133391566071</v>
      </c>
      <c r="E432">
        <f xml:space="preserve"> _xlfn.XLOOKUP($A432,sfeso4051!$A:$A,sfeso4051!$B:$B,,1)
 + ( $A432 - _xlfn.XLOOKUP($A432,sfeso4051!$A:$A,sfeso4051!$A:$A,,1) )
   / ( _xlfn.XLOOKUP($A432,sfeso4051!$A:$A,sfeso4051!$A:$A,,-1)
       - _xlfn.XLOOKUP($A432,sfeso4051!$A:$A,sfeso4051!$A:$A,,1) )
   * ( _xlfn.XLOOKUP($A432,sfeso4051!$A:$A,sfeso4051!$B:$B,,-1)
       - _xlfn.XLOOKUP($A432,sfeso4051!$A:$A,sfeso4051!$B:$B,,1) )</f>
        <v>0.85948628441853192</v>
      </c>
      <c r="F432">
        <f xml:space="preserve"> _xlfn.XLOOKUP($A432,sdbt029!$A:$A,sdbt029!$B:$B,,1)
 + ( $A432 - _xlfn.XLOOKUP($A432,sdbt029!$A:$A,sdbt029!$A:$A,,1) )
   / ( _xlfn.XLOOKUP($A432,sdbt029!$A:$A,sdbt029!$A:$A,,-1)
       - _xlfn.XLOOKUP($A432,sdbt029!$A:$A,sdbt029!$A:$A,,1) )
   * ( _xlfn.XLOOKUP($A432,sdbt029!$A:$A,sdbt029!$B:$B,,-1)
       - _xlfn.XLOOKUP($A432,sdbt029!$A:$A,sdbt029!$B:$B,,1) )</f>
        <v>1.019930857772809</v>
      </c>
      <c r="G432">
        <f xml:space="preserve"> _xlfn.XLOOKUP($A432,sdbs034!$A:$A,sdbs034!$B:$B,,1)
 + ( $A432 - _xlfn.XLOOKUP($A432,sdbs034!$A:$A,sdbs034!$A:$A,,1) )
   / ( _xlfn.XLOOKUP($A432,sdbs034!$A:$A,sdbs034!$A:$A,,-1)
       - _xlfn.XLOOKUP($A432,sdbs034!$A:$A,sdbs034!$A:$A,,1) )
   * ( _xlfn.XLOOKUP($A432,sdbs034!$A:$A,sdbs034!$B:$B,,-1)
       - _xlfn.XLOOKUP($A432,sdbs034!$A:$A,sdbs034!$B:$B,,1) )</f>
        <v>0.9626007134924206</v>
      </c>
      <c r="H432">
        <f xml:space="preserve"> _xlfn.XLOOKUP($A432,sdbso042!$A:$A,sdbso042!$B:$B,,1)
 + ( $A432 - _xlfn.XLOOKUP($A432,sdbso042!$A:$A,sdbso042!$A:$A,,1) )
   / ( _xlfn.XLOOKUP($A432,sdbso042!$A:$A,sdbso042!$A:$A,,-1)
       - _xlfn.XLOOKUP($A432,sdbso042!$A:$A,sdbso042!$A:$A,,1) )
   * ( _xlfn.XLOOKUP($A432,sdbso042!$A:$A,sdbso042!$B:$B,,-1)
       - _xlfn.XLOOKUP($A432,sdbso042!$A:$A,sdbso042!$B:$B,,1) )</f>
        <v>0.94978882022508293</v>
      </c>
      <c r="Y432">
        <f t="shared" si="19"/>
        <v>0</v>
      </c>
      <c r="Z432">
        <f t="shared" si="20"/>
        <v>0</v>
      </c>
      <c r="AI432" s="1">
        <v>2531.3458000000001</v>
      </c>
    </row>
    <row r="433" spans="1:35" x14ac:dyDescent="0.2">
      <c r="A433" s="1">
        <f t="shared" si="18"/>
        <v>2530.3960000000002</v>
      </c>
      <c r="B433" s="1">
        <v>1.0136761999999999</v>
      </c>
      <c r="C433">
        <f xml:space="preserve"> _xlfn.XLOOKUP($A433,DibenzoThiophene!$A:$A,DibenzoThiophene!$B:$B,,1)
 + ( $A433 - _xlfn.XLOOKUP($A433,DibenzoThiophene!$A:$A,DibenzoThiophene!$A:$A,,1) )
   / ( _xlfn.XLOOKUP($A433,DibenzoThiophene!$A:$A,DibenzoThiophene!$A:$A,,-1)
       - _xlfn.XLOOKUP($A433,DibenzoThiophene!$A:$A,DibenzoThiophene!$A:$A,,1) )
   * ( _xlfn.XLOOKUP($A433,DibenzoThiophene!$A:$A,DibenzoThiophene!$B:$B,,-1)
       - _xlfn.XLOOKUP($A433,DibenzoThiophene!$A:$A,DibenzoThiophene!$B:$B,,1) )</f>
        <v>0.98438734947676165</v>
      </c>
      <c r="D433">
        <f xml:space="preserve"> _xlfn.XLOOKUP($A433,Sulfone!$A:$A,Sulfone!$B:$B,,1)
 + ( $A433 - _xlfn.XLOOKUP($A433,Sulfone!$A:$A,Sulfone!$A:$A,,1) )
   / ( _xlfn.XLOOKUP($A433,Sulfone!$A:$A,Sulfone!$A:$A,,-1)
       - _xlfn.XLOOKUP($A433,Sulfone!$A:$A,Sulfone!$A:$A,,1) )
   * ( _xlfn.XLOOKUP($A433,Sulfone!$A:$A,Sulfone!$B:$B,,-1)
       - _xlfn.XLOOKUP($A433,Sulfone!$A:$A,Sulfone!$B:$B,,1) )</f>
        <v>1.0350691442161597</v>
      </c>
      <c r="E433">
        <f xml:space="preserve"> _xlfn.XLOOKUP($A433,sfeso4051!$A:$A,sfeso4051!$B:$B,,1)
 + ( $A433 - _xlfn.XLOOKUP($A433,sfeso4051!$A:$A,sfeso4051!$A:$A,,1) )
   / ( _xlfn.XLOOKUP($A433,sfeso4051!$A:$A,sfeso4051!$A:$A,,-1)
       - _xlfn.XLOOKUP($A433,sfeso4051!$A:$A,sfeso4051!$A:$A,,1) )
   * ( _xlfn.XLOOKUP($A433,sfeso4051!$A:$A,sfeso4051!$B:$B,,-1)
       - _xlfn.XLOOKUP($A433,sfeso4051!$A:$A,sfeso4051!$B:$B,,1) )</f>
        <v>0.86021162755188496</v>
      </c>
      <c r="F433">
        <f xml:space="preserve"> _xlfn.XLOOKUP($A433,sdbt029!$A:$A,sdbt029!$B:$B,,1)
 + ( $A433 - _xlfn.XLOOKUP($A433,sdbt029!$A:$A,sdbt029!$A:$A,,1) )
   / ( _xlfn.XLOOKUP($A433,sdbt029!$A:$A,sdbt029!$A:$A,,-1)
       - _xlfn.XLOOKUP($A433,sdbt029!$A:$A,sdbt029!$A:$A,,1) )
   * ( _xlfn.XLOOKUP($A433,sdbt029!$A:$A,sdbt029!$B:$B,,-1)
       - _xlfn.XLOOKUP($A433,sdbt029!$A:$A,sdbt029!$B:$B,,1) )</f>
        <v>1.0213055849015034</v>
      </c>
      <c r="G433">
        <f xml:space="preserve"> _xlfn.XLOOKUP($A433,sdbs034!$A:$A,sdbs034!$B:$B,,1)
 + ( $A433 - _xlfn.XLOOKUP($A433,sdbs034!$A:$A,sdbs034!$A:$A,,1) )
   / ( _xlfn.XLOOKUP($A433,sdbs034!$A:$A,sdbs034!$A:$A,,-1)
       - _xlfn.XLOOKUP($A433,sdbs034!$A:$A,sdbs034!$A:$A,,1) )
   * ( _xlfn.XLOOKUP($A433,sdbs034!$A:$A,sdbs034!$B:$B,,-1)
       - _xlfn.XLOOKUP($A433,sdbs034!$A:$A,sdbs034!$B:$B,,1) )</f>
        <v>0.96848576897474858</v>
      </c>
      <c r="H433">
        <f xml:space="preserve"> _xlfn.XLOOKUP($A433,sdbso042!$A:$A,sdbso042!$B:$B,,1)
 + ( $A433 - _xlfn.XLOOKUP($A433,sdbso042!$A:$A,sdbso042!$A:$A,,1) )
   / ( _xlfn.XLOOKUP($A433,sdbso042!$A:$A,sdbso042!$A:$A,,-1)
       - _xlfn.XLOOKUP($A433,sdbso042!$A:$A,sdbso042!$A:$A,,1) )
   * ( _xlfn.XLOOKUP($A433,sdbso042!$A:$A,sdbso042!$B:$B,,-1)
       - _xlfn.XLOOKUP($A433,sdbso042!$A:$A,sdbso042!$B:$B,,1) )</f>
        <v>0.95022998799828418</v>
      </c>
      <c r="Y433">
        <f t="shared" si="19"/>
        <v>0</v>
      </c>
      <c r="Z433">
        <f t="shared" si="20"/>
        <v>0</v>
      </c>
      <c r="AI433" s="1">
        <v>2531.596</v>
      </c>
    </row>
    <row r="434" spans="1:35" x14ac:dyDescent="0.2">
      <c r="A434" s="1">
        <f t="shared" si="18"/>
        <v>2530.6461000000004</v>
      </c>
      <c r="B434" s="1">
        <v>1.011387</v>
      </c>
      <c r="C434">
        <f xml:space="preserve"> _xlfn.XLOOKUP($A434,DibenzoThiophene!$A:$A,DibenzoThiophene!$B:$B,,1)
 + ( $A434 - _xlfn.XLOOKUP($A434,DibenzoThiophene!$A:$A,DibenzoThiophene!$A:$A,,1) )
   / ( _xlfn.XLOOKUP($A434,DibenzoThiophene!$A:$A,DibenzoThiophene!$A:$A,,-1)
       - _xlfn.XLOOKUP($A434,DibenzoThiophene!$A:$A,DibenzoThiophene!$A:$A,,1) )
   * ( _xlfn.XLOOKUP($A434,DibenzoThiophene!$A:$A,DibenzoThiophene!$B:$B,,-1)
       - _xlfn.XLOOKUP($A434,DibenzoThiophene!$A:$A,DibenzoThiophene!$B:$B,,1) )</f>
        <v>0.98666236756796499</v>
      </c>
      <c r="D434">
        <f xml:space="preserve"> _xlfn.XLOOKUP($A434,Sulfone!$A:$A,Sulfone!$B:$B,,1)
 + ( $A434 - _xlfn.XLOOKUP($A434,Sulfone!$A:$A,Sulfone!$A:$A,,1) )
   / ( _xlfn.XLOOKUP($A434,Sulfone!$A:$A,Sulfone!$A:$A,,-1)
       - _xlfn.XLOOKUP($A434,Sulfone!$A:$A,Sulfone!$A:$A,,1) )
   * ( _xlfn.XLOOKUP($A434,Sulfone!$A:$A,Sulfone!$B:$B,,-1)
       - _xlfn.XLOOKUP($A434,Sulfone!$A:$A,Sulfone!$B:$B,,1) )</f>
        <v>1.0366243274511497</v>
      </c>
      <c r="E434">
        <f xml:space="preserve"> _xlfn.XLOOKUP($A434,sfeso4051!$A:$A,sfeso4051!$B:$B,,1)
 + ( $A434 - _xlfn.XLOOKUP($A434,sfeso4051!$A:$A,sfeso4051!$A:$A,,1) )
   / ( _xlfn.XLOOKUP($A434,sfeso4051!$A:$A,sfeso4051!$A:$A,,-1)
       - _xlfn.XLOOKUP($A434,sfeso4051!$A:$A,sfeso4051!$A:$A,,1) )
   * ( _xlfn.XLOOKUP($A434,sfeso4051!$A:$A,sfeso4051!$B:$B,,-1)
       - _xlfn.XLOOKUP($A434,sfeso4051!$A:$A,sfeso4051!$B:$B,,1) )</f>
        <v>0.86067847029439393</v>
      </c>
      <c r="F434">
        <f xml:space="preserve"> _xlfn.XLOOKUP($A434,sdbt029!$A:$A,sdbt029!$B:$B,,1)
 + ( $A434 - _xlfn.XLOOKUP($A434,sdbt029!$A:$A,sdbt029!$A:$A,,1) )
   / ( _xlfn.XLOOKUP($A434,sdbt029!$A:$A,sdbt029!$A:$A,,-1)
       - _xlfn.XLOOKUP($A434,sdbt029!$A:$A,sdbt029!$A:$A,,1) )
   * ( _xlfn.XLOOKUP($A434,sdbt029!$A:$A,sdbt029!$B:$B,,-1)
       - _xlfn.XLOOKUP($A434,sdbt029!$A:$A,sdbt029!$B:$B,,1) )</f>
        <v>1.0234118063731585</v>
      </c>
      <c r="G434">
        <f xml:space="preserve"> _xlfn.XLOOKUP($A434,sdbs034!$A:$A,sdbs034!$B:$B,,1)
 + ( $A434 - _xlfn.XLOOKUP($A434,sdbs034!$A:$A,sdbs034!$A:$A,,1) )
   / ( _xlfn.XLOOKUP($A434,sdbs034!$A:$A,sdbs034!$A:$A,,-1)
       - _xlfn.XLOOKUP($A434,sdbs034!$A:$A,sdbs034!$A:$A,,1) )
   * ( _xlfn.XLOOKUP($A434,sdbs034!$A:$A,sdbs034!$B:$B,,-1)
       - _xlfn.XLOOKUP($A434,sdbs034!$A:$A,sdbs034!$B:$B,,1) )</f>
        <v>0.97337374267143684</v>
      </c>
      <c r="H434">
        <f xml:space="preserve"> _xlfn.XLOOKUP($A434,sdbso042!$A:$A,sdbso042!$B:$B,,1)
 + ( $A434 - _xlfn.XLOOKUP($A434,sdbso042!$A:$A,sdbso042!$A:$A,,1) )
   / ( _xlfn.XLOOKUP($A434,sdbso042!$A:$A,sdbso042!$A:$A,,-1)
       - _xlfn.XLOOKUP($A434,sdbso042!$A:$A,sdbso042!$A:$A,,1) )
   * ( _xlfn.XLOOKUP($A434,sdbso042!$A:$A,sdbso042!$B:$B,,-1)
       - _xlfn.XLOOKUP($A434,sdbso042!$A:$A,sdbso042!$B:$B,,1) )</f>
        <v>0.95405575913750607</v>
      </c>
      <c r="Y434">
        <f t="shared" si="19"/>
        <v>0</v>
      </c>
      <c r="Z434">
        <f t="shared" si="20"/>
        <v>0</v>
      </c>
      <c r="AI434" s="1">
        <v>2531.8461000000002</v>
      </c>
    </row>
    <row r="435" spans="1:35" x14ac:dyDescent="0.2">
      <c r="A435" s="1">
        <f t="shared" si="18"/>
        <v>2530.8963000000003</v>
      </c>
      <c r="B435" s="1">
        <v>1.0251159000000001</v>
      </c>
      <c r="C435">
        <f xml:space="preserve"> _xlfn.XLOOKUP($A435,DibenzoThiophene!$A:$A,DibenzoThiophene!$B:$B,,1)
 + ( $A435 - _xlfn.XLOOKUP($A435,DibenzoThiophene!$A:$A,DibenzoThiophene!$A:$A,,1) )
   / ( _xlfn.XLOOKUP($A435,DibenzoThiophene!$A:$A,DibenzoThiophene!$A:$A,,-1)
       - _xlfn.XLOOKUP($A435,DibenzoThiophene!$A:$A,DibenzoThiophene!$A:$A,,1) )
   * ( _xlfn.XLOOKUP($A435,DibenzoThiophene!$A:$A,DibenzoThiophene!$B:$B,,-1)
       - _xlfn.XLOOKUP($A435,DibenzoThiophene!$A:$A,DibenzoThiophene!$B:$B,,1) )</f>
        <v>0.9898178681678822</v>
      </c>
      <c r="D435">
        <f xml:space="preserve"> _xlfn.XLOOKUP($A435,Sulfone!$A:$A,Sulfone!$B:$B,,1)
 + ( $A435 - _xlfn.XLOOKUP($A435,Sulfone!$A:$A,Sulfone!$A:$A,,1) )
   / ( _xlfn.XLOOKUP($A435,Sulfone!$A:$A,Sulfone!$A:$A,,-1)
       - _xlfn.XLOOKUP($A435,Sulfone!$A:$A,Sulfone!$A:$A,,1) )
   * ( _xlfn.XLOOKUP($A435,Sulfone!$A:$A,Sulfone!$B:$B,,-1)
       - _xlfn.XLOOKUP($A435,Sulfone!$A:$A,Sulfone!$B:$B,,1) )</f>
        <v>1.0381801325107023</v>
      </c>
      <c r="E435">
        <f xml:space="preserve"> _xlfn.XLOOKUP($A435,sfeso4051!$A:$A,sfeso4051!$B:$B,,1)
 + ( $A435 - _xlfn.XLOOKUP($A435,sfeso4051!$A:$A,sfeso4051!$A:$A,,1) )
   / ( _xlfn.XLOOKUP($A435,sfeso4051!$A:$A,sfeso4051!$A:$A,,-1)
       - _xlfn.XLOOKUP($A435,sfeso4051!$A:$A,sfeso4051!$A:$A,,1) )
   * ( _xlfn.XLOOKUP($A435,sfeso4051!$A:$A,sfeso4051!$B:$B,,-1)
       - _xlfn.XLOOKUP($A435,sfeso4051!$A:$A,sfeso4051!$B:$B,,1) )</f>
        <v>0.86095532843312095</v>
      </c>
      <c r="F435">
        <f xml:space="preserve"> _xlfn.XLOOKUP($A435,sdbt029!$A:$A,sdbt029!$B:$B,,1)
 + ( $A435 - _xlfn.XLOOKUP($A435,sdbt029!$A:$A,sdbt029!$A:$A,,1) )
   / ( _xlfn.XLOOKUP($A435,sdbt029!$A:$A,sdbt029!$A:$A,,-1)
       - _xlfn.XLOOKUP($A435,sdbt029!$A:$A,sdbt029!$A:$A,,1) )
   * ( _xlfn.XLOOKUP($A435,sdbt029!$A:$A,sdbt029!$B:$B,,-1)
       - _xlfn.XLOOKUP($A435,sdbt029!$A:$A,sdbt029!$B:$B,,1) )</f>
        <v>1.026058018106649</v>
      </c>
      <c r="G435">
        <f xml:space="preserve"> _xlfn.XLOOKUP($A435,sdbs034!$A:$A,sdbs034!$B:$B,,1)
 + ( $A435 - _xlfn.XLOOKUP($A435,sdbs034!$A:$A,sdbs034!$A:$A,,1) )
   / ( _xlfn.XLOOKUP($A435,sdbs034!$A:$A,sdbs034!$A:$A,,-1)
       - _xlfn.XLOOKUP($A435,sdbs034!$A:$A,sdbs034!$A:$A,,1) )
   * ( _xlfn.XLOOKUP($A435,sdbs034!$A:$A,sdbs034!$B:$B,,-1)
       - _xlfn.XLOOKUP($A435,sdbs034!$A:$A,sdbs034!$B:$B,,1) )</f>
        <v>0.9775310553060057</v>
      </c>
      <c r="H435">
        <f xml:space="preserve"> _xlfn.XLOOKUP($A435,sdbso042!$A:$A,sdbso042!$B:$B,,1)
 + ( $A435 - _xlfn.XLOOKUP($A435,sdbso042!$A:$A,sdbso042!$A:$A,,1) )
   / ( _xlfn.XLOOKUP($A435,sdbso042!$A:$A,sdbso042!$A:$A,,-1)
       - _xlfn.XLOOKUP($A435,sdbso042!$A:$A,sdbso042!$A:$A,,1) )
   * ( _xlfn.XLOOKUP($A435,sdbso042!$A:$A,sdbso042!$B:$B,,-1)
       - _xlfn.XLOOKUP($A435,sdbso042!$A:$A,sdbso042!$B:$B,,1) )</f>
        <v>0.9603759403015677</v>
      </c>
      <c r="Y435">
        <f t="shared" si="19"/>
        <v>0</v>
      </c>
      <c r="Z435">
        <f t="shared" si="20"/>
        <v>0</v>
      </c>
      <c r="AI435" s="1">
        <v>2532.0963000000002</v>
      </c>
    </row>
    <row r="436" spans="1:35" x14ac:dyDescent="0.2">
      <c r="A436" s="1">
        <f t="shared" si="18"/>
        <v>2531.1465000000003</v>
      </c>
      <c r="B436" s="1">
        <v>1.0071224999999999</v>
      </c>
      <c r="C436">
        <f xml:space="preserve"> _xlfn.XLOOKUP($A436,DibenzoThiophene!$A:$A,DibenzoThiophene!$B:$B,,1)
 + ( $A436 - _xlfn.XLOOKUP($A436,DibenzoThiophene!$A:$A,DibenzoThiophene!$A:$A,,1) )
   / ( _xlfn.XLOOKUP($A436,DibenzoThiophene!$A:$A,DibenzoThiophene!$A:$A,,-1)
       - _xlfn.XLOOKUP($A436,DibenzoThiophene!$A:$A,DibenzoThiophene!$A:$A,,1) )
   * ( _xlfn.XLOOKUP($A436,DibenzoThiophene!$A:$A,DibenzoThiophene!$B:$B,,-1)
       - _xlfn.XLOOKUP($A436,DibenzoThiophene!$A:$A,DibenzoThiophene!$B:$B,,1) )</f>
        <v>0.99322351423360733</v>
      </c>
      <c r="D436">
        <f xml:space="preserve"> _xlfn.XLOOKUP($A436,Sulfone!$A:$A,Sulfone!$B:$B,,1)
 + ( $A436 - _xlfn.XLOOKUP($A436,Sulfone!$A:$A,Sulfone!$A:$A,,1) )
   / ( _xlfn.XLOOKUP($A436,Sulfone!$A:$A,Sulfone!$A:$A,,-1)
       - _xlfn.XLOOKUP($A436,Sulfone!$A:$A,Sulfone!$A:$A,,1) )
   * ( _xlfn.XLOOKUP($A436,Sulfone!$A:$A,Sulfone!$B:$B,,-1)
       - _xlfn.XLOOKUP($A436,Sulfone!$A:$A,Sulfone!$B:$B,,1) )</f>
        <v>1.0387287664528539</v>
      </c>
      <c r="E436">
        <f xml:space="preserve"> _xlfn.XLOOKUP($A436,sfeso4051!$A:$A,sfeso4051!$B:$B,,1)
 + ( $A436 - _xlfn.XLOOKUP($A436,sfeso4051!$A:$A,sfeso4051!$A:$A,,1) )
   / ( _xlfn.XLOOKUP($A436,sfeso4051!$A:$A,sfeso4051!$A:$A,,-1)
       - _xlfn.XLOOKUP($A436,sfeso4051!$A:$A,sfeso4051!$A:$A,,1) )
   * ( _xlfn.XLOOKUP($A436,sfeso4051!$A:$A,sfeso4051!$B:$B,,-1)
       - _xlfn.XLOOKUP($A436,sfeso4051!$A:$A,sfeso4051!$B:$B,,1) )</f>
        <v>0.8618364789334827</v>
      </c>
      <c r="F436">
        <f xml:space="preserve"> _xlfn.XLOOKUP($A436,sdbt029!$A:$A,sdbt029!$B:$B,,1)
 + ( $A436 - _xlfn.XLOOKUP($A436,sdbt029!$A:$A,sdbt029!$A:$A,,1) )
   / ( _xlfn.XLOOKUP($A436,sdbt029!$A:$A,sdbt029!$A:$A,,-1)
       - _xlfn.XLOOKUP($A436,sdbt029!$A:$A,sdbt029!$A:$A,,1) )
   * ( _xlfn.XLOOKUP($A436,sdbt029!$A:$A,sdbt029!$B:$B,,-1)
       - _xlfn.XLOOKUP($A436,sdbt029!$A:$A,sdbt029!$B:$B,,1) )</f>
        <v>1.0276938488382139</v>
      </c>
      <c r="G436">
        <f xml:space="preserve"> _xlfn.XLOOKUP($A436,sdbs034!$A:$A,sdbs034!$B:$B,,1)
 + ( $A436 - _xlfn.XLOOKUP($A436,sdbs034!$A:$A,sdbs034!$A:$A,,1) )
   / ( _xlfn.XLOOKUP($A436,sdbs034!$A:$A,sdbs034!$A:$A,,-1)
       - _xlfn.XLOOKUP($A436,sdbs034!$A:$A,sdbs034!$A:$A,,1) )
   * ( _xlfn.XLOOKUP($A436,sdbs034!$A:$A,sdbs034!$B:$B,,-1)
       - _xlfn.XLOOKUP($A436,sdbs034!$A:$A,sdbs034!$B:$B,,1) )</f>
        <v>0.97281297946554268</v>
      </c>
      <c r="H436">
        <f xml:space="preserve"> _xlfn.XLOOKUP($A436,sdbso042!$A:$A,sdbso042!$B:$B,,1)
 + ( $A436 - _xlfn.XLOOKUP($A436,sdbso042!$A:$A,sdbso042!$A:$A,,1) )
   / ( _xlfn.XLOOKUP($A436,sdbso042!$A:$A,sdbso042!$A:$A,,-1)
       - _xlfn.XLOOKUP($A436,sdbso042!$A:$A,sdbso042!$A:$A,,1) )
   * ( _xlfn.XLOOKUP($A436,sdbso042!$A:$A,sdbso042!$B:$B,,-1)
       - _xlfn.XLOOKUP($A436,sdbso042!$A:$A,sdbso042!$B:$B,,1) )</f>
        <v>0.96083873073053871</v>
      </c>
      <c r="Y436">
        <f t="shared" si="19"/>
        <v>0</v>
      </c>
      <c r="Z436">
        <f t="shared" si="20"/>
        <v>0</v>
      </c>
      <c r="AI436" s="1">
        <v>2532.3465000000001</v>
      </c>
    </row>
    <row r="437" spans="1:35" x14ac:dyDescent="0.2">
      <c r="A437" s="1">
        <f t="shared" si="18"/>
        <v>2531.3967000000002</v>
      </c>
      <c r="B437" s="1">
        <v>1.0033145000000001</v>
      </c>
      <c r="C437">
        <f xml:space="preserve"> _xlfn.XLOOKUP($A437,DibenzoThiophene!$A:$A,DibenzoThiophene!$B:$B,,1)
 + ( $A437 - _xlfn.XLOOKUP($A437,DibenzoThiophene!$A:$A,DibenzoThiophene!$A:$A,,1) )
   / ( _xlfn.XLOOKUP($A437,DibenzoThiophene!$A:$A,DibenzoThiophene!$A:$A,,-1)
       - _xlfn.XLOOKUP($A437,DibenzoThiophene!$A:$A,DibenzoThiophene!$A:$A,,1) )
   * ( _xlfn.XLOOKUP($A437,DibenzoThiophene!$A:$A,DibenzoThiophene!$B:$B,,-1)
       - _xlfn.XLOOKUP($A437,DibenzoThiophene!$A:$A,DibenzoThiophene!$B:$B,,1) )</f>
        <v>0.99662916029933246</v>
      </c>
      <c r="D437">
        <f xml:space="preserve"> _xlfn.XLOOKUP($A437,Sulfone!$A:$A,Sulfone!$B:$B,,1)
 + ( $A437 - _xlfn.XLOOKUP($A437,Sulfone!$A:$A,Sulfone!$A:$A,,1) )
   / ( _xlfn.XLOOKUP($A437,Sulfone!$A:$A,Sulfone!$A:$A,,-1)
       - _xlfn.XLOOKUP($A437,Sulfone!$A:$A,Sulfone!$A:$A,,1) )
   * ( _xlfn.XLOOKUP($A437,Sulfone!$A:$A,Sulfone!$B:$B,,-1)
       - _xlfn.XLOOKUP($A437,Sulfone!$A:$A,Sulfone!$B:$B,,1) )</f>
        <v>1.0386082978905551</v>
      </c>
      <c r="E437">
        <f xml:space="preserve"> _xlfn.XLOOKUP($A437,sfeso4051!$A:$A,sfeso4051!$B:$B,,1)
 + ( $A437 - _xlfn.XLOOKUP($A437,sfeso4051!$A:$A,sfeso4051!$A:$A,,1) )
   / ( _xlfn.XLOOKUP($A437,sfeso4051!$A:$A,sfeso4051!$A:$A,,-1)
       - _xlfn.XLOOKUP($A437,sfeso4051!$A:$A,sfeso4051!$A:$A,,1) )
   * ( _xlfn.XLOOKUP($A437,sfeso4051!$A:$A,sfeso4051!$B:$B,,-1)
       - _xlfn.XLOOKUP($A437,sfeso4051!$A:$A,sfeso4051!$B:$B,,1) )</f>
        <v>0.86311908408797888</v>
      </c>
      <c r="F437">
        <f xml:space="preserve"> _xlfn.XLOOKUP($A437,sdbt029!$A:$A,sdbt029!$B:$B,,1)
 + ( $A437 - _xlfn.XLOOKUP($A437,sdbt029!$A:$A,sdbt029!$A:$A,,1) )
   / ( _xlfn.XLOOKUP($A437,sdbt029!$A:$A,sdbt029!$A:$A,,-1)
       - _xlfn.XLOOKUP($A437,sdbt029!$A:$A,sdbt029!$A:$A,,1) )
   * ( _xlfn.XLOOKUP($A437,sdbt029!$A:$A,sdbt029!$B:$B,,-1)
       - _xlfn.XLOOKUP($A437,sdbt029!$A:$A,sdbt029!$B:$B,,1) )</f>
        <v>1.0286584446156009</v>
      </c>
      <c r="G437">
        <f xml:space="preserve"> _xlfn.XLOOKUP($A437,sdbs034!$A:$A,sdbs034!$B:$B,,1)
 + ( $A437 - _xlfn.XLOOKUP($A437,sdbs034!$A:$A,sdbs034!$A:$A,,1) )
   / ( _xlfn.XLOOKUP($A437,sdbs034!$A:$A,sdbs034!$A:$A,,-1)
       - _xlfn.XLOOKUP($A437,sdbs034!$A:$A,sdbs034!$A:$A,,1) )
   * ( _xlfn.XLOOKUP($A437,sdbs034!$A:$A,sdbs034!$B:$B,,-1)
       - _xlfn.XLOOKUP($A437,sdbs034!$A:$A,sdbs034!$B:$B,,1) )</f>
        <v>0.96219864175456038</v>
      </c>
      <c r="H437">
        <f xml:space="preserve"> _xlfn.XLOOKUP($A437,sdbso042!$A:$A,sdbso042!$B:$B,,1)
 + ( $A437 - _xlfn.XLOOKUP($A437,sdbso042!$A:$A,sdbso042!$A:$A,,1) )
   / ( _xlfn.XLOOKUP($A437,sdbso042!$A:$A,sdbso042!$A:$A,,-1)
       - _xlfn.XLOOKUP($A437,sdbso042!$A:$A,sdbso042!$A:$A,,1) )
   * ( _xlfn.XLOOKUP($A437,sdbso042!$A:$A,sdbso042!$B:$B,,-1)
       - _xlfn.XLOOKUP($A437,sdbso042!$A:$A,sdbso042!$B:$B,,1) )</f>
        <v>0.95741023124592373</v>
      </c>
      <c r="Y437">
        <f t="shared" si="19"/>
        <v>0</v>
      </c>
      <c r="Z437">
        <f t="shared" si="20"/>
        <v>0</v>
      </c>
      <c r="AI437" s="1">
        <v>2532.5967000000001</v>
      </c>
    </row>
    <row r="438" spans="1:35" x14ac:dyDescent="0.2">
      <c r="A438" s="1">
        <f t="shared" si="18"/>
        <v>2531.6468</v>
      </c>
      <c r="B438" s="1">
        <v>1.0432617</v>
      </c>
      <c r="C438">
        <f xml:space="preserve"> _xlfn.XLOOKUP($A438,DibenzoThiophene!$A:$A,DibenzoThiophene!$B:$B,,1)
 + ( $A438 - _xlfn.XLOOKUP($A438,DibenzoThiophene!$A:$A,DibenzoThiophene!$A:$A,,1) )
   / ( _xlfn.XLOOKUP($A438,DibenzoThiophene!$A:$A,DibenzoThiophene!$A:$A,,-1)
       - _xlfn.XLOOKUP($A438,DibenzoThiophene!$A:$A,DibenzoThiophene!$A:$A,,1) )
   * ( _xlfn.XLOOKUP($A438,DibenzoThiophene!$A:$A,DibenzoThiophene!$B:$B,,-1)
       - _xlfn.XLOOKUP($A438,DibenzoThiophene!$A:$A,DibenzoThiophene!$B:$B,,1) )</f>
        <v>1.0000334451955641</v>
      </c>
      <c r="D438">
        <f xml:space="preserve"> _xlfn.XLOOKUP($A438,Sulfone!$A:$A,Sulfone!$B:$B,,1)
 + ( $A438 - _xlfn.XLOOKUP($A438,Sulfone!$A:$A,Sulfone!$A:$A,,1) )
   / ( _xlfn.XLOOKUP($A438,Sulfone!$A:$A,Sulfone!$A:$A,,-1)
       - _xlfn.XLOOKUP($A438,Sulfone!$A:$A,Sulfone!$A:$A,,1) )
   * ( _xlfn.XLOOKUP($A438,Sulfone!$A:$A,Sulfone!$B:$B,,-1)
       - _xlfn.XLOOKUP($A438,Sulfone!$A:$A,Sulfone!$B:$B,,1) )</f>
        <v>1.038487877477162</v>
      </c>
      <c r="E438">
        <f xml:space="preserve"> _xlfn.XLOOKUP($A438,sfeso4051!$A:$A,sfeso4051!$B:$B,,1)
 + ( $A438 - _xlfn.XLOOKUP($A438,sfeso4051!$A:$A,sfeso4051!$A:$A,,1) )
   / ( _xlfn.XLOOKUP($A438,sfeso4051!$A:$A,sfeso4051!$A:$A,,-1)
       - _xlfn.XLOOKUP($A438,sfeso4051!$A:$A,sfeso4051!$A:$A,,1) )
   * ( _xlfn.XLOOKUP($A438,sfeso4051!$A:$A,sfeso4051!$B:$B,,-1)
       - _xlfn.XLOOKUP($A438,sfeso4051!$A:$A,sfeso4051!$B:$B,,1) )</f>
        <v>0.86352463194115303</v>
      </c>
      <c r="F438">
        <f xml:space="preserve"> _xlfn.XLOOKUP($A438,sdbt029!$A:$A,sdbt029!$B:$B,,1)
 + ( $A438 - _xlfn.XLOOKUP($A438,sdbt029!$A:$A,sdbt029!$A:$A,,1) )
   / ( _xlfn.XLOOKUP($A438,sdbt029!$A:$A,sdbt029!$A:$A,,-1)
       - _xlfn.XLOOKUP($A438,sdbt029!$A:$A,sdbt029!$A:$A,,1) )
   * ( _xlfn.XLOOKUP($A438,sdbt029!$A:$A,sdbt029!$B:$B,,-1)
       - _xlfn.XLOOKUP($A438,sdbt029!$A:$A,sdbt029!$B:$B,,1) )</f>
        <v>1.0302592709594696</v>
      </c>
      <c r="G438">
        <f xml:space="preserve"> _xlfn.XLOOKUP($A438,sdbs034!$A:$A,sdbs034!$B:$B,,1)
 + ( $A438 - _xlfn.XLOOKUP($A438,sdbs034!$A:$A,sdbs034!$A:$A,,1) )
   / ( _xlfn.XLOOKUP($A438,sdbs034!$A:$A,sdbs034!$A:$A,,-1)
       - _xlfn.XLOOKUP($A438,sdbs034!$A:$A,sdbs034!$A:$A,,1) )
   * ( _xlfn.XLOOKUP($A438,sdbs034!$A:$A,sdbs034!$B:$B,,-1)
       - _xlfn.XLOOKUP($A438,sdbs034!$A:$A,sdbs034!$B:$B,,1) )</f>
        <v>0.96322032855582629</v>
      </c>
      <c r="H438">
        <f xml:space="preserve"> _xlfn.XLOOKUP($A438,sdbso042!$A:$A,sdbso042!$B:$B,,1)
 + ( $A438 - _xlfn.XLOOKUP($A438,sdbso042!$A:$A,sdbso042!$A:$A,,1) )
   / ( _xlfn.XLOOKUP($A438,sdbso042!$A:$A,sdbso042!$A:$A,,-1)
       - _xlfn.XLOOKUP($A438,sdbso042!$A:$A,sdbso042!$A:$A,,1) )
   * ( _xlfn.XLOOKUP($A438,sdbso042!$A:$A,sdbso042!$B:$B,,-1)
       - _xlfn.XLOOKUP($A438,sdbso042!$A:$A,sdbso042!$B:$B,,1) )</f>
        <v>0.9580271841181317</v>
      </c>
      <c r="Y438">
        <f t="shared" si="19"/>
        <v>0</v>
      </c>
      <c r="Z438">
        <f t="shared" si="20"/>
        <v>0</v>
      </c>
      <c r="AI438" s="1">
        <v>2532.8467999999998</v>
      </c>
    </row>
    <row r="439" spans="1:35" x14ac:dyDescent="0.2">
      <c r="A439" s="1">
        <f t="shared" si="18"/>
        <v>2531.8970000000004</v>
      </c>
      <c r="B439" s="1">
        <v>1.0019593</v>
      </c>
      <c r="C439">
        <f xml:space="preserve"> _xlfn.XLOOKUP($A439,DibenzoThiophene!$A:$A,DibenzoThiophene!$B:$B,,1)
 + ( $A439 - _xlfn.XLOOKUP($A439,DibenzoThiophene!$A:$A,DibenzoThiophene!$A:$A,,1) )
   / ( _xlfn.XLOOKUP($A439,DibenzoThiophene!$A:$A,DibenzoThiophene!$A:$A,,-1)
       - _xlfn.XLOOKUP($A439,DibenzoThiophene!$A:$A,DibenzoThiophene!$A:$A,,1) )
   * ( _xlfn.XLOOKUP($A439,DibenzoThiophene!$A:$A,DibenzoThiophene!$B:$B,,-1)
       - _xlfn.XLOOKUP($A439,DibenzoThiophene!$A:$A,DibenzoThiophene!$B:$B,,1) )</f>
        <v>1.0034390912612954</v>
      </c>
      <c r="D439">
        <f xml:space="preserve"> _xlfn.XLOOKUP($A439,Sulfone!$A:$A,Sulfone!$B:$B,,1)
 + ( $A439 - _xlfn.XLOOKUP($A439,Sulfone!$A:$A,Sulfone!$A:$A,,1) )
   / ( _xlfn.XLOOKUP($A439,Sulfone!$A:$A,Sulfone!$A:$A,,-1)
       - _xlfn.XLOOKUP($A439,Sulfone!$A:$A,Sulfone!$A:$A,,1) )
   * ( _xlfn.XLOOKUP($A439,Sulfone!$A:$A,Sulfone!$B:$B,,-1)
       - _xlfn.XLOOKUP($A439,Sulfone!$A:$A,Sulfone!$B:$B,,1) )</f>
        <v>1.0383674089148627</v>
      </c>
      <c r="E439">
        <f xml:space="preserve"> _xlfn.XLOOKUP($A439,sfeso4051!$A:$A,sfeso4051!$B:$B,,1)
 + ( $A439 - _xlfn.XLOOKUP($A439,sfeso4051!$A:$A,sfeso4051!$A:$A,,1) )
   / ( _xlfn.XLOOKUP($A439,sfeso4051!$A:$A,sfeso4051!$A:$A,,-1)
       - _xlfn.XLOOKUP($A439,sfeso4051!$A:$A,sfeso4051!$A:$A,,1) )
   * ( _xlfn.XLOOKUP($A439,sfeso4051!$A:$A,sfeso4051!$B:$B,,-1)
       - _xlfn.XLOOKUP($A439,sfeso4051!$A:$A,sfeso4051!$B:$B,,1) )</f>
        <v>0.86331866398579116</v>
      </c>
      <c r="F439">
        <f xml:space="preserve"> _xlfn.XLOOKUP($A439,sdbt029!$A:$A,sdbt029!$B:$B,,1)
 + ( $A439 - _xlfn.XLOOKUP($A439,sdbt029!$A:$A,sdbt029!$A:$A,,1) )
   / ( _xlfn.XLOOKUP($A439,sdbt029!$A:$A,sdbt029!$A:$A,,-1)
       - _xlfn.XLOOKUP($A439,sdbt029!$A:$A,sdbt029!$A:$A,,1) )
   * ( _xlfn.XLOOKUP($A439,sdbt029!$A:$A,sdbt029!$B:$B,,-1)
       - _xlfn.XLOOKUP($A439,sdbt029!$A:$A,sdbt029!$B:$B,,1) )</f>
        <v>1.0323049863140805</v>
      </c>
      <c r="G439">
        <f xml:space="preserve"> _xlfn.XLOOKUP($A439,sdbs034!$A:$A,sdbs034!$B:$B,,1)
 + ( $A439 - _xlfn.XLOOKUP($A439,sdbs034!$A:$A,sdbs034!$A:$A,,1) )
   / ( _xlfn.XLOOKUP($A439,sdbs034!$A:$A,sdbs034!$A:$A,,-1)
       - _xlfn.XLOOKUP($A439,sdbs034!$A:$A,sdbs034!$A:$A,,1) )
   * ( _xlfn.XLOOKUP($A439,sdbs034!$A:$A,sdbs034!$B:$B,,-1)
       - _xlfn.XLOOKUP($A439,sdbs034!$A:$A,sdbs034!$B:$B,,1) )</f>
        <v>0.97235941444626539</v>
      </c>
      <c r="H439">
        <f xml:space="preserve"> _xlfn.XLOOKUP($A439,sdbso042!$A:$A,sdbso042!$B:$B,,1)
 + ( $A439 - _xlfn.XLOOKUP($A439,sdbso042!$A:$A,sdbso042!$A:$A,,1) )
   / ( _xlfn.XLOOKUP($A439,sdbso042!$A:$A,sdbso042!$A:$A,,-1)
       - _xlfn.XLOOKUP($A439,sdbso042!$A:$A,sdbso042!$A:$A,,1) )
   * ( _xlfn.XLOOKUP($A439,sdbso042!$A:$A,sdbso042!$B:$B,,-1)
       - _xlfn.XLOOKUP($A439,sdbso042!$A:$A,sdbso042!$B:$B,,1) )</f>
        <v>0.96146645989809387</v>
      </c>
      <c r="Y439">
        <f t="shared" si="19"/>
        <v>0</v>
      </c>
      <c r="Z439">
        <f t="shared" si="20"/>
        <v>0</v>
      </c>
      <c r="AI439" s="1">
        <v>2533.0970000000002</v>
      </c>
    </row>
    <row r="440" spans="1:35" x14ac:dyDescent="0.2">
      <c r="A440" s="1">
        <f t="shared" si="18"/>
        <v>2532.1472000000003</v>
      </c>
      <c r="B440" s="1">
        <v>1.0015162</v>
      </c>
      <c r="C440">
        <f xml:space="preserve"> _xlfn.XLOOKUP($A440,DibenzoThiophene!$A:$A,DibenzoThiophene!$B:$B,,1)
 + ( $A440 - _xlfn.XLOOKUP($A440,DibenzoThiophene!$A:$A,DibenzoThiophene!$A:$A,,1) )
   / ( _xlfn.XLOOKUP($A440,DibenzoThiophene!$A:$A,DibenzoThiophene!$A:$A,,-1)
       - _xlfn.XLOOKUP($A440,DibenzoThiophene!$A:$A,DibenzoThiophene!$A:$A,,1) )
   * ( _xlfn.XLOOKUP($A440,DibenzoThiophene!$A:$A,DibenzoThiophene!$B:$B,,-1)
       - _xlfn.XLOOKUP($A440,DibenzoThiophene!$A:$A,DibenzoThiophene!$B:$B,,1) )</f>
        <v>1.0068447373270206</v>
      </c>
      <c r="D440">
        <f xml:space="preserve"> _xlfn.XLOOKUP($A440,Sulfone!$A:$A,Sulfone!$B:$B,,1)
 + ( $A440 - _xlfn.XLOOKUP($A440,Sulfone!$A:$A,Sulfone!$A:$A,,1) )
   / ( _xlfn.XLOOKUP($A440,Sulfone!$A:$A,Sulfone!$A:$A,,-1)
       - _xlfn.XLOOKUP($A440,Sulfone!$A:$A,Sulfone!$A:$A,,1) )
   * ( _xlfn.XLOOKUP($A440,Sulfone!$A:$A,Sulfone!$B:$B,,-1)
       - _xlfn.XLOOKUP($A440,Sulfone!$A:$A,Sulfone!$B:$B,,1) )</f>
        <v>1.0387419423070865</v>
      </c>
      <c r="E440">
        <f xml:space="preserve"> _xlfn.XLOOKUP($A440,sfeso4051!$A:$A,sfeso4051!$B:$B,,1)
 + ( $A440 - _xlfn.XLOOKUP($A440,sfeso4051!$A:$A,sfeso4051!$A:$A,,1) )
   / ( _xlfn.XLOOKUP($A440,sfeso4051!$A:$A,sfeso4051!$A:$A,,-1)
       - _xlfn.XLOOKUP($A440,sfeso4051!$A:$A,sfeso4051!$A:$A,,1) )
   * ( _xlfn.XLOOKUP($A440,sfeso4051!$A:$A,sfeso4051!$B:$B,,-1)
       - _xlfn.XLOOKUP($A440,sfeso4051!$A:$A,sfeso4051!$B:$B,,1) )</f>
        <v>0.86457278583905217</v>
      </c>
      <c r="F440">
        <f xml:space="preserve"> _xlfn.XLOOKUP($A440,sdbt029!$A:$A,sdbt029!$B:$B,,1)
 + ( $A440 - _xlfn.XLOOKUP($A440,sdbt029!$A:$A,sdbt029!$A:$A,,1) )
   / ( _xlfn.XLOOKUP($A440,sdbt029!$A:$A,sdbt029!$A:$A,,-1)
       - _xlfn.XLOOKUP($A440,sdbt029!$A:$A,sdbt029!$A:$A,,1) )
   * ( _xlfn.XLOOKUP($A440,sdbt029!$A:$A,sdbt029!$B:$B,,-1)
       - _xlfn.XLOOKUP($A440,sdbt029!$A:$A,sdbt029!$B:$B,,1) )</f>
        <v>1.0339763615395641</v>
      </c>
      <c r="G440">
        <f xml:space="preserve"> _xlfn.XLOOKUP($A440,sdbs034!$A:$A,sdbs034!$B:$B,,1)
 + ( $A440 - _xlfn.XLOOKUP($A440,sdbs034!$A:$A,sdbs034!$A:$A,,1) )
   / ( _xlfn.XLOOKUP($A440,sdbs034!$A:$A,sdbs034!$A:$A,,-1)
       - _xlfn.XLOOKUP($A440,sdbs034!$A:$A,sdbs034!$A:$A,,1) )
   * ( _xlfn.XLOOKUP($A440,sdbs034!$A:$A,sdbs034!$B:$B,,-1)
       - _xlfn.XLOOKUP($A440,sdbs034!$A:$A,sdbs034!$B:$B,,1) )</f>
        <v>0.97618041252031618</v>
      </c>
      <c r="H440">
        <f xml:space="preserve"> _xlfn.XLOOKUP($A440,sdbso042!$A:$A,sdbso042!$B:$B,,1)
 + ( $A440 - _xlfn.XLOOKUP($A440,sdbso042!$A:$A,sdbso042!$A:$A,,1) )
   / ( _xlfn.XLOOKUP($A440,sdbso042!$A:$A,sdbso042!$A:$A,,-1)
       - _xlfn.XLOOKUP($A440,sdbso042!$A:$A,sdbso042!$A:$A,,1) )
   * ( _xlfn.XLOOKUP($A440,sdbso042!$A:$A,sdbso042!$B:$B,,-1)
       - _xlfn.XLOOKUP($A440,sdbso042!$A:$A,sdbso042!$B:$B,,1) )</f>
        <v>0.96396821056723636</v>
      </c>
      <c r="Y440">
        <f t="shared" si="19"/>
        <v>0</v>
      </c>
      <c r="Z440">
        <f t="shared" si="20"/>
        <v>0</v>
      </c>
      <c r="AI440" s="1">
        <v>2533.3472000000002</v>
      </c>
    </row>
    <row r="441" spans="1:35" x14ac:dyDescent="0.2">
      <c r="A441" s="1">
        <f t="shared" si="18"/>
        <v>2532.3974000000003</v>
      </c>
      <c r="B441" s="1">
        <v>0.98332399999999998</v>
      </c>
      <c r="C441">
        <f xml:space="preserve"> _xlfn.XLOOKUP($A441,DibenzoThiophene!$A:$A,DibenzoThiophene!$B:$B,,1)
 + ( $A441 - _xlfn.XLOOKUP($A441,DibenzoThiophene!$A:$A,DibenzoThiophene!$A:$A,,1) )
   / ( _xlfn.XLOOKUP($A441,DibenzoThiophene!$A:$A,DibenzoThiophene!$A:$A,,-1)
       - _xlfn.XLOOKUP($A441,DibenzoThiophene!$A:$A,DibenzoThiophene!$A:$A,,1) )
   * ( _xlfn.XLOOKUP($A441,DibenzoThiophene!$A:$A,DibenzoThiophene!$B:$B,,-1)
       - _xlfn.XLOOKUP($A441,DibenzoThiophene!$A:$A,DibenzoThiophene!$B:$B,,1) )</f>
        <v>1.0102503833927459</v>
      </c>
      <c r="D441">
        <f xml:space="preserve"> _xlfn.XLOOKUP($A441,Sulfone!$A:$A,Sulfone!$B:$B,,1)
 + ( $A441 - _xlfn.XLOOKUP($A441,Sulfone!$A:$A,Sulfone!$A:$A,,1) )
   / ( _xlfn.XLOOKUP($A441,Sulfone!$A:$A,Sulfone!$A:$A,,-1)
       - _xlfn.XLOOKUP($A441,Sulfone!$A:$A,Sulfone!$A:$A,,1) )
   * ( _xlfn.XLOOKUP($A441,Sulfone!$A:$A,Sulfone!$B:$B,,-1)
       - _xlfn.XLOOKUP($A441,Sulfone!$A:$A,Sulfone!$B:$B,,1) )</f>
        <v>1.0394811217563189</v>
      </c>
      <c r="E441">
        <f xml:space="preserve"> _xlfn.XLOOKUP($A441,sfeso4051!$A:$A,sfeso4051!$B:$B,,1)
 + ( $A441 - _xlfn.XLOOKUP($A441,sfeso4051!$A:$A,sfeso4051!$A:$A,,1) )
   / ( _xlfn.XLOOKUP($A441,sfeso4051!$A:$A,sfeso4051!$A:$A,,-1)
       - _xlfn.XLOOKUP($A441,sfeso4051!$A:$A,sfeso4051!$A:$A,,1) )
   * ( _xlfn.XLOOKUP($A441,sfeso4051!$A:$A,sfeso4051!$B:$B,,-1)
       - _xlfn.XLOOKUP($A441,sfeso4051!$A:$A,sfeso4051!$B:$B,,1) )</f>
        <v>0.86690249130714159</v>
      </c>
      <c r="F441">
        <f xml:space="preserve"> _xlfn.XLOOKUP($A441,sdbt029!$A:$A,sdbt029!$B:$B,,1)
 + ( $A441 - _xlfn.XLOOKUP($A441,sdbt029!$A:$A,sdbt029!$A:$A,,1) )
   / ( _xlfn.XLOOKUP($A441,sdbt029!$A:$A,sdbt029!$A:$A,,-1)
       - _xlfn.XLOOKUP($A441,sdbt029!$A:$A,sdbt029!$A:$A,,1) )
   * ( _xlfn.XLOOKUP($A441,sdbt029!$A:$A,sdbt029!$B:$B,,-1)
       - _xlfn.XLOOKUP($A441,sdbt029!$A:$A,sdbt029!$B:$B,,1) )</f>
        <v>1.0353719769406311</v>
      </c>
      <c r="G441">
        <f xml:space="preserve"> _xlfn.XLOOKUP($A441,sdbs034!$A:$A,sdbs034!$B:$B,,1)
 + ( $A441 - _xlfn.XLOOKUP($A441,sdbs034!$A:$A,sdbs034!$A:$A,,1) )
   / ( _xlfn.XLOOKUP($A441,sdbs034!$A:$A,sdbs034!$A:$A,,-1)
       - _xlfn.XLOOKUP($A441,sdbs034!$A:$A,sdbs034!$A:$A,,1) )
   * ( _xlfn.XLOOKUP($A441,sdbs034!$A:$A,sdbs034!$B:$B,,-1)
       - _xlfn.XLOOKUP($A441,sdbs034!$A:$A,sdbs034!$B:$B,,1) )</f>
        <v>0.9760838104003734</v>
      </c>
      <c r="H441">
        <f xml:space="preserve"> _xlfn.XLOOKUP($A441,sdbso042!$A:$A,sdbso042!$B:$B,,1)
 + ( $A441 - _xlfn.XLOOKUP($A441,sdbso042!$A:$A,sdbso042!$A:$A,,1) )
   / ( _xlfn.XLOOKUP($A441,sdbso042!$A:$A,sdbso042!$A:$A,,-1)
       - _xlfn.XLOOKUP($A441,sdbso042!$A:$A,sdbso042!$A:$A,,1) )
   * ( _xlfn.XLOOKUP($A441,sdbso042!$A:$A,sdbso042!$B:$B,,-1)
       - _xlfn.XLOOKUP($A441,sdbso042!$A:$A,sdbso042!$B:$B,,1) )</f>
        <v>0.96577932793305321</v>
      </c>
      <c r="Y441">
        <f t="shared" si="19"/>
        <v>0</v>
      </c>
      <c r="Z441">
        <f t="shared" si="20"/>
        <v>0</v>
      </c>
      <c r="AI441" s="1">
        <v>2533.5974000000001</v>
      </c>
    </row>
    <row r="442" spans="1:35" x14ac:dyDescent="0.2">
      <c r="A442" s="1">
        <f t="shared" si="18"/>
        <v>2532.6475</v>
      </c>
      <c r="B442" s="1">
        <v>1.0152987</v>
      </c>
      <c r="C442">
        <f xml:space="preserve"> _xlfn.XLOOKUP($A442,DibenzoThiophene!$A:$A,DibenzoThiophene!$B:$B,,1)
 + ( $A442 - _xlfn.XLOOKUP($A442,DibenzoThiophene!$A:$A,DibenzoThiophene!$A:$A,,1) )
   / ( _xlfn.XLOOKUP($A442,DibenzoThiophene!$A:$A,DibenzoThiophene!$A:$A,,-1)
       - _xlfn.XLOOKUP($A442,DibenzoThiophene!$A:$A,DibenzoThiophene!$A:$A,,1) )
   * ( _xlfn.XLOOKUP($A442,DibenzoThiophene!$A:$A,DibenzoThiophene!$B:$B,,-1)
       - _xlfn.XLOOKUP($A442,DibenzoThiophene!$A:$A,DibenzoThiophene!$B:$B,,1) )</f>
        <v>1.0136546682889775</v>
      </c>
      <c r="D442">
        <f xml:space="preserve"> _xlfn.XLOOKUP($A442,Sulfone!$A:$A,Sulfone!$B:$B,,1)
 + ( $A442 - _xlfn.XLOOKUP($A442,Sulfone!$A:$A,Sulfone!$A:$A,,1) )
   / ( _xlfn.XLOOKUP($A442,Sulfone!$A:$A,Sulfone!$A:$A,,-1)
       - _xlfn.XLOOKUP($A442,Sulfone!$A:$A,Sulfone!$A:$A,,1) )
   * ( _xlfn.XLOOKUP($A442,Sulfone!$A:$A,Sulfone!$B:$B,,-1)
       - _xlfn.XLOOKUP($A442,Sulfone!$A:$A,Sulfone!$B:$B,,1) )</f>
        <v>1.0402200057701194</v>
      </c>
      <c r="E442">
        <f xml:space="preserve"> _xlfn.XLOOKUP($A442,sfeso4051!$A:$A,sfeso4051!$B:$B,,1)
 + ( $A442 - _xlfn.XLOOKUP($A442,sfeso4051!$A:$A,sfeso4051!$A:$A,,1) )
   / ( _xlfn.XLOOKUP($A442,sfeso4051!$A:$A,sfeso4051!$A:$A,,-1)
       - _xlfn.XLOOKUP($A442,sfeso4051!$A:$A,sfeso4051!$A:$A,,1) )
   * ( _xlfn.XLOOKUP($A442,sfeso4051!$A:$A,sfeso4051!$B:$B,,-1)
       - _xlfn.XLOOKUP($A442,sfeso4051!$A:$A,sfeso4051!$B:$B,,1) )</f>
        <v>0.86803550690117903</v>
      </c>
      <c r="F442">
        <f xml:space="preserve"> _xlfn.XLOOKUP($A442,sdbt029!$A:$A,sdbt029!$B:$B,,1)
 + ( $A442 - _xlfn.XLOOKUP($A442,sdbt029!$A:$A,sdbt029!$A:$A,,1) )
   / ( _xlfn.XLOOKUP($A442,sdbt029!$A:$A,sdbt029!$A:$A,,-1)
       - _xlfn.XLOOKUP($A442,sdbt029!$A:$A,sdbt029!$A:$A,,1) )
   * ( _xlfn.XLOOKUP($A442,sdbt029!$A:$A,sdbt029!$B:$B,,-1)
       - _xlfn.XLOOKUP($A442,sdbt029!$A:$A,sdbt029!$B:$B,,1) )</f>
        <v>1.0352485997917638</v>
      </c>
      <c r="G442">
        <f xml:space="preserve"> _xlfn.XLOOKUP($A442,sdbs034!$A:$A,sdbs034!$B:$B,,1)
 + ( $A442 - _xlfn.XLOOKUP($A442,sdbs034!$A:$A,sdbs034!$A:$A,,1) )
   / ( _xlfn.XLOOKUP($A442,sdbs034!$A:$A,sdbs034!$A:$A,,-1)
       - _xlfn.XLOOKUP($A442,sdbs034!$A:$A,sdbs034!$A:$A,,1) )
   * ( _xlfn.XLOOKUP($A442,sdbs034!$A:$A,sdbs034!$B:$B,,-1)
       - _xlfn.XLOOKUP($A442,sdbs034!$A:$A,sdbs034!$B:$B,,1) )</f>
        <v>0.97357276200986476</v>
      </c>
      <c r="H442">
        <f xml:space="preserve"> _xlfn.XLOOKUP($A442,sdbso042!$A:$A,sdbso042!$B:$B,,1)
 + ( $A442 - _xlfn.XLOOKUP($A442,sdbso042!$A:$A,sdbso042!$A:$A,,1) )
   / ( _xlfn.XLOOKUP($A442,sdbso042!$A:$A,sdbso042!$A:$A,,-1)
       - _xlfn.XLOOKUP($A442,sdbso042!$A:$A,sdbso042!$A:$A,,1) )
   * ( _xlfn.XLOOKUP($A442,sdbso042!$A:$A,sdbso042!$B:$B,,-1)
       - _xlfn.XLOOKUP($A442,sdbso042!$A:$A,sdbso042!$B:$B,,1) )</f>
        <v>0.96437518378904319</v>
      </c>
      <c r="Y442">
        <f t="shared" si="19"/>
        <v>0</v>
      </c>
      <c r="Z442">
        <f t="shared" si="20"/>
        <v>0</v>
      </c>
      <c r="AI442" s="1">
        <v>2533.8474999999999</v>
      </c>
    </row>
    <row r="443" spans="1:35" x14ac:dyDescent="0.2">
      <c r="A443" s="1">
        <f t="shared" si="18"/>
        <v>2532.8977</v>
      </c>
      <c r="B443" s="1">
        <v>1.0358233999999999</v>
      </c>
      <c r="C443">
        <f xml:space="preserve"> _xlfn.XLOOKUP($A443,DibenzoThiophene!$A:$A,DibenzoThiophene!$B:$B,,1)
 + ( $A443 - _xlfn.XLOOKUP($A443,DibenzoThiophene!$A:$A,DibenzoThiophene!$A:$A,,1) )
   / ( _xlfn.XLOOKUP($A443,DibenzoThiophene!$A:$A,DibenzoThiophene!$A:$A,,-1)
       - _xlfn.XLOOKUP($A443,DibenzoThiophene!$A:$A,DibenzoThiophene!$A:$A,,1) )
   * ( _xlfn.XLOOKUP($A443,DibenzoThiophene!$A:$A,DibenzoThiophene!$B:$B,,-1)
       - _xlfn.XLOOKUP($A443,DibenzoThiophene!$A:$A,DibenzoThiophene!$B:$B,,1) )</f>
        <v>1.0158411726715022</v>
      </c>
      <c r="D443">
        <f xml:space="preserve"> _xlfn.XLOOKUP($A443,Sulfone!$A:$A,Sulfone!$B:$B,,1)
 + ( $A443 - _xlfn.XLOOKUP($A443,Sulfone!$A:$A,Sulfone!$A:$A,,1) )
   / ( _xlfn.XLOOKUP($A443,Sulfone!$A:$A,Sulfone!$A:$A,,-1)
       - _xlfn.XLOOKUP($A443,Sulfone!$A:$A,Sulfone!$A:$A,,1) )
   * ( _xlfn.XLOOKUP($A443,Sulfone!$A:$A,Sulfone!$B:$B,,-1)
       - _xlfn.XLOOKUP($A443,Sulfone!$A:$A,Sulfone!$B:$B,,1) )</f>
        <v>1.040959185219352</v>
      </c>
      <c r="E443">
        <f xml:space="preserve"> _xlfn.XLOOKUP($A443,sfeso4051!$A:$A,sfeso4051!$B:$B,,1)
 + ( $A443 - _xlfn.XLOOKUP($A443,sfeso4051!$A:$A,sfeso4051!$A:$A,,1) )
   / ( _xlfn.XLOOKUP($A443,sfeso4051!$A:$A,sfeso4051!$A:$A,,-1)
       - _xlfn.XLOOKUP($A443,sfeso4051!$A:$A,sfeso4051!$A:$A,,1) )
   * ( _xlfn.XLOOKUP($A443,sfeso4051!$A:$A,sfeso4051!$B:$B,,-1)
       - _xlfn.XLOOKUP($A443,sfeso4051!$A:$A,sfeso4051!$B:$B,,1) )</f>
        <v>0.8683601266783606</v>
      </c>
      <c r="F443">
        <f xml:space="preserve"> _xlfn.XLOOKUP($A443,sdbt029!$A:$A,sdbt029!$B:$B,,1)
 + ( $A443 - _xlfn.XLOOKUP($A443,sdbt029!$A:$A,sdbt029!$A:$A,,1) )
   / ( _xlfn.XLOOKUP($A443,sdbt029!$A:$A,sdbt029!$A:$A,,-1)
       - _xlfn.XLOOKUP($A443,sdbt029!$A:$A,sdbt029!$A:$A,,1) )
   * ( _xlfn.XLOOKUP($A443,sdbt029!$A:$A,sdbt029!$B:$B,,-1)
       - _xlfn.XLOOKUP($A443,sdbt029!$A:$A,sdbt029!$B:$B,,1) )</f>
        <v>1.0340980562594277</v>
      </c>
      <c r="G443">
        <f xml:space="preserve"> _xlfn.XLOOKUP($A443,sdbs034!$A:$A,sdbs034!$B:$B,,1)
 + ( $A443 - _xlfn.XLOOKUP($A443,sdbs034!$A:$A,sdbs034!$A:$A,,1) )
   / ( _xlfn.XLOOKUP($A443,sdbs034!$A:$A,sdbs034!$A:$A,,-1)
       - _xlfn.XLOOKUP($A443,sdbs034!$A:$A,sdbs034!$A:$A,,1) )
   * ( _xlfn.XLOOKUP($A443,sdbs034!$A:$A,sdbs034!$B:$B,,-1)
       - _xlfn.XLOOKUP($A443,sdbs034!$A:$A,sdbs034!$B:$B,,1) )</f>
        <v>0.96942747604093527</v>
      </c>
      <c r="H443">
        <f xml:space="preserve"> _xlfn.XLOOKUP($A443,sdbso042!$A:$A,sdbso042!$B:$B,,1)
 + ( $A443 - _xlfn.XLOOKUP($A443,sdbso042!$A:$A,sdbso042!$A:$A,,1) )
   / ( _xlfn.XLOOKUP($A443,sdbso042!$A:$A,sdbso042!$A:$A,,-1)
       - _xlfn.XLOOKUP($A443,sdbso042!$A:$A,sdbso042!$A:$A,,1) )
   * ( _xlfn.XLOOKUP($A443,sdbso042!$A:$A,sdbso042!$B:$B,,-1)
       - _xlfn.XLOOKUP($A443,sdbso042!$A:$A,sdbso042!$B:$B,,1) )</f>
        <v>0.9607960637845675</v>
      </c>
      <c r="Y443">
        <f t="shared" si="19"/>
        <v>0</v>
      </c>
      <c r="Z443">
        <f t="shared" si="20"/>
        <v>0</v>
      </c>
      <c r="AI443" s="1">
        <v>2534.0976999999998</v>
      </c>
    </row>
    <row r="444" spans="1:35" x14ac:dyDescent="0.2">
      <c r="A444" s="1">
        <f t="shared" si="18"/>
        <v>2533.1479000000004</v>
      </c>
      <c r="B444" s="1">
        <v>1.0327286</v>
      </c>
      <c r="C444">
        <f xml:space="preserve"> _xlfn.XLOOKUP($A444,DibenzoThiophene!$A:$A,DibenzoThiophene!$B:$B,,1)
 + ( $A444 - _xlfn.XLOOKUP($A444,DibenzoThiophene!$A:$A,DibenzoThiophene!$A:$A,,1) )
   / ( _xlfn.XLOOKUP($A444,DibenzoThiophene!$A:$A,DibenzoThiophene!$A:$A,,-1)
       - _xlfn.XLOOKUP($A444,DibenzoThiophene!$A:$A,DibenzoThiophene!$A:$A,,1) )
   * ( _xlfn.XLOOKUP($A444,DibenzoThiophene!$A:$A,DibenzoThiophene!$B:$B,,-1)
       - _xlfn.XLOOKUP($A444,DibenzoThiophene!$A:$A,DibenzoThiophene!$B:$B,,1) )</f>
        <v>1.0171899795657058</v>
      </c>
      <c r="D444">
        <f xml:space="preserve"> _xlfn.XLOOKUP($A444,Sulfone!$A:$A,Sulfone!$B:$B,,1)
 + ( $A444 - _xlfn.XLOOKUP($A444,Sulfone!$A:$A,Sulfone!$A:$A,,1) )
   / ( _xlfn.XLOOKUP($A444,Sulfone!$A:$A,Sulfone!$A:$A,,-1)
       - _xlfn.XLOOKUP($A444,Sulfone!$A:$A,Sulfone!$A:$A,,1) )
   * ( _xlfn.XLOOKUP($A444,Sulfone!$A:$A,Sulfone!$B:$B,,-1)
       - _xlfn.XLOOKUP($A444,Sulfone!$A:$A,Sulfone!$B:$B,,1) )</f>
        <v>1.0406528561238306</v>
      </c>
      <c r="E444">
        <f xml:space="preserve"> _xlfn.XLOOKUP($A444,sfeso4051!$A:$A,sfeso4051!$B:$B,,1)
 + ( $A444 - _xlfn.XLOOKUP($A444,sfeso4051!$A:$A,sfeso4051!$A:$A,,1) )
   / ( _xlfn.XLOOKUP($A444,sfeso4051!$A:$A,sfeso4051!$A:$A,,-1)
       - _xlfn.XLOOKUP($A444,sfeso4051!$A:$A,sfeso4051!$A:$A,,1) )
   * ( _xlfn.XLOOKUP($A444,sfeso4051!$A:$A,sfeso4051!$B:$B,,-1)
       - _xlfn.XLOOKUP($A444,sfeso4051!$A:$A,sfeso4051!$B:$B,,1) )</f>
        <v>0.8673253660209892</v>
      </c>
      <c r="F444">
        <f xml:space="preserve"> _xlfn.XLOOKUP($A444,sdbt029!$A:$A,sdbt029!$B:$B,,1)
 + ( $A444 - _xlfn.XLOOKUP($A444,sdbt029!$A:$A,sdbt029!$A:$A,,1) )
   / ( _xlfn.XLOOKUP($A444,sdbt029!$A:$A,sdbt029!$A:$A,,-1)
       - _xlfn.XLOOKUP($A444,sdbt029!$A:$A,sdbt029!$A:$A,,1) )
   * ( _xlfn.XLOOKUP($A444,sdbt029!$A:$A,sdbt029!$B:$B,,-1)
       - _xlfn.XLOOKUP($A444,sdbt029!$A:$A,sdbt029!$B:$B,,1) )</f>
        <v>1.0335739306616072</v>
      </c>
      <c r="G444">
        <f xml:space="preserve"> _xlfn.XLOOKUP($A444,sdbs034!$A:$A,sdbs034!$B:$B,,1)
 + ( $A444 - _xlfn.XLOOKUP($A444,sdbs034!$A:$A,sdbs034!$A:$A,,1) )
   / ( _xlfn.XLOOKUP($A444,sdbs034!$A:$A,sdbs034!$A:$A,,-1)
       - _xlfn.XLOOKUP($A444,sdbs034!$A:$A,sdbs034!$A:$A,,1) )
   * ( _xlfn.XLOOKUP($A444,sdbs034!$A:$A,sdbs034!$B:$B,,-1)
       - _xlfn.XLOOKUP($A444,sdbs034!$A:$A,sdbs034!$B:$B,,1) )</f>
        <v>0.9661777138622698</v>
      </c>
      <c r="H444">
        <f xml:space="preserve"> _xlfn.XLOOKUP($A444,sdbso042!$A:$A,sdbso042!$B:$B,,1)
 + ( $A444 - _xlfn.XLOOKUP($A444,sdbso042!$A:$A,sdbso042!$A:$A,,1) )
   / ( _xlfn.XLOOKUP($A444,sdbso042!$A:$A,sdbso042!$A:$A,,-1)
       - _xlfn.XLOOKUP($A444,sdbso042!$A:$A,sdbso042!$A:$A,,1) )
   * ( _xlfn.XLOOKUP($A444,sdbso042!$A:$A,sdbso042!$B:$B,,-1)
       - _xlfn.XLOOKUP($A444,sdbso042!$A:$A,sdbso042!$B:$B,,1) )</f>
        <v>0.96192746154344255</v>
      </c>
      <c r="Y444">
        <f t="shared" si="19"/>
        <v>0</v>
      </c>
      <c r="Z444">
        <f t="shared" si="20"/>
        <v>0</v>
      </c>
      <c r="AI444" s="1">
        <v>2534.3479000000002</v>
      </c>
    </row>
    <row r="445" spans="1:35" x14ac:dyDescent="0.2">
      <c r="A445" s="1">
        <f t="shared" si="18"/>
        <v>2533.3981000000003</v>
      </c>
      <c r="B445" s="1">
        <v>1.0040487</v>
      </c>
      <c r="C445">
        <f xml:space="preserve"> _xlfn.XLOOKUP($A445,DibenzoThiophene!$A:$A,DibenzoThiophene!$B:$B,,1)
 + ( $A445 - _xlfn.XLOOKUP($A445,DibenzoThiophene!$A:$A,DibenzoThiophene!$A:$A,,1) )
   / ( _xlfn.XLOOKUP($A445,DibenzoThiophene!$A:$A,DibenzoThiophene!$A:$A,,-1)
       - _xlfn.XLOOKUP($A445,DibenzoThiophene!$A:$A,DibenzoThiophene!$A:$A,,1) )
   * ( _xlfn.XLOOKUP($A445,DibenzoThiophene!$A:$A,DibenzoThiophene!$B:$B,,-1)
       - _xlfn.XLOOKUP($A445,DibenzoThiophene!$A:$A,DibenzoThiophene!$B:$B,,1) )</f>
        <v>1.0185387864599067</v>
      </c>
      <c r="D445">
        <f xml:space="preserve"> _xlfn.XLOOKUP($A445,Sulfone!$A:$A,Sulfone!$B:$B,,1)
 + ( $A445 - _xlfn.XLOOKUP($A445,Sulfone!$A:$A,Sulfone!$A:$A,,1) )
   / ( _xlfn.XLOOKUP($A445,Sulfone!$A:$A,Sulfone!$A:$A,,-1)
       - _xlfn.XLOOKUP($A445,Sulfone!$A:$A,Sulfone!$A:$A,,1) )
   * ( _xlfn.XLOOKUP($A445,Sulfone!$A:$A,Sulfone!$B:$B,,-1)
       - _xlfn.XLOOKUP($A445,Sulfone!$A:$A,Sulfone!$B:$B,,1) )</f>
        <v>1.0395909736211411</v>
      </c>
      <c r="E445">
        <f xml:space="preserve"> _xlfn.XLOOKUP($A445,sfeso4051!$A:$A,sfeso4051!$B:$B,,1)
 + ( $A445 - _xlfn.XLOOKUP($A445,sfeso4051!$A:$A,sfeso4051!$A:$A,,1) )
   / ( _xlfn.XLOOKUP($A445,sfeso4051!$A:$A,sfeso4051!$A:$A,,-1)
       - _xlfn.XLOOKUP($A445,sfeso4051!$A:$A,sfeso4051!$A:$A,,1) )
   * ( _xlfn.XLOOKUP($A445,sfeso4051!$A:$A,sfeso4051!$B:$B,,-1)
       - _xlfn.XLOOKUP($A445,sfeso4051!$A:$A,sfeso4051!$B:$B,,1) )</f>
        <v>0.86530822743460312</v>
      </c>
      <c r="F445">
        <f xml:space="preserve"> _xlfn.XLOOKUP($A445,sdbt029!$A:$A,sdbt029!$B:$B,,1)
 + ( $A445 - _xlfn.XLOOKUP($A445,sdbt029!$A:$A,sdbt029!$A:$A,,1) )
   / ( _xlfn.XLOOKUP($A445,sdbt029!$A:$A,sdbt029!$A:$A,,-1)
       - _xlfn.XLOOKUP($A445,sdbt029!$A:$A,sdbt029!$A:$A,,1) )
   * ( _xlfn.XLOOKUP($A445,sdbt029!$A:$A,sdbt029!$B:$B,,-1)
       - _xlfn.XLOOKUP($A445,sdbt029!$A:$A,sdbt029!$B:$B,,1) )</f>
        <v>1.0335024959644128</v>
      </c>
      <c r="G445">
        <f xml:space="preserve"> _xlfn.XLOOKUP($A445,sdbs034!$A:$A,sdbs034!$B:$B,,1)
 + ( $A445 - _xlfn.XLOOKUP($A445,sdbs034!$A:$A,sdbs034!$A:$A,,1) )
   / ( _xlfn.XLOOKUP($A445,sdbs034!$A:$A,sdbs034!$A:$A,,-1)
       - _xlfn.XLOOKUP($A445,sdbs034!$A:$A,sdbs034!$A:$A,,1) )
   * ( _xlfn.XLOOKUP($A445,sdbs034!$A:$A,sdbs034!$B:$B,,-1)
       - _xlfn.XLOOKUP($A445,sdbs034!$A:$A,sdbs034!$B:$B,,1) )</f>
        <v>0.96357511621835745</v>
      </c>
      <c r="H445">
        <f xml:space="preserve"> _xlfn.XLOOKUP($A445,sdbso042!$A:$A,sdbso042!$B:$B,,1)
 + ( $A445 - _xlfn.XLOOKUP($A445,sdbso042!$A:$A,sdbso042!$A:$A,,1) )
   / ( _xlfn.XLOOKUP($A445,sdbso042!$A:$A,sdbso042!$A:$A,,-1)
       - _xlfn.XLOOKUP($A445,sdbso042!$A:$A,sdbso042!$A:$A,,1) )
   * ( _xlfn.XLOOKUP($A445,sdbso042!$A:$A,sdbso042!$B:$B,,-1)
       - _xlfn.XLOOKUP($A445,sdbso042!$A:$A,sdbso042!$B:$B,,1) )</f>
        <v>0.96646299001314351</v>
      </c>
      <c r="Y445">
        <f t="shared" si="19"/>
        <v>0</v>
      </c>
      <c r="Z445">
        <f t="shared" si="20"/>
        <v>0</v>
      </c>
      <c r="AI445" s="1">
        <v>2534.5981000000002</v>
      </c>
    </row>
    <row r="446" spans="1:35" x14ac:dyDescent="0.2">
      <c r="A446" s="1">
        <f t="shared" si="18"/>
        <v>2533.6482000000001</v>
      </c>
      <c r="B446" s="1">
        <v>1.0263007</v>
      </c>
      <c r="C446">
        <f xml:space="preserve"> _xlfn.XLOOKUP($A446,DibenzoThiophene!$A:$A,DibenzoThiophene!$B:$B,,1)
 + ( $A446 - _xlfn.XLOOKUP($A446,DibenzoThiophene!$A:$A,DibenzoThiophene!$A:$A,,1) )
   / ( _xlfn.XLOOKUP($A446,DibenzoThiophene!$A:$A,DibenzoThiophene!$A:$A,,-1)
       - _xlfn.XLOOKUP($A446,DibenzoThiophene!$A:$A,DibenzoThiophene!$A:$A,,1) )
   * ( _xlfn.XLOOKUP($A446,DibenzoThiophene!$A:$A,DibenzoThiophene!$B:$B,,-1)
       - _xlfn.XLOOKUP($A446,DibenzoThiophene!$A:$A,DibenzoThiophene!$B:$B,,1) )</f>
        <v>1.0198870542626224</v>
      </c>
      <c r="D446">
        <f xml:space="preserve"> _xlfn.XLOOKUP($A446,Sulfone!$A:$A,Sulfone!$B:$B,,1)
 + ( $A446 - _xlfn.XLOOKUP($A446,Sulfone!$A:$A,Sulfone!$A:$A,,1) )
   / ( _xlfn.XLOOKUP($A446,Sulfone!$A:$A,Sulfone!$A:$A,,-1)
       - _xlfn.XLOOKUP($A446,Sulfone!$A:$A,Sulfone!$A:$A,,1) )
   * ( _xlfn.XLOOKUP($A446,Sulfone!$A:$A,Sulfone!$B:$B,,-1)
       - _xlfn.XLOOKUP($A446,Sulfone!$A:$A,Sulfone!$B:$B,,1) )</f>
        <v>1.0385295155319225</v>
      </c>
      <c r="E446">
        <f xml:space="preserve"> _xlfn.XLOOKUP($A446,sfeso4051!$A:$A,sfeso4051!$B:$B,,1)
 + ( $A446 - _xlfn.XLOOKUP($A446,sfeso4051!$A:$A,sfeso4051!$A:$A,,1) )
   / ( _xlfn.XLOOKUP($A446,sfeso4051!$A:$A,sfeso4051!$A:$A,,-1)
       - _xlfn.XLOOKUP($A446,sfeso4051!$A:$A,sfeso4051!$A:$A,,1) )
   * ( _xlfn.XLOOKUP($A446,sfeso4051!$A:$A,sfeso4051!$B:$B,,-1)
       - _xlfn.XLOOKUP($A446,sfeso4051!$A:$A,sfeso4051!$B:$B,,1) )</f>
        <v>0.86618299244494013</v>
      </c>
      <c r="F446">
        <f xml:space="preserve"> _xlfn.XLOOKUP($A446,sdbt029!$A:$A,sdbt029!$B:$B,,1)
 + ( $A446 - _xlfn.XLOOKUP($A446,sdbt029!$A:$A,sdbt029!$A:$A,,1) )
   / ( _xlfn.XLOOKUP($A446,sdbt029!$A:$A,sdbt029!$A:$A,,-1)
       - _xlfn.XLOOKUP($A446,sdbt029!$A:$A,sdbt029!$A:$A,,1) )
   * ( _xlfn.XLOOKUP($A446,sdbt029!$A:$A,sdbt029!$B:$B,,-1)
       - _xlfn.XLOOKUP($A446,sdbt029!$A:$A,sdbt029!$B:$B,,1) )</f>
        <v>1.0318242771913888</v>
      </c>
      <c r="G446">
        <f xml:space="preserve"> _xlfn.XLOOKUP($A446,sdbs034!$A:$A,sdbs034!$B:$B,,1)
 + ( $A446 - _xlfn.XLOOKUP($A446,sdbs034!$A:$A,sdbs034!$A:$A,,1) )
   / ( _xlfn.XLOOKUP($A446,sdbs034!$A:$A,sdbs034!$A:$A,,-1)
       - _xlfn.XLOOKUP($A446,sdbs034!$A:$A,sdbs034!$A:$A,,1) )
   * ( _xlfn.XLOOKUP($A446,sdbs034!$A:$A,sdbs034!$B:$B,,-1)
       - _xlfn.XLOOKUP($A446,sdbs034!$A:$A,sdbs034!$B:$B,,1) )</f>
        <v>0.96492873064818618</v>
      </c>
      <c r="H446">
        <f xml:space="preserve"> _xlfn.XLOOKUP($A446,sdbso042!$A:$A,sdbso042!$B:$B,,1)
 + ( $A446 - _xlfn.XLOOKUP($A446,sdbso042!$A:$A,sdbso042!$A:$A,,1) )
   / ( _xlfn.XLOOKUP($A446,sdbso042!$A:$A,sdbso042!$A:$A,,-1)
       - _xlfn.XLOOKUP($A446,sdbso042!$A:$A,sdbso042!$A:$A,,1) )
   * ( _xlfn.XLOOKUP($A446,sdbso042!$A:$A,sdbso042!$B:$B,,-1)
       - _xlfn.XLOOKUP($A446,sdbso042!$A:$A,sdbso042!$B:$B,,1) )</f>
        <v>0.9665212527039575</v>
      </c>
      <c r="Y446">
        <f t="shared" si="19"/>
        <v>0</v>
      </c>
      <c r="Z446">
        <f t="shared" si="20"/>
        <v>0</v>
      </c>
      <c r="AI446" s="1">
        <v>2534.8481999999999</v>
      </c>
    </row>
    <row r="447" spans="1:35" x14ac:dyDescent="0.2">
      <c r="A447" s="1">
        <f t="shared" si="18"/>
        <v>2533.8984</v>
      </c>
      <c r="B447" s="1">
        <v>0.99106119999999998</v>
      </c>
      <c r="C447">
        <f xml:space="preserve"> _xlfn.XLOOKUP($A447,DibenzoThiophene!$A:$A,DibenzoThiophene!$B:$B,,1)
 + ( $A447 - _xlfn.XLOOKUP($A447,DibenzoThiophene!$A:$A,DibenzoThiophene!$A:$A,,1) )
   / ( _xlfn.XLOOKUP($A447,DibenzoThiophene!$A:$A,DibenzoThiophene!$A:$A,,-1)
       - _xlfn.XLOOKUP($A447,DibenzoThiophene!$A:$A,DibenzoThiophene!$A:$A,,1) )
   * ( _xlfn.XLOOKUP($A447,DibenzoThiophene!$A:$A,DibenzoThiophene!$B:$B,,-1)
       - _xlfn.XLOOKUP($A447,DibenzoThiophene!$A:$A,DibenzoThiophene!$B:$B,,1) )</f>
        <v>1.0212358611568233</v>
      </c>
      <c r="D447">
        <f xml:space="preserve"> _xlfn.XLOOKUP($A447,Sulfone!$A:$A,Sulfone!$B:$B,,1)
 + ( $A447 - _xlfn.XLOOKUP($A447,Sulfone!$A:$A,Sulfone!$A:$A,,1) )
   / ( _xlfn.XLOOKUP($A447,Sulfone!$A:$A,Sulfone!$A:$A,,-1)
       - _xlfn.XLOOKUP($A447,Sulfone!$A:$A,Sulfone!$A:$A,,1) )
   * ( _xlfn.XLOOKUP($A447,Sulfone!$A:$A,Sulfone!$B:$B,,-1)
       - _xlfn.XLOOKUP($A447,Sulfone!$A:$A,Sulfone!$B:$B,,1) )</f>
        <v>1.0374676330292329</v>
      </c>
      <c r="E447">
        <f xml:space="preserve"> _xlfn.XLOOKUP($A447,sfeso4051!$A:$A,sfeso4051!$B:$B,,1)
 + ( $A447 - _xlfn.XLOOKUP($A447,sfeso4051!$A:$A,sfeso4051!$A:$A,,1) )
   / ( _xlfn.XLOOKUP($A447,sfeso4051!$A:$A,sfeso4051!$A:$A,,-1)
       - _xlfn.XLOOKUP($A447,sfeso4051!$A:$A,sfeso4051!$A:$A,,1) )
   * ( _xlfn.XLOOKUP($A447,sfeso4051!$A:$A,sfeso4051!$B:$B,,-1)
       - _xlfn.XLOOKUP($A447,sfeso4051!$A:$A,sfeso4051!$B:$B,,1) )</f>
        <v>0.86899851397373962</v>
      </c>
      <c r="F447">
        <f xml:space="preserve"> _xlfn.XLOOKUP($A447,sdbt029!$A:$A,sdbt029!$B:$B,,1)
 + ( $A447 - _xlfn.XLOOKUP($A447,sdbt029!$A:$A,sdbt029!$A:$A,,1) )
   / ( _xlfn.XLOOKUP($A447,sdbt029!$A:$A,sdbt029!$A:$A,,-1)
       - _xlfn.XLOOKUP($A447,sdbt029!$A:$A,sdbt029!$A:$A,,1) )
   * ( _xlfn.XLOOKUP($A447,sdbt029!$A:$A,sdbt029!$B:$B,,-1)
       - _xlfn.XLOOKUP($A447,sdbt029!$A:$A,sdbt029!$B:$B,,1) )</f>
        <v>1.0290669491267286</v>
      </c>
      <c r="G447">
        <f xml:space="preserve"> _xlfn.XLOOKUP($A447,sdbs034!$A:$A,sdbs034!$B:$B,,1)
 + ( $A447 - _xlfn.XLOOKUP($A447,sdbs034!$A:$A,sdbs034!$A:$A,,1) )
   / ( _xlfn.XLOOKUP($A447,sdbs034!$A:$A,sdbs034!$A:$A,,-1)
       - _xlfn.XLOOKUP($A447,sdbs034!$A:$A,sdbs034!$A:$A,,1) )
   * ( _xlfn.XLOOKUP($A447,sdbs034!$A:$A,sdbs034!$B:$B,,-1)
       - _xlfn.XLOOKUP($A447,sdbs034!$A:$A,sdbs034!$B:$B,,1) )</f>
        <v>0.96893746385064583</v>
      </c>
      <c r="H447">
        <f xml:space="preserve"> _xlfn.XLOOKUP($A447,sdbso042!$A:$A,sdbso042!$B:$B,,1)
 + ( $A447 - _xlfn.XLOOKUP($A447,sdbso042!$A:$A,sdbso042!$A:$A,,1) )
   / ( _xlfn.XLOOKUP($A447,sdbso042!$A:$A,sdbso042!$A:$A,,-1)
       - _xlfn.XLOOKUP($A447,sdbso042!$A:$A,sdbso042!$A:$A,,1) )
   * ( _xlfn.XLOOKUP($A447,sdbso042!$A:$A,sdbso042!$B:$B,,-1)
       - _xlfn.XLOOKUP($A447,sdbso042!$A:$A,sdbso042!$B:$B,,1) )</f>
        <v>0.96357576604117912</v>
      </c>
      <c r="Y447">
        <f t="shared" si="19"/>
        <v>0</v>
      </c>
      <c r="Z447">
        <f t="shared" si="20"/>
        <v>0</v>
      </c>
      <c r="AI447" s="1">
        <v>2535.0983999999999</v>
      </c>
    </row>
    <row r="448" spans="1:35" x14ac:dyDescent="0.2">
      <c r="A448" s="1">
        <f t="shared" si="18"/>
        <v>2534.1486</v>
      </c>
      <c r="B448" s="1">
        <v>1.0309056000000001</v>
      </c>
      <c r="C448">
        <f xml:space="preserve"> _xlfn.XLOOKUP($A448,DibenzoThiophene!$A:$A,DibenzoThiophene!$B:$B,,1)
 + ( $A448 - _xlfn.XLOOKUP($A448,DibenzoThiophene!$A:$A,DibenzoThiophene!$A:$A,,1) )
   / ( _xlfn.XLOOKUP($A448,DibenzoThiophene!$A:$A,DibenzoThiophene!$A:$A,,-1)
       - _xlfn.XLOOKUP($A448,DibenzoThiophene!$A:$A,DibenzoThiophene!$A:$A,,1) )
   * ( _xlfn.XLOOKUP($A448,DibenzoThiophene!$A:$A,DibenzoThiophene!$B:$B,,-1)
       - _xlfn.XLOOKUP($A448,DibenzoThiophene!$A:$A,DibenzoThiophene!$B:$B,,1) )</f>
        <v>1.0225846680510244</v>
      </c>
      <c r="D448">
        <f xml:space="preserve"> _xlfn.XLOOKUP($A448,Sulfone!$A:$A,Sulfone!$B:$B,,1)
 + ( $A448 - _xlfn.XLOOKUP($A448,Sulfone!$A:$A,Sulfone!$A:$A,,1) )
   / ( _xlfn.XLOOKUP($A448,Sulfone!$A:$A,Sulfone!$A:$A,,-1)
       - _xlfn.XLOOKUP($A448,Sulfone!$A:$A,Sulfone!$A:$A,,1) )
   * ( _xlfn.XLOOKUP($A448,Sulfone!$A:$A,Sulfone!$B:$B,,-1)
       - _xlfn.XLOOKUP($A448,Sulfone!$A:$A,Sulfone!$B:$B,,1) )</f>
        <v>1.0371337631134667</v>
      </c>
      <c r="E448">
        <f xml:space="preserve"> _xlfn.XLOOKUP($A448,sfeso4051!$A:$A,sfeso4051!$B:$B,,1)
 + ( $A448 - _xlfn.XLOOKUP($A448,sfeso4051!$A:$A,sfeso4051!$A:$A,,1) )
   / ( _xlfn.XLOOKUP($A448,sfeso4051!$A:$A,sfeso4051!$A:$A,,-1)
       - _xlfn.XLOOKUP($A448,sfeso4051!$A:$A,sfeso4051!$A:$A,,1) )
   * ( _xlfn.XLOOKUP($A448,sfeso4051!$A:$A,sfeso4051!$B:$B,,-1)
       - _xlfn.XLOOKUP($A448,sfeso4051!$A:$A,sfeso4051!$B:$B,,1) )</f>
        <v>0.86993551257446911</v>
      </c>
      <c r="F448">
        <f xml:space="preserve"> _xlfn.XLOOKUP($A448,sdbt029!$A:$A,sdbt029!$B:$B,,1)
 + ( $A448 - _xlfn.XLOOKUP($A448,sdbt029!$A:$A,sdbt029!$A:$A,,1) )
   / ( _xlfn.XLOOKUP($A448,sdbt029!$A:$A,sdbt029!$A:$A,,-1)
       - _xlfn.XLOOKUP($A448,sdbt029!$A:$A,sdbt029!$A:$A,,1) )
   * ( _xlfn.XLOOKUP($A448,sdbt029!$A:$A,sdbt029!$B:$B,,-1)
       - _xlfn.XLOOKUP($A448,sdbt029!$A:$A,sdbt029!$B:$B,,1) )</f>
        <v>1.0281341728529483</v>
      </c>
      <c r="G448">
        <f xml:space="preserve"> _xlfn.XLOOKUP($A448,sdbs034!$A:$A,sdbs034!$B:$B,,1)
 + ( $A448 - _xlfn.XLOOKUP($A448,sdbs034!$A:$A,sdbs034!$A:$A,,1) )
   / ( _xlfn.XLOOKUP($A448,sdbs034!$A:$A,sdbs034!$A:$A,,-1)
       - _xlfn.XLOOKUP($A448,sdbs034!$A:$A,sdbs034!$A:$A,,1) )
   * ( _xlfn.XLOOKUP($A448,sdbs034!$A:$A,sdbs034!$B:$B,,-1)
       - _xlfn.XLOOKUP($A448,sdbs034!$A:$A,sdbs034!$B:$B,,1) )</f>
        <v>0.97282544739299959</v>
      </c>
      <c r="H448">
        <f xml:space="preserve"> _xlfn.XLOOKUP($A448,sdbso042!$A:$A,sdbso042!$B:$B,,1)
 + ( $A448 - _xlfn.XLOOKUP($A448,sdbso042!$A:$A,sdbso042!$A:$A,,1) )
   / ( _xlfn.XLOOKUP($A448,sdbso042!$A:$A,sdbso042!$A:$A,,-1)
       - _xlfn.XLOOKUP($A448,sdbso042!$A:$A,sdbso042!$A:$A,,1) )
   * ( _xlfn.XLOOKUP($A448,sdbso042!$A:$A,sdbso042!$B:$B,,-1)
       - _xlfn.XLOOKUP($A448,sdbso042!$A:$A,sdbso042!$B:$B,,1) )</f>
        <v>0.96435904071778467</v>
      </c>
      <c r="Y448">
        <f t="shared" si="19"/>
        <v>0</v>
      </c>
      <c r="Z448">
        <f t="shared" si="20"/>
        <v>0</v>
      </c>
      <c r="AI448" s="1">
        <v>2535.3485999999998</v>
      </c>
    </row>
    <row r="449" spans="1:35" x14ac:dyDescent="0.2">
      <c r="A449" s="1">
        <f t="shared" si="18"/>
        <v>2534.3988000000004</v>
      </c>
      <c r="B449" s="1">
        <v>0.99931121999999994</v>
      </c>
      <c r="C449">
        <f xml:space="preserve"> _xlfn.XLOOKUP($A449,DibenzoThiophene!$A:$A,DibenzoThiophene!$B:$B,,1)
 + ( $A449 - _xlfn.XLOOKUP($A449,DibenzoThiophene!$A:$A,DibenzoThiophene!$A:$A,,1) )
   / ( _xlfn.XLOOKUP($A449,DibenzoThiophene!$A:$A,DibenzoThiophene!$A:$A,,-1)
       - _xlfn.XLOOKUP($A449,DibenzoThiophene!$A:$A,DibenzoThiophene!$A:$A,,1) )
   * ( _xlfn.XLOOKUP($A449,DibenzoThiophene!$A:$A,DibenzoThiophene!$B:$B,,-1)
       - _xlfn.XLOOKUP($A449,DibenzoThiophene!$A:$A,DibenzoThiophene!$B:$B,,1) )</f>
        <v>1.023933474945228</v>
      </c>
      <c r="D449">
        <f xml:space="preserve"> _xlfn.XLOOKUP($A449,Sulfone!$A:$A,Sulfone!$B:$B,,1)
 + ( $A449 - _xlfn.XLOOKUP($A449,Sulfone!$A:$A,Sulfone!$A:$A,,1) )
   / ( _xlfn.XLOOKUP($A449,Sulfone!$A:$A,Sulfone!$A:$A,,-1)
       - _xlfn.XLOOKUP($A449,Sulfone!$A:$A,Sulfone!$A:$A,,1) )
   * ( _xlfn.XLOOKUP($A449,Sulfone!$A:$A,Sulfone!$B:$B,,-1)
       - _xlfn.XLOOKUP($A449,Sulfone!$A:$A,Sulfone!$B:$B,,1) )</f>
        <v>1.0373280788814545</v>
      </c>
      <c r="E449">
        <f xml:space="preserve"> _xlfn.XLOOKUP($A449,sfeso4051!$A:$A,sfeso4051!$B:$B,,1)
 + ( $A449 - _xlfn.XLOOKUP($A449,sfeso4051!$A:$A,sfeso4051!$A:$A,,1) )
   / ( _xlfn.XLOOKUP($A449,sfeso4051!$A:$A,sfeso4051!$A:$A,,-1)
       - _xlfn.XLOOKUP($A449,sfeso4051!$A:$A,sfeso4051!$A:$A,,1) )
   * ( _xlfn.XLOOKUP($A449,sfeso4051!$A:$A,sfeso4051!$B:$B,,-1)
       - _xlfn.XLOOKUP($A449,sfeso4051!$A:$A,sfeso4051!$B:$B,,1) )</f>
        <v>0.86950961040255681</v>
      </c>
      <c r="F449">
        <f xml:space="preserve"> _xlfn.XLOOKUP($A449,sdbt029!$A:$A,sdbt029!$B:$B,,1)
 + ( $A449 - _xlfn.XLOOKUP($A449,sdbt029!$A:$A,sdbt029!$A:$A,,1) )
   / ( _xlfn.XLOOKUP($A449,sdbt029!$A:$A,sdbt029!$A:$A,,-1)
       - _xlfn.XLOOKUP($A449,sdbt029!$A:$A,sdbt029!$A:$A,,1) )
   * ( _xlfn.XLOOKUP($A449,sdbt029!$A:$A,sdbt029!$B:$B,,-1)
       - _xlfn.XLOOKUP($A449,sdbt029!$A:$A,sdbt029!$B:$B,,1) )</f>
        <v>1.0285251403612412</v>
      </c>
      <c r="G449">
        <f xml:space="preserve"> _xlfn.XLOOKUP($A449,sdbs034!$A:$A,sdbs034!$B:$B,,1)
 + ( $A449 - _xlfn.XLOOKUP($A449,sdbs034!$A:$A,sdbs034!$A:$A,,1) )
   / ( _xlfn.XLOOKUP($A449,sdbs034!$A:$A,sdbs034!$A:$A,,-1)
       - _xlfn.XLOOKUP($A449,sdbs034!$A:$A,sdbs034!$A:$A,,1) )
   * ( _xlfn.XLOOKUP($A449,sdbs034!$A:$A,sdbs034!$B:$B,,-1)
       - _xlfn.XLOOKUP($A449,sdbs034!$A:$A,sdbs034!$B:$B,,1) )</f>
        <v>0.97662582497506256</v>
      </c>
      <c r="H449">
        <f xml:space="preserve"> _xlfn.XLOOKUP($A449,sdbso042!$A:$A,sdbso042!$B:$B,,1)
 + ( $A449 - _xlfn.XLOOKUP($A449,sdbso042!$A:$A,sdbso042!$A:$A,,1) )
   / ( _xlfn.XLOOKUP($A449,sdbso042!$A:$A,sdbso042!$A:$A,,-1)
       - _xlfn.XLOOKUP($A449,sdbso042!$A:$A,sdbso042!$A:$A,,1) )
   * ( _xlfn.XLOOKUP($A449,sdbso042!$A:$A,sdbso042!$B:$B,,-1)
       - _xlfn.XLOOKUP($A449,sdbso042!$A:$A,sdbso042!$B:$B,,1) )</f>
        <v>0.96784759603510784</v>
      </c>
      <c r="Y449">
        <f t="shared" si="19"/>
        <v>0</v>
      </c>
      <c r="Z449">
        <f t="shared" si="20"/>
        <v>0</v>
      </c>
      <c r="AI449" s="1">
        <v>2535.5988000000002</v>
      </c>
    </row>
    <row r="450" spans="1:35" x14ac:dyDescent="0.2">
      <c r="A450" s="1">
        <f t="shared" ref="A450:A513" si="21">AI450-1.2</f>
        <v>2534.6489000000001</v>
      </c>
      <c r="B450" s="1">
        <v>0.99260397</v>
      </c>
      <c r="C450">
        <f xml:space="preserve"> _xlfn.XLOOKUP($A450,DibenzoThiophene!$A:$A,DibenzoThiophene!$B:$B,,1)
 + ( $A450 - _xlfn.XLOOKUP($A450,DibenzoThiophene!$A:$A,DibenzoThiophene!$A:$A,,1) )
   / ( _xlfn.XLOOKUP($A450,DibenzoThiophene!$A:$A,DibenzoThiophene!$A:$A,,-1)
       - _xlfn.XLOOKUP($A450,DibenzoThiophene!$A:$A,DibenzoThiophene!$A:$A,,1) )
   * ( _xlfn.XLOOKUP($A450,DibenzoThiophene!$A:$A,DibenzoThiophene!$B:$B,,-1)
       - _xlfn.XLOOKUP($A450,DibenzoThiophene!$A:$A,DibenzoThiophene!$B:$B,,1) )</f>
        <v>1.0252817427479435</v>
      </c>
      <c r="D450">
        <f xml:space="preserve"> _xlfn.XLOOKUP($A450,Sulfone!$A:$A,Sulfone!$B:$B,,1)
 + ( $A450 - _xlfn.XLOOKUP($A450,Sulfone!$A:$A,Sulfone!$A:$A,,1) )
   / ( _xlfn.XLOOKUP($A450,Sulfone!$A:$A,Sulfone!$A:$A,,-1)
       - _xlfn.XLOOKUP($A450,Sulfone!$A:$A,Sulfone!$A:$A,,1) )
   * ( _xlfn.XLOOKUP($A450,Sulfone!$A:$A,Sulfone!$B:$B,,-1)
       - _xlfn.XLOOKUP($A450,Sulfone!$A:$A,Sulfone!$B:$B,,1) )</f>
        <v>1.0375223169852663</v>
      </c>
      <c r="E450">
        <f xml:space="preserve"> _xlfn.XLOOKUP($A450,sfeso4051!$A:$A,sfeso4051!$B:$B,,1)
 + ( $A450 - _xlfn.XLOOKUP($A450,sfeso4051!$A:$A,sfeso4051!$A:$A,,1) )
   / ( _xlfn.XLOOKUP($A450,sfeso4051!$A:$A,sfeso4051!$A:$A,,-1)
       - _xlfn.XLOOKUP($A450,sfeso4051!$A:$A,sfeso4051!$A:$A,,1) )
   * ( _xlfn.XLOOKUP($A450,sfeso4051!$A:$A,sfeso4051!$B:$B,,-1)
       - _xlfn.XLOOKUP($A450,sfeso4051!$A:$A,sfeso4051!$B:$B,,1) )</f>
        <v>0.86986902518017128</v>
      </c>
      <c r="F450">
        <f xml:space="preserve"> _xlfn.XLOOKUP($A450,sdbt029!$A:$A,sdbt029!$B:$B,,1)
 + ( $A450 - _xlfn.XLOOKUP($A450,sdbt029!$A:$A,sdbt029!$A:$A,,1) )
   / ( _xlfn.XLOOKUP($A450,sdbt029!$A:$A,sdbt029!$A:$A,,-1)
       - _xlfn.XLOOKUP($A450,sdbt029!$A:$A,sdbt029!$A:$A,,1) )
   * ( _xlfn.XLOOKUP($A450,sdbt029!$A:$A,sdbt029!$B:$B,,-1)
       - _xlfn.XLOOKUP($A450,sdbt029!$A:$A,sdbt029!$B:$B,,1) )</f>
        <v>1.0261362198228658</v>
      </c>
      <c r="G450">
        <f xml:space="preserve"> _xlfn.XLOOKUP($A450,sdbs034!$A:$A,sdbs034!$B:$B,,1)
 + ( $A450 - _xlfn.XLOOKUP($A450,sdbs034!$A:$A,sdbs034!$A:$A,,1) )
   / ( _xlfn.XLOOKUP($A450,sdbs034!$A:$A,sdbs034!$A:$A,,-1)
       - _xlfn.XLOOKUP($A450,sdbs034!$A:$A,sdbs034!$A:$A,,1) )
   * ( _xlfn.XLOOKUP($A450,sdbs034!$A:$A,sdbs034!$B:$B,,-1)
       - _xlfn.XLOOKUP($A450,sdbs034!$A:$A,sdbs034!$B:$B,,1) )</f>
        <v>0.9765809381701297</v>
      </c>
      <c r="H450">
        <f xml:space="preserve"> _xlfn.XLOOKUP($A450,sdbso042!$A:$A,sdbso042!$B:$B,,1)
 + ( $A450 - _xlfn.XLOOKUP($A450,sdbso042!$A:$A,sdbso042!$A:$A,,1) )
   / ( _xlfn.XLOOKUP($A450,sdbso042!$A:$A,sdbso042!$A:$A,,-1)
       - _xlfn.XLOOKUP($A450,sdbso042!$A:$A,sdbso042!$A:$A,,1) )
   * ( _xlfn.XLOOKUP($A450,sdbso042!$A:$A,sdbso042!$B:$B,,-1)
       - _xlfn.XLOOKUP($A450,sdbso042!$A:$A,sdbso042!$B:$B,,1) )</f>
        <v>0.96928798338604993</v>
      </c>
      <c r="Y450">
        <f t="shared" ref="Y450:Y513" si="22">$S$1*L450 + $T$1*M450 + $U$1*N450 + $V$1*O450 + $W$1*P450 + $X$1*Q450</f>
        <v>0</v>
      </c>
      <c r="Z450">
        <f t="shared" ref="Z450:Z513" si="23">(Y450 - K450)^2</f>
        <v>0</v>
      </c>
      <c r="AI450" s="1">
        <v>2535.8489</v>
      </c>
    </row>
    <row r="451" spans="1:35" x14ac:dyDescent="0.2">
      <c r="A451" s="1">
        <f t="shared" si="21"/>
        <v>2534.8991000000001</v>
      </c>
      <c r="B451" s="1">
        <v>1.0090361999999999</v>
      </c>
      <c r="C451">
        <f xml:space="preserve"> _xlfn.XLOOKUP($A451,DibenzoThiophene!$A:$A,DibenzoThiophene!$B:$B,,1)
 + ( $A451 - _xlfn.XLOOKUP($A451,DibenzoThiophene!$A:$A,DibenzoThiophene!$A:$A,,1) )
   / ( _xlfn.XLOOKUP($A451,DibenzoThiophene!$A:$A,DibenzoThiophene!$A:$A,,-1)
       - _xlfn.XLOOKUP($A451,DibenzoThiophene!$A:$A,DibenzoThiophene!$A:$A,,1) )
   * ( _xlfn.XLOOKUP($A451,DibenzoThiophene!$A:$A,DibenzoThiophene!$B:$B,,-1)
       - _xlfn.XLOOKUP($A451,DibenzoThiophene!$A:$A,DibenzoThiophene!$B:$B,,1) )</f>
        <v>1.0257999574920555</v>
      </c>
      <c r="D451">
        <f xml:space="preserve"> _xlfn.XLOOKUP($A451,Sulfone!$A:$A,Sulfone!$B:$B,,1)
 + ( $A451 - _xlfn.XLOOKUP($A451,Sulfone!$A:$A,Sulfone!$A:$A,,1) )
   / ( _xlfn.XLOOKUP($A451,Sulfone!$A:$A,Sulfone!$A:$A,,-1)
       - _xlfn.XLOOKUP($A451,Sulfone!$A:$A,Sulfone!$A:$A,,1) )
   * ( _xlfn.XLOOKUP($A451,Sulfone!$A:$A,Sulfone!$B:$B,,-1)
       - _xlfn.XLOOKUP($A451,Sulfone!$A:$A,Sulfone!$B:$B,,1) )</f>
        <v>1.0377166327532539</v>
      </c>
      <c r="E451">
        <f xml:space="preserve"> _xlfn.XLOOKUP($A451,sfeso4051!$A:$A,sfeso4051!$B:$B,,1)
 + ( $A451 - _xlfn.XLOOKUP($A451,sfeso4051!$A:$A,sfeso4051!$A:$A,,1) )
   / ( _xlfn.XLOOKUP($A451,sfeso4051!$A:$A,sfeso4051!$A:$A,,-1)
       - _xlfn.XLOOKUP($A451,sfeso4051!$A:$A,sfeso4051!$A:$A,,1) )
   * ( _xlfn.XLOOKUP($A451,sfeso4051!$A:$A,sfeso4051!$B:$B,,-1)
       - _xlfn.XLOOKUP($A451,sfeso4051!$A:$A,sfeso4051!$B:$B,,1) )</f>
        <v>0.87076384178299426</v>
      </c>
      <c r="F451">
        <f xml:space="preserve"> _xlfn.XLOOKUP($A451,sdbt029!$A:$A,sdbt029!$B:$B,,1)
 + ( $A451 - _xlfn.XLOOKUP($A451,sdbt029!$A:$A,sdbt029!$A:$A,,1) )
   / ( _xlfn.XLOOKUP($A451,sdbt029!$A:$A,sdbt029!$A:$A,,-1)
       - _xlfn.XLOOKUP($A451,sdbt029!$A:$A,sdbt029!$A:$A,,1) )
   * ( _xlfn.XLOOKUP($A451,sdbt029!$A:$A,sdbt029!$B:$B,,-1)
       - _xlfn.XLOOKUP($A451,sdbt029!$A:$A,sdbt029!$B:$B,,1) )</f>
        <v>1.0218513174069628</v>
      </c>
      <c r="G451">
        <f xml:space="preserve"> _xlfn.XLOOKUP($A451,sdbs034!$A:$A,sdbs034!$B:$B,,1)
 + ( $A451 - _xlfn.XLOOKUP($A451,sdbs034!$A:$A,sdbs034!$A:$A,,1) )
   / ( _xlfn.XLOOKUP($A451,sdbs034!$A:$A,sdbs034!$A:$A,,-1)
       - _xlfn.XLOOKUP($A451,sdbs034!$A:$A,sdbs034!$A:$A,,1) )
   * ( _xlfn.XLOOKUP($A451,sdbs034!$A:$A,sdbs034!$B:$B,,-1)
       - _xlfn.XLOOKUP($A451,sdbs034!$A:$A,sdbs034!$B:$B,,1) )</f>
        <v>0.97391563663517</v>
      </c>
      <c r="H451">
        <f xml:space="preserve"> _xlfn.XLOOKUP($A451,sdbso042!$A:$A,sdbso042!$B:$B,,1)
 + ( $A451 - _xlfn.XLOOKUP($A451,sdbso042!$A:$A,sdbso042!$A:$A,,1) )
   / ( _xlfn.XLOOKUP($A451,sdbso042!$A:$A,sdbso042!$A:$A,,-1)
       - _xlfn.XLOOKUP($A451,sdbso042!$A:$A,sdbso042!$A:$A,,1) )
   * ( _xlfn.XLOOKUP($A451,sdbso042!$A:$A,sdbso042!$B:$B,,-1)
       - _xlfn.XLOOKUP($A451,sdbso042!$A:$A,sdbso042!$B:$B,,1) )</f>
        <v>0.96933359955011889</v>
      </c>
      <c r="Y451">
        <f t="shared" si="22"/>
        <v>0</v>
      </c>
      <c r="Z451">
        <f t="shared" si="23"/>
        <v>0</v>
      </c>
      <c r="AI451" s="1">
        <v>2536.0990999999999</v>
      </c>
    </row>
    <row r="452" spans="1:35" x14ac:dyDescent="0.2">
      <c r="A452" s="1">
        <f t="shared" si="21"/>
        <v>2535.1493</v>
      </c>
      <c r="B452" s="1">
        <v>1.016723</v>
      </c>
      <c r="C452">
        <f xml:space="preserve"> _xlfn.XLOOKUP($A452,DibenzoThiophene!$A:$A,DibenzoThiophene!$B:$B,,1)
 + ( $A452 - _xlfn.XLOOKUP($A452,DibenzoThiophene!$A:$A,DibenzoThiophene!$A:$A,,1) )
   / ( _xlfn.XLOOKUP($A452,DibenzoThiophene!$A:$A,DibenzoThiophene!$A:$A,,-1)
       - _xlfn.XLOOKUP($A452,DibenzoThiophene!$A:$A,DibenzoThiophene!$A:$A,,1) )
   * ( _xlfn.XLOOKUP($A452,DibenzoThiophene!$A:$A,DibenzoThiophene!$B:$B,,-1)
       - _xlfn.XLOOKUP($A452,DibenzoThiophene!$A:$A,DibenzoThiophene!$B:$B,,1) )</f>
        <v>1.0249795143241263</v>
      </c>
      <c r="D452">
        <f xml:space="preserve"> _xlfn.XLOOKUP($A452,Sulfone!$A:$A,Sulfone!$B:$B,,1)
 + ( $A452 - _xlfn.XLOOKUP($A452,Sulfone!$A:$A,Sulfone!$A:$A,,1) )
   / ( _xlfn.XLOOKUP($A452,Sulfone!$A:$A,Sulfone!$A:$A,,-1)
       - _xlfn.XLOOKUP($A452,Sulfone!$A:$A,Sulfone!$A:$A,,1) )
   * ( _xlfn.XLOOKUP($A452,Sulfone!$A:$A,Sulfone!$B:$B,,-1)
       - _xlfn.XLOOKUP($A452,Sulfone!$A:$A,Sulfone!$B:$B,,1) )</f>
        <v>1.0376960659501193</v>
      </c>
      <c r="E452">
        <f xml:space="preserve"> _xlfn.XLOOKUP($A452,sfeso4051!$A:$A,sfeso4051!$B:$B,,1)
 + ( $A452 - _xlfn.XLOOKUP($A452,sfeso4051!$A:$A,sfeso4051!$A:$A,,1) )
   / ( _xlfn.XLOOKUP($A452,sfeso4051!$A:$A,sfeso4051!$A:$A,,-1)
       - _xlfn.XLOOKUP($A452,sfeso4051!$A:$A,sfeso4051!$A:$A,,1) )
   * ( _xlfn.XLOOKUP($A452,sfeso4051!$A:$A,sfeso4051!$B:$B,,-1)
       - _xlfn.XLOOKUP($A452,sfeso4051!$A:$A,sfeso4051!$B:$B,,1) )</f>
        <v>0.87094101540370417</v>
      </c>
      <c r="F452">
        <f xml:space="preserve"> _xlfn.XLOOKUP($A452,sdbt029!$A:$A,sdbt029!$B:$B,,1)
 + ( $A452 - _xlfn.XLOOKUP($A452,sdbt029!$A:$A,sdbt029!$A:$A,,1) )
   / ( _xlfn.XLOOKUP($A452,sdbt029!$A:$A,sdbt029!$A:$A,,-1)
       - _xlfn.XLOOKUP($A452,sdbt029!$A:$A,sdbt029!$A:$A,,1) )
   * ( _xlfn.XLOOKUP($A452,sdbt029!$A:$A,sdbt029!$B:$B,,-1)
       - _xlfn.XLOOKUP($A452,sdbt029!$A:$A,sdbt029!$B:$B,,1) )</f>
        <v>1.0211651109509845</v>
      </c>
      <c r="G452">
        <f xml:space="preserve"> _xlfn.XLOOKUP($A452,sdbs034!$A:$A,sdbs034!$B:$B,,1)
 + ( $A452 - _xlfn.XLOOKUP($A452,sdbs034!$A:$A,sdbs034!$A:$A,,1) )
   / ( _xlfn.XLOOKUP($A452,sdbs034!$A:$A,sdbs034!$A:$A,,-1)
       - _xlfn.XLOOKUP($A452,sdbs034!$A:$A,sdbs034!$A:$A,,1) )
   * ( _xlfn.XLOOKUP($A452,sdbs034!$A:$A,sdbs034!$B:$B,,-1)
       - _xlfn.XLOOKUP($A452,sdbs034!$A:$A,sdbs034!$B:$B,,1) )</f>
        <v>0.98002979172754578</v>
      </c>
      <c r="H452">
        <f xml:space="preserve"> _xlfn.XLOOKUP($A452,sdbso042!$A:$A,sdbso042!$B:$B,,1)
 + ( $A452 - _xlfn.XLOOKUP($A452,sdbso042!$A:$A,sdbso042!$A:$A,,1) )
   / ( _xlfn.XLOOKUP($A452,sdbso042!$A:$A,sdbso042!$A:$A,,-1)
       - _xlfn.XLOOKUP($A452,sdbso042!$A:$A,sdbso042!$A:$A,,1) )
   * ( _xlfn.XLOOKUP($A452,sdbso042!$A:$A,sdbso042!$B:$B,,-1)
       - _xlfn.XLOOKUP($A452,sdbso042!$A:$A,sdbso042!$B:$B,,1) )</f>
        <v>0.96966612379370865</v>
      </c>
      <c r="Y452">
        <f t="shared" si="22"/>
        <v>0</v>
      </c>
      <c r="Z452">
        <f t="shared" si="23"/>
        <v>0</v>
      </c>
      <c r="AI452" s="1">
        <v>2536.3492999999999</v>
      </c>
    </row>
    <row r="453" spans="1:35" x14ac:dyDescent="0.2">
      <c r="A453" s="1">
        <f t="shared" si="21"/>
        <v>2535.3995</v>
      </c>
      <c r="B453" s="1">
        <v>1.0192536999999999</v>
      </c>
      <c r="C453">
        <f xml:space="preserve"> _xlfn.XLOOKUP($A453,DibenzoThiophene!$A:$A,DibenzoThiophene!$B:$B,,1)
 + ( $A453 - _xlfn.XLOOKUP($A453,DibenzoThiophene!$A:$A,DibenzoThiophene!$A:$A,,1) )
   / ( _xlfn.XLOOKUP($A453,DibenzoThiophene!$A:$A,DibenzoThiophene!$A:$A,,-1)
       - _xlfn.XLOOKUP($A453,DibenzoThiophene!$A:$A,DibenzoThiophene!$A:$A,,1) )
   * ( _xlfn.XLOOKUP($A453,DibenzoThiophene!$A:$A,DibenzoThiophene!$B:$B,,-1)
       - _xlfn.XLOOKUP($A453,DibenzoThiophene!$A:$A,DibenzoThiophene!$B:$B,,1) )</f>
        <v>1.0241590711561968</v>
      </c>
      <c r="D453">
        <f xml:space="preserve"> _xlfn.XLOOKUP($A453,Sulfone!$A:$A,Sulfone!$B:$B,,1)
 + ( $A453 - _xlfn.XLOOKUP($A453,Sulfone!$A:$A,Sulfone!$A:$A,,1) )
   / ( _xlfn.XLOOKUP($A453,Sulfone!$A:$A,Sulfone!$A:$A,,-1)
       - _xlfn.XLOOKUP($A453,Sulfone!$A:$A,Sulfone!$A:$A,,1) )
   * ( _xlfn.XLOOKUP($A453,Sulfone!$A:$A,Sulfone!$B:$B,,-1)
       - _xlfn.XLOOKUP($A453,Sulfone!$A:$A,Sulfone!$B:$B,,1) )</f>
        <v>1.0375372081038738</v>
      </c>
      <c r="E453">
        <f xml:space="preserve"> _xlfn.XLOOKUP($A453,sfeso4051!$A:$A,sfeso4051!$B:$B,,1)
 + ( $A453 - _xlfn.XLOOKUP($A453,sfeso4051!$A:$A,sfeso4051!$A:$A,,1) )
   / ( _xlfn.XLOOKUP($A453,sfeso4051!$A:$A,sfeso4051!$A:$A,,-1)
       - _xlfn.XLOOKUP($A453,sfeso4051!$A:$A,sfeso4051!$A:$A,,1) )
   * ( _xlfn.XLOOKUP($A453,sfeso4051!$A:$A,sfeso4051!$B:$B,,-1)
       - _xlfn.XLOOKUP($A453,sfeso4051!$A:$A,sfeso4051!$B:$B,,1) )</f>
        <v>0.87065633864697589</v>
      </c>
      <c r="F453">
        <f xml:space="preserve"> _xlfn.XLOOKUP($A453,sdbt029!$A:$A,sdbt029!$B:$B,,1)
 + ( $A453 - _xlfn.XLOOKUP($A453,sdbt029!$A:$A,sdbt029!$A:$A,,1) )
   / ( _xlfn.XLOOKUP($A453,sdbt029!$A:$A,sdbt029!$A:$A,,-1)
       - _xlfn.XLOOKUP($A453,sdbt029!$A:$A,sdbt029!$A:$A,,1) )
   * ( _xlfn.XLOOKUP($A453,sdbt029!$A:$A,sdbt029!$B:$B,,-1)
       - _xlfn.XLOOKUP($A453,sdbt029!$A:$A,sdbt029!$B:$B,,1) )</f>
        <v>1.0227949016256161</v>
      </c>
      <c r="G453">
        <f xml:space="preserve"> _xlfn.XLOOKUP($A453,sdbs034!$A:$A,sdbs034!$B:$B,,1)
 + ( $A453 - _xlfn.XLOOKUP($A453,sdbs034!$A:$A,sdbs034!$A:$A,,1) )
   / ( _xlfn.XLOOKUP($A453,sdbs034!$A:$A,sdbs034!$A:$A,,-1)
       - _xlfn.XLOOKUP($A453,sdbs034!$A:$A,sdbs034!$A:$A,,1) )
   * ( _xlfn.XLOOKUP($A453,sdbs034!$A:$A,sdbs034!$B:$B,,-1)
       - _xlfn.XLOOKUP($A453,sdbs034!$A:$A,sdbs034!$B:$B,,1) )</f>
        <v>0.99179410359439113</v>
      </c>
      <c r="H453">
        <f xml:space="preserve"> _xlfn.XLOOKUP($A453,sdbso042!$A:$A,sdbso042!$B:$B,,1)
 + ( $A453 - _xlfn.XLOOKUP($A453,sdbso042!$A:$A,sdbso042!$A:$A,,1) )
   / ( _xlfn.XLOOKUP($A453,sdbso042!$A:$A,sdbso042!$A:$A,,-1)
       - _xlfn.XLOOKUP($A453,sdbso042!$A:$A,sdbso042!$A:$A,,1) )
   * ( _xlfn.XLOOKUP($A453,sdbso042!$A:$A,sdbso042!$B:$B,,-1)
       - _xlfn.XLOOKUP($A453,sdbso042!$A:$A,sdbso042!$B:$B,,1) )</f>
        <v>0.97018329222405908</v>
      </c>
      <c r="Y453">
        <f t="shared" si="22"/>
        <v>0</v>
      </c>
      <c r="Z453">
        <f t="shared" si="23"/>
        <v>0</v>
      </c>
      <c r="AI453" s="1">
        <v>2536.5994999999998</v>
      </c>
    </row>
    <row r="454" spans="1:35" x14ac:dyDescent="0.2">
      <c r="A454" s="1">
        <f t="shared" si="21"/>
        <v>2535.6496000000002</v>
      </c>
      <c r="B454" s="1">
        <v>0.99969381000000002</v>
      </c>
      <c r="C454">
        <f xml:space="preserve"> _xlfn.XLOOKUP($A454,DibenzoThiophene!$A:$A,DibenzoThiophene!$B:$B,,1)
 + ( $A454 - _xlfn.XLOOKUP($A454,DibenzoThiophene!$A:$A,DibenzoThiophene!$A:$A,,1) )
   / ( _xlfn.XLOOKUP($A454,DibenzoThiophene!$A:$A,DibenzoThiophene!$A:$A,,-1)
       - _xlfn.XLOOKUP($A454,DibenzoThiophene!$A:$A,DibenzoThiophene!$A:$A,,1) )
   * ( _xlfn.XLOOKUP($A454,DibenzoThiophene!$A:$A,DibenzoThiophene!$B:$B,,-1)
       - _xlfn.XLOOKUP($A454,DibenzoThiophene!$A:$A,DibenzoThiophene!$B:$B,,1) )</f>
        <v>1.0233389559032018</v>
      </c>
      <c r="D454">
        <f xml:space="preserve"> _xlfn.XLOOKUP($A454,Sulfone!$A:$A,Sulfone!$B:$B,,1)
 + ( $A454 - _xlfn.XLOOKUP($A454,Sulfone!$A:$A,Sulfone!$A:$A,,1) )
   / ( _xlfn.XLOOKUP($A454,Sulfone!$A:$A,Sulfone!$A:$A,,-1)
       - _xlfn.XLOOKUP($A454,Sulfone!$A:$A,Sulfone!$A:$A,,1) )
   * ( _xlfn.XLOOKUP($A454,Sulfone!$A:$A,Sulfone!$B:$B,,-1)
       - _xlfn.XLOOKUP($A454,Sulfone!$A:$A,Sulfone!$B:$B,,1) )</f>
        <v>1.0373784137499729</v>
      </c>
      <c r="E454">
        <f xml:space="preserve"> _xlfn.XLOOKUP($A454,sfeso4051!$A:$A,sfeso4051!$B:$B,,1)
 + ( $A454 - _xlfn.XLOOKUP($A454,sfeso4051!$A:$A,sfeso4051!$A:$A,,1) )
   / ( _xlfn.XLOOKUP($A454,sfeso4051!$A:$A,sfeso4051!$A:$A,,-1)
       - _xlfn.XLOOKUP($A454,sfeso4051!$A:$A,sfeso4051!$A:$A,,1) )
   * ( _xlfn.XLOOKUP($A454,sfeso4051!$A:$A,sfeso4051!$B:$B,,-1)
       - _xlfn.XLOOKUP($A454,sfeso4051!$A:$A,sfeso4051!$B:$B,,1) )</f>
        <v>0.87110881267883888</v>
      </c>
      <c r="F454">
        <f xml:space="preserve"> _xlfn.XLOOKUP($A454,sdbt029!$A:$A,sdbt029!$B:$B,,1)
 + ( $A454 - _xlfn.XLOOKUP($A454,sdbt029!$A:$A,sdbt029!$A:$A,,1) )
   / ( _xlfn.XLOOKUP($A454,sdbt029!$A:$A,sdbt029!$A:$A,,-1)
       - _xlfn.XLOOKUP($A454,sdbt029!$A:$A,sdbt029!$A:$A,,1) )
   * ( _xlfn.XLOOKUP($A454,sdbt029!$A:$A,sdbt029!$B:$B,,-1)
       - _xlfn.XLOOKUP($A454,sdbt029!$A:$A,sdbt029!$B:$B,,1) )</f>
        <v>1.0221754116542372</v>
      </c>
      <c r="G454">
        <f xml:space="preserve"> _xlfn.XLOOKUP($A454,sdbs034!$A:$A,sdbs034!$B:$B,,1)
 + ( $A454 - _xlfn.XLOOKUP($A454,sdbs034!$A:$A,sdbs034!$A:$A,,1) )
   / ( _xlfn.XLOOKUP($A454,sdbs034!$A:$A,sdbs034!$A:$A,,-1)
       - _xlfn.XLOOKUP($A454,sdbs034!$A:$A,sdbs034!$A:$A,,1) )
   * ( _xlfn.XLOOKUP($A454,sdbs034!$A:$A,sdbs034!$B:$B,,-1)
       - _xlfn.XLOOKUP($A454,sdbs034!$A:$A,sdbs034!$B:$B,,1) )</f>
        <v>0.99067629726468232</v>
      </c>
      <c r="H454">
        <f xml:space="preserve"> _xlfn.XLOOKUP($A454,sdbso042!$A:$A,sdbso042!$B:$B,,1)
 + ( $A454 - _xlfn.XLOOKUP($A454,sdbso042!$A:$A,sdbso042!$A:$A,,1) )
   / ( _xlfn.XLOOKUP($A454,sdbso042!$A:$A,sdbso042!$A:$A,,-1)
       - _xlfn.XLOOKUP($A454,sdbso042!$A:$A,sdbso042!$A:$A,,1) )
   * ( _xlfn.XLOOKUP($A454,sdbso042!$A:$A,sdbso042!$B:$B,,-1)
       - _xlfn.XLOOKUP($A454,sdbso042!$A:$A,sdbso042!$B:$B,,1) )</f>
        <v>0.96934953080151476</v>
      </c>
      <c r="Y454">
        <f t="shared" si="22"/>
        <v>0</v>
      </c>
      <c r="Z454">
        <f t="shared" si="23"/>
        <v>0</v>
      </c>
      <c r="AI454" s="1">
        <v>2536.8496</v>
      </c>
    </row>
    <row r="455" spans="1:35" x14ac:dyDescent="0.2">
      <c r="A455" s="1">
        <f t="shared" si="21"/>
        <v>2535.8998000000001</v>
      </c>
      <c r="B455" s="1">
        <v>0.99712213000000005</v>
      </c>
      <c r="C455">
        <f xml:space="preserve"> _xlfn.XLOOKUP($A455,DibenzoThiophene!$A:$A,DibenzoThiophene!$B:$B,,1)
 + ( $A455 - _xlfn.XLOOKUP($A455,DibenzoThiophene!$A:$A,DibenzoThiophene!$A:$A,,1) )
   / ( _xlfn.XLOOKUP($A455,DibenzoThiophene!$A:$A,DibenzoThiophene!$A:$A,,-1)
       - _xlfn.XLOOKUP($A455,DibenzoThiophene!$A:$A,DibenzoThiophene!$A:$A,,1) )
   * ( _xlfn.XLOOKUP($A455,DibenzoThiophene!$A:$A,DibenzoThiophene!$B:$B,,-1)
       - _xlfn.XLOOKUP($A455,DibenzoThiophene!$A:$A,DibenzoThiophene!$B:$B,,1) )</f>
        <v>1.0225185127352725</v>
      </c>
      <c r="D455">
        <f xml:space="preserve"> _xlfn.XLOOKUP($A455,Sulfone!$A:$A,Sulfone!$B:$B,,1)
 + ( $A455 - _xlfn.XLOOKUP($A455,Sulfone!$A:$A,Sulfone!$A:$A,,1) )
   / ( _xlfn.XLOOKUP($A455,Sulfone!$A:$A,Sulfone!$A:$A,,-1)
       - _xlfn.XLOOKUP($A455,Sulfone!$A:$A,Sulfone!$A:$A,,1) )
   * ( _xlfn.XLOOKUP($A455,Sulfone!$A:$A,Sulfone!$B:$B,,-1)
       - _xlfn.XLOOKUP($A455,Sulfone!$A:$A,Sulfone!$B:$B,,1) )</f>
        <v>1.0372195559037274</v>
      </c>
      <c r="E455">
        <f xml:space="preserve"> _xlfn.XLOOKUP($A455,sfeso4051!$A:$A,sfeso4051!$B:$B,,1)
 + ( $A455 - _xlfn.XLOOKUP($A455,sfeso4051!$A:$A,sfeso4051!$A:$A,,1) )
   / ( _xlfn.XLOOKUP($A455,sfeso4051!$A:$A,sfeso4051!$A:$A,,-1)
       - _xlfn.XLOOKUP($A455,sfeso4051!$A:$A,sfeso4051!$A:$A,,1) )
   * ( _xlfn.XLOOKUP($A455,sfeso4051!$A:$A,sfeso4051!$B:$B,,-1)
       - _xlfn.XLOOKUP($A455,sfeso4051!$A:$A,sfeso4051!$B:$B,,1) )</f>
        <v>0.87208374425291513</v>
      </c>
      <c r="F455">
        <f xml:space="preserve"> _xlfn.XLOOKUP($A455,sdbt029!$A:$A,sdbt029!$B:$B,,1)
 + ( $A455 - _xlfn.XLOOKUP($A455,sdbt029!$A:$A,sdbt029!$A:$A,,1) )
   / ( _xlfn.XLOOKUP($A455,sdbt029!$A:$A,sdbt029!$A:$A,,-1)
       - _xlfn.XLOOKUP($A455,sdbt029!$A:$A,sdbt029!$A:$A,,1) )
   * ( _xlfn.XLOOKUP($A455,sdbt029!$A:$A,sdbt029!$B:$B,,-1)
       - _xlfn.XLOOKUP($A455,sdbt029!$A:$A,sdbt029!$B:$B,,1) )</f>
        <v>1.0199622580763801</v>
      </c>
      <c r="G455">
        <f xml:space="preserve"> _xlfn.XLOOKUP($A455,sdbs034!$A:$A,sdbs034!$B:$B,,1)
 + ( $A455 - _xlfn.XLOOKUP($A455,sdbs034!$A:$A,sdbs034!$A:$A,,1) )
   / ( _xlfn.XLOOKUP($A455,sdbs034!$A:$A,sdbs034!$A:$A,,-1)
       - _xlfn.XLOOKUP($A455,sdbs034!$A:$A,sdbs034!$A:$A,,1) )
   * ( _xlfn.XLOOKUP($A455,sdbs034!$A:$A,sdbs034!$B:$B,,-1)
       - _xlfn.XLOOKUP($A455,sdbs034!$A:$A,sdbs034!$B:$B,,1) )</f>
        <v>0.98043289368349751</v>
      </c>
      <c r="H455">
        <f xml:space="preserve"> _xlfn.XLOOKUP($A455,sdbso042!$A:$A,sdbso042!$B:$B,,1)
 + ( $A455 - _xlfn.XLOOKUP($A455,sdbso042!$A:$A,sdbso042!$A:$A,,1) )
   / ( _xlfn.XLOOKUP($A455,sdbso042!$A:$A,sdbso042!$A:$A,,-1)
       - _xlfn.XLOOKUP($A455,sdbso042!$A:$A,sdbso042!$A:$A,,1) )
   * ( _xlfn.XLOOKUP($A455,sdbso042!$A:$A,sdbso042!$B:$B,,-1)
       - _xlfn.XLOOKUP($A455,sdbso042!$A:$A,sdbso042!$B:$B,,1) )</f>
        <v>0.96755829122400261</v>
      </c>
      <c r="Y455">
        <f t="shared" si="22"/>
        <v>0</v>
      </c>
      <c r="Z455">
        <f t="shared" si="23"/>
        <v>0</v>
      </c>
      <c r="AI455" s="1">
        <v>2537.0998</v>
      </c>
    </row>
    <row r="456" spans="1:35" x14ac:dyDescent="0.2">
      <c r="A456" s="1">
        <f t="shared" si="21"/>
        <v>2536.15</v>
      </c>
      <c r="B456" s="1">
        <v>1.0080549999999999</v>
      </c>
      <c r="C456">
        <f xml:space="preserve"> _xlfn.XLOOKUP($A456,DibenzoThiophene!$A:$A,DibenzoThiophene!$B:$B,,1)
 + ( $A456 - _xlfn.XLOOKUP($A456,DibenzoThiophene!$A:$A,DibenzoThiophene!$A:$A,,1) )
   / ( _xlfn.XLOOKUP($A456,DibenzoThiophene!$A:$A,DibenzoThiophene!$A:$A,,-1)
       - _xlfn.XLOOKUP($A456,DibenzoThiophene!$A:$A,DibenzoThiophene!$A:$A,,1) )
   * ( _xlfn.XLOOKUP($A456,DibenzoThiophene!$A:$A,DibenzoThiophene!$B:$B,,-1)
       - _xlfn.XLOOKUP($A456,DibenzoThiophene!$A:$A,DibenzoThiophene!$B:$B,,1) )</f>
        <v>1.0216980695673432</v>
      </c>
      <c r="D456">
        <f xml:space="preserve"> _xlfn.XLOOKUP($A456,Sulfone!$A:$A,Sulfone!$B:$B,,1)
 + ( $A456 - _xlfn.XLOOKUP($A456,Sulfone!$A:$A,Sulfone!$A:$A,,1) )
   / ( _xlfn.XLOOKUP($A456,Sulfone!$A:$A,Sulfone!$A:$A,,-1)
       - _xlfn.XLOOKUP($A456,Sulfone!$A:$A,Sulfone!$A:$A,,1) )
   * ( _xlfn.XLOOKUP($A456,Sulfone!$A:$A,Sulfone!$B:$B,,-1)
       - _xlfn.XLOOKUP($A456,Sulfone!$A:$A,Sulfone!$B:$B,,1) )</f>
        <v>1.0368291190724179</v>
      </c>
      <c r="E456">
        <f xml:space="preserve"> _xlfn.XLOOKUP($A456,sfeso4051!$A:$A,sfeso4051!$B:$B,,1)
 + ( $A456 - _xlfn.XLOOKUP($A456,sfeso4051!$A:$A,sfeso4051!$A:$A,,1) )
   / ( _xlfn.XLOOKUP($A456,sfeso4051!$A:$A,sfeso4051!$A:$A,,-1)
       - _xlfn.XLOOKUP($A456,sfeso4051!$A:$A,sfeso4051!$A:$A,,1) )
   * ( _xlfn.XLOOKUP($A456,sfeso4051!$A:$A,sfeso4051!$B:$B,,-1)
       - _xlfn.XLOOKUP($A456,sfeso4051!$A:$A,sfeso4051!$B:$B,,1) )</f>
        <v>0.87256189729492206</v>
      </c>
      <c r="F456">
        <f xml:space="preserve"> _xlfn.XLOOKUP($A456,sdbt029!$A:$A,sdbt029!$B:$B,,1)
 + ( $A456 - _xlfn.XLOOKUP($A456,sdbt029!$A:$A,sdbt029!$A:$A,,1) )
   / ( _xlfn.XLOOKUP($A456,sdbt029!$A:$A,sdbt029!$A:$A,,-1)
       - _xlfn.XLOOKUP($A456,sdbt029!$A:$A,sdbt029!$A:$A,,1) )
   * ( _xlfn.XLOOKUP($A456,sdbt029!$A:$A,sdbt029!$B:$B,,-1)
       - _xlfn.XLOOKUP($A456,sdbt029!$A:$A,sdbt029!$B:$B,,1) )</f>
        <v>1.0170115216142768</v>
      </c>
      <c r="G456">
        <f xml:space="preserve"> _xlfn.XLOOKUP($A456,sdbs034!$A:$A,sdbs034!$B:$B,,1)
 + ( $A456 - _xlfn.XLOOKUP($A456,sdbs034!$A:$A,sdbs034!$A:$A,,1) )
   / ( _xlfn.XLOOKUP($A456,sdbs034!$A:$A,sdbs034!$A:$A,,-1)
       - _xlfn.XLOOKUP($A456,sdbs034!$A:$A,sdbs034!$A:$A,,1) )
   * ( _xlfn.XLOOKUP($A456,sdbs034!$A:$A,sdbs034!$B:$B,,-1)
       - _xlfn.XLOOKUP($A456,sdbs034!$A:$A,sdbs034!$B:$B,,1) )</f>
        <v>0.9752108942708424</v>
      </c>
      <c r="H456">
        <f xml:space="preserve"> _xlfn.XLOOKUP($A456,sdbso042!$A:$A,sdbso042!$B:$B,,1)
 + ( $A456 - _xlfn.XLOOKUP($A456,sdbso042!$A:$A,sdbso042!$A:$A,,1) )
   / ( _xlfn.XLOOKUP($A456,sdbso042!$A:$A,sdbso042!$A:$A,,-1)
       - _xlfn.XLOOKUP($A456,sdbso042!$A:$A,sdbso042!$A:$A,,1) )
   * ( _xlfn.XLOOKUP($A456,sdbso042!$A:$A,sdbso042!$B:$B,,-1)
       - _xlfn.XLOOKUP($A456,sdbso042!$A:$A,sdbso042!$B:$B,,1) )</f>
        <v>0.96676690697168843</v>
      </c>
      <c r="Y456">
        <f t="shared" si="22"/>
        <v>0</v>
      </c>
      <c r="Z456">
        <f t="shared" si="23"/>
        <v>0</v>
      </c>
      <c r="AI456" s="1">
        <v>2537.35</v>
      </c>
    </row>
    <row r="457" spans="1:35" x14ac:dyDescent="0.2">
      <c r="A457" s="1">
        <f t="shared" si="21"/>
        <v>2536.4002</v>
      </c>
      <c r="B457" s="1">
        <v>1.0260609000000001</v>
      </c>
      <c r="C457">
        <f xml:space="preserve"> _xlfn.XLOOKUP($A457,DibenzoThiophene!$A:$A,DibenzoThiophene!$B:$B,,1)
 + ( $A457 - _xlfn.XLOOKUP($A457,DibenzoThiophene!$A:$A,DibenzoThiophene!$A:$A,,1) )
   / ( _xlfn.XLOOKUP($A457,DibenzoThiophene!$A:$A,DibenzoThiophene!$A:$A,,-1)
       - _xlfn.XLOOKUP($A457,DibenzoThiophene!$A:$A,DibenzoThiophene!$A:$A,,1) )
   * ( _xlfn.XLOOKUP($A457,DibenzoThiophene!$A:$A,DibenzoThiophene!$B:$B,,-1)
       - _xlfn.XLOOKUP($A457,DibenzoThiophene!$A:$A,DibenzoThiophene!$B:$B,,1) )</f>
        <v>1.0208776263994137</v>
      </c>
      <c r="D457">
        <f xml:space="preserve"> _xlfn.XLOOKUP($A457,Sulfone!$A:$A,Sulfone!$B:$B,,1)
 + ( $A457 - _xlfn.XLOOKUP($A457,Sulfone!$A:$A,Sulfone!$A:$A,,1) )
   / ( _xlfn.XLOOKUP($A457,Sulfone!$A:$A,Sulfone!$A:$A,,-1)
       - _xlfn.XLOOKUP($A457,Sulfone!$A:$A,Sulfone!$A:$A,,1) )
   * ( _xlfn.XLOOKUP($A457,Sulfone!$A:$A,Sulfone!$B:$B,,-1)
       - _xlfn.XLOOKUP($A457,Sulfone!$A:$A,Sulfone!$B:$B,,1) )</f>
        <v>1.0362818902759545</v>
      </c>
      <c r="E457">
        <f xml:space="preserve"> _xlfn.XLOOKUP($A457,sfeso4051!$A:$A,sfeso4051!$B:$B,,1)
 + ( $A457 - _xlfn.XLOOKUP($A457,sfeso4051!$A:$A,sfeso4051!$A:$A,,1) )
   / ( _xlfn.XLOOKUP($A457,sfeso4051!$A:$A,sfeso4051!$A:$A,,-1)
       - _xlfn.XLOOKUP($A457,sfeso4051!$A:$A,sfeso4051!$A:$A,,1) )
   * ( _xlfn.XLOOKUP($A457,sfeso4051!$A:$A,sfeso4051!$B:$B,,-1)
       - _xlfn.XLOOKUP($A457,sfeso4051!$A:$A,sfeso4051!$B:$B,,1) )</f>
        <v>0.87270370339997472</v>
      </c>
      <c r="F457">
        <f xml:space="preserve"> _xlfn.XLOOKUP($A457,sdbt029!$A:$A,sdbt029!$B:$B,,1)
 + ( $A457 - _xlfn.XLOOKUP($A457,sdbt029!$A:$A,sdbt029!$A:$A,,1) )
   / ( _xlfn.XLOOKUP($A457,sdbt029!$A:$A,sdbt029!$A:$A,,-1)
       - _xlfn.XLOOKUP($A457,sdbt029!$A:$A,sdbt029!$A:$A,,1) )
   * ( _xlfn.XLOOKUP($A457,sdbt029!$A:$A,sdbt029!$B:$B,,-1)
       - _xlfn.XLOOKUP($A457,sdbt029!$A:$A,sdbt029!$B:$B,,1) )</f>
        <v>1.0135614001589592</v>
      </c>
      <c r="G457">
        <f xml:space="preserve"> _xlfn.XLOOKUP($A457,sdbs034!$A:$A,sdbs034!$B:$B,,1)
 + ( $A457 - _xlfn.XLOOKUP($A457,sdbs034!$A:$A,sdbs034!$A:$A,,1) )
   / ( _xlfn.XLOOKUP($A457,sdbs034!$A:$A,sdbs034!$A:$A,,-1)
       - _xlfn.XLOOKUP($A457,sdbs034!$A:$A,sdbs034!$A:$A,,1) )
   * ( _xlfn.XLOOKUP($A457,sdbs034!$A:$A,sdbs034!$B:$B,,-1)
       - _xlfn.XLOOKUP($A457,sdbs034!$A:$A,sdbs034!$B:$B,,1) )</f>
        <v>0.97338866719589201</v>
      </c>
      <c r="H457">
        <f xml:space="preserve"> _xlfn.XLOOKUP($A457,sdbso042!$A:$A,sdbso042!$B:$B,,1)
 + ( $A457 - _xlfn.XLOOKUP($A457,sdbso042!$A:$A,sdbso042!$A:$A,,1) )
   / ( _xlfn.XLOOKUP($A457,sdbso042!$A:$A,sdbso042!$A:$A,,-1)
       - _xlfn.XLOOKUP($A457,sdbso042!$A:$A,sdbso042!$A:$A,,1) )
   * ( _xlfn.XLOOKUP($A457,sdbso042!$A:$A,sdbso042!$B:$B,,-1)
       - _xlfn.XLOOKUP($A457,sdbso042!$A:$A,sdbso042!$B:$B,,1) )</f>
        <v>0.96665248086937128</v>
      </c>
      <c r="Y457">
        <f t="shared" si="22"/>
        <v>0</v>
      </c>
      <c r="Z457">
        <f t="shared" si="23"/>
        <v>0</v>
      </c>
      <c r="AI457" s="1">
        <v>2537.6001999999999</v>
      </c>
    </row>
    <row r="458" spans="1:35" x14ac:dyDescent="0.2">
      <c r="A458" s="1">
        <f t="shared" si="21"/>
        <v>2536.6503000000002</v>
      </c>
      <c r="B458" s="1">
        <v>1.0374702</v>
      </c>
      <c r="C458">
        <f xml:space="preserve"> _xlfn.XLOOKUP($A458,DibenzoThiophene!$A:$A,DibenzoThiophene!$B:$B,,1)
 + ( $A458 - _xlfn.XLOOKUP($A458,DibenzoThiophene!$A:$A,DibenzoThiophene!$A:$A,,1) )
   / ( _xlfn.XLOOKUP($A458,DibenzoThiophene!$A:$A,DibenzoThiophene!$A:$A,,-1)
       - _xlfn.XLOOKUP($A458,DibenzoThiophene!$A:$A,DibenzoThiophene!$A:$A,,1) )
   * ( _xlfn.XLOOKUP($A458,DibenzoThiophene!$A:$A,DibenzoThiophene!$B:$B,,-1)
       - _xlfn.XLOOKUP($A458,DibenzoThiophene!$A:$A,DibenzoThiophene!$B:$B,,1) )</f>
        <v>1.0200575111464187</v>
      </c>
      <c r="D458">
        <f xml:space="preserve"> _xlfn.XLOOKUP($A458,Sulfone!$A:$A,Sulfone!$B:$B,,1)
 + ( $A458 - _xlfn.XLOOKUP($A458,Sulfone!$A:$A,Sulfone!$A:$A,,1) )
   / ( _xlfn.XLOOKUP($A458,Sulfone!$A:$A,Sulfone!$A:$A,,-1)
       - _xlfn.XLOOKUP($A458,Sulfone!$A:$A,Sulfone!$A:$A,,1) )
   * ( _xlfn.XLOOKUP($A458,Sulfone!$A:$A,Sulfone!$B:$B,,-1)
       - _xlfn.XLOOKUP($A458,Sulfone!$A:$A,Sulfone!$B:$B,,1) )</f>
        <v>1.035734880196036</v>
      </c>
      <c r="E458">
        <f xml:space="preserve"> _xlfn.XLOOKUP($A458,sfeso4051!$A:$A,sfeso4051!$B:$B,,1)
 + ( $A458 - _xlfn.XLOOKUP($A458,sfeso4051!$A:$A,sfeso4051!$A:$A,,1) )
   / ( _xlfn.XLOOKUP($A458,sfeso4051!$A:$A,sfeso4051!$A:$A,,-1)
       - _xlfn.XLOOKUP($A458,sfeso4051!$A:$A,sfeso4051!$A:$A,,1) )
   * ( _xlfn.XLOOKUP($A458,sfeso4051!$A:$A,sfeso4051!$B:$B,,-1)
       - _xlfn.XLOOKUP($A458,sfeso4051!$A:$A,sfeso4051!$B:$B,,1) )</f>
        <v>0.87349538087366396</v>
      </c>
      <c r="F458">
        <f xml:space="preserve"> _xlfn.XLOOKUP($A458,sdbt029!$A:$A,sdbt029!$B:$B,,1)
 + ( $A458 - _xlfn.XLOOKUP($A458,sdbt029!$A:$A,sdbt029!$A:$A,,1) )
   / ( _xlfn.XLOOKUP($A458,sdbt029!$A:$A,sdbt029!$A:$A,,-1)
       - _xlfn.XLOOKUP($A458,sdbt029!$A:$A,sdbt029!$A:$A,,1) )
   * ( _xlfn.XLOOKUP($A458,sdbt029!$A:$A,sdbt029!$B:$B,,-1)
       - _xlfn.XLOOKUP($A458,sdbt029!$A:$A,sdbt029!$B:$B,,1) )</f>
        <v>1.0099224170420849</v>
      </c>
      <c r="G458">
        <f xml:space="preserve"> _xlfn.XLOOKUP($A458,sdbs034!$A:$A,sdbs034!$B:$B,,1)
 + ( $A458 - _xlfn.XLOOKUP($A458,sdbs034!$A:$A,sdbs034!$A:$A,,1) )
   / ( _xlfn.XLOOKUP($A458,sdbs034!$A:$A,sdbs034!$A:$A,,-1)
       - _xlfn.XLOOKUP($A458,sdbs034!$A:$A,sdbs034!$A:$A,,1) )
   * ( _xlfn.XLOOKUP($A458,sdbs034!$A:$A,sdbs034!$B:$B,,-1)
       - _xlfn.XLOOKUP($A458,sdbs034!$A:$A,sdbs034!$B:$B,,1) )</f>
        <v>0.97375255542998784</v>
      </c>
      <c r="H458">
        <f xml:space="preserve"> _xlfn.XLOOKUP($A458,sdbso042!$A:$A,sdbso042!$B:$B,,1)
 + ( $A458 - _xlfn.XLOOKUP($A458,sdbso042!$A:$A,sdbso042!$A:$A,,1) )
   / ( _xlfn.XLOOKUP($A458,sdbso042!$A:$A,sdbso042!$A:$A,,-1)
       - _xlfn.XLOOKUP($A458,sdbso042!$A:$A,sdbso042!$A:$A,,1) )
   * ( _xlfn.XLOOKUP($A458,sdbso042!$A:$A,sdbso042!$B:$B,,-1)
       - _xlfn.XLOOKUP($A458,sdbso042!$A:$A,sdbso042!$B:$B,,1) )</f>
        <v>0.96180405130938185</v>
      </c>
      <c r="Y458">
        <f t="shared" si="22"/>
        <v>0</v>
      </c>
      <c r="Z458">
        <f t="shared" si="23"/>
        <v>0</v>
      </c>
      <c r="AI458" s="1">
        <v>2537.8503000000001</v>
      </c>
    </row>
    <row r="459" spans="1:35" x14ac:dyDescent="0.2">
      <c r="A459" s="1">
        <f t="shared" si="21"/>
        <v>2536.9005000000002</v>
      </c>
      <c r="B459" s="1">
        <v>1.0228782999999999</v>
      </c>
      <c r="C459">
        <f xml:space="preserve"> _xlfn.XLOOKUP($A459,DibenzoThiophene!$A:$A,DibenzoThiophene!$B:$B,,1)
 + ( $A459 - _xlfn.XLOOKUP($A459,DibenzoThiophene!$A:$A,DibenzoThiophene!$A:$A,,1) )
   / ( _xlfn.XLOOKUP($A459,DibenzoThiophene!$A:$A,DibenzoThiophene!$A:$A,,-1)
       - _xlfn.XLOOKUP($A459,DibenzoThiophene!$A:$A,DibenzoThiophene!$A:$A,,1) )
   * ( _xlfn.XLOOKUP($A459,DibenzoThiophene!$A:$A,DibenzoThiophene!$B:$B,,-1)
       - _xlfn.XLOOKUP($A459,DibenzoThiophene!$A:$A,DibenzoThiophene!$B:$B,,1) )</f>
        <v>1.0187688357273306</v>
      </c>
      <c r="D459">
        <f xml:space="preserve"> _xlfn.XLOOKUP($A459,Sulfone!$A:$A,Sulfone!$B:$B,,1)
 + ( $A459 - _xlfn.XLOOKUP($A459,Sulfone!$A:$A,Sulfone!$A:$A,,1) )
   / ( _xlfn.XLOOKUP($A459,Sulfone!$A:$A,Sulfone!$A:$A,,-1)
       - _xlfn.XLOOKUP($A459,Sulfone!$A:$A,Sulfone!$A:$A,,1) )
   * ( _xlfn.XLOOKUP($A459,Sulfone!$A:$A,Sulfone!$B:$B,,-1)
       - _xlfn.XLOOKUP($A459,Sulfone!$A:$A,Sulfone!$B:$B,,1) )</f>
        <v>1.0351876513995728</v>
      </c>
      <c r="E459">
        <f xml:space="preserve"> _xlfn.XLOOKUP($A459,sfeso4051!$A:$A,sfeso4051!$B:$B,,1)
 + ( $A459 - _xlfn.XLOOKUP($A459,sfeso4051!$A:$A,sfeso4051!$A:$A,,1) )
   / ( _xlfn.XLOOKUP($A459,sfeso4051!$A:$A,sfeso4051!$A:$A,,-1)
       - _xlfn.XLOOKUP($A459,sfeso4051!$A:$A,sfeso4051!$A:$A,,1) )
   * ( _xlfn.XLOOKUP($A459,sfeso4051!$A:$A,sfeso4051!$B:$B,,-1)
       - _xlfn.XLOOKUP($A459,sfeso4051!$A:$A,sfeso4051!$B:$B,,1) )</f>
        <v>0.87471032099206858</v>
      </c>
      <c r="F459">
        <f xml:space="preserve"> _xlfn.XLOOKUP($A459,sdbt029!$A:$A,sdbt029!$B:$B,,1)
 + ( $A459 - _xlfn.XLOOKUP($A459,sdbt029!$A:$A,sdbt029!$A:$A,,1) )
   / ( _xlfn.XLOOKUP($A459,sdbt029!$A:$A,sdbt029!$A:$A,,-1)
       - _xlfn.XLOOKUP($A459,sdbt029!$A:$A,sdbt029!$A:$A,,1) )
   * ( _xlfn.XLOOKUP($A459,sdbt029!$A:$A,sdbt029!$B:$B,,-1)
       - _xlfn.XLOOKUP($A459,sdbt029!$A:$A,sdbt029!$B:$B,,1) )</f>
        <v>1.0061581782511495</v>
      </c>
      <c r="G459">
        <f xml:space="preserve"> _xlfn.XLOOKUP($A459,sdbs034!$A:$A,sdbs034!$B:$B,,1)
 + ( $A459 - _xlfn.XLOOKUP($A459,sdbs034!$A:$A,sdbs034!$A:$A,,1) )
   / ( _xlfn.XLOOKUP($A459,sdbs034!$A:$A,sdbs034!$A:$A,,-1)
       - _xlfn.XLOOKUP($A459,sdbs034!$A:$A,sdbs034!$A:$A,,1) )
   * ( _xlfn.XLOOKUP($A459,sdbs034!$A:$A,sdbs034!$B:$B,,-1)
       - _xlfn.XLOOKUP($A459,sdbs034!$A:$A,sdbs034!$B:$B,,1) )</f>
        <v>0.97553874799217777</v>
      </c>
      <c r="H459">
        <f xml:space="preserve"> _xlfn.XLOOKUP($A459,sdbso042!$A:$A,sdbso042!$B:$B,,1)
 + ( $A459 - _xlfn.XLOOKUP($A459,sdbso042!$A:$A,sdbso042!$A:$A,,1) )
   / ( _xlfn.XLOOKUP($A459,sdbso042!$A:$A,sdbso042!$A:$A,,-1)
       - _xlfn.XLOOKUP($A459,sdbso042!$A:$A,sdbso042!$A:$A,,1) )
   * ( _xlfn.XLOOKUP($A459,sdbso042!$A:$A,sdbso042!$B:$B,,-1)
       - _xlfn.XLOOKUP($A459,sdbso042!$A:$A,sdbso042!$B:$B,,1) )</f>
        <v>0.95387296112920006</v>
      </c>
      <c r="Y459">
        <f t="shared" si="22"/>
        <v>0</v>
      </c>
      <c r="Z459">
        <f t="shared" si="23"/>
        <v>0</v>
      </c>
      <c r="AI459" s="1">
        <v>2538.1005</v>
      </c>
    </row>
    <row r="460" spans="1:35" x14ac:dyDescent="0.2">
      <c r="A460" s="1">
        <f t="shared" si="21"/>
        <v>2537.1507000000001</v>
      </c>
      <c r="B460" s="1">
        <v>1.030581</v>
      </c>
      <c r="C460">
        <f xml:space="preserve"> _xlfn.XLOOKUP($A460,DibenzoThiophene!$A:$A,DibenzoThiophene!$B:$B,,1)
 + ( $A460 - _xlfn.XLOOKUP($A460,DibenzoThiophene!$A:$A,DibenzoThiophene!$A:$A,,1) )
   / ( _xlfn.XLOOKUP($A460,DibenzoThiophene!$A:$A,DibenzoThiophene!$A:$A,,-1)
       - _xlfn.XLOOKUP($A460,DibenzoThiophene!$A:$A,DibenzoThiophene!$A:$A,,1) )
   * ( _xlfn.XLOOKUP($A460,DibenzoThiophene!$A:$A,DibenzoThiophene!$B:$B,,-1)
       - _xlfn.XLOOKUP($A460,DibenzoThiophene!$A:$A,DibenzoThiophene!$B:$B,,1) )</f>
        <v>1.015682402051858</v>
      </c>
      <c r="D460">
        <f xml:space="preserve"> _xlfn.XLOOKUP($A460,Sulfone!$A:$A,Sulfone!$B:$B,,1)
 + ( $A460 - _xlfn.XLOOKUP($A460,Sulfone!$A:$A,Sulfone!$A:$A,,1) )
   / ( _xlfn.XLOOKUP($A460,Sulfone!$A:$A,Sulfone!$A:$A,,-1)
       - _xlfn.XLOOKUP($A460,Sulfone!$A:$A,Sulfone!$A:$A,,1) )
   * ( _xlfn.XLOOKUP($A460,Sulfone!$A:$A,Sulfone!$B:$B,,-1)
       - _xlfn.XLOOKUP($A460,Sulfone!$A:$A,Sulfone!$B:$B,,1) )</f>
        <v>1.0347804736878532</v>
      </c>
      <c r="E460">
        <f xml:space="preserve"> _xlfn.XLOOKUP($A460,sfeso4051!$A:$A,sfeso4051!$B:$B,,1)
 + ( $A460 - _xlfn.XLOOKUP($A460,sfeso4051!$A:$A,sfeso4051!$A:$A,,1) )
   / ( _xlfn.XLOOKUP($A460,sfeso4051!$A:$A,sfeso4051!$A:$A,,-1)
       - _xlfn.XLOOKUP($A460,sfeso4051!$A:$A,sfeso4051!$A:$A,,1) )
   * ( _xlfn.XLOOKUP($A460,sfeso4051!$A:$A,sfeso4051!$B:$B,,-1)
       - _xlfn.XLOOKUP($A460,sfeso4051!$A:$A,sfeso4051!$B:$B,,1) )</f>
        <v>0.87478731277232757</v>
      </c>
      <c r="F460">
        <f xml:space="preserve"> _xlfn.XLOOKUP($A460,sdbt029!$A:$A,sdbt029!$B:$B,,1)
 + ( $A460 - _xlfn.XLOOKUP($A460,sdbt029!$A:$A,sdbt029!$A:$A,,1) )
   / ( _xlfn.XLOOKUP($A460,sdbt029!$A:$A,sdbt029!$A:$A,,-1)
       - _xlfn.XLOOKUP($A460,sdbt029!$A:$A,sdbt029!$A:$A,,1) )
   * ( _xlfn.XLOOKUP($A460,sdbt029!$A:$A,sdbt029!$B:$B,,-1)
       - _xlfn.XLOOKUP($A460,sdbt029!$A:$A,sdbt029!$B:$B,,1) )</f>
        <v>1.0029605714905079</v>
      </c>
      <c r="G460">
        <f xml:space="preserve"> _xlfn.XLOOKUP($A460,sdbs034!$A:$A,sdbs034!$B:$B,,1)
 + ( $A460 - _xlfn.XLOOKUP($A460,sdbs034!$A:$A,sdbs034!$A:$A,,1) )
   / ( _xlfn.XLOOKUP($A460,sdbs034!$A:$A,sdbs034!$A:$A,,-1)
       - _xlfn.XLOOKUP($A460,sdbs034!$A:$A,sdbs034!$A:$A,,1) )
   * ( _xlfn.XLOOKUP($A460,sdbs034!$A:$A,sdbs034!$B:$B,,-1)
       - _xlfn.XLOOKUP($A460,sdbs034!$A:$A,sdbs034!$B:$B,,1) )</f>
        <v>0.97603632231000759</v>
      </c>
      <c r="H460">
        <f xml:space="preserve"> _xlfn.XLOOKUP($A460,sdbso042!$A:$A,sdbso042!$B:$B,,1)
 + ( $A460 - _xlfn.XLOOKUP($A460,sdbso042!$A:$A,sdbso042!$A:$A,,1) )
   / ( _xlfn.XLOOKUP($A460,sdbso042!$A:$A,sdbso042!$A:$A,,-1)
       - _xlfn.XLOOKUP($A460,sdbso042!$A:$A,sdbso042!$A:$A,,1) )
   * ( _xlfn.XLOOKUP($A460,sdbso042!$A:$A,sdbso042!$B:$B,,-1)
       - _xlfn.XLOOKUP($A460,sdbso042!$A:$A,sdbso042!$B:$B,,1) )</f>
        <v>0.95279785888797974</v>
      </c>
      <c r="Y460">
        <f t="shared" si="22"/>
        <v>0</v>
      </c>
      <c r="Z460">
        <f t="shared" si="23"/>
        <v>0</v>
      </c>
      <c r="AI460" s="1">
        <v>2538.3507</v>
      </c>
    </row>
    <row r="461" spans="1:35" x14ac:dyDescent="0.2">
      <c r="A461" s="1">
        <f t="shared" si="21"/>
        <v>2537.4009000000001</v>
      </c>
      <c r="B461" s="1">
        <v>1.0107079000000001</v>
      </c>
      <c r="C461">
        <f xml:space="preserve"> _xlfn.XLOOKUP($A461,DibenzoThiophene!$A:$A,DibenzoThiophene!$B:$B,,1)
 + ( $A461 - _xlfn.XLOOKUP($A461,DibenzoThiophene!$A:$A,DibenzoThiophene!$A:$A,,1) )
   / ( _xlfn.XLOOKUP($A461,DibenzoThiophene!$A:$A,DibenzoThiophene!$A:$A,,-1)
       - _xlfn.XLOOKUP($A461,DibenzoThiophene!$A:$A,DibenzoThiophene!$A:$A,,1) )
   * ( _xlfn.XLOOKUP($A461,DibenzoThiophene!$A:$A,DibenzoThiophene!$B:$B,,-1)
       - _xlfn.XLOOKUP($A461,DibenzoThiophene!$A:$A,DibenzoThiophene!$B:$B,,1) )</f>
        <v>1.0125959683763857</v>
      </c>
      <c r="D461">
        <f xml:space="preserve"> _xlfn.XLOOKUP($A461,Sulfone!$A:$A,Sulfone!$B:$B,,1)
 + ( $A461 - _xlfn.XLOOKUP($A461,Sulfone!$A:$A,Sulfone!$A:$A,,1) )
   / ( _xlfn.XLOOKUP($A461,Sulfone!$A:$A,Sulfone!$A:$A,,-1)
       - _xlfn.XLOOKUP($A461,Sulfone!$A:$A,Sulfone!$A:$A,,1) )
   * ( _xlfn.XLOOKUP($A461,Sulfone!$A:$A,Sulfone!$B:$B,,-1)
       - _xlfn.XLOOKUP($A461,Sulfone!$A:$A,Sulfone!$B:$B,,1) )</f>
        <v>1.0344613304306911</v>
      </c>
      <c r="E461">
        <f xml:space="preserve"> _xlfn.XLOOKUP($A461,sfeso4051!$A:$A,sfeso4051!$B:$B,,1)
 + ( $A461 - _xlfn.XLOOKUP($A461,sfeso4051!$A:$A,sfeso4051!$A:$A,,1) )
   / ( _xlfn.XLOOKUP($A461,sfeso4051!$A:$A,sfeso4051!$A:$A,,-1)
       - _xlfn.XLOOKUP($A461,sfeso4051!$A:$A,sfeso4051!$A:$A,,1) )
   * ( _xlfn.XLOOKUP($A461,sfeso4051!$A:$A,sfeso4051!$B:$B,,-1)
       - _xlfn.XLOOKUP($A461,sfeso4051!$A:$A,sfeso4051!$B:$B,,1) )</f>
        <v>0.87414900369328685</v>
      </c>
      <c r="F461">
        <f xml:space="preserve"> _xlfn.XLOOKUP($A461,sdbt029!$A:$A,sdbt029!$B:$B,,1)
 + ( $A461 - _xlfn.XLOOKUP($A461,sdbt029!$A:$A,sdbt029!$A:$A,,1) )
   / ( _xlfn.XLOOKUP($A461,sdbt029!$A:$A,sdbt029!$A:$A,,-1)
       - _xlfn.XLOOKUP($A461,sdbt029!$A:$A,sdbt029!$A:$A,,1) )
   * ( _xlfn.XLOOKUP($A461,sdbt029!$A:$A,sdbt029!$B:$B,,-1)
       - _xlfn.XLOOKUP($A461,sdbt029!$A:$A,sdbt029!$B:$B,,1) )</f>
        <v>1.0001191429187954</v>
      </c>
      <c r="G461">
        <f xml:space="preserve"> _xlfn.XLOOKUP($A461,sdbs034!$A:$A,sdbs034!$B:$B,,1)
 + ( $A461 - _xlfn.XLOOKUP($A461,sdbs034!$A:$A,sdbs034!$A:$A,,1) )
   / ( _xlfn.XLOOKUP($A461,sdbs034!$A:$A,sdbs034!$A:$A,,-1)
       - _xlfn.XLOOKUP($A461,sdbs034!$A:$A,sdbs034!$A:$A,,1) )
   * ( _xlfn.XLOOKUP($A461,sdbs034!$A:$A,sdbs034!$B:$B,,-1)
       - _xlfn.XLOOKUP($A461,sdbs034!$A:$A,sdbs034!$B:$B,,1) )</f>
        <v>0.97572388644846308</v>
      </c>
      <c r="H461">
        <f xml:space="preserve"> _xlfn.XLOOKUP($A461,sdbso042!$A:$A,sdbso042!$B:$B,,1)
 + ( $A461 - _xlfn.XLOOKUP($A461,sdbso042!$A:$A,sdbso042!$A:$A,,1) )
   / ( _xlfn.XLOOKUP($A461,sdbso042!$A:$A,sdbso042!$A:$A,,-1)
       - _xlfn.XLOOKUP($A461,sdbso042!$A:$A,sdbso042!$A:$A,,1) )
   * ( _xlfn.XLOOKUP($A461,sdbso042!$A:$A,sdbso042!$B:$B,,-1)
       - _xlfn.XLOOKUP($A461,sdbso042!$A:$A,sdbso042!$B:$B,,1) )</f>
        <v>0.95603234953397165</v>
      </c>
      <c r="Y461">
        <f t="shared" si="22"/>
        <v>0</v>
      </c>
      <c r="Z461">
        <f t="shared" si="23"/>
        <v>0</v>
      </c>
      <c r="AI461" s="1">
        <v>2538.6008999999999</v>
      </c>
    </row>
    <row r="462" spans="1:35" x14ac:dyDescent="0.2">
      <c r="A462" s="1">
        <f t="shared" si="21"/>
        <v>2537.6510000000003</v>
      </c>
      <c r="B462" s="1">
        <v>1.0302093999999999</v>
      </c>
      <c r="C462">
        <f xml:space="preserve"> _xlfn.XLOOKUP($A462,DibenzoThiophene!$A:$A,DibenzoThiophene!$B:$B,,1)
 + ( $A462 - _xlfn.XLOOKUP($A462,DibenzoThiophene!$A:$A,DibenzoThiophene!$A:$A,,1) )
   / ( _xlfn.XLOOKUP($A462,DibenzoThiophene!$A:$A,DibenzoThiophene!$A:$A,,-1)
       - _xlfn.XLOOKUP($A462,DibenzoThiophene!$A:$A,DibenzoThiophene!$A:$A,,1) )
   * ( _xlfn.XLOOKUP($A462,DibenzoThiophene!$A:$A,DibenzoThiophene!$B:$B,,-1)
       - _xlfn.XLOOKUP($A462,DibenzoThiophene!$A:$A,DibenzoThiophene!$B:$B,,1) )</f>
        <v>1.0095107682875109</v>
      </c>
      <c r="D462">
        <f xml:space="preserve"> _xlfn.XLOOKUP($A462,Sulfone!$A:$A,Sulfone!$B:$B,,1)
 + ( $A462 - _xlfn.XLOOKUP($A462,Sulfone!$A:$A,Sulfone!$A:$A,,1) )
   / ( _xlfn.XLOOKUP($A462,Sulfone!$A:$A,Sulfone!$A:$A,,-1)
       - _xlfn.XLOOKUP($A462,Sulfone!$A:$A,Sulfone!$A:$A,,1) )
   * ( _xlfn.XLOOKUP($A462,Sulfone!$A:$A,Sulfone!$B:$B,,-1)
       - _xlfn.XLOOKUP($A462,Sulfone!$A:$A,Sulfone!$B:$B,,1) )</f>
        <v>1.0341423147287874</v>
      </c>
      <c r="E462">
        <f xml:space="preserve"> _xlfn.XLOOKUP($A462,sfeso4051!$A:$A,sfeso4051!$B:$B,,1)
 + ( $A462 - _xlfn.XLOOKUP($A462,sfeso4051!$A:$A,sfeso4051!$A:$A,,1) )
   / ( _xlfn.XLOOKUP($A462,sfeso4051!$A:$A,sfeso4051!$A:$A,,-1)
       - _xlfn.XLOOKUP($A462,sfeso4051!$A:$A,sfeso4051!$A:$A,,1) )
   * ( _xlfn.XLOOKUP($A462,sfeso4051!$A:$A,sfeso4051!$B:$B,,-1)
       - _xlfn.XLOOKUP($A462,sfeso4051!$A:$A,sfeso4051!$B:$B,,1) )</f>
        <v>0.87374757942521419</v>
      </c>
      <c r="F462">
        <f xml:space="preserve"> _xlfn.XLOOKUP($A462,sdbt029!$A:$A,sdbt029!$B:$B,,1)
 + ( $A462 - _xlfn.XLOOKUP($A462,sdbt029!$A:$A,sdbt029!$A:$A,,1) )
   / ( _xlfn.XLOOKUP($A462,sdbt029!$A:$A,sdbt029!$A:$A,,-1)
       - _xlfn.XLOOKUP($A462,sdbt029!$A:$A,sdbt029!$A:$A,,1) )
   * ( _xlfn.XLOOKUP($A462,sdbt029!$A:$A,sdbt029!$B:$B,,-1)
       - _xlfn.XLOOKUP($A462,sdbt029!$A:$A,sdbt029!$B:$B,,1) )</f>
        <v>0.99791846710294707</v>
      </c>
      <c r="G462">
        <f xml:space="preserve"> _xlfn.XLOOKUP($A462,sdbs034!$A:$A,sdbs034!$B:$B,,1)
 + ( $A462 - _xlfn.XLOOKUP($A462,sdbs034!$A:$A,sdbs034!$A:$A,,1) )
   / ( _xlfn.XLOOKUP($A462,sdbs034!$A:$A,sdbs034!$A:$A,,-1)
       - _xlfn.XLOOKUP($A462,sdbs034!$A:$A,sdbs034!$A:$A,,1) )
   * ( _xlfn.XLOOKUP($A462,sdbs034!$A:$A,sdbs034!$B:$B,,-1)
       - _xlfn.XLOOKUP($A462,sdbs034!$A:$A,sdbs034!$B:$B,,1) )</f>
        <v>0.97631546521042345</v>
      </c>
      <c r="H462">
        <f xml:space="preserve"> _xlfn.XLOOKUP($A462,sdbso042!$A:$A,sdbso042!$B:$B,,1)
 + ( $A462 - _xlfn.XLOOKUP($A462,sdbso042!$A:$A,sdbso042!$A:$A,,1) )
   / ( _xlfn.XLOOKUP($A462,sdbso042!$A:$A,sdbso042!$A:$A,,-1)
       - _xlfn.XLOOKUP($A462,sdbso042!$A:$A,sdbso042!$A:$A,,1) )
   * ( _xlfn.XLOOKUP($A462,sdbso042!$A:$A,sdbso042!$B:$B,,-1)
       - _xlfn.XLOOKUP($A462,sdbso042!$A:$A,sdbso042!$B:$B,,1) )</f>
        <v>0.95446871830724767</v>
      </c>
      <c r="Y462">
        <f t="shared" si="22"/>
        <v>0</v>
      </c>
      <c r="Z462">
        <f t="shared" si="23"/>
        <v>0</v>
      </c>
      <c r="AI462" s="1">
        <v>2538.8510000000001</v>
      </c>
    </row>
    <row r="463" spans="1:35" x14ac:dyDescent="0.2">
      <c r="A463" s="1">
        <f t="shared" si="21"/>
        <v>2537.9012000000002</v>
      </c>
      <c r="B463" s="1">
        <v>1.0216677000000001</v>
      </c>
      <c r="C463">
        <f xml:space="preserve"> _xlfn.XLOOKUP($A463,DibenzoThiophene!$A:$A,DibenzoThiophene!$B:$B,,1)
 + ( $A463 - _xlfn.XLOOKUP($A463,DibenzoThiophene!$A:$A,DibenzoThiophene!$A:$A,,1) )
   / ( _xlfn.XLOOKUP($A463,DibenzoThiophene!$A:$A,DibenzoThiophene!$A:$A,,-1)
       - _xlfn.XLOOKUP($A463,DibenzoThiophene!$A:$A,DibenzoThiophene!$A:$A,,1) )
   * ( _xlfn.XLOOKUP($A463,DibenzoThiophene!$A:$A,DibenzoThiophene!$B:$B,,-1)
       - _xlfn.XLOOKUP($A463,DibenzoThiophene!$A:$A,DibenzoThiophene!$B:$B,,1) )</f>
        <v>1.0064243346120385</v>
      </c>
      <c r="D463">
        <f xml:space="preserve"> _xlfn.XLOOKUP($A463,Sulfone!$A:$A,Sulfone!$B:$B,,1)
 + ( $A463 - _xlfn.XLOOKUP($A463,Sulfone!$A:$A,Sulfone!$A:$A,,1) )
   / ( _xlfn.XLOOKUP($A463,Sulfone!$A:$A,Sulfone!$A:$A,,-1)
       - _xlfn.XLOOKUP($A463,Sulfone!$A:$A,Sulfone!$A:$A,,1) )
   * ( _xlfn.XLOOKUP($A463,Sulfone!$A:$A,Sulfone!$B:$B,,-1)
       - _xlfn.XLOOKUP($A463,Sulfone!$A:$A,Sulfone!$B:$B,,1) )</f>
        <v>1.0338231714716251</v>
      </c>
      <c r="E463">
        <f xml:space="preserve"> _xlfn.XLOOKUP($A463,sfeso4051!$A:$A,sfeso4051!$B:$B,,1)
 + ( $A463 - _xlfn.XLOOKUP($A463,sfeso4051!$A:$A,sfeso4051!$A:$A,,1) )
   / ( _xlfn.XLOOKUP($A463,sfeso4051!$A:$A,sfeso4051!$A:$A,,-1)
       - _xlfn.XLOOKUP($A463,sfeso4051!$A:$A,sfeso4051!$A:$A,,1) )
   * ( _xlfn.XLOOKUP($A463,sfeso4051!$A:$A,sfeso4051!$B:$B,,-1)
       - _xlfn.XLOOKUP($A463,sfeso4051!$A:$A,sfeso4051!$B:$B,,1) )</f>
        <v>0.87349052315573239</v>
      </c>
      <c r="F463">
        <f xml:space="preserve"> _xlfn.XLOOKUP($A463,sdbt029!$A:$A,sdbt029!$B:$B,,1)
 + ( $A463 - _xlfn.XLOOKUP($A463,sdbt029!$A:$A,sdbt029!$A:$A,,1) )
   / ( _xlfn.XLOOKUP($A463,sdbt029!$A:$A,sdbt029!$A:$A,,-1)
       - _xlfn.XLOOKUP($A463,sdbt029!$A:$A,sdbt029!$A:$A,,1) )
   * ( _xlfn.XLOOKUP($A463,sdbt029!$A:$A,sdbt029!$B:$B,,-1)
       - _xlfn.XLOOKUP($A463,sdbt029!$A:$A,sdbt029!$B:$B,,1) )</f>
        <v>0.9961075762133812</v>
      </c>
      <c r="G463">
        <f xml:space="preserve"> _xlfn.XLOOKUP($A463,sdbs034!$A:$A,sdbs034!$B:$B,,1)
 + ( $A463 - _xlfn.XLOOKUP($A463,sdbs034!$A:$A,sdbs034!$A:$A,,1) )
   / ( _xlfn.XLOOKUP($A463,sdbs034!$A:$A,sdbs034!$A:$A,,-1)
       - _xlfn.XLOOKUP($A463,sdbs034!$A:$A,sdbs034!$A:$A,,1) )
   * ( _xlfn.XLOOKUP($A463,sdbs034!$A:$A,sdbs034!$B:$B,,-1)
       - _xlfn.XLOOKUP($A463,sdbs034!$A:$A,sdbs034!$B:$B,,1) )</f>
        <v>0.97745935760707059</v>
      </c>
      <c r="H463">
        <f xml:space="preserve"> _xlfn.XLOOKUP($A463,sdbso042!$A:$A,sdbso042!$B:$B,,1)
 + ( $A463 - _xlfn.XLOOKUP($A463,sdbso042!$A:$A,sdbso042!$A:$A,,1) )
   / ( _xlfn.XLOOKUP($A463,sdbso042!$A:$A,sdbso042!$A:$A,,-1)
       - _xlfn.XLOOKUP($A463,sdbso042!$A:$A,sdbso042!$A:$A,,1) )
   * ( _xlfn.XLOOKUP($A463,sdbso042!$A:$A,sdbso042!$B:$B,,-1)
       - _xlfn.XLOOKUP($A463,sdbso042!$A:$A,sdbso042!$B:$B,,1) )</f>
        <v>0.94997465821920435</v>
      </c>
      <c r="Y463">
        <f t="shared" si="22"/>
        <v>0</v>
      </c>
      <c r="Z463">
        <f t="shared" si="23"/>
        <v>0</v>
      </c>
      <c r="AI463" s="1">
        <v>2539.1012000000001</v>
      </c>
    </row>
    <row r="464" spans="1:35" x14ac:dyDescent="0.2">
      <c r="A464" s="1">
        <f t="shared" si="21"/>
        <v>2538.1514000000002</v>
      </c>
      <c r="B464" s="1">
        <v>1.0002884999999999</v>
      </c>
      <c r="C464">
        <f xml:space="preserve"> _xlfn.XLOOKUP($A464,DibenzoThiophene!$A:$A,DibenzoThiophene!$B:$B,,1)
 + ( $A464 - _xlfn.XLOOKUP($A464,DibenzoThiophene!$A:$A,DibenzoThiophene!$A:$A,,1) )
   / ( _xlfn.XLOOKUP($A464,DibenzoThiophene!$A:$A,DibenzoThiophene!$A:$A,,-1)
       - _xlfn.XLOOKUP($A464,DibenzoThiophene!$A:$A,DibenzoThiophene!$A:$A,,1) )
   * ( _xlfn.XLOOKUP($A464,DibenzoThiophene!$A:$A,DibenzoThiophene!$B:$B,,-1)
       - _xlfn.XLOOKUP($A464,DibenzoThiophene!$A:$A,DibenzoThiophene!$B:$B,,1) )</f>
        <v>1.0033379009365659</v>
      </c>
      <c r="D464">
        <f xml:space="preserve"> _xlfn.XLOOKUP($A464,Sulfone!$A:$A,Sulfone!$B:$B,,1)
 + ( $A464 - _xlfn.XLOOKUP($A464,Sulfone!$A:$A,Sulfone!$A:$A,,1) )
   / ( _xlfn.XLOOKUP($A464,Sulfone!$A:$A,Sulfone!$A:$A,,-1)
       - _xlfn.XLOOKUP($A464,Sulfone!$A:$A,Sulfone!$A:$A,,1) )
   * ( _xlfn.XLOOKUP($A464,Sulfone!$A:$A,Sulfone!$B:$B,,-1)
       - _xlfn.XLOOKUP($A464,Sulfone!$A:$A,Sulfone!$B:$B,,1) )</f>
        <v>1.0335487331541802</v>
      </c>
      <c r="E464">
        <f xml:space="preserve"> _xlfn.XLOOKUP($A464,sfeso4051!$A:$A,sfeso4051!$B:$B,,1)
 + ( $A464 - _xlfn.XLOOKUP($A464,sfeso4051!$A:$A,sfeso4051!$A:$A,,1) )
   / ( _xlfn.XLOOKUP($A464,sfeso4051!$A:$A,sfeso4051!$A:$A,,-1)
       - _xlfn.XLOOKUP($A464,sfeso4051!$A:$A,sfeso4051!$A:$A,,1) )
   * ( _xlfn.XLOOKUP($A464,sfeso4051!$A:$A,sfeso4051!$B:$B,,-1)
       - _xlfn.XLOOKUP($A464,sfeso4051!$A:$A,sfeso4051!$B:$B,,1) )</f>
        <v>0.87500393737858195</v>
      </c>
      <c r="F464">
        <f xml:space="preserve"> _xlfn.XLOOKUP($A464,sdbt029!$A:$A,sdbt029!$B:$B,,1)
 + ( $A464 - _xlfn.XLOOKUP($A464,sdbt029!$A:$A,sdbt029!$A:$A,,1) )
   / ( _xlfn.XLOOKUP($A464,sdbt029!$A:$A,sdbt029!$A:$A,,-1)
       - _xlfn.XLOOKUP($A464,sdbt029!$A:$A,sdbt029!$A:$A,,1) )
   * ( _xlfn.XLOOKUP($A464,sdbt029!$A:$A,sdbt029!$B:$B,,-1)
       - _xlfn.XLOOKUP($A464,sdbt029!$A:$A,sdbt029!$B:$B,,1) )</f>
        <v>0.9936902363347031</v>
      </c>
      <c r="G464">
        <f xml:space="preserve"> _xlfn.XLOOKUP($A464,sdbs034!$A:$A,sdbs034!$B:$B,,1)
 + ( $A464 - _xlfn.XLOOKUP($A464,sdbs034!$A:$A,sdbs034!$A:$A,,1) )
   / ( _xlfn.XLOOKUP($A464,sdbs034!$A:$A,sdbs034!$A:$A,,-1)
       - _xlfn.XLOOKUP($A464,sdbs034!$A:$A,sdbs034!$A:$A,,1) )
   * ( _xlfn.XLOOKUP($A464,sdbs034!$A:$A,sdbs034!$B:$B,,-1)
       - _xlfn.XLOOKUP($A464,sdbs034!$A:$A,sdbs034!$B:$B,,1) )</f>
        <v>0.97670903734975689</v>
      </c>
      <c r="H464">
        <f xml:space="preserve"> _xlfn.XLOOKUP($A464,sdbso042!$A:$A,sdbso042!$B:$B,,1)
 + ( $A464 - _xlfn.XLOOKUP($A464,sdbso042!$A:$A,sdbso042!$A:$A,,1) )
   / ( _xlfn.XLOOKUP($A464,sdbso042!$A:$A,sdbso042!$A:$A,,-1)
       - _xlfn.XLOOKUP($A464,sdbso042!$A:$A,sdbso042!$A:$A,,1) )
   * ( _xlfn.XLOOKUP($A464,sdbso042!$A:$A,sdbso042!$B:$B,,-1)
       - _xlfn.XLOOKUP($A464,sdbso042!$A:$A,sdbso042!$B:$B,,1) )</f>
        <v>0.94642225291481319</v>
      </c>
      <c r="Y464">
        <f t="shared" si="22"/>
        <v>0</v>
      </c>
      <c r="Z464">
        <f t="shared" si="23"/>
        <v>0</v>
      </c>
      <c r="AI464" s="1">
        <v>2539.3514</v>
      </c>
    </row>
    <row r="465" spans="1:35" x14ac:dyDescent="0.2">
      <c r="A465" s="1">
        <f t="shared" si="21"/>
        <v>2538.4016000000001</v>
      </c>
      <c r="B465" s="1">
        <v>1.0185204000000001</v>
      </c>
      <c r="C465">
        <f xml:space="preserve"> _xlfn.XLOOKUP($A465,DibenzoThiophene!$A:$A,DibenzoThiophene!$B:$B,,1)
 + ( $A465 - _xlfn.XLOOKUP($A465,DibenzoThiophene!$A:$A,DibenzoThiophene!$A:$A,,1) )
   / ( _xlfn.XLOOKUP($A465,DibenzoThiophene!$A:$A,DibenzoThiophene!$A:$A,,-1)
       - _xlfn.XLOOKUP($A465,DibenzoThiophene!$A:$A,DibenzoThiophene!$A:$A,,1) )
   * ( _xlfn.XLOOKUP($A465,DibenzoThiophene!$A:$A,DibenzoThiophene!$B:$B,,-1)
       - _xlfn.XLOOKUP($A465,DibenzoThiophene!$A:$A,DibenzoThiophene!$B:$B,,1) )</f>
        <v>1.0002514672610936</v>
      </c>
      <c r="D465">
        <f xml:space="preserve"> _xlfn.XLOOKUP($A465,Sulfone!$A:$A,Sulfone!$B:$B,,1)
 + ( $A465 - _xlfn.XLOOKUP($A465,Sulfone!$A:$A,Sulfone!$A:$A,,1) )
   / ( _xlfn.XLOOKUP($A465,Sulfone!$A:$A,Sulfone!$A:$A,,-1)
       - _xlfn.XLOOKUP($A465,Sulfone!$A:$A,Sulfone!$A:$A,,1) )
   * ( _xlfn.XLOOKUP($A465,Sulfone!$A:$A,Sulfone!$B:$B,,-1)
       - _xlfn.XLOOKUP($A465,Sulfone!$A:$A,Sulfone!$B:$B,,1) )</f>
        <v>1.0333052779191945</v>
      </c>
      <c r="E465">
        <f xml:space="preserve"> _xlfn.XLOOKUP($A465,sfeso4051!$A:$A,sfeso4051!$B:$B,,1)
 + ( $A465 - _xlfn.XLOOKUP($A465,sfeso4051!$A:$A,sfeso4051!$A:$A,,1) )
   / ( _xlfn.XLOOKUP($A465,sfeso4051!$A:$A,sfeso4051!$A:$A,,-1)
       - _xlfn.XLOOKUP($A465,sfeso4051!$A:$A,sfeso4051!$A:$A,,1) )
   * ( _xlfn.XLOOKUP($A465,sfeso4051!$A:$A,sfeso4051!$B:$B,,-1)
       - _xlfn.XLOOKUP($A465,sfeso4051!$A:$A,sfeso4051!$B:$B,,1) )</f>
        <v>0.87774438900719531</v>
      </c>
      <c r="F465">
        <f xml:space="preserve"> _xlfn.XLOOKUP($A465,sdbt029!$A:$A,sdbt029!$B:$B,,1)
 + ( $A465 - _xlfn.XLOOKUP($A465,sdbt029!$A:$A,sdbt029!$A:$A,,1) )
   / ( _xlfn.XLOOKUP($A465,sdbt029!$A:$A,sdbt029!$A:$A,,-1)
       - _xlfn.XLOOKUP($A465,sdbt029!$A:$A,sdbt029!$A:$A,,1) )
   * ( _xlfn.XLOOKUP($A465,sdbt029!$A:$A,sdbt029!$B:$B,,-1)
       - _xlfn.XLOOKUP($A465,sdbt029!$A:$A,sdbt029!$B:$B,,1) )</f>
        <v>0.99085259258902947</v>
      </c>
      <c r="G465">
        <f xml:space="preserve"> _xlfn.XLOOKUP($A465,sdbs034!$A:$A,sdbs034!$B:$B,,1)
 + ( $A465 - _xlfn.XLOOKUP($A465,sdbs034!$A:$A,sdbs034!$A:$A,,1) )
   / ( _xlfn.XLOOKUP($A465,sdbs034!$A:$A,sdbs034!$A:$A,,-1)
       - _xlfn.XLOOKUP($A465,sdbs034!$A:$A,sdbs034!$A:$A,,1) )
   * ( _xlfn.XLOOKUP($A465,sdbs034!$A:$A,sdbs034!$B:$B,,-1)
       - _xlfn.XLOOKUP($A465,sdbs034!$A:$A,sdbs034!$B:$B,,1) )</f>
        <v>0.97464591928477085</v>
      </c>
      <c r="H465">
        <f xml:space="preserve"> _xlfn.XLOOKUP($A465,sdbso042!$A:$A,sdbso042!$B:$B,,1)
 + ( $A465 - _xlfn.XLOOKUP($A465,sdbso042!$A:$A,sdbso042!$A:$A,,1) )
   / ( _xlfn.XLOOKUP($A465,sdbso042!$A:$A,sdbso042!$A:$A,,-1)
       - _xlfn.XLOOKUP($A465,sdbso042!$A:$A,sdbso042!$A:$A,,1) )
   * ( _xlfn.XLOOKUP($A465,sdbso042!$A:$A,sdbso042!$B:$B,,-1)
       - _xlfn.XLOOKUP($A465,sdbso042!$A:$A,sdbso042!$B:$B,,1) )</f>
        <v>0.94352246828264608</v>
      </c>
      <c r="Y465">
        <f t="shared" si="22"/>
        <v>0</v>
      </c>
      <c r="Z465">
        <f t="shared" si="23"/>
        <v>0</v>
      </c>
      <c r="AI465" s="1">
        <v>2539.6016</v>
      </c>
    </row>
    <row r="466" spans="1:35" x14ac:dyDescent="0.2">
      <c r="A466" s="1">
        <f t="shared" si="21"/>
        <v>2538.6517000000003</v>
      </c>
      <c r="B466" s="1">
        <v>1.0115552000000001</v>
      </c>
      <c r="C466">
        <f xml:space="preserve"> _xlfn.XLOOKUP($A466,DibenzoThiophene!$A:$A,DibenzoThiophene!$B:$B,,1)
 + ( $A466 - _xlfn.XLOOKUP($A466,DibenzoThiophene!$A:$A,DibenzoThiophene!$A:$A,,1) )
   / ( _xlfn.XLOOKUP($A466,DibenzoThiophene!$A:$A,DibenzoThiophene!$A:$A,,-1)
       - _xlfn.XLOOKUP($A466,DibenzoThiophene!$A:$A,DibenzoThiophene!$A:$A,,1) )
   * ( _xlfn.XLOOKUP($A466,DibenzoThiophene!$A:$A,DibenzoThiophene!$B:$B,,-1)
       - _xlfn.XLOOKUP($A466,DibenzoThiophene!$A:$A,DibenzoThiophene!$B:$B,,1) )</f>
        <v>0.9971662671722189</v>
      </c>
      <c r="D466">
        <f xml:space="preserve"> _xlfn.XLOOKUP($A466,Sulfone!$A:$A,Sulfone!$B:$B,,1)
 + ( $A466 - _xlfn.XLOOKUP($A466,Sulfone!$A:$A,Sulfone!$A:$A,,1) )
   / ( _xlfn.XLOOKUP($A466,Sulfone!$A:$A,Sulfone!$A:$A,,-1)
       - _xlfn.XLOOKUP($A466,Sulfone!$A:$A,Sulfone!$A:$A,,1) )
   * ( _xlfn.XLOOKUP($A466,Sulfone!$A:$A,Sulfone!$B:$B,,-1)
       - _xlfn.XLOOKUP($A466,Sulfone!$A:$A,Sulfone!$B:$B,,1) )</f>
        <v>1.033061919988459</v>
      </c>
      <c r="E466">
        <f xml:space="preserve"> _xlfn.XLOOKUP($A466,sfeso4051!$A:$A,sfeso4051!$B:$B,,1)
 + ( $A466 - _xlfn.XLOOKUP($A466,sfeso4051!$A:$A,sfeso4051!$A:$A,,1) )
   / ( _xlfn.XLOOKUP($A466,sfeso4051!$A:$A,sfeso4051!$A:$A,,-1)
       - _xlfn.XLOOKUP($A466,sfeso4051!$A:$A,sfeso4051!$A:$A,,1) )
   * ( _xlfn.XLOOKUP($A466,sfeso4051!$A:$A,sfeso4051!$B:$B,,-1)
       - _xlfn.XLOOKUP($A466,sfeso4051!$A:$A,sfeso4051!$B:$B,,1) )</f>
        <v>0.87881208935317023</v>
      </c>
      <c r="F466">
        <f xml:space="preserve"> _xlfn.XLOOKUP($A466,sdbt029!$A:$A,sdbt029!$B:$B,,1)
 + ( $A466 - _xlfn.XLOOKUP($A466,sdbt029!$A:$A,sdbt029!$A:$A,,1) )
   / ( _xlfn.XLOOKUP($A466,sdbt029!$A:$A,sdbt029!$A:$A,,-1)
       - _xlfn.XLOOKUP($A466,sdbt029!$A:$A,sdbt029!$A:$A,,1) )
   * ( _xlfn.XLOOKUP($A466,sdbt029!$A:$A,sdbt029!$B:$B,,-1)
       - _xlfn.XLOOKUP($A466,sdbt029!$A:$A,sdbt029!$B:$B,,1) )</f>
        <v>0.98741456718829368</v>
      </c>
      <c r="G466">
        <f xml:space="preserve"> _xlfn.XLOOKUP($A466,sdbs034!$A:$A,sdbs034!$B:$B,,1)
 + ( $A466 - _xlfn.XLOOKUP($A466,sdbs034!$A:$A,sdbs034!$A:$A,,1) )
   / ( _xlfn.XLOOKUP($A466,sdbs034!$A:$A,sdbs034!$A:$A,,-1)
       - _xlfn.XLOOKUP($A466,sdbs034!$A:$A,sdbs034!$A:$A,,1) )
   * ( _xlfn.XLOOKUP($A466,sdbs034!$A:$A,sdbs034!$B:$B,,-1)
       - _xlfn.XLOOKUP($A466,sdbs034!$A:$A,sdbs034!$B:$B,,1) )</f>
        <v>0.97406294510172375</v>
      </c>
      <c r="H466">
        <f xml:space="preserve"> _xlfn.XLOOKUP($A466,sdbso042!$A:$A,sdbso042!$B:$B,,1)
 + ( $A466 - _xlfn.XLOOKUP($A466,sdbso042!$A:$A,sdbso042!$A:$A,,1) )
   / ( _xlfn.XLOOKUP($A466,sdbso042!$A:$A,sdbso042!$A:$A,,-1)
       - _xlfn.XLOOKUP($A466,sdbso042!$A:$A,sdbso042!$A:$A,,1) )
   * ( _xlfn.XLOOKUP($A466,sdbso042!$A:$A,sdbso042!$B:$B,,-1)
       - _xlfn.XLOOKUP($A466,sdbso042!$A:$A,sdbso042!$B:$B,,1) )</f>
        <v>0.94019929026138205</v>
      </c>
      <c r="Y466">
        <f t="shared" si="22"/>
        <v>0</v>
      </c>
      <c r="Z466">
        <f t="shared" si="23"/>
        <v>0</v>
      </c>
      <c r="AI466" s="1">
        <v>2539.8517000000002</v>
      </c>
    </row>
    <row r="467" spans="1:35" x14ac:dyDescent="0.2">
      <c r="A467" s="1">
        <f t="shared" si="21"/>
        <v>2538.9019000000003</v>
      </c>
      <c r="B467" s="1">
        <v>1.0224565000000001</v>
      </c>
      <c r="C467">
        <f xml:space="preserve"> _xlfn.XLOOKUP($A467,DibenzoThiophene!$A:$A,DibenzoThiophene!$B:$B,,1)
 + ( $A467 - _xlfn.XLOOKUP($A467,DibenzoThiophene!$A:$A,DibenzoThiophene!$A:$A,,1) )
   / ( _xlfn.XLOOKUP($A467,DibenzoThiophene!$A:$A,DibenzoThiophene!$A:$A,,-1)
       - _xlfn.XLOOKUP($A467,DibenzoThiophene!$A:$A,DibenzoThiophene!$A:$A,,1) )
   * ( _xlfn.XLOOKUP($A467,DibenzoThiophene!$A:$A,DibenzoThiophene!$B:$B,,-1)
       - _xlfn.XLOOKUP($A467,DibenzoThiophene!$A:$A,DibenzoThiophene!$B:$B,,1) )</f>
        <v>0.99414601613983045</v>
      </c>
      <c r="D467">
        <f xml:space="preserve"> _xlfn.XLOOKUP($A467,Sulfone!$A:$A,Sulfone!$B:$B,,1)
 + ( $A467 - _xlfn.XLOOKUP($A467,Sulfone!$A:$A,Sulfone!$A:$A,,1) )
   / ( _xlfn.XLOOKUP($A467,Sulfone!$A:$A,Sulfone!$A:$A,,-1)
       - _xlfn.XLOOKUP($A467,Sulfone!$A:$A,Sulfone!$A:$A,,1) )
   * ( _xlfn.XLOOKUP($A467,Sulfone!$A:$A,Sulfone!$B:$B,,-1)
       - _xlfn.XLOOKUP($A467,Sulfone!$A:$A,Sulfone!$B:$B,,1) )</f>
        <v>1.0328184647534733</v>
      </c>
      <c r="E467">
        <f xml:space="preserve"> _xlfn.XLOOKUP($A467,sfeso4051!$A:$A,sfeso4051!$B:$B,,1)
 + ( $A467 - _xlfn.XLOOKUP($A467,sfeso4051!$A:$A,sfeso4051!$A:$A,,1) )
   / ( _xlfn.XLOOKUP($A467,sfeso4051!$A:$A,sfeso4051!$A:$A,,-1)
       - _xlfn.XLOOKUP($A467,sfeso4051!$A:$A,sfeso4051!$A:$A,,1) )
   * ( _xlfn.XLOOKUP($A467,sfeso4051!$A:$A,sfeso4051!$B:$B,,-1)
       - _xlfn.XLOOKUP($A467,sfeso4051!$A:$A,sfeso4051!$B:$B,,1) )</f>
        <v>0.8787404094296225</v>
      </c>
      <c r="F467">
        <f xml:space="preserve"> _xlfn.XLOOKUP($A467,sdbt029!$A:$A,sdbt029!$B:$B,,1)
 + ( $A467 - _xlfn.XLOOKUP($A467,sdbt029!$A:$A,sdbt029!$A:$A,,1) )
   / ( _xlfn.XLOOKUP($A467,sdbt029!$A:$A,sdbt029!$A:$A,,-1)
       - _xlfn.XLOOKUP($A467,sdbt029!$A:$A,sdbt029!$A:$A,,1) )
   * ( _xlfn.XLOOKUP($A467,sdbt029!$A:$A,sdbt029!$B:$B,,-1)
       - _xlfn.XLOOKUP($A467,sdbt029!$A:$A,sdbt029!$B:$B,,1) )</f>
        <v>0.98356502769549414</v>
      </c>
      <c r="G467">
        <f xml:space="preserve"> _xlfn.XLOOKUP($A467,sdbs034!$A:$A,sdbs034!$B:$B,,1)
 + ( $A467 - _xlfn.XLOOKUP($A467,sdbs034!$A:$A,sdbs034!$A:$A,,1) )
   / ( _xlfn.XLOOKUP($A467,sdbs034!$A:$A,sdbs034!$A:$A,,-1)
       - _xlfn.XLOOKUP($A467,sdbs034!$A:$A,sdbs034!$A:$A,,1) )
   * ( _xlfn.XLOOKUP($A467,sdbs034!$A:$A,sdbs034!$B:$B,,-1)
       - _xlfn.XLOOKUP($A467,sdbs034!$A:$A,sdbs034!$B:$B,,1) )</f>
        <v>0.97448840155065042</v>
      </c>
      <c r="H467">
        <f xml:space="preserve"> _xlfn.XLOOKUP($A467,sdbso042!$A:$A,sdbso042!$B:$B,,1)
 + ( $A467 - _xlfn.XLOOKUP($A467,sdbso042!$A:$A,sdbso042!$A:$A,,1) )
   / ( _xlfn.XLOOKUP($A467,sdbso042!$A:$A,sdbso042!$A:$A,,-1)
       - _xlfn.XLOOKUP($A467,sdbso042!$A:$A,sdbso042!$A:$A,,1) )
   * ( _xlfn.XLOOKUP($A467,sdbso042!$A:$A,sdbso042!$B:$B,,-1)
       - _xlfn.XLOOKUP($A467,sdbso042!$A:$A,sdbso042!$B:$B,,1) )</f>
        <v>0.9365853053709331</v>
      </c>
      <c r="Y467">
        <f t="shared" si="22"/>
        <v>0</v>
      </c>
      <c r="Z467">
        <f t="shared" si="23"/>
        <v>0</v>
      </c>
      <c r="AI467" s="1">
        <v>2540.1019000000001</v>
      </c>
    </row>
    <row r="468" spans="1:35" x14ac:dyDescent="0.2">
      <c r="A468" s="1">
        <f t="shared" si="21"/>
        <v>2539.1521000000002</v>
      </c>
      <c r="B468" s="1">
        <v>1.0200628</v>
      </c>
      <c r="C468">
        <f xml:space="preserve"> _xlfn.XLOOKUP($A468,DibenzoThiophene!$A:$A,DibenzoThiophene!$B:$B,,1)
 + ( $A468 - _xlfn.XLOOKUP($A468,DibenzoThiophene!$A:$A,DibenzoThiophene!$A:$A,,1) )
   / ( _xlfn.XLOOKUP($A468,DibenzoThiophene!$A:$A,DibenzoThiophene!$A:$A,,-1)
       - _xlfn.XLOOKUP($A468,DibenzoThiophene!$A:$A,DibenzoThiophene!$A:$A,,1) )
   * ( _xlfn.XLOOKUP($A468,DibenzoThiophene!$A:$A,DibenzoThiophene!$B:$B,,-1)
       - _xlfn.XLOOKUP($A468,DibenzoThiophene!$A:$A,DibenzoThiophene!$B:$B,,1) )</f>
        <v>0.99424398579089823</v>
      </c>
      <c r="D468">
        <f xml:space="preserve"> _xlfn.XLOOKUP($A468,Sulfone!$A:$A,Sulfone!$B:$B,,1)
 + ( $A468 - _xlfn.XLOOKUP($A468,Sulfone!$A:$A,Sulfone!$A:$A,,1) )
   / ( _xlfn.XLOOKUP($A468,Sulfone!$A:$A,Sulfone!$A:$A,,-1)
       - _xlfn.XLOOKUP($A468,Sulfone!$A:$A,Sulfone!$A:$A,,1) )
   * ( _xlfn.XLOOKUP($A468,Sulfone!$A:$A,Sulfone!$B:$B,,-1)
       - _xlfn.XLOOKUP($A468,Sulfone!$A:$A,Sulfone!$B:$B,,1) )</f>
        <v>1.0328073571816438</v>
      </c>
      <c r="E468">
        <f xml:space="preserve"> _xlfn.XLOOKUP($A468,sfeso4051!$A:$A,sfeso4051!$B:$B,,1)
 + ( $A468 - _xlfn.XLOOKUP($A468,sfeso4051!$A:$A,sfeso4051!$A:$A,,1) )
   / ( _xlfn.XLOOKUP($A468,sfeso4051!$A:$A,sfeso4051!$A:$A,,-1)
       - _xlfn.XLOOKUP($A468,sfeso4051!$A:$A,sfeso4051!$A:$A,,1) )
   * ( _xlfn.XLOOKUP($A468,sfeso4051!$A:$A,sfeso4051!$B:$B,,-1)
       - _xlfn.XLOOKUP($A468,sfeso4051!$A:$A,sfeso4051!$B:$B,,1) )</f>
        <v>0.87861831608748275</v>
      </c>
      <c r="F468">
        <f xml:space="preserve"> _xlfn.XLOOKUP($A468,sdbt029!$A:$A,sdbt029!$B:$B,,1)
 + ( $A468 - _xlfn.XLOOKUP($A468,sdbt029!$A:$A,sdbt029!$A:$A,,1) )
   / ( _xlfn.XLOOKUP($A468,sdbt029!$A:$A,sdbt029!$A:$A,,-1)
       - _xlfn.XLOOKUP($A468,sdbt029!$A:$A,sdbt029!$A:$A,,1) )
   * ( _xlfn.XLOOKUP($A468,sdbt029!$A:$A,sdbt029!$B:$B,,-1)
       - _xlfn.XLOOKUP($A468,sdbt029!$A:$A,sdbt029!$B:$B,,1) )</f>
        <v>0.98100146454220993</v>
      </c>
      <c r="G468">
        <f xml:space="preserve"> _xlfn.XLOOKUP($A468,sdbs034!$A:$A,sdbs034!$B:$B,,1)
 + ( $A468 - _xlfn.XLOOKUP($A468,sdbs034!$A:$A,sdbs034!$A:$A,,1) )
   / ( _xlfn.XLOOKUP($A468,sdbs034!$A:$A,sdbs034!$A:$A,,-1)
       - _xlfn.XLOOKUP($A468,sdbs034!$A:$A,sdbs034!$A:$A,,1) )
   * ( _xlfn.XLOOKUP($A468,sdbs034!$A:$A,sdbs034!$B:$B,,-1)
       - _xlfn.XLOOKUP($A468,sdbs034!$A:$A,sdbs034!$B:$B,,1) )</f>
        <v>0.97401594404370861</v>
      </c>
      <c r="H468">
        <f xml:space="preserve"> _xlfn.XLOOKUP($A468,sdbso042!$A:$A,sdbso042!$B:$B,,1)
 + ( $A468 - _xlfn.XLOOKUP($A468,sdbso042!$A:$A,sdbso042!$A:$A,,1) )
   / ( _xlfn.XLOOKUP($A468,sdbso042!$A:$A,sdbso042!$A:$A,,-1)
       - _xlfn.XLOOKUP($A468,sdbso042!$A:$A,sdbso042!$A:$A,,1) )
   * ( _xlfn.XLOOKUP($A468,sdbso042!$A:$A,sdbso042!$B:$B,,-1)
       - _xlfn.XLOOKUP($A468,sdbso042!$A:$A,sdbso042!$B:$B,,1) )</f>
        <v>0.93444499501597622</v>
      </c>
      <c r="Y468">
        <f t="shared" si="22"/>
        <v>0</v>
      </c>
      <c r="Z468">
        <f t="shared" si="23"/>
        <v>0</v>
      </c>
      <c r="AI468" s="1">
        <v>2540.3521000000001</v>
      </c>
    </row>
    <row r="469" spans="1:35" x14ac:dyDescent="0.2">
      <c r="A469" s="1">
        <f t="shared" si="21"/>
        <v>2539.4023000000002</v>
      </c>
      <c r="B469" s="1">
        <v>1.0289481</v>
      </c>
      <c r="C469">
        <f xml:space="preserve"> _xlfn.XLOOKUP($A469,DibenzoThiophene!$A:$A,DibenzoThiophene!$B:$B,,1)
 + ( $A469 - _xlfn.XLOOKUP($A469,DibenzoThiophene!$A:$A,DibenzoThiophene!$A:$A,,1) )
   / ( _xlfn.XLOOKUP($A469,DibenzoThiophene!$A:$A,DibenzoThiophene!$A:$A,,-1)
       - _xlfn.XLOOKUP($A469,DibenzoThiophene!$A:$A,DibenzoThiophene!$A:$A,,1) )
   * ( _xlfn.XLOOKUP($A469,DibenzoThiophene!$A:$A,DibenzoThiophene!$B:$B,,-1)
       - _xlfn.XLOOKUP($A469,DibenzoThiophene!$A:$A,DibenzoThiophene!$B:$B,,1) )</f>
        <v>0.99434195544196602</v>
      </c>
      <c r="D469">
        <f xml:space="preserve"> _xlfn.XLOOKUP($A469,Sulfone!$A:$A,Sulfone!$B:$B,,1)
 + ( $A469 - _xlfn.XLOOKUP($A469,Sulfone!$A:$A,Sulfone!$A:$A,,1) )
   / ( _xlfn.XLOOKUP($A469,Sulfone!$A:$A,Sulfone!$A:$A,,-1)
       - _xlfn.XLOOKUP($A469,Sulfone!$A:$A,Sulfone!$A:$A,,1) )
   * ( _xlfn.XLOOKUP($A469,Sulfone!$A:$A,Sulfone!$B:$B,,-1)
       - _xlfn.XLOOKUP($A469,Sulfone!$A:$A,Sulfone!$B:$B,,1) )</f>
        <v>1.0329529361788845</v>
      </c>
      <c r="E469">
        <f xml:space="preserve"> _xlfn.XLOOKUP($A469,sfeso4051!$A:$A,sfeso4051!$B:$B,,1)
 + ( $A469 - _xlfn.XLOOKUP($A469,sfeso4051!$A:$A,sfeso4051!$A:$A,,1) )
   / ( _xlfn.XLOOKUP($A469,sfeso4051!$A:$A,sfeso4051!$A:$A,,-1)
       - _xlfn.XLOOKUP($A469,sfeso4051!$A:$A,sfeso4051!$A:$A,,1) )
   * ( _xlfn.XLOOKUP($A469,sfeso4051!$A:$A,sfeso4051!$B:$B,,-1)
       - _xlfn.XLOOKUP($A469,sfeso4051!$A:$A,sfeso4051!$B:$B,,1) )</f>
        <v>0.87846222582242595</v>
      </c>
      <c r="F469">
        <f xml:space="preserve"> _xlfn.XLOOKUP($A469,sdbt029!$A:$A,sdbt029!$B:$B,,1)
 + ( $A469 - _xlfn.XLOOKUP($A469,sdbt029!$A:$A,sdbt029!$A:$A,,1) )
   / ( _xlfn.XLOOKUP($A469,sdbt029!$A:$A,sdbt029!$A:$A,,-1)
       - _xlfn.XLOOKUP($A469,sdbt029!$A:$A,sdbt029!$A:$A,,1) )
   * ( _xlfn.XLOOKUP($A469,sdbt029!$A:$A,sdbt029!$B:$B,,-1)
       - _xlfn.XLOOKUP($A469,sdbt029!$A:$A,sdbt029!$B:$B,,1) )</f>
        <v>0.97930511570821943</v>
      </c>
      <c r="G469">
        <f xml:space="preserve"> _xlfn.XLOOKUP($A469,sdbs034!$A:$A,sdbs034!$B:$B,,1)
 + ( $A469 - _xlfn.XLOOKUP($A469,sdbs034!$A:$A,sdbs034!$A:$A,,1) )
   / ( _xlfn.XLOOKUP($A469,sdbs034!$A:$A,sdbs034!$A:$A,,-1)
       - _xlfn.XLOOKUP($A469,sdbs034!$A:$A,sdbs034!$A:$A,,1) )
   * ( _xlfn.XLOOKUP($A469,sdbs034!$A:$A,sdbs034!$B:$B,,-1)
       - _xlfn.XLOOKUP($A469,sdbs034!$A:$A,sdbs034!$B:$B,,1) )</f>
        <v>0.97293796696685297</v>
      </c>
      <c r="H469">
        <f xml:space="preserve"> _xlfn.XLOOKUP($A469,sdbso042!$A:$A,sdbso042!$B:$B,,1)
 + ( $A469 - _xlfn.XLOOKUP($A469,sdbso042!$A:$A,sdbso042!$A:$A,,1) )
   / ( _xlfn.XLOOKUP($A469,sdbso042!$A:$A,sdbso042!$A:$A,,-1)
       - _xlfn.XLOOKUP($A469,sdbso042!$A:$A,sdbso042!$A:$A,,1) )
   * ( _xlfn.XLOOKUP($A469,sdbso042!$A:$A,sdbso042!$B:$B,,-1)
       - _xlfn.XLOOKUP($A469,sdbso042!$A:$A,sdbso042!$B:$B,,1) )</f>
        <v>0.93329847561959844</v>
      </c>
      <c r="Y469">
        <f t="shared" si="22"/>
        <v>0</v>
      </c>
      <c r="Z469">
        <f t="shared" si="23"/>
        <v>0</v>
      </c>
      <c r="AI469" s="1">
        <v>2540.6023</v>
      </c>
    </row>
    <row r="470" spans="1:35" x14ac:dyDescent="0.2">
      <c r="A470" s="1">
        <f t="shared" si="21"/>
        <v>2539.6524000000004</v>
      </c>
      <c r="B470" s="1">
        <v>1.0156343999999999</v>
      </c>
      <c r="C470">
        <f xml:space="preserve"> _xlfn.XLOOKUP($A470,DibenzoThiophene!$A:$A,DibenzoThiophene!$B:$B,,1)
 + ( $A470 - _xlfn.XLOOKUP($A470,DibenzoThiophene!$A:$A,DibenzoThiophene!$A:$A,,1) )
   / ( _xlfn.XLOOKUP($A470,DibenzoThiophene!$A:$A,DibenzoThiophene!$A:$A,,-1)
       - _xlfn.XLOOKUP($A470,DibenzoThiophene!$A:$A,DibenzoThiophene!$A:$A,,1) )
   * ( _xlfn.XLOOKUP($A470,DibenzoThiophene!$A:$A,DibenzoThiophene!$B:$B,,-1)
       - _xlfn.XLOOKUP($A470,DibenzoThiophene!$A:$A,DibenzoThiophene!$B:$B,,1) )</f>
        <v>0.99443988593649868</v>
      </c>
      <c r="D470">
        <f xml:space="preserve"> _xlfn.XLOOKUP($A470,Sulfone!$A:$A,Sulfone!$B:$B,,1)
 + ( $A470 - _xlfn.XLOOKUP($A470,Sulfone!$A:$A,Sulfone!$A:$A,,1) )
   / ( _xlfn.XLOOKUP($A470,Sulfone!$A:$A,Sulfone!$A:$A,,-1)
       - _xlfn.XLOOKUP($A470,Sulfone!$A:$A,Sulfone!$A:$A,,1) )
   * ( _xlfn.XLOOKUP($A470,Sulfone!$A:$A,Sulfone!$B:$B,,-1)
       - _xlfn.XLOOKUP($A470,Sulfone!$A:$A,Sulfone!$B:$B,,1) )</f>
        <v>1.0330984569910744</v>
      </c>
      <c r="E470">
        <f xml:space="preserve"> _xlfn.XLOOKUP($A470,sfeso4051!$A:$A,sfeso4051!$B:$B,,1)
 + ( $A470 - _xlfn.XLOOKUP($A470,sfeso4051!$A:$A,sfeso4051!$A:$A,,1) )
   / ( _xlfn.XLOOKUP($A470,sfeso4051!$A:$A,sfeso4051!$A:$A,,-1)
       - _xlfn.XLOOKUP($A470,sfeso4051!$A:$A,sfeso4051!$A:$A,,1) )
   * ( _xlfn.XLOOKUP($A470,sfeso4051!$A:$A,sfeso4051!$B:$B,,-1)
       - _xlfn.XLOOKUP($A470,sfeso4051!$A:$A,sfeso4051!$B:$B,,1) )</f>
        <v>0.88046879417038315</v>
      </c>
      <c r="F470">
        <f xml:space="preserve"> _xlfn.XLOOKUP($A470,sdbt029!$A:$A,sdbt029!$B:$B,,1)
 + ( $A470 - _xlfn.XLOOKUP($A470,sdbt029!$A:$A,sdbt029!$A:$A,,1) )
   / ( _xlfn.XLOOKUP($A470,sdbt029!$A:$A,sdbt029!$A:$A,,-1)
       - _xlfn.XLOOKUP($A470,sdbt029!$A:$A,sdbt029!$A:$A,,1) )
   * ( _xlfn.XLOOKUP($A470,sdbt029!$A:$A,sdbt029!$B:$B,,-1)
       - _xlfn.XLOOKUP($A470,sdbt029!$A:$A,sdbt029!$B:$B,,1) )</f>
        <v>0.97942211770975707</v>
      </c>
      <c r="G470">
        <f xml:space="preserve"> _xlfn.XLOOKUP($A470,sdbs034!$A:$A,sdbs034!$B:$B,,1)
 + ( $A470 - _xlfn.XLOOKUP($A470,sdbs034!$A:$A,sdbs034!$A:$A,,1) )
   / ( _xlfn.XLOOKUP($A470,sdbs034!$A:$A,sdbs034!$A:$A,,-1)
       - _xlfn.XLOOKUP($A470,sdbs034!$A:$A,sdbs034!$A:$A,,1) )
   * ( _xlfn.XLOOKUP($A470,sdbs034!$A:$A,sdbs034!$B:$B,,-1)
       - _xlfn.XLOOKUP($A470,sdbs034!$A:$A,sdbs034!$B:$B,,1) )</f>
        <v>0.97112674347829808</v>
      </c>
      <c r="H470">
        <f xml:space="preserve"> _xlfn.XLOOKUP($A470,sdbso042!$A:$A,sdbso042!$B:$B,,1)
 + ( $A470 - _xlfn.XLOOKUP($A470,sdbso042!$A:$A,sdbso042!$A:$A,,1) )
   / ( _xlfn.XLOOKUP($A470,sdbso042!$A:$A,sdbso042!$A:$A,,-1)
       - _xlfn.XLOOKUP($A470,sdbso042!$A:$A,sdbso042!$A:$A,,1) )
   * ( _xlfn.XLOOKUP($A470,sdbso042!$A:$A,sdbso042!$B:$B,,-1)
       - _xlfn.XLOOKUP($A470,sdbso042!$A:$A,sdbso042!$B:$B,,1) )</f>
        <v>0.92944332428133658</v>
      </c>
      <c r="Y470">
        <f t="shared" si="22"/>
        <v>0</v>
      </c>
      <c r="Z470">
        <f t="shared" si="23"/>
        <v>0</v>
      </c>
      <c r="AI470" s="1">
        <v>2540.8524000000002</v>
      </c>
    </row>
    <row r="471" spans="1:35" x14ac:dyDescent="0.2">
      <c r="A471" s="1">
        <f t="shared" si="21"/>
        <v>2539.9026000000003</v>
      </c>
      <c r="B471" s="1">
        <v>1.0473193000000001</v>
      </c>
      <c r="C471">
        <f xml:space="preserve"> _xlfn.XLOOKUP($A471,DibenzoThiophene!$A:$A,DibenzoThiophene!$B:$B,,1)
 + ( $A471 - _xlfn.XLOOKUP($A471,DibenzoThiophene!$A:$A,DibenzoThiophene!$A:$A,,1) )
   / ( _xlfn.XLOOKUP($A471,DibenzoThiophene!$A:$A,DibenzoThiophene!$A:$A,,-1)
       - _xlfn.XLOOKUP($A471,DibenzoThiophene!$A:$A,DibenzoThiophene!$A:$A,,1) )
   * ( _xlfn.XLOOKUP($A471,DibenzoThiophene!$A:$A,DibenzoThiophene!$B:$B,,-1)
       - _xlfn.XLOOKUP($A471,DibenzoThiophene!$A:$A,DibenzoThiophene!$B:$B,,1) )</f>
        <v>0.99453785558756636</v>
      </c>
      <c r="D471">
        <f xml:space="preserve"> _xlfn.XLOOKUP($A471,Sulfone!$A:$A,Sulfone!$B:$B,,1)
 + ( $A471 - _xlfn.XLOOKUP($A471,Sulfone!$A:$A,Sulfone!$A:$A,,1) )
   / ( _xlfn.XLOOKUP($A471,Sulfone!$A:$A,Sulfone!$A:$A,,-1)
       - _xlfn.XLOOKUP($A471,Sulfone!$A:$A,Sulfone!$A:$A,,1) )
   * ( _xlfn.XLOOKUP($A471,Sulfone!$A:$A,Sulfone!$B:$B,,-1)
       - _xlfn.XLOOKUP($A471,Sulfone!$A:$A,Sulfone!$B:$B,,1) )</f>
        <v>1.033244035988315</v>
      </c>
      <c r="E471">
        <f xml:space="preserve"> _xlfn.XLOOKUP($A471,sfeso4051!$A:$A,sfeso4051!$B:$B,,1)
 + ( $A471 - _xlfn.XLOOKUP($A471,sfeso4051!$A:$A,sfeso4051!$A:$A,,1) )
   / ( _xlfn.XLOOKUP($A471,sfeso4051!$A:$A,sfeso4051!$A:$A,,-1)
       - _xlfn.XLOOKUP($A471,sfeso4051!$A:$A,sfeso4051!$A:$A,,1) )
   * ( _xlfn.XLOOKUP($A471,sfeso4051!$A:$A,sfeso4051!$B:$B,,-1)
       - _xlfn.XLOOKUP($A471,sfeso4051!$A:$A,sfeso4051!$B:$B,,1) )</f>
        <v>0.88392762624597254</v>
      </c>
      <c r="F471">
        <f xml:space="preserve"> _xlfn.XLOOKUP($A471,sdbt029!$A:$A,sdbt029!$B:$B,,1)
 + ( $A471 - _xlfn.XLOOKUP($A471,sdbt029!$A:$A,sdbt029!$A:$A,,1) )
   / ( _xlfn.XLOOKUP($A471,sdbt029!$A:$A,sdbt029!$A:$A,,-1)
       - _xlfn.XLOOKUP($A471,sdbt029!$A:$A,sdbt029!$A:$A,,1) )
   * ( _xlfn.XLOOKUP($A471,sdbt029!$A:$A,sdbt029!$B:$B,,-1)
       - _xlfn.XLOOKUP($A471,sdbt029!$A:$A,sdbt029!$B:$B,,1) )</f>
        <v>0.98075577117510337</v>
      </c>
      <c r="G471">
        <f xml:space="preserve"> _xlfn.XLOOKUP($A471,sdbs034!$A:$A,sdbs034!$B:$B,,1)
 + ( $A471 - _xlfn.XLOOKUP($A471,sdbs034!$A:$A,sdbs034!$A:$A,,1) )
   / ( _xlfn.XLOOKUP($A471,sdbs034!$A:$A,sdbs034!$A:$A,,-1)
       - _xlfn.XLOOKUP($A471,sdbs034!$A:$A,sdbs034!$A:$A,,1) )
   * ( _xlfn.XLOOKUP($A471,sdbs034!$A:$A,sdbs034!$B:$B,,-1)
       - _xlfn.XLOOKUP($A471,sdbs034!$A:$A,sdbs034!$B:$B,,1) )</f>
        <v>0.96882237643675784</v>
      </c>
      <c r="H471">
        <f xml:space="preserve"> _xlfn.XLOOKUP($A471,sdbso042!$A:$A,sdbso042!$B:$B,,1)
 + ( $A471 - _xlfn.XLOOKUP($A471,sdbso042!$A:$A,sdbso042!$A:$A,,1) )
   / ( _xlfn.XLOOKUP($A471,sdbso042!$A:$A,sdbso042!$A:$A,,-1)
       - _xlfn.XLOOKUP($A471,sdbso042!$A:$A,sdbso042!$A:$A,,1) )
   * ( _xlfn.XLOOKUP($A471,sdbso042!$A:$A,sdbso042!$B:$B,,-1)
       - _xlfn.XLOOKUP($A471,sdbso042!$A:$A,sdbso042!$B:$B,,1) )</f>
        <v>0.92376838182378429</v>
      </c>
      <c r="Y471">
        <f t="shared" si="22"/>
        <v>0</v>
      </c>
      <c r="Z471">
        <f t="shared" si="23"/>
        <v>0</v>
      </c>
      <c r="AI471" s="1">
        <v>2541.1026000000002</v>
      </c>
    </row>
    <row r="472" spans="1:35" x14ac:dyDescent="0.2">
      <c r="A472" s="1">
        <f t="shared" si="21"/>
        <v>2540.1528000000003</v>
      </c>
      <c r="B472" s="1">
        <v>1.0223021000000001</v>
      </c>
      <c r="C472">
        <f xml:space="preserve"> _xlfn.XLOOKUP($A472,DibenzoThiophene!$A:$A,DibenzoThiophene!$B:$B,,1)
 + ( $A472 - _xlfn.XLOOKUP($A472,DibenzoThiophene!$A:$A,DibenzoThiophene!$A:$A,,1) )
   / ( _xlfn.XLOOKUP($A472,DibenzoThiophene!$A:$A,DibenzoThiophene!$A:$A,,-1)
       - _xlfn.XLOOKUP($A472,DibenzoThiophene!$A:$A,DibenzoThiophene!$A:$A,,1) )
   * ( _xlfn.XLOOKUP($A472,DibenzoThiophene!$A:$A,DibenzoThiophene!$B:$B,,-1)
       - _xlfn.XLOOKUP($A472,DibenzoThiophene!$A:$A,DibenzoThiophene!$B:$B,,1) )</f>
        <v>0.99463582523863392</v>
      </c>
      <c r="D472">
        <f xml:space="preserve"> _xlfn.XLOOKUP($A472,Sulfone!$A:$A,Sulfone!$B:$B,,1)
 + ( $A472 - _xlfn.XLOOKUP($A472,Sulfone!$A:$A,Sulfone!$A:$A,,1) )
   / ( _xlfn.XLOOKUP($A472,Sulfone!$A:$A,Sulfone!$A:$A,,-1)
       - _xlfn.XLOOKUP($A472,Sulfone!$A:$A,Sulfone!$A:$A,,1) )
   * ( _xlfn.XLOOKUP($A472,Sulfone!$A:$A,Sulfone!$B:$B,,-1)
       - _xlfn.XLOOKUP($A472,Sulfone!$A:$A,Sulfone!$B:$B,,1) )</f>
        <v>1.0326573284211547</v>
      </c>
      <c r="E472">
        <f xml:space="preserve"> _xlfn.XLOOKUP($A472,sfeso4051!$A:$A,sfeso4051!$B:$B,,1)
 + ( $A472 - _xlfn.XLOOKUP($A472,sfeso4051!$A:$A,sfeso4051!$A:$A,,1) )
   / ( _xlfn.XLOOKUP($A472,sfeso4051!$A:$A,sfeso4051!$A:$A,,-1)
       - _xlfn.XLOOKUP($A472,sfeso4051!$A:$A,sfeso4051!$A:$A,,1) )
   * ( _xlfn.XLOOKUP($A472,sfeso4051!$A:$A,sfeso4051!$B:$B,,-1)
       - _xlfn.XLOOKUP($A472,sfeso4051!$A:$A,sfeso4051!$B:$B,,1) )</f>
        <v>0.88460114912251331</v>
      </c>
      <c r="F472">
        <f xml:space="preserve"> _xlfn.XLOOKUP($A472,sdbt029!$A:$A,sdbt029!$B:$B,,1)
 + ( $A472 - _xlfn.XLOOKUP($A472,sdbt029!$A:$A,sdbt029!$A:$A,,1) )
   / ( _xlfn.XLOOKUP($A472,sdbt029!$A:$A,sdbt029!$A:$A,,-1)
       - _xlfn.XLOOKUP($A472,sdbt029!$A:$A,sdbt029!$A:$A,,1) )
   * ( _xlfn.XLOOKUP($A472,sdbt029!$A:$A,sdbt029!$B:$B,,-1)
       - _xlfn.XLOOKUP($A472,sdbt029!$A:$A,sdbt029!$B:$B,,1) )</f>
        <v>0.98040954352670751</v>
      </c>
      <c r="G472">
        <f xml:space="preserve"> _xlfn.XLOOKUP($A472,sdbs034!$A:$A,sdbs034!$B:$B,,1)
 + ( $A472 - _xlfn.XLOOKUP($A472,sdbs034!$A:$A,sdbs034!$A:$A,,1) )
   / ( _xlfn.XLOOKUP($A472,sdbs034!$A:$A,sdbs034!$A:$A,,-1)
       - _xlfn.XLOOKUP($A472,sdbs034!$A:$A,sdbs034!$A:$A,,1) )
   * ( _xlfn.XLOOKUP($A472,sdbs034!$A:$A,sdbs034!$B:$B,,-1)
       - _xlfn.XLOOKUP($A472,sdbs034!$A:$A,sdbs034!$B:$B,,1) )</f>
        <v>0.96494029940722648</v>
      </c>
      <c r="H472">
        <f xml:space="preserve"> _xlfn.XLOOKUP($A472,sdbso042!$A:$A,sdbso042!$B:$B,,1)
 + ( $A472 - _xlfn.XLOOKUP($A472,sdbso042!$A:$A,sdbso042!$A:$A,,1) )
   / ( _xlfn.XLOOKUP($A472,sdbso042!$A:$A,sdbso042!$A:$A,,-1)
       - _xlfn.XLOOKUP($A472,sdbso042!$A:$A,sdbso042!$A:$A,,1) )
   * ( _xlfn.XLOOKUP($A472,sdbso042!$A:$A,sdbso042!$B:$B,,-1)
       - _xlfn.XLOOKUP($A472,sdbso042!$A:$A,sdbso042!$B:$B,,1) )</f>
        <v>0.92355824460922964</v>
      </c>
      <c r="Y472">
        <f t="shared" si="22"/>
        <v>0</v>
      </c>
      <c r="Z472">
        <f t="shared" si="23"/>
        <v>0</v>
      </c>
      <c r="AI472" s="1">
        <v>2541.3528000000001</v>
      </c>
    </row>
    <row r="473" spans="1:35" x14ac:dyDescent="0.2">
      <c r="A473" s="1">
        <f t="shared" si="21"/>
        <v>2540.4030000000002</v>
      </c>
      <c r="B473" s="1">
        <v>1.0154084999999999</v>
      </c>
      <c r="C473">
        <f xml:space="preserve"> _xlfn.XLOOKUP($A473,DibenzoThiophene!$A:$A,DibenzoThiophene!$B:$B,,1)
 + ( $A473 - _xlfn.XLOOKUP($A473,DibenzoThiophene!$A:$A,DibenzoThiophene!$A:$A,,1) )
   / ( _xlfn.XLOOKUP($A473,DibenzoThiophene!$A:$A,DibenzoThiophene!$A:$A,,-1)
       - _xlfn.XLOOKUP($A473,DibenzoThiophene!$A:$A,DibenzoThiophene!$A:$A,,1) )
   * ( _xlfn.XLOOKUP($A473,DibenzoThiophene!$A:$A,DibenzoThiophene!$B:$B,,-1)
       - _xlfn.XLOOKUP($A473,DibenzoThiophene!$A:$A,DibenzoThiophene!$B:$B,,1) )</f>
        <v>0.99473379488970171</v>
      </c>
      <c r="D473">
        <f xml:space="preserve"> _xlfn.XLOOKUP($A473,Sulfone!$A:$A,Sulfone!$B:$B,,1)
 + ( $A473 - _xlfn.XLOOKUP($A473,Sulfone!$A:$A,Sulfone!$A:$A,,1) )
   / ( _xlfn.XLOOKUP($A473,Sulfone!$A:$A,Sulfone!$A:$A,,-1)
       - _xlfn.XLOOKUP($A473,Sulfone!$A:$A,Sulfone!$A:$A,,1) )
   * ( _xlfn.XLOOKUP($A473,Sulfone!$A:$A,Sulfone!$B:$B,,-1)
       - _xlfn.XLOOKUP($A473,Sulfone!$A:$A,Sulfone!$B:$B,,1) )</f>
        <v>1.0315789238629614</v>
      </c>
      <c r="E473">
        <f xml:space="preserve"> _xlfn.XLOOKUP($A473,sfeso4051!$A:$A,sfeso4051!$B:$B,,1)
 + ( $A473 - _xlfn.XLOOKUP($A473,sfeso4051!$A:$A,sfeso4051!$A:$A,,1) )
   / ( _xlfn.XLOOKUP($A473,sfeso4051!$A:$A,sfeso4051!$A:$A,,-1)
       - _xlfn.XLOOKUP($A473,sfeso4051!$A:$A,sfeso4051!$A:$A,,1) )
   * ( _xlfn.XLOOKUP($A473,sfeso4051!$A:$A,sfeso4051!$B:$B,,-1)
       - _xlfn.XLOOKUP($A473,sfeso4051!$A:$A,sfeso4051!$B:$B,,1) )</f>
        <v>0.88340446405199446</v>
      </c>
      <c r="F473">
        <f xml:space="preserve"> _xlfn.XLOOKUP($A473,sdbt029!$A:$A,sdbt029!$B:$B,,1)
 + ( $A473 - _xlfn.XLOOKUP($A473,sdbt029!$A:$A,sdbt029!$A:$A,,1) )
   / ( _xlfn.XLOOKUP($A473,sdbt029!$A:$A,sdbt029!$A:$A,,-1)
       - _xlfn.XLOOKUP($A473,sdbt029!$A:$A,sdbt029!$A:$A,,1) )
   * ( _xlfn.XLOOKUP($A473,sdbt029!$A:$A,sdbt029!$B:$B,,-1)
       - _xlfn.XLOOKUP($A473,sdbt029!$A:$A,sdbt029!$B:$B,,1) )</f>
        <v>0.97893535241554475</v>
      </c>
      <c r="G473">
        <f xml:space="preserve"> _xlfn.XLOOKUP($A473,sdbs034!$A:$A,sdbs034!$B:$B,,1)
 + ( $A473 - _xlfn.XLOOKUP($A473,sdbs034!$A:$A,sdbs034!$A:$A,,1) )
   / ( _xlfn.XLOOKUP($A473,sdbs034!$A:$A,sdbs034!$A:$A,,-1)
       - _xlfn.XLOOKUP($A473,sdbs034!$A:$A,sdbs034!$A:$A,,1) )
   * ( _xlfn.XLOOKUP($A473,sdbs034!$A:$A,sdbs034!$B:$B,,-1)
       - _xlfn.XLOOKUP($A473,sdbs034!$A:$A,sdbs034!$B:$B,,1) )</f>
        <v>0.95999886216063035</v>
      </c>
      <c r="H473">
        <f xml:space="preserve"> _xlfn.XLOOKUP($A473,sdbso042!$A:$A,sdbso042!$B:$B,,1)
 + ( $A473 - _xlfn.XLOOKUP($A473,sdbso042!$A:$A,sdbso042!$A:$A,,1) )
   / ( _xlfn.XLOOKUP($A473,sdbso042!$A:$A,sdbso042!$A:$A,,-1)
       - _xlfn.XLOOKUP($A473,sdbso042!$A:$A,sdbso042!$A:$A,,1) )
   * ( _xlfn.XLOOKUP($A473,sdbso042!$A:$A,sdbso042!$B:$B,,-1)
       - _xlfn.XLOOKUP($A473,sdbso042!$A:$A,sdbso042!$B:$B,,1) )</f>
        <v>0.92701747458668271</v>
      </c>
      <c r="Y473">
        <f t="shared" si="22"/>
        <v>0</v>
      </c>
      <c r="Z473">
        <f t="shared" si="23"/>
        <v>0</v>
      </c>
      <c r="AI473" s="1">
        <v>2541.6030000000001</v>
      </c>
    </row>
    <row r="474" spans="1:35" x14ac:dyDescent="0.2">
      <c r="A474" s="1">
        <f t="shared" si="21"/>
        <v>2540.6531</v>
      </c>
      <c r="B474" s="1">
        <v>1.0308101999999999</v>
      </c>
      <c r="C474">
        <f xml:space="preserve"> _xlfn.XLOOKUP($A474,DibenzoThiophene!$A:$A,DibenzoThiophene!$B:$B,,1)
 + ( $A474 - _xlfn.XLOOKUP($A474,DibenzoThiophene!$A:$A,DibenzoThiophene!$A:$A,,1) )
   / ( _xlfn.XLOOKUP($A474,DibenzoThiophene!$A:$A,DibenzoThiophene!$A:$A,,-1)
       - _xlfn.XLOOKUP($A474,DibenzoThiophene!$A:$A,DibenzoThiophene!$A:$A,,1) )
   * ( _xlfn.XLOOKUP($A474,DibenzoThiophene!$A:$A,DibenzoThiophene!$B:$B,,-1)
       - _xlfn.XLOOKUP($A474,DibenzoThiophene!$A:$A,DibenzoThiophene!$B:$B,,1) )</f>
        <v>0.99483172538423414</v>
      </c>
      <c r="D474">
        <f xml:space="preserve"> _xlfn.XLOOKUP($A474,Sulfone!$A:$A,Sulfone!$B:$B,,1)
 + ( $A474 - _xlfn.XLOOKUP($A474,Sulfone!$A:$A,Sulfone!$A:$A,,1) )
   / ( _xlfn.XLOOKUP($A474,Sulfone!$A:$A,Sulfone!$A:$A,,-1)
       - _xlfn.XLOOKUP($A474,Sulfone!$A:$A,Sulfone!$A:$A,,1) )
   * ( _xlfn.XLOOKUP($A474,Sulfone!$A:$A,Sulfone!$B:$B,,-1)
       - _xlfn.XLOOKUP($A474,Sulfone!$A:$A,Sulfone!$B:$B,,1) )</f>
        <v>1.0305009503217788</v>
      </c>
      <c r="E474">
        <f xml:space="preserve"> _xlfn.XLOOKUP($A474,sfeso4051!$A:$A,sfeso4051!$B:$B,,1)
 + ( $A474 - _xlfn.XLOOKUP($A474,sfeso4051!$A:$A,sfeso4051!$A:$A,,1) )
   / ( _xlfn.XLOOKUP($A474,sfeso4051!$A:$A,sfeso4051!$A:$A,,-1)
       - _xlfn.XLOOKUP($A474,sfeso4051!$A:$A,sfeso4051!$A:$A,,1) )
   * ( _xlfn.XLOOKUP($A474,sfeso4051!$A:$A,sfeso4051!$B:$B,,-1)
       - _xlfn.XLOOKUP($A474,sfeso4051!$A:$A,sfeso4051!$B:$B,,1) )</f>
        <v>0.88511629190720786</v>
      </c>
      <c r="F474">
        <f xml:space="preserve"> _xlfn.XLOOKUP($A474,sdbt029!$A:$A,sdbt029!$B:$B,,1)
 + ( $A474 - _xlfn.XLOOKUP($A474,sdbt029!$A:$A,sdbt029!$A:$A,,1) )
   / ( _xlfn.XLOOKUP($A474,sdbt029!$A:$A,sdbt029!$A:$A,,-1)
       - _xlfn.XLOOKUP($A474,sdbt029!$A:$A,sdbt029!$A:$A,,1) )
   * ( _xlfn.XLOOKUP($A474,sdbt029!$A:$A,sdbt029!$B:$B,,-1)
       - _xlfn.XLOOKUP($A474,sdbt029!$A:$A,sdbt029!$B:$B,,1) )</f>
        <v>0.97672793773031197</v>
      </c>
      <c r="G474">
        <f xml:space="preserve"> _xlfn.XLOOKUP($A474,sdbs034!$A:$A,sdbs034!$B:$B,,1)
 + ( $A474 - _xlfn.XLOOKUP($A474,sdbs034!$A:$A,sdbs034!$A:$A,,1) )
   / ( _xlfn.XLOOKUP($A474,sdbs034!$A:$A,sdbs034!$A:$A,,-1)
       - _xlfn.XLOOKUP($A474,sdbs034!$A:$A,sdbs034!$A:$A,,1) )
   * ( _xlfn.XLOOKUP($A474,sdbs034!$A:$A,sdbs034!$B:$B,,-1)
       - _xlfn.XLOOKUP($A474,sdbs034!$A:$A,sdbs034!$B:$B,,1) )</f>
        <v>0.95843125387365213</v>
      </c>
      <c r="H474">
        <f xml:space="preserve"> _xlfn.XLOOKUP($A474,sdbso042!$A:$A,sdbso042!$B:$B,,1)
 + ( $A474 - _xlfn.XLOOKUP($A474,sdbso042!$A:$A,sdbso042!$A:$A,,1) )
   / ( _xlfn.XLOOKUP($A474,sdbso042!$A:$A,sdbso042!$A:$A,,-1)
       - _xlfn.XLOOKUP($A474,sdbso042!$A:$A,sdbso042!$A:$A,,1) )
   * ( _xlfn.XLOOKUP($A474,sdbso042!$A:$A,sdbso042!$B:$B,,-1)
       - _xlfn.XLOOKUP($A474,sdbso042!$A:$A,sdbso042!$B:$B,,1) )</f>
        <v>0.92588613821301546</v>
      </c>
      <c r="Y474">
        <f t="shared" si="22"/>
        <v>0</v>
      </c>
      <c r="Z474">
        <f t="shared" si="23"/>
        <v>0</v>
      </c>
      <c r="AI474" s="1">
        <v>2541.8530999999998</v>
      </c>
    </row>
    <row r="475" spans="1:35" x14ac:dyDescent="0.2">
      <c r="A475" s="1">
        <f t="shared" si="21"/>
        <v>2540.9033000000004</v>
      </c>
      <c r="B475" s="1">
        <v>1.0190744</v>
      </c>
      <c r="C475">
        <f xml:space="preserve"> _xlfn.XLOOKUP($A475,DibenzoThiophene!$A:$A,DibenzoThiophene!$B:$B,,1)
 + ( $A475 - _xlfn.XLOOKUP($A475,DibenzoThiophene!$A:$A,DibenzoThiophene!$A:$A,,1) )
   / ( _xlfn.XLOOKUP($A475,DibenzoThiophene!$A:$A,DibenzoThiophene!$A:$A,,-1)
       - _xlfn.XLOOKUP($A475,DibenzoThiophene!$A:$A,DibenzoThiophene!$A:$A,,1) )
   * ( _xlfn.XLOOKUP($A475,DibenzoThiophene!$A:$A,DibenzoThiophene!$B:$B,,-1)
       - _xlfn.XLOOKUP($A475,DibenzoThiophene!$A:$A,DibenzoThiophene!$B:$B,,1) )</f>
        <v>0.99492969503530215</v>
      </c>
      <c r="D475">
        <f xml:space="preserve"> _xlfn.XLOOKUP($A475,Sulfone!$A:$A,Sulfone!$B:$B,,1)
 + ( $A475 - _xlfn.XLOOKUP($A475,Sulfone!$A:$A,Sulfone!$A:$A,,1) )
   / ( _xlfn.XLOOKUP($A475,Sulfone!$A:$A,Sulfone!$A:$A,,-1)
       - _xlfn.XLOOKUP($A475,Sulfone!$A:$A,Sulfone!$A:$A,,1) )
   * ( _xlfn.XLOOKUP($A475,Sulfone!$A:$A,Sulfone!$B:$B,,-1)
       - _xlfn.XLOOKUP($A475,Sulfone!$A:$A,Sulfone!$B:$B,,1) )</f>
        <v>1.0294225457635837</v>
      </c>
      <c r="E475">
        <f xml:space="preserve"> _xlfn.XLOOKUP($A475,sfeso4051!$A:$A,sfeso4051!$B:$B,,1)
 + ( $A475 - _xlfn.XLOOKUP($A475,sfeso4051!$A:$A,sfeso4051!$A:$A,,1) )
   / ( _xlfn.XLOOKUP($A475,sfeso4051!$A:$A,sfeso4051!$A:$A,,-1)
       - _xlfn.XLOOKUP($A475,sfeso4051!$A:$A,sfeso4051!$A:$A,,1) )
   * ( _xlfn.XLOOKUP($A475,sfeso4051!$A:$A,sfeso4051!$B:$B,,-1)
       - _xlfn.XLOOKUP($A475,sfeso4051!$A:$A,sfeso4051!$B:$B,,1) )</f>
        <v>0.88879491014351564</v>
      </c>
      <c r="F475">
        <f xml:space="preserve"> _xlfn.XLOOKUP($A475,sdbt029!$A:$A,sdbt029!$B:$B,,1)
 + ( $A475 - _xlfn.XLOOKUP($A475,sdbt029!$A:$A,sdbt029!$A:$A,,1) )
   / ( _xlfn.XLOOKUP($A475,sdbt029!$A:$A,sdbt029!$A:$A,,-1)
       - _xlfn.XLOOKUP($A475,sdbt029!$A:$A,sdbt029!$A:$A,,1) )
   * ( _xlfn.XLOOKUP($A475,sdbt029!$A:$A,sdbt029!$B:$B,,-1)
       - _xlfn.XLOOKUP($A475,sdbt029!$A:$A,sdbt029!$B:$B,,1) )</f>
        <v>0.9740235137235167</v>
      </c>
      <c r="G475">
        <f xml:space="preserve"> _xlfn.XLOOKUP($A475,sdbs034!$A:$A,sdbs034!$B:$B,,1)
 + ( $A475 - _xlfn.XLOOKUP($A475,sdbs034!$A:$A,sdbs034!$A:$A,,1) )
   / ( _xlfn.XLOOKUP($A475,sdbs034!$A:$A,sdbs034!$A:$A,,-1)
       - _xlfn.XLOOKUP($A475,sdbs034!$A:$A,sdbs034!$A:$A,,1) )
   * ( _xlfn.XLOOKUP($A475,sdbs034!$A:$A,sdbs034!$B:$B,,-1)
       - _xlfn.XLOOKUP($A475,sdbs034!$A:$A,sdbs034!$B:$B,,1) )</f>
        <v>0.95914271036847709</v>
      </c>
      <c r="H475">
        <f xml:space="preserve"> _xlfn.XLOOKUP($A475,sdbso042!$A:$A,sdbso042!$B:$B,,1)
 + ( $A475 - _xlfn.XLOOKUP($A475,sdbso042!$A:$A,sdbso042!$A:$A,,1) )
   / ( _xlfn.XLOOKUP($A475,sdbso042!$A:$A,sdbso042!$A:$A,,-1)
       - _xlfn.XLOOKUP($A475,sdbso042!$A:$A,sdbso042!$A:$A,,1) )
   * ( _xlfn.XLOOKUP($A475,sdbso042!$A:$A,sdbso042!$B:$B,,-1)
       - _xlfn.XLOOKUP($A475,sdbso042!$A:$A,sdbso042!$B:$B,,1) )</f>
        <v>0.92165162805343215</v>
      </c>
      <c r="Y475">
        <f t="shared" si="22"/>
        <v>0</v>
      </c>
      <c r="Z475">
        <f t="shared" si="23"/>
        <v>0</v>
      </c>
      <c r="AI475" s="1">
        <v>2542.1033000000002</v>
      </c>
    </row>
    <row r="476" spans="1:35" x14ac:dyDescent="0.2">
      <c r="A476" s="1">
        <f t="shared" si="21"/>
        <v>2541.1535000000003</v>
      </c>
      <c r="B476" s="1">
        <v>1.0638786</v>
      </c>
      <c r="C476">
        <f xml:space="preserve"> _xlfn.XLOOKUP($A476,DibenzoThiophene!$A:$A,DibenzoThiophene!$B:$B,,1)
 + ( $A476 - _xlfn.XLOOKUP($A476,DibenzoThiophene!$A:$A,DibenzoThiophene!$A:$A,,1) )
   / ( _xlfn.XLOOKUP($A476,DibenzoThiophene!$A:$A,DibenzoThiophene!$A:$A,,-1)
       - _xlfn.XLOOKUP($A476,DibenzoThiophene!$A:$A,DibenzoThiophene!$A:$A,,1) )
   * ( _xlfn.XLOOKUP($A476,DibenzoThiophene!$A:$A,DibenzoThiophene!$B:$B,,-1)
       - _xlfn.XLOOKUP($A476,DibenzoThiophene!$A:$A,DibenzoThiophene!$B:$B,,1) )</f>
        <v>0.99502766468636961</v>
      </c>
      <c r="D476">
        <f xml:space="preserve"> _xlfn.XLOOKUP($A476,Sulfone!$A:$A,Sulfone!$B:$B,,1)
 + ( $A476 - _xlfn.XLOOKUP($A476,Sulfone!$A:$A,Sulfone!$A:$A,,1) )
   / ( _xlfn.XLOOKUP($A476,Sulfone!$A:$A,Sulfone!$A:$A,,-1)
       - _xlfn.XLOOKUP($A476,Sulfone!$A:$A,Sulfone!$A:$A,,1) )
   * ( _xlfn.XLOOKUP($A476,Sulfone!$A:$A,Sulfone!$B:$B,,-1)
       - _xlfn.XLOOKUP($A476,Sulfone!$A:$A,Sulfone!$B:$B,,1) )</f>
        <v>1.0288711706478459</v>
      </c>
      <c r="E476">
        <f xml:space="preserve"> _xlfn.XLOOKUP($A476,sfeso4051!$A:$A,sfeso4051!$B:$B,,1)
 + ( $A476 - _xlfn.XLOOKUP($A476,sfeso4051!$A:$A,sfeso4051!$A:$A,,1) )
   / ( _xlfn.XLOOKUP($A476,sfeso4051!$A:$A,sfeso4051!$A:$A,,-1)
       - _xlfn.XLOOKUP($A476,sfeso4051!$A:$A,sfeso4051!$A:$A,,1) )
   * ( _xlfn.XLOOKUP($A476,sfeso4051!$A:$A,sfeso4051!$B:$B,,-1)
       - _xlfn.XLOOKUP($A476,sfeso4051!$A:$A,sfeso4051!$B:$B,,1) )</f>
        <v>0.88957590682242083</v>
      </c>
      <c r="F476">
        <f xml:space="preserve"> _xlfn.XLOOKUP($A476,sdbt029!$A:$A,sdbt029!$B:$B,,1)
 + ( $A476 - _xlfn.XLOOKUP($A476,sdbt029!$A:$A,sdbt029!$A:$A,,1) )
   / ( _xlfn.XLOOKUP($A476,sdbt029!$A:$A,sdbt029!$A:$A,,-1)
       - _xlfn.XLOOKUP($A476,sdbt029!$A:$A,sdbt029!$A:$A,,1) )
   * ( _xlfn.XLOOKUP($A476,sdbt029!$A:$A,sdbt029!$B:$B,,-1)
       - _xlfn.XLOOKUP($A476,sdbt029!$A:$A,sdbt029!$B:$B,,1) )</f>
        <v>0.97756829284294267</v>
      </c>
      <c r="G476">
        <f xml:space="preserve"> _xlfn.XLOOKUP($A476,sdbs034!$A:$A,sdbs034!$B:$B,,1)
 + ( $A476 - _xlfn.XLOOKUP($A476,sdbs034!$A:$A,sdbs034!$A:$A,,1) )
   / ( _xlfn.XLOOKUP($A476,sdbs034!$A:$A,sdbs034!$A:$A,,-1)
       - _xlfn.XLOOKUP($A476,sdbs034!$A:$A,sdbs034!$A:$A,,1) )
   * ( _xlfn.XLOOKUP($A476,sdbs034!$A:$A,sdbs034!$B:$B,,-1)
       - _xlfn.XLOOKUP($A476,sdbs034!$A:$A,sdbs034!$B:$B,,1) )</f>
        <v>0.96142490844607997</v>
      </c>
      <c r="H476">
        <f xml:space="preserve"> _xlfn.XLOOKUP($A476,sdbso042!$A:$A,sdbso042!$B:$B,,1)
 + ( $A476 - _xlfn.XLOOKUP($A476,sdbso042!$A:$A,sdbso042!$A:$A,,1) )
   / ( _xlfn.XLOOKUP($A476,sdbso042!$A:$A,sdbso042!$A:$A,,-1)
       - _xlfn.XLOOKUP($A476,sdbso042!$A:$A,sdbso042!$A:$A,,1) )
   * ( _xlfn.XLOOKUP($A476,sdbso042!$A:$A,sdbso042!$B:$B,,-1)
       - _xlfn.XLOOKUP($A476,sdbso042!$A:$A,sdbso042!$B:$B,,1) )</f>
        <v>0.91976160044015776</v>
      </c>
      <c r="Y476">
        <f t="shared" si="22"/>
        <v>0</v>
      </c>
      <c r="Z476">
        <f t="shared" si="23"/>
        <v>0</v>
      </c>
      <c r="AI476" s="1">
        <v>2542.3535000000002</v>
      </c>
    </row>
    <row r="477" spans="1:35" x14ac:dyDescent="0.2">
      <c r="A477" s="1">
        <f t="shared" si="21"/>
        <v>2541.4037000000003</v>
      </c>
      <c r="B477" s="1">
        <v>1.0454946000000001</v>
      </c>
      <c r="C477">
        <f xml:space="preserve"> _xlfn.XLOOKUP($A477,DibenzoThiophene!$A:$A,DibenzoThiophene!$B:$B,,1)
 + ( $A477 - _xlfn.XLOOKUP($A477,DibenzoThiophene!$A:$A,DibenzoThiophene!$A:$A,,1) )
   / ( _xlfn.XLOOKUP($A477,DibenzoThiophene!$A:$A,DibenzoThiophene!$A:$A,,-1)
       - _xlfn.XLOOKUP($A477,DibenzoThiophene!$A:$A,DibenzoThiophene!$A:$A,,1) )
   * ( _xlfn.XLOOKUP($A477,DibenzoThiophene!$A:$A,DibenzoThiophene!$B:$B,,-1)
       - _xlfn.XLOOKUP($A477,DibenzoThiophene!$A:$A,DibenzoThiophene!$B:$B,,1) )</f>
        <v>0.99512563433743739</v>
      </c>
      <c r="D477">
        <f xml:space="preserve"> _xlfn.XLOOKUP($A477,Sulfone!$A:$A,Sulfone!$B:$B,,1)
 + ( $A477 - _xlfn.XLOOKUP($A477,Sulfone!$A:$A,Sulfone!$A:$A,,1) )
   / ( _xlfn.XLOOKUP($A477,Sulfone!$A:$A,Sulfone!$A:$A,,-1)
       - _xlfn.XLOOKUP($A477,Sulfone!$A:$A,Sulfone!$A:$A,,1) )
   * ( _xlfn.XLOOKUP($A477,Sulfone!$A:$A,Sulfone!$B:$B,,-1)
       - _xlfn.XLOOKUP($A477,Sulfone!$A:$A,Sulfone!$B:$B,,1) )</f>
        <v>1.0286299900039515</v>
      </c>
      <c r="E477">
        <f xml:space="preserve"> _xlfn.XLOOKUP($A477,sfeso4051!$A:$A,sfeso4051!$B:$B,,1)
 + ( $A477 - _xlfn.XLOOKUP($A477,sfeso4051!$A:$A,sfeso4051!$A:$A,,1) )
   / ( _xlfn.XLOOKUP($A477,sfeso4051!$A:$A,sfeso4051!$A:$A,,-1)
       - _xlfn.XLOOKUP($A477,sfeso4051!$A:$A,sfeso4051!$A:$A,,1) )
   * ( _xlfn.XLOOKUP($A477,sfeso4051!$A:$A,sfeso4051!$B:$B,,-1)
       - _xlfn.XLOOKUP($A477,sfeso4051!$A:$A,sfeso4051!$B:$B,,1) )</f>
        <v>0.88865144624183856</v>
      </c>
      <c r="F477">
        <f xml:space="preserve"> _xlfn.XLOOKUP($A477,sdbt029!$A:$A,sdbt029!$B:$B,,1)
 + ( $A477 - _xlfn.XLOOKUP($A477,sdbt029!$A:$A,sdbt029!$A:$A,,1) )
   / ( _xlfn.XLOOKUP($A477,sdbt029!$A:$A,sdbt029!$A:$A,,-1)
       - _xlfn.XLOOKUP($A477,sdbt029!$A:$A,sdbt029!$A:$A,,1) )
   * ( _xlfn.XLOOKUP($A477,sdbt029!$A:$A,sdbt029!$B:$B,,-1)
       - _xlfn.XLOOKUP($A477,sdbt029!$A:$A,sdbt029!$B:$B,,1) )</f>
        <v>0.98479117437378061</v>
      </c>
      <c r="G477">
        <f xml:space="preserve"> _xlfn.XLOOKUP($A477,sdbs034!$A:$A,sdbs034!$B:$B,,1)
 + ( $A477 - _xlfn.XLOOKUP($A477,sdbs034!$A:$A,sdbs034!$A:$A,,1) )
   / ( _xlfn.XLOOKUP($A477,sdbs034!$A:$A,sdbs034!$A:$A,,-1)
       - _xlfn.XLOOKUP($A477,sdbs034!$A:$A,sdbs034!$A:$A,,1) )
   * ( _xlfn.XLOOKUP($A477,sdbs034!$A:$A,sdbs034!$B:$B,,-1)
       - _xlfn.XLOOKUP($A477,sdbs034!$A:$A,sdbs034!$B:$B,,1) )</f>
        <v>0.96463160014097116</v>
      </c>
      <c r="H477">
        <f xml:space="preserve"> _xlfn.XLOOKUP($A477,sdbso042!$A:$A,sdbso042!$B:$B,,1)
 + ( $A477 - _xlfn.XLOOKUP($A477,sdbso042!$A:$A,sdbso042!$A:$A,,1) )
   / ( _xlfn.XLOOKUP($A477,sdbso042!$A:$A,sdbso042!$A:$A,,-1)
       - _xlfn.XLOOKUP($A477,sdbso042!$A:$A,sdbso042!$A:$A,,1) )
   * ( _xlfn.XLOOKUP($A477,sdbso042!$A:$A,sdbso042!$B:$B,,-1)
       - _xlfn.XLOOKUP($A477,sdbso042!$A:$A,sdbso042!$B:$B,,1) )</f>
        <v>0.91925146826841397</v>
      </c>
      <c r="Y477">
        <f t="shared" si="22"/>
        <v>0</v>
      </c>
      <c r="Z477">
        <f t="shared" si="23"/>
        <v>0</v>
      </c>
      <c r="AI477" s="1">
        <v>2542.6037000000001</v>
      </c>
    </row>
    <row r="478" spans="1:35" x14ac:dyDescent="0.2">
      <c r="A478" s="1">
        <f t="shared" si="21"/>
        <v>2541.6538</v>
      </c>
      <c r="B478" s="1">
        <v>1.0265295000000001</v>
      </c>
      <c r="C478">
        <f xml:space="preserve"> _xlfn.XLOOKUP($A478,DibenzoThiophene!$A:$A,DibenzoThiophene!$B:$B,,1)
 + ( $A478 - _xlfn.XLOOKUP($A478,DibenzoThiophene!$A:$A,DibenzoThiophene!$A:$A,,1) )
   / ( _xlfn.XLOOKUP($A478,DibenzoThiophene!$A:$A,DibenzoThiophene!$A:$A,,-1)
       - _xlfn.XLOOKUP($A478,DibenzoThiophene!$A:$A,DibenzoThiophene!$A:$A,,1) )
   * ( _xlfn.XLOOKUP($A478,DibenzoThiophene!$A:$A,DibenzoThiophene!$B:$B,,-1)
       - _xlfn.XLOOKUP($A478,DibenzoThiophene!$A:$A,DibenzoThiophene!$B:$B,,1) )</f>
        <v>0.99522356483196983</v>
      </c>
      <c r="D478">
        <f xml:space="preserve"> _xlfn.XLOOKUP($A478,Sulfone!$A:$A,Sulfone!$B:$B,,1)
 + ( $A478 - _xlfn.XLOOKUP($A478,Sulfone!$A:$A,Sulfone!$A:$A,,1) )
   / ( _xlfn.XLOOKUP($A478,Sulfone!$A:$A,Sulfone!$A:$A,,-1)
       - _xlfn.XLOOKUP($A478,Sulfone!$A:$A,Sulfone!$A:$A,,1) )
   * ( _xlfn.XLOOKUP($A478,Sulfone!$A:$A,Sulfone!$B:$B,,-1)
       - _xlfn.XLOOKUP($A478,Sulfone!$A:$A,Sulfone!$B:$B,,1) )</f>
        <v>1.0283889057551987</v>
      </c>
      <c r="E478">
        <f xml:space="preserve"> _xlfn.XLOOKUP($A478,sfeso4051!$A:$A,sfeso4051!$B:$B,,1)
 + ( $A478 - _xlfn.XLOOKUP($A478,sfeso4051!$A:$A,sfeso4051!$A:$A,,1) )
   / ( _xlfn.XLOOKUP($A478,sfeso4051!$A:$A,sfeso4051!$A:$A,,-1)
       - _xlfn.XLOOKUP($A478,sfeso4051!$A:$A,sfeso4051!$A:$A,,1) )
   * ( _xlfn.XLOOKUP($A478,sfeso4051!$A:$A,sfeso4051!$B:$B,,-1)
       - _xlfn.XLOOKUP($A478,sfeso4051!$A:$A,sfeso4051!$B:$B,,1) )</f>
        <v>0.88915822327319582</v>
      </c>
      <c r="F478">
        <f xml:space="preserve"> _xlfn.XLOOKUP($A478,sdbt029!$A:$A,sdbt029!$B:$B,,1)
 + ( $A478 - _xlfn.XLOOKUP($A478,sdbt029!$A:$A,sdbt029!$A:$A,,1) )
   / ( _xlfn.XLOOKUP($A478,sdbt029!$A:$A,sdbt029!$A:$A,,-1)
       - _xlfn.XLOOKUP($A478,sdbt029!$A:$A,sdbt029!$A:$A,,1) )
   * ( _xlfn.XLOOKUP($A478,sdbt029!$A:$A,sdbt029!$B:$B,,-1)
       - _xlfn.XLOOKUP($A478,sdbt029!$A:$A,sdbt029!$B:$B,,1) )</f>
        <v>0.98787598379921993</v>
      </c>
      <c r="G478">
        <f xml:space="preserve"> _xlfn.XLOOKUP($A478,sdbs034!$A:$A,sdbs034!$B:$B,,1)
 + ( $A478 - _xlfn.XLOOKUP($A478,sdbs034!$A:$A,sdbs034!$A:$A,,1) )
   / ( _xlfn.XLOOKUP($A478,sdbs034!$A:$A,sdbs034!$A:$A,,-1)
       - _xlfn.XLOOKUP($A478,sdbs034!$A:$A,sdbs034!$A:$A,,1) )
   * ( _xlfn.XLOOKUP($A478,sdbs034!$A:$A,sdbs034!$B:$B,,-1)
       - _xlfn.XLOOKUP($A478,sdbs034!$A:$A,sdbs034!$B:$B,,1) )</f>
        <v>0.96347889290151945</v>
      </c>
      <c r="H478">
        <f xml:space="preserve"> _xlfn.XLOOKUP($A478,sdbso042!$A:$A,sdbso042!$B:$B,,1)
 + ( $A478 - _xlfn.XLOOKUP($A478,sdbso042!$A:$A,sdbso042!$A:$A,,1) )
   / ( _xlfn.XLOOKUP($A478,sdbso042!$A:$A,sdbso042!$A:$A,,-1)
       - _xlfn.XLOOKUP($A478,sdbso042!$A:$A,sdbso042!$A:$A,,1) )
   * ( _xlfn.XLOOKUP($A478,sdbso042!$A:$A,sdbso042!$B:$B,,-1)
       - _xlfn.XLOOKUP($A478,sdbso042!$A:$A,sdbso042!$B:$B,,1) )</f>
        <v>0.91794982049905927</v>
      </c>
      <c r="Y478">
        <f t="shared" si="22"/>
        <v>0</v>
      </c>
      <c r="Z478">
        <f t="shared" si="23"/>
        <v>0</v>
      </c>
      <c r="AI478" s="1">
        <v>2542.8537999999999</v>
      </c>
    </row>
    <row r="479" spans="1:35" x14ac:dyDescent="0.2">
      <c r="A479" s="1">
        <f t="shared" si="21"/>
        <v>2541.904</v>
      </c>
      <c r="B479" s="1">
        <v>1.010499</v>
      </c>
      <c r="C479">
        <f xml:space="preserve"> _xlfn.XLOOKUP($A479,DibenzoThiophene!$A:$A,DibenzoThiophene!$B:$B,,1)
 + ( $A479 - _xlfn.XLOOKUP($A479,DibenzoThiophene!$A:$A,DibenzoThiophene!$A:$A,,1) )
   / ( _xlfn.XLOOKUP($A479,DibenzoThiophene!$A:$A,DibenzoThiophene!$A:$A,,-1)
       - _xlfn.XLOOKUP($A479,DibenzoThiophene!$A:$A,DibenzoThiophene!$A:$A,,1) )
   * ( _xlfn.XLOOKUP($A479,DibenzoThiophene!$A:$A,DibenzoThiophene!$B:$B,,-1)
       - _xlfn.XLOOKUP($A479,DibenzoThiophene!$A:$A,DibenzoThiophene!$B:$B,,1) )</f>
        <v>0.99532153448303762</v>
      </c>
      <c r="D479">
        <f xml:space="preserve"> _xlfn.XLOOKUP($A479,Sulfone!$A:$A,Sulfone!$B:$B,,1)
 + ( $A479 - _xlfn.XLOOKUP($A479,Sulfone!$A:$A,Sulfone!$A:$A,,1) )
   / ( _xlfn.XLOOKUP($A479,Sulfone!$A:$A,Sulfone!$A:$A,,-1)
       - _xlfn.XLOOKUP($A479,Sulfone!$A:$A,Sulfone!$A:$A,,1) )
   * ( _xlfn.XLOOKUP($A479,Sulfone!$A:$A,Sulfone!$B:$B,,-1)
       - _xlfn.XLOOKUP($A479,Sulfone!$A:$A,Sulfone!$B:$B,,1) )</f>
        <v>1.0281477251113043</v>
      </c>
      <c r="E479">
        <f xml:space="preserve"> _xlfn.XLOOKUP($A479,sfeso4051!$A:$A,sfeso4051!$B:$B,,1)
 + ( $A479 - _xlfn.XLOOKUP($A479,sfeso4051!$A:$A,sfeso4051!$A:$A,,1) )
   / ( _xlfn.XLOOKUP($A479,sfeso4051!$A:$A,sfeso4051!$A:$A,,-1)
       - _xlfn.XLOOKUP($A479,sfeso4051!$A:$A,sfeso4051!$A:$A,,1) )
   * ( _xlfn.XLOOKUP($A479,sfeso4051!$A:$A,sfeso4051!$B:$B,,-1)
       - _xlfn.XLOOKUP($A479,sfeso4051!$A:$A,sfeso4051!$B:$B,,1) )</f>
        <v>0.8905233713166163</v>
      </c>
      <c r="F479">
        <f xml:space="preserve"> _xlfn.XLOOKUP($A479,sdbt029!$A:$A,sdbt029!$B:$B,,1)
 + ( $A479 - _xlfn.XLOOKUP($A479,sdbt029!$A:$A,sdbt029!$A:$A,,1) )
   / ( _xlfn.XLOOKUP($A479,sdbt029!$A:$A,sdbt029!$A:$A,,-1)
       - _xlfn.XLOOKUP($A479,sdbt029!$A:$A,sdbt029!$A:$A,,1) )
   * ( _xlfn.XLOOKUP($A479,sdbt029!$A:$A,sdbt029!$B:$B,,-1)
       - _xlfn.XLOOKUP($A479,sdbt029!$A:$A,sdbt029!$B:$B,,1) )</f>
        <v>0.98848193419283403</v>
      </c>
      <c r="G479">
        <f xml:space="preserve"> _xlfn.XLOOKUP($A479,sdbs034!$A:$A,sdbs034!$B:$B,,1)
 + ( $A479 - _xlfn.XLOOKUP($A479,sdbs034!$A:$A,sdbs034!$A:$A,,1) )
   / ( _xlfn.XLOOKUP($A479,sdbs034!$A:$A,sdbs034!$A:$A,,-1)
       - _xlfn.XLOOKUP($A479,sdbs034!$A:$A,sdbs034!$A:$A,,1) )
   * ( _xlfn.XLOOKUP($A479,sdbs034!$A:$A,sdbs034!$B:$B,,-1)
       - _xlfn.XLOOKUP($A479,sdbs034!$A:$A,sdbs034!$B:$B,,1) )</f>
        <v>0.95971192800775251</v>
      </c>
      <c r="H479">
        <f xml:space="preserve"> _xlfn.XLOOKUP($A479,sdbso042!$A:$A,sdbso042!$B:$B,,1)
 + ( $A479 - _xlfn.XLOOKUP($A479,sdbso042!$A:$A,sdbso042!$A:$A,,1) )
   / ( _xlfn.XLOOKUP($A479,sdbso042!$A:$A,sdbso042!$A:$A,,-1)
       - _xlfn.XLOOKUP($A479,sdbso042!$A:$A,sdbso042!$A:$A,,1) )
   * ( _xlfn.XLOOKUP($A479,sdbso042!$A:$A,sdbso042!$B:$B,,-1)
       - _xlfn.XLOOKUP($A479,sdbso042!$A:$A,sdbso042!$B:$B,,1) )</f>
        <v>0.91617281562496489</v>
      </c>
      <c r="Y479">
        <f t="shared" si="22"/>
        <v>0</v>
      </c>
      <c r="Z479">
        <f t="shared" si="23"/>
        <v>0</v>
      </c>
      <c r="AI479" s="1">
        <v>2543.1039999999998</v>
      </c>
    </row>
    <row r="480" spans="1:35" x14ac:dyDescent="0.2">
      <c r="A480" s="1">
        <f t="shared" si="21"/>
        <v>2542.1542000000004</v>
      </c>
      <c r="B480" s="1">
        <v>1.0176358999999999</v>
      </c>
      <c r="C480">
        <f xml:space="preserve"> _xlfn.XLOOKUP($A480,DibenzoThiophene!$A:$A,DibenzoThiophene!$B:$B,,1)
 + ( $A480 - _xlfn.XLOOKUP($A480,DibenzoThiophene!$A:$A,DibenzoThiophene!$A:$A,,1) )
   / ( _xlfn.XLOOKUP($A480,DibenzoThiophene!$A:$A,DibenzoThiophene!$A:$A,,-1)
       - _xlfn.XLOOKUP($A480,DibenzoThiophene!$A:$A,DibenzoThiophene!$A:$A,,1) )
   * ( _xlfn.XLOOKUP($A480,DibenzoThiophene!$A:$A,DibenzoThiophene!$B:$B,,-1)
       - _xlfn.XLOOKUP($A480,DibenzoThiophene!$A:$A,DibenzoThiophene!$B:$B,,1) )</f>
        <v>0.9954195041341054</v>
      </c>
      <c r="D480">
        <f xml:space="preserve"> _xlfn.XLOOKUP($A480,Sulfone!$A:$A,Sulfone!$B:$B,,1)
 + ( $A480 - _xlfn.XLOOKUP($A480,Sulfone!$A:$A,Sulfone!$A:$A,,1) )
   / ( _xlfn.XLOOKUP($A480,Sulfone!$A:$A,Sulfone!$A:$A,,-1)
       - _xlfn.XLOOKUP($A480,Sulfone!$A:$A,Sulfone!$A:$A,,1) )
   * ( _xlfn.XLOOKUP($A480,Sulfone!$A:$A,Sulfone!$B:$B,,-1)
       - _xlfn.XLOOKUP($A480,Sulfone!$A:$A,Sulfone!$B:$B,,1) )</f>
        <v>1.0276609822414924</v>
      </c>
      <c r="E480">
        <f xml:space="preserve"> _xlfn.XLOOKUP($A480,sfeso4051!$A:$A,sfeso4051!$B:$B,,1)
 + ( $A480 - _xlfn.XLOOKUP($A480,sfeso4051!$A:$A,sfeso4051!$A:$A,,1) )
   / ( _xlfn.XLOOKUP($A480,sfeso4051!$A:$A,sfeso4051!$A:$A,,-1)
       - _xlfn.XLOOKUP($A480,sfeso4051!$A:$A,sfeso4051!$A:$A,,1) )
   * ( _xlfn.XLOOKUP($A480,sfeso4051!$A:$A,sfeso4051!$B:$B,,-1)
       - _xlfn.XLOOKUP($A480,sfeso4051!$A:$A,sfeso4051!$B:$B,,1) )</f>
        <v>0.89236839972465065</v>
      </c>
      <c r="F480">
        <f xml:space="preserve"> _xlfn.XLOOKUP($A480,sdbt029!$A:$A,sdbt029!$B:$B,,1)
 + ( $A480 - _xlfn.XLOOKUP($A480,sdbt029!$A:$A,sdbt029!$A:$A,,1) )
   / ( _xlfn.XLOOKUP($A480,sdbt029!$A:$A,sdbt029!$A:$A,,-1)
       - _xlfn.XLOOKUP($A480,sdbt029!$A:$A,sdbt029!$A:$A,,1) )
   * ( _xlfn.XLOOKUP($A480,sdbt029!$A:$A,sdbt029!$B:$B,,-1)
       - _xlfn.XLOOKUP($A480,sdbt029!$A:$A,sdbt029!$B:$B,,1) )</f>
        <v>0.98892253415381859</v>
      </c>
      <c r="G480">
        <f xml:space="preserve"> _xlfn.XLOOKUP($A480,sdbs034!$A:$A,sdbs034!$B:$B,,1)
 + ( $A480 - _xlfn.XLOOKUP($A480,sdbs034!$A:$A,sdbs034!$A:$A,,1) )
   / ( _xlfn.XLOOKUP($A480,sdbs034!$A:$A,sdbs034!$A:$A,,-1)
       - _xlfn.XLOOKUP($A480,sdbs034!$A:$A,sdbs034!$A:$A,,1) )
   * ( _xlfn.XLOOKUP($A480,sdbs034!$A:$A,sdbs034!$B:$B,,-1)
       - _xlfn.XLOOKUP($A480,sdbs034!$A:$A,sdbs034!$B:$B,,1) )</f>
        <v>0.95877057827140366</v>
      </c>
      <c r="H480">
        <f xml:space="preserve"> _xlfn.XLOOKUP($A480,sdbso042!$A:$A,sdbso042!$B:$B,,1)
 + ( $A480 - _xlfn.XLOOKUP($A480,sdbso042!$A:$A,sdbso042!$A:$A,,1) )
   / ( _xlfn.XLOOKUP($A480,sdbso042!$A:$A,sdbso042!$A:$A,,-1)
       - _xlfn.XLOOKUP($A480,sdbso042!$A:$A,sdbso042!$A:$A,,1) )
   * ( _xlfn.XLOOKUP($A480,sdbso042!$A:$A,sdbso042!$B:$B,,-1)
       - _xlfn.XLOOKUP($A480,sdbso042!$A:$A,sdbso042!$B:$B,,1) )</f>
        <v>0.9161136082087894</v>
      </c>
      <c r="Y480">
        <f t="shared" si="22"/>
        <v>0</v>
      </c>
      <c r="Z480">
        <f t="shared" si="23"/>
        <v>0</v>
      </c>
      <c r="AI480" s="1">
        <v>2543.3542000000002</v>
      </c>
    </row>
    <row r="481" spans="1:35" x14ac:dyDescent="0.2">
      <c r="A481" s="1">
        <f t="shared" si="21"/>
        <v>2542.4044000000004</v>
      </c>
      <c r="B481" s="1">
        <v>1.0333222</v>
      </c>
      <c r="C481">
        <f xml:space="preserve"> _xlfn.XLOOKUP($A481,DibenzoThiophene!$A:$A,DibenzoThiophene!$B:$B,,1)
 + ( $A481 - _xlfn.XLOOKUP($A481,DibenzoThiophene!$A:$A,DibenzoThiophene!$A:$A,,1) )
   / ( _xlfn.XLOOKUP($A481,DibenzoThiophene!$A:$A,DibenzoThiophene!$A:$A,,-1)
       - _xlfn.XLOOKUP($A481,DibenzoThiophene!$A:$A,DibenzoThiophene!$A:$A,,1) )
   * ( _xlfn.XLOOKUP($A481,DibenzoThiophene!$A:$A,DibenzoThiophene!$B:$B,,-1)
       - _xlfn.XLOOKUP($A481,DibenzoThiophene!$A:$A,DibenzoThiophene!$B:$B,,1) )</f>
        <v>0.99551747378517308</v>
      </c>
      <c r="D481">
        <f xml:space="preserve"> _xlfn.XLOOKUP($A481,Sulfone!$A:$A,Sulfone!$B:$B,,1)
 + ( $A481 - _xlfn.XLOOKUP($A481,Sulfone!$A:$A,Sulfone!$A:$A,,1) )
   / ( _xlfn.XLOOKUP($A481,Sulfone!$A:$A,Sulfone!$A:$A,,-1)
       - _xlfn.XLOOKUP($A481,Sulfone!$A:$A,Sulfone!$A:$A,,1) )
   * ( _xlfn.XLOOKUP($A481,Sulfone!$A:$A,Sulfone!$B:$B,,-1)
       - _xlfn.XLOOKUP($A481,Sulfone!$A:$A,Sulfone!$B:$B,,1) )</f>
        <v>1.0270233654837486</v>
      </c>
      <c r="E481">
        <f xml:space="preserve"> _xlfn.XLOOKUP($A481,sfeso4051!$A:$A,sfeso4051!$B:$B,,1)
 + ( $A481 - _xlfn.XLOOKUP($A481,sfeso4051!$A:$A,sfeso4051!$A:$A,,1) )
   / ( _xlfn.XLOOKUP($A481,sfeso4051!$A:$A,sfeso4051!$A:$A,,-1)
       - _xlfn.XLOOKUP($A481,sfeso4051!$A:$A,sfeso4051!$A:$A,,1) )
   * ( _xlfn.XLOOKUP($A481,sfeso4051!$A:$A,sfeso4051!$B:$B,,-1)
       - _xlfn.XLOOKUP($A481,sfeso4051!$A:$A,sfeso4051!$B:$B,,1) )</f>
        <v>0.89450826752046197</v>
      </c>
      <c r="F481">
        <f xml:space="preserve"> _xlfn.XLOOKUP($A481,sdbt029!$A:$A,sdbt029!$B:$B,,1)
 + ( $A481 - _xlfn.XLOOKUP($A481,sdbt029!$A:$A,sdbt029!$A:$A,,1) )
   / ( _xlfn.XLOOKUP($A481,sdbt029!$A:$A,sdbt029!$A:$A,,-1)
       - _xlfn.XLOOKUP($A481,sdbt029!$A:$A,sdbt029!$A:$A,,1) )
   * ( _xlfn.XLOOKUP($A481,sdbt029!$A:$A,sdbt029!$B:$B,,-1)
       - _xlfn.XLOOKUP($A481,sdbt029!$A:$A,sdbt029!$B:$B,,1) )</f>
        <v>0.98926154250172282</v>
      </c>
      <c r="G481">
        <f xml:space="preserve"> _xlfn.XLOOKUP($A481,sdbs034!$A:$A,sdbs034!$B:$B,,1)
 + ( $A481 - _xlfn.XLOOKUP($A481,sdbs034!$A:$A,sdbs034!$A:$A,,1) )
   / ( _xlfn.XLOOKUP($A481,sdbs034!$A:$A,sdbs034!$A:$A,,-1)
       - _xlfn.XLOOKUP($A481,sdbs034!$A:$A,sdbs034!$A:$A,,1) )
   * ( _xlfn.XLOOKUP($A481,sdbs034!$A:$A,sdbs034!$B:$B,,-1)
       - _xlfn.XLOOKUP($A481,sdbs034!$A:$A,sdbs034!$B:$B,,1) )</f>
        <v>0.95956529173862815</v>
      </c>
      <c r="H481">
        <f xml:space="preserve"> _xlfn.XLOOKUP($A481,sdbso042!$A:$A,sdbso042!$B:$B,,1)
 + ( $A481 - _xlfn.XLOOKUP($A481,sdbso042!$A:$A,sdbso042!$A:$A,,1) )
   / ( _xlfn.XLOOKUP($A481,sdbso042!$A:$A,sdbso042!$A:$A,,-1)
       - _xlfn.XLOOKUP($A481,sdbso042!$A:$A,sdbso042!$A:$A,,1) )
   * ( _xlfn.XLOOKUP($A481,sdbso042!$A:$A,sdbso042!$B:$B,,-1)
       - _xlfn.XLOOKUP($A481,sdbso042!$A:$A,sdbso042!$B:$B,,1) )</f>
        <v>0.91710981874294983</v>
      </c>
      <c r="Y481">
        <f t="shared" si="22"/>
        <v>0</v>
      </c>
      <c r="Z481">
        <f t="shared" si="23"/>
        <v>0</v>
      </c>
      <c r="AI481" s="1">
        <v>2543.6044000000002</v>
      </c>
    </row>
    <row r="482" spans="1:35" x14ac:dyDescent="0.2">
      <c r="A482" s="1">
        <f t="shared" si="21"/>
        <v>2542.6545000000001</v>
      </c>
      <c r="B482" s="1">
        <v>1.0126808</v>
      </c>
      <c r="C482">
        <f xml:space="preserve"> _xlfn.XLOOKUP($A482,DibenzoThiophene!$A:$A,DibenzoThiophene!$B:$B,,1)
 + ( $A482 - _xlfn.XLOOKUP($A482,DibenzoThiophene!$A:$A,DibenzoThiophene!$A:$A,,1) )
   / ( _xlfn.XLOOKUP($A482,DibenzoThiophene!$A:$A,DibenzoThiophene!$A:$A,,-1)
       - _xlfn.XLOOKUP($A482,DibenzoThiophene!$A:$A,DibenzoThiophene!$A:$A,,1) )
   * ( _xlfn.XLOOKUP($A482,DibenzoThiophene!$A:$A,DibenzoThiophene!$B:$B,,-1)
       - _xlfn.XLOOKUP($A482,DibenzoThiophene!$A:$A,DibenzoThiophene!$B:$B,,1) )</f>
        <v>0.99561540427970552</v>
      </c>
      <c r="D482">
        <f xml:space="preserve"> _xlfn.XLOOKUP($A482,Sulfone!$A:$A,Sulfone!$B:$B,,1)
 + ( $A482 - _xlfn.XLOOKUP($A482,Sulfone!$A:$A,Sulfone!$A:$A,,1) )
   / ( _xlfn.XLOOKUP($A482,Sulfone!$A:$A,Sulfone!$A:$A,,-1)
       - _xlfn.XLOOKUP($A482,Sulfone!$A:$A,Sulfone!$A:$A,,1) )
   * ( _xlfn.XLOOKUP($A482,Sulfone!$A:$A,Sulfone!$B:$B,,-1)
       - _xlfn.XLOOKUP($A482,Sulfone!$A:$A,Sulfone!$B:$B,,1) )</f>
        <v>1.0263860035688341</v>
      </c>
      <c r="E482">
        <f xml:space="preserve"> _xlfn.XLOOKUP($A482,sfeso4051!$A:$A,sfeso4051!$B:$B,,1)
 + ( $A482 - _xlfn.XLOOKUP($A482,sfeso4051!$A:$A,sfeso4051!$A:$A,,1) )
   / ( _xlfn.XLOOKUP($A482,sfeso4051!$A:$A,sfeso4051!$A:$A,,-1)
       - _xlfn.XLOOKUP($A482,sfeso4051!$A:$A,sfeso4051!$A:$A,,1) )
   * ( _xlfn.XLOOKUP($A482,sfeso4051!$A:$A,sfeso4051!$B:$B,,-1)
       - _xlfn.XLOOKUP($A482,sfeso4051!$A:$A,sfeso4051!$B:$B,,1) )</f>
        <v>0.89641740759296196</v>
      </c>
      <c r="F482">
        <f xml:space="preserve"> _xlfn.XLOOKUP($A482,sdbt029!$A:$A,sdbt029!$B:$B,,1)
 + ( $A482 - _xlfn.XLOOKUP($A482,sdbt029!$A:$A,sdbt029!$A:$A,,1) )
   / ( _xlfn.XLOOKUP($A482,sdbt029!$A:$A,sdbt029!$A:$A,,-1)
       - _xlfn.XLOOKUP($A482,sdbt029!$A:$A,sdbt029!$A:$A,,1) )
   * ( _xlfn.XLOOKUP($A482,sdbt029!$A:$A,sdbt029!$B:$B,,-1)
       - _xlfn.XLOOKUP($A482,sdbt029!$A:$A,sdbt029!$B:$B,,1) )</f>
        <v>0.99073594695192591</v>
      </c>
      <c r="G482">
        <f xml:space="preserve"> _xlfn.XLOOKUP($A482,sdbs034!$A:$A,sdbs034!$B:$B,,1)
 + ( $A482 - _xlfn.XLOOKUP($A482,sdbs034!$A:$A,sdbs034!$A:$A,,1) )
   / ( _xlfn.XLOOKUP($A482,sdbs034!$A:$A,sdbs034!$A:$A,,-1)
       - _xlfn.XLOOKUP($A482,sdbs034!$A:$A,sdbs034!$A:$A,,1) )
   * ( _xlfn.XLOOKUP($A482,sdbs034!$A:$A,sdbs034!$B:$B,,-1)
       - _xlfn.XLOOKUP($A482,sdbs034!$A:$A,sdbs034!$B:$B,,1) )</f>
        <v>0.95820530241339996</v>
      </c>
      <c r="H482">
        <f xml:space="preserve"> _xlfn.XLOOKUP($A482,sdbso042!$A:$A,sdbso042!$B:$B,,1)
 + ( $A482 - _xlfn.XLOOKUP($A482,sdbso042!$A:$A,sdbso042!$A:$A,,1) )
   / ( _xlfn.XLOOKUP($A482,sdbso042!$A:$A,sdbso042!$A:$A,,-1)
       - _xlfn.XLOOKUP($A482,sdbso042!$A:$A,sdbso042!$A:$A,,1) )
   * ( _xlfn.XLOOKUP($A482,sdbso042!$A:$A,sdbso042!$B:$B,,-1)
       - _xlfn.XLOOKUP($A482,sdbso042!$A:$A,sdbso042!$B:$B,,1) )</f>
        <v>0.91902459250649593</v>
      </c>
      <c r="Y482">
        <f t="shared" si="22"/>
        <v>0</v>
      </c>
      <c r="Z482">
        <f t="shared" si="23"/>
        <v>0</v>
      </c>
      <c r="AI482" s="1">
        <v>2543.8544999999999</v>
      </c>
    </row>
    <row r="483" spans="1:35" x14ac:dyDescent="0.2">
      <c r="A483" s="1">
        <f t="shared" si="21"/>
        <v>2542.9047</v>
      </c>
      <c r="B483" s="1">
        <v>1.0079009999999999</v>
      </c>
      <c r="C483">
        <f xml:space="preserve"> _xlfn.XLOOKUP($A483,DibenzoThiophene!$A:$A,DibenzoThiophene!$B:$B,,1)
 + ( $A483 - _xlfn.XLOOKUP($A483,DibenzoThiophene!$A:$A,DibenzoThiophene!$A:$A,,1) )
   / ( _xlfn.XLOOKUP($A483,DibenzoThiophene!$A:$A,DibenzoThiophene!$A:$A,,-1)
       - _xlfn.XLOOKUP($A483,DibenzoThiophene!$A:$A,DibenzoThiophene!$A:$A,,1) )
   * ( _xlfn.XLOOKUP($A483,DibenzoThiophene!$A:$A,DibenzoThiophene!$B:$B,,-1)
       - _xlfn.XLOOKUP($A483,DibenzoThiophene!$A:$A,DibenzoThiophene!$B:$B,,1) )</f>
        <v>0.9957133739307733</v>
      </c>
      <c r="D483">
        <f xml:space="preserve"> _xlfn.XLOOKUP($A483,Sulfone!$A:$A,Sulfone!$B:$B,,1)
 + ( $A483 - _xlfn.XLOOKUP($A483,Sulfone!$A:$A,Sulfone!$A:$A,,1) )
   / ( _xlfn.XLOOKUP($A483,Sulfone!$A:$A,Sulfone!$A:$A,,-1)
       - _xlfn.XLOOKUP($A483,Sulfone!$A:$A,Sulfone!$A:$A,,1) )
   * ( _xlfn.XLOOKUP($A483,Sulfone!$A:$A,Sulfone!$B:$B,,-1)
       - _xlfn.XLOOKUP($A483,Sulfone!$A:$A,Sulfone!$B:$B,,1) )</f>
        <v>1.0257483868110904</v>
      </c>
      <c r="E483">
        <f xml:space="preserve"> _xlfn.XLOOKUP($A483,sfeso4051!$A:$A,sfeso4051!$B:$B,,1)
 + ( $A483 - _xlfn.XLOOKUP($A483,sfeso4051!$A:$A,sfeso4051!$A:$A,,1) )
   / ( _xlfn.XLOOKUP($A483,sfeso4051!$A:$A,sfeso4051!$A:$A,,-1)
       - _xlfn.XLOOKUP($A483,sfeso4051!$A:$A,sfeso4051!$A:$A,,1) )
   * ( _xlfn.XLOOKUP($A483,sfeso4051!$A:$A,sfeso4051!$B:$B,,-1)
       - _xlfn.XLOOKUP($A483,sfeso4051!$A:$A,sfeso4051!$B:$B,,1) )</f>
        <v>0.89818170996110902</v>
      </c>
      <c r="F483">
        <f xml:space="preserve"> _xlfn.XLOOKUP($A483,sdbt029!$A:$A,sdbt029!$B:$B,,1)
 + ( $A483 - _xlfn.XLOOKUP($A483,sdbt029!$A:$A,sdbt029!$A:$A,,1) )
   / ( _xlfn.XLOOKUP($A483,sdbt029!$A:$A,sdbt029!$A:$A,,-1)
       - _xlfn.XLOOKUP($A483,sdbt029!$A:$A,sdbt029!$A:$A,,1) )
   * ( _xlfn.XLOOKUP($A483,sdbt029!$A:$A,sdbt029!$B:$B,,-1)
       - _xlfn.XLOOKUP($A483,sdbt029!$A:$A,sdbt029!$B:$B,,1) )</f>
        <v>0.99293018584462667</v>
      </c>
      <c r="G483">
        <f xml:space="preserve"> _xlfn.XLOOKUP($A483,sdbs034!$A:$A,sdbs034!$B:$B,,1)
 + ( $A483 - _xlfn.XLOOKUP($A483,sdbs034!$A:$A,sdbs034!$A:$A,,1) )
   / ( _xlfn.XLOOKUP($A483,sdbs034!$A:$A,sdbs034!$A:$A,,-1)
       - _xlfn.XLOOKUP($A483,sdbs034!$A:$A,sdbs034!$A:$A,,1) )
   * ( _xlfn.XLOOKUP($A483,sdbs034!$A:$A,sdbs034!$B:$B,,-1)
       - _xlfn.XLOOKUP($A483,sdbs034!$A:$A,sdbs034!$B:$B,,1) )</f>
        <v>0.95548018326128892</v>
      </c>
      <c r="H483">
        <f xml:space="preserve"> _xlfn.XLOOKUP($A483,sdbso042!$A:$A,sdbso042!$B:$B,,1)
 + ( $A483 - _xlfn.XLOOKUP($A483,sdbso042!$A:$A,sdbso042!$A:$A,,1) )
   / ( _xlfn.XLOOKUP($A483,sdbso042!$A:$A,sdbso042!$A:$A,,-1)
       - _xlfn.XLOOKUP($A483,sdbso042!$A:$A,sdbso042!$A:$A,,1) )
   * ( _xlfn.XLOOKUP($A483,sdbso042!$A:$A,sdbso042!$B:$B,,-1)
       - _xlfn.XLOOKUP($A483,sdbso042!$A:$A,sdbso042!$B:$B,,1) )</f>
        <v>0.92152220137581387</v>
      </c>
      <c r="Y483">
        <f t="shared" si="22"/>
        <v>0</v>
      </c>
      <c r="Z483">
        <f t="shared" si="23"/>
        <v>0</v>
      </c>
      <c r="AI483" s="1">
        <v>2544.1046999999999</v>
      </c>
    </row>
    <row r="484" spans="1:35" x14ac:dyDescent="0.2">
      <c r="A484" s="1">
        <f t="shared" si="21"/>
        <v>2543.1549</v>
      </c>
      <c r="B484" s="1">
        <v>1.0090825000000001</v>
      </c>
      <c r="C484">
        <f xml:space="preserve"> _xlfn.XLOOKUP($A484,DibenzoThiophene!$A:$A,DibenzoThiophene!$B:$B,,1)
 + ( $A484 - _xlfn.XLOOKUP($A484,DibenzoThiophene!$A:$A,DibenzoThiophene!$A:$A,,1) )
   / ( _xlfn.XLOOKUP($A484,DibenzoThiophene!$A:$A,DibenzoThiophene!$A:$A,,-1)
       - _xlfn.XLOOKUP($A484,DibenzoThiophene!$A:$A,DibenzoThiophene!$A:$A,,1) )
   * ( _xlfn.XLOOKUP($A484,DibenzoThiophene!$A:$A,DibenzoThiophene!$B:$B,,-1)
       - _xlfn.XLOOKUP($A484,DibenzoThiophene!$A:$A,DibenzoThiophene!$B:$B,,1) )</f>
        <v>0.99581134358184109</v>
      </c>
      <c r="D484">
        <f xml:space="preserve"> _xlfn.XLOOKUP($A484,Sulfone!$A:$A,Sulfone!$B:$B,,1)
 + ( $A484 - _xlfn.XLOOKUP($A484,Sulfone!$A:$A,Sulfone!$A:$A,,1) )
   / ( _xlfn.XLOOKUP($A484,Sulfone!$A:$A,Sulfone!$A:$A,,-1)
       - _xlfn.XLOOKUP($A484,Sulfone!$A:$A,Sulfone!$A:$A,,1) )
   * ( _xlfn.XLOOKUP($A484,Sulfone!$A:$A,Sulfone!$B:$B,,-1)
       - _xlfn.XLOOKUP($A484,Sulfone!$A:$A,Sulfone!$B:$B,,1) )</f>
        <v>1.0247126698600506</v>
      </c>
      <c r="E484">
        <f xml:space="preserve"> _xlfn.XLOOKUP($A484,sfeso4051!$A:$A,sfeso4051!$B:$B,,1)
 + ( $A484 - _xlfn.XLOOKUP($A484,sfeso4051!$A:$A,sfeso4051!$A:$A,,1) )
   / ( _xlfn.XLOOKUP($A484,sfeso4051!$A:$A,sfeso4051!$A:$A,,-1)
       - _xlfn.XLOOKUP($A484,sfeso4051!$A:$A,sfeso4051!$A:$A,,1) )
   * ( _xlfn.XLOOKUP($A484,sfeso4051!$A:$A,sfeso4051!$B:$B,,-1)
       - _xlfn.XLOOKUP($A484,sfeso4051!$A:$A,sfeso4051!$B:$B,,1) )</f>
        <v>0.89888476923294613</v>
      </c>
      <c r="F484">
        <f xml:space="preserve"> _xlfn.XLOOKUP($A484,sdbt029!$A:$A,sdbt029!$B:$B,,1)
 + ( $A484 - _xlfn.XLOOKUP($A484,sdbt029!$A:$A,sdbt029!$A:$A,,1) )
   / ( _xlfn.XLOOKUP($A484,sdbt029!$A:$A,sdbt029!$A:$A,,-1)
       - _xlfn.XLOOKUP($A484,sdbt029!$A:$A,sdbt029!$A:$A,,1) )
   * ( _xlfn.XLOOKUP($A484,sdbt029!$A:$A,sdbt029!$B:$B,,-1)
       - _xlfn.XLOOKUP($A484,sdbt029!$A:$A,sdbt029!$B:$B,,1) )</f>
        <v>0.99353444515728306</v>
      </c>
      <c r="G484">
        <f xml:space="preserve"> _xlfn.XLOOKUP($A484,sdbs034!$A:$A,sdbs034!$B:$B,,1)
 + ( $A484 - _xlfn.XLOOKUP($A484,sdbs034!$A:$A,sdbs034!$A:$A,,1) )
   / ( _xlfn.XLOOKUP($A484,sdbs034!$A:$A,sdbs034!$A:$A,,-1)
       - _xlfn.XLOOKUP($A484,sdbs034!$A:$A,sdbs034!$A:$A,,1) )
   * ( _xlfn.XLOOKUP($A484,sdbs034!$A:$A,sdbs034!$B:$B,,-1)
       - _xlfn.XLOOKUP($A484,sdbs034!$A:$A,sdbs034!$B:$B,,1) )</f>
        <v>0.95433609704222055</v>
      </c>
      <c r="H484">
        <f xml:space="preserve"> _xlfn.XLOOKUP($A484,sdbso042!$A:$A,sdbso042!$B:$B,,1)
 + ( $A484 - _xlfn.XLOOKUP($A484,sdbso042!$A:$A,sdbso042!$A:$A,,1) )
   / ( _xlfn.XLOOKUP($A484,sdbso042!$A:$A,sdbso042!$A:$A,,-1)
       - _xlfn.XLOOKUP($A484,sdbso042!$A:$A,sdbso042!$A:$A,,1) )
   * ( _xlfn.XLOOKUP($A484,sdbso042!$A:$A,sdbso042!$B:$B,,-1)
       - _xlfn.XLOOKUP($A484,sdbso042!$A:$A,sdbso042!$B:$B,,1) )</f>
        <v>0.92064466607746398</v>
      </c>
      <c r="Y484">
        <f t="shared" si="22"/>
        <v>0</v>
      </c>
      <c r="Z484">
        <f t="shared" si="23"/>
        <v>0</v>
      </c>
      <c r="AI484" s="1">
        <v>2544.3548999999998</v>
      </c>
    </row>
    <row r="485" spans="1:35" x14ac:dyDescent="0.2">
      <c r="A485" s="1">
        <f t="shared" si="21"/>
        <v>2543.4051000000004</v>
      </c>
      <c r="B485" s="1">
        <v>1.0453422000000001</v>
      </c>
      <c r="C485">
        <f xml:space="preserve"> _xlfn.XLOOKUP($A485,DibenzoThiophene!$A:$A,DibenzoThiophene!$B:$B,,1)
 + ( $A485 - _xlfn.XLOOKUP($A485,DibenzoThiophene!$A:$A,DibenzoThiophene!$A:$A,,1) )
   / ( _xlfn.XLOOKUP($A485,DibenzoThiophene!$A:$A,DibenzoThiophene!$A:$A,,-1)
       - _xlfn.XLOOKUP($A485,DibenzoThiophene!$A:$A,DibenzoThiophene!$A:$A,,1) )
   * ( _xlfn.XLOOKUP($A485,DibenzoThiophene!$A:$A,DibenzoThiophene!$B:$B,,-1)
       - _xlfn.XLOOKUP($A485,DibenzoThiophene!$A:$A,DibenzoThiophene!$B:$B,,1) )</f>
        <v>0.99590931323290888</v>
      </c>
      <c r="D485">
        <f xml:space="preserve"> _xlfn.XLOOKUP($A485,Sulfone!$A:$A,Sulfone!$B:$B,,1)
 + ( $A485 - _xlfn.XLOOKUP($A485,Sulfone!$A:$A,Sulfone!$A:$A,,1) )
   / ( _xlfn.XLOOKUP($A485,Sulfone!$A:$A,Sulfone!$A:$A,,-1)
       - _xlfn.XLOOKUP($A485,Sulfone!$A:$A,Sulfone!$A:$A,,1) )
   * ( _xlfn.XLOOKUP($A485,Sulfone!$A:$A,Sulfone!$B:$B,,-1)
       - _xlfn.XLOOKUP($A485,Sulfone!$A:$A,Sulfone!$B:$B,,1) )</f>
        <v>1.0234156378863979</v>
      </c>
      <c r="E485">
        <f xml:space="preserve"> _xlfn.XLOOKUP($A485,sfeso4051!$A:$A,sfeso4051!$B:$B,,1)
 + ( $A485 - _xlfn.XLOOKUP($A485,sfeso4051!$A:$A,sfeso4051!$A:$A,,1) )
   / ( _xlfn.XLOOKUP($A485,sfeso4051!$A:$A,sfeso4051!$A:$A,,-1)
       - _xlfn.XLOOKUP($A485,sfeso4051!$A:$A,sfeso4051!$A:$A,,1) )
   * ( _xlfn.XLOOKUP($A485,sfeso4051!$A:$A,sfeso4051!$B:$B,,-1)
       - _xlfn.XLOOKUP($A485,sfeso4051!$A:$A,sfeso4051!$B:$B,,1) )</f>
        <v>0.8988912230562619</v>
      </c>
      <c r="F485">
        <f xml:space="preserve"> _xlfn.XLOOKUP($A485,sdbt029!$A:$A,sdbt029!$B:$B,,1)
 + ( $A485 - _xlfn.XLOOKUP($A485,sdbt029!$A:$A,sdbt029!$A:$A,,1) )
   / ( _xlfn.XLOOKUP($A485,sdbt029!$A:$A,sdbt029!$A:$A,,-1)
       - _xlfn.XLOOKUP($A485,sdbt029!$A:$A,sdbt029!$A:$A,,1) )
   * ( _xlfn.XLOOKUP($A485,sdbt029!$A:$A,sdbt029!$B:$B,,-1)
       - _xlfn.XLOOKUP($A485,sdbt029!$A:$A,sdbt029!$B:$B,,1) )</f>
        <v>0.9930950336631762</v>
      </c>
      <c r="G485">
        <f xml:space="preserve"> _xlfn.XLOOKUP($A485,sdbs034!$A:$A,sdbs034!$B:$B,,1)
 + ( $A485 - _xlfn.XLOOKUP($A485,sdbs034!$A:$A,sdbs034!$A:$A,,1) )
   / ( _xlfn.XLOOKUP($A485,sdbs034!$A:$A,sdbs034!$A:$A,,-1)
       - _xlfn.XLOOKUP($A485,sdbs034!$A:$A,sdbs034!$A:$A,,1) )
   * ( _xlfn.XLOOKUP($A485,sdbs034!$A:$A,sdbs034!$B:$B,,-1)
       - _xlfn.XLOOKUP($A485,sdbs034!$A:$A,sdbs034!$B:$B,,1) )</f>
        <v>0.95422980900462351</v>
      </c>
      <c r="H485">
        <f xml:space="preserve"> _xlfn.XLOOKUP($A485,sdbso042!$A:$A,sdbso042!$B:$B,,1)
 + ( $A485 - _xlfn.XLOOKUP($A485,sdbso042!$A:$A,sdbso042!$A:$A,,1) )
   / ( _xlfn.XLOOKUP($A485,sdbso042!$A:$A,sdbso042!$A:$A,,-1)
       - _xlfn.XLOOKUP($A485,sdbso042!$A:$A,sdbso042!$A:$A,,1) )
   * ( _xlfn.XLOOKUP($A485,sdbso042!$A:$A,sdbso042!$B:$B,,-1)
       - _xlfn.XLOOKUP($A485,sdbso042!$A:$A,sdbso042!$B:$B,,1) )</f>
        <v>0.91755166871870164</v>
      </c>
      <c r="Y485">
        <f t="shared" si="22"/>
        <v>0</v>
      </c>
      <c r="Z485">
        <f t="shared" si="23"/>
        <v>0</v>
      </c>
      <c r="AI485" s="1">
        <v>2544.6051000000002</v>
      </c>
    </row>
    <row r="486" spans="1:35" x14ac:dyDescent="0.2">
      <c r="A486" s="1">
        <f t="shared" si="21"/>
        <v>2543.6552000000001</v>
      </c>
      <c r="B486" s="1">
        <v>1.0204355000000001</v>
      </c>
      <c r="C486">
        <f xml:space="preserve"> _xlfn.XLOOKUP($A486,DibenzoThiophene!$A:$A,DibenzoThiophene!$B:$B,,1)
 + ( $A486 - _xlfn.XLOOKUP($A486,DibenzoThiophene!$A:$A,DibenzoThiophene!$A:$A,,1) )
   / ( _xlfn.XLOOKUP($A486,DibenzoThiophene!$A:$A,DibenzoThiophene!$A:$A,,-1)
       - _xlfn.XLOOKUP($A486,DibenzoThiophene!$A:$A,DibenzoThiophene!$A:$A,,1) )
   * ( _xlfn.XLOOKUP($A486,DibenzoThiophene!$A:$A,DibenzoThiophene!$B:$B,,-1)
       - _xlfn.XLOOKUP($A486,DibenzoThiophene!$A:$A,DibenzoThiophene!$B:$B,,1) )</f>
        <v>0.9960072437274412</v>
      </c>
      <c r="D486">
        <f xml:space="preserve"> _xlfn.XLOOKUP($A486,Sulfone!$A:$A,Sulfone!$B:$B,,1)
 + ( $A486 - _xlfn.XLOOKUP($A486,Sulfone!$A:$A,Sulfone!$A:$A,,1) )
   / ( _xlfn.XLOOKUP($A486,Sulfone!$A:$A,Sulfone!$A:$A,,-1)
       - _xlfn.XLOOKUP($A486,Sulfone!$A:$A,Sulfone!$A:$A,,1) )
   * ( _xlfn.XLOOKUP($A486,Sulfone!$A:$A,Sulfone!$B:$B,,-1)
       - _xlfn.XLOOKUP($A486,Sulfone!$A:$A,Sulfone!$B:$B,,1) )</f>
        <v>1.0221191243108196</v>
      </c>
      <c r="E486">
        <f xml:space="preserve"> _xlfn.XLOOKUP($A486,sfeso4051!$A:$A,sfeso4051!$B:$B,,1)
 + ( $A486 - _xlfn.XLOOKUP($A486,sfeso4051!$A:$A,sfeso4051!$A:$A,,1) )
   / ( _xlfn.XLOOKUP($A486,sfeso4051!$A:$A,sfeso4051!$A:$A,,-1)
       - _xlfn.XLOOKUP($A486,sfeso4051!$A:$A,sfeso4051!$A:$A,,1) )
   * ( _xlfn.XLOOKUP($A486,sfeso4051!$A:$A,sfeso4051!$B:$B,,-1)
       - _xlfn.XLOOKUP($A486,sfeso4051!$A:$A,sfeso4051!$B:$B,,1) )</f>
        <v>0.90157852031367747</v>
      </c>
      <c r="F486">
        <f xml:space="preserve"> _xlfn.XLOOKUP($A486,sdbt029!$A:$A,sdbt029!$B:$B,,1)
 + ( $A486 - _xlfn.XLOOKUP($A486,sdbt029!$A:$A,sdbt029!$A:$A,,1) )
   / ( _xlfn.XLOOKUP($A486,sdbt029!$A:$A,sdbt029!$A:$A,,-1)
       - _xlfn.XLOOKUP($A486,sdbt029!$A:$A,sdbt029!$A:$A,,1) )
   * ( _xlfn.XLOOKUP($A486,sdbt029!$A:$A,sdbt029!$B:$B,,-1)
       - _xlfn.XLOOKUP($A486,sdbt029!$A:$A,sdbt029!$B:$B,,1) )</f>
        <v>0.99502380262040468</v>
      </c>
      <c r="G486">
        <f xml:space="preserve"> _xlfn.XLOOKUP($A486,sdbs034!$A:$A,sdbs034!$B:$B,,1)
 + ( $A486 - _xlfn.XLOOKUP($A486,sdbs034!$A:$A,sdbs034!$A:$A,,1) )
   / ( _xlfn.XLOOKUP($A486,sdbs034!$A:$A,sdbs034!$A:$A,,-1)
       - _xlfn.XLOOKUP($A486,sdbs034!$A:$A,sdbs034!$A:$A,,1) )
   * ( _xlfn.XLOOKUP($A486,sdbs034!$A:$A,sdbs034!$B:$B,,-1)
       - _xlfn.XLOOKUP($A486,sdbs034!$A:$A,sdbs034!$B:$B,,1) )</f>
        <v>0.95535998297889724</v>
      </c>
      <c r="H486">
        <f xml:space="preserve"> _xlfn.XLOOKUP($A486,sdbso042!$A:$A,sdbso042!$B:$B,,1)
 + ( $A486 - _xlfn.XLOOKUP($A486,sdbso042!$A:$A,sdbso042!$A:$A,,1) )
   / ( _xlfn.XLOOKUP($A486,sdbso042!$A:$A,sdbso042!$A:$A,,-1)
       - _xlfn.XLOOKUP($A486,sdbso042!$A:$A,sdbso042!$A:$A,,1) )
   * ( _xlfn.XLOOKUP($A486,sdbso042!$A:$A,sdbso042!$B:$B,,-1)
       - _xlfn.XLOOKUP($A486,sdbso042!$A:$A,sdbso042!$B:$B,,1) )</f>
        <v>0.91479358548138068</v>
      </c>
      <c r="Y486">
        <f t="shared" si="22"/>
        <v>0</v>
      </c>
      <c r="Z486">
        <f t="shared" si="23"/>
        <v>0</v>
      </c>
      <c r="AI486" s="1">
        <v>2544.8552</v>
      </c>
    </row>
    <row r="487" spans="1:35" x14ac:dyDescent="0.2">
      <c r="A487" s="1">
        <f t="shared" si="21"/>
        <v>2543.9054000000001</v>
      </c>
      <c r="B487" s="1">
        <v>1.0088763000000001</v>
      </c>
      <c r="C487">
        <f xml:space="preserve"> _xlfn.XLOOKUP($A487,DibenzoThiophene!$A:$A,DibenzoThiophene!$B:$B,,1)
 + ( $A487 - _xlfn.XLOOKUP($A487,DibenzoThiophene!$A:$A,DibenzoThiophene!$A:$A,,1) )
   / ( _xlfn.XLOOKUP($A487,DibenzoThiophene!$A:$A,DibenzoThiophene!$A:$A,,-1)
       - _xlfn.XLOOKUP($A487,DibenzoThiophene!$A:$A,DibenzoThiophene!$A:$A,,1) )
   * ( _xlfn.XLOOKUP($A487,DibenzoThiophene!$A:$A,DibenzoThiophene!$B:$B,,-1)
       - _xlfn.XLOOKUP($A487,DibenzoThiophene!$A:$A,DibenzoThiophene!$B:$B,,1) )</f>
        <v>0.99610521337850899</v>
      </c>
      <c r="D487">
        <f xml:space="preserve"> _xlfn.XLOOKUP($A487,Sulfone!$A:$A,Sulfone!$B:$B,,1)
 + ( $A487 - _xlfn.XLOOKUP($A487,Sulfone!$A:$A,Sulfone!$A:$A,,1) )
   / ( _xlfn.XLOOKUP($A487,Sulfone!$A:$A,Sulfone!$A:$A,,-1)
       - _xlfn.XLOOKUP($A487,Sulfone!$A:$A,Sulfone!$A:$A,,1) )
   * ( _xlfn.XLOOKUP($A487,Sulfone!$A:$A,Sulfone!$B:$B,,-1)
       - _xlfn.XLOOKUP($A487,Sulfone!$A:$A,Sulfone!$B:$B,,1) )</f>
        <v>1.0208220923371694</v>
      </c>
      <c r="E487">
        <f xml:space="preserve"> _xlfn.XLOOKUP($A487,sfeso4051!$A:$A,sfeso4051!$B:$B,,1)
 + ( $A487 - _xlfn.XLOOKUP($A487,sfeso4051!$A:$A,sfeso4051!$A:$A,,1) )
   / ( _xlfn.XLOOKUP($A487,sfeso4051!$A:$A,sfeso4051!$A:$A,,-1)
       - _xlfn.XLOOKUP($A487,sfeso4051!$A:$A,sfeso4051!$A:$A,,1) )
   * ( _xlfn.XLOOKUP($A487,sfeso4051!$A:$A,sfeso4051!$B:$B,,-1)
       - _xlfn.XLOOKUP($A487,sfeso4051!$A:$A,sfeso4051!$B:$B,,1) )</f>
        <v>0.90584368951853544</v>
      </c>
      <c r="F487">
        <f xml:space="preserve"> _xlfn.XLOOKUP($A487,sdbt029!$A:$A,sdbt029!$B:$B,,1)
 + ( $A487 - _xlfn.XLOOKUP($A487,sdbt029!$A:$A,sdbt029!$A:$A,,1) )
   / ( _xlfn.XLOOKUP($A487,sdbt029!$A:$A,sdbt029!$A:$A,,-1)
       - _xlfn.XLOOKUP($A487,sdbt029!$A:$A,sdbt029!$A:$A,,1) )
   * ( _xlfn.XLOOKUP($A487,sdbt029!$A:$A,sdbt029!$B:$B,,-1)
       - _xlfn.XLOOKUP($A487,sdbt029!$A:$A,sdbt029!$B:$B,,1) )</f>
        <v>0.99834613593755794</v>
      </c>
      <c r="G487">
        <f xml:space="preserve"> _xlfn.XLOOKUP($A487,sdbs034!$A:$A,sdbs034!$B:$B,,1)
 + ( $A487 - _xlfn.XLOOKUP($A487,sdbs034!$A:$A,sdbs034!$A:$A,,1) )
   / ( _xlfn.XLOOKUP($A487,sdbs034!$A:$A,sdbs034!$A:$A,,-1)
       - _xlfn.XLOOKUP($A487,sdbs034!$A:$A,sdbs034!$A:$A,,1) )
   * ( _xlfn.XLOOKUP($A487,sdbs034!$A:$A,sdbs034!$B:$B,,-1)
       - _xlfn.XLOOKUP($A487,sdbs034!$A:$A,sdbs034!$B:$B,,1) )</f>
        <v>0.95721783568139995</v>
      </c>
      <c r="H487">
        <f xml:space="preserve"> _xlfn.XLOOKUP($A487,sdbso042!$A:$A,sdbso042!$B:$B,,1)
 + ( $A487 - _xlfn.XLOOKUP($A487,sdbso042!$A:$A,sdbso042!$A:$A,,1) )
   / ( _xlfn.XLOOKUP($A487,sdbso042!$A:$A,sdbso042!$A:$A,,-1)
       - _xlfn.XLOOKUP($A487,sdbso042!$A:$A,sdbso042!$A:$A,,1) )
   * ( _xlfn.XLOOKUP($A487,sdbso042!$A:$A,sdbso042!$B:$B,,-1)
       - _xlfn.XLOOKUP($A487,sdbso042!$A:$A,sdbso042!$B:$B,,1) )</f>
        <v>0.91223065931911018</v>
      </c>
      <c r="Y487">
        <f t="shared" si="22"/>
        <v>0</v>
      </c>
      <c r="Z487">
        <f t="shared" si="23"/>
        <v>0</v>
      </c>
      <c r="AI487" s="1">
        <v>2545.1053999999999</v>
      </c>
    </row>
    <row r="488" spans="1:35" x14ac:dyDescent="0.2">
      <c r="A488" s="1">
        <f t="shared" si="21"/>
        <v>2544.1556</v>
      </c>
      <c r="B488" s="1">
        <v>1.0167508999999999</v>
      </c>
      <c r="C488">
        <f xml:space="preserve"> _xlfn.XLOOKUP($A488,DibenzoThiophene!$A:$A,DibenzoThiophene!$B:$B,,1)
 + ( $A488 - _xlfn.XLOOKUP($A488,DibenzoThiophene!$A:$A,DibenzoThiophene!$A:$A,,1) )
   / ( _xlfn.XLOOKUP($A488,DibenzoThiophene!$A:$A,DibenzoThiophene!$A:$A,,-1)
       - _xlfn.XLOOKUP($A488,DibenzoThiophene!$A:$A,DibenzoThiophene!$A:$A,,1) )
   * ( _xlfn.XLOOKUP($A488,DibenzoThiophene!$A:$A,DibenzoThiophene!$B:$B,,-1)
       - _xlfn.XLOOKUP($A488,DibenzoThiophene!$A:$A,DibenzoThiophene!$B:$B,,1) )</f>
        <v>0.99620318302957678</v>
      </c>
      <c r="D488">
        <f xml:space="preserve"> _xlfn.XLOOKUP($A488,Sulfone!$A:$A,Sulfone!$B:$B,,1)
 + ( $A488 - _xlfn.XLOOKUP($A488,Sulfone!$A:$A,Sulfone!$A:$A,,1) )
   / ( _xlfn.XLOOKUP($A488,Sulfone!$A:$A,Sulfone!$A:$A,,-1)
       - _xlfn.XLOOKUP($A488,Sulfone!$A:$A,Sulfone!$A:$A,,1) )
   * ( _xlfn.XLOOKUP($A488,Sulfone!$A:$A,Sulfone!$B:$B,,-1)
       - _xlfn.XLOOKUP($A488,Sulfone!$A:$A,Sulfone!$B:$B,,1) )</f>
        <v>1.0201185393006416</v>
      </c>
      <c r="E488">
        <f xml:space="preserve"> _xlfn.XLOOKUP($A488,sfeso4051!$A:$A,sfeso4051!$B:$B,,1)
 + ( $A488 - _xlfn.XLOOKUP($A488,sfeso4051!$A:$A,sfeso4051!$A:$A,,1) )
   / ( _xlfn.XLOOKUP($A488,sfeso4051!$A:$A,sfeso4051!$A:$A,,-1)
       - _xlfn.XLOOKUP($A488,sfeso4051!$A:$A,sfeso4051!$A:$A,,1) )
   * ( _xlfn.XLOOKUP($A488,sfeso4051!$A:$A,sfeso4051!$B:$B,,-1)
       - _xlfn.XLOOKUP($A488,sfeso4051!$A:$A,sfeso4051!$B:$B,,1) )</f>
        <v>0.90806797812611384</v>
      </c>
      <c r="F488">
        <f xml:space="preserve"> _xlfn.XLOOKUP($A488,sdbt029!$A:$A,sdbt029!$B:$B,,1)
 + ( $A488 - _xlfn.XLOOKUP($A488,sdbt029!$A:$A,sdbt029!$A:$A,,1) )
   / ( _xlfn.XLOOKUP($A488,sdbt029!$A:$A,sdbt029!$A:$A,,-1)
       - _xlfn.XLOOKUP($A488,sdbt029!$A:$A,sdbt029!$A:$A,,1) )
   * ( _xlfn.XLOOKUP($A488,sdbt029!$A:$A,sdbt029!$B:$B,,-1)
       - _xlfn.XLOOKUP($A488,sdbt029!$A:$A,sdbt029!$B:$B,,1) )</f>
        <v>0.99982323586528787</v>
      </c>
      <c r="G488">
        <f xml:space="preserve"> _xlfn.XLOOKUP($A488,sdbs034!$A:$A,sdbs034!$B:$B,,1)
 + ( $A488 - _xlfn.XLOOKUP($A488,sdbs034!$A:$A,sdbs034!$A:$A,,1) )
   / ( _xlfn.XLOOKUP($A488,sdbs034!$A:$A,sdbs034!$A:$A,,-1)
       - _xlfn.XLOOKUP($A488,sdbs034!$A:$A,sdbs034!$A:$A,,1) )
   * ( _xlfn.XLOOKUP($A488,sdbs034!$A:$A,sdbs034!$B:$B,,-1)
       - _xlfn.XLOOKUP($A488,sdbs034!$A:$A,sdbs034!$B:$B,,1) )</f>
        <v>0.95658292268630507</v>
      </c>
      <c r="H488">
        <f xml:space="preserve"> _xlfn.XLOOKUP($A488,sdbso042!$A:$A,sdbso042!$B:$B,,1)
 + ( $A488 - _xlfn.XLOOKUP($A488,sdbso042!$A:$A,sdbso042!$A:$A,,1) )
   / ( _xlfn.XLOOKUP($A488,sdbso042!$A:$A,sdbso042!$A:$A,,-1)
       - _xlfn.XLOOKUP($A488,sdbso042!$A:$A,sdbso042!$A:$A,,1) )
   * ( _xlfn.XLOOKUP($A488,sdbso042!$A:$A,sdbso042!$B:$B,,-1)
       - _xlfn.XLOOKUP($A488,sdbso042!$A:$A,sdbso042!$B:$B,,1) )</f>
        <v>0.91328254632705963</v>
      </c>
      <c r="Y488">
        <f t="shared" si="22"/>
        <v>0</v>
      </c>
      <c r="Z488">
        <f t="shared" si="23"/>
        <v>0</v>
      </c>
      <c r="AI488" s="1">
        <v>2545.3555999999999</v>
      </c>
    </row>
    <row r="489" spans="1:35" x14ac:dyDescent="0.2">
      <c r="A489" s="1">
        <f t="shared" si="21"/>
        <v>2544.4058</v>
      </c>
      <c r="B489" s="1">
        <v>1.0395924000000001</v>
      </c>
      <c r="C489">
        <f xml:space="preserve"> _xlfn.XLOOKUP($A489,DibenzoThiophene!$A:$A,DibenzoThiophene!$B:$B,,1)
 + ( $A489 - _xlfn.XLOOKUP($A489,DibenzoThiophene!$A:$A,DibenzoThiophene!$A:$A,,1) )
   / ( _xlfn.XLOOKUP($A489,DibenzoThiophene!$A:$A,DibenzoThiophene!$A:$A,,-1)
       - _xlfn.XLOOKUP($A489,DibenzoThiophene!$A:$A,DibenzoThiophene!$A:$A,,1) )
   * ( _xlfn.XLOOKUP($A489,DibenzoThiophene!$A:$A,DibenzoThiophene!$B:$B,,-1)
       - _xlfn.XLOOKUP($A489,DibenzoThiophene!$A:$A,DibenzoThiophene!$B:$B,,1) )</f>
        <v>0.99630115268064456</v>
      </c>
      <c r="D489">
        <f xml:space="preserve"> _xlfn.XLOOKUP($A489,Sulfone!$A:$A,Sulfone!$B:$B,,1)
 + ( $A489 - _xlfn.XLOOKUP($A489,Sulfone!$A:$A,Sulfone!$A:$A,,1) )
   / ( _xlfn.XLOOKUP($A489,Sulfone!$A:$A,Sulfone!$A:$A,,-1)
       - _xlfn.XLOOKUP($A489,Sulfone!$A:$A,Sulfone!$A:$A,,1) )
   * ( _xlfn.XLOOKUP($A489,Sulfone!$A:$A,Sulfone!$B:$B,,-1)
       - _xlfn.XLOOKUP($A489,Sulfone!$A:$A,Sulfone!$B:$B,,1) )</f>
        <v>1.0197812308925811</v>
      </c>
      <c r="E489">
        <f xml:space="preserve"> _xlfn.XLOOKUP($A489,sfeso4051!$A:$A,sfeso4051!$B:$B,,1)
 + ( $A489 - _xlfn.XLOOKUP($A489,sfeso4051!$A:$A,sfeso4051!$A:$A,,1) )
   / ( _xlfn.XLOOKUP($A489,sfeso4051!$A:$A,sfeso4051!$A:$A,,-1)
       - _xlfn.XLOOKUP($A489,sfeso4051!$A:$A,sfeso4051!$A:$A,,1) )
   * ( _xlfn.XLOOKUP($A489,sfeso4051!$A:$A,sfeso4051!$B:$B,,-1)
       - _xlfn.XLOOKUP($A489,sfeso4051!$A:$A,sfeso4051!$B:$B,,1) )</f>
        <v>0.90903280913656104</v>
      </c>
      <c r="F489">
        <f xml:space="preserve"> _xlfn.XLOOKUP($A489,sdbt029!$A:$A,sdbt029!$B:$B,,1)
 + ( $A489 - _xlfn.XLOOKUP($A489,sdbt029!$A:$A,sdbt029!$A:$A,,1) )
   / ( _xlfn.XLOOKUP($A489,sdbt029!$A:$A,sdbt029!$A:$A,,-1)
       - _xlfn.XLOOKUP($A489,sdbt029!$A:$A,sdbt029!$A:$A,,1) )
   * ( _xlfn.XLOOKUP($A489,sdbt029!$A:$A,sdbt029!$B:$B,,-1)
       - _xlfn.XLOOKUP($A489,sdbt029!$A:$A,sdbt029!$B:$B,,1) )</f>
        <v>1.0001616149810864</v>
      </c>
      <c r="G489">
        <f xml:space="preserve"> _xlfn.XLOOKUP($A489,sdbs034!$A:$A,sdbs034!$B:$B,,1)
 + ( $A489 - _xlfn.XLOOKUP($A489,sdbs034!$A:$A,sdbs034!$A:$A,,1) )
   / ( _xlfn.XLOOKUP($A489,sdbs034!$A:$A,sdbs034!$A:$A,,-1)
       - _xlfn.XLOOKUP($A489,sdbs034!$A:$A,sdbs034!$A:$A,,1) )
   * ( _xlfn.XLOOKUP($A489,sdbs034!$A:$A,sdbs034!$B:$B,,-1)
       - _xlfn.XLOOKUP($A489,sdbs034!$A:$A,sdbs034!$B:$B,,1) )</f>
        <v>0.95440968711619389</v>
      </c>
      <c r="H489">
        <f xml:space="preserve"> _xlfn.XLOOKUP($A489,sdbso042!$A:$A,sdbso042!$B:$B,,1)
 + ( $A489 - _xlfn.XLOOKUP($A489,sdbso042!$A:$A,sdbso042!$A:$A,,1) )
   / ( _xlfn.XLOOKUP($A489,sdbso042!$A:$A,sdbso042!$A:$A,,-1)
       - _xlfn.XLOOKUP($A489,sdbso042!$A:$A,sdbso042!$A:$A,,1) )
   * ( _xlfn.XLOOKUP($A489,sdbso042!$A:$A,sdbso042!$B:$B,,-1)
       - _xlfn.XLOOKUP($A489,sdbso042!$A:$A,sdbso042!$B:$B,,1) )</f>
        <v>0.91656518799822273</v>
      </c>
      <c r="Y489">
        <f t="shared" si="22"/>
        <v>0</v>
      </c>
      <c r="Z489">
        <f t="shared" si="23"/>
        <v>0</v>
      </c>
      <c r="AI489" s="1">
        <v>2545.6057999999998</v>
      </c>
    </row>
    <row r="490" spans="1:35" x14ac:dyDescent="0.2">
      <c r="A490" s="1">
        <f t="shared" si="21"/>
        <v>2544.6559000000002</v>
      </c>
      <c r="B490" s="1">
        <v>1.0471075999999999</v>
      </c>
      <c r="C490">
        <f xml:space="preserve"> _xlfn.XLOOKUP($A490,DibenzoThiophene!$A:$A,DibenzoThiophene!$B:$B,,1)
 + ( $A490 - _xlfn.XLOOKUP($A490,DibenzoThiophene!$A:$A,DibenzoThiophene!$A:$A,,1) )
   / ( _xlfn.XLOOKUP($A490,DibenzoThiophene!$A:$A,DibenzoThiophene!$A:$A,,-1)
       - _xlfn.XLOOKUP($A490,DibenzoThiophene!$A:$A,DibenzoThiophene!$A:$A,,1) )
   * ( _xlfn.XLOOKUP($A490,DibenzoThiophene!$A:$A,DibenzoThiophene!$B:$B,,-1)
       - _xlfn.XLOOKUP($A490,DibenzoThiophene!$A:$A,DibenzoThiophene!$B:$B,,1) )</f>
        <v>0.99639908317517689</v>
      </c>
      <c r="D490">
        <f xml:space="preserve"> _xlfn.XLOOKUP($A490,Sulfone!$A:$A,Sulfone!$B:$B,,1)
 + ( $A490 - _xlfn.XLOOKUP($A490,Sulfone!$A:$A,Sulfone!$A:$A,,1) )
   / ( _xlfn.XLOOKUP($A490,Sulfone!$A:$A,Sulfone!$A:$A,,-1)
       - _xlfn.XLOOKUP($A490,Sulfone!$A:$A,Sulfone!$A:$A,,1) )
   * ( _xlfn.XLOOKUP($A490,Sulfone!$A:$A,Sulfone!$B:$B,,-1)
       - _xlfn.XLOOKUP($A490,Sulfone!$A:$A,Sulfone!$B:$B,,1) )</f>
        <v>1.0194440573000312</v>
      </c>
      <c r="E490">
        <f xml:space="preserve"> _xlfn.XLOOKUP($A490,sfeso4051!$A:$A,sfeso4051!$B:$B,,1)
 + ( $A490 - _xlfn.XLOOKUP($A490,sfeso4051!$A:$A,sfeso4051!$A:$A,,1) )
   / ( _xlfn.XLOOKUP($A490,sfeso4051!$A:$A,sfeso4051!$A:$A,,-1)
       - _xlfn.XLOOKUP($A490,sfeso4051!$A:$A,sfeso4051!$A:$A,,1) )
   * ( _xlfn.XLOOKUP($A490,sfeso4051!$A:$A,sfeso4051!$B:$B,,-1)
       - _xlfn.XLOOKUP($A490,sfeso4051!$A:$A,sfeso4051!$B:$B,,1) )</f>
        <v>0.9119221759726267</v>
      </c>
      <c r="F490">
        <f xml:space="preserve"> _xlfn.XLOOKUP($A490,sdbt029!$A:$A,sdbt029!$B:$B,,1)
 + ( $A490 - _xlfn.XLOOKUP($A490,sdbt029!$A:$A,sdbt029!$A:$A,,1) )
   / ( _xlfn.XLOOKUP($A490,sdbt029!$A:$A,sdbt029!$A:$A,,-1)
       - _xlfn.XLOOKUP($A490,sdbt029!$A:$A,sdbt029!$A:$A,,1) )
   * ( _xlfn.XLOOKUP($A490,sdbt029!$A:$A,sdbt029!$B:$B,,-1)
       - _xlfn.XLOOKUP($A490,sdbt029!$A:$A,sdbt029!$B:$B,,1) )</f>
        <v>1.0009480506971511</v>
      </c>
      <c r="G490">
        <f xml:space="preserve"> _xlfn.XLOOKUP($A490,sdbs034!$A:$A,sdbs034!$B:$B,,1)
 + ( $A490 - _xlfn.XLOOKUP($A490,sdbs034!$A:$A,sdbs034!$A:$A,,1) )
   / ( _xlfn.XLOOKUP($A490,sdbs034!$A:$A,sdbs034!$A:$A,,-1)
       - _xlfn.XLOOKUP($A490,sdbs034!$A:$A,sdbs034!$A:$A,,1) )
   * ( _xlfn.XLOOKUP($A490,sdbs034!$A:$A,sdbs034!$B:$B,,-1)
       - _xlfn.XLOOKUP($A490,sdbs034!$A:$A,sdbs034!$B:$B,,1) )</f>
        <v>0.95214188739037253</v>
      </c>
      <c r="H490">
        <f xml:space="preserve"> _xlfn.XLOOKUP($A490,sdbso042!$A:$A,sdbso042!$B:$B,,1)
 + ( $A490 - _xlfn.XLOOKUP($A490,sdbso042!$A:$A,sdbso042!$A:$A,,1) )
   / ( _xlfn.XLOOKUP($A490,sdbso042!$A:$A,sdbso042!$A:$A,,-1)
       - _xlfn.XLOOKUP($A490,sdbso042!$A:$A,sdbso042!$A:$A,,1) )
   * ( _xlfn.XLOOKUP($A490,sdbso042!$A:$A,sdbso042!$B:$B,,-1)
       - _xlfn.XLOOKUP($A490,sdbso042!$A:$A,sdbso042!$B:$B,,1) )</f>
        <v>0.91667117224866479</v>
      </c>
      <c r="Y490">
        <f t="shared" si="22"/>
        <v>0</v>
      </c>
      <c r="Z490">
        <f t="shared" si="23"/>
        <v>0</v>
      </c>
      <c r="AI490" s="1">
        <v>2545.8559</v>
      </c>
    </row>
    <row r="491" spans="1:35" x14ac:dyDescent="0.2">
      <c r="A491" s="1">
        <f t="shared" si="21"/>
        <v>2544.9061000000002</v>
      </c>
      <c r="B491" s="1">
        <v>1.0491324</v>
      </c>
      <c r="C491">
        <f xml:space="preserve"> _xlfn.XLOOKUP($A491,DibenzoThiophene!$A:$A,DibenzoThiophene!$B:$B,,1)
 + ( $A491 - _xlfn.XLOOKUP($A491,DibenzoThiophene!$A:$A,DibenzoThiophene!$A:$A,,1) )
   / ( _xlfn.XLOOKUP($A491,DibenzoThiophene!$A:$A,DibenzoThiophene!$A:$A,,-1)
       - _xlfn.XLOOKUP($A491,DibenzoThiophene!$A:$A,DibenzoThiophene!$A:$A,,1) )
   * ( _xlfn.XLOOKUP($A491,DibenzoThiophene!$A:$A,DibenzoThiophene!$B:$B,,-1)
       - _xlfn.XLOOKUP($A491,DibenzoThiophene!$A:$A,DibenzoThiophene!$B:$B,,1) )</f>
        <v>0.99649705282624468</v>
      </c>
      <c r="D491">
        <f xml:space="preserve"> _xlfn.XLOOKUP($A491,Sulfone!$A:$A,Sulfone!$B:$B,,1)
 + ( $A491 - _xlfn.XLOOKUP($A491,Sulfone!$A:$A,Sulfone!$A:$A,,1) )
   / ( _xlfn.XLOOKUP($A491,Sulfone!$A:$A,Sulfone!$A:$A,,-1)
       - _xlfn.XLOOKUP($A491,Sulfone!$A:$A,Sulfone!$A:$A,,1) )
   * ( _xlfn.XLOOKUP($A491,Sulfone!$A:$A,Sulfone!$B:$B,,-1)
       - _xlfn.XLOOKUP($A491,Sulfone!$A:$A,Sulfone!$B:$B,,1) )</f>
        <v>1.0191067488919707</v>
      </c>
      <c r="E491">
        <f xml:space="preserve"> _xlfn.XLOOKUP($A491,sfeso4051!$A:$A,sfeso4051!$B:$B,,1)
 + ( $A491 - _xlfn.XLOOKUP($A491,sfeso4051!$A:$A,sfeso4051!$A:$A,,1) )
   / ( _xlfn.XLOOKUP($A491,sfeso4051!$A:$A,sfeso4051!$A:$A,,-1)
       - _xlfn.XLOOKUP($A491,sfeso4051!$A:$A,sfeso4051!$A:$A,,1) )
   * ( _xlfn.XLOOKUP($A491,sfeso4051!$A:$A,sfeso4051!$B:$B,,-1)
       - _xlfn.XLOOKUP($A491,sfeso4051!$A:$A,sfeso4051!$B:$B,,1) )</f>
        <v>0.9160664058916459</v>
      </c>
      <c r="F491">
        <f xml:space="preserve"> _xlfn.XLOOKUP($A491,sdbt029!$A:$A,sdbt029!$B:$B,,1)
 + ( $A491 - _xlfn.XLOOKUP($A491,sdbt029!$A:$A,sdbt029!$A:$A,,1) )
   / ( _xlfn.XLOOKUP($A491,sdbt029!$A:$A,sdbt029!$A:$A,,-1)
       - _xlfn.XLOOKUP($A491,sdbt029!$A:$A,sdbt029!$A:$A,,1) )
   * ( _xlfn.XLOOKUP($A491,sdbt029!$A:$A,sdbt029!$B:$B,,-1)
       - _xlfn.XLOOKUP($A491,sdbt029!$A:$A,sdbt029!$B:$B,,1) )</f>
        <v>1.0020267097132538</v>
      </c>
      <c r="G491">
        <f xml:space="preserve"> _xlfn.XLOOKUP($A491,sdbs034!$A:$A,sdbs034!$B:$B,,1)
 + ( $A491 - _xlfn.XLOOKUP($A491,sdbs034!$A:$A,sdbs034!$A:$A,,1) )
   / ( _xlfn.XLOOKUP($A491,sdbs034!$A:$A,sdbs034!$A:$A,,-1)
       - _xlfn.XLOOKUP($A491,sdbs034!$A:$A,sdbs034!$A:$A,,1) )
   * ( _xlfn.XLOOKUP($A491,sdbs034!$A:$A,sdbs034!$B:$B,,-1)
       - _xlfn.XLOOKUP($A491,sdbs034!$A:$A,sdbs034!$B:$B,,1) )</f>
        <v>0.94981102523381344</v>
      </c>
      <c r="H491">
        <f xml:space="preserve"> _xlfn.XLOOKUP($A491,sdbso042!$A:$A,sdbso042!$B:$B,,1)
 + ( $A491 - _xlfn.XLOOKUP($A491,sdbso042!$A:$A,sdbso042!$A:$A,,1) )
   / ( _xlfn.XLOOKUP($A491,sdbso042!$A:$A,sdbso042!$A:$A,,-1)
       - _xlfn.XLOOKUP($A491,sdbso042!$A:$A,sdbso042!$A:$A,,1) )
   * ( _xlfn.XLOOKUP($A491,sdbso042!$A:$A,sdbso042!$B:$B,,-1)
       - _xlfn.XLOOKUP($A491,sdbso042!$A:$A,sdbso042!$B:$B,,1) )</f>
        <v>0.91470908575440657</v>
      </c>
      <c r="Y491">
        <f t="shared" si="22"/>
        <v>0</v>
      </c>
      <c r="Z491">
        <f t="shared" si="23"/>
        <v>0</v>
      </c>
      <c r="AI491" s="1">
        <v>2546.1061</v>
      </c>
    </row>
    <row r="492" spans="1:35" x14ac:dyDescent="0.2">
      <c r="A492" s="1">
        <f t="shared" si="21"/>
        <v>2545.1563000000001</v>
      </c>
      <c r="B492" s="1">
        <v>1.0250668000000001</v>
      </c>
      <c r="C492">
        <f xml:space="preserve"> _xlfn.XLOOKUP($A492,DibenzoThiophene!$A:$A,DibenzoThiophene!$B:$B,,1)
 + ( $A492 - _xlfn.XLOOKUP($A492,DibenzoThiophene!$A:$A,DibenzoThiophene!$A:$A,,1) )
   / ( _xlfn.XLOOKUP($A492,DibenzoThiophene!$A:$A,DibenzoThiophene!$A:$A,,-1)
       - _xlfn.XLOOKUP($A492,DibenzoThiophene!$A:$A,DibenzoThiophene!$A:$A,,1) )
   * ( _xlfn.XLOOKUP($A492,DibenzoThiophene!$A:$A,DibenzoThiophene!$B:$B,,-1)
       - _xlfn.XLOOKUP($A492,DibenzoThiophene!$A:$A,DibenzoThiophene!$B:$B,,1) )</f>
        <v>0.99659502247731246</v>
      </c>
      <c r="D492">
        <f xml:space="preserve"> _xlfn.XLOOKUP($A492,Sulfone!$A:$A,Sulfone!$B:$B,,1)
 + ( $A492 - _xlfn.XLOOKUP($A492,Sulfone!$A:$A,Sulfone!$A:$A,,1) )
   / ( _xlfn.XLOOKUP($A492,Sulfone!$A:$A,Sulfone!$A:$A,,-1)
       - _xlfn.XLOOKUP($A492,Sulfone!$A:$A,Sulfone!$A:$A,,1) )
   * ( _xlfn.XLOOKUP($A492,Sulfone!$A:$A,Sulfone!$B:$B,,-1)
       - _xlfn.XLOOKUP($A492,Sulfone!$A:$A,Sulfone!$B:$B,,1) )</f>
        <v>1.0182909052190414</v>
      </c>
      <c r="E492">
        <f xml:space="preserve"> _xlfn.XLOOKUP($A492,sfeso4051!$A:$A,sfeso4051!$B:$B,,1)
 + ( $A492 - _xlfn.XLOOKUP($A492,sfeso4051!$A:$A,sfeso4051!$A:$A,,1) )
   / ( _xlfn.XLOOKUP($A492,sfeso4051!$A:$A,sfeso4051!$A:$A,,-1)
       - _xlfn.XLOOKUP($A492,sfeso4051!$A:$A,sfeso4051!$A:$A,,1) )
   * ( _xlfn.XLOOKUP($A492,sfeso4051!$A:$A,sfeso4051!$B:$B,,-1)
       - _xlfn.XLOOKUP($A492,sfeso4051!$A:$A,sfeso4051!$B:$B,,1) )</f>
        <v>0.91911403986056517</v>
      </c>
      <c r="F492">
        <f xml:space="preserve"> _xlfn.XLOOKUP($A492,sdbt029!$A:$A,sdbt029!$B:$B,,1)
 + ( $A492 - _xlfn.XLOOKUP($A492,sdbt029!$A:$A,sdbt029!$A:$A,,1) )
   / ( _xlfn.XLOOKUP($A492,sdbt029!$A:$A,sdbt029!$A:$A,,-1)
       - _xlfn.XLOOKUP($A492,sdbt029!$A:$A,sdbt029!$A:$A,,1) )
   * ( _xlfn.XLOOKUP($A492,sdbt029!$A:$A,sdbt029!$B:$B,,-1)
       - _xlfn.XLOOKUP($A492,sdbt029!$A:$A,sdbt029!$B:$B,,1) )</f>
        <v>1.0036816309293564</v>
      </c>
      <c r="G492">
        <f xml:space="preserve"> _xlfn.XLOOKUP($A492,sdbs034!$A:$A,sdbs034!$B:$B,,1)
 + ( $A492 - _xlfn.XLOOKUP($A492,sdbs034!$A:$A,sdbs034!$A:$A,,1) )
   / ( _xlfn.XLOOKUP($A492,sdbs034!$A:$A,sdbs034!$A:$A,,-1)
       - _xlfn.XLOOKUP($A492,sdbs034!$A:$A,sdbs034!$A:$A,,1) )
   * ( _xlfn.XLOOKUP($A492,sdbs034!$A:$A,sdbs034!$B:$B,,-1)
       - _xlfn.XLOOKUP($A492,sdbs034!$A:$A,sdbs034!$B:$B,,1) )</f>
        <v>0.95069935715606946</v>
      </c>
      <c r="H492">
        <f xml:space="preserve"> _xlfn.XLOOKUP($A492,sdbso042!$A:$A,sdbso042!$B:$B,,1)
 + ( $A492 - _xlfn.XLOOKUP($A492,sdbso042!$A:$A,sdbso042!$A:$A,,1) )
   / ( _xlfn.XLOOKUP($A492,sdbso042!$A:$A,sdbso042!$A:$A,,-1)
       - _xlfn.XLOOKUP($A492,sdbso042!$A:$A,sdbso042!$A:$A,,1) )
   * ( _xlfn.XLOOKUP($A492,sdbso042!$A:$A,sdbso042!$B:$B,,-1)
       - _xlfn.XLOOKUP($A492,sdbso042!$A:$A,sdbso042!$B:$B,,1) )</f>
        <v>0.915490698803339</v>
      </c>
      <c r="Y492">
        <f t="shared" si="22"/>
        <v>0</v>
      </c>
      <c r="Z492">
        <f t="shared" si="23"/>
        <v>0</v>
      </c>
      <c r="AI492" s="1">
        <v>2546.3562999999999</v>
      </c>
    </row>
    <row r="493" spans="1:35" x14ac:dyDescent="0.2">
      <c r="A493" s="1">
        <f t="shared" si="21"/>
        <v>2545.4065000000001</v>
      </c>
      <c r="B493" s="1">
        <v>1.0308408</v>
      </c>
      <c r="C493">
        <f xml:space="preserve"> _xlfn.XLOOKUP($A493,DibenzoThiophene!$A:$A,DibenzoThiophene!$B:$B,,1)
 + ( $A493 - _xlfn.XLOOKUP($A493,DibenzoThiophene!$A:$A,DibenzoThiophene!$A:$A,,1) )
   / ( _xlfn.XLOOKUP($A493,DibenzoThiophene!$A:$A,DibenzoThiophene!$A:$A,,-1)
       - _xlfn.XLOOKUP($A493,DibenzoThiophene!$A:$A,DibenzoThiophene!$A:$A,,1) )
   * ( _xlfn.XLOOKUP($A493,DibenzoThiophene!$A:$A,DibenzoThiophene!$B:$B,,-1)
       - _xlfn.XLOOKUP($A493,DibenzoThiophene!$A:$A,DibenzoThiophene!$B:$B,,1) )</f>
        <v>0.99669299212838025</v>
      </c>
      <c r="D493">
        <f xml:space="preserve"> _xlfn.XLOOKUP($A493,Sulfone!$A:$A,Sulfone!$B:$B,,1)
 + ( $A493 - _xlfn.XLOOKUP($A493,Sulfone!$A:$A,Sulfone!$A:$A,,1) )
   / ( _xlfn.XLOOKUP($A493,Sulfone!$A:$A,Sulfone!$A:$A,,-1)
       - _xlfn.XLOOKUP($A493,Sulfone!$A:$A,Sulfone!$A:$A,,1) )
   * ( _xlfn.XLOOKUP($A493,Sulfone!$A:$A,Sulfone!$B:$B,,-1)
       - _xlfn.XLOOKUP($A493,Sulfone!$A:$A,Sulfone!$B:$B,,1) )</f>
        <v>1.0171909883825094</v>
      </c>
      <c r="E493">
        <f xml:space="preserve"> _xlfn.XLOOKUP($A493,sfeso4051!$A:$A,sfeso4051!$B:$B,,1)
 + ( $A493 - _xlfn.XLOOKUP($A493,sfeso4051!$A:$A,sfeso4051!$A:$A,,1) )
   / ( _xlfn.XLOOKUP($A493,sfeso4051!$A:$A,sfeso4051!$A:$A,,-1)
       - _xlfn.XLOOKUP($A493,sfeso4051!$A:$A,sfeso4051!$A:$A,,1) )
   * ( _xlfn.XLOOKUP($A493,sfeso4051!$A:$A,sfeso4051!$B:$B,,-1)
       - _xlfn.XLOOKUP($A493,sfeso4051!$A:$A,sfeso4051!$B:$B,,1) )</f>
        <v>0.92151070094700693</v>
      </c>
      <c r="F493">
        <f xml:space="preserve"> _xlfn.XLOOKUP($A493,sdbt029!$A:$A,sdbt029!$B:$B,,1)
 + ( $A493 - _xlfn.XLOOKUP($A493,sdbt029!$A:$A,sdbt029!$A:$A,,1) )
   / ( _xlfn.XLOOKUP($A493,sdbt029!$A:$A,sdbt029!$A:$A,,-1)
       - _xlfn.XLOOKUP($A493,sdbt029!$A:$A,sdbt029!$A:$A,,1) )
   * ( _xlfn.XLOOKUP($A493,sdbt029!$A:$A,sdbt029!$B:$B,,-1)
       - _xlfn.XLOOKUP($A493,sdbt029!$A:$A,sdbt029!$B:$B,,1) )</f>
        <v>1.0056786390055852</v>
      </c>
      <c r="G493">
        <f xml:space="preserve"> _xlfn.XLOOKUP($A493,sdbs034!$A:$A,sdbs034!$B:$B,,1)
 + ( $A493 - _xlfn.XLOOKUP($A493,sdbs034!$A:$A,sdbs034!$A:$A,,1) )
   / ( _xlfn.XLOOKUP($A493,sdbs034!$A:$A,sdbs034!$A:$A,,-1)
       - _xlfn.XLOOKUP($A493,sdbs034!$A:$A,sdbs034!$A:$A,,1) )
   * ( _xlfn.XLOOKUP($A493,sdbs034!$A:$A,sdbs034!$B:$B,,-1)
       - _xlfn.XLOOKUP($A493,sdbs034!$A:$A,sdbs034!$B:$B,,1) )</f>
        <v>0.95349870110472446</v>
      </c>
      <c r="H493">
        <f xml:space="preserve"> _xlfn.XLOOKUP($A493,sdbso042!$A:$A,sdbso042!$B:$B,,1)
 + ( $A493 - _xlfn.XLOOKUP($A493,sdbso042!$A:$A,sdbso042!$A:$A,,1) )
   / ( _xlfn.XLOOKUP($A493,sdbso042!$A:$A,sdbso042!$A:$A,,-1)
       - _xlfn.XLOOKUP($A493,sdbso042!$A:$A,sdbso042!$A:$A,,1) )
   * ( _xlfn.XLOOKUP($A493,sdbso042!$A:$A,sdbso042!$B:$B,,-1)
       - _xlfn.XLOOKUP($A493,sdbso042!$A:$A,sdbso042!$B:$B,,1) )</f>
        <v>0.91790105578491199</v>
      </c>
      <c r="Y493">
        <f t="shared" si="22"/>
        <v>0</v>
      </c>
      <c r="Z493">
        <f t="shared" si="23"/>
        <v>0</v>
      </c>
      <c r="AI493" s="1">
        <v>2546.6064999999999</v>
      </c>
    </row>
    <row r="494" spans="1:35" x14ac:dyDescent="0.2">
      <c r="A494" s="1">
        <f t="shared" si="21"/>
        <v>2545.6566000000003</v>
      </c>
      <c r="B494" s="1">
        <v>1.0404525</v>
      </c>
      <c r="C494">
        <f xml:space="preserve"> _xlfn.XLOOKUP($A494,DibenzoThiophene!$A:$A,DibenzoThiophene!$B:$B,,1)
 + ( $A494 - _xlfn.XLOOKUP($A494,DibenzoThiophene!$A:$A,DibenzoThiophene!$A:$A,,1) )
   / ( _xlfn.XLOOKUP($A494,DibenzoThiophene!$A:$A,DibenzoThiophene!$A:$A,,-1)
       - _xlfn.XLOOKUP($A494,DibenzoThiophene!$A:$A,DibenzoThiophene!$A:$A,,1) )
   * ( _xlfn.XLOOKUP($A494,DibenzoThiophene!$A:$A,DibenzoThiophene!$B:$B,,-1)
       - _xlfn.XLOOKUP($A494,DibenzoThiophene!$A:$A,DibenzoThiophene!$B:$B,,1) )</f>
        <v>0.99679092262291291</v>
      </c>
      <c r="D494">
        <f xml:space="preserve"> _xlfn.XLOOKUP($A494,Sulfone!$A:$A,Sulfone!$B:$B,,1)
 + ( $A494 - _xlfn.XLOOKUP($A494,Sulfone!$A:$A,Sulfone!$A:$A,,1) )
   / ( _xlfn.XLOOKUP($A494,Sulfone!$A:$A,Sulfone!$A:$A,,-1)
       - _xlfn.XLOOKUP($A494,Sulfone!$A:$A,Sulfone!$A:$A,,1) )
   * ( _xlfn.XLOOKUP($A494,Sulfone!$A:$A,Sulfone!$B:$B,,-1)
       - _xlfn.XLOOKUP($A494,Sulfone!$A:$A,Sulfone!$B:$B,,1) )</f>
        <v>1.0160915111610189</v>
      </c>
      <c r="E494">
        <f xml:space="preserve"> _xlfn.XLOOKUP($A494,sfeso4051!$A:$A,sfeso4051!$B:$B,,1)
 + ( $A494 - _xlfn.XLOOKUP($A494,sfeso4051!$A:$A,sfeso4051!$A:$A,,1) )
   / ( _xlfn.XLOOKUP($A494,sfeso4051!$A:$A,sfeso4051!$A:$A,,-1)
       - _xlfn.XLOOKUP($A494,sfeso4051!$A:$A,sfeso4051!$A:$A,,1) )
   * ( _xlfn.XLOOKUP($A494,sfeso4051!$A:$A,sfeso4051!$B:$B,,-1)
       - _xlfn.XLOOKUP($A494,sfeso4051!$A:$A,sfeso4051!$B:$B,,1) )</f>
        <v>0.92356854933929089</v>
      </c>
      <c r="F494">
        <f xml:space="preserve"> _xlfn.XLOOKUP($A494,sdbt029!$A:$A,sdbt029!$B:$B,,1)
 + ( $A494 - _xlfn.XLOOKUP($A494,sdbt029!$A:$A,sdbt029!$A:$A,,1) )
   / ( _xlfn.XLOOKUP($A494,sdbt029!$A:$A,sdbt029!$A:$A,,-1)
       - _xlfn.XLOOKUP($A494,sdbt029!$A:$A,sdbt029!$A:$A,,1) )
   * ( _xlfn.XLOOKUP($A494,sdbt029!$A:$A,sdbt029!$B:$B,,-1)
       - _xlfn.XLOOKUP($A494,sdbt029!$A:$A,sdbt029!$B:$B,,1) )</f>
        <v>1.0062445562391471</v>
      </c>
      <c r="G494">
        <f xml:space="preserve"> _xlfn.XLOOKUP($A494,sdbs034!$A:$A,sdbs034!$B:$B,,1)
 + ( $A494 - _xlfn.XLOOKUP($A494,sdbs034!$A:$A,sdbs034!$A:$A,,1) )
   / ( _xlfn.XLOOKUP($A494,sdbs034!$A:$A,sdbs034!$A:$A,,-1)
       - _xlfn.XLOOKUP($A494,sdbs034!$A:$A,sdbs034!$A:$A,,1) )
   * ( _xlfn.XLOOKUP($A494,sdbs034!$A:$A,sdbs034!$B:$B,,-1)
       - _xlfn.XLOOKUP($A494,sdbs034!$A:$A,sdbs034!$B:$B,,1) )</f>
        <v>0.95615692771711158</v>
      </c>
      <c r="H494">
        <f xml:space="preserve"> _xlfn.XLOOKUP($A494,sdbso042!$A:$A,sdbso042!$B:$B,,1)
 + ( $A494 - _xlfn.XLOOKUP($A494,sdbso042!$A:$A,sdbso042!$A:$A,,1) )
   / ( _xlfn.XLOOKUP($A494,sdbso042!$A:$A,sdbso042!$A:$A,,-1)
       - _xlfn.XLOOKUP($A494,sdbso042!$A:$A,sdbso042!$A:$A,,1) )
   * ( _xlfn.XLOOKUP($A494,sdbso042!$A:$A,sdbso042!$B:$B,,-1)
       - _xlfn.XLOOKUP($A494,sdbso042!$A:$A,sdbso042!$B:$B,,1) )</f>
        <v>0.91645877459686331</v>
      </c>
      <c r="Y494">
        <f t="shared" si="22"/>
        <v>0</v>
      </c>
      <c r="Z494">
        <f t="shared" si="23"/>
        <v>0</v>
      </c>
      <c r="AI494" s="1">
        <v>2546.8566000000001</v>
      </c>
    </row>
    <row r="495" spans="1:35" x14ac:dyDescent="0.2">
      <c r="A495" s="1">
        <f t="shared" si="21"/>
        <v>2545.9068000000002</v>
      </c>
      <c r="B495" s="1">
        <v>1.0161758999999999</v>
      </c>
      <c r="C495">
        <f xml:space="preserve"> _xlfn.XLOOKUP($A495,DibenzoThiophene!$A:$A,DibenzoThiophene!$B:$B,,1)
 + ( $A495 - _xlfn.XLOOKUP($A495,DibenzoThiophene!$A:$A,DibenzoThiophene!$A:$A,,1) )
   / ( _xlfn.XLOOKUP($A495,DibenzoThiophene!$A:$A,DibenzoThiophene!$A:$A,,-1)
       - _xlfn.XLOOKUP($A495,DibenzoThiophene!$A:$A,DibenzoThiophene!$A:$A,,1) )
   * ( _xlfn.XLOOKUP($A495,DibenzoThiophene!$A:$A,DibenzoThiophene!$B:$B,,-1)
       - _xlfn.XLOOKUP($A495,DibenzoThiophene!$A:$A,DibenzoThiophene!$B:$B,,1) )</f>
        <v>0.99688889227398036</v>
      </c>
      <c r="D495">
        <f xml:space="preserve"> _xlfn.XLOOKUP($A495,Sulfone!$A:$A,Sulfone!$B:$B,,1)
 + ( $A495 - _xlfn.XLOOKUP($A495,Sulfone!$A:$A,Sulfone!$A:$A,,1) )
   / ( _xlfn.XLOOKUP($A495,Sulfone!$A:$A,Sulfone!$A:$A,,-1)
       - _xlfn.XLOOKUP($A495,Sulfone!$A:$A,Sulfone!$A:$A,,1) )
   * ( _xlfn.XLOOKUP($A495,Sulfone!$A:$A,Sulfone!$B:$B,,-1)
       - _xlfn.XLOOKUP($A495,Sulfone!$A:$A,Sulfone!$B:$B,,1) )</f>
        <v>1.0149915943244872</v>
      </c>
      <c r="E495">
        <f xml:space="preserve"> _xlfn.XLOOKUP($A495,sfeso4051!$A:$A,sfeso4051!$B:$B,,1)
 + ( $A495 - _xlfn.XLOOKUP($A495,sfeso4051!$A:$A,sfeso4051!$A:$A,,1) )
   / ( _xlfn.XLOOKUP($A495,sfeso4051!$A:$A,sfeso4051!$A:$A,,-1)
       - _xlfn.XLOOKUP($A495,sfeso4051!$A:$A,sfeso4051!$A:$A,,1) )
   * ( _xlfn.XLOOKUP($A495,sfeso4051!$A:$A,sfeso4051!$B:$B,,-1)
       - _xlfn.XLOOKUP($A495,sfeso4051!$A:$A,sfeso4051!$B:$B,,1) )</f>
        <v>0.9254129711236484</v>
      </c>
      <c r="F495">
        <f xml:space="preserve"> _xlfn.XLOOKUP($A495,sdbt029!$A:$A,sdbt029!$B:$B,,1)
 + ( $A495 - _xlfn.XLOOKUP($A495,sdbt029!$A:$A,sdbt029!$A:$A,,1) )
   / ( _xlfn.XLOOKUP($A495,sdbt029!$A:$A,sdbt029!$A:$A,,-1)
       - _xlfn.XLOOKUP($A495,sdbt029!$A:$A,sdbt029!$A:$A,,1) )
   * ( _xlfn.XLOOKUP($A495,sdbt029!$A:$A,sdbt029!$B:$B,,-1)
       - _xlfn.XLOOKUP($A495,sdbt029!$A:$A,sdbt029!$B:$B,,1) )</f>
        <v>1.0059036847306932</v>
      </c>
      <c r="G495">
        <f xml:space="preserve"> _xlfn.XLOOKUP($A495,sdbs034!$A:$A,sdbs034!$B:$B,,1)
 + ( $A495 - _xlfn.XLOOKUP($A495,sdbs034!$A:$A,sdbs034!$A:$A,,1) )
   / ( _xlfn.XLOOKUP($A495,sdbs034!$A:$A,sdbs034!$A:$A,,-1)
       - _xlfn.XLOOKUP($A495,sdbs034!$A:$A,sdbs034!$A:$A,,1) )
   * ( _xlfn.XLOOKUP($A495,sdbs034!$A:$A,sdbs034!$B:$B,,-1)
       - _xlfn.XLOOKUP($A495,sdbs034!$A:$A,sdbs034!$B:$B,,1) )</f>
        <v>0.95872743764773583</v>
      </c>
      <c r="H495">
        <f xml:space="preserve"> _xlfn.XLOOKUP($A495,sdbso042!$A:$A,sdbso042!$B:$B,,1)
 + ( $A495 - _xlfn.XLOOKUP($A495,sdbso042!$A:$A,sdbso042!$A:$A,,1) )
   / ( _xlfn.XLOOKUP($A495,sdbso042!$A:$A,sdbso042!$A:$A,,-1)
       - _xlfn.XLOOKUP($A495,sdbso042!$A:$A,sdbso042!$A:$A,,1) )
   * ( _xlfn.XLOOKUP($A495,sdbso042!$A:$A,sdbso042!$B:$B,,-1)
       - _xlfn.XLOOKUP($A495,sdbso042!$A:$A,sdbso042!$B:$B,,1) )</f>
        <v>0.91257339084321876</v>
      </c>
      <c r="Y495">
        <f t="shared" si="22"/>
        <v>0</v>
      </c>
      <c r="Z495">
        <f t="shared" si="23"/>
        <v>0</v>
      </c>
      <c r="AI495" s="1">
        <v>2547.1068</v>
      </c>
    </row>
    <row r="496" spans="1:35" x14ac:dyDescent="0.2">
      <c r="A496" s="1">
        <f t="shared" si="21"/>
        <v>2546.1570000000002</v>
      </c>
      <c r="B496" s="1">
        <v>1.0231763</v>
      </c>
      <c r="C496">
        <f xml:space="preserve"> _xlfn.XLOOKUP($A496,DibenzoThiophene!$A:$A,DibenzoThiophene!$B:$B,,1)
 + ( $A496 - _xlfn.XLOOKUP($A496,DibenzoThiophene!$A:$A,DibenzoThiophene!$A:$A,,1) )
   / ( _xlfn.XLOOKUP($A496,DibenzoThiophene!$A:$A,DibenzoThiophene!$A:$A,,-1)
       - _xlfn.XLOOKUP($A496,DibenzoThiophene!$A:$A,DibenzoThiophene!$A:$A,,1) )
   * ( _xlfn.XLOOKUP($A496,DibenzoThiophene!$A:$A,DibenzoThiophene!$B:$B,,-1)
       - _xlfn.XLOOKUP($A496,DibenzoThiophene!$A:$A,DibenzoThiophene!$B:$B,,1) )</f>
        <v>0.99698686192504815</v>
      </c>
      <c r="D496">
        <f xml:space="preserve"> _xlfn.XLOOKUP($A496,Sulfone!$A:$A,Sulfone!$B:$B,,1)
 + ( $A496 - _xlfn.XLOOKUP($A496,Sulfone!$A:$A,Sulfone!$A:$A,,1) )
   / ( _xlfn.XLOOKUP($A496,Sulfone!$A:$A,Sulfone!$A:$A,,-1)
       - _xlfn.XLOOKUP($A496,Sulfone!$A:$A,Sulfone!$A:$A,,1) )
   * ( _xlfn.XLOOKUP($A496,Sulfone!$A:$A,Sulfone!$B:$B,,-1)
       - _xlfn.XLOOKUP($A496,Sulfone!$A:$A,Sulfone!$B:$B,,1) )</f>
        <v>1.0139932227187209</v>
      </c>
      <c r="E496">
        <f xml:space="preserve"> _xlfn.XLOOKUP($A496,sfeso4051!$A:$A,sfeso4051!$B:$B,,1)
 + ( $A496 - _xlfn.XLOOKUP($A496,sfeso4051!$A:$A,sfeso4051!$A:$A,,1) )
   / ( _xlfn.XLOOKUP($A496,sfeso4051!$A:$A,sfeso4051!$A:$A,,-1)
       - _xlfn.XLOOKUP($A496,sfeso4051!$A:$A,sfeso4051!$A:$A,,1) )
   * ( _xlfn.XLOOKUP($A496,sfeso4051!$A:$A,sfeso4051!$B:$B,,-1)
       - _xlfn.XLOOKUP($A496,sfeso4051!$A:$A,sfeso4051!$B:$B,,1) )</f>
        <v>0.92703473001606573</v>
      </c>
      <c r="F496">
        <f xml:space="preserve"> _xlfn.XLOOKUP($A496,sdbt029!$A:$A,sdbt029!$B:$B,,1)
 + ( $A496 - _xlfn.XLOOKUP($A496,sdbt029!$A:$A,sdbt029!$A:$A,,1) )
   / ( _xlfn.XLOOKUP($A496,sdbt029!$A:$A,sdbt029!$A:$A,,-1)
       - _xlfn.XLOOKUP($A496,sdbt029!$A:$A,sdbt029!$A:$A,,1) )
   * ( _xlfn.XLOOKUP($A496,sdbt029!$A:$A,sdbt029!$B:$B,,-1)
       - _xlfn.XLOOKUP($A496,sdbt029!$A:$A,sdbt029!$B:$B,,1) )</f>
        <v>1.0067794107689367</v>
      </c>
      <c r="G496">
        <f xml:space="preserve"> _xlfn.XLOOKUP($A496,sdbs034!$A:$A,sdbs034!$B:$B,,1)
 + ( $A496 - _xlfn.XLOOKUP($A496,sdbs034!$A:$A,sdbs034!$A:$A,,1) )
   / ( _xlfn.XLOOKUP($A496,sdbs034!$A:$A,sdbs034!$A:$A,,-1)
       - _xlfn.XLOOKUP($A496,sdbs034!$A:$A,sdbs034!$A:$A,,1) )
   * ( _xlfn.XLOOKUP($A496,sdbs034!$A:$A,sdbs034!$B:$B,,-1)
       - _xlfn.XLOOKUP($A496,sdbs034!$A:$A,sdbs034!$B:$B,,1) )</f>
        <v>0.9580434878014461</v>
      </c>
      <c r="H496">
        <f xml:space="preserve"> _xlfn.XLOOKUP($A496,sdbso042!$A:$A,sdbso042!$B:$B,,1)
 + ( $A496 - _xlfn.XLOOKUP($A496,sdbso042!$A:$A,sdbso042!$A:$A,,1) )
   / ( _xlfn.XLOOKUP($A496,sdbso042!$A:$A,sdbso042!$A:$A,,-1)
       - _xlfn.XLOOKUP($A496,sdbso042!$A:$A,sdbso042!$A:$A,,1) )
   * ( _xlfn.XLOOKUP($A496,sdbso042!$A:$A,sdbso042!$B:$B,,-1)
       - _xlfn.XLOOKUP($A496,sdbso042!$A:$A,sdbso042!$B:$B,,1) )</f>
        <v>0.9131565479055177</v>
      </c>
      <c r="Y496">
        <f t="shared" si="22"/>
        <v>0</v>
      </c>
      <c r="Z496">
        <f t="shared" si="23"/>
        <v>0</v>
      </c>
      <c r="AI496" s="1">
        <v>2547.357</v>
      </c>
    </row>
    <row r="497" spans="1:35" x14ac:dyDescent="0.2">
      <c r="A497" s="1">
        <f t="shared" si="21"/>
        <v>2546.4072000000001</v>
      </c>
      <c r="B497" s="1">
        <v>1.0029188</v>
      </c>
      <c r="C497">
        <f xml:space="preserve"> _xlfn.XLOOKUP($A497,DibenzoThiophene!$A:$A,DibenzoThiophene!$B:$B,,1)
 + ( $A497 - _xlfn.XLOOKUP($A497,DibenzoThiophene!$A:$A,DibenzoThiophene!$A:$A,,1) )
   / ( _xlfn.XLOOKUP($A497,DibenzoThiophene!$A:$A,DibenzoThiophene!$A:$A,,-1)
       - _xlfn.XLOOKUP($A497,DibenzoThiophene!$A:$A,DibenzoThiophene!$A:$A,,1) )
   * ( _xlfn.XLOOKUP($A497,DibenzoThiophene!$A:$A,DibenzoThiophene!$B:$B,,-1)
       - _xlfn.XLOOKUP($A497,DibenzoThiophene!$A:$A,DibenzoThiophene!$B:$B,,1) )</f>
        <v>0.99708483157611594</v>
      </c>
      <c r="D497">
        <f xml:space="preserve"> _xlfn.XLOOKUP($A497,Sulfone!$A:$A,Sulfone!$B:$B,,1)
 + ( $A497 - _xlfn.XLOOKUP($A497,Sulfone!$A:$A,Sulfone!$A:$A,,1) )
   / ( _xlfn.XLOOKUP($A497,Sulfone!$A:$A,Sulfone!$A:$A,,-1)
       - _xlfn.XLOOKUP($A497,Sulfone!$A:$A,Sulfone!$A:$A,,1) )
   * ( _xlfn.XLOOKUP($A497,Sulfone!$A:$A,Sulfone!$B:$B,,-1)
       - _xlfn.XLOOKUP($A497,Sulfone!$A:$A,Sulfone!$B:$B,,1) )</f>
        <v>1.0130542090914199</v>
      </c>
      <c r="E497">
        <f xml:space="preserve"> _xlfn.XLOOKUP($A497,sfeso4051!$A:$A,sfeso4051!$B:$B,,1)
 + ( $A497 - _xlfn.XLOOKUP($A497,sfeso4051!$A:$A,sfeso4051!$A:$A,,1) )
   / ( _xlfn.XLOOKUP($A497,sfeso4051!$A:$A,sfeso4051!$A:$A,,-1)
       - _xlfn.XLOOKUP($A497,sfeso4051!$A:$A,sfeso4051!$A:$A,,1) )
   * ( _xlfn.XLOOKUP($A497,sfeso4051!$A:$A,sfeso4051!$B:$B,,-1)
       - _xlfn.XLOOKUP($A497,sfeso4051!$A:$A,sfeso4051!$B:$B,,1) )</f>
        <v>0.92852633194251699</v>
      </c>
      <c r="F497">
        <f xml:space="preserve"> _xlfn.XLOOKUP($A497,sdbt029!$A:$A,sdbt029!$B:$B,,1)
 + ( $A497 - _xlfn.XLOOKUP($A497,sdbt029!$A:$A,sdbt029!$A:$A,,1) )
   / ( _xlfn.XLOOKUP($A497,sdbt029!$A:$A,sdbt029!$A:$A,,-1)
       - _xlfn.XLOOKUP($A497,sdbt029!$A:$A,sdbt029!$A:$A,,1) )
   * ( _xlfn.XLOOKUP($A497,sdbt029!$A:$A,sdbt029!$B:$B,,-1)
       - _xlfn.XLOOKUP($A497,sdbt029!$A:$A,sdbt029!$B:$B,,1) )</f>
        <v>1.0083662954744366</v>
      </c>
      <c r="G497">
        <f xml:space="preserve"> _xlfn.XLOOKUP($A497,sdbs034!$A:$A,sdbs034!$B:$B,,1)
 + ( $A497 - _xlfn.XLOOKUP($A497,sdbs034!$A:$A,sdbs034!$A:$A,,1) )
   / ( _xlfn.XLOOKUP($A497,sdbs034!$A:$A,sdbs034!$A:$A,,-1)
       - _xlfn.XLOOKUP($A497,sdbs034!$A:$A,sdbs034!$A:$A,,1) )
   * ( _xlfn.XLOOKUP($A497,sdbs034!$A:$A,sdbs034!$B:$B,,-1)
       - _xlfn.XLOOKUP($A497,sdbs034!$A:$A,sdbs034!$B:$B,,1) )</f>
        <v>0.95545715266441422</v>
      </c>
      <c r="H497">
        <f xml:space="preserve"> _xlfn.XLOOKUP($A497,sdbso042!$A:$A,sdbso042!$B:$B,,1)
 + ( $A497 - _xlfn.XLOOKUP($A497,sdbso042!$A:$A,sdbso042!$A:$A,,1) )
   / ( _xlfn.XLOOKUP($A497,sdbso042!$A:$A,sdbso042!$A:$A,,-1)
       - _xlfn.XLOOKUP($A497,sdbso042!$A:$A,sdbso042!$A:$A,,1) )
   * ( _xlfn.XLOOKUP($A497,sdbso042!$A:$A,sdbso042!$B:$B,,-1)
       - _xlfn.XLOOKUP($A497,sdbso042!$A:$A,sdbso042!$B:$B,,1) )</f>
        <v>0.91635177790835021</v>
      </c>
      <c r="Y497">
        <f t="shared" si="22"/>
        <v>0</v>
      </c>
      <c r="Z497">
        <f t="shared" si="23"/>
        <v>0</v>
      </c>
      <c r="AI497" s="1">
        <v>2547.6071999999999</v>
      </c>
    </row>
    <row r="498" spans="1:35" x14ac:dyDescent="0.2">
      <c r="A498" s="1">
        <f t="shared" si="21"/>
        <v>2546.6573000000003</v>
      </c>
      <c r="B498" s="1">
        <v>0.99954076999999997</v>
      </c>
      <c r="C498">
        <f xml:space="preserve"> _xlfn.XLOOKUP($A498,DibenzoThiophene!$A:$A,DibenzoThiophene!$B:$B,,1)
 + ( $A498 - _xlfn.XLOOKUP($A498,DibenzoThiophene!$A:$A,DibenzoThiophene!$A:$A,,1) )
   / ( _xlfn.XLOOKUP($A498,DibenzoThiophene!$A:$A,DibenzoThiophene!$A:$A,,-1)
       - _xlfn.XLOOKUP($A498,DibenzoThiophene!$A:$A,DibenzoThiophene!$A:$A,,1) )
   * ( _xlfn.XLOOKUP($A498,DibenzoThiophene!$A:$A,DibenzoThiophene!$B:$B,,-1)
       - _xlfn.XLOOKUP($A498,DibenzoThiophene!$A:$A,DibenzoThiophene!$B:$B,,1) )</f>
        <v>0.9971827620706486</v>
      </c>
      <c r="D498">
        <f xml:space="preserve"> _xlfn.XLOOKUP($A498,Sulfone!$A:$A,Sulfone!$B:$B,,1)
 + ( $A498 - _xlfn.XLOOKUP($A498,Sulfone!$A:$A,Sulfone!$A:$A,,1) )
   / ( _xlfn.XLOOKUP($A498,Sulfone!$A:$A,Sulfone!$A:$A,,-1)
       - _xlfn.XLOOKUP($A498,Sulfone!$A:$A,Sulfone!$A:$A,,1) )
   * ( _xlfn.XLOOKUP($A498,Sulfone!$A:$A,Sulfone!$B:$B,,-1)
       - _xlfn.XLOOKUP($A498,Sulfone!$A:$A,Sulfone!$B:$B,,1) )</f>
        <v>1.0121155707693246</v>
      </c>
      <c r="E498">
        <f xml:space="preserve"> _xlfn.XLOOKUP($A498,sfeso4051!$A:$A,sfeso4051!$B:$B,,1)
 + ( $A498 - _xlfn.XLOOKUP($A498,sfeso4051!$A:$A,sfeso4051!$A:$A,,1) )
   / ( _xlfn.XLOOKUP($A498,sfeso4051!$A:$A,sfeso4051!$A:$A,,-1)
       - _xlfn.XLOOKUP($A498,sfeso4051!$A:$A,sfeso4051!$A:$A,,1) )
   * ( _xlfn.XLOOKUP($A498,sfeso4051!$A:$A,sfeso4051!$B:$B,,-1)
       - _xlfn.XLOOKUP($A498,sfeso4051!$A:$A,sfeso4051!$B:$B,,1) )</f>
        <v>0.93099299016380754</v>
      </c>
      <c r="F498">
        <f xml:space="preserve"> _xlfn.XLOOKUP($A498,sdbt029!$A:$A,sdbt029!$B:$B,,1)
 + ( $A498 - _xlfn.XLOOKUP($A498,sdbt029!$A:$A,sdbt029!$A:$A,,1) )
   / ( _xlfn.XLOOKUP($A498,sdbt029!$A:$A,sdbt029!$A:$A,,-1)
       - _xlfn.XLOOKUP($A498,sdbt029!$A:$A,sdbt029!$A:$A,,1) )
   * ( _xlfn.XLOOKUP($A498,sdbt029!$A:$A,sdbt029!$B:$B,,-1)
       - _xlfn.XLOOKUP($A498,sdbt029!$A:$A,sdbt029!$B:$B,,1) )</f>
        <v>1.0089962080380543</v>
      </c>
      <c r="G498">
        <f xml:space="preserve"> _xlfn.XLOOKUP($A498,sdbs034!$A:$A,sdbs034!$B:$B,,1)
 + ( $A498 - _xlfn.XLOOKUP($A498,sdbs034!$A:$A,sdbs034!$A:$A,,1) )
   / ( _xlfn.XLOOKUP($A498,sdbs034!$A:$A,sdbs034!$A:$A,,-1)
       - _xlfn.XLOOKUP($A498,sdbs034!$A:$A,sdbs034!$A:$A,,1) )
   * ( _xlfn.XLOOKUP($A498,sdbs034!$A:$A,sdbs034!$B:$B,,-1)
       - _xlfn.XLOOKUP($A498,sdbs034!$A:$A,sdbs034!$B:$B,,1) )</f>
        <v>0.95470052921148241</v>
      </c>
      <c r="H498">
        <f xml:space="preserve"> _xlfn.XLOOKUP($A498,sdbso042!$A:$A,sdbso042!$B:$B,,1)
 + ( $A498 - _xlfn.XLOOKUP($A498,sdbso042!$A:$A,sdbso042!$A:$A,,1) )
   / ( _xlfn.XLOOKUP($A498,sdbso042!$A:$A,sdbso042!$A:$A,,-1)
       - _xlfn.XLOOKUP($A498,sdbso042!$A:$A,sdbso042!$A:$A,,1) )
   * ( _xlfn.XLOOKUP($A498,sdbso042!$A:$A,sdbso042!$B:$B,,-1)
       - _xlfn.XLOOKUP($A498,sdbso042!$A:$A,sdbso042!$B:$B,,1) )</f>
        <v>0.91594715633223456</v>
      </c>
      <c r="Y498">
        <f t="shared" si="22"/>
        <v>0</v>
      </c>
      <c r="Z498">
        <f t="shared" si="23"/>
        <v>0</v>
      </c>
      <c r="AI498" s="1">
        <v>2547.8573000000001</v>
      </c>
    </row>
    <row r="499" spans="1:35" x14ac:dyDescent="0.2">
      <c r="A499" s="1">
        <f t="shared" si="21"/>
        <v>2546.9075000000003</v>
      </c>
      <c r="B499" s="1">
        <v>1.0597327999999999</v>
      </c>
      <c r="C499">
        <f xml:space="preserve"> _xlfn.XLOOKUP($A499,DibenzoThiophene!$A:$A,DibenzoThiophene!$B:$B,,1)
 + ( $A499 - _xlfn.XLOOKUP($A499,DibenzoThiophene!$A:$A,DibenzoThiophene!$A:$A,,1) )
   / ( _xlfn.XLOOKUP($A499,DibenzoThiophene!$A:$A,DibenzoThiophene!$A:$A,,-1)
       - _xlfn.XLOOKUP($A499,DibenzoThiophene!$A:$A,DibenzoThiophene!$A:$A,,1) )
   * ( _xlfn.XLOOKUP($A499,DibenzoThiophene!$A:$A,DibenzoThiophene!$B:$B,,-1)
       - _xlfn.XLOOKUP($A499,DibenzoThiophene!$A:$A,DibenzoThiophene!$B:$B,,1) )</f>
        <v>0.99728073172171616</v>
      </c>
      <c r="D499">
        <f xml:space="preserve"> _xlfn.XLOOKUP($A499,Sulfone!$A:$A,Sulfone!$B:$B,,1)
 + ( $A499 - _xlfn.XLOOKUP($A499,Sulfone!$A:$A,Sulfone!$A:$A,,1) )
   / ( _xlfn.XLOOKUP($A499,Sulfone!$A:$A,Sulfone!$A:$A,,-1)
       - _xlfn.XLOOKUP($A499,Sulfone!$A:$A,Sulfone!$A:$A,,1) )
   * ( _xlfn.XLOOKUP($A499,Sulfone!$A:$A,Sulfone!$B:$B,,-1)
       - _xlfn.XLOOKUP($A499,Sulfone!$A:$A,Sulfone!$B:$B,,1) )</f>
        <v>1.0111765571420237</v>
      </c>
      <c r="E499">
        <f xml:space="preserve"> _xlfn.XLOOKUP($A499,sfeso4051!$A:$A,sfeso4051!$B:$B,,1)
 + ( $A499 - _xlfn.XLOOKUP($A499,sfeso4051!$A:$A,sfeso4051!$A:$A,,1) )
   / ( _xlfn.XLOOKUP($A499,sfeso4051!$A:$A,sfeso4051!$A:$A,,-1)
       - _xlfn.XLOOKUP($A499,sfeso4051!$A:$A,sfeso4051!$A:$A,,1) )
   * ( _xlfn.XLOOKUP($A499,sfeso4051!$A:$A,sfeso4051!$B:$B,,-1)
       - _xlfn.XLOOKUP($A499,sfeso4051!$A:$A,sfeso4051!$B:$B,,1) )</f>
        <v>0.93407715632016652</v>
      </c>
      <c r="F499">
        <f xml:space="preserve"> _xlfn.XLOOKUP($A499,sdbt029!$A:$A,sdbt029!$B:$B,,1)
 + ( $A499 - _xlfn.XLOOKUP($A499,sdbt029!$A:$A,sdbt029!$A:$A,,1) )
   / ( _xlfn.XLOOKUP($A499,sdbt029!$A:$A,sdbt029!$A:$A,,-1)
       - _xlfn.XLOOKUP($A499,sdbt029!$A:$A,sdbt029!$A:$A,,1) )
   * ( _xlfn.XLOOKUP($A499,sdbt029!$A:$A,sdbt029!$B:$B,,-1)
       - _xlfn.XLOOKUP($A499,sdbt029!$A:$A,sdbt029!$B:$B,,1) )</f>
        <v>1.0090220558083507</v>
      </c>
      <c r="G499">
        <f xml:space="preserve"> _xlfn.XLOOKUP($A499,sdbs034!$A:$A,sdbs034!$B:$B,,1)
 + ( $A499 - _xlfn.XLOOKUP($A499,sdbs034!$A:$A,sdbs034!$A:$A,,1) )
   / ( _xlfn.XLOOKUP($A499,sdbs034!$A:$A,sdbs034!$A:$A,,-1)
       - _xlfn.XLOOKUP($A499,sdbs034!$A:$A,sdbs034!$A:$A,,1) )
   * ( _xlfn.XLOOKUP($A499,sdbs034!$A:$A,sdbs034!$B:$B,,-1)
       - _xlfn.XLOOKUP($A499,sdbs034!$A:$A,sdbs034!$B:$B,,1) )</f>
        <v>0.95509915773472809</v>
      </c>
      <c r="H499">
        <f xml:space="preserve"> _xlfn.XLOOKUP($A499,sdbso042!$A:$A,sdbso042!$B:$B,,1)
 + ( $A499 - _xlfn.XLOOKUP($A499,sdbso042!$A:$A,sdbso042!$A:$A,,1) )
   / ( _xlfn.XLOOKUP($A499,sdbso042!$A:$A,sdbso042!$A:$A,,-1)
       - _xlfn.XLOOKUP($A499,sdbso042!$A:$A,sdbso042!$A:$A,,1) )
   * ( _xlfn.XLOOKUP($A499,sdbso042!$A:$A,sdbso042!$B:$B,,-1)
       - _xlfn.XLOOKUP($A499,sdbso042!$A:$A,sdbso042!$B:$B,,1) )</f>
        <v>0.91326840837283763</v>
      </c>
      <c r="Y499">
        <f t="shared" si="22"/>
        <v>0</v>
      </c>
      <c r="Z499">
        <f t="shared" si="23"/>
        <v>0</v>
      </c>
      <c r="AI499" s="1">
        <v>2548.1075000000001</v>
      </c>
    </row>
    <row r="500" spans="1:35" x14ac:dyDescent="0.2">
      <c r="A500" s="1">
        <f t="shared" si="21"/>
        <v>2547.1577000000002</v>
      </c>
      <c r="B500" s="1">
        <v>1.0036999</v>
      </c>
      <c r="C500">
        <f xml:space="preserve"> _xlfn.XLOOKUP($A500,DibenzoThiophene!$A:$A,DibenzoThiophene!$B:$B,,1)
 + ( $A500 - _xlfn.XLOOKUP($A500,DibenzoThiophene!$A:$A,DibenzoThiophene!$A:$A,,1) )
   / ( _xlfn.XLOOKUP($A500,DibenzoThiophene!$A:$A,DibenzoThiophene!$A:$A,,-1)
       - _xlfn.XLOOKUP($A500,DibenzoThiophene!$A:$A,DibenzoThiophene!$A:$A,,1) )
   * ( _xlfn.XLOOKUP($A500,DibenzoThiophene!$A:$A,DibenzoThiophene!$B:$B,,-1)
       - _xlfn.XLOOKUP($A500,DibenzoThiophene!$A:$A,DibenzoThiophene!$B:$B,,1) )</f>
        <v>0.99737870137278384</v>
      </c>
      <c r="D500">
        <f xml:space="preserve"> _xlfn.XLOOKUP($A500,Sulfone!$A:$A,Sulfone!$B:$B,,1)
 + ( $A500 - _xlfn.XLOOKUP($A500,Sulfone!$A:$A,Sulfone!$A:$A,,1) )
   / ( _xlfn.XLOOKUP($A500,Sulfone!$A:$A,Sulfone!$A:$A,,-1)
       - _xlfn.XLOOKUP($A500,Sulfone!$A:$A,Sulfone!$A:$A,,1) )
   * ( _xlfn.XLOOKUP($A500,Sulfone!$A:$A,Sulfone!$B:$B,,-1)
       - _xlfn.XLOOKUP($A500,Sulfone!$A:$A,Sulfone!$B:$B,,1) )</f>
        <v>1.0090591487588336</v>
      </c>
      <c r="E500">
        <f xml:space="preserve"> _xlfn.XLOOKUP($A500,sfeso4051!$A:$A,sfeso4051!$B:$B,,1)
 + ( $A500 - _xlfn.XLOOKUP($A500,sfeso4051!$A:$A,sfeso4051!$A:$A,,1) )
   / ( _xlfn.XLOOKUP($A500,sfeso4051!$A:$A,sfeso4051!$A:$A,,-1)
       - _xlfn.XLOOKUP($A500,sfeso4051!$A:$A,sfeso4051!$A:$A,,1) )
   * ( _xlfn.XLOOKUP($A500,sfeso4051!$A:$A,sfeso4051!$B:$B,,-1)
       - _xlfn.XLOOKUP($A500,sfeso4051!$A:$A,sfeso4051!$B:$B,,1) )</f>
        <v>0.93714280767585434</v>
      </c>
      <c r="F500">
        <f xml:space="preserve"> _xlfn.XLOOKUP($A500,sdbt029!$A:$A,sdbt029!$B:$B,,1)
 + ( $A500 - _xlfn.XLOOKUP($A500,sdbt029!$A:$A,sdbt029!$A:$A,,1) )
   / ( _xlfn.XLOOKUP($A500,sdbt029!$A:$A,sdbt029!$A:$A,,-1)
       - _xlfn.XLOOKUP($A500,sdbt029!$A:$A,sdbt029!$A:$A,,1) )
   * ( _xlfn.XLOOKUP($A500,sdbt029!$A:$A,sdbt029!$B:$B,,-1)
       - _xlfn.XLOOKUP($A500,sdbt029!$A:$A,sdbt029!$B:$B,,1) )</f>
        <v>1.0085266106451605</v>
      </c>
      <c r="G500">
        <f xml:space="preserve"> _xlfn.XLOOKUP($A500,sdbs034!$A:$A,sdbs034!$B:$B,,1)
 + ( $A500 - _xlfn.XLOOKUP($A500,sdbs034!$A:$A,sdbs034!$A:$A,,1) )
   / ( _xlfn.XLOOKUP($A500,sdbs034!$A:$A,sdbs034!$A:$A,,-1)
       - _xlfn.XLOOKUP($A500,sdbs034!$A:$A,sdbs034!$A:$A,,1) )
   * ( _xlfn.XLOOKUP($A500,sdbs034!$A:$A,sdbs034!$B:$B,,-1)
       - _xlfn.XLOOKUP($A500,sdbs034!$A:$A,sdbs034!$B:$B,,1) )</f>
        <v>0.95444555499134121</v>
      </c>
      <c r="H500">
        <f xml:space="preserve"> _xlfn.XLOOKUP($A500,sdbso042!$A:$A,sdbso042!$B:$B,,1)
 + ( $A500 - _xlfn.XLOOKUP($A500,sdbso042!$A:$A,sdbso042!$A:$A,,1) )
   / ( _xlfn.XLOOKUP($A500,sdbso042!$A:$A,sdbso042!$A:$A,,-1)
       - _xlfn.XLOOKUP($A500,sdbso042!$A:$A,sdbso042!$A:$A,,1) )
   * ( _xlfn.XLOOKUP($A500,sdbso042!$A:$A,sdbso042!$B:$B,,-1)
       - _xlfn.XLOOKUP($A500,sdbso042!$A:$A,sdbso042!$B:$B,,1) )</f>
        <v>0.91240475748017058</v>
      </c>
      <c r="Y500">
        <f t="shared" si="22"/>
        <v>0</v>
      </c>
      <c r="Z500">
        <f t="shared" si="23"/>
        <v>0</v>
      </c>
      <c r="AI500" s="1">
        <v>2548.3577</v>
      </c>
    </row>
    <row r="501" spans="1:35" x14ac:dyDescent="0.2">
      <c r="A501" s="1">
        <f t="shared" si="21"/>
        <v>2547.4079000000002</v>
      </c>
      <c r="B501" s="1">
        <v>1.0056882</v>
      </c>
      <c r="C501">
        <f xml:space="preserve"> _xlfn.XLOOKUP($A501,DibenzoThiophene!$A:$A,DibenzoThiophene!$B:$B,,1)
 + ( $A501 - _xlfn.XLOOKUP($A501,DibenzoThiophene!$A:$A,DibenzoThiophene!$A:$A,,1) )
   / ( _xlfn.XLOOKUP($A501,DibenzoThiophene!$A:$A,DibenzoThiophene!$A:$A,,-1)
       - _xlfn.XLOOKUP($A501,DibenzoThiophene!$A:$A,DibenzoThiophene!$A:$A,,1) )
   * ( _xlfn.XLOOKUP($A501,DibenzoThiophene!$A:$A,DibenzoThiophene!$B:$B,,-1)
       - _xlfn.XLOOKUP($A501,DibenzoThiophene!$A:$A,DibenzoThiophene!$B:$B,,1) )</f>
        <v>0.99747667102385162</v>
      </c>
      <c r="D501">
        <f xml:space="preserve"> _xlfn.XLOOKUP($A501,Sulfone!$A:$A,Sulfone!$B:$B,,1)
 + ( $A501 - _xlfn.XLOOKUP($A501,Sulfone!$A:$A,Sulfone!$A:$A,,1) )
   / ( _xlfn.XLOOKUP($A501,Sulfone!$A:$A,Sulfone!$A:$A,,-1)
       - _xlfn.XLOOKUP($A501,Sulfone!$A:$A,Sulfone!$A:$A,,1) )
   * ( _xlfn.XLOOKUP($A501,Sulfone!$A:$A,Sulfone!$B:$B,,-1)
       - _xlfn.XLOOKUP($A501,Sulfone!$A:$A,Sulfone!$B:$B,,1) )</f>
        <v>1.0062472195685586</v>
      </c>
      <c r="E501">
        <f xml:space="preserve"> _xlfn.XLOOKUP($A501,sfeso4051!$A:$A,sfeso4051!$B:$B,,1)
 + ( $A501 - _xlfn.XLOOKUP($A501,sfeso4051!$A:$A,sfeso4051!$A:$A,,1) )
   / ( _xlfn.XLOOKUP($A501,sfeso4051!$A:$A,sfeso4051!$A:$A,,-1)
       - _xlfn.XLOOKUP($A501,sfeso4051!$A:$A,sfeso4051!$A:$A,,1) )
   * ( _xlfn.XLOOKUP($A501,sfeso4051!$A:$A,sfeso4051!$B:$B,,-1)
       - _xlfn.XLOOKUP($A501,sfeso4051!$A:$A,sfeso4051!$B:$B,,1) )</f>
        <v>0.94019754680179812</v>
      </c>
      <c r="F501">
        <f xml:space="preserve"> _xlfn.XLOOKUP($A501,sdbt029!$A:$A,sdbt029!$B:$B,,1)
 + ( $A501 - _xlfn.XLOOKUP($A501,sdbt029!$A:$A,sdbt029!$A:$A,,1) )
   / ( _xlfn.XLOOKUP($A501,sdbt029!$A:$A,sdbt029!$A:$A,,-1)
       - _xlfn.XLOOKUP($A501,sdbt029!$A:$A,sdbt029!$A:$A,,1) )
   * ( _xlfn.XLOOKUP($A501,sdbt029!$A:$A,sdbt029!$B:$B,,-1)
       - _xlfn.XLOOKUP($A501,sdbt029!$A:$A,sdbt029!$B:$B,,1) )</f>
        <v>1.0077239265138032</v>
      </c>
      <c r="G501">
        <f xml:space="preserve"> _xlfn.XLOOKUP($A501,sdbs034!$A:$A,sdbs034!$B:$B,,1)
 + ( $A501 - _xlfn.XLOOKUP($A501,sdbs034!$A:$A,sdbs034!$A:$A,,1) )
   / ( _xlfn.XLOOKUP($A501,sdbs034!$A:$A,sdbs034!$A:$A,,-1)
       - _xlfn.XLOOKUP($A501,sdbs034!$A:$A,sdbs034!$A:$A,,1) )
   * ( _xlfn.XLOOKUP($A501,sdbs034!$A:$A,sdbs034!$B:$B,,-1)
       - _xlfn.XLOOKUP($A501,sdbs034!$A:$A,sdbs034!$B:$B,,1) )</f>
        <v>0.95317178951819892</v>
      </c>
      <c r="H501">
        <f xml:space="preserve"> _xlfn.XLOOKUP($A501,sdbso042!$A:$A,sdbso042!$B:$B,,1)
 + ( $A501 - _xlfn.XLOOKUP($A501,sdbso042!$A:$A,sdbso042!$A:$A,,1) )
   / ( _xlfn.XLOOKUP($A501,sdbso042!$A:$A,sdbso042!$A:$A,,-1)
       - _xlfn.XLOOKUP($A501,sdbso042!$A:$A,sdbso042!$A:$A,,1) )
   * ( _xlfn.XLOOKUP($A501,sdbso042!$A:$A,sdbso042!$B:$B,,-1)
       - _xlfn.XLOOKUP($A501,sdbso042!$A:$A,sdbso042!$B:$B,,1) )</f>
        <v>0.91261088619524788</v>
      </c>
      <c r="Y501">
        <f t="shared" si="22"/>
        <v>0</v>
      </c>
      <c r="Z501">
        <f t="shared" si="23"/>
        <v>0</v>
      </c>
      <c r="AI501" s="1">
        <v>2548.6079</v>
      </c>
    </row>
    <row r="502" spans="1:35" x14ac:dyDescent="0.2">
      <c r="A502" s="1">
        <f t="shared" si="21"/>
        <v>2547.6580000000004</v>
      </c>
      <c r="B502" s="1">
        <v>1.0089588</v>
      </c>
      <c r="C502">
        <f xml:space="preserve"> _xlfn.XLOOKUP($A502,DibenzoThiophene!$A:$A,DibenzoThiophene!$B:$B,,1)
 + ( $A502 - _xlfn.XLOOKUP($A502,DibenzoThiophene!$A:$A,DibenzoThiophene!$A:$A,,1) )
   / ( _xlfn.XLOOKUP($A502,DibenzoThiophene!$A:$A,DibenzoThiophene!$A:$A,,-1)
       - _xlfn.XLOOKUP($A502,DibenzoThiophene!$A:$A,DibenzoThiophene!$A:$A,,1) )
   * ( _xlfn.XLOOKUP($A502,DibenzoThiophene!$A:$A,DibenzoThiophene!$B:$B,,-1)
       - _xlfn.XLOOKUP($A502,DibenzoThiophene!$A:$A,DibenzoThiophene!$B:$B,,1) )</f>
        <v>0.99757460151838429</v>
      </c>
      <c r="D502">
        <f xml:space="preserve"> _xlfn.XLOOKUP($A502,Sulfone!$A:$A,Sulfone!$B:$B,,1)
 + ( $A502 - _xlfn.XLOOKUP($A502,Sulfone!$A:$A,Sulfone!$A:$A,,1) )
   / ( _xlfn.XLOOKUP($A502,Sulfone!$A:$A,Sulfone!$A:$A,,-1)
       - _xlfn.XLOOKUP($A502,Sulfone!$A:$A,Sulfone!$A:$A,,1) )
   * ( _xlfn.XLOOKUP($A502,Sulfone!$A:$A,Sulfone!$B:$B,,-1)
       - _xlfn.XLOOKUP($A502,Sulfone!$A:$A,Sulfone!$B:$B,,1) )</f>
        <v>1.0034364142508587</v>
      </c>
      <c r="E502">
        <f xml:space="preserve"> _xlfn.XLOOKUP($A502,sfeso4051!$A:$A,sfeso4051!$B:$B,,1)
 + ( $A502 - _xlfn.XLOOKUP($A502,sfeso4051!$A:$A,sfeso4051!$A:$A,,1) )
   / ( _xlfn.XLOOKUP($A502,sfeso4051!$A:$A,sfeso4051!$A:$A,,-1)
       - _xlfn.XLOOKUP($A502,sfeso4051!$A:$A,sfeso4051!$A:$A,,1) )
   * ( _xlfn.XLOOKUP($A502,sfeso4051!$A:$A,sfeso4051!$B:$B,,-1)
       - _xlfn.XLOOKUP($A502,sfeso4051!$A:$A,sfeso4051!$B:$B,,1) )</f>
        <v>0.94229504178457124</v>
      </c>
      <c r="F502">
        <f xml:space="preserve"> _xlfn.XLOOKUP($A502,sdbt029!$A:$A,sdbt029!$B:$B,,1)
 + ( $A502 - _xlfn.XLOOKUP($A502,sdbt029!$A:$A,sdbt029!$A:$A,,1) )
   / ( _xlfn.XLOOKUP($A502,sdbt029!$A:$A,sdbt029!$A:$A,,-1)
       - _xlfn.XLOOKUP($A502,sdbt029!$A:$A,sdbt029!$A:$A,,1) )
   * ( _xlfn.XLOOKUP($A502,sdbt029!$A:$A,sdbt029!$B:$B,,-1)
       - _xlfn.XLOOKUP($A502,sdbt029!$A:$A,sdbt029!$B:$B,,1) )</f>
        <v>1.0060977568538465</v>
      </c>
      <c r="G502">
        <f xml:space="preserve"> _xlfn.XLOOKUP($A502,sdbs034!$A:$A,sdbs034!$B:$B,,1)
 + ( $A502 - _xlfn.XLOOKUP($A502,sdbs034!$A:$A,sdbs034!$A:$A,,1) )
   / ( _xlfn.XLOOKUP($A502,sdbs034!$A:$A,sdbs034!$A:$A,,-1)
       - _xlfn.XLOOKUP($A502,sdbs034!$A:$A,sdbs034!$A:$A,,1) )
   * ( _xlfn.XLOOKUP($A502,sdbs034!$A:$A,sdbs034!$B:$B,,-1)
       - _xlfn.XLOOKUP($A502,sdbs034!$A:$A,sdbs034!$B:$B,,1) )</f>
        <v>0.95136940917777568</v>
      </c>
      <c r="H502">
        <f xml:space="preserve"> _xlfn.XLOOKUP($A502,sdbso042!$A:$A,sdbso042!$B:$B,,1)
 + ( $A502 - _xlfn.XLOOKUP($A502,sdbso042!$A:$A,sdbso042!$A:$A,,1) )
   / ( _xlfn.XLOOKUP($A502,sdbso042!$A:$A,sdbso042!$A:$A,,-1)
       - _xlfn.XLOOKUP($A502,sdbso042!$A:$A,sdbso042!$A:$A,,1) )
   * ( _xlfn.XLOOKUP($A502,sdbso042!$A:$A,sdbso042!$B:$B,,-1)
       - _xlfn.XLOOKUP($A502,sdbso042!$A:$A,sdbso042!$B:$B,,1) )</f>
        <v>0.91554697761857717</v>
      </c>
      <c r="Y502">
        <f t="shared" si="22"/>
        <v>0</v>
      </c>
      <c r="Z502">
        <f t="shared" si="23"/>
        <v>0</v>
      </c>
      <c r="AI502" s="1">
        <v>2548.8580000000002</v>
      </c>
    </row>
    <row r="503" spans="1:35" x14ac:dyDescent="0.2">
      <c r="A503" s="1">
        <f t="shared" si="21"/>
        <v>2547.9082000000003</v>
      </c>
      <c r="B503" s="1">
        <v>1.0012654999999999</v>
      </c>
      <c r="C503">
        <f xml:space="preserve"> _xlfn.XLOOKUP($A503,DibenzoThiophene!$A:$A,DibenzoThiophene!$B:$B,,1)
 + ( $A503 - _xlfn.XLOOKUP($A503,DibenzoThiophene!$A:$A,DibenzoThiophene!$A:$A,,1) )
   / ( _xlfn.XLOOKUP($A503,DibenzoThiophene!$A:$A,DibenzoThiophene!$A:$A,,-1)
       - _xlfn.XLOOKUP($A503,DibenzoThiophene!$A:$A,DibenzoThiophene!$A:$A,,1) )
   * ( _xlfn.XLOOKUP($A503,DibenzoThiophene!$A:$A,DibenzoThiophene!$B:$B,,-1)
       - _xlfn.XLOOKUP($A503,DibenzoThiophene!$A:$A,DibenzoThiophene!$B:$B,,1) )</f>
        <v>0.99767257116945185</v>
      </c>
      <c r="D503">
        <f xml:space="preserve"> _xlfn.XLOOKUP($A503,Sulfone!$A:$A,Sulfone!$B:$B,,1)
 + ( $A503 - _xlfn.XLOOKUP($A503,Sulfone!$A:$A,Sulfone!$A:$A,,1) )
   / ( _xlfn.XLOOKUP($A503,Sulfone!$A:$A,Sulfone!$A:$A,,-1)
       - _xlfn.XLOOKUP($A503,Sulfone!$A:$A,Sulfone!$A:$A,,1) )
   * ( _xlfn.XLOOKUP($A503,Sulfone!$A:$A,Sulfone!$B:$B,,-1)
       - _xlfn.XLOOKUP($A503,Sulfone!$A:$A,Sulfone!$B:$B,,1) )</f>
        <v>1.0006244850605837</v>
      </c>
      <c r="E503">
        <f xml:space="preserve"> _xlfn.XLOOKUP($A503,sfeso4051!$A:$A,sfeso4051!$B:$B,,1)
 + ( $A503 - _xlfn.XLOOKUP($A503,sfeso4051!$A:$A,sfeso4051!$A:$A,,1) )
   / ( _xlfn.XLOOKUP($A503,sfeso4051!$A:$A,sfeso4051!$A:$A,,-1)
       - _xlfn.XLOOKUP($A503,sfeso4051!$A:$A,sfeso4051!$A:$A,,1) )
   * ( _xlfn.XLOOKUP($A503,sfeso4051!$A:$A,sfeso4051!$B:$B,,-1)
       - _xlfn.XLOOKUP($A503,sfeso4051!$A:$A,sfeso4051!$B:$B,,1) )</f>
        <v>0.94386528385404622</v>
      </c>
      <c r="F503">
        <f xml:space="preserve"> _xlfn.XLOOKUP($A503,sdbt029!$A:$A,sdbt029!$B:$B,,1)
 + ( $A503 - _xlfn.XLOOKUP($A503,sdbt029!$A:$A,sdbt029!$A:$A,,1) )
   / ( _xlfn.XLOOKUP($A503,sdbt029!$A:$A,sdbt029!$A:$A,,-1)
       - _xlfn.XLOOKUP($A503,sdbt029!$A:$A,sdbt029!$A:$A,,1) )
   * ( _xlfn.XLOOKUP($A503,sdbt029!$A:$A,sdbt029!$B:$B,,-1)
       - _xlfn.XLOOKUP($A503,sdbt029!$A:$A,sdbt029!$B:$B,,1) )</f>
        <v>1.0040158798492325</v>
      </c>
      <c r="G503">
        <f xml:space="preserve"> _xlfn.XLOOKUP($A503,sdbs034!$A:$A,sdbs034!$B:$B,,1)
 + ( $A503 - _xlfn.XLOOKUP($A503,sdbs034!$A:$A,sdbs034!$A:$A,,1) )
   / ( _xlfn.XLOOKUP($A503,sdbs034!$A:$A,sdbs034!$A:$A,,-1)
       - _xlfn.XLOOKUP($A503,sdbs034!$A:$A,sdbs034!$A:$A,,1) )
   * ( _xlfn.XLOOKUP($A503,sdbs034!$A:$A,sdbs034!$B:$B,,-1)
       - _xlfn.XLOOKUP($A503,sdbs034!$A:$A,sdbs034!$B:$B,,1) )</f>
        <v>0.94927402875806666</v>
      </c>
      <c r="H503">
        <f xml:space="preserve"> _xlfn.XLOOKUP($A503,sdbso042!$A:$A,sdbso042!$B:$B,,1)
 + ( $A503 - _xlfn.XLOOKUP($A503,sdbso042!$A:$A,sdbso042!$A:$A,,1) )
   / ( _xlfn.XLOOKUP($A503,sdbso042!$A:$A,sdbso042!$A:$A,,-1)
       - _xlfn.XLOOKUP($A503,sdbso042!$A:$A,sdbso042!$A:$A,,1) )
   * ( _xlfn.XLOOKUP($A503,sdbso042!$A:$A,sdbso042!$B:$B,,-1)
       - _xlfn.XLOOKUP($A503,sdbso042!$A:$A,sdbso042!$B:$B,,1) )</f>
        <v>0.91999227521886662</v>
      </c>
      <c r="Y503">
        <f t="shared" si="22"/>
        <v>0</v>
      </c>
      <c r="Z503">
        <f t="shared" si="23"/>
        <v>0</v>
      </c>
      <c r="AI503" s="1">
        <v>2549.1082000000001</v>
      </c>
    </row>
    <row r="504" spans="1:35" x14ac:dyDescent="0.2">
      <c r="A504" s="1">
        <f t="shared" si="21"/>
        <v>2548.1584000000003</v>
      </c>
      <c r="B504" s="1">
        <v>1.017158</v>
      </c>
      <c r="C504">
        <f xml:space="preserve"> _xlfn.XLOOKUP($A504,DibenzoThiophene!$A:$A,DibenzoThiophene!$B:$B,,1)
 + ( $A504 - _xlfn.XLOOKUP($A504,DibenzoThiophene!$A:$A,DibenzoThiophene!$A:$A,,1) )
   / ( _xlfn.XLOOKUP($A504,DibenzoThiophene!$A:$A,DibenzoThiophene!$A:$A,,-1)
       - _xlfn.XLOOKUP($A504,DibenzoThiophene!$A:$A,DibenzoThiophene!$A:$A,,1) )
   * ( _xlfn.XLOOKUP($A504,DibenzoThiophene!$A:$A,DibenzoThiophene!$B:$B,,-1)
       - _xlfn.XLOOKUP($A504,DibenzoThiophene!$A:$A,DibenzoThiophene!$B:$B,,1) )</f>
        <v>0.99777054082051964</v>
      </c>
      <c r="D504">
        <f xml:space="preserve"> _xlfn.XLOOKUP($A504,Sulfone!$A:$A,Sulfone!$B:$B,,1)
 + ( $A504 - _xlfn.XLOOKUP($A504,Sulfone!$A:$A,Sulfone!$A:$A,,1) )
   / ( _xlfn.XLOOKUP($A504,Sulfone!$A:$A,Sulfone!$A:$A,,-1)
       - _xlfn.XLOOKUP($A504,Sulfone!$A:$A,Sulfone!$A:$A,,1) )
   * ( _xlfn.XLOOKUP($A504,Sulfone!$A:$A,Sulfone!$B:$B,,-1)
       - _xlfn.XLOOKUP($A504,Sulfone!$A:$A,Sulfone!$B:$B,,1) )</f>
        <v>0.99867379246178833</v>
      </c>
      <c r="E504">
        <f xml:space="preserve"> _xlfn.XLOOKUP($A504,sfeso4051!$A:$A,sfeso4051!$B:$B,,1)
 + ( $A504 - _xlfn.XLOOKUP($A504,sfeso4051!$A:$A,sfeso4051!$A:$A,,1) )
   / ( _xlfn.XLOOKUP($A504,sfeso4051!$A:$A,sfeso4051!$A:$A,,-1)
       - _xlfn.XLOOKUP($A504,sfeso4051!$A:$A,sfeso4051!$A:$A,,1) )
   * ( _xlfn.XLOOKUP($A504,sfeso4051!$A:$A,sfeso4051!$B:$B,,-1)
       - _xlfn.XLOOKUP($A504,sfeso4051!$A:$A,sfeso4051!$B:$B,,1) )</f>
        <v>0.9460859130735102</v>
      </c>
      <c r="F504">
        <f xml:space="preserve"> _xlfn.XLOOKUP($A504,sdbt029!$A:$A,sdbt029!$B:$B,,1)
 + ( $A504 - _xlfn.XLOOKUP($A504,sdbt029!$A:$A,sdbt029!$A:$A,,1) )
   / ( _xlfn.XLOOKUP($A504,sdbt029!$A:$A,sdbt029!$A:$A,,-1)
       - _xlfn.XLOOKUP($A504,sdbt029!$A:$A,sdbt029!$A:$A,,1) )
   * ( _xlfn.XLOOKUP($A504,sdbt029!$A:$A,sdbt029!$B:$B,,-1)
       - _xlfn.XLOOKUP($A504,sdbt029!$A:$A,sdbt029!$B:$B,,1) )</f>
        <v>1.0040630112101863</v>
      </c>
      <c r="G504">
        <f xml:space="preserve"> _xlfn.XLOOKUP($A504,sdbs034!$A:$A,sdbs034!$B:$B,,1)
 + ( $A504 - _xlfn.XLOOKUP($A504,sdbs034!$A:$A,sdbs034!$A:$A,,1) )
   / ( _xlfn.XLOOKUP($A504,sdbs034!$A:$A,sdbs034!$A:$A,,-1)
       - _xlfn.XLOOKUP($A504,sdbs034!$A:$A,sdbs034!$A:$A,,1) )
   * ( _xlfn.XLOOKUP($A504,sdbs034!$A:$A,sdbs034!$B:$B,,-1)
       - _xlfn.XLOOKUP($A504,sdbs034!$A:$A,sdbs034!$B:$B,,1) )</f>
        <v>0.94855661014592685</v>
      </c>
      <c r="H504">
        <f xml:space="preserve"> _xlfn.XLOOKUP($A504,sdbso042!$A:$A,sdbso042!$B:$B,,1)
 + ( $A504 - _xlfn.XLOOKUP($A504,sdbso042!$A:$A,sdbso042!$A:$A,,1) )
   / ( _xlfn.XLOOKUP($A504,sdbso042!$A:$A,sdbso042!$A:$A,,-1)
       - _xlfn.XLOOKUP($A504,sdbso042!$A:$A,sdbso042!$A:$A,,1) )
   * ( _xlfn.XLOOKUP($A504,sdbso042!$A:$A,sdbso042!$B:$B,,-1)
       - _xlfn.XLOOKUP($A504,sdbso042!$A:$A,sdbso042!$B:$B,,1) )</f>
        <v>0.92239853569526831</v>
      </c>
      <c r="Y504">
        <f t="shared" si="22"/>
        <v>0</v>
      </c>
      <c r="Z504">
        <f t="shared" si="23"/>
        <v>0</v>
      </c>
      <c r="AI504" s="1">
        <v>2549.3584000000001</v>
      </c>
    </row>
    <row r="505" spans="1:35" x14ac:dyDescent="0.2">
      <c r="A505" s="1">
        <f t="shared" si="21"/>
        <v>2548.4086000000002</v>
      </c>
      <c r="B505" s="1">
        <v>1.0122818</v>
      </c>
      <c r="C505">
        <f xml:space="preserve"> _xlfn.XLOOKUP($A505,DibenzoThiophene!$A:$A,DibenzoThiophene!$B:$B,,1)
 + ( $A505 - _xlfn.XLOOKUP($A505,DibenzoThiophene!$A:$A,DibenzoThiophene!$A:$A,,1) )
   / ( _xlfn.XLOOKUP($A505,DibenzoThiophene!$A:$A,DibenzoThiophene!$A:$A,,-1)
       - _xlfn.XLOOKUP($A505,DibenzoThiophene!$A:$A,DibenzoThiophene!$A:$A,,1) )
   * ( _xlfn.XLOOKUP($A505,DibenzoThiophene!$A:$A,DibenzoThiophene!$B:$B,,-1)
       - _xlfn.XLOOKUP($A505,DibenzoThiophene!$A:$A,DibenzoThiophene!$B:$B,,1) )</f>
        <v>0.99786851047158731</v>
      </c>
      <c r="D505">
        <f xml:space="preserve"> _xlfn.XLOOKUP($A505,Sulfone!$A:$A,Sulfone!$B:$B,,1)
 + ( $A505 - _xlfn.XLOOKUP($A505,Sulfone!$A:$A,Sulfone!$A:$A,,1) )
   / ( _xlfn.XLOOKUP($A505,Sulfone!$A:$A,Sulfone!$A:$A,,-1)
       - _xlfn.XLOOKUP($A505,Sulfone!$A:$A,Sulfone!$A:$A,,1) )
   * ( _xlfn.XLOOKUP($A505,Sulfone!$A:$A,Sulfone!$B:$B,,-1)
       - _xlfn.XLOOKUP($A505,Sulfone!$A:$A,Sulfone!$B:$B,,1) )</f>
        <v>0.99724715028654143</v>
      </c>
      <c r="E505">
        <f xml:space="preserve"> _xlfn.XLOOKUP($A505,sfeso4051!$A:$A,sfeso4051!$B:$B,,1)
 + ( $A505 - _xlfn.XLOOKUP($A505,sfeso4051!$A:$A,sfeso4051!$A:$A,,1) )
   / ( _xlfn.XLOOKUP($A505,sfeso4051!$A:$A,sfeso4051!$A:$A,,-1)
       - _xlfn.XLOOKUP($A505,sfeso4051!$A:$A,sfeso4051!$A:$A,,1) )
   * ( _xlfn.XLOOKUP($A505,sfeso4051!$A:$A,sfeso4051!$B:$B,,-1)
       - _xlfn.XLOOKUP($A505,sfeso4051!$A:$A,sfeso4051!$B:$B,,1) )</f>
        <v>0.94870229377960857</v>
      </c>
      <c r="F505">
        <f xml:space="preserve"> _xlfn.XLOOKUP($A505,sdbt029!$A:$A,sdbt029!$B:$B,,1)
 + ( $A505 - _xlfn.XLOOKUP($A505,sdbt029!$A:$A,sdbt029!$A:$A,,1) )
   / ( _xlfn.XLOOKUP($A505,sdbt029!$A:$A,sdbt029!$A:$A,,-1)
       - _xlfn.XLOOKUP($A505,sdbt029!$A:$A,sdbt029!$A:$A,,1) )
   * ( _xlfn.XLOOKUP($A505,sdbt029!$A:$A,sdbt029!$B:$B,,-1)
       - _xlfn.XLOOKUP($A505,sdbt029!$A:$A,sdbt029!$B:$B,,1) )</f>
        <v>1.0054056143924166</v>
      </c>
      <c r="G505">
        <f xml:space="preserve"> _xlfn.XLOOKUP($A505,sdbs034!$A:$A,sdbs034!$B:$B,,1)
 + ( $A505 - _xlfn.XLOOKUP($A505,sdbs034!$A:$A,sdbs034!$A:$A,,1) )
   / ( _xlfn.XLOOKUP($A505,sdbs034!$A:$A,sdbs034!$A:$A,,-1)
       - _xlfn.XLOOKUP($A505,sdbs034!$A:$A,sdbs034!$A:$A,,1) )
   * ( _xlfn.XLOOKUP($A505,sdbs034!$A:$A,sdbs034!$B:$B,,-1)
       - _xlfn.XLOOKUP($A505,sdbs034!$A:$A,sdbs034!$B:$B,,1) )</f>
        <v>0.94867766202613979</v>
      </c>
      <c r="H505">
        <f xml:space="preserve"> _xlfn.XLOOKUP($A505,sdbso042!$A:$A,sdbso042!$B:$B,,1)
 + ( $A505 - _xlfn.XLOOKUP($A505,sdbso042!$A:$A,sdbso042!$A:$A,,1) )
   / ( _xlfn.XLOOKUP($A505,sdbso042!$A:$A,sdbso042!$A:$A,,-1)
       - _xlfn.XLOOKUP($A505,sdbso042!$A:$A,sdbso042!$A:$A,,1) )
   * ( _xlfn.XLOOKUP($A505,sdbso042!$A:$A,sdbso042!$B:$B,,-1)
       - _xlfn.XLOOKUP($A505,sdbso042!$A:$A,sdbso042!$B:$B,,1) )</f>
        <v>0.92356407059292001</v>
      </c>
      <c r="Y505">
        <f t="shared" si="22"/>
        <v>0</v>
      </c>
      <c r="Z505">
        <f t="shared" si="23"/>
        <v>0</v>
      </c>
      <c r="AI505" s="1">
        <v>2549.6086</v>
      </c>
    </row>
    <row r="506" spans="1:35" x14ac:dyDescent="0.2">
      <c r="A506" s="1">
        <f t="shared" si="21"/>
        <v>2548.6587000000004</v>
      </c>
      <c r="B506" s="1">
        <v>1.0193129000000001</v>
      </c>
      <c r="C506">
        <f xml:space="preserve"> _xlfn.XLOOKUP($A506,DibenzoThiophene!$A:$A,DibenzoThiophene!$B:$B,,1)
 + ( $A506 - _xlfn.XLOOKUP($A506,DibenzoThiophene!$A:$A,DibenzoThiophene!$A:$A,,1) )
   / ( _xlfn.XLOOKUP($A506,DibenzoThiophene!$A:$A,DibenzoThiophene!$A:$A,,-1)
       - _xlfn.XLOOKUP($A506,DibenzoThiophene!$A:$A,DibenzoThiophene!$A:$A,,1) )
   * ( _xlfn.XLOOKUP($A506,DibenzoThiophene!$A:$A,DibenzoThiophene!$B:$B,,-1)
       - _xlfn.XLOOKUP($A506,DibenzoThiophene!$A:$A,DibenzoThiophene!$B:$B,,1) )</f>
        <v>0.99796644096611997</v>
      </c>
      <c r="D506">
        <f xml:space="preserve"> _xlfn.XLOOKUP($A506,Sulfone!$A:$A,Sulfone!$B:$B,,1)
 + ( $A506 - _xlfn.XLOOKUP($A506,Sulfone!$A:$A,Sulfone!$A:$A,,1) )
   / ( _xlfn.XLOOKUP($A506,Sulfone!$A:$A,Sulfone!$A:$A,,-1)
       - _xlfn.XLOOKUP($A506,Sulfone!$A:$A,Sulfone!$A:$A,,1) )
   * ( _xlfn.XLOOKUP($A506,Sulfone!$A:$A,Sulfone!$B:$B,,-1)
       - _xlfn.XLOOKUP($A506,Sulfone!$A:$A,Sulfone!$B:$B,,1) )</f>
        <v>0.99582107831200262</v>
      </c>
      <c r="E506">
        <f xml:space="preserve"> _xlfn.XLOOKUP($A506,sfeso4051!$A:$A,sfeso4051!$B:$B,,1)
 + ( $A506 - _xlfn.XLOOKUP($A506,sfeso4051!$A:$A,sfeso4051!$A:$A,,1) )
   / ( _xlfn.XLOOKUP($A506,sfeso4051!$A:$A,sfeso4051!$A:$A,,-1)
       - _xlfn.XLOOKUP($A506,sfeso4051!$A:$A,sfeso4051!$A:$A,,1) )
   * ( _xlfn.XLOOKUP($A506,sfeso4051!$A:$A,sfeso4051!$B:$B,,-1)
       - _xlfn.XLOOKUP($A506,sfeso4051!$A:$A,sfeso4051!$B:$B,,1) )</f>
        <v>0.95130436152749143</v>
      </c>
      <c r="F506">
        <f xml:space="preserve"> _xlfn.XLOOKUP($A506,sdbt029!$A:$A,sdbt029!$B:$B,,1)
 + ( $A506 - _xlfn.XLOOKUP($A506,sdbt029!$A:$A,sdbt029!$A:$A,,1) )
   / ( _xlfn.XLOOKUP($A506,sdbt029!$A:$A,sdbt029!$A:$A,,-1)
       - _xlfn.XLOOKUP($A506,sdbt029!$A:$A,sdbt029!$A:$A,,1) )
   * ( _xlfn.XLOOKUP($A506,sdbt029!$A:$A,sdbt029!$B:$B,,-1)
       - _xlfn.XLOOKUP($A506,sdbt029!$A:$A,sdbt029!$B:$B,,1) )</f>
        <v>1.005851983167841</v>
      </c>
      <c r="G506">
        <f xml:space="preserve"> _xlfn.XLOOKUP($A506,sdbs034!$A:$A,sdbs034!$B:$B,,1)
 + ( $A506 - _xlfn.XLOOKUP($A506,sdbs034!$A:$A,sdbs034!$A:$A,,1) )
   / ( _xlfn.XLOOKUP($A506,sdbs034!$A:$A,sdbs034!$A:$A,,-1)
       - _xlfn.XLOOKUP($A506,sdbs034!$A:$A,sdbs034!$A:$A,,1) )
   * ( _xlfn.XLOOKUP($A506,sdbs034!$A:$A,sdbs034!$B:$B,,-1)
       - _xlfn.XLOOKUP($A506,sdbs034!$A:$A,sdbs034!$B:$B,,1) )</f>
        <v>0.94621391257503984</v>
      </c>
      <c r="H506">
        <f xml:space="preserve"> _xlfn.XLOOKUP($A506,sdbso042!$A:$A,sdbso042!$B:$B,,1)
 + ( $A506 - _xlfn.XLOOKUP($A506,sdbso042!$A:$A,sdbso042!$A:$A,,1) )
   / ( _xlfn.XLOOKUP($A506,sdbso042!$A:$A,sdbso042!$A:$A,,-1)
       - _xlfn.XLOOKUP($A506,sdbso042!$A:$A,sdbso042!$A:$A,,1) )
   * ( _xlfn.XLOOKUP($A506,sdbso042!$A:$A,sdbso042!$B:$B,,-1)
       - _xlfn.XLOOKUP($A506,sdbso042!$A:$A,sdbso042!$B:$B,,1) )</f>
        <v>0.92082921364768355</v>
      </c>
      <c r="Y506">
        <f t="shared" si="22"/>
        <v>0</v>
      </c>
      <c r="Z506">
        <f t="shared" si="23"/>
        <v>0</v>
      </c>
      <c r="AI506" s="1">
        <v>2549.8587000000002</v>
      </c>
    </row>
    <row r="507" spans="1:35" x14ac:dyDescent="0.2">
      <c r="A507" s="1">
        <f t="shared" si="21"/>
        <v>2548.9089000000004</v>
      </c>
      <c r="B507" s="1">
        <v>1.0067465</v>
      </c>
      <c r="C507">
        <f xml:space="preserve"> _xlfn.XLOOKUP($A507,DibenzoThiophene!$A:$A,DibenzoThiophene!$B:$B,,1)
 + ( $A507 - _xlfn.XLOOKUP($A507,DibenzoThiophene!$A:$A,DibenzoThiophene!$A:$A,,1) )
   / ( _xlfn.XLOOKUP($A507,DibenzoThiophene!$A:$A,DibenzoThiophene!$A:$A,,-1)
       - _xlfn.XLOOKUP($A507,DibenzoThiophene!$A:$A,DibenzoThiophene!$A:$A,,1) )
   * ( _xlfn.XLOOKUP($A507,DibenzoThiophene!$A:$A,DibenzoThiophene!$B:$B,,-1)
       - _xlfn.XLOOKUP($A507,DibenzoThiophene!$A:$A,DibenzoThiophene!$B:$B,,1) )</f>
        <v>0.99806441061718776</v>
      </c>
      <c r="D507">
        <f xml:space="preserve"> _xlfn.XLOOKUP($A507,Sulfone!$A:$A,Sulfone!$B:$B,,1)
 + ( $A507 - _xlfn.XLOOKUP($A507,Sulfone!$A:$A,Sulfone!$A:$A,,1) )
   / ( _xlfn.XLOOKUP($A507,Sulfone!$A:$A,Sulfone!$A:$A,,-1)
       - _xlfn.XLOOKUP($A507,Sulfone!$A:$A,Sulfone!$A:$A,,1) )
   * ( _xlfn.XLOOKUP($A507,Sulfone!$A:$A,Sulfone!$B:$B,,-1)
       - _xlfn.XLOOKUP($A507,Sulfone!$A:$A,Sulfone!$B:$B,,1) )</f>
        <v>0.99439443613675571</v>
      </c>
      <c r="E507">
        <f xml:space="preserve"> _xlfn.XLOOKUP($A507,sfeso4051!$A:$A,sfeso4051!$B:$B,,1)
 + ( $A507 - _xlfn.XLOOKUP($A507,sfeso4051!$A:$A,sfeso4051!$A:$A,,1) )
   / ( _xlfn.XLOOKUP($A507,sfeso4051!$A:$A,sfeso4051!$A:$A,,-1)
       - _xlfn.XLOOKUP($A507,sfeso4051!$A:$A,sfeso4051!$A:$A,,1) )
   * ( _xlfn.XLOOKUP($A507,sfeso4051!$A:$A,sfeso4051!$B:$B,,-1)
       - _xlfn.XLOOKUP($A507,sfeso4051!$A:$A,sfeso4051!$B:$B,,1) )</f>
        <v>0.95389980848776412</v>
      </c>
      <c r="F507">
        <f xml:space="preserve"> _xlfn.XLOOKUP($A507,sdbt029!$A:$A,sdbt029!$B:$B,,1)
 + ( $A507 - _xlfn.XLOOKUP($A507,sdbt029!$A:$A,sdbt029!$A:$A,,1) )
   / ( _xlfn.XLOOKUP($A507,sdbt029!$A:$A,sdbt029!$A:$A,,-1)
       - _xlfn.XLOOKUP($A507,sdbt029!$A:$A,sdbt029!$A:$A,,1) )
   * ( _xlfn.XLOOKUP($A507,sdbt029!$A:$A,sdbt029!$B:$B,,-1)
       - _xlfn.XLOOKUP($A507,sdbt029!$A:$A,sdbt029!$B:$B,,1) )</f>
        <v>1.005781307745895</v>
      </c>
      <c r="G507">
        <f xml:space="preserve"> _xlfn.XLOOKUP($A507,sdbs034!$A:$A,sdbs034!$B:$B,,1)
 + ( $A507 - _xlfn.XLOOKUP($A507,sdbs034!$A:$A,sdbs034!$A:$A,,1) )
   / ( _xlfn.XLOOKUP($A507,sdbs034!$A:$A,sdbs034!$A:$A,,-1)
       - _xlfn.XLOOKUP($A507,sdbs034!$A:$A,sdbs034!$A:$A,,1) )
   * ( _xlfn.XLOOKUP($A507,sdbs034!$A:$A,sdbs034!$B:$B,,-1)
       - _xlfn.XLOOKUP($A507,sdbs034!$A:$A,sdbs034!$B:$B,,1) )</f>
        <v>0.94225660670848921</v>
      </c>
      <c r="H507">
        <f xml:space="preserve"> _xlfn.XLOOKUP($A507,sdbso042!$A:$A,sdbso042!$B:$B,,1)
 + ( $A507 - _xlfn.XLOOKUP($A507,sdbso042!$A:$A,sdbso042!$A:$A,,1) )
   / ( _xlfn.XLOOKUP($A507,sdbso042!$A:$A,sdbso042!$A:$A,,-1)
       - _xlfn.XLOOKUP($A507,sdbso042!$A:$A,sdbso042!$A:$A,,1) )
   * ( _xlfn.XLOOKUP($A507,sdbso042!$A:$A,sdbso042!$B:$B,,-1)
       - _xlfn.XLOOKUP($A507,sdbso042!$A:$A,sdbso042!$B:$B,,1) )</f>
        <v>0.91584124229826591</v>
      </c>
      <c r="Y507">
        <f t="shared" si="22"/>
        <v>0</v>
      </c>
      <c r="Z507">
        <f t="shared" si="23"/>
        <v>0</v>
      </c>
      <c r="AI507" s="1">
        <v>2550.1089000000002</v>
      </c>
    </row>
    <row r="508" spans="1:35" x14ac:dyDescent="0.2">
      <c r="A508" s="1">
        <f t="shared" si="21"/>
        <v>2549.1591000000003</v>
      </c>
      <c r="B508" s="1">
        <v>0.99593399999999999</v>
      </c>
      <c r="C508">
        <f xml:space="preserve"> _xlfn.XLOOKUP($A508,DibenzoThiophene!$A:$A,DibenzoThiophene!$B:$B,,1)
 + ( $A508 - _xlfn.XLOOKUP($A508,DibenzoThiophene!$A:$A,DibenzoThiophene!$A:$A,,1) )
   / ( _xlfn.XLOOKUP($A508,DibenzoThiophene!$A:$A,DibenzoThiophene!$A:$A,,-1)
       - _xlfn.XLOOKUP($A508,DibenzoThiophene!$A:$A,DibenzoThiophene!$A:$A,,1) )
   * ( _xlfn.XLOOKUP($A508,DibenzoThiophene!$A:$A,DibenzoThiophene!$B:$B,,-1)
       - _xlfn.XLOOKUP($A508,DibenzoThiophene!$A:$A,DibenzoThiophene!$B:$B,,1) )</f>
        <v>0.99816238026825532</v>
      </c>
      <c r="D508">
        <f xml:space="preserve"> _xlfn.XLOOKUP($A508,Sulfone!$A:$A,Sulfone!$B:$B,,1)
 + ( $A508 - _xlfn.XLOOKUP($A508,Sulfone!$A:$A,Sulfone!$A:$A,,1) )
   / ( _xlfn.XLOOKUP($A508,Sulfone!$A:$A,Sulfone!$A:$A,,-1)
       - _xlfn.XLOOKUP($A508,Sulfone!$A:$A,Sulfone!$A:$A,,1) )
   * ( _xlfn.XLOOKUP($A508,Sulfone!$A:$A,Sulfone!$B:$B,,-1)
       - _xlfn.XLOOKUP($A508,Sulfone!$A:$A,Sulfone!$B:$B,,1) )</f>
        <v>0.99301826560600615</v>
      </c>
      <c r="E508">
        <f xml:space="preserve"> _xlfn.XLOOKUP($A508,sfeso4051!$A:$A,sfeso4051!$B:$B,,1)
 + ( $A508 - _xlfn.XLOOKUP($A508,sfeso4051!$A:$A,sfeso4051!$A:$A,,1) )
   / ( _xlfn.XLOOKUP($A508,sfeso4051!$A:$A,sfeso4051!$A:$A,,-1)
       - _xlfn.XLOOKUP($A508,sfeso4051!$A:$A,sfeso4051!$A:$A,,1) )
   * ( _xlfn.XLOOKUP($A508,sfeso4051!$A:$A,sfeso4051!$B:$B,,-1)
       - _xlfn.XLOOKUP($A508,sfeso4051!$A:$A,sfeso4051!$B:$B,,1) )</f>
        <v>0.95595219935690257</v>
      </c>
      <c r="F508">
        <f xml:space="preserve"> _xlfn.XLOOKUP($A508,sdbt029!$A:$A,sdbt029!$B:$B,,1)
 + ( $A508 - _xlfn.XLOOKUP($A508,sdbt029!$A:$A,sdbt029!$A:$A,,1) )
   / ( _xlfn.XLOOKUP($A508,sdbt029!$A:$A,sdbt029!$A:$A,,-1)
       - _xlfn.XLOOKUP($A508,sdbt029!$A:$A,sdbt029!$A:$A,,1) )
   * ( _xlfn.XLOOKUP($A508,sdbt029!$A:$A,sdbt029!$B:$B,,-1)
       - _xlfn.XLOOKUP($A508,sdbt029!$A:$A,sdbt029!$B:$B,,1) )</f>
        <v>1.0070430431255215</v>
      </c>
      <c r="G508">
        <f xml:space="preserve"> _xlfn.XLOOKUP($A508,sdbs034!$A:$A,sdbs034!$B:$B,,1)
 + ( $A508 - _xlfn.XLOOKUP($A508,sdbs034!$A:$A,sdbs034!$A:$A,,1) )
   / ( _xlfn.XLOOKUP($A508,sdbs034!$A:$A,sdbs034!$A:$A,,-1)
       - _xlfn.XLOOKUP($A508,sdbs034!$A:$A,sdbs034!$A:$A,,1) )
   * ( _xlfn.XLOOKUP($A508,sdbs034!$A:$A,sdbs034!$B:$B,,-1)
       - _xlfn.XLOOKUP($A508,sdbs034!$A:$A,sdbs034!$B:$B,,1) )</f>
        <v>0.94439124116946727</v>
      </c>
      <c r="H508">
        <f xml:space="preserve"> _xlfn.XLOOKUP($A508,sdbso042!$A:$A,sdbso042!$B:$B,,1)
 + ( $A508 - _xlfn.XLOOKUP($A508,sdbso042!$A:$A,sdbso042!$A:$A,,1) )
   / ( _xlfn.XLOOKUP($A508,sdbso042!$A:$A,sdbso042!$A:$A,,-1)
       - _xlfn.XLOOKUP($A508,sdbso042!$A:$A,sdbso042!$A:$A,,1) )
   * ( _xlfn.XLOOKUP($A508,sdbso042!$A:$A,sdbso042!$B:$B,,-1)
       - _xlfn.XLOOKUP($A508,sdbso042!$A:$A,sdbso042!$B:$B,,1) )</f>
        <v>0.91651884838114939</v>
      </c>
      <c r="Y508">
        <f t="shared" si="22"/>
        <v>0</v>
      </c>
      <c r="Z508">
        <f t="shared" si="23"/>
        <v>0</v>
      </c>
      <c r="AI508" s="1">
        <v>2550.3591000000001</v>
      </c>
    </row>
    <row r="509" spans="1:35" x14ac:dyDescent="0.2">
      <c r="A509" s="1">
        <f t="shared" si="21"/>
        <v>2549.4093000000003</v>
      </c>
      <c r="B509" s="1">
        <v>1.0312167000000001</v>
      </c>
      <c r="C509">
        <f xml:space="preserve"> _xlfn.XLOOKUP($A509,DibenzoThiophene!$A:$A,DibenzoThiophene!$B:$B,,1)
 + ( $A509 - _xlfn.XLOOKUP($A509,DibenzoThiophene!$A:$A,DibenzoThiophene!$A:$A,,1) )
   / ( _xlfn.XLOOKUP($A509,DibenzoThiophene!$A:$A,DibenzoThiophene!$A:$A,,-1)
       - _xlfn.XLOOKUP($A509,DibenzoThiophene!$A:$A,DibenzoThiophene!$A:$A,,1) )
   * ( _xlfn.XLOOKUP($A509,DibenzoThiophene!$A:$A,DibenzoThiophene!$B:$B,,-1)
       - _xlfn.XLOOKUP($A509,DibenzoThiophene!$A:$A,DibenzoThiophene!$B:$B,,1) )</f>
        <v>0.998260349919323</v>
      </c>
      <c r="D509">
        <f xml:space="preserve"> _xlfn.XLOOKUP($A509,Sulfone!$A:$A,Sulfone!$B:$B,,1)
 + ( $A509 - _xlfn.XLOOKUP($A509,Sulfone!$A:$A,Sulfone!$A:$A,,1) )
   / ( _xlfn.XLOOKUP($A509,Sulfone!$A:$A,Sulfone!$A:$A,,-1)
       - _xlfn.XLOOKUP($A509,Sulfone!$A:$A,Sulfone!$A:$A,,1) )
   * ( _xlfn.XLOOKUP($A509,Sulfone!$A:$A,Sulfone!$B:$B,,-1)
       - _xlfn.XLOOKUP($A509,Sulfone!$A:$A,Sulfone!$B:$B,,1) )</f>
        <v>0.99166988810663892</v>
      </c>
      <c r="E509">
        <f xml:space="preserve"> _xlfn.XLOOKUP($A509,sfeso4051!$A:$A,sfeso4051!$B:$B,,1)
 + ( $A509 - _xlfn.XLOOKUP($A509,sfeso4051!$A:$A,sfeso4051!$A:$A,,1) )
   / ( _xlfn.XLOOKUP($A509,sfeso4051!$A:$A,sfeso4051!$A:$A,,-1)
       - _xlfn.XLOOKUP($A509,sfeso4051!$A:$A,sfeso4051!$A:$A,,1) )
   * ( _xlfn.XLOOKUP($A509,sfeso4051!$A:$A,sfeso4051!$B:$B,,-1)
       - _xlfn.XLOOKUP($A509,sfeso4051!$A:$A,sfeso4051!$B:$B,,1) )</f>
        <v>0.95770554756290494</v>
      </c>
      <c r="F509">
        <f xml:space="preserve"> _xlfn.XLOOKUP($A509,sdbt029!$A:$A,sdbt029!$B:$B,,1)
 + ( $A509 - _xlfn.XLOOKUP($A509,sdbt029!$A:$A,sdbt029!$A:$A,,1) )
   / ( _xlfn.XLOOKUP($A509,sdbt029!$A:$A,sdbt029!$A:$A,,-1)
       - _xlfn.XLOOKUP($A509,sdbt029!$A:$A,sdbt029!$A:$A,,1) )
   * ( _xlfn.XLOOKUP($A509,sdbt029!$A:$A,sdbt029!$B:$B,,-1)
       - _xlfn.XLOOKUP($A509,sdbt029!$A:$A,sdbt029!$B:$B,,1) )</f>
        <v>1.0090384921693505</v>
      </c>
      <c r="G509">
        <f xml:space="preserve"> _xlfn.XLOOKUP($A509,sdbs034!$A:$A,sdbs034!$B:$B,,1)
 + ( $A509 - _xlfn.XLOOKUP($A509,sdbs034!$A:$A,sdbs034!$A:$A,,1) )
   / ( _xlfn.XLOOKUP($A509,sdbs034!$A:$A,sdbs034!$A:$A,,-1)
       - _xlfn.XLOOKUP($A509,sdbs034!$A:$A,sdbs034!$A:$A,,1) )
   * ( _xlfn.XLOOKUP($A509,sdbs034!$A:$A,sdbs034!$B:$B,,-1)
       - _xlfn.XLOOKUP($A509,sdbs034!$A:$A,sdbs034!$B:$B,,1) )</f>
        <v>0.94988050158704695</v>
      </c>
      <c r="H509">
        <f xml:space="preserve"> _xlfn.XLOOKUP($A509,sdbso042!$A:$A,sdbso042!$B:$B,,1)
 + ( $A509 - _xlfn.XLOOKUP($A509,sdbso042!$A:$A,sdbso042!$A:$A,,1) )
   / ( _xlfn.XLOOKUP($A509,sdbso042!$A:$A,sdbso042!$A:$A,,-1)
       - _xlfn.XLOOKUP($A509,sdbso042!$A:$A,sdbso042!$A:$A,,1) )
   * ( _xlfn.XLOOKUP($A509,sdbso042!$A:$A,sdbso042!$B:$B,,-1)
       - _xlfn.XLOOKUP($A509,sdbso042!$A:$A,sdbso042!$B:$B,,1) )</f>
        <v>0.92031629676249549</v>
      </c>
      <c r="Y509">
        <f t="shared" si="22"/>
        <v>0</v>
      </c>
      <c r="Z509">
        <f t="shared" si="23"/>
        <v>0</v>
      </c>
      <c r="AI509" s="1">
        <v>2550.6093000000001</v>
      </c>
    </row>
    <row r="510" spans="1:35" x14ac:dyDescent="0.2">
      <c r="A510" s="1">
        <f t="shared" si="21"/>
        <v>2549.6594</v>
      </c>
      <c r="B510" s="1">
        <v>1.0174194000000001</v>
      </c>
      <c r="C510">
        <f xml:space="preserve"> _xlfn.XLOOKUP($A510,DibenzoThiophene!$A:$A,DibenzoThiophene!$B:$B,,1)
 + ( $A510 - _xlfn.XLOOKUP($A510,DibenzoThiophene!$A:$A,DibenzoThiophene!$A:$A,,1) )
   / ( _xlfn.XLOOKUP($A510,DibenzoThiophene!$A:$A,DibenzoThiophene!$A:$A,,-1)
       - _xlfn.XLOOKUP($A510,DibenzoThiophene!$A:$A,DibenzoThiophene!$A:$A,,1) )
   * ( _xlfn.XLOOKUP($A510,DibenzoThiophene!$A:$A,DibenzoThiophene!$B:$B,,-1)
       - _xlfn.XLOOKUP($A510,DibenzoThiophene!$A:$A,DibenzoThiophene!$B:$B,,1) )</f>
        <v>0.99835828041385544</v>
      </c>
      <c r="D510">
        <f xml:space="preserve"> _xlfn.XLOOKUP($A510,Sulfone!$A:$A,Sulfone!$B:$B,,1)
 + ( $A510 - _xlfn.XLOOKUP($A510,Sulfone!$A:$A,Sulfone!$A:$A,,1) )
   / ( _xlfn.XLOOKUP($A510,Sulfone!$A:$A,Sulfone!$A:$A,,-1)
       - _xlfn.XLOOKUP($A510,Sulfone!$A:$A,Sulfone!$A:$A,,1) )
   * ( _xlfn.XLOOKUP($A510,Sulfone!$A:$A,Sulfone!$B:$B,,-1)
       - _xlfn.XLOOKUP($A510,Sulfone!$A:$A,Sulfone!$B:$B,,1) )</f>
        <v>0.99032204952713665</v>
      </c>
      <c r="E510">
        <f xml:space="preserve"> _xlfn.XLOOKUP($A510,sfeso4051!$A:$A,sfeso4051!$B:$B,,1)
 + ( $A510 - _xlfn.XLOOKUP($A510,sfeso4051!$A:$A,sfeso4051!$A:$A,,1) )
   / ( _xlfn.XLOOKUP($A510,sfeso4051!$A:$A,sfeso4051!$A:$A,,-1)
       - _xlfn.XLOOKUP($A510,sfeso4051!$A:$A,sfeso4051!$A:$A,,1) )
   * ( _xlfn.XLOOKUP($A510,sfeso4051!$A:$A,sfeso4051!$B:$B,,-1)
       - _xlfn.XLOOKUP($A510,sfeso4051!$A:$A,sfeso4051!$B:$B,,1) )</f>
        <v>0.95909269027903676</v>
      </c>
      <c r="F510">
        <f xml:space="preserve"> _xlfn.XLOOKUP($A510,sdbt029!$A:$A,sdbt029!$B:$B,,1)
 + ( $A510 - _xlfn.XLOOKUP($A510,sdbt029!$A:$A,sdbt029!$A:$A,,1) )
   / ( _xlfn.XLOOKUP($A510,sdbt029!$A:$A,sdbt029!$A:$A,,-1)
       - _xlfn.XLOOKUP($A510,sdbt029!$A:$A,sdbt029!$A:$A,,1) )
   * ( _xlfn.XLOOKUP($A510,sdbt029!$A:$A,sdbt029!$B:$B,,-1)
       - _xlfn.XLOOKUP($A510,sdbt029!$A:$A,sdbt029!$B:$B,,1) )</f>
        <v>1.0089173505751048</v>
      </c>
      <c r="G510">
        <f xml:space="preserve"> _xlfn.XLOOKUP($A510,sdbs034!$A:$A,sdbs034!$B:$B,,1)
 + ( $A510 - _xlfn.XLOOKUP($A510,sdbs034!$A:$A,sdbs034!$A:$A,,1) )
   / ( _xlfn.XLOOKUP($A510,sdbs034!$A:$A,sdbs034!$A:$A,,-1)
       - _xlfn.XLOOKUP($A510,sdbs034!$A:$A,sdbs034!$A:$A,,1) )
   * ( _xlfn.XLOOKUP($A510,sdbs034!$A:$A,sdbs034!$B:$B,,-1)
       - _xlfn.XLOOKUP($A510,sdbs034!$A:$A,sdbs034!$B:$B,,1) )</f>
        <v>0.9533368692843871</v>
      </c>
      <c r="H510">
        <f xml:space="preserve"> _xlfn.XLOOKUP($A510,sdbso042!$A:$A,sdbso042!$B:$B,,1)
 + ( $A510 - _xlfn.XLOOKUP($A510,sdbso042!$A:$A,sdbso042!$A:$A,,1) )
   / ( _xlfn.XLOOKUP($A510,sdbso042!$A:$A,sdbso042!$A:$A,,-1)
       - _xlfn.XLOOKUP($A510,sdbso042!$A:$A,sdbso042!$A:$A,,1) )
   * ( _xlfn.XLOOKUP($A510,sdbso042!$A:$A,sdbso042!$B:$B,,-1)
       - _xlfn.XLOOKUP($A510,sdbso042!$A:$A,sdbso042!$B:$B,,1) )</f>
        <v>0.92181092805987908</v>
      </c>
      <c r="Y510">
        <f t="shared" si="22"/>
        <v>0</v>
      </c>
      <c r="Z510">
        <f t="shared" si="23"/>
        <v>0</v>
      </c>
      <c r="AI510" s="1">
        <v>2550.8593999999998</v>
      </c>
    </row>
    <row r="511" spans="1:35" x14ac:dyDescent="0.2">
      <c r="A511" s="1">
        <f t="shared" si="21"/>
        <v>2549.9096</v>
      </c>
      <c r="B511" s="1">
        <v>1.0245892999999999</v>
      </c>
      <c r="C511">
        <f xml:space="preserve"> _xlfn.XLOOKUP($A511,DibenzoThiophene!$A:$A,DibenzoThiophene!$B:$B,,1)
 + ( $A511 - _xlfn.XLOOKUP($A511,DibenzoThiophene!$A:$A,DibenzoThiophene!$A:$A,,1) )
   / ( _xlfn.XLOOKUP($A511,DibenzoThiophene!$A:$A,DibenzoThiophene!$A:$A,,-1)
       - _xlfn.XLOOKUP($A511,DibenzoThiophene!$A:$A,DibenzoThiophene!$A:$A,,1) )
   * ( _xlfn.XLOOKUP($A511,DibenzoThiophene!$A:$A,DibenzoThiophene!$B:$B,,-1)
       - _xlfn.XLOOKUP($A511,DibenzoThiophene!$A:$A,DibenzoThiophene!$B:$B,,1) )</f>
        <v>0.99845625006492322</v>
      </c>
      <c r="D511">
        <f xml:space="preserve"> _xlfn.XLOOKUP($A511,Sulfone!$A:$A,Sulfone!$B:$B,,1)
 + ( $A511 - _xlfn.XLOOKUP($A511,Sulfone!$A:$A,Sulfone!$A:$A,,1) )
   / ( _xlfn.XLOOKUP($A511,Sulfone!$A:$A,Sulfone!$A:$A,,-1)
       - _xlfn.XLOOKUP($A511,Sulfone!$A:$A,Sulfone!$A:$A,,1) )
   * ( _xlfn.XLOOKUP($A511,Sulfone!$A:$A,Sulfone!$B:$B,,-1)
       - _xlfn.XLOOKUP($A511,Sulfone!$A:$A,Sulfone!$B:$B,,1) )</f>
        <v>0.98897367202776942</v>
      </c>
      <c r="E511">
        <f xml:space="preserve"> _xlfn.XLOOKUP($A511,sfeso4051!$A:$A,sfeso4051!$B:$B,,1)
 + ( $A511 - _xlfn.XLOOKUP($A511,sfeso4051!$A:$A,sfeso4051!$A:$A,,1) )
   / ( _xlfn.XLOOKUP($A511,sfeso4051!$A:$A,sfeso4051!$A:$A,,-1)
       - _xlfn.XLOOKUP($A511,sfeso4051!$A:$A,sfeso4051!$A:$A,,1) )
   * ( _xlfn.XLOOKUP($A511,sfeso4051!$A:$A,sfeso4051!$B:$B,,-1)
       - _xlfn.XLOOKUP($A511,sfeso4051!$A:$A,sfeso4051!$B:$B,,1) )</f>
        <v>0.96028736490238464</v>
      </c>
      <c r="F511">
        <f xml:space="preserve"> _xlfn.XLOOKUP($A511,sdbt029!$A:$A,sdbt029!$B:$B,,1)
 + ( $A511 - _xlfn.XLOOKUP($A511,sdbt029!$A:$A,sdbt029!$A:$A,,1) )
   / ( _xlfn.XLOOKUP($A511,sdbt029!$A:$A,sdbt029!$A:$A,,-1)
       - _xlfn.XLOOKUP($A511,sdbt029!$A:$A,sdbt029!$A:$A,,1) )
   * ( _xlfn.XLOOKUP($A511,sdbt029!$A:$A,sdbt029!$B:$B,,-1)
       - _xlfn.XLOOKUP($A511,sdbt029!$A:$A,sdbt029!$B:$B,,1) )</f>
        <v>1.0076788120036746</v>
      </c>
      <c r="G511">
        <f xml:space="preserve"> _xlfn.XLOOKUP($A511,sdbs034!$A:$A,sdbs034!$B:$B,,1)
 + ( $A511 - _xlfn.XLOOKUP($A511,sdbs034!$A:$A,sdbs034!$A:$A,,1) )
   / ( _xlfn.XLOOKUP($A511,sdbs034!$A:$A,sdbs034!$A:$A,,-1)
       - _xlfn.XLOOKUP($A511,sdbs034!$A:$A,sdbs034!$A:$A,,1) )
   * ( _xlfn.XLOOKUP($A511,sdbs034!$A:$A,sdbs034!$B:$B,,-1)
       - _xlfn.XLOOKUP($A511,sdbs034!$A:$A,sdbs034!$B:$B,,1) )</f>
        <v>0.95572220867709423</v>
      </c>
      <c r="H511">
        <f xml:space="preserve"> _xlfn.XLOOKUP($A511,sdbso042!$A:$A,sdbso042!$B:$B,,1)
 + ( $A511 - _xlfn.XLOOKUP($A511,sdbso042!$A:$A,sdbso042!$A:$A,,1) )
   / ( _xlfn.XLOOKUP($A511,sdbso042!$A:$A,sdbso042!$A:$A,,-1)
       - _xlfn.XLOOKUP($A511,sdbso042!$A:$A,sdbso042!$A:$A,,1) )
   * ( _xlfn.XLOOKUP($A511,sdbso042!$A:$A,sdbso042!$B:$B,,-1)
       - _xlfn.XLOOKUP($A511,sdbso042!$A:$A,sdbso042!$B:$B,,1) )</f>
        <v>0.92209084275212461</v>
      </c>
      <c r="Y511">
        <f t="shared" si="22"/>
        <v>0</v>
      </c>
      <c r="Z511">
        <f t="shared" si="23"/>
        <v>0</v>
      </c>
      <c r="AI511" s="1">
        <v>2551.1095999999998</v>
      </c>
    </row>
    <row r="512" spans="1:35" x14ac:dyDescent="0.2">
      <c r="A512" s="1">
        <f t="shared" si="21"/>
        <v>2550.1598000000004</v>
      </c>
      <c r="B512" s="1">
        <v>1.0176265</v>
      </c>
      <c r="C512">
        <f xml:space="preserve"> _xlfn.XLOOKUP($A512,DibenzoThiophene!$A:$A,DibenzoThiophene!$B:$B,,1)
 + ( $A512 - _xlfn.XLOOKUP($A512,DibenzoThiophene!$A:$A,DibenzoThiophene!$A:$A,,1) )
   / ( _xlfn.XLOOKUP($A512,DibenzoThiophene!$A:$A,DibenzoThiophene!$A:$A,,-1)
       - _xlfn.XLOOKUP($A512,DibenzoThiophene!$A:$A,DibenzoThiophene!$A:$A,,1) )
   * ( _xlfn.XLOOKUP($A512,DibenzoThiophene!$A:$A,DibenzoThiophene!$B:$B,,-1)
       - _xlfn.XLOOKUP($A512,DibenzoThiophene!$A:$A,DibenzoThiophene!$B:$B,,1) )</f>
        <v>0.99855421971599101</v>
      </c>
      <c r="D512">
        <f xml:space="preserve"> _xlfn.XLOOKUP($A512,Sulfone!$A:$A,Sulfone!$B:$B,,1)
 + ( $A512 - _xlfn.XLOOKUP($A512,Sulfone!$A:$A,Sulfone!$A:$A,,1) )
   / ( _xlfn.XLOOKUP($A512,Sulfone!$A:$A,Sulfone!$A:$A,,-1)
       - _xlfn.XLOOKUP($A512,Sulfone!$A:$A,Sulfone!$A:$A,,1) )
   * ( _xlfn.XLOOKUP($A512,Sulfone!$A:$A,Sulfone!$B:$B,,-1)
       - _xlfn.XLOOKUP($A512,Sulfone!$A:$A,Sulfone!$B:$B,,1) )</f>
        <v>0.98798397984036124</v>
      </c>
      <c r="E512">
        <f xml:space="preserve"> _xlfn.XLOOKUP($A512,sfeso4051!$A:$A,sfeso4051!$B:$B,,1)
 + ( $A512 - _xlfn.XLOOKUP($A512,sfeso4051!$A:$A,sfeso4051!$A:$A,,1) )
   / ( _xlfn.XLOOKUP($A512,sfeso4051!$A:$A,sfeso4051!$A:$A,,-1)
       - _xlfn.XLOOKUP($A512,sfeso4051!$A:$A,sfeso4051!$A:$A,,1) )
   * ( _xlfn.XLOOKUP($A512,sfeso4051!$A:$A,sfeso4051!$B:$B,,-1)
       - _xlfn.XLOOKUP($A512,sfeso4051!$A:$A,sfeso4051!$B:$B,,1) )</f>
        <v>0.96390006945296236</v>
      </c>
      <c r="F512">
        <f xml:space="preserve"> _xlfn.XLOOKUP($A512,sdbt029!$A:$A,sdbt029!$B:$B,,1)
 + ( $A512 - _xlfn.XLOOKUP($A512,sdbt029!$A:$A,sdbt029!$A:$A,,1) )
   / ( _xlfn.XLOOKUP($A512,sdbt029!$A:$A,sdbt029!$A:$A,,-1)
       - _xlfn.XLOOKUP($A512,sdbt029!$A:$A,sdbt029!$A:$A,,1) )
   * ( _xlfn.XLOOKUP($A512,sdbt029!$A:$A,sdbt029!$B:$B,,-1)
       - _xlfn.XLOOKUP($A512,sdbt029!$A:$A,sdbt029!$B:$B,,1) )</f>
        <v>1.0080548234588822</v>
      </c>
      <c r="G512">
        <f xml:space="preserve"> _xlfn.XLOOKUP($A512,sdbs034!$A:$A,sdbs034!$B:$B,,1)
 + ( $A512 - _xlfn.XLOOKUP($A512,sdbs034!$A:$A,sdbs034!$A:$A,,1) )
   / ( _xlfn.XLOOKUP($A512,sdbs034!$A:$A,sdbs034!$A:$A,,-1)
       - _xlfn.XLOOKUP($A512,sdbs034!$A:$A,sdbs034!$A:$A,,1) )
   * ( _xlfn.XLOOKUP($A512,sdbs034!$A:$A,sdbs034!$B:$B,,-1)
       - _xlfn.XLOOKUP($A512,sdbs034!$A:$A,sdbs034!$B:$B,,1) )</f>
        <v>0.95546728899345057</v>
      </c>
      <c r="H512">
        <f xml:space="preserve"> _xlfn.XLOOKUP($A512,sdbso042!$A:$A,sdbso042!$B:$B,,1)
 + ( $A512 - _xlfn.XLOOKUP($A512,sdbso042!$A:$A,sdbso042!$A:$A,,1) )
   / ( _xlfn.XLOOKUP($A512,sdbso042!$A:$A,sdbso042!$A:$A,,-1)
       - _xlfn.XLOOKUP($A512,sdbso042!$A:$A,sdbso042!$A:$A,,1) )
   * ( _xlfn.XLOOKUP($A512,sdbso042!$A:$A,sdbso042!$B:$B,,-1)
       - _xlfn.XLOOKUP($A512,sdbso042!$A:$A,sdbso042!$B:$B,,1) )</f>
        <v>0.92422224031824995</v>
      </c>
      <c r="Y512">
        <f t="shared" si="22"/>
        <v>0</v>
      </c>
      <c r="Z512">
        <f t="shared" si="23"/>
        <v>0</v>
      </c>
      <c r="AI512" s="1">
        <v>2551.3598000000002</v>
      </c>
    </row>
    <row r="513" spans="1:35" x14ac:dyDescent="0.2">
      <c r="A513" s="1">
        <f t="shared" si="21"/>
        <v>2550.4100000000003</v>
      </c>
      <c r="B513" s="1">
        <v>1.0033609000000001</v>
      </c>
      <c r="C513">
        <f xml:space="preserve"> _xlfn.XLOOKUP($A513,DibenzoThiophene!$A:$A,DibenzoThiophene!$B:$B,,1)
 + ( $A513 - _xlfn.XLOOKUP($A513,DibenzoThiophene!$A:$A,DibenzoThiophene!$A:$A,,1) )
   / ( _xlfn.XLOOKUP($A513,DibenzoThiophene!$A:$A,DibenzoThiophene!$A:$A,,-1)
       - _xlfn.XLOOKUP($A513,DibenzoThiophene!$A:$A,DibenzoThiophene!$A:$A,,1) )
   * ( _xlfn.XLOOKUP($A513,DibenzoThiophene!$A:$A,DibenzoThiophene!$B:$B,,-1)
       - _xlfn.XLOOKUP($A513,DibenzoThiophene!$A:$A,DibenzoThiophene!$B:$B,,1) )</f>
        <v>0.9986521893670588</v>
      </c>
      <c r="D513">
        <f xml:space="preserve"> _xlfn.XLOOKUP($A513,Sulfone!$A:$A,Sulfone!$B:$B,,1)
 + ( $A513 - _xlfn.XLOOKUP($A513,Sulfone!$A:$A,Sulfone!$A:$A,,1) )
   / ( _xlfn.XLOOKUP($A513,Sulfone!$A:$A,Sulfone!$A:$A,,-1)
       - _xlfn.XLOOKUP($A513,Sulfone!$A:$A,Sulfone!$A:$A,,1) )
   * ( _xlfn.XLOOKUP($A513,Sulfone!$A:$A,Sulfone!$B:$B,,-1)
       - _xlfn.XLOOKUP($A513,Sulfone!$A:$A,Sulfone!$B:$B,,1) )</f>
        <v>0.98720823547685743</v>
      </c>
      <c r="E513">
        <f xml:space="preserve"> _xlfn.XLOOKUP($A513,sfeso4051!$A:$A,sfeso4051!$B:$B,,1)
 + ( $A513 - _xlfn.XLOOKUP($A513,sfeso4051!$A:$A,sfeso4051!$A:$A,,1) )
   / ( _xlfn.XLOOKUP($A513,sfeso4051!$A:$A,sfeso4051!$A:$A,,-1)
       - _xlfn.XLOOKUP($A513,sfeso4051!$A:$A,sfeso4051!$A:$A,,1) )
   * ( _xlfn.XLOOKUP($A513,sfeso4051!$A:$A,sfeso4051!$B:$B,,-1)
       - _xlfn.XLOOKUP($A513,sfeso4051!$A:$A,sfeso4051!$B:$B,,1) )</f>
        <v>0.96895507516226409</v>
      </c>
      <c r="F513">
        <f xml:space="preserve"> _xlfn.XLOOKUP($A513,sdbt029!$A:$A,sdbt029!$B:$B,,1)
 + ( $A513 - _xlfn.XLOOKUP($A513,sdbt029!$A:$A,sdbt029!$A:$A,,1) )
   / ( _xlfn.XLOOKUP($A513,sdbt029!$A:$A,sdbt029!$A:$A,,-1)
       - _xlfn.XLOOKUP($A513,sdbt029!$A:$A,sdbt029!$A:$A,,1) )
   * ( _xlfn.XLOOKUP($A513,sdbt029!$A:$A,sdbt029!$B:$B,,-1)
       - _xlfn.XLOOKUP($A513,sdbt029!$A:$A,sdbt029!$B:$B,,1) )</f>
        <v>1.009393878153559</v>
      </c>
      <c r="G513">
        <f xml:space="preserve"> _xlfn.XLOOKUP($A513,sdbs034!$A:$A,sdbs034!$B:$B,,1)
 + ( $A513 - _xlfn.XLOOKUP($A513,sdbs034!$A:$A,sdbs034!$A:$A,,1) )
   / ( _xlfn.XLOOKUP($A513,sdbs034!$A:$A,sdbs034!$A:$A,,-1)
       - _xlfn.XLOOKUP($A513,sdbs034!$A:$A,sdbs034!$A:$A,,1) )
   * ( _xlfn.XLOOKUP($A513,sdbs034!$A:$A,sdbs034!$B:$B,,-1)
       - _xlfn.XLOOKUP($A513,sdbs034!$A:$A,sdbs034!$B:$B,,1) )</f>
        <v>0.9536375133982673</v>
      </c>
      <c r="H513">
        <f xml:space="preserve"> _xlfn.XLOOKUP($A513,sdbso042!$A:$A,sdbso042!$B:$B,,1)
 + ( $A513 - _xlfn.XLOOKUP($A513,sdbso042!$A:$A,sdbso042!$A:$A,,1) )
   / ( _xlfn.XLOOKUP($A513,sdbso042!$A:$A,sdbso042!$A:$A,,-1)
       - _xlfn.XLOOKUP($A513,sdbso042!$A:$A,sdbso042!$A:$A,,1) )
   * ( _xlfn.XLOOKUP($A513,sdbso042!$A:$A,sdbso042!$B:$B,,-1)
       - _xlfn.XLOOKUP($A513,sdbso042!$A:$A,sdbso042!$B:$B,,1) )</f>
        <v>0.92745800630607556</v>
      </c>
      <c r="Y513">
        <f t="shared" si="22"/>
        <v>0</v>
      </c>
      <c r="Z513">
        <f t="shared" si="23"/>
        <v>0</v>
      </c>
      <c r="AI513" s="1">
        <v>2551.61</v>
      </c>
    </row>
    <row r="514" spans="1:35" x14ac:dyDescent="0.2">
      <c r="A514" s="1">
        <f t="shared" ref="A514:A549" si="24">AI514-1.2</f>
        <v>2550.6601000000001</v>
      </c>
      <c r="B514" s="1">
        <v>1.0092188</v>
      </c>
      <c r="C514">
        <f xml:space="preserve"> _xlfn.XLOOKUP($A514,DibenzoThiophene!$A:$A,DibenzoThiophene!$B:$B,,1)
 + ( $A514 - _xlfn.XLOOKUP($A514,DibenzoThiophene!$A:$A,DibenzoThiophene!$A:$A,,1) )
   / ( _xlfn.XLOOKUP($A514,DibenzoThiophene!$A:$A,DibenzoThiophene!$A:$A,,-1)
       - _xlfn.XLOOKUP($A514,DibenzoThiophene!$A:$A,DibenzoThiophene!$A:$A,,1) )
   * ( _xlfn.XLOOKUP($A514,DibenzoThiophene!$A:$A,DibenzoThiophene!$B:$B,,-1)
       - _xlfn.XLOOKUP($A514,DibenzoThiophene!$A:$A,DibenzoThiophene!$B:$B,,1) )</f>
        <v>0.99875011986159112</v>
      </c>
      <c r="D514">
        <f xml:space="preserve"> _xlfn.XLOOKUP($A514,Sulfone!$A:$A,Sulfone!$B:$B,,1)
 + ( $A514 - _xlfn.XLOOKUP($A514,Sulfone!$A:$A,Sulfone!$A:$A,,1) )
   / ( _xlfn.XLOOKUP($A514,Sulfone!$A:$A,Sulfone!$A:$A,,-1)
       - _xlfn.XLOOKUP($A514,Sulfone!$A:$A,Sulfone!$A:$A,,1) )
   * ( _xlfn.XLOOKUP($A514,Sulfone!$A:$A,Sulfone!$B:$B,,-1)
       - _xlfn.XLOOKUP($A514,Sulfone!$A:$A,Sulfone!$B:$B,,1) )</f>
        <v>0.98643280116305987</v>
      </c>
      <c r="E514">
        <f xml:space="preserve"> _xlfn.XLOOKUP($A514,sfeso4051!$A:$A,sfeso4051!$B:$B,,1)
 + ( $A514 - _xlfn.XLOOKUP($A514,sfeso4051!$A:$A,sfeso4051!$A:$A,,1) )
   / ( _xlfn.XLOOKUP($A514,sfeso4051!$A:$A,sfeso4051!$A:$A,,-1)
       - _xlfn.XLOOKUP($A514,sfeso4051!$A:$A,sfeso4051!$A:$A,,1) )
   * ( _xlfn.XLOOKUP($A514,sfeso4051!$A:$A,sfeso4051!$B:$B,,-1)
       - _xlfn.XLOOKUP($A514,sfeso4051!$A:$A,sfeso4051!$B:$B,,1) )</f>
        <v>0.97202117434592261</v>
      </c>
      <c r="F514">
        <f xml:space="preserve"> _xlfn.XLOOKUP($A514,sdbt029!$A:$A,sdbt029!$B:$B,,1)
 + ( $A514 - _xlfn.XLOOKUP($A514,sdbt029!$A:$A,sdbt029!$A:$A,,1) )
   / ( _xlfn.XLOOKUP($A514,sdbt029!$A:$A,sdbt029!$A:$A,,-1)
       - _xlfn.XLOOKUP($A514,sdbt029!$A:$A,sdbt029!$A:$A,,1) )
   * ( _xlfn.XLOOKUP($A514,sdbt029!$A:$A,sdbt029!$B:$B,,-1)
       - _xlfn.XLOOKUP($A514,sdbt029!$A:$A,sdbt029!$B:$B,,1) )</f>
        <v>1.0105012888901084</v>
      </c>
      <c r="G514">
        <f xml:space="preserve"> _xlfn.XLOOKUP($A514,sdbs034!$A:$A,sdbs034!$B:$B,,1)
 + ( $A514 - _xlfn.XLOOKUP($A514,sdbs034!$A:$A,sdbs034!$A:$A,,1) )
   / ( _xlfn.XLOOKUP($A514,sdbs034!$A:$A,sdbs034!$A:$A,,-1)
       - _xlfn.XLOOKUP($A514,sdbs034!$A:$A,sdbs034!$A:$A,,1) )
   * ( _xlfn.XLOOKUP($A514,sdbs034!$A:$A,sdbs034!$B:$B,,-1)
       - _xlfn.XLOOKUP($A514,sdbs034!$A:$A,sdbs034!$B:$B,,1) )</f>
        <v>0.95649070102040357</v>
      </c>
      <c r="H514">
        <f xml:space="preserve"> _xlfn.XLOOKUP($A514,sdbso042!$A:$A,sdbso042!$B:$B,,1)
 + ( $A514 - _xlfn.XLOOKUP($A514,sdbso042!$A:$A,sdbso042!$A:$A,,1) )
   / ( _xlfn.XLOOKUP($A514,sdbso042!$A:$A,sdbso042!$A:$A,,-1)
       - _xlfn.XLOOKUP($A514,sdbso042!$A:$A,sdbso042!$A:$A,,1) )
   * ( _xlfn.XLOOKUP($A514,sdbso042!$A:$A,sdbso042!$B:$B,,-1)
       - _xlfn.XLOOKUP($A514,sdbso042!$A:$A,sdbso042!$B:$B,,1) )</f>
        <v>0.93149781558009792</v>
      </c>
      <c r="Y514">
        <f t="shared" ref="Y514:Y549" si="25">$S$1*L514 + $T$1*M514 + $U$1*N514 + $V$1*O514 + $W$1*P514 + $X$1*Q514</f>
        <v>0</v>
      </c>
      <c r="Z514">
        <f t="shared" ref="Z514:Z549" si="26">(Y514 - K514)^2</f>
        <v>0</v>
      </c>
      <c r="AI514" s="1">
        <v>2551.8600999999999</v>
      </c>
    </row>
    <row r="515" spans="1:35" x14ac:dyDescent="0.2">
      <c r="A515" s="1">
        <f t="shared" si="24"/>
        <v>2550.9103</v>
      </c>
      <c r="B515" s="1">
        <v>0.98946067999999998</v>
      </c>
      <c r="C515">
        <f xml:space="preserve"> _xlfn.XLOOKUP($A515,DibenzoThiophene!$A:$A,DibenzoThiophene!$B:$B,,1)
 + ( $A515 - _xlfn.XLOOKUP($A515,DibenzoThiophene!$A:$A,DibenzoThiophene!$A:$A,,1) )
   / ( _xlfn.XLOOKUP($A515,DibenzoThiophene!$A:$A,DibenzoThiophene!$A:$A,,-1)
       - _xlfn.XLOOKUP($A515,DibenzoThiophene!$A:$A,DibenzoThiophene!$A:$A,,1) )
   * ( _xlfn.XLOOKUP($A515,DibenzoThiophene!$A:$A,DibenzoThiophene!$B:$B,,-1)
       - _xlfn.XLOOKUP($A515,DibenzoThiophene!$A:$A,DibenzoThiophene!$B:$B,,1) )</f>
        <v>0.99884808951265891</v>
      </c>
      <c r="D515">
        <f xml:space="preserve"> _xlfn.XLOOKUP($A515,Sulfone!$A:$A,Sulfone!$B:$B,,1)
 + ( $A515 - _xlfn.XLOOKUP($A515,Sulfone!$A:$A,Sulfone!$A:$A,,1) )
   / ( _xlfn.XLOOKUP($A515,Sulfone!$A:$A,Sulfone!$A:$A,,-1)
       - _xlfn.XLOOKUP($A515,Sulfone!$A:$A,Sulfone!$A:$A,,1) )
   * ( _xlfn.XLOOKUP($A515,Sulfone!$A:$A,Sulfone!$B:$B,,-1)
       - _xlfn.XLOOKUP($A515,Sulfone!$A:$A,Sulfone!$B:$B,,1) )</f>
        <v>0.98565705679955595</v>
      </c>
      <c r="E515">
        <f xml:space="preserve"> _xlfn.XLOOKUP($A515,sfeso4051!$A:$A,sfeso4051!$B:$B,,1)
 + ( $A515 - _xlfn.XLOOKUP($A515,sfeso4051!$A:$A,sfeso4051!$A:$A,,1) )
   / ( _xlfn.XLOOKUP($A515,sfeso4051!$A:$A,sfeso4051!$A:$A,,-1)
       - _xlfn.XLOOKUP($A515,sfeso4051!$A:$A,sfeso4051!$A:$A,,1) )
   * ( _xlfn.XLOOKUP($A515,sfeso4051!$A:$A,sfeso4051!$B:$B,,-1)
       - _xlfn.XLOOKUP($A515,sfeso4051!$A:$A,sfeso4051!$B:$B,,1) )</f>
        <v>0.97393720858244803</v>
      </c>
      <c r="F515">
        <f xml:space="preserve"> _xlfn.XLOOKUP($A515,sdbt029!$A:$A,sdbt029!$B:$B,,1)
 + ( $A515 - _xlfn.XLOOKUP($A515,sdbt029!$A:$A,sdbt029!$A:$A,,1) )
   / ( _xlfn.XLOOKUP($A515,sdbt029!$A:$A,sdbt029!$A:$A,,-1)
       - _xlfn.XLOOKUP($A515,sdbt029!$A:$A,sdbt029!$A:$A,,1) )
   * ( _xlfn.XLOOKUP($A515,sdbt029!$A:$A,sdbt029!$B:$B,,-1)
       - _xlfn.XLOOKUP($A515,sdbt029!$A:$A,sdbt029!$B:$B,,1) )</f>
        <v>1.0114752276357186</v>
      </c>
      <c r="G515">
        <f xml:space="preserve"> _xlfn.XLOOKUP($A515,sdbs034!$A:$A,sdbs034!$B:$B,,1)
 + ( $A515 - _xlfn.XLOOKUP($A515,sdbs034!$A:$A,sdbs034!$A:$A,,1) )
   / ( _xlfn.XLOOKUP($A515,sdbs034!$A:$A,sdbs034!$A:$A,,-1)
       - _xlfn.XLOOKUP($A515,sdbs034!$A:$A,sdbs034!$A:$A,,1) )
   * ( _xlfn.XLOOKUP($A515,sdbs034!$A:$A,sdbs034!$B:$B,,-1)
       - _xlfn.XLOOKUP($A515,sdbs034!$A:$A,sdbs034!$B:$B,,1) )</f>
        <v>0.96205812451224726</v>
      </c>
      <c r="H515">
        <f xml:space="preserve"> _xlfn.XLOOKUP($A515,sdbso042!$A:$A,sdbso042!$B:$B,,1)
 + ( $A515 - _xlfn.XLOOKUP($A515,sdbso042!$A:$A,sdbso042!$A:$A,,1) )
   / ( _xlfn.XLOOKUP($A515,sdbso042!$A:$A,sdbso042!$A:$A,,-1)
       - _xlfn.XLOOKUP($A515,sdbso042!$A:$A,sdbso042!$A:$A,,1) )
   * ( _xlfn.XLOOKUP($A515,sdbso042!$A:$A,sdbso042!$B:$B,,-1)
       - _xlfn.XLOOKUP($A515,sdbso042!$A:$A,sdbso042!$B:$B,,1) )</f>
        <v>0.93600588823462627</v>
      </c>
      <c r="Y515">
        <f t="shared" si="25"/>
        <v>0</v>
      </c>
      <c r="Z515">
        <f t="shared" si="26"/>
        <v>0</v>
      </c>
      <c r="AI515" s="1">
        <v>2552.1102999999998</v>
      </c>
    </row>
    <row r="516" spans="1:35" x14ac:dyDescent="0.2">
      <c r="A516" s="1">
        <f t="shared" si="24"/>
        <v>2551.1605</v>
      </c>
      <c r="B516" s="1">
        <v>0.98047083999999995</v>
      </c>
      <c r="C516">
        <f xml:space="preserve"> _xlfn.XLOOKUP($A516,DibenzoThiophene!$A:$A,DibenzoThiophene!$B:$B,,1)
 + ( $A516 - _xlfn.XLOOKUP($A516,DibenzoThiophene!$A:$A,DibenzoThiophene!$A:$A,,1) )
   / ( _xlfn.XLOOKUP($A516,DibenzoThiophene!$A:$A,DibenzoThiophene!$A:$A,,-1)
       - _xlfn.XLOOKUP($A516,DibenzoThiophene!$A:$A,DibenzoThiophene!$A:$A,,1) )
   * ( _xlfn.XLOOKUP($A516,DibenzoThiophene!$A:$A,DibenzoThiophene!$B:$B,,-1)
       - _xlfn.XLOOKUP($A516,DibenzoThiophene!$A:$A,DibenzoThiophene!$B:$B,,1) )</f>
        <v>0.9989460591637267</v>
      </c>
      <c r="D516">
        <f xml:space="preserve"> _xlfn.XLOOKUP($A516,Sulfone!$A:$A,Sulfone!$B:$B,,1)
 + ( $A516 - _xlfn.XLOOKUP($A516,Sulfone!$A:$A,Sulfone!$A:$A,,1) )
   / ( _xlfn.XLOOKUP($A516,Sulfone!$A:$A,Sulfone!$A:$A,,-1)
       - _xlfn.XLOOKUP($A516,Sulfone!$A:$A,Sulfone!$A:$A,,1) )
   * ( _xlfn.XLOOKUP($A516,Sulfone!$A:$A,Sulfone!$B:$B,,-1)
       - _xlfn.XLOOKUP($A516,Sulfone!$A:$A,Sulfone!$B:$B,,1) )</f>
        <v>0.98463190963655733</v>
      </c>
      <c r="E516">
        <f xml:space="preserve"> _xlfn.XLOOKUP($A516,sfeso4051!$A:$A,sfeso4051!$B:$B,,1)
 + ( $A516 - _xlfn.XLOOKUP($A516,sfeso4051!$A:$A,sfeso4051!$A:$A,,1) )
   / ( _xlfn.XLOOKUP($A516,sfeso4051!$A:$A,sfeso4051!$A:$A,,-1)
       - _xlfn.XLOOKUP($A516,sfeso4051!$A:$A,sfeso4051!$A:$A,,1) )
   * ( _xlfn.XLOOKUP($A516,sfeso4051!$A:$A,sfeso4051!$B:$B,,-1)
       - _xlfn.XLOOKUP($A516,sfeso4051!$A:$A,sfeso4051!$B:$B,,1) )</f>
        <v>0.9768231444673019</v>
      </c>
      <c r="F516">
        <f xml:space="preserve"> _xlfn.XLOOKUP($A516,sdbt029!$A:$A,sdbt029!$B:$B,,1)
 + ( $A516 - _xlfn.XLOOKUP($A516,sdbt029!$A:$A,sdbt029!$A:$A,,1) )
   / ( _xlfn.XLOOKUP($A516,sdbt029!$A:$A,sdbt029!$A:$A,,-1)
       - _xlfn.XLOOKUP($A516,sdbt029!$A:$A,sdbt029!$A:$A,,1) )
   * ( _xlfn.XLOOKUP($A516,sdbt029!$A:$A,sdbt029!$B:$B,,-1)
       - _xlfn.XLOOKUP($A516,sdbt029!$A:$A,sdbt029!$B:$B,,1) )</f>
        <v>1.0120763125506815</v>
      </c>
      <c r="G516">
        <f xml:space="preserve"> _xlfn.XLOOKUP($A516,sdbs034!$A:$A,sdbs034!$B:$B,,1)
 + ( $A516 - _xlfn.XLOOKUP($A516,sdbs034!$A:$A,sdbs034!$A:$A,,1) )
   / ( _xlfn.XLOOKUP($A516,sdbs034!$A:$A,sdbs034!$A:$A,,-1)
       - _xlfn.XLOOKUP($A516,sdbs034!$A:$A,sdbs034!$A:$A,,1) )
   * ( _xlfn.XLOOKUP($A516,sdbs034!$A:$A,sdbs034!$B:$B,,-1)
       - _xlfn.XLOOKUP($A516,sdbs034!$A:$A,sdbs034!$B:$B,,1) )</f>
        <v>0.96102370557814232</v>
      </c>
      <c r="H516">
        <f xml:space="preserve"> _xlfn.XLOOKUP($A516,sdbso042!$A:$A,sdbso042!$B:$B,,1)
 + ( $A516 - _xlfn.XLOOKUP($A516,sdbso042!$A:$A,sdbso042!$A:$A,,1) )
   / ( _xlfn.XLOOKUP($A516,sdbso042!$A:$A,sdbso042!$A:$A,,-1)
       - _xlfn.XLOOKUP($A516,sdbso042!$A:$A,sdbso042!$A:$A,,1) )
   * ( _xlfn.XLOOKUP($A516,sdbso042!$A:$A,sdbso042!$B:$B,,-1)
       - _xlfn.XLOOKUP($A516,sdbso042!$A:$A,sdbso042!$B:$B,,1) )</f>
        <v>0.93990185349015787</v>
      </c>
      <c r="Y516">
        <f t="shared" si="25"/>
        <v>0</v>
      </c>
      <c r="Z516">
        <f t="shared" si="26"/>
        <v>0</v>
      </c>
      <c r="AI516" s="1">
        <v>2552.3604999999998</v>
      </c>
    </row>
    <row r="517" spans="1:35" x14ac:dyDescent="0.2">
      <c r="A517" s="1">
        <f t="shared" si="24"/>
        <v>2551.4107000000004</v>
      </c>
      <c r="B517" s="1">
        <v>1.0176293999999999</v>
      </c>
      <c r="C517">
        <f xml:space="preserve"> _xlfn.XLOOKUP($A517,DibenzoThiophene!$A:$A,DibenzoThiophene!$B:$B,,1)
 + ( $A517 - _xlfn.XLOOKUP($A517,DibenzoThiophene!$A:$A,DibenzoThiophene!$A:$A,,1) )
   / ( _xlfn.XLOOKUP($A517,DibenzoThiophene!$A:$A,DibenzoThiophene!$A:$A,,-1)
       - _xlfn.XLOOKUP($A517,DibenzoThiophene!$A:$A,DibenzoThiophene!$A:$A,,1) )
   * ( _xlfn.XLOOKUP($A517,DibenzoThiophene!$A:$A,DibenzoThiophene!$B:$B,,-1)
       - _xlfn.XLOOKUP($A517,DibenzoThiophene!$A:$A,DibenzoThiophene!$B:$B,,1) )</f>
        <v>0.99904402881479448</v>
      </c>
      <c r="D517">
        <f xml:space="preserve"> _xlfn.XLOOKUP($A517,Sulfone!$A:$A,Sulfone!$B:$B,,1)
 + ( $A517 - _xlfn.XLOOKUP($A517,Sulfone!$A:$A,Sulfone!$A:$A,,1) )
   / ( _xlfn.XLOOKUP($A517,Sulfone!$A:$A,Sulfone!$A:$A,,-1)
       - _xlfn.XLOOKUP($A517,Sulfone!$A:$A,Sulfone!$A:$A,,1) )
   * ( _xlfn.XLOOKUP($A517,Sulfone!$A:$A,Sulfone!$B:$B,,-1)
       - _xlfn.XLOOKUP($A517,Sulfone!$A:$A,Sulfone!$B:$B,,1) )</f>
        <v>0.98346560020806006</v>
      </c>
      <c r="E517">
        <f xml:space="preserve"> _xlfn.XLOOKUP($A517,sfeso4051!$A:$A,sfeso4051!$B:$B,,1)
 + ( $A517 - _xlfn.XLOOKUP($A517,sfeso4051!$A:$A,sfeso4051!$A:$A,,1) )
   / ( _xlfn.XLOOKUP($A517,sfeso4051!$A:$A,sfeso4051!$A:$A,,-1)
       - _xlfn.XLOOKUP($A517,sfeso4051!$A:$A,sfeso4051!$A:$A,,1) )
   * ( _xlfn.XLOOKUP($A517,sfeso4051!$A:$A,sfeso4051!$B:$B,,-1)
       - _xlfn.XLOOKUP($A517,sfeso4051!$A:$A,sfeso4051!$B:$B,,1) )</f>
        <v>0.98025804577782782</v>
      </c>
      <c r="F517">
        <f xml:space="preserve"> _xlfn.XLOOKUP($A517,sdbt029!$A:$A,sdbt029!$B:$B,,1)
 + ( $A517 - _xlfn.XLOOKUP($A517,sdbt029!$A:$A,sdbt029!$A:$A,,1) )
   / ( _xlfn.XLOOKUP($A517,sdbt029!$A:$A,sdbt029!$A:$A,,-1)
       - _xlfn.XLOOKUP($A517,sdbt029!$A:$A,sdbt029!$A:$A,,1) )
   * ( _xlfn.XLOOKUP($A517,sdbt029!$A:$A,sdbt029!$B:$B,,-1)
       - _xlfn.XLOOKUP($A517,sdbt029!$A:$A,sdbt029!$B:$B,,1) )</f>
        <v>1.0124663617774341</v>
      </c>
      <c r="G517">
        <f xml:space="preserve"> _xlfn.XLOOKUP($A517,sdbs034!$A:$A,sdbs034!$B:$B,,1)
 + ( $A517 - _xlfn.XLOOKUP($A517,sdbs034!$A:$A,sdbs034!$A:$A,,1) )
   / ( _xlfn.XLOOKUP($A517,sdbs034!$A:$A,sdbs034!$A:$A,,-1)
       - _xlfn.XLOOKUP($A517,sdbs034!$A:$A,sdbs034!$A:$A,,1) )
   * ( _xlfn.XLOOKUP($A517,sdbs034!$A:$A,sdbs034!$B:$B,,-1)
       - _xlfn.XLOOKUP($A517,sdbs034!$A:$A,sdbs034!$B:$B,,1) )</f>
        <v>0.95625263639316327</v>
      </c>
      <c r="H517">
        <f xml:space="preserve"> _xlfn.XLOOKUP($A517,sdbso042!$A:$A,sdbso042!$B:$B,,1)
 + ( $A517 - _xlfn.XLOOKUP($A517,sdbso042!$A:$A,sdbso042!$A:$A,,1) )
   / ( _xlfn.XLOOKUP($A517,sdbso042!$A:$A,sdbso042!$A:$A,,-1)
       - _xlfn.XLOOKUP($A517,sdbso042!$A:$A,sdbso042!$A:$A,,1) )
   * ( _xlfn.XLOOKUP($A517,sdbso042!$A:$A,sdbso042!$B:$B,,-1)
       - _xlfn.XLOOKUP($A517,sdbso042!$A:$A,sdbso042!$B:$B,,1) )</f>
        <v>0.94345136526825035</v>
      </c>
      <c r="Y517">
        <f t="shared" si="25"/>
        <v>0</v>
      </c>
      <c r="Z517">
        <f t="shared" si="26"/>
        <v>0</v>
      </c>
      <c r="AI517" s="1">
        <v>2552.6107000000002</v>
      </c>
    </row>
    <row r="518" spans="1:35" x14ac:dyDescent="0.2">
      <c r="A518" s="1">
        <f t="shared" si="24"/>
        <v>2551.6608000000001</v>
      </c>
      <c r="B518" s="1">
        <v>0.97093152999999999</v>
      </c>
      <c r="C518">
        <f xml:space="preserve"> _xlfn.XLOOKUP($A518,DibenzoThiophene!$A:$A,DibenzoThiophene!$B:$B,,1)
 + ( $A518 - _xlfn.XLOOKUP($A518,DibenzoThiophene!$A:$A,DibenzoThiophene!$A:$A,,1) )
   / ( _xlfn.XLOOKUP($A518,DibenzoThiophene!$A:$A,DibenzoThiophene!$A:$A,,-1)
       - _xlfn.XLOOKUP($A518,DibenzoThiophene!$A:$A,DibenzoThiophene!$A:$A,,1) )
   * ( _xlfn.XLOOKUP($A518,DibenzoThiophene!$A:$A,DibenzoThiophene!$B:$B,,-1)
       - _xlfn.XLOOKUP($A518,DibenzoThiophene!$A:$A,DibenzoThiophene!$B:$B,,1) )</f>
        <v>0.99914195930932692</v>
      </c>
      <c r="D518">
        <f xml:space="preserve"> _xlfn.XLOOKUP($A518,Sulfone!$A:$A,Sulfone!$B:$B,,1)
 + ( $A518 - _xlfn.XLOOKUP($A518,Sulfone!$A:$A,Sulfone!$A:$A,,1) )
   / ( _xlfn.XLOOKUP($A518,Sulfone!$A:$A,Sulfone!$A:$A,,-1)
       - _xlfn.XLOOKUP($A518,Sulfone!$A:$A,Sulfone!$A:$A,,1) )
   * ( _xlfn.XLOOKUP($A518,Sulfone!$A:$A,Sulfone!$B:$B,,-1)
       - _xlfn.XLOOKUP($A518,Sulfone!$A:$A,Sulfone!$B:$B,,1) )</f>
        <v>0.98229975693041649</v>
      </c>
      <c r="E518">
        <f xml:space="preserve"> _xlfn.XLOOKUP($A518,sfeso4051!$A:$A,sfeso4051!$B:$B,,1)
 + ( $A518 - _xlfn.XLOOKUP($A518,sfeso4051!$A:$A,sfeso4051!$A:$A,,1) )
   / ( _xlfn.XLOOKUP($A518,sfeso4051!$A:$A,sfeso4051!$A:$A,,-1)
       - _xlfn.XLOOKUP($A518,sfeso4051!$A:$A,sfeso4051!$A:$A,,1) )
   * ( _xlfn.XLOOKUP($A518,sfeso4051!$A:$A,sfeso4051!$B:$B,,-1)
       - _xlfn.XLOOKUP($A518,sfeso4051!$A:$A,sfeso4051!$B:$B,,1) )</f>
        <v>0.98216417692981184</v>
      </c>
      <c r="F518">
        <f xml:space="preserve"> _xlfn.XLOOKUP($A518,sdbt029!$A:$A,sdbt029!$B:$B,,1)
 + ( $A518 - _xlfn.XLOOKUP($A518,sdbt029!$A:$A,sdbt029!$A:$A,,1) )
   / ( _xlfn.XLOOKUP($A518,sdbt029!$A:$A,sdbt029!$A:$A,,-1)
       - _xlfn.XLOOKUP($A518,sdbt029!$A:$A,sdbt029!$A:$A,,1) )
   * ( _xlfn.XLOOKUP($A518,sdbt029!$A:$A,sdbt029!$B:$B,,-1)
       - _xlfn.XLOOKUP($A518,sdbt029!$A:$A,sdbt029!$B:$B,,1) )</f>
        <v>1.0131207443363186</v>
      </c>
      <c r="G518">
        <f xml:space="preserve"> _xlfn.XLOOKUP($A518,sdbs034!$A:$A,sdbs034!$B:$B,,1)
 + ( $A518 - _xlfn.XLOOKUP($A518,sdbs034!$A:$A,sdbs034!$A:$A,,1) )
   / ( _xlfn.XLOOKUP($A518,sdbs034!$A:$A,sdbs034!$A:$A,,-1)
       - _xlfn.XLOOKUP($A518,sdbs034!$A:$A,sdbs034!$A:$A,,1) )
   * ( _xlfn.XLOOKUP($A518,sdbs034!$A:$A,sdbs034!$B:$B,,-1)
       - _xlfn.XLOOKUP($A518,sdbs034!$A:$A,sdbs034!$B:$B,,1) )</f>
        <v>0.95667943807992839</v>
      </c>
      <c r="H518">
        <f xml:space="preserve"> _xlfn.XLOOKUP($A518,sdbso042!$A:$A,sdbso042!$B:$B,,1)
 + ( $A518 - _xlfn.XLOOKUP($A518,sdbso042!$A:$A,sdbso042!$A:$A,,1) )
   / ( _xlfn.XLOOKUP($A518,sdbso042!$A:$A,sdbso042!$A:$A,,-1)
       - _xlfn.XLOOKUP($A518,sdbso042!$A:$A,sdbso042!$A:$A,,1) )
   * ( _xlfn.XLOOKUP($A518,sdbso042!$A:$A,sdbso042!$B:$B,,-1)
       - _xlfn.XLOOKUP($A518,sdbso042!$A:$A,sdbso042!$B:$B,,1) )</f>
        <v>0.94607790540134806</v>
      </c>
      <c r="Y518">
        <f t="shared" si="25"/>
        <v>0</v>
      </c>
      <c r="Z518">
        <f t="shared" si="26"/>
        <v>0</v>
      </c>
      <c r="AI518" s="1">
        <v>2552.8607999999999</v>
      </c>
    </row>
    <row r="519" spans="1:35" x14ac:dyDescent="0.2">
      <c r="A519" s="1">
        <f t="shared" si="24"/>
        <v>2551.9110000000001</v>
      </c>
      <c r="B519" s="1">
        <v>0.96273785999999995</v>
      </c>
      <c r="C519">
        <f xml:space="preserve"> _xlfn.XLOOKUP($A519,DibenzoThiophene!$A:$A,DibenzoThiophene!$B:$B,,1)
 + ( $A519 - _xlfn.XLOOKUP($A519,DibenzoThiophene!$A:$A,DibenzoThiophene!$A:$A,,1) )
   / ( _xlfn.XLOOKUP($A519,DibenzoThiophene!$A:$A,DibenzoThiophene!$A:$A,,-1)
       - _xlfn.XLOOKUP($A519,DibenzoThiophene!$A:$A,DibenzoThiophene!$A:$A,,1) )
   * ( _xlfn.XLOOKUP($A519,DibenzoThiophene!$A:$A,DibenzoThiophene!$B:$B,,-1)
       - _xlfn.XLOOKUP($A519,DibenzoThiophene!$A:$A,DibenzoThiophene!$B:$B,,1) )</f>
        <v>0.9992399289603946</v>
      </c>
      <c r="D519">
        <f xml:space="preserve"> _xlfn.XLOOKUP($A519,Sulfone!$A:$A,Sulfone!$B:$B,,1)
 + ( $A519 - _xlfn.XLOOKUP($A519,Sulfone!$A:$A,Sulfone!$A:$A,,1) )
   / ( _xlfn.XLOOKUP($A519,Sulfone!$A:$A,Sulfone!$A:$A,,-1)
       - _xlfn.XLOOKUP($A519,Sulfone!$A:$A,Sulfone!$A:$A,,1) )
   * ( _xlfn.XLOOKUP($A519,Sulfone!$A:$A,Sulfone!$B:$B,,-1)
       - _xlfn.XLOOKUP($A519,Sulfone!$A:$A,Sulfone!$B:$B,,1) )</f>
        <v>0.98113344750192122</v>
      </c>
      <c r="E519">
        <f xml:space="preserve"> _xlfn.XLOOKUP($A519,sfeso4051!$A:$A,sfeso4051!$B:$B,,1)
 + ( $A519 - _xlfn.XLOOKUP($A519,sfeso4051!$A:$A,sfeso4051!$A:$A,,1) )
   / ( _xlfn.XLOOKUP($A519,sfeso4051!$A:$A,sfeso4051!$A:$A,,-1)
       - _xlfn.XLOOKUP($A519,sfeso4051!$A:$A,sfeso4051!$A:$A,,1) )
   * ( _xlfn.XLOOKUP($A519,sfeso4051!$A:$A,sfeso4051!$B:$B,,-1)
       - _xlfn.XLOOKUP($A519,sfeso4051!$A:$A,sfeso4051!$B:$B,,1) )</f>
        <v>0.98322145860781929</v>
      </c>
      <c r="F519">
        <f xml:space="preserve"> _xlfn.XLOOKUP($A519,sdbt029!$A:$A,sdbt029!$B:$B,,1)
 + ( $A519 - _xlfn.XLOOKUP($A519,sdbt029!$A:$A,sdbt029!$A:$A,,1) )
   / ( _xlfn.XLOOKUP($A519,sdbt029!$A:$A,sdbt029!$A:$A,,-1)
       - _xlfn.XLOOKUP($A519,sdbt029!$A:$A,sdbt029!$A:$A,,1) )
   * ( _xlfn.XLOOKUP($A519,sdbt029!$A:$A,sdbt029!$B:$B,,-1)
       - _xlfn.XLOOKUP($A519,sdbt029!$A:$A,sdbt029!$B:$B,,1) )</f>
        <v>1.0139225101350999</v>
      </c>
      <c r="G519">
        <f xml:space="preserve"> _xlfn.XLOOKUP($A519,sdbs034!$A:$A,sdbs034!$B:$B,,1)
 + ( $A519 - _xlfn.XLOOKUP($A519,sdbs034!$A:$A,sdbs034!$A:$A,,1) )
   / ( _xlfn.XLOOKUP($A519,sdbs034!$A:$A,sdbs034!$A:$A,,-1)
       - _xlfn.XLOOKUP($A519,sdbs034!$A:$A,sdbs034!$A:$A,,1) )
   * ( _xlfn.XLOOKUP($A519,sdbs034!$A:$A,sdbs034!$B:$B,,-1)
       - _xlfn.XLOOKUP($A519,sdbs034!$A:$A,sdbs034!$B:$B,,1) )</f>
        <v>0.95999665474817775</v>
      </c>
      <c r="H519">
        <f xml:space="preserve"> _xlfn.XLOOKUP($A519,sdbso042!$A:$A,sdbso042!$B:$B,,1)
 + ( $A519 - _xlfn.XLOOKUP($A519,sdbso042!$A:$A,sdbso042!$A:$A,,1) )
   / ( _xlfn.XLOOKUP($A519,sdbso042!$A:$A,sdbso042!$A:$A,,-1)
       - _xlfn.XLOOKUP($A519,sdbso042!$A:$A,sdbso042!$A:$A,,1) )
   * ( _xlfn.XLOOKUP($A519,sdbso042!$A:$A,sdbso042!$B:$B,,-1)
       - _xlfn.XLOOKUP($A519,sdbso042!$A:$A,sdbso042!$B:$B,,1) )</f>
        <v>0.94819288377311661</v>
      </c>
      <c r="Y519">
        <f t="shared" si="25"/>
        <v>0</v>
      </c>
      <c r="Z519">
        <f t="shared" si="26"/>
        <v>0</v>
      </c>
      <c r="AI519" s="1">
        <v>2553.1109999999999</v>
      </c>
    </row>
    <row r="520" spans="1:35" x14ac:dyDescent="0.2">
      <c r="A520" s="1">
        <f t="shared" si="24"/>
        <v>2552.1612</v>
      </c>
      <c r="B520" s="1">
        <v>0.97843566000000004</v>
      </c>
      <c r="C520">
        <f xml:space="preserve"> _xlfn.XLOOKUP($A520,DibenzoThiophene!$A:$A,DibenzoThiophene!$B:$B,,1)
 + ( $A520 - _xlfn.XLOOKUP($A520,DibenzoThiophene!$A:$A,DibenzoThiophene!$A:$A,,1) )
   / ( _xlfn.XLOOKUP($A520,DibenzoThiophene!$A:$A,DibenzoThiophene!$A:$A,,-1)
       - _xlfn.XLOOKUP($A520,DibenzoThiophene!$A:$A,DibenzoThiophene!$A:$A,,1) )
   * ( _xlfn.XLOOKUP($A520,DibenzoThiophene!$A:$A,DibenzoThiophene!$B:$B,,-1)
       - _xlfn.XLOOKUP($A520,DibenzoThiophene!$A:$A,DibenzoThiophene!$B:$B,,1) )</f>
        <v>0.99933789861146238</v>
      </c>
      <c r="D520">
        <f xml:space="preserve"> _xlfn.XLOOKUP($A520,Sulfone!$A:$A,Sulfone!$B:$B,,1)
 + ( $A520 - _xlfn.XLOOKUP($A520,Sulfone!$A:$A,Sulfone!$A:$A,,1) )
   / ( _xlfn.XLOOKUP($A520,Sulfone!$A:$A,Sulfone!$A:$A,,-1)
       - _xlfn.XLOOKUP($A520,Sulfone!$A:$A,Sulfone!$A:$A,,1) )
   * ( _xlfn.XLOOKUP($A520,Sulfone!$A:$A,Sulfone!$B:$B,,-1)
       - _xlfn.XLOOKUP($A520,Sulfone!$A:$A,Sulfone!$B:$B,,1) )</f>
        <v>0.98036666030453734</v>
      </c>
      <c r="E520">
        <f xml:space="preserve"> _xlfn.XLOOKUP($A520,sfeso4051!$A:$A,sfeso4051!$B:$B,,1)
 + ( $A520 - _xlfn.XLOOKUP($A520,sfeso4051!$A:$A,sfeso4051!$A:$A,,1) )
   / ( _xlfn.XLOOKUP($A520,sfeso4051!$A:$A,sfeso4051!$A:$A,,-1)
       - _xlfn.XLOOKUP($A520,sfeso4051!$A:$A,sfeso4051!$A:$A,,1) )
   * ( _xlfn.XLOOKUP($A520,sfeso4051!$A:$A,sfeso4051!$B:$B,,-1)
       - _xlfn.XLOOKUP($A520,sfeso4051!$A:$A,sfeso4051!$B:$B,,1) )</f>
        <v>0.98574526426348175</v>
      </c>
      <c r="F520">
        <f xml:space="preserve"> _xlfn.XLOOKUP($A520,sdbt029!$A:$A,sdbt029!$B:$B,,1)
 + ( $A520 - _xlfn.XLOOKUP($A520,sdbt029!$A:$A,sdbt029!$A:$A,,1) )
   / ( _xlfn.XLOOKUP($A520,sdbt029!$A:$A,sdbt029!$A:$A,,-1)
       - _xlfn.XLOOKUP($A520,sdbt029!$A:$A,sdbt029!$A:$A,,1) )
   * ( _xlfn.XLOOKUP($A520,sdbt029!$A:$A,sdbt029!$B:$B,,-1)
       - _xlfn.XLOOKUP($A520,sdbt029!$A:$A,sdbt029!$B:$B,,1) )</f>
        <v>1.0165381535963782</v>
      </c>
      <c r="G520">
        <f xml:space="preserve"> _xlfn.XLOOKUP($A520,sdbs034!$A:$A,sdbs034!$B:$B,,1)
 + ( $A520 - _xlfn.XLOOKUP($A520,sdbs034!$A:$A,sdbs034!$A:$A,,1) )
   / ( _xlfn.XLOOKUP($A520,sdbs034!$A:$A,sdbs034!$A:$A,,-1)
       - _xlfn.XLOOKUP($A520,sdbs034!$A:$A,sdbs034!$A:$A,,1) )
   * ( _xlfn.XLOOKUP($A520,sdbs034!$A:$A,sdbs034!$B:$B,,-1)
       - _xlfn.XLOOKUP($A520,sdbs034!$A:$A,sdbs034!$B:$B,,1) )</f>
        <v>0.95795928786874118</v>
      </c>
      <c r="H520">
        <f xml:space="preserve"> _xlfn.XLOOKUP($A520,sdbso042!$A:$A,sdbso042!$B:$B,,1)
 + ( $A520 - _xlfn.XLOOKUP($A520,sdbso042!$A:$A,sdbso042!$A:$A,,1) )
   / ( _xlfn.XLOOKUP($A520,sdbso042!$A:$A,sdbso042!$A:$A,,-1)
       - _xlfn.XLOOKUP($A520,sdbso042!$A:$A,sdbso042!$A:$A,,1) )
   * ( _xlfn.XLOOKUP($A520,sdbso042!$A:$A,sdbso042!$B:$B,,-1)
       - _xlfn.XLOOKUP($A520,sdbso042!$A:$A,sdbso042!$B:$B,,1) )</f>
        <v>0.94727884416075181</v>
      </c>
      <c r="Y520">
        <f t="shared" si="25"/>
        <v>0</v>
      </c>
      <c r="Z520">
        <f t="shared" si="26"/>
        <v>0</v>
      </c>
      <c r="AI520" s="1">
        <v>2553.3611999999998</v>
      </c>
    </row>
    <row r="521" spans="1:35" x14ac:dyDescent="0.2">
      <c r="A521" s="1">
        <f t="shared" si="24"/>
        <v>2552.4114</v>
      </c>
      <c r="B521" s="1">
        <v>0.96852992000000004</v>
      </c>
      <c r="C521">
        <f xml:space="preserve"> _xlfn.XLOOKUP($A521,DibenzoThiophene!$A:$A,DibenzoThiophene!$B:$B,,1)
 + ( $A521 - _xlfn.XLOOKUP($A521,DibenzoThiophene!$A:$A,DibenzoThiophene!$A:$A,,1) )
   / ( _xlfn.XLOOKUP($A521,DibenzoThiophene!$A:$A,DibenzoThiophene!$A:$A,,-1)
       - _xlfn.XLOOKUP($A521,DibenzoThiophene!$A:$A,DibenzoThiophene!$A:$A,,1) )
   * ( _xlfn.XLOOKUP($A521,DibenzoThiophene!$A:$A,DibenzoThiophene!$B:$B,,-1)
       - _xlfn.XLOOKUP($A521,DibenzoThiophene!$A:$A,DibenzoThiophene!$B:$B,,1) )</f>
        <v>0.99943586826252995</v>
      </c>
      <c r="D521">
        <f xml:space="preserve"> _xlfn.XLOOKUP($A521,Sulfone!$A:$A,Sulfone!$B:$B,,1)
 + ( $A521 - _xlfn.XLOOKUP($A521,Sulfone!$A:$A,Sulfone!$A:$A,,1) )
   / ( _xlfn.XLOOKUP($A521,Sulfone!$A:$A,Sulfone!$A:$A,,-1)
       - _xlfn.XLOOKUP($A521,Sulfone!$A:$A,Sulfone!$A:$A,,1) )
   * ( _xlfn.XLOOKUP($A521,Sulfone!$A:$A,Sulfone!$B:$B,,-1)
       - _xlfn.XLOOKUP($A521,Sulfone!$A:$A,Sulfone!$B:$B,,1) )</f>
        <v>0.97981949279133462</v>
      </c>
      <c r="E521">
        <f xml:space="preserve"> _xlfn.XLOOKUP($A521,sfeso4051!$A:$A,sfeso4051!$B:$B,,1)
 + ( $A521 - _xlfn.XLOOKUP($A521,sfeso4051!$A:$A,sfeso4051!$A:$A,,1) )
   / ( _xlfn.XLOOKUP($A521,sfeso4051!$A:$A,sfeso4051!$A:$A,,-1)
       - _xlfn.XLOOKUP($A521,sfeso4051!$A:$A,sfeso4051!$A:$A,,1) )
   * ( _xlfn.XLOOKUP($A521,sfeso4051!$A:$A,sfeso4051!$B:$B,,-1)
       - _xlfn.XLOOKUP($A521,sfeso4051!$A:$A,sfeso4051!$B:$B,,1) )</f>
        <v>0.98907522664269132</v>
      </c>
      <c r="F521">
        <f xml:space="preserve"> _xlfn.XLOOKUP($A521,sdbt029!$A:$A,sdbt029!$B:$B,,1)
 + ( $A521 - _xlfn.XLOOKUP($A521,sdbt029!$A:$A,sdbt029!$A:$A,,1) )
   / ( _xlfn.XLOOKUP($A521,sdbt029!$A:$A,sdbt029!$A:$A,,-1)
       - _xlfn.XLOOKUP($A521,sdbt029!$A:$A,sdbt029!$A:$A,,1) )
   * ( _xlfn.XLOOKUP($A521,sdbt029!$A:$A,sdbt029!$B:$B,,-1)
       - _xlfn.XLOOKUP($A521,sdbt029!$A:$A,sdbt029!$B:$B,,1) )</f>
        <v>1.0201508961133785</v>
      </c>
      <c r="G521">
        <f xml:space="preserve"> _xlfn.XLOOKUP($A521,sdbs034!$A:$A,sdbs034!$B:$B,,1)
 + ( $A521 - _xlfn.XLOOKUP($A521,sdbs034!$A:$A,sdbs034!$A:$A,,1) )
   / ( _xlfn.XLOOKUP($A521,sdbs034!$A:$A,sdbs034!$A:$A,,-1)
       - _xlfn.XLOOKUP($A521,sdbs034!$A:$A,sdbs034!$A:$A,,1) )
   * ( _xlfn.XLOOKUP($A521,sdbs034!$A:$A,sdbs034!$B:$B,,-1)
       - _xlfn.XLOOKUP($A521,sdbs034!$A:$A,sdbs034!$B:$B,,1) )</f>
        <v>0.95297847540332525</v>
      </c>
      <c r="H521">
        <f xml:space="preserve"> _xlfn.XLOOKUP($A521,sdbso042!$A:$A,sdbso042!$B:$B,,1)
 + ( $A521 - _xlfn.XLOOKUP($A521,sdbso042!$A:$A,sdbso042!$A:$A,,1) )
   / ( _xlfn.XLOOKUP($A521,sdbso042!$A:$A,sdbso042!$A:$A,,-1)
       - _xlfn.XLOOKUP($A521,sdbso042!$A:$A,sdbso042!$A:$A,,1) )
   * ( _xlfn.XLOOKUP($A521,sdbso042!$A:$A,sdbso042!$B:$B,,-1)
       - _xlfn.XLOOKUP($A521,sdbso042!$A:$A,sdbso042!$B:$B,,1) )</f>
        <v>0.94469973582066069</v>
      </c>
      <c r="Y521">
        <f t="shared" si="25"/>
        <v>0</v>
      </c>
      <c r="Z521">
        <f t="shared" si="26"/>
        <v>0</v>
      </c>
      <c r="AI521" s="1">
        <v>2553.6113999999998</v>
      </c>
    </row>
    <row r="522" spans="1:35" x14ac:dyDescent="0.2">
      <c r="A522" s="1">
        <f t="shared" si="24"/>
        <v>2552.6615000000002</v>
      </c>
      <c r="B522" s="1">
        <v>1.0017237000000001</v>
      </c>
      <c r="C522">
        <f xml:space="preserve"> _xlfn.XLOOKUP($A522,DibenzoThiophene!$A:$A,DibenzoThiophene!$B:$B,,1)
 + ( $A522 - _xlfn.XLOOKUP($A522,DibenzoThiophene!$A:$A,DibenzoThiophene!$A:$A,,1) )
   / ( _xlfn.XLOOKUP($A522,DibenzoThiophene!$A:$A,DibenzoThiophene!$A:$A,,-1)
       - _xlfn.XLOOKUP($A522,DibenzoThiophene!$A:$A,DibenzoThiophene!$A:$A,,1) )
   * ( _xlfn.XLOOKUP($A522,DibenzoThiophene!$A:$A,DibenzoThiophene!$B:$B,,-1)
       - _xlfn.XLOOKUP($A522,DibenzoThiophene!$A:$A,DibenzoThiophene!$B:$B,,1) )</f>
        <v>0.99953379875706261</v>
      </c>
      <c r="D522">
        <f xml:space="preserve"> _xlfn.XLOOKUP($A522,Sulfone!$A:$A,Sulfone!$B:$B,,1)
 + ( $A522 - _xlfn.XLOOKUP($A522,Sulfone!$A:$A,Sulfone!$A:$A,,1) )
   / ( _xlfn.XLOOKUP($A522,Sulfone!$A:$A,Sulfone!$A:$A,,-1)
       - _xlfn.XLOOKUP($A522,Sulfone!$A:$A,Sulfone!$A:$A,,1) )
   * ( _xlfn.XLOOKUP($A522,Sulfone!$A:$A,Sulfone!$B:$B,,-1)
       - _xlfn.XLOOKUP($A522,Sulfone!$A:$A,Sulfone!$B:$B,,1) )</f>
        <v>0.97927254397018315</v>
      </c>
      <c r="E522">
        <f xml:space="preserve"> _xlfn.XLOOKUP($A522,sfeso4051!$A:$A,sfeso4051!$B:$B,,1)
 + ( $A522 - _xlfn.XLOOKUP($A522,sfeso4051!$A:$A,sfeso4051!$A:$A,,1) )
   / ( _xlfn.XLOOKUP($A522,sfeso4051!$A:$A,sfeso4051!$A:$A,,-1)
       - _xlfn.XLOOKUP($A522,sfeso4051!$A:$A,sfeso4051!$A:$A,,1) )
   * ( _xlfn.XLOOKUP($A522,sfeso4051!$A:$A,sfeso4051!$B:$B,,-1)
       - _xlfn.XLOOKUP($A522,sfeso4051!$A:$A,sfeso4051!$B:$B,,1) )</f>
        <v>0.99158754829293527</v>
      </c>
      <c r="F522">
        <f xml:space="preserve"> _xlfn.XLOOKUP($A522,sdbt029!$A:$A,sdbt029!$B:$B,,1)
 + ( $A522 - _xlfn.XLOOKUP($A522,sdbt029!$A:$A,sdbt029!$A:$A,,1) )
   / ( _xlfn.XLOOKUP($A522,sdbt029!$A:$A,sdbt029!$A:$A,,-1)
       - _xlfn.XLOOKUP($A522,sdbt029!$A:$A,sdbt029!$A:$A,,1) )
   * ( _xlfn.XLOOKUP($A522,sdbt029!$A:$A,sdbt029!$B:$B,,-1)
       - _xlfn.XLOOKUP($A522,sdbt029!$A:$A,sdbt029!$B:$B,,1) )</f>
        <v>1.0211468633561909</v>
      </c>
      <c r="G522">
        <f xml:space="preserve"> _xlfn.XLOOKUP($A522,sdbs034!$A:$A,sdbs034!$B:$B,,1)
 + ( $A522 - _xlfn.XLOOKUP($A522,sdbs034!$A:$A,sdbs034!$A:$A,,1) )
   / ( _xlfn.XLOOKUP($A522,sdbs034!$A:$A,sdbs034!$A:$A,,-1)
       - _xlfn.XLOOKUP($A522,sdbs034!$A:$A,sdbs034!$A:$A,,1) )
   * ( _xlfn.XLOOKUP($A522,sdbs034!$A:$A,sdbs034!$B:$B,,-1)
       - _xlfn.XLOOKUP($A522,sdbs034!$A:$A,sdbs034!$B:$B,,1) )</f>
        <v>0.95593878823095491</v>
      </c>
      <c r="H522">
        <f xml:space="preserve"> _xlfn.XLOOKUP($A522,sdbso042!$A:$A,sdbso042!$B:$B,,1)
 + ( $A522 - _xlfn.XLOOKUP($A522,sdbso042!$A:$A,sdbso042!$A:$A,,1) )
   / ( _xlfn.XLOOKUP($A522,sdbso042!$A:$A,sdbso042!$A:$A,,-1)
       - _xlfn.XLOOKUP($A522,sdbso042!$A:$A,sdbso042!$A:$A,,1) )
   * ( _xlfn.XLOOKUP($A522,sdbso042!$A:$A,sdbso042!$B:$B,,-1)
       - _xlfn.XLOOKUP($A522,sdbso042!$A:$A,sdbso042!$B:$B,,1) )</f>
        <v>0.94592468688005771</v>
      </c>
      <c r="Y522">
        <f t="shared" si="25"/>
        <v>0</v>
      </c>
      <c r="Z522">
        <f t="shared" si="26"/>
        <v>0</v>
      </c>
      <c r="AI522" s="1">
        <v>2553.8615</v>
      </c>
    </row>
    <row r="523" spans="1:35" x14ac:dyDescent="0.2">
      <c r="A523" s="1">
        <f t="shared" si="24"/>
        <v>2552.9117000000001</v>
      </c>
      <c r="B523" s="1">
        <v>1.0055320000000001</v>
      </c>
      <c r="C523">
        <f xml:space="preserve"> _xlfn.XLOOKUP($A523,DibenzoThiophene!$A:$A,DibenzoThiophene!$B:$B,,1)
 + ( $A523 - _xlfn.XLOOKUP($A523,DibenzoThiophene!$A:$A,DibenzoThiophene!$A:$A,,1) )
   / ( _xlfn.XLOOKUP($A523,DibenzoThiophene!$A:$A,DibenzoThiophene!$A:$A,,-1)
       - _xlfn.XLOOKUP($A523,DibenzoThiophene!$A:$A,DibenzoThiophene!$A:$A,,1) )
   * ( _xlfn.XLOOKUP($A523,DibenzoThiophene!$A:$A,DibenzoThiophene!$B:$B,,-1)
       - _xlfn.XLOOKUP($A523,DibenzoThiophene!$A:$A,DibenzoThiophene!$B:$B,,1) )</f>
        <v>0.99963176840813039</v>
      </c>
      <c r="D523">
        <f xml:space="preserve"> _xlfn.XLOOKUP($A523,Sulfone!$A:$A,Sulfone!$B:$B,,1)
 + ( $A523 - _xlfn.XLOOKUP($A523,Sulfone!$A:$A,Sulfone!$A:$A,,1) )
   / ( _xlfn.XLOOKUP($A523,Sulfone!$A:$A,Sulfone!$A:$A,,-1)
       - _xlfn.XLOOKUP($A523,Sulfone!$A:$A,Sulfone!$A:$A,,1) )
   * ( _xlfn.XLOOKUP($A523,Sulfone!$A:$A,Sulfone!$B:$B,,-1)
       - _xlfn.XLOOKUP($A523,Sulfone!$A:$A,Sulfone!$B:$B,,1) )</f>
        <v>0.97872537645698043</v>
      </c>
      <c r="E523">
        <f xml:space="preserve"> _xlfn.XLOOKUP($A523,sfeso4051!$A:$A,sfeso4051!$B:$B,,1)
 + ( $A523 - _xlfn.XLOOKUP($A523,sfeso4051!$A:$A,sfeso4051!$A:$A,,1) )
   / ( _xlfn.XLOOKUP($A523,sfeso4051!$A:$A,sfeso4051!$A:$A,,-1)
       - _xlfn.XLOOKUP($A523,sfeso4051!$A:$A,sfeso4051!$A:$A,,1) )
   * ( _xlfn.XLOOKUP($A523,sfeso4051!$A:$A,sfeso4051!$B:$B,,-1)
       - _xlfn.XLOOKUP($A523,sfeso4051!$A:$A,sfeso4051!$B:$B,,1) )</f>
        <v>0.99365466077324072</v>
      </c>
      <c r="F523">
        <f xml:space="preserve"> _xlfn.XLOOKUP($A523,sdbt029!$A:$A,sdbt029!$B:$B,,1)
 + ( $A523 - _xlfn.XLOOKUP($A523,sdbt029!$A:$A,sdbt029!$A:$A,,1) )
   / ( _xlfn.XLOOKUP($A523,sdbt029!$A:$A,sdbt029!$A:$A,,-1)
       - _xlfn.XLOOKUP($A523,sdbt029!$A:$A,sdbt029!$A:$A,,1) )
   * ( _xlfn.XLOOKUP($A523,sdbt029!$A:$A,sdbt029!$B:$B,,-1)
       - _xlfn.XLOOKUP($A523,sdbt029!$A:$A,sdbt029!$B:$B,,1) )</f>
        <v>1.020713628631184</v>
      </c>
      <c r="G523">
        <f xml:space="preserve"> _xlfn.XLOOKUP($A523,sdbs034!$A:$A,sdbs034!$B:$B,,1)
 + ( $A523 - _xlfn.XLOOKUP($A523,sdbs034!$A:$A,sdbs034!$A:$A,,1) )
   / ( _xlfn.XLOOKUP($A523,sdbs034!$A:$A,sdbs034!$A:$A,,-1)
       - _xlfn.XLOOKUP($A523,sdbs034!$A:$A,sdbs034!$A:$A,,1) )
   * ( _xlfn.XLOOKUP($A523,sdbs034!$A:$A,sdbs034!$B:$B,,-1)
       - _xlfn.XLOOKUP($A523,sdbs034!$A:$A,sdbs034!$B:$B,,1) )</f>
        <v>0.96323999806858185</v>
      </c>
      <c r="H523">
        <f xml:space="preserve"> _xlfn.XLOOKUP($A523,sdbso042!$A:$A,sdbso042!$B:$B,,1)
 + ( $A523 - _xlfn.XLOOKUP($A523,sdbso042!$A:$A,sdbso042!$A:$A,,1) )
   / ( _xlfn.XLOOKUP($A523,sdbso042!$A:$A,sdbso042!$A:$A,,-1)
       - _xlfn.XLOOKUP($A523,sdbso042!$A:$A,sdbso042!$A:$A,,1) )
   * ( _xlfn.XLOOKUP($A523,sdbso042!$A:$A,sdbso042!$B:$B,,-1)
       - _xlfn.XLOOKUP($A523,sdbso042!$A:$A,sdbso042!$B:$B,,1) )</f>
        <v>0.94922895052362366</v>
      </c>
      <c r="Y523">
        <f t="shared" si="25"/>
        <v>0</v>
      </c>
      <c r="Z523">
        <f t="shared" si="26"/>
        <v>0</v>
      </c>
      <c r="AI523" s="1">
        <v>2554.1116999999999</v>
      </c>
    </row>
    <row r="524" spans="1:35" x14ac:dyDescent="0.2">
      <c r="A524" s="1">
        <f t="shared" si="24"/>
        <v>2553.1619000000001</v>
      </c>
      <c r="B524" s="1">
        <v>0.99376571000000002</v>
      </c>
      <c r="C524">
        <f xml:space="preserve"> _xlfn.XLOOKUP($A524,DibenzoThiophene!$A:$A,DibenzoThiophene!$B:$B,,1)
 + ( $A524 - _xlfn.XLOOKUP($A524,DibenzoThiophene!$A:$A,DibenzoThiophene!$A:$A,,1) )
   / ( _xlfn.XLOOKUP($A524,DibenzoThiophene!$A:$A,DibenzoThiophene!$A:$A,,-1)
       - _xlfn.XLOOKUP($A524,DibenzoThiophene!$A:$A,DibenzoThiophene!$A:$A,,1) )
   * ( _xlfn.XLOOKUP($A524,DibenzoThiophene!$A:$A,DibenzoThiophene!$B:$B,,-1)
       - _xlfn.XLOOKUP($A524,DibenzoThiophene!$A:$A,DibenzoThiophene!$B:$B,,1) )</f>
        <v>0.99972973805919807</v>
      </c>
      <c r="D524">
        <f xml:space="preserve"> _xlfn.XLOOKUP($A524,Sulfone!$A:$A,Sulfone!$B:$B,,1)
 + ( $A524 - _xlfn.XLOOKUP($A524,Sulfone!$A:$A,Sulfone!$A:$A,,1) )
   / ( _xlfn.XLOOKUP($A524,Sulfone!$A:$A,Sulfone!$A:$A,,-1)
       - _xlfn.XLOOKUP($A524,Sulfone!$A:$A,Sulfone!$A:$A,,1) )
   * ( _xlfn.XLOOKUP($A524,Sulfone!$A:$A,Sulfone!$B:$B,,-1)
       - _xlfn.XLOOKUP($A524,Sulfone!$A:$A,Sulfone!$B:$B,,1) )</f>
        <v>0.97823937936190719</v>
      </c>
      <c r="E524">
        <f xml:space="preserve"> _xlfn.XLOOKUP($A524,sfeso4051!$A:$A,sfeso4051!$B:$B,,1)
 + ( $A524 - _xlfn.XLOOKUP($A524,sfeso4051!$A:$A,sfeso4051!$A:$A,,1) )
   / ( _xlfn.XLOOKUP($A524,sfeso4051!$A:$A,sfeso4051!$A:$A,,-1)
       - _xlfn.XLOOKUP($A524,sfeso4051!$A:$A,sfeso4051!$A:$A,,1) )
   * ( _xlfn.XLOOKUP($A524,sfeso4051!$A:$A,sfeso4051!$B:$B,,-1)
       - _xlfn.XLOOKUP($A524,sfeso4051!$A:$A,sfeso4051!$B:$B,,1) )</f>
        <v>0.99649956563778852</v>
      </c>
      <c r="F524">
        <f xml:space="preserve"> _xlfn.XLOOKUP($A524,sdbt029!$A:$A,sdbt029!$B:$B,,1)
 + ( $A524 - _xlfn.XLOOKUP($A524,sdbt029!$A:$A,sdbt029!$A:$A,,1) )
   / ( _xlfn.XLOOKUP($A524,sdbt029!$A:$A,sdbt029!$A:$A,,-1)
       - _xlfn.XLOOKUP($A524,sdbt029!$A:$A,sdbt029!$A:$A,,1) )
   * ( _xlfn.XLOOKUP($A524,sdbt029!$A:$A,sdbt029!$B:$B,,-1)
       - _xlfn.XLOOKUP($A524,sdbt029!$A:$A,sdbt029!$B:$B,,1) )</f>
        <v>1.0217821745430993</v>
      </c>
      <c r="G524">
        <f xml:space="preserve"> _xlfn.XLOOKUP($A524,sdbs034!$A:$A,sdbs034!$B:$B,,1)
 + ( $A524 - _xlfn.XLOOKUP($A524,sdbs034!$A:$A,sdbs034!$A:$A,,1) )
   / ( _xlfn.XLOOKUP($A524,sdbs034!$A:$A,sdbs034!$A:$A,,-1)
       - _xlfn.XLOOKUP($A524,sdbs034!$A:$A,sdbs034!$A:$A,,1) )
   * ( _xlfn.XLOOKUP($A524,sdbs034!$A:$A,sdbs034!$B:$B,,-1)
       - _xlfn.XLOOKUP($A524,sdbs034!$A:$A,sdbs034!$B:$B,,1) )</f>
        <v>0.96871597887672134</v>
      </c>
      <c r="H524">
        <f xml:space="preserve"> _xlfn.XLOOKUP($A524,sdbso042!$A:$A,sdbso042!$B:$B,,1)
 + ( $A524 - _xlfn.XLOOKUP($A524,sdbso042!$A:$A,sdbso042!$A:$A,,1) )
   / ( _xlfn.XLOOKUP($A524,sdbso042!$A:$A,sdbso042!$A:$A,,-1)
       - _xlfn.XLOOKUP($A524,sdbso042!$A:$A,sdbso042!$A:$A,,1) )
   * ( _xlfn.XLOOKUP($A524,sdbso042!$A:$A,sdbso042!$B:$B,,-1)
       - _xlfn.XLOOKUP($A524,sdbso042!$A:$A,sdbso042!$B:$B,,1) )</f>
        <v>0.95263443669690762</v>
      </c>
      <c r="Y524">
        <f t="shared" si="25"/>
        <v>0</v>
      </c>
      <c r="Z524">
        <f t="shared" si="26"/>
        <v>0</v>
      </c>
      <c r="AI524" s="1">
        <v>2554.3618999999999</v>
      </c>
    </row>
    <row r="525" spans="1:35" x14ac:dyDescent="0.2">
      <c r="A525" s="1">
        <f t="shared" si="24"/>
        <v>2553.4121</v>
      </c>
      <c r="B525" s="1">
        <v>0.96173467000000001</v>
      </c>
      <c r="C525">
        <f xml:space="preserve"> _xlfn.XLOOKUP($A525,DibenzoThiophene!$A:$A,DibenzoThiophene!$B:$B,,1)
 + ( $A525 - _xlfn.XLOOKUP($A525,DibenzoThiophene!$A:$A,DibenzoThiophene!$A:$A,,1) )
   / ( _xlfn.XLOOKUP($A525,DibenzoThiophene!$A:$A,DibenzoThiophene!$A:$A,,-1)
       - _xlfn.XLOOKUP($A525,DibenzoThiophene!$A:$A,DibenzoThiophene!$A:$A,,1) )
   * ( _xlfn.XLOOKUP($A525,DibenzoThiophene!$A:$A,DibenzoThiophene!$B:$B,,-1)
       - _xlfn.XLOOKUP($A525,DibenzoThiophene!$A:$A,DibenzoThiophene!$B:$B,,1) )</f>
        <v>0.99982770771026586</v>
      </c>
      <c r="D525">
        <f xml:space="preserve"> _xlfn.XLOOKUP($A525,Sulfone!$A:$A,Sulfone!$B:$B,,1)
 + ( $A525 - _xlfn.XLOOKUP($A525,Sulfone!$A:$A,Sulfone!$A:$A,,1) )
   / ( _xlfn.XLOOKUP($A525,Sulfone!$A:$A,Sulfone!$A:$A,,-1)
       - _xlfn.XLOOKUP($A525,Sulfone!$A:$A,Sulfone!$A:$A,,1) )
   * ( _xlfn.XLOOKUP($A525,Sulfone!$A:$A,Sulfone!$B:$B,,-1)
       - _xlfn.XLOOKUP($A525,Sulfone!$A:$A,Sulfone!$B:$B,,1) )</f>
        <v>0.9777868204820479</v>
      </c>
      <c r="E525">
        <f xml:space="preserve"> _xlfn.XLOOKUP($A525,sfeso4051!$A:$A,sfeso4051!$B:$B,,1)
 + ( $A525 - _xlfn.XLOOKUP($A525,sfeso4051!$A:$A,sfeso4051!$A:$A,,1) )
   / ( _xlfn.XLOOKUP($A525,sfeso4051!$A:$A,sfeso4051!$A:$A,,-1)
       - _xlfn.XLOOKUP($A525,sfeso4051!$A:$A,sfeso4051!$A:$A,,1) )
   * ( _xlfn.XLOOKUP($A525,sfeso4051!$A:$A,sfeso4051!$B:$B,,-1)
       - _xlfn.XLOOKUP($A525,sfeso4051!$A:$A,sfeso4051!$B:$B,,1) )</f>
        <v>0.99976964315819516</v>
      </c>
      <c r="F525">
        <f xml:space="preserve"> _xlfn.XLOOKUP($A525,sdbt029!$A:$A,sdbt029!$B:$B,,1)
 + ( $A525 - _xlfn.XLOOKUP($A525,sdbt029!$A:$A,sdbt029!$A:$A,,1) )
   / ( _xlfn.XLOOKUP($A525,sdbt029!$A:$A,sdbt029!$A:$A,,-1)
       - _xlfn.XLOOKUP($A525,sdbt029!$A:$A,sdbt029!$A:$A,,1) )
   * ( _xlfn.XLOOKUP($A525,sdbt029!$A:$A,sdbt029!$B:$B,,-1)
       - _xlfn.XLOOKUP($A525,sdbt029!$A:$A,sdbt029!$B:$B,,1) )</f>
        <v>1.0236716542605568</v>
      </c>
      <c r="G525">
        <f xml:space="preserve"> _xlfn.XLOOKUP($A525,sdbs034!$A:$A,sdbs034!$B:$B,,1)
 + ( $A525 - _xlfn.XLOOKUP($A525,sdbs034!$A:$A,sdbs034!$A:$A,,1) )
   / ( _xlfn.XLOOKUP($A525,sdbs034!$A:$A,sdbs034!$A:$A,,-1)
       - _xlfn.XLOOKUP($A525,sdbs034!$A:$A,sdbs034!$A:$A,,1) )
   * ( _xlfn.XLOOKUP($A525,sdbs034!$A:$A,sdbs034!$B:$B,,-1)
       - _xlfn.XLOOKUP($A525,sdbs034!$A:$A,sdbs034!$B:$B,,1) )</f>
        <v>0.97319421595563405</v>
      </c>
      <c r="H525">
        <f xml:space="preserve"> _xlfn.XLOOKUP($A525,sdbso042!$A:$A,sdbso042!$B:$B,,1)
 + ( $A525 - _xlfn.XLOOKUP($A525,sdbso042!$A:$A,sdbso042!$A:$A,,1) )
   / ( _xlfn.XLOOKUP($A525,sdbso042!$A:$A,sdbso042!$A:$A,,-1)
       - _xlfn.XLOOKUP($A525,sdbso042!$A:$A,sdbso042!$A:$A,,1) )
   * ( _xlfn.XLOOKUP($A525,sdbso042!$A:$A,sdbso042!$B:$B,,-1)
       - _xlfn.XLOOKUP($A525,sdbso042!$A:$A,sdbso042!$B:$B,,1) )</f>
        <v>0.95609525518337024</v>
      </c>
      <c r="Y525">
        <f t="shared" si="25"/>
        <v>0</v>
      </c>
      <c r="Z525">
        <f t="shared" si="26"/>
        <v>0</v>
      </c>
      <c r="AI525" s="1">
        <v>2554.6120999999998</v>
      </c>
    </row>
    <row r="526" spans="1:35" x14ac:dyDescent="0.2">
      <c r="A526" s="1">
        <f t="shared" si="24"/>
        <v>2553.6622000000002</v>
      </c>
      <c r="B526" s="1">
        <v>0.98599283000000004</v>
      </c>
      <c r="C526">
        <f xml:space="preserve"> _xlfn.XLOOKUP($A526,DibenzoThiophene!$A:$A,DibenzoThiophene!$B:$B,,1)
 + ( $A526 - _xlfn.XLOOKUP($A526,DibenzoThiophene!$A:$A,DibenzoThiophene!$A:$A,,1) )
   / ( _xlfn.XLOOKUP($A526,DibenzoThiophene!$A:$A,DibenzoThiophene!$A:$A,,-1)
       - _xlfn.XLOOKUP($A526,DibenzoThiophene!$A:$A,DibenzoThiophene!$A:$A,,1) )
   * ( _xlfn.XLOOKUP($A526,DibenzoThiophene!$A:$A,DibenzoThiophene!$B:$B,,-1)
       - _xlfn.XLOOKUP($A526,DibenzoThiophene!$A:$A,DibenzoThiophene!$B:$B,,1) )</f>
        <v>0.99992563820479829</v>
      </c>
      <c r="D526">
        <f xml:space="preserve"> _xlfn.XLOOKUP($A526,Sulfone!$A:$A,Sulfone!$B:$B,,1)
 + ( $A526 - _xlfn.XLOOKUP($A526,Sulfone!$A:$A,Sulfone!$A:$A,,1) )
   / ( _xlfn.XLOOKUP($A526,Sulfone!$A:$A,Sulfone!$A:$A,,-1)
       - _xlfn.XLOOKUP($A526,Sulfone!$A:$A,Sulfone!$A:$A,,1) )
   * ( _xlfn.XLOOKUP($A526,Sulfone!$A:$A,Sulfone!$B:$B,,-1)
       - _xlfn.XLOOKUP($A526,Sulfone!$A:$A,Sulfone!$B:$B,,1) )</f>
        <v>0.97733444248103696</v>
      </c>
      <c r="E526">
        <f xml:space="preserve"> _xlfn.XLOOKUP($A526,sfeso4051!$A:$A,sfeso4051!$B:$B,,1)
 + ( $A526 - _xlfn.XLOOKUP($A526,sfeso4051!$A:$A,sfeso4051!$A:$A,,1) )
   / ( _xlfn.XLOOKUP($A526,sfeso4051!$A:$A,sfeso4051!$A:$A,,-1)
       - _xlfn.XLOOKUP($A526,sfeso4051!$A:$A,sfeso4051!$A:$A,,1) )
   * ( _xlfn.XLOOKUP($A526,sfeso4051!$A:$A,sfeso4051!$B:$B,,-1)
       - _xlfn.XLOOKUP($A526,sfeso4051!$A:$A,sfeso4051!$B:$B,,1) )</f>
        <v>1.0029191716472385</v>
      </c>
      <c r="F526">
        <f xml:space="preserve"> _xlfn.XLOOKUP($A526,sdbt029!$A:$A,sdbt029!$B:$B,,1)
 + ( $A526 - _xlfn.XLOOKUP($A526,sdbt029!$A:$A,sdbt029!$A:$A,,1) )
   / ( _xlfn.XLOOKUP($A526,sdbt029!$A:$A,sdbt029!$A:$A,,-1)
       - _xlfn.XLOOKUP($A526,sdbt029!$A:$A,sdbt029!$A:$A,,1) )
   * ( _xlfn.XLOOKUP($A526,sdbt029!$A:$A,sdbt029!$B:$B,,-1)
       - _xlfn.XLOOKUP($A526,sdbt029!$A:$A,sdbt029!$B:$B,,1) )</f>
        <v>1.0268390029306926</v>
      </c>
      <c r="G526">
        <f xml:space="preserve"> _xlfn.XLOOKUP($A526,sdbs034!$A:$A,sdbs034!$B:$B,,1)
 + ( $A526 - _xlfn.XLOOKUP($A526,sdbs034!$A:$A,sdbs034!$A:$A,,1) )
   / ( _xlfn.XLOOKUP($A526,sdbs034!$A:$A,sdbs034!$A:$A,,-1)
       - _xlfn.XLOOKUP($A526,sdbs034!$A:$A,sdbs034!$A:$A,,1) )
   * ( _xlfn.XLOOKUP($A526,sdbs034!$A:$A,sdbs034!$B:$B,,-1)
       - _xlfn.XLOOKUP($A526,sdbs034!$A:$A,sdbs034!$B:$B,,1) )</f>
        <v>0.97207056103092848</v>
      </c>
      <c r="H526">
        <f xml:space="preserve"> _xlfn.XLOOKUP($A526,sdbso042!$A:$A,sdbso042!$B:$B,,1)
 + ( $A526 - _xlfn.XLOOKUP($A526,sdbso042!$A:$A,sdbso042!$A:$A,,1) )
   / ( _xlfn.XLOOKUP($A526,sdbso042!$A:$A,sdbso042!$A:$A,,-1)
       - _xlfn.XLOOKUP($A526,sdbso042!$A:$A,sdbso042!$A:$A,,1) )
   * ( _xlfn.XLOOKUP($A526,sdbso042!$A:$A,sdbso042!$B:$B,,-1)
       - _xlfn.XLOOKUP($A526,sdbso042!$A:$A,sdbso042!$B:$B,,1) )</f>
        <v>0.95832473938840212</v>
      </c>
      <c r="Y526">
        <f t="shared" si="25"/>
        <v>0</v>
      </c>
      <c r="Z526">
        <f t="shared" si="26"/>
        <v>0</v>
      </c>
      <c r="AI526" s="1">
        <v>2554.8622</v>
      </c>
    </row>
    <row r="527" spans="1:35" x14ac:dyDescent="0.2">
      <c r="A527" s="1">
        <f t="shared" si="24"/>
        <v>2553.9124000000002</v>
      </c>
      <c r="B527" s="1">
        <v>0.95859209000000001</v>
      </c>
      <c r="C527">
        <f xml:space="preserve"> _xlfn.XLOOKUP($A527,DibenzoThiophene!$A:$A,DibenzoThiophene!$B:$B,,1)
 + ( $A527 - _xlfn.XLOOKUP($A527,DibenzoThiophene!$A:$A,DibenzoThiophene!$A:$A,,1) )
   / ( _xlfn.XLOOKUP($A527,DibenzoThiophene!$A:$A,DibenzoThiophene!$A:$A,,-1)
       - _xlfn.XLOOKUP($A527,DibenzoThiophene!$A:$A,DibenzoThiophene!$A:$A,,1) )
   * ( _xlfn.XLOOKUP($A527,DibenzoThiophene!$A:$A,DibenzoThiophene!$B:$B,,-1)
       - _xlfn.XLOOKUP($A527,DibenzoThiophene!$A:$A,DibenzoThiophene!$B:$B,,1) )</f>
        <v>1.000023607855866</v>
      </c>
      <c r="D527">
        <f xml:space="preserve"> _xlfn.XLOOKUP($A527,Sulfone!$A:$A,Sulfone!$B:$B,,1)
 + ( $A527 - _xlfn.XLOOKUP($A527,Sulfone!$A:$A,Sulfone!$A:$A,,1) )
   / ( _xlfn.XLOOKUP($A527,Sulfone!$A:$A,Sulfone!$A:$A,,-1)
       - _xlfn.XLOOKUP($A527,Sulfone!$A:$A,Sulfone!$A:$A,,1) )
   * ( _xlfn.XLOOKUP($A527,Sulfone!$A:$A,Sulfone!$B:$B,,-1)
       - _xlfn.XLOOKUP($A527,Sulfone!$A:$A,Sulfone!$B:$B,,1) )</f>
        <v>0.97688188360117767</v>
      </c>
      <c r="E527">
        <f xml:space="preserve"> _xlfn.XLOOKUP($A527,sfeso4051!$A:$A,sfeso4051!$B:$B,,1)
 + ( $A527 - _xlfn.XLOOKUP($A527,sfeso4051!$A:$A,sfeso4051!$A:$A,,1) )
   / ( _xlfn.XLOOKUP($A527,sfeso4051!$A:$A,sfeso4051!$A:$A,,-1)
       - _xlfn.XLOOKUP($A527,sfeso4051!$A:$A,sfeso4051!$A:$A,,1) )
   * ( _xlfn.XLOOKUP($A527,sfeso4051!$A:$A,sfeso4051!$B:$B,,-1)
       - _xlfn.XLOOKUP($A527,sfeso4051!$A:$A,sfeso4051!$B:$B,,1) )</f>
        <v>1.0060043560101353</v>
      </c>
      <c r="F527">
        <f xml:space="preserve"> _xlfn.XLOOKUP($A527,sdbt029!$A:$A,sdbt029!$B:$B,,1)
 + ( $A527 - _xlfn.XLOOKUP($A527,sdbt029!$A:$A,sdbt029!$A:$A,,1) )
   / ( _xlfn.XLOOKUP($A527,sdbt029!$A:$A,sdbt029!$A:$A,,-1)
       - _xlfn.XLOOKUP($A527,sdbt029!$A:$A,sdbt029!$A:$A,,1) )
   * ( _xlfn.XLOOKUP($A527,sdbt029!$A:$A,sdbt029!$B:$B,,-1)
       - _xlfn.XLOOKUP($A527,sdbt029!$A:$A,sdbt029!$B:$B,,1) )</f>
        <v>1.0307110790780656</v>
      </c>
      <c r="G527">
        <f xml:space="preserve"> _xlfn.XLOOKUP($A527,sdbs034!$A:$A,sdbs034!$B:$B,,1)
 + ( $A527 - _xlfn.XLOOKUP($A527,sdbs034!$A:$A,sdbs034!$A:$A,,1) )
   / ( _xlfn.XLOOKUP($A527,sdbs034!$A:$A,sdbs034!$A:$A,,-1)
       - _xlfn.XLOOKUP($A527,sdbs034!$A:$A,sdbs034!$A:$A,,1) )
   * ( _xlfn.XLOOKUP($A527,sdbs034!$A:$A,sdbs034!$B:$B,,-1)
       - _xlfn.XLOOKUP($A527,sdbs034!$A:$A,sdbs034!$B:$B,,1) )</f>
        <v>0.96786544687286946</v>
      </c>
      <c r="H527">
        <f xml:space="preserve"> _xlfn.XLOOKUP($A527,sdbso042!$A:$A,sdbso042!$B:$B,,1)
 + ( $A527 - _xlfn.XLOOKUP($A527,sdbso042!$A:$A,sdbso042!$A:$A,,1) )
   / ( _xlfn.XLOOKUP($A527,sdbso042!$A:$A,sdbso042!$A:$A,,-1)
       - _xlfn.XLOOKUP($A527,sdbso042!$A:$A,sdbso042!$A:$A,,1) )
   * ( _xlfn.XLOOKUP($A527,sdbso042!$A:$A,sdbso042!$B:$B,,-1)
       - _xlfn.XLOOKUP($A527,sdbso042!$A:$A,sdbso042!$B:$B,,1) )</f>
        <v>0.95987843246977023</v>
      </c>
      <c r="Y527">
        <f t="shared" si="25"/>
        <v>0</v>
      </c>
      <c r="Z527">
        <f t="shared" si="26"/>
        <v>0</v>
      </c>
      <c r="AI527" s="1">
        <v>2555.1124</v>
      </c>
    </row>
    <row r="528" spans="1:35" x14ac:dyDescent="0.2">
      <c r="A528" s="1">
        <f t="shared" si="24"/>
        <v>2554.1626000000001</v>
      </c>
      <c r="B528" s="1">
        <v>0.96383379000000002</v>
      </c>
      <c r="C528">
        <f xml:space="preserve"> _xlfn.XLOOKUP($A528,DibenzoThiophene!$A:$A,DibenzoThiophene!$B:$B,,1)
 + ( $A528 - _xlfn.XLOOKUP($A528,DibenzoThiophene!$A:$A,DibenzoThiophene!$A:$A,,1) )
   / ( _xlfn.XLOOKUP($A528,DibenzoThiophene!$A:$A,DibenzoThiophene!$A:$A,,-1)
       - _xlfn.XLOOKUP($A528,DibenzoThiophene!$A:$A,DibenzoThiophene!$A:$A,,1) )
   * ( _xlfn.XLOOKUP($A528,DibenzoThiophene!$A:$A,DibenzoThiophene!$B:$B,,-1)
       - _xlfn.XLOOKUP($A528,DibenzoThiophene!$A:$A,DibenzoThiophene!$B:$B,,1) )</f>
        <v>1.0001215775069339</v>
      </c>
      <c r="D528">
        <f xml:space="preserve"> _xlfn.XLOOKUP($A528,Sulfone!$A:$A,Sulfone!$B:$B,,1)
 + ( $A528 - _xlfn.XLOOKUP($A528,Sulfone!$A:$A,Sulfone!$A:$A,,1) )
   / ( _xlfn.XLOOKUP($A528,Sulfone!$A:$A,Sulfone!$A:$A,,-1)
       - _xlfn.XLOOKUP($A528,Sulfone!$A:$A,Sulfone!$A:$A,,1) )
   * ( _xlfn.XLOOKUP($A528,Sulfone!$A:$A,Sulfone!$B:$B,,-1)
       - _xlfn.XLOOKUP($A528,Sulfone!$A:$A,Sulfone!$B:$B,,1) )</f>
        <v>0.97583917174687429</v>
      </c>
      <c r="E528">
        <f xml:space="preserve"> _xlfn.XLOOKUP($A528,sfeso4051!$A:$A,sfeso4051!$B:$B,,1)
 + ( $A528 - _xlfn.XLOOKUP($A528,sfeso4051!$A:$A,sfeso4051!$A:$A,,1) )
   / ( _xlfn.XLOOKUP($A528,sfeso4051!$A:$A,sfeso4051!$A:$A,,-1)
       - _xlfn.XLOOKUP($A528,sfeso4051!$A:$A,sfeso4051!$A:$A,,1) )
   * ( _xlfn.XLOOKUP($A528,sfeso4051!$A:$A,sfeso4051!$B:$B,,-1)
       - _xlfn.XLOOKUP($A528,sfeso4051!$A:$A,sfeso4051!$B:$B,,1) )</f>
        <v>1.008262204406621</v>
      </c>
      <c r="F528">
        <f xml:space="preserve"> _xlfn.XLOOKUP($A528,sdbt029!$A:$A,sdbt029!$B:$B,,1)
 + ( $A528 - _xlfn.XLOOKUP($A528,sdbt029!$A:$A,sdbt029!$A:$A,,1) )
   / ( _xlfn.XLOOKUP($A528,sdbt029!$A:$A,sdbt029!$A:$A,,-1)
       - _xlfn.XLOOKUP($A528,sdbt029!$A:$A,sdbt029!$A:$A,,1) )
   * ( _xlfn.XLOOKUP($A528,sdbt029!$A:$A,sdbt029!$B:$B,,-1)
       - _xlfn.XLOOKUP($A528,sdbt029!$A:$A,sdbt029!$B:$B,,1) )</f>
        <v>1.029490272881864</v>
      </c>
      <c r="G528">
        <f xml:space="preserve"> _xlfn.XLOOKUP($A528,sdbs034!$A:$A,sdbs034!$B:$B,,1)
 + ( $A528 - _xlfn.XLOOKUP($A528,sdbs034!$A:$A,sdbs034!$A:$A,,1) )
   / ( _xlfn.XLOOKUP($A528,sdbs034!$A:$A,sdbs034!$A:$A,,-1)
       - _xlfn.XLOOKUP($A528,sdbs034!$A:$A,sdbs034!$A:$A,,1) )
   * ( _xlfn.XLOOKUP($A528,sdbs034!$A:$A,sdbs034!$B:$B,,-1)
       - _xlfn.XLOOKUP($A528,sdbs034!$A:$A,sdbs034!$B:$B,,1) )</f>
        <v>0.96714405192246067</v>
      </c>
      <c r="H528">
        <f xml:space="preserve"> _xlfn.XLOOKUP($A528,sdbso042!$A:$A,sdbso042!$B:$B,,1)
 + ( $A528 - _xlfn.XLOOKUP($A528,sdbso042!$A:$A,sdbso042!$A:$A,,1) )
   / ( _xlfn.XLOOKUP($A528,sdbso042!$A:$A,sdbso042!$A:$A,,-1)
       - _xlfn.XLOOKUP($A528,sdbso042!$A:$A,sdbso042!$A:$A,,1) )
   * ( _xlfn.XLOOKUP($A528,sdbso042!$A:$A,sdbso042!$B:$B,,-1)
       - _xlfn.XLOOKUP($A528,sdbso042!$A:$A,sdbso042!$B:$B,,1) )</f>
        <v>0.96066726894038279</v>
      </c>
      <c r="Y528">
        <f t="shared" si="25"/>
        <v>0</v>
      </c>
      <c r="Z528">
        <f t="shared" si="26"/>
        <v>0</v>
      </c>
      <c r="AI528" s="1">
        <v>2555.3625999999999</v>
      </c>
    </row>
    <row r="529" spans="1:35" x14ac:dyDescent="0.2">
      <c r="A529" s="1">
        <f t="shared" si="24"/>
        <v>2554.4128000000001</v>
      </c>
      <c r="B529" s="1">
        <v>0.96288910000000005</v>
      </c>
      <c r="C529">
        <f xml:space="preserve"> _xlfn.XLOOKUP($A529,DibenzoThiophene!$A:$A,DibenzoThiophene!$B:$B,,1)
 + ( $A529 - _xlfn.XLOOKUP($A529,DibenzoThiophene!$A:$A,DibenzoThiophene!$A:$A,,1) )
   / ( _xlfn.XLOOKUP($A529,DibenzoThiophene!$A:$A,DibenzoThiophene!$A:$A,,-1)
       - _xlfn.XLOOKUP($A529,DibenzoThiophene!$A:$A,DibenzoThiophene!$A:$A,,1) )
   * ( _xlfn.XLOOKUP($A529,DibenzoThiophene!$A:$A,DibenzoThiophene!$B:$B,,-1)
       - _xlfn.XLOOKUP($A529,DibenzoThiophene!$A:$A,DibenzoThiophene!$B:$B,,1) )</f>
        <v>1.0002195471580015</v>
      </c>
      <c r="D529">
        <f xml:space="preserve"> _xlfn.XLOOKUP($A529,Sulfone!$A:$A,Sulfone!$B:$B,,1)
 + ( $A529 - _xlfn.XLOOKUP($A529,Sulfone!$A:$A,Sulfone!$A:$A,,1) )
   / ( _xlfn.XLOOKUP($A529,Sulfone!$A:$A,Sulfone!$A:$A,,-1)
       - _xlfn.XLOOKUP($A529,Sulfone!$A:$A,Sulfone!$A:$A,,1) )
   * ( _xlfn.XLOOKUP($A529,Sulfone!$A:$A,Sulfone!$B:$B,,-1)
       - _xlfn.XLOOKUP($A529,Sulfone!$A:$A,Sulfone!$B:$B,,1) )</f>
        <v>0.97446778104246012</v>
      </c>
      <c r="E529">
        <f xml:space="preserve"> _xlfn.XLOOKUP($A529,sfeso4051!$A:$A,sfeso4051!$B:$B,,1)
 + ( $A529 - _xlfn.XLOOKUP($A529,sfeso4051!$A:$A,sfeso4051!$A:$A,,1) )
   / ( _xlfn.XLOOKUP($A529,sfeso4051!$A:$A,sfeso4051!$A:$A,,-1)
       - _xlfn.XLOOKUP($A529,sfeso4051!$A:$A,sfeso4051!$A:$A,,1) )
   * ( _xlfn.XLOOKUP($A529,sfeso4051!$A:$A,sfeso4051!$B:$B,,-1)
       - _xlfn.XLOOKUP($A529,sfeso4051!$A:$A,sfeso4051!$B:$B,,1) )</f>
        <v>1.0100592776382411</v>
      </c>
      <c r="F529">
        <f xml:space="preserve"> _xlfn.XLOOKUP($A529,sdbt029!$A:$A,sdbt029!$B:$B,,1)
 + ( $A529 - _xlfn.XLOOKUP($A529,sdbt029!$A:$A,sdbt029!$A:$A,,1) )
   / ( _xlfn.XLOOKUP($A529,sdbt029!$A:$A,sdbt029!$A:$A,,-1)
       - _xlfn.XLOOKUP($A529,sdbt029!$A:$A,sdbt029!$A:$A,,1) )
   * ( _xlfn.XLOOKUP($A529,sdbt029!$A:$A,sdbt029!$B:$B,,-1)
       - _xlfn.XLOOKUP($A529,sdbt029!$A:$A,sdbt029!$B:$B,,1) )</f>
        <v>1.0254330449697295</v>
      </c>
      <c r="G529">
        <f xml:space="preserve"> _xlfn.XLOOKUP($A529,sdbs034!$A:$A,sdbs034!$B:$B,,1)
 + ( $A529 - _xlfn.XLOOKUP($A529,sdbs034!$A:$A,sdbs034!$A:$A,,1) )
   / ( _xlfn.XLOOKUP($A529,sdbs034!$A:$A,sdbs034!$A:$A,,-1)
       - _xlfn.XLOOKUP($A529,sdbs034!$A:$A,sdbs034!$A:$A,,1) )
   * ( _xlfn.XLOOKUP($A529,sdbs034!$A:$A,sdbs034!$B:$B,,-1)
       - _xlfn.XLOOKUP($A529,sdbs034!$A:$A,sdbs034!$B:$B,,1) )</f>
        <v>0.96836287395453502</v>
      </c>
      <c r="H529">
        <f xml:space="preserve"> _xlfn.XLOOKUP($A529,sdbso042!$A:$A,sdbso042!$B:$B,,1)
 + ( $A529 - _xlfn.XLOOKUP($A529,sdbso042!$A:$A,sdbso042!$A:$A,,1) )
   / ( _xlfn.XLOOKUP($A529,sdbso042!$A:$A,sdbso042!$A:$A,,-1)
       - _xlfn.XLOOKUP($A529,sdbso042!$A:$A,sdbso042!$A:$A,,1) )
   * ( _xlfn.XLOOKUP($A529,sdbso042!$A:$A,sdbso042!$B:$B,,-1)
       - _xlfn.XLOOKUP($A529,sdbso042!$A:$A,sdbso042!$B:$B,,1) )</f>
        <v>0.96103012739815963</v>
      </c>
      <c r="Y529">
        <f t="shared" si="25"/>
        <v>0</v>
      </c>
      <c r="Z529">
        <f t="shared" si="26"/>
        <v>0</v>
      </c>
      <c r="AI529" s="1">
        <v>2555.6127999999999</v>
      </c>
    </row>
    <row r="530" spans="1:35" x14ac:dyDescent="0.2">
      <c r="A530" s="1">
        <f t="shared" si="24"/>
        <v>2554.6629000000003</v>
      </c>
      <c r="B530" s="1">
        <v>0.95245283000000003</v>
      </c>
      <c r="C530">
        <f xml:space="preserve"> _xlfn.XLOOKUP($A530,DibenzoThiophene!$A:$A,DibenzoThiophene!$B:$B,,1)
 + ( $A530 - _xlfn.XLOOKUP($A530,DibenzoThiophene!$A:$A,DibenzoThiophene!$A:$A,,1) )
   / ( _xlfn.XLOOKUP($A530,DibenzoThiophene!$A:$A,DibenzoThiophene!$A:$A,,-1)
       - _xlfn.XLOOKUP($A530,DibenzoThiophene!$A:$A,DibenzoThiophene!$A:$A,,1) )
   * ( _xlfn.XLOOKUP($A530,DibenzoThiophene!$A:$A,DibenzoThiophene!$B:$B,,-1)
       - _xlfn.XLOOKUP($A530,DibenzoThiophene!$A:$A,DibenzoThiophene!$B:$B,,1) )</f>
        <v>1.0003174776525343</v>
      </c>
      <c r="D530">
        <f xml:space="preserve"> _xlfn.XLOOKUP($A530,Sulfone!$A:$A,Sulfone!$B:$B,,1)
 + ( $A530 - _xlfn.XLOOKUP($A530,Sulfone!$A:$A,Sulfone!$A:$A,,1) )
   / ( _xlfn.XLOOKUP($A530,Sulfone!$A:$A,Sulfone!$A:$A,,-1)
       - _xlfn.XLOOKUP($A530,Sulfone!$A:$A,Sulfone!$A:$A,,1) )
   * ( _xlfn.XLOOKUP($A530,Sulfone!$A:$A,Sulfone!$B:$B,,-1)
       - _xlfn.XLOOKUP($A530,Sulfone!$A:$A,Sulfone!$B:$B,,1) )</f>
        <v>0.97309693845583212</v>
      </c>
      <c r="E530">
        <f xml:space="preserve"> _xlfn.XLOOKUP($A530,sfeso4051!$A:$A,sfeso4051!$B:$B,,1)
 + ( $A530 - _xlfn.XLOOKUP($A530,sfeso4051!$A:$A,sfeso4051!$A:$A,,1) )
   / ( _xlfn.XLOOKUP($A530,sfeso4051!$A:$A,sfeso4051!$A:$A,,-1)
       - _xlfn.XLOOKUP($A530,sfeso4051!$A:$A,sfeso4051!$A:$A,,1) )
   * ( _xlfn.XLOOKUP($A530,sfeso4051!$A:$A,sfeso4051!$B:$B,,-1)
       - _xlfn.XLOOKUP($A530,sfeso4051!$A:$A,sfeso4051!$B:$B,,1) )</f>
        <v>1.0119483971801539</v>
      </c>
      <c r="F530">
        <f xml:space="preserve"> _xlfn.XLOOKUP($A530,sdbt029!$A:$A,sdbt029!$B:$B,,1)
 + ( $A530 - _xlfn.XLOOKUP($A530,sdbt029!$A:$A,sdbt029!$A:$A,,1) )
   / ( _xlfn.XLOOKUP($A530,sdbt029!$A:$A,sdbt029!$A:$A,,-1)
       - _xlfn.XLOOKUP($A530,sdbt029!$A:$A,sdbt029!$A:$A,,1) )
   * ( _xlfn.XLOOKUP($A530,sdbt029!$A:$A,sdbt029!$B:$B,,-1)
       - _xlfn.XLOOKUP($A530,sdbt029!$A:$A,sdbt029!$B:$B,,1) )</f>
        <v>1.0250972074414</v>
      </c>
      <c r="G530">
        <f xml:space="preserve"> _xlfn.XLOOKUP($A530,sdbs034!$A:$A,sdbs034!$B:$B,,1)
 + ( $A530 - _xlfn.XLOOKUP($A530,sdbs034!$A:$A,sdbs034!$A:$A,,1) )
   / ( _xlfn.XLOOKUP($A530,sdbs034!$A:$A,sdbs034!$A:$A,,-1)
       - _xlfn.XLOOKUP($A530,sdbs034!$A:$A,sdbs034!$A:$A,,1) )
   * ( _xlfn.XLOOKUP($A530,sdbs034!$A:$A,sdbs034!$B:$B,,-1)
       - _xlfn.XLOOKUP($A530,sdbs034!$A:$A,sdbs034!$B:$B,,1) )</f>
        <v>0.969378307913625</v>
      </c>
      <c r="H530">
        <f xml:space="preserve"> _xlfn.XLOOKUP($A530,sdbso042!$A:$A,sdbso042!$B:$B,,1)
 + ( $A530 - _xlfn.XLOOKUP($A530,sdbso042!$A:$A,sdbso042!$A:$A,,1) )
   / ( _xlfn.XLOOKUP($A530,sdbso042!$A:$A,sdbso042!$A:$A,,-1)
       - _xlfn.XLOOKUP($A530,sdbso042!$A:$A,sdbso042!$A:$A,,1) )
   * ( _xlfn.XLOOKUP($A530,sdbso042!$A:$A,sdbso042!$B:$B,,-1)
       - _xlfn.XLOOKUP($A530,sdbso042!$A:$A,sdbso042!$B:$B,,1) )</f>
        <v>0.96057284780298169</v>
      </c>
      <c r="Y530">
        <f t="shared" si="25"/>
        <v>0</v>
      </c>
      <c r="Z530">
        <f t="shared" si="26"/>
        <v>0</v>
      </c>
      <c r="AI530" s="1">
        <v>2555.8629000000001</v>
      </c>
    </row>
    <row r="531" spans="1:35" x14ac:dyDescent="0.2">
      <c r="A531" s="1">
        <f t="shared" si="24"/>
        <v>2554.9131000000002</v>
      </c>
      <c r="B531" s="1">
        <v>0.95979506000000003</v>
      </c>
      <c r="C531">
        <f xml:space="preserve"> _xlfn.XLOOKUP($A531,DibenzoThiophene!$A:$A,DibenzoThiophene!$B:$B,,1)
 + ( $A531 - _xlfn.XLOOKUP($A531,DibenzoThiophene!$A:$A,DibenzoThiophene!$A:$A,,1) )
   / ( _xlfn.XLOOKUP($A531,DibenzoThiophene!$A:$A,DibenzoThiophene!$A:$A,,-1)
       - _xlfn.XLOOKUP($A531,DibenzoThiophene!$A:$A,DibenzoThiophene!$A:$A,,1) )
   * ( _xlfn.XLOOKUP($A531,DibenzoThiophene!$A:$A,DibenzoThiophene!$B:$B,,-1)
       - _xlfn.XLOOKUP($A531,DibenzoThiophene!$A:$A,DibenzoThiophene!$B:$B,,1) )</f>
        <v>1.0004154473036018</v>
      </c>
      <c r="D531">
        <f xml:space="preserve"> _xlfn.XLOOKUP($A531,Sulfone!$A:$A,Sulfone!$B:$B,,1)
 + ( $A531 - _xlfn.XLOOKUP($A531,Sulfone!$A:$A,Sulfone!$A:$A,,1) )
   / ( _xlfn.XLOOKUP($A531,Sulfone!$A:$A,Sulfone!$A:$A,,-1)
       - _xlfn.XLOOKUP($A531,Sulfone!$A:$A,Sulfone!$A:$A,,1) )
   * ( _xlfn.XLOOKUP($A531,Sulfone!$A:$A,Sulfone!$B:$B,,-1)
       - _xlfn.XLOOKUP($A531,Sulfone!$A:$A,Sulfone!$B:$B,,1) )</f>
        <v>0.97172554775141795</v>
      </c>
      <c r="E531">
        <f xml:space="preserve"> _xlfn.XLOOKUP($A531,sfeso4051!$A:$A,sfeso4051!$B:$B,,1)
 + ( $A531 - _xlfn.XLOOKUP($A531,sfeso4051!$A:$A,sfeso4051!$A:$A,,1) )
   / ( _xlfn.XLOOKUP($A531,sfeso4051!$A:$A,sfeso4051!$A:$A,,-1)
       - _xlfn.XLOOKUP($A531,sfeso4051!$A:$A,sfeso4051!$A:$A,,1) )
   * ( _xlfn.XLOOKUP($A531,sfeso4051!$A:$A,sfeso4051!$B:$B,,-1)
       - _xlfn.XLOOKUP($A531,sfeso4051!$A:$A,sfeso4051!$B:$B,,1) )</f>
        <v>1.0138908854494151</v>
      </c>
      <c r="F531">
        <f xml:space="preserve"> _xlfn.XLOOKUP($A531,sdbt029!$A:$A,sdbt029!$B:$B,,1)
 + ( $A531 - _xlfn.XLOOKUP($A531,sdbt029!$A:$A,sdbt029!$A:$A,,1) )
   / ( _xlfn.XLOOKUP($A531,sdbt029!$A:$A,sdbt029!$A:$A,,-1)
       - _xlfn.XLOOKUP($A531,sdbt029!$A:$A,sdbt029!$A:$A,,1) )
   * ( _xlfn.XLOOKUP($A531,sdbt029!$A:$A,sdbt029!$B:$B,,-1)
       - _xlfn.XLOOKUP($A531,sdbt029!$A:$A,sdbt029!$B:$B,,1) )</f>
        <v>1.0268709810406786</v>
      </c>
      <c r="G531">
        <f xml:space="preserve"> _xlfn.XLOOKUP($A531,sdbs034!$A:$A,sdbs034!$B:$B,,1)
 + ( $A531 - _xlfn.XLOOKUP($A531,sdbs034!$A:$A,sdbs034!$A:$A,,1) )
   / ( _xlfn.XLOOKUP($A531,sdbs034!$A:$A,sdbs034!$A:$A,,-1)
       - _xlfn.XLOOKUP($A531,sdbs034!$A:$A,sdbs034!$A:$A,,1) )
   * ( _xlfn.XLOOKUP($A531,sdbs034!$A:$A,sdbs034!$B:$B,,-1)
       - _xlfn.XLOOKUP($A531,sdbs034!$A:$A,sdbs034!$B:$B,,1) )</f>
        <v>0.97027906833516275</v>
      </c>
      <c r="H531">
        <f xml:space="preserve"> _xlfn.XLOOKUP($A531,sdbso042!$A:$A,sdbso042!$B:$B,,1)
 + ( $A531 - _xlfn.XLOOKUP($A531,sdbso042!$A:$A,sdbso042!$A:$A,,1) )
   / ( _xlfn.XLOOKUP($A531,sdbso042!$A:$A,sdbso042!$A:$A,,-1)
       - _xlfn.XLOOKUP($A531,sdbso042!$A:$A,sdbso042!$A:$A,,1) )
   * ( _xlfn.XLOOKUP($A531,sdbso042!$A:$A,sdbso042!$B:$B,,-1)
       - _xlfn.XLOOKUP($A531,sdbso042!$A:$A,sdbso042!$B:$B,,1) )</f>
        <v>0.95965030901119186</v>
      </c>
      <c r="Y531">
        <f t="shared" si="25"/>
        <v>0</v>
      </c>
      <c r="Z531">
        <f t="shared" si="26"/>
        <v>0</v>
      </c>
      <c r="AI531" s="1">
        <v>2556.1131</v>
      </c>
    </row>
    <row r="532" spans="1:35" x14ac:dyDescent="0.2">
      <c r="A532" s="1">
        <f t="shared" si="24"/>
        <v>2555.1633000000002</v>
      </c>
      <c r="B532" s="1">
        <v>0.94274347000000003</v>
      </c>
      <c r="C532">
        <f xml:space="preserve"> _xlfn.XLOOKUP($A532,DibenzoThiophene!$A:$A,DibenzoThiophene!$B:$B,,1)
 + ( $A532 - _xlfn.XLOOKUP($A532,DibenzoThiophene!$A:$A,DibenzoThiophene!$A:$A,,1) )
   / ( _xlfn.XLOOKUP($A532,DibenzoThiophene!$A:$A,DibenzoThiophene!$A:$A,,-1)
       - _xlfn.XLOOKUP($A532,DibenzoThiophene!$A:$A,DibenzoThiophene!$A:$A,,1) )
   * ( _xlfn.XLOOKUP($A532,DibenzoThiophene!$A:$A,DibenzoThiophene!$B:$B,,-1)
       - _xlfn.XLOOKUP($A532,DibenzoThiophene!$A:$A,DibenzoThiophene!$B:$B,,1) )</f>
        <v>1.0005134169546694</v>
      </c>
      <c r="D532">
        <f xml:space="preserve"> _xlfn.XLOOKUP($A532,Sulfone!$A:$A,Sulfone!$B:$B,,1)
 + ( $A532 - _xlfn.XLOOKUP($A532,Sulfone!$A:$A,Sulfone!$A:$A,,1) )
   / ( _xlfn.XLOOKUP($A532,Sulfone!$A:$A,Sulfone!$A:$A,,-1)
       - _xlfn.XLOOKUP($A532,Sulfone!$A:$A,Sulfone!$A:$A,,1) )
   * ( _xlfn.XLOOKUP($A532,Sulfone!$A:$A,Sulfone!$B:$B,,-1)
       - _xlfn.XLOOKUP($A532,Sulfone!$A:$A,Sulfone!$B:$B,,1) )</f>
        <v>0.9709142700079072</v>
      </c>
      <c r="E532">
        <f xml:space="preserve"> _xlfn.XLOOKUP($A532,sfeso4051!$A:$A,sfeso4051!$B:$B,,1)
 + ( $A532 - _xlfn.XLOOKUP($A532,sfeso4051!$A:$A,sfeso4051!$A:$A,,1) )
   / ( _xlfn.XLOOKUP($A532,sfeso4051!$A:$A,sfeso4051!$A:$A,,-1)
       - _xlfn.XLOOKUP($A532,sfeso4051!$A:$A,sfeso4051!$A:$A,,1) )
   * ( _xlfn.XLOOKUP($A532,sfeso4051!$A:$A,sfeso4051!$B:$B,,-1)
       - _xlfn.XLOOKUP($A532,sfeso4051!$A:$A,sfeso4051!$B:$B,,1) )</f>
        <v>1.0147159240066133</v>
      </c>
      <c r="F532">
        <f xml:space="preserve"> _xlfn.XLOOKUP($A532,sdbt029!$A:$A,sdbt029!$B:$B,,1)
 + ( $A532 - _xlfn.XLOOKUP($A532,sdbt029!$A:$A,sdbt029!$A:$A,,1) )
   / ( _xlfn.XLOOKUP($A532,sdbt029!$A:$A,sdbt029!$A:$A,,-1)
       - _xlfn.XLOOKUP($A532,sdbt029!$A:$A,sdbt029!$A:$A,,1) )
   * ( _xlfn.XLOOKUP($A532,sdbt029!$A:$A,sdbt029!$B:$B,,-1)
       - _xlfn.XLOOKUP($A532,sdbt029!$A:$A,sdbt029!$B:$B,,1) )</f>
        <v>1.0266205227003855</v>
      </c>
      <c r="G532">
        <f xml:space="preserve"> _xlfn.XLOOKUP($A532,sdbs034!$A:$A,sdbs034!$B:$B,,1)
 + ( $A532 - _xlfn.XLOOKUP($A532,sdbs034!$A:$A,sdbs034!$A:$A,,1) )
   / ( _xlfn.XLOOKUP($A532,sdbs034!$A:$A,sdbs034!$A:$A,,-1)
       - _xlfn.XLOOKUP($A532,sdbs034!$A:$A,sdbs034!$A:$A,,1) )
   * ( _xlfn.XLOOKUP($A532,sdbs034!$A:$A,sdbs034!$B:$B,,-1)
       - _xlfn.XLOOKUP($A532,sdbs034!$A:$A,sdbs034!$B:$B,,1) )</f>
        <v>0.96554178337316721</v>
      </c>
      <c r="H532">
        <f xml:space="preserve"> _xlfn.XLOOKUP($A532,sdbso042!$A:$A,sdbso042!$B:$B,,1)
 + ( $A532 - _xlfn.XLOOKUP($A532,sdbso042!$A:$A,sdbso042!$A:$A,,1) )
   / ( _xlfn.XLOOKUP($A532,sdbso042!$A:$A,sdbso042!$A:$A,,-1)
       - _xlfn.XLOOKUP($A532,sdbso042!$A:$A,sdbso042!$A:$A,,1) )
   * ( _xlfn.XLOOKUP($A532,sdbso042!$A:$A,sdbso042!$B:$B,,-1)
       - _xlfn.XLOOKUP($A532,sdbso042!$A:$A,sdbso042!$B:$B,,1) )</f>
        <v>0.95895140315771321</v>
      </c>
      <c r="Y532">
        <f t="shared" si="25"/>
        <v>0</v>
      </c>
      <c r="Z532">
        <f t="shared" si="26"/>
        <v>0</v>
      </c>
      <c r="AI532" s="1">
        <v>2556.3633</v>
      </c>
    </row>
    <row r="533" spans="1:35" x14ac:dyDescent="0.2">
      <c r="A533" s="1">
        <f t="shared" si="24"/>
        <v>2555.4135000000001</v>
      </c>
      <c r="B533" s="1">
        <v>0.98744944999999995</v>
      </c>
      <c r="C533">
        <f xml:space="preserve"> _xlfn.XLOOKUP($A533,DibenzoThiophene!$A:$A,DibenzoThiophene!$B:$B,,1)
 + ( $A533 - _xlfn.XLOOKUP($A533,DibenzoThiophene!$A:$A,DibenzoThiophene!$A:$A,,1) )
   / ( _xlfn.XLOOKUP($A533,DibenzoThiophene!$A:$A,DibenzoThiophene!$A:$A,,-1)
       - _xlfn.XLOOKUP($A533,DibenzoThiophene!$A:$A,DibenzoThiophene!$A:$A,,1) )
   * ( _xlfn.XLOOKUP($A533,DibenzoThiophene!$A:$A,DibenzoThiophene!$B:$B,,-1)
       - _xlfn.XLOOKUP($A533,DibenzoThiophene!$A:$A,DibenzoThiophene!$B:$B,,1) )</f>
        <v>1.0006113866057373</v>
      </c>
      <c r="D533">
        <f xml:space="preserve"> _xlfn.XLOOKUP($A533,Sulfone!$A:$A,Sulfone!$B:$B,,1)
 + ( $A533 - _xlfn.XLOOKUP($A533,Sulfone!$A:$A,Sulfone!$A:$A,,1) )
   / ( _xlfn.XLOOKUP($A533,Sulfone!$A:$A,Sulfone!$A:$A,,-1)
       - _xlfn.XLOOKUP($A533,Sulfone!$A:$A,Sulfone!$A:$A,,1) )
   * ( _xlfn.XLOOKUP($A533,Sulfone!$A:$A,Sulfone!$B:$B,,-1)
       - _xlfn.XLOOKUP($A533,Sulfone!$A:$A,Sulfone!$B:$B,,1) )</f>
        <v>0.97038008739727388</v>
      </c>
      <c r="E533">
        <f xml:space="preserve"> _xlfn.XLOOKUP($A533,sfeso4051!$A:$A,sfeso4051!$B:$B,,1)
 + ( $A533 - _xlfn.XLOOKUP($A533,sfeso4051!$A:$A,sfeso4051!$A:$A,,1) )
   / ( _xlfn.XLOOKUP($A533,sfeso4051!$A:$A,sfeso4051!$A:$A,,-1)
       - _xlfn.XLOOKUP($A533,sfeso4051!$A:$A,sfeso4051!$A:$A,,1) )
   * ( _xlfn.XLOOKUP($A533,sfeso4051!$A:$A,sfeso4051!$B:$B,,-1)
       - _xlfn.XLOOKUP($A533,sfeso4051!$A:$A,sfeso4051!$B:$B,,1) )</f>
        <v>1.0149881457249579</v>
      </c>
      <c r="F533">
        <f xml:space="preserve"> _xlfn.XLOOKUP($A533,sdbt029!$A:$A,sdbt029!$B:$B,,1)
 + ( $A533 - _xlfn.XLOOKUP($A533,sdbt029!$A:$A,sdbt029!$A:$A,,1) )
   / ( _xlfn.XLOOKUP($A533,sdbt029!$A:$A,sdbt029!$A:$A,,-1)
       - _xlfn.XLOOKUP($A533,sdbt029!$A:$A,sdbt029!$A:$A,,1) )
   * ( _xlfn.XLOOKUP($A533,sdbt029!$A:$A,sdbt029!$B:$B,,-1)
       - _xlfn.XLOOKUP($A533,sdbt029!$A:$A,sdbt029!$B:$B,,1) )</f>
        <v>1.0253686506142556</v>
      </c>
      <c r="G533">
        <f xml:space="preserve"> _xlfn.XLOOKUP($A533,sdbs034!$A:$A,sdbs034!$B:$B,,1)
 + ( $A533 - _xlfn.XLOOKUP($A533,sdbs034!$A:$A,sdbs034!$A:$A,,1) )
   / ( _xlfn.XLOOKUP($A533,sdbs034!$A:$A,sdbs034!$A:$A,,-1)
       - _xlfn.XLOOKUP($A533,sdbs034!$A:$A,sdbs034!$A:$A,,1) )
   * ( _xlfn.XLOOKUP($A533,sdbs034!$A:$A,sdbs034!$B:$B,,-1)
       - _xlfn.XLOOKUP($A533,sdbs034!$A:$A,sdbs034!$B:$B,,1) )</f>
        <v>0.95801528437084926</v>
      </c>
      <c r="H533">
        <f xml:space="preserve"> _xlfn.XLOOKUP($A533,sdbso042!$A:$A,sdbso042!$B:$B,,1)
 + ( $A533 - _xlfn.XLOOKUP($A533,sdbso042!$A:$A,sdbso042!$A:$A,,1) )
   / ( _xlfn.XLOOKUP($A533,sdbso042!$A:$A,sdbso042!$A:$A,,-1)
       - _xlfn.XLOOKUP($A533,sdbso042!$A:$A,sdbso042!$A:$A,,1) )
   * ( _xlfn.XLOOKUP($A533,sdbso042!$A:$A,sdbso042!$B:$B,,-1)
       - _xlfn.XLOOKUP($A533,sdbso042!$A:$A,sdbso042!$B:$B,,1) )</f>
        <v>0.9583631314139277</v>
      </c>
      <c r="Y533">
        <f t="shared" si="25"/>
        <v>0</v>
      </c>
      <c r="Z533">
        <f t="shared" si="26"/>
        <v>0</v>
      </c>
      <c r="AI533" s="1">
        <v>2556.6134999999999</v>
      </c>
    </row>
    <row r="534" spans="1:35" x14ac:dyDescent="0.2">
      <c r="A534" s="1">
        <f t="shared" si="24"/>
        <v>2555.6636000000003</v>
      </c>
      <c r="B534" s="1">
        <v>0.98492018000000003</v>
      </c>
      <c r="C534">
        <f xml:space="preserve"> _xlfn.XLOOKUP($A534,DibenzoThiophene!$A:$A,DibenzoThiophene!$B:$B,,1)
 + ( $A534 - _xlfn.XLOOKUP($A534,DibenzoThiophene!$A:$A,DibenzoThiophene!$A:$A,,1) )
   / ( _xlfn.XLOOKUP($A534,DibenzoThiophene!$A:$A,DibenzoThiophene!$A:$A,,-1)
       - _xlfn.XLOOKUP($A534,DibenzoThiophene!$A:$A,DibenzoThiophene!$A:$A,,1) )
   * ( _xlfn.XLOOKUP($A534,DibenzoThiophene!$A:$A,DibenzoThiophene!$B:$B,,-1)
       - _xlfn.XLOOKUP($A534,DibenzoThiophene!$A:$A,DibenzoThiophene!$B:$B,,1) )</f>
        <v>1.0007093171002699</v>
      </c>
      <c r="D534">
        <f xml:space="preserve"> _xlfn.XLOOKUP($A534,Sulfone!$A:$A,Sulfone!$B:$B,,1)
 + ( $A534 - _xlfn.XLOOKUP($A534,Sulfone!$A:$A,Sulfone!$A:$A,,1) )
   / ( _xlfn.XLOOKUP($A534,Sulfone!$A:$A,Sulfone!$A:$A,,-1)
       - _xlfn.XLOOKUP($A534,Sulfone!$A:$A,Sulfone!$A:$A,,1) )
   * ( _xlfn.XLOOKUP($A534,Sulfone!$A:$A,Sulfone!$B:$B,,-1)
       - _xlfn.XLOOKUP($A534,Sulfone!$A:$A,Sulfone!$B:$B,,1) )</f>
        <v>0.96984611828888234</v>
      </c>
      <c r="E534">
        <f xml:space="preserve"> _xlfn.XLOOKUP($A534,sfeso4051!$A:$A,sfeso4051!$B:$B,,1)
 + ( $A534 - _xlfn.XLOOKUP($A534,sfeso4051!$A:$A,sfeso4051!$A:$A,,1) )
   / ( _xlfn.XLOOKUP($A534,sfeso4051!$A:$A,sfeso4051!$A:$A,,-1)
       - _xlfn.XLOOKUP($A534,sfeso4051!$A:$A,sfeso4051!$A:$A,,1) )
   * ( _xlfn.XLOOKUP($A534,sfeso4051!$A:$A,sfeso4051!$B:$B,,-1)
       - _xlfn.XLOOKUP($A534,sfeso4051!$A:$A,sfeso4051!$B:$B,,1) )</f>
        <v>1.0163777965337317</v>
      </c>
      <c r="F534">
        <f xml:space="preserve"> _xlfn.XLOOKUP($A534,sdbt029!$A:$A,sdbt029!$B:$B,,1)
 + ( $A534 - _xlfn.XLOOKUP($A534,sdbt029!$A:$A,sdbt029!$A:$A,,1) )
   / ( _xlfn.XLOOKUP($A534,sdbt029!$A:$A,sdbt029!$A:$A,,-1)
       - _xlfn.XLOOKUP($A534,sdbt029!$A:$A,sdbt029!$A:$A,,1) )
   * ( _xlfn.XLOOKUP($A534,sdbt029!$A:$A,sdbt029!$B:$B,,-1)
       - _xlfn.XLOOKUP($A534,sdbt029!$A:$A,sdbt029!$B:$B,,1) )</f>
        <v>1.0271187296500892</v>
      </c>
      <c r="G534">
        <f xml:space="preserve"> _xlfn.XLOOKUP($A534,sdbs034!$A:$A,sdbs034!$B:$B,,1)
 + ( $A534 - _xlfn.XLOOKUP($A534,sdbs034!$A:$A,sdbs034!$A:$A,,1) )
   / ( _xlfn.XLOOKUP($A534,sdbs034!$A:$A,sdbs034!$A:$A,,-1)
       - _xlfn.XLOOKUP($A534,sdbs034!$A:$A,sdbs034!$A:$A,,1) )
   * ( _xlfn.XLOOKUP($A534,sdbs034!$A:$A,sdbs034!$B:$B,,-1)
       - _xlfn.XLOOKUP($A534,sdbs034!$A:$A,sdbs034!$B:$B,,1) )</f>
        <v>0.95820229330495965</v>
      </c>
      <c r="H534">
        <f xml:space="preserve"> _xlfn.XLOOKUP($A534,sdbso042!$A:$A,sdbso042!$B:$B,,1)
 + ( $A534 - _xlfn.XLOOKUP($A534,sdbso042!$A:$A,sdbso042!$A:$A,,1) )
   / ( _xlfn.XLOOKUP($A534,sdbso042!$A:$A,sdbso042!$A:$A,,-1)
       - _xlfn.XLOOKUP($A534,sdbso042!$A:$A,sdbso042!$A:$A,,1) )
   * ( _xlfn.XLOOKUP($A534,sdbso042!$A:$A,sdbso042!$B:$B,,-1)
       - _xlfn.XLOOKUP($A534,sdbso042!$A:$A,sdbso042!$B:$B,,1) )</f>
        <v>0.96280558736403432</v>
      </c>
      <c r="Y534">
        <f t="shared" si="25"/>
        <v>0</v>
      </c>
      <c r="Z534">
        <f t="shared" si="26"/>
        <v>0</v>
      </c>
      <c r="AI534" s="1">
        <v>2556.8636000000001</v>
      </c>
    </row>
    <row r="535" spans="1:35" x14ac:dyDescent="0.2">
      <c r="A535" s="1">
        <f t="shared" si="24"/>
        <v>2555.9138000000003</v>
      </c>
      <c r="B535" s="1">
        <v>0.99669878000000001</v>
      </c>
      <c r="C535">
        <f xml:space="preserve"> _xlfn.XLOOKUP($A535,DibenzoThiophene!$A:$A,DibenzoThiophene!$B:$B,,1)
 + ( $A535 - _xlfn.XLOOKUP($A535,DibenzoThiophene!$A:$A,DibenzoThiophene!$A:$A,,1) )
   / ( _xlfn.XLOOKUP($A535,DibenzoThiophene!$A:$A,DibenzoThiophene!$A:$A,,-1)
       - _xlfn.XLOOKUP($A535,DibenzoThiophene!$A:$A,DibenzoThiophene!$A:$A,,1) )
   * ( _xlfn.XLOOKUP($A535,DibenzoThiophene!$A:$A,DibenzoThiophene!$B:$B,,-1)
       - _xlfn.XLOOKUP($A535,DibenzoThiophene!$A:$A,DibenzoThiophene!$B:$B,,1) )</f>
        <v>1.0008072867513373</v>
      </c>
      <c r="D535">
        <f xml:space="preserve"> _xlfn.XLOOKUP($A535,Sulfone!$A:$A,Sulfone!$B:$B,,1)
 + ( $A535 - _xlfn.XLOOKUP($A535,Sulfone!$A:$A,Sulfone!$A:$A,,1) )
   / ( _xlfn.XLOOKUP($A535,Sulfone!$A:$A,Sulfone!$A:$A,,-1)
       - _xlfn.XLOOKUP($A535,Sulfone!$A:$A,Sulfone!$A:$A,,1) )
   * ( _xlfn.XLOOKUP($A535,Sulfone!$A:$A,Sulfone!$B:$B,,-1)
       - _xlfn.XLOOKUP($A535,Sulfone!$A:$A,Sulfone!$B:$B,,1) )</f>
        <v>0.96931193567824903</v>
      </c>
      <c r="E535">
        <f xml:space="preserve"> _xlfn.XLOOKUP($A535,sfeso4051!$A:$A,sfeso4051!$B:$B,,1)
 + ( $A535 - _xlfn.XLOOKUP($A535,sfeso4051!$A:$A,sfeso4051!$A:$A,,1) )
   / ( _xlfn.XLOOKUP($A535,sfeso4051!$A:$A,sfeso4051!$A:$A,,-1)
       - _xlfn.XLOOKUP($A535,sfeso4051!$A:$A,sfeso4051!$A:$A,,1) )
   * ( _xlfn.XLOOKUP($A535,sfeso4051!$A:$A,sfeso4051!$B:$B,,-1)
       - _xlfn.XLOOKUP($A535,sfeso4051!$A:$A,sfeso4051!$B:$B,,1) )</f>
        <v>1.0183382683462483</v>
      </c>
      <c r="F535">
        <f xml:space="preserve"> _xlfn.XLOOKUP($A535,sdbt029!$A:$A,sdbt029!$B:$B,,1)
 + ( $A535 - _xlfn.XLOOKUP($A535,sdbt029!$A:$A,sdbt029!$A:$A,,1) )
   / ( _xlfn.XLOOKUP($A535,sdbt029!$A:$A,sdbt029!$A:$A,,-1)
       - _xlfn.XLOOKUP($A535,sdbt029!$A:$A,sdbt029!$A:$A,,1) )
   * ( _xlfn.XLOOKUP($A535,sdbt029!$A:$A,sdbt029!$B:$B,,-1)
       - _xlfn.XLOOKUP($A535,sdbt029!$A:$A,sdbt029!$B:$B,,1) )</f>
        <v>1.0304011105738968</v>
      </c>
      <c r="G535">
        <f xml:space="preserve"> _xlfn.XLOOKUP($A535,sdbs034!$A:$A,sdbs034!$B:$B,,1)
 + ( $A535 - _xlfn.XLOOKUP($A535,sdbs034!$A:$A,sdbs034!$A:$A,,1) )
   / ( _xlfn.XLOOKUP($A535,sdbs034!$A:$A,sdbs034!$A:$A,,-1)
       - _xlfn.XLOOKUP($A535,sdbs034!$A:$A,sdbs034!$A:$A,,1) )
   * ( _xlfn.XLOOKUP($A535,sdbs034!$A:$A,sdbs034!$B:$B,,-1)
       - _xlfn.XLOOKUP($A535,sdbs034!$A:$A,sdbs034!$B:$B,,1) )</f>
        <v>0.96232394691581102</v>
      </c>
      <c r="H535">
        <f xml:space="preserve"> _xlfn.XLOOKUP($A535,sdbso042!$A:$A,sdbso042!$B:$B,,1)
 + ( $A535 - _xlfn.XLOOKUP($A535,sdbso042!$A:$A,sdbso042!$A:$A,,1) )
   / ( _xlfn.XLOOKUP($A535,sdbso042!$A:$A,sdbso042!$A:$A,,-1)
       - _xlfn.XLOOKUP($A535,sdbso042!$A:$A,sdbso042!$A:$A,,1) )
   * ( _xlfn.XLOOKUP($A535,sdbso042!$A:$A,sdbso042!$B:$B,,-1)
       - _xlfn.XLOOKUP($A535,sdbso042!$A:$A,sdbso042!$B:$B,,1) )</f>
        <v>0.96981681593322855</v>
      </c>
      <c r="Y535">
        <f t="shared" si="25"/>
        <v>0</v>
      </c>
      <c r="Z535">
        <f t="shared" si="26"/>
        <v>0</v>
      </c>
      <c r="AI535" s="1">
        <v>2557.1138000000001</v>
      </c>
    </row>
    <row r="536" spans="1:35" x14ac:dyDescent="0.2">
      <c r="A536" s="1">
        <f t="shared" si="24"/>
        <v>2556.1640000000002</v>
      </c>
      <c r="B536" s="1">
        <v>0.97556069999999995</v>
      </c>
      <c r="C536">
        <f xml:space="preserve"> _xlfn.XLOOKUP($A536,DibenzoThiophene!$A:$A,DibenzoThiophene!$B:$B,,1)
 + ( $A536 - _xlfn.XLOOKUP($A536,DibenzoThiophene!$A:$A,DibenzoThiophene!$A:$A,,1) )
   / ( _xlfn.XLOOKUP($A536,DibenzoThiophene!$A:$A,DibenzoThiophene!$A:$A,,-1)
       - _xlfn.XLOOKUP($A536,DibenzoThiophene!$A:$A,DibenzoThiophene!$A:$A,,1) )
   * ( _xlfn.XLOOKUP($A536,DibenzoThiophene!$A:$A,DibenzoThiophene!$B:$B,,-1)
       - _xlfn.XLOOKUP($A536,DibenzoThiophene!$A:$A,DibenzoThiophene!$B:$B,,1) )</f>
        <v>1.0009052564024052</v>
      </c>
      <c r="D536">
        <f xml:space="preserve"> _xlfn.XLOOKUP($A536,Sulfone!$A:$A,Sulfone!$B:$B,,1)
 + ( $A536 - _xlfn.XLOOKUP($A536,Sulfone!$A:$A,Sulfone!$A:$A,,1) )
   / ( _xlfn.XLOOKUP($A536,Sulfone!$A:$A,Sulfone!$A:$A,,-1)
       - _xlfn.XLOOKUP($A536,Sulfone!$A:$A,Sulfone!$A:$A,,1) )
   * ( _xlfn.XLOOKUP($A536,Sulfone!$A:$A,Sulfone!$B:$B,,-1)
       - _xlfn.XLOOKUP($A536,Sulfone!$A:$A,Sulfone!$B:$B,,1) )</f>
        <v>0.96936705748469987</v>
      </c>
      <c r="E536">
        <f xml:space="preserve"> _xlfn.XLOOKUP($A536,sfeso4051!$A:$A,sfeso4051!$B:$B,,1)
 + ( $A536 - _xlfn.XLOOKUP($A536,sfeso4051!$A:$A,sfeso4051!$A:$A,,1) )
   / ( _xlfn.XLOOKUP($A536,sfeso4051!$A:$A,sfeso4051!$A:$A,,-1)
       - _xlfn.XLOOKUP($A536,sfeso4051!$A:$A,sfeso4051!$A:$A,,1) )
   * ( _xlfn.XLOOKUP($A536,sfeso4051!$A:$A,sfeso4051!$B:$B,,-1)
       - _xlfn.XLOOKUP($A536,sfeso4051!$A:$A,sfeso4051!$B:$B,,1) )</f>
        <v>1.0196323788615231</v>
      </c>
      <c r="F536">
        <f xml:space="preserve"> _xlfn.XLOOKUP($A536,sdbt029!$A:$A,sdbt029!$B:$B,,1)
 + ( $A536 - _xlfn.XLOOKUP($A536,sdbt029!$A:$A,sdbt029!$A:$A,,1) )
   / ( _xlfn.XLOOKUP($A536,sdbt029!$A:$A,sdbt029!$A:$A,,-1)
       - _xlfn.XLOOKUP($A536,sdbt029!$A:$A,sdbt029!$A:$A,,1) )
   * ( _xlfn.XLOOKUP($A536,sdbt029!$A:$A,sdbt029!$B:$B,,-1)
       - _xlfn.XLOOKUP($A536,sdbt029!$A:$A,sdbt029!$B:$B,,1) )</f>
        <v>1.0299315577302426</v>
      </c>
      <c r="G536">
        <f xml:space="preserve"> _xlfn.XLOOKUP($A536,sdbs034!$A:$A,sdbs034!$B:$B,,1)
 + ( $A536 - _xlfn.XLOOKUP($A536,sdbs034!$A:$A,sdbs034!$A:$A,,1) )
   / ( _xlfn.XLOOKUP($A536,sdbs034!$A:$A,sdbs034!$A:$A,,-1)
       - _xlfn.XLOOKUP($A536,sdbs034!$A:$A,sdbs034!$A:$A,,1) )
   * ( _xlfn.XLOOKUP($A536,sdbs034!$A:$A,sdbs034!$B:$B,,-1)
       - _xlfn.XLOOKUP($A536,sdbs034!$A:$A,sdbs034!$B:$B,,1) )</f>
        <v>0.96241001894679534</v>
      </c>
      <c r="H536">
        <f xml:space="preserve"> _xlfn.XLOOKUP($A536,sdbso042!$A:$A,sdbso042!$B:$B,,1)
 + ( $A536 - _xlfn.XLOOKUP($A536,sdbso042!$A:$A,sdbso042!$A:$A,,1) )
   / ( _xlfn.XLOOKUP($A536,sdbso042!$A:$A,sdbso042!$A:$A,,-1)
       - _xlfn.XLOOKUP($A536,sdbso042!$A:$A,sdbso042!$A:$A,,1) )
   * ( _xlfn.XLOOKUP($A536,sdbso042!$A:$A,sdbso042!$B:$B,,-1)
       - _xlfn.XLOOKUP($A536,sdbso042!$A:$A,sdbso042!$B:$B,,1) )</f>
        <v>0.97004974112155751</v>
      </c>
      <c r="Y536">
        <f t="shared" si="25"/>
        <v>0</v>
      </c>
      <c r="Z536">
        <f t="shared" si="26"/>
        <v>0</v>
      </c>
      <c r="AI536" s="1">
        <v>2557.364</v>
      </c>
    </row>
    <row r="537" spans="1:35" x14ac:dyDescent="0.2">
      <c r="A537" s="1">
        <f t="shared" si="24"/>
        <v>2556.4142000000002</v>
      </c>
      <c r="B537" s="1">
        <v>0.99595197999999996</v>
      </c>
      <c r="C537">
        <f xml:space="preserve"> _xlfn.XLOOKUP($A537,DibenzoThiophene!$A:$A,DibenzoThiophene!$B:$B,,1)
 + ( $A537 - _xlfn.XLOOKUP($A537,DibenzoThiophene!$A:$A,DibenzoThiophene!$A:$A,,1) )
   / ( _xlfn.XLOOKUP($A537,DibenzoThiophene!$A:$A,DibenzoThiophene!$A:$A,,-1)
       - _xlfn.XLOOKUP($A537,DibenzoThiophene!$A:$A,DibenzoThiophene!$A:$A,,1) )
   * ( _xlfn.XLOOKUP($A537,DibenzoThiophene!$A:$A,DibenzoThiophene!$B:$B,,-1)
       - _xlfn.XLOOKUP($A537,DibenzoThiophene!$A:$A,DibenzoThiophene!$B:$B,,1) )</f>
        <v>1.0010032260534729</v>
      </c>
      <c r="D537">
        <f xml:space="preserve"> _xlfn.XLOOKUP($A537,Sulfone!$A:$A,Sulfone!$B:$B,,1)
 + ( $A537 - _xlfn.XLOOKUP($A537,Sulfone!$A:$A,Sulfone!$A:$A,,1) )
   / ( _xlfn.XLOOKUP($A537,Sulfone!$A:$A,Sulfone!$A:$A,,-1)
       - _xlfn.XLOOKUP($A537,Sulfone!$A:$A,Sulfone!$A:$A,,1) )
   * ( _xlfn.XLOOKUP($A537,Sulfone!$A:$A,Sulfone!$B:$B,,-1)
       - _xlfn.XLOOKUP($A537,Sulfone!$A:$A,Sulfone!$B:$B,,1) )</f>
        <v>0.96973417669663742</v>
      </c>
      <c r="E537">
        <f xml:space="preserve"> _xlfn.XLOOKUP($A537,sfeso4051!$A:$A,sfeso4051!$B:$B,,1)
 + ( $A537 - _xlfn.XLOOKUP($A537,sfeso4051!$A:$A,sfeso4051!$A:$A,,1) )
   / ( _xlfn.XLOOKUP($A537,sfeso4051!$A:$A,sfeso4051!$A:$A,,-1)
       - _xlfn.XLOOKUP($A537,sfeso4051!$A:$A,sfeso4051!$A:$A,,1) )
   * ( _xlfn.XLOOKUP($A537,sfeso4051!$A:$A,sfeso4051!$B:$B,,-1)
       - _xlfn.XLOOKUP($A537,sfeso4051!$A:$A,sfeso4051!$B:$B,,1) )</f>
        <v>1.0205736954899227</v>
      </c>
      <c r="F537">
        <f xml:space="preserve"> _xlfn.XLOOKUP($A537,sdbt029!$A:$A,sdbt029!$B:$B,,1)
 + ( $A537 - _xlfn.XLOOKUP($A537,sdbt029!$A:$A,sdbt029!$A:$A,,1) )
   / ( _xlfn.XLOOKUP($A537,sdbt029!$A:$A,sdbt029!$A:$A,,-1)
       - _xlfn.XLOOKUP($A537,sdbt029!$A:$A,sdbt029!$A:$A,,1) )
   * ( _xlfn.XLOOKUP($A537,sdbt029!$A:$A,sdbt029!$B:$B,,-1)
       - _xlfn.XLOOKUP($A537,sdbt029!$A:$A,sdbt029!$B:$B,,1) )</f>
        <v>1.0274756060627053</v>
      </c>
      <c r="G537">
        <f xml:space="preserve"> _xlfn.XLOOKUP($A537,sdbs034!$A:$A,sdbs034!$B:$B,,1)
 + ( $A537 - _xlfn.XLOOKUP($A537,sdbs034!$A:$A,sdbs034!$A:$A,,1) )
   / ( _xlfn.XLOOKUP($A537,sdbs034!$A:$A,sdbs034!$A:$A,,-1)
       - _xlfn.XLOOKUP($A537,sdbs034!$A:$A,sdbs034!$A:$A,,1) )
   * ( _xlfn.XLOOKUP($A537,sdbs034!$A:$A,sdbs034!$B:$B,,-1)
       - _xlfn.XLOOKUP($A537,sdbs034!$A:$A,sdbs034!$B:$B,,1) )</f>
        <v>0.96035951954534859</v>
      </c>
      <c r="H537">
        <f xml:space="preserve"> _xlfn.XLOOKUP($A537,sdbso042!$A:$A,sdbso042!$B:$B,,1)
 + ( $A537 - _xlfn.XLOOKUP($A537,sdbso042!$A:$A,sdbso042!$A:$A,,1) )
   / ( _xlfn.XLOOKUP($A537,sdbso042!$A:$A,sdbso042!$A:$A,,-1)
       - _xlfn.XLOOKUP($A537,sdbso042!$A:$A,sdbso042!$A:$A,,1) )
   * ( _xlfn.XLOOKUP($A537,sdbso042!$A:$A,sdbso042!$B:$B,,-1)
       - _xlfn.XLOOKUP($A537,sdbso042!$A:$A,sdbso042!$B:$B,,1) )</f>
        <v>0.966694006515185</v>
      </c>
      <c r="Y537">
        <f t="shared" si="25"/>
        <v>0</v>
      </c>
      <c r="Z537">
        <f t="shared" si="26"/>
        <v>0</v>
      </c>
      <c r="AI537" s="1">
        <v>2557.6142</v>
      </c>
    </row>
    <row r="538" spans="1:35" x14ac:dyDescent="0.2">
      <c r="A538" s="1">
        <f t="shared" si="24"/>
        <v>2556.6643000000004</v>
      </c>
      <c r="B538" s="1">
        <v>0.96550926000000004</v>
      </c>
      <c r="C538">
        <f xml:space="preserve"> _xlfn.XLOOKUP($A538,DibenzoThiophene!$A:$A,DibenzoThiophene!$B:$B,,1)
 + ( $A538 - _xlfn.XLOOKUP($A538,DibenzoThiophene!$A:$A,DibenzoThiophene!$A:$A,,1) )
   / ( _xlfn.XLOOKUP($A538,DibenzoThiophene!$A:$A,DibenzoThiophene!$A:$A,,-1)
       - _xlfn.XLOOKUP($A538,DibenzoThiophene!$A:$A,DibenzoThiophene!$A:$A,,1) )
   * ( _xlfn.XLOOKUP($A538,DibenzoThiophene!$A:$A,DibenzoThiophene!$B:$B,,-1)
       - _xlfn.XLOOKUP($A538,DibenzoThiophene!$A:$A,DibenzoThiophene!$B:$B,,1) )</f>
        <v>1.0011011565480057</v>
      </c>
      <c r="D538">
        <f xml:space="preserve"> _xlfn.XLOOKUP($A538,Sulfone!$A:$A,Sulfone!$B:$B,,1)
 + ( $A538 - _xlfn.XLOOKUP($A538,Sulfone!$A:$A,Sulfone!$A:$A,,1) )
   / ( _xlfn.XLOOKUP($A538,Sulfone!$A:$A,Sulfone!$A:$A,,-1)
       - _xlfn.XLOOKUP($A538,Sulfone!$A:$A,Sulfone!$A:$A,,1) )
   * ( _xlfn.XLOOKUP($A538,Sulfone!$A:$A,Sulfone!$B:$B,,-1)
       - _xlfn.XLOOKUP($A538,Sulfone!$A:$A,Sulfone!$B:$B,,1) )</f>
        <v>0.97010114917827472</v>
      </c>
      <c r="E538">
        <f xml:space="preserve"> _xlfn.XLOOKUP($A538,sfeso4051!$A:$A,sfeso4051!$B:$B,,1)
 + ( $A538 - _xlfn.XLOOKUP($A538,sfeso4051!$A:$A,sfeso4051!$A:$A,,1) )
   / ( _xlfn.XLOOKUP($A538,sfeso4051!$A:$A,sfeso4051!$A:$A,,-1)
       - _xlfn.XLOOKUP($A538,sfeso4051!$A:$A,sfeso4051!$A:$A,,1) )
   * ( _xlfn.XLOOKUP($A538,sfeso4051!$A:$A,sfeso4051!$B:$B,,-1)
       - _xlfn.XLOOKUP($A538,sfeso4051!$A:$A,sfeso4051!$B:$B,,1) )</f>
        <v>1.0216992915501797</v>
      </c>
      <c r="F538">
        <f xml:space="preserve"> _xlfn.XLOOKUP($A538,sdbt029!$A:$A,sdbt029!$B:$B,,1)
 + ( $A538 - _xlfn.XLOOKUP($A538,sdbt029!$A:$A,sdbt029!$A:$A,,1) )
   / ( _xlfn.XLOOKUP($A538,sdbt029!$A:$A,sdbt029!$A:$A,,-1)
       - _xlfn.XLOOKUP($A538,sdbt029!$A:$A,sdbt029!$A:$A,,1) )
   * ( _xlfn.XLOOKUP($A538,sdbt029!$A:$A,sdbt029!$B:$B,,-1)
       - _xlfn.XLOOKUP($A538,sdbt029!$A:$A,sdbt029!$B:$B,,1) )</f>
        <v>1.0246923904818988</v>
      </c>
      <c r="G538">
        <f xml:space="preserve"> _xlfn.XLOOKUP($A538,sdbs034!$A:$A,sdbs034!$B:$B,,1)
 + ( $A538 - _xlfn.XLOOKUP($A538,sdbs034!$A:$A,sdbs034!$A:$A,,1) )
   / ( _xlfn.XLOOKUP($A538,sdbs034!$A:$A,sdbs034!$A:$A,,-1)
       - _xlfn.XLOOKUP($A538,sdbs034!$A:$A,sdbs034!$A:$A,,1) )
   * ( _xlfn.XLOOKUP($A538,sdbs034!$A:$A,sdbs034!$B:$B,,-1)
       - _xlfn.XLOOKUP($A538,sdbs034!$A:$A,sdbs034!$B:$B,,1) )</f>
        <v>0.962471042410463</v>
      </c>
      <c r="H538">
        <f xml:space="preserve"> _xlfn.XLOOKUP($A538,sdbso042!$A:$A,sdbso042!$B:$B,,1)
 + ( $A538 - _xlfn.XLOOKUP($A538,sdbso042!$A:$A,sdbso042!$A:$A,,1) )
   / ( _xlfn.XLOOKUP($A538,sdbso042!$A:$A,sdbso042!$A:$A,,-1)
       - _xlfn.XLOOKUP($A538,sdbso042!$A:$A,sdbso042!$A:$A,,1) )
   * ( _xlfn.XLOOKUP($A538,sdbso042!$A:$A,sdbso042!$B:$B,,-1)
       - _xlfn.XLOOKUP($A538,sdbso042!$A:$A,sdbso042!$B:$B,,1) )</f>
        <v>0.96475245044058699</v>
      </c>
      <c r="Y538">
        <f t="shared" si="25"/>
        <v>0</v>
      </c>
      <c r="Z538">
        <f t="shared" si="26"/>
        <v>0</v>
      </c>
      <c r="AI538" s="1">
        <v>2557.8643000000002</v>
      </c>
    </row>
    <row r="539" spans="1:35" x14ac:dyDescent="0.2">
      <c r="A539" s="1">
        <f t="shared" si="24"/>
        <v>2556.9145000000003</v>
      </c>
      <c r="B539" s="1">
        <v>0.99335461999999997</v>
      </c>
      <c r="C539">
        <f xml:space="preserve"> _xlfn.XLOOKUP($A539,DibenzoThiophene!$A:$A,DibenzoThiophene!$B:$B,,1)
 + ( $A539 - _xlfn.XLOOKUP($A539,DibenzoThiophene!$A:$A,DibenzoThiophene!$A:$A,,1) )
   / ( _xlfn.XLOOKUP($A539,DibenzoThiophene!$A:$A,DibenzoThiophene!$A:$A,,-1)
       - _xlfn.XLOOKUP($A539,DibenzoThiophene!$A:$A,DibenzoThiophene!$A:$A,,1) )
   * ( _xlfn.XLOOKUP($A539,DibenzoThiophene!$A:$A,DibenzoThiophene!$B:$B,,-1)
       - _xlfn.XLOOKUP($A539,DibenzoThiophene!$A:$A,DibenzoThiophene!$B:$B,,1) )</f>
        <v>1.0011991261990731</v>
      </c>
      <c r="D539">
        <f xml:space="preserve"> _xlfn.XLOOKUP($A539,Sulfone!$A:$A,Sulfone!$B:$B,,1)
 + ( $A539 - _xlfn.XLOOKUP($A539,Sulfone!$A:$A,Sulfone!$A:$A,,1) )
   / ( _xlfn.XLOOKUP($A539,Sulfone!$A:$A,Sulfone!$A:$A,,-1)
       - _xlfn.XLOOKUP($A539,Sulfone!$A:$A,Sulfone!$A:$A,,1) )
   * ( _xlfn.XLOOKUP($A539,Sulfone!$A:$A,Sulfone!$B:$B,,-1)
       - _xlfn.XLOOKUP($A539,Sulfone!$A:$A,Sulfone!$B:$B,,1) )</f>
        <v>0.97046826839021216</v>
      </c>
      <c r="E539">
        <f xml:space="preserve"> _xlfn.XLOOKUP($A539,sfeso4051!$A:$A,sfeso4051!$B:$B,,1)
 + ( $A539 - _xlfn.XLOOKUP($A539,sfeso4051!$A:$A,sfeso4051!$A:$A,,1) )
   / ( _xlfn.XLOOKUP($A539,sfeso4051!$A:$A,sfeso4051!$A:$A,,-1)
       - _xlfn.XLOOKUP($A539,sfeso4051!$A:$A,sfeso4051!$A:$A,,1) )
   * ( _xlfn.XLOOKUP($A539,sfeso4051!$A:$A,sfeso4051!$B:$B,,-1)
       - _xlfn.XLOOKUP($A539,sfeso4051!$A:$A,sfeso4051!$B:$B,,1) )</f>
        <v>1.0229273562267001</v>
      </c>
      <c r="F539">
        <f xml:space="preserve"> _xlfn.XLOOKUP($A539,sdbt029!$A:$A,sdbt029!$B:$B,,1)
 + ( $A539 - _xlfn.XLOOKUP($A539,sdbt029!$A:$A,sdbt029!$A:$A,,1) )
   / ( _xlfn.XLOOKUP($A539,sdbt029!$A:$A,sdbt029!$A:$A,,-1)
       - _xlfn.XLOOKUP($A539,sdbt029!$A:$A,sdbt029!$A:$A,,1) )
   * ( _xlfn.XLOOKUP($A539,sdbt029!$A:$A,sdbt029!$B:$B,,-1)
       - _xlfn.XLOOKUP($A539,sdbt029!$A:$A,sdbt029!$B:$B,,1) )</f>
        <v>1.0217267129810321</v>
      </c>
      <c r="G539">
        <f xml:space="preserve"> _xlfn.XLOOKUP($A539,sdbs034!$A:$A,sdbs034!$B:$B,,1)
 + ( $A539 - _xlfn.XLOOKUP($A539,sdbs034!$A:$A,sdbs034!$A:$A,,1) )
   / ( _xlfn.XLOOKUP($A539,sdbs034!$A:$A,sdbs034!$A:$A,,-1)
       - _xlfn.XLOOKUP($A539,sdbs034!$A:$A,sdbs034!$A:$A,,1) )
   * ( _xlfn.XLOOKUP($A539,sdbs034!$A:$A,sdbs034!$B:$B,,-1)
       - _xlfn.XLOOKUP($A539,sdbs034!$A:$A,sdbs034!$B:$B,,1) )</f>
        <v>0.96688239083146155</v>
      </c>
      <c r="H539">
        <f xml:space="preserve"> _xlfn.XLOOKUP($A539,sdbso042!$A:$A,sdbso042!$B:$B,,1)
 + ( $A539 - _xlfn.XLOOKUP($A539,sdbso042!$A:$A,sdbso042!$A:$A,,1) )
   / ( _xlfn.XLOOKUP($A539,sdbso042!$A:$A,sdbso042!$A:$A,,-1)
       - _xlfn.XLOOKUP($A539,sdbso042!$A:$A,sdbso042!$A:$A,,1) )
   * ( _xlfn.XLOOKUP($A539,sdbso042!$A:$A,sdbso042!$B:$B,,-1)
       - _xlfn.XLOOKUP($A539,sdbso042!$A:$A,sdbso042!$B:$B,,1) )</f>
        <v>0.96359068241309742</v>
      </c>
      <c r="Y539">
        <f t="shared" si="25"/>
        <v>0</v>
      </c>
      <c r="Z539">
        <f t="shared" si="26"/>
        <v>0</v>
      </c>
      <c r="AI539" s="1">
        <v>2558.1145000000001</v>
      </c>
    </row>
    <row r="540" spans="1:35" x14ac:dyDescent="0.2">
      <c r="A540" s="1">
        <f t="shared" si="24"/>
        <v>2557.1647000000003</v>
      </c>
      <c r="B540" s="1">
        <v>0.99363608000000003</v>
      </c>
      <c r="C540">
        <f xml:space="preserve"> _xlfn.XLOOKUP($A540,DibenzoThiophene!$A:$A,DibenzoThiophene!$B:$B,,1)
 + ( $A540 - _xlfn.XLOOKUP($A540,DibenzoThiophene!$A:$A,DibenzoThiophene!$A:$A,,1) )
   / ( _xlfn.XLOOKUP($A540,DibenzoThiophene!$A:$A,DibenzoThiophene!$A:$A,,-1)
       - _xlfn.XLOOKUP($A540,DibenzoThiophene!$A:$A,DibenzoThiophene!$A:$A,,1) )
   * ( _xlfn.XLOOKUP($A540,DibenzoThiophene!$A:$A,DibenzoThiophene!$B:$B,,-1)
       - _xlfn.XLOOKUP($A540,DibenzoThiophene!$A:$A,DibenzoThiophene!$B:$B,,1) )</f>
        <v>1.0012970958501408</v>
      </c>
      <c r="D540">
        <f xml:space="preserve"> _xlfn.XLOOKUP($A540,Sulfone!$A:$A,Sulfone!$B:$B,,1)
 + ( $A540 - _xlfn.XLOOKUP($A540,Sulfone!$A:$A,Sulfone!$A:$A,,1) )
   / ( _xlfn.XLOOKUP($A540,Sulfone!$A:$A,Sulfone!$A:$A,,-1)
       - _xlfn.XLOOKUP($A540,Sulfone!$A:$A,Sulfone!$A:$A,,1) )
   * ( _xlfn.XLOOKUP($A540,Sulfone!$A:$A,Sulfone!$B:$B,,-1)
       - _xlfn.XLOOKUP($A540,Sulfone!$A:$A,Sulfone!$B:$B,,1) )</f>
        <v>0.9699236806271152</v>
      </c>
      <c r="E540">
        <f xml:space="preserve"> _xlfn.XLOOKUP($A540,sfeso4051!$A:$A,sfeso4051!$B:$B,,1)
 + ( $A540 - _xlfn.XLOOKUP($A540,sfeso4051!$A:$A,sfeso4051!$A:$A,,1) )
   / ( _xlfn.XLOOKUP($A540,sfeso4051!$A:$A,sfeso4051!$A:$A,,-1)
       - _xlfn.XLOOKUP($A540,sfeso4051!$A:$A,sfeso4051!$A:$A,,1) )
   * ( _xlfn.XLOOKUP($A540,sfeso4051!$A:$A,sfeso4051!$B:$B,,-1)
       - _xlfn.XLOOKUP($A540,sfeso4051!$A:$A,sfeso4051!$B:$B,,1) )</f>
        <v>1.0238225246810868</v>
      </c>
      <c r="F540">
        <f xml:space="preserve"> _xlfn.XLOOKUP($A540,sdbt029!$A:$A,sdbt029!$B:$B,,1)
 + ( $A540 - _xlfn.XLOOKUP($A540,sdbt029!$A:$A,sdbt029!$A:$A,,1) )
   / ( _xlfn.XLOOKUP($A540,sdbt029!$A:$A,sdbt029!$A:$A,,-1)
       - _xlfn.XLOOKUP($A540,sdbt029!$A:$A,sdbt029!$A:$A,,1) )
   * ( _xlfn.XLOOKUP($A540,sdbt029!$A:$A,sdbt029!$B:$B,,-1)
       - _xlfn.XLOOKUP($A540,sdbt029!$A:$A,sdbt029!$B:$B,,1) )</f>
        <v>1.0212807135627937</v>
      </c>
      <c r="G540">
        <f xml:space="preserve"> _xlfn.XLOOKUP($A540,sdbs034!$A:$A,sdbs034!$B:$B,,1)
 + ( $A540 - _xlfn.XLOOKUP($A540,sdbs034!$A:$A,sdbs034!$A:$A,,1) )
   / ( _xlfn.XLOOKUP($A540,sdbs034!$A:$A,sdbs034!$A:$A,,-1)
       - _xlfn.XLOOKUP($A540,sdbs034!$A:$A,sdbs034!$A:$A,,1) )
   * ( _xlfn.XLOOKUP($A540,sdbs034!$A:$A,sdbs034!$B:$B,,-1)
       - _xlfn.XLOOKUP($A540,sdbs034!$A:$A,sdbs034!$B:$B,,1) )</f>
        <v>0.96651706983870034</v>
      </c>
      <c r="H540">
        <f xml:space="preserve"> _xlfn.XLOOKUP($A540,sdbso042!$A:$A,sdbso042!$B:$B,,1)
 + ( $A540 - _xlfn.XLOOKUP($A540,sdbso042!$A:$A,sdbso042!$A:$A,,1) )
   / ( _xlfn.XLOOKUP($A540,sdbso042!$A:$A,sdbso042!$A:$A,,-1)
       - _xlfn.XLOOKUP($A540,sdbso042!$A:$A,sdbso042!$A:$A,,1) )
   * ( _xlfn.XLOOKUP($A540,sdbso042!$A:$A,sdbso042!$B:$B,,-1)
       - _xlfn.XLOOKUP($A540,sdbso042!$A:$A,sdbso042!$B:$B,,1) )</f>
        <v>0.96498343356417315</v>
      </c>
      <c r="Y540">
        <f t="shared" si="25"/>
        <v>0</v>
      </c>
      <c r="Z540">
        <f t="shared" si="26"/>
        <v>0</v>
      </c>
      <c r="AI540" s="1">
        <v>2558.3647000000001</v>
      </c>
    </row>
    <row r="541" spans="1:35" x14ac:dyDescent="0.2">
      <c r="A541" s="1">
        <f t="shared" si="24"/>
        <v>2557.4149000000002</v>
      </c>
      <c r="B541" s="1">
        <v>1.0031814999999999</v>
      </c>
      <c r="C541">
        <f xml:space="preserve"> _xlfn.XLOOKUP($A541,DibenzoThiophene!$A:$A,DibenzoThiophene!$B:$B,,1)
 + ( $A541 - _xlfn.XLOOKUP($A541,DibenzoThiophene!$A:$A,DibenzoThiophene!$A:$A,,1) )
   / ( _xlfn.XLOOKUP($A541,DibenzoThiophene!$A:$A,DibenzoThiophene!$A:$A,,-1)
       - _xlfn.XLOOKUP($A541,DibenzoThiophene!$A:$A,DibenzoThiophene!$A:$A,,1) )
   * ( _xlfn.XLOOKUP($A541,DibenzoThiophene!$A:$A,DibenzoThiophene!$B:$B,,-1)
       - _xlfn.XLOOKUP($A541,DibenzoThiophene!$A:$A,DibenzoThiophene!$B:$B,,1) )</f>
        <v>1.0013950655012087</v>
      </c>
      <c r="D541">
        <f xml:space="preserve"> _xlfn.XLOOKUP($A541,Sulfone!$A:$A,Sulfone!$B:$B,,1)
 + ( $A541 - _xlfn.XLOOKUP($A541,Sulfone!$A:$A,Sulfone!$A:$A,,1) )
   / ( _xlfn.XLOOKUP($A541,Sulfone!$A:$A,Sulfone!$A:$A,,-1)
       - _xlfn.XLOOKUP($A541,Sulfone!$A:$A,Sulfone!$A:$A,,1) )
   * ( _xlfn.XLOOKUP($A541,Sulfone!$A:$A,Sulfone!$B:$B,,-1)
       - _xlfn.XLOOKUP($A541,Sulfone!$A:$A,Sulfone!$B:$B,,1) )</f>
        <v>0.96892944220505217</v>
      </c>
      <c r="E541">
        <f xml:space="preserve"> _xlfn.XLOOKUP($A541,sfeso4051!$A:$A,sfeso4051!$B:$B,,1)
 + ( $A541 - _xlfn.XLOOKUP($A541,sfeso4051!$A:$A,sfeso4051!$A:$A,,1) )
   / ( _xlfn.XLOOKUP($A541,sfeso4051!$A:$A,sfeso4051!$A:$A,,-1)
       - _xlfn.XLOOKUP($A541,sfeso4051!$A:$A,sfeso4051!$A:$A,,1) )
   * ( _xlfn.XLOOKUP($A541,sfeso4051!$A:$A,sfeso4051!$B:$B,,-1)
       - _xlfn.XLOOKUP($A541,sfeso4051!$A:$A,sfeso4051!$B:$B,,1) )</f>
        <v>1.0245535098948615</v>
      </c>
      <c r="F541">
        <f xml:space="preserve"> _xlfn.XLOOKUP($A541,sdbt029!$A:$A,sdbt029!$B:$B,,1)
 + ( $A541 - _xlfn.XLOOKUP($A541,sdbt029!$A:$A,sdbt029!$A:$A,,1) )
   / ( _xlfn.XLOOKUP($A541,sdbt029!$A:$A,sdbt029!$A:$A,,-1)
       - _xlfn.XLOOKUP($A541,sdbt029!$A:$A,sdbt029!$A:$A,,1) )
   * ( _xlfn.XLOOKUP($A541,sdbt029!$A:$A,sdbt029!$B:$B,,-1)
       - _xlfn.XLOOKUP($A541,sdbt029!$A:$A,sdbt029!$B:$B,,1) )</f>
        <v>1.0220774104727188</v>
      </c>
      <c r="G541">
        <f xml:space="preserve"> _xlfn.XLOOKUP($A541,sdbs034!$A:$A,sdbs034!$B:$B,,1)
 + ( $A541 - _xlfn.XLOOKUP($A541,sdbs034!$A:$A,sdbs034!$A:$A,,1) )
   / ( _xlfn.XLOOKUP($A541,sdbs034!$A:$A,sdbs034!$A:$A,,-1)
       - _xlfn.XLOOKUP($A541,sdbs034!$A:$A,sdbs034!$A:$A,,1) )
   * ( _xlfn.XLOOKUP($A541,sdbs034!$A:$A,sdbs034!$B:$B,,-1)
       - _xlfn.XLOOKUP($A541,sdbs034!$A:$A,sdbs034!$B:$B,,1) )</f>
        <v>0.96379591236736095</v>
      </c>
      <c r="H541">
        <f xml:space="preserve"> _xlfn.XLOOKUP($A541,sdbso042!$A:$A,sdbso042!$B:$B,,1)
 + ( $A541 - _xlfn.XLOOKUP($A541,sdbso042!$A:$A,sdbso042!$A:$A,,1) )
   / ( _xlfn.XLOOKUP($A541,sdbso042!$A:$A,sdbso042!$A:$A,,-1)
       - _xlfn.XLOOKUP($A541,sdbso042!$A:$A,sdbso042!$A:$A,,1) )
   * ( _xlfn.XLOOKUP($A541,sdbso042!$A:$A,sdbso042!$B:$B,,-1)
       - _xlfn.XLOOKUP($A541,sdbso042!$A:$A,sdbso042!$B:$B,,1) )</f>
        <v>0.96763606454883244</v>
      </c>
      <c r="Y541">
        <f t="shared" si="25"/>
        <v>0</v>
      </c>
      <c r="Z541">
        <f t="shared" si="26"/>
        <v>0</v>
      </c>
      <c r="AI541" s="1">
        <v>2558.6149</v>
      </c>
    </row>
    <row r="542" spans="1:35" x14ac:dyDescent="0.2">
      <c r="A542" s="1">
        <f t="shared" si="24"/>
        <v>2557.6651000000002</v>
      </c>
      <c r="B542" s="1">
        <v>0.95499990999999995</v>
      </c>
      <c r="C542">
        <f xml:space="preserve"> _xlfn.XLOOKUP($A542,DibenzoThiophene!$A:$A,DibenzoThiophene!$B:$B,,1)
 + ( $A542 - _xlfn.XLOOKUP($A542,DibenzoThiophene!$A:$A,DibenzoThiophene!$A:$A,,1) )
   / ( _xlfn.XLOOKUP($A542,DibenzoThiophene!$A:$A,DibenzoThiophene!$A:$A,,-1)
       - _xlfn.XLOOKUP($A542,DibenzoThiophene!$A:$A,DibenzoThiophene!$A:$A,,1) )
   * ( _xlfn.XLOOKUP($A542,DibenzoThiophene!$A:$A,DibenzoThiophene!$B:$B,,-1)
       - _xlfn.XLOOKUP($A542,DibenzoThiophene!$A:$A,DibenzoThiophene!$B:$B,,1) )</f>
        <v>1.0014930351522764</v>
      </c>
      <c r="D542">
        <f xml:space="preserve"> _xlfn.XLOOKUP($A542,Sulfone!$A:$A,Sulfone!$B:$B,,1)
 + ( $A542 - _xlfn.XLOOKUP($A542,Sulfone!$A:$A,Sulfone!$A:$A,,1) )
   / ( _xlfn.XLOOKUP($A542,Sulfone!$A:$A,Sulfone!$A:$A,,-1)
       - _xlfn.XLOOKUP($A542,Sulfone!$A:$A,Sulfone!$A:$A,,1) )
   * ( _xlfn.XLOOKUP($A542,Sulfone!$A:$A,Sulfone!$B:$B,,-1)
       - _xlfn.XLOOKUP($A542,Sulfone!$A:$A,Sulfone!$B:$B,,1) )</f>
        <v>0.96793520378298914</v>
      </c>
      <c r="E542">
        <f xml:space="preserve"> _xlfn.XLOOKUP($A542,sfeso4051!$A:$A,sfeso4051!$B:$B,,1)
 + ( $A542 - _xlfn.XLOOKUP($A542,sfeso4051!$A:$A,sfeso4051!$A:$A,,1) )
   / ( _xlfn.XLOOKUP($A542,sfeso4051!$A:$A,sfeso4051!$A:$A,,-1)
       - _xlfn.XLOOKUP($A542,sfeso4051!$A:$A,sfeso4051!$A:$A,,1) )
   * ( _xlfn.XLOOKUP($A542,sfeso4051!$A:$A,sfeso4051!$B:$B,,-1)
       - _xlfn.XLOOKUP($A542,sfeso4051!$A:$A,sfeso4051!$B:$B,,1) )</f>
        <v>1.0267126917805511</v>
      </c>
      <c r="F542">
        <f xml:space="preserve"> _xlfn.XLOOKUP($A542,sdbt029!$A:$A,sdbt029!$B:$B,,1)
 + ( $A542 - _xlfn.XLOOKUP($A542,sdbt029!$A:$A,sdbt029!$A:$A,,1) )
   / ( _xlfn.XLOOKUP($A542,sdbt029!$A:$A,sdbt029!$A:$A,,-1)
       - _xlfn.XLOOKUP($A542,sdbt029!$A:$A,sdbt029!$A:$A,,1) )
   * ( _xlfn.XLOOKUP($A542,sdbt029!$A:$A,sdbt029!$B:$B,,-1)
       - _xlfn.XLOOKUP($A542,sdbt029!$A:$A,sdbt029!$B:$B,,1) )</f>
        <v>1.0193947797764498</v>
      </c>
      <c r="G542">
        <f xml:space="preserve"> _xlfn.XLOOKUP($A542,sdbs034!$A:$A,sdbs034!$B:$B,,1)
 + ( $A542 - _xlfn.XLOOKUP($A542,sdbs034!$A:$A,sdbs034!$A:$A,,1) )
   / ( _xlfn.XLOOKUP($A542,sdbs034!$A:$A,sdbs034!$A:$A,,-1)
       - _xlfn.XLOOKUP($A542,sdbs034!$A:$A,sdbs034!$A:$A,,1) )
   * ( _xlfn.XLOOKUP($A542,sdbs034!$A:$A,sdbs034!$B:$B,,-1)
       - _xlfn.XLOOKUP($A542,sdbs034!$A:$A,sdbs034!$B:$B,,1) )</f>
        <v>0.96205761295836156</v>
      </c>
      <c r="H542">
        <f xml:space="preserve"> _xlfn.XLOOKUP($A542,sdbso042!$A:$A,sdbso042!$B:$B,,1)
 + ( $A542 - _xlfn.XLOOKUP($A542,sdbso042!$A:$A,sdbso042!$A:$A,,1) )
   / ( _xlfn.XLOOKUP($A542,sdbso042!$A:$A,sdbso042!$A:$A,,-1)
       - _xlfn.XLOOKUP($A542,sdbso042!$A:$A,sdbso042!$A:$A,,1) )
   * ( _xlfn.XLOOKUP($A542,sdbso042!$A:$A,sdbso042!$B:$B,,-1)
       - _xlfn.XLOOKUP($A542,sdbso042!$A:$A,sdbso042!$B:$B,,1) )</f>
        <v>0.96743232972459436</v>
      </c>
      <c r="Y542">
        <f t="shared" si="25"/>
        <v>0</v>
      </c>
      <c r="Z542">
        <f t="shared" si="26"/>
        <v>0</v>
      </c>
      <c r="AI542" s="1">
        <v>2558.8651</v>
      </c>
    </row>
    <row r="543" spans="1:35" x14ac:dyDescent="0.2">
      <c r="A543" s="1">
        <f t="shared" si="24"/>
        <v>2557.9152000000004</v>
      </c>
      <c r="B543" s="1">
        <v>0.94433862999999996</v>
      </c>
      <c r="C543">
        <f xml:space="preserve"> _xlfn.XLOOKUP($A543,DibenzoThiophene!$A:$A,DibenzoThiophene!$B:$B,,1)
 + ( $A543 - _xlfn.XLOOKUP($A543,DibenzoThiophene!$A:$A,DibenzoThiophene!$A:$A,,1) )
   / ( _xlfn.XLOOKUP($A543,DibenzoThiophene!$A:$A,DibenzoThiophene!$A:$A,,-1)
       - _xlfn.XLOOKUP($A543,DibenzoThiophene!$A:$A,DibenzoThiophene!$A:$A,,1) )
   * ( _xlfn.XLOOKUP($A543,DibenzoThiophene!$A:$A,DibenzoThiophene!$B:$B,,-1)
       - _xlfn.XLOOKUP($A543,DibenzoThiophene!$A:$A,DibenzoThiophene!$B:$B,,1) )</f>
        <v>1.0015909656468092</v>
      </c>
      <c r="D543">
        <f xml:space="preserve"> _xlfn.XLOOKUP($A543,Sulfone!$A:$A,Sulfone!$B:$B,,1)
 + ( $A543 - _xlfn.XLOOKUP($A543,Sulfone!$A:$A,Sulfone!$A:$A,,1) )
   / ( _xlfn.XLOOKUP($A543,Sulfone!$A:$A,Sulfone!$A:$A,,-1)
       - _xlfn.XLOOKUP($A543,Sulfone!$A:$A,Sulfone!$A:$A,,1) )
   * ( _xlfn.XLOOKUP($A543,Sulfone!$A:$A,Sulfone!$B:$B,,-1)
       - _xlfn.XLOOKUP($A543,Sulfone!$A:$A,Sulfone!$B:$B,,1) )</f>
        <v>0.96694136273839193</v>
      </c>
      <c r="E543">
        <f xml:space="preserve"> _xlfn.XLOOKUP($A543,sfeso4051!$A:$A,sfeso4051!$B:$B,,1)
 + ( $A543 - _xlfn.XLOOKUP($A543,sfeso4051!$A:$A,sfeso4051!$A:$A,,1) )
   / ( _xlfn.XLOOKUP($A543,sfeso4051!$A:$A,sfeso4051!$A:$A,,-1)
       - _xlfn.XLOOKUP($A543,sfeso4051!$A:$A,sfeso4051!$A:$A,,1) )
   * ( _xlfn.XLOOKUP($A543,sfeso4051!$A:$A,sfeso4051!$B:$B,,-1)
       - _xlfn.XLOOKUP($A543,sfeso4051!$A:$A,sfeso4051!$B:$B,,1) )</f>
        <v>1.029614632707327</v>
      </c>
      <c r="F543">
        <f xml:space="preserve"> _xlfn.XLOOKUP($A543,sdbt029!$A:$A,sdbt029!$B:$B,,1)
 + ( $A543 - _xlfn.XLOOKUP($A543,sdbt029!$A:$A,sdbt029!$A:$A,,1) )
   / ( _xlfn.XLOOKUP($A543,sdbt029!$A:$A,sdbt029!$A:$A,,-1)
       - _xlfn.XLOOKUP($A543,sdbt029!$A:$A,sdbt029!$A:$A,,1) )
   * ( _xlfn.XLOOKUP($A543,sdbt029!$A:$A,sdbt029!$B:$B,,-1)
       - _xlfn.XLOOKUP($A543,sdbt029!$A:$A,sdbt029!$B:$B,,1) )</f>
        <v>1.0149016327969718</v>
      </c>
      <c r="G543">
        <f xml:space="preserve"> _xlfn.XLOOKUP($A543,sdbs034!$A:$A,sdbs034!$B:$B,,1)
 + ( $A543 - _xlfn.XLOOKUP($A543,sdbs034!$A:$A,sdbs034!$A:$A,,1) )
   / ( _xlfn.XLOOKUP($A543,sdbs034!$A:$A,sdbs034!$A:$A,,-1)
       - _xlfn.XLOOKUP($A543,sdbs034!$A:$A,sdbs034!$A:$A,,1) )
   * ( _xlfn.XLOOKUP($A543,sdbs034!$A:$A,sdbs034!$B:$B,,-1)
       - _xlfn.XLOOKUP($A543,sdbs034!$A:$A,sdbs034!$B:$B,,1) )</f>
        <v>0.96083175499040308</v>
      </c>
      <c r="H543">
        <f xml:space="preserve"> _xlfn.XLOOKUP($A543,sdbso042!$A:$A,sdbso042!$B:$B,,1)
 + ( $A543 - _xlfn.XLOOKUP($A543,sdbso042!$A:$A,sdbso042!$A:$A,,1) )
   / ( _xlfn.XLOOKUP($A543,sdbso042!$A:$A,sdbso042!$A:$A,,-1)
       - _xlfn.XLOOKUP($A543,sdbso042!$A:$A,sdbso042!$A:$A,,1) )
   * ( _xlfn.XLOOKUP($A543,sdbso042!$A:$A,sdbso042!$B:$B,,-1)
       - _xlfn.XLOOKUP($A543,sdbso042!$A:$A,sdbso042!$B:$B,,1) )</f>
        <v>0.96574144661890648</v>
      </c>
      <c r="Y543">
        <f t="shared" si="25"/>
        <v>0</v>
      </c>
      <c r="Z543">
        <f t="shared" si="26"/>
        <v>0</v>
      </c>
      <c r="AI543" s="1">
        <v>2559.1152000000002</v>
      </c>
    </row>
    <row r="544" spans="1:35" x14ac:dyDescent="0.2">
      <c r="A544" s="1">
        <f t="shared" si="24"/>
        <v>2558.1654000000003</v>
      </c>
      <c r="B544" s="1">
        <v>0.96346538000000004</v>
      </c>
      <c r="C544">
        <f xml:space="preserve"> _xlfn.XLOOKUP($A544,DibenzoThiophene!$A:$A,DibenzoThiophene!$B:$B,,1)
 + ( $A544 - _xlfn.XLOOKUP($A544,DibenzoThiophene!$A:$A,DibenzoThiophene!$A:$A,,1) )
   / ( _xlfn.XLOOKUP($A544,DibenzoThiophene!$A:$A,DibenzoThiophene!$A:$A,,-1)
       - _xlfn.XLOOKUP($A544,DibenzoThiophene!$A:$A,DibenzoThiophene!$A:$A,,1) )
   * ( _xlfn.XLOOKUP($A544,DibenzoThiophene!$A:$A,DibenzoThiophene!$B:$B,,-1)
       - _xlfn.XLOOKUP($A544,DibenzoThiophene!$A:$A,DibenzoThiophene!$B:$B,,1) )</f>
        <v>1.0016889352978766</v>
      </c>
      <c r="D544">
        <f xml:space="preserve"> _xlfn.XLOOKUP($A544,Sulfone!$A:$A,Sulfone!$B:$B,,1)
 + ( $A544 - _xlfn.XLOOKUP($A544,Sulfone!$A:$A,Sulfone!$A:$A,,1) )
   / ( _xlfn.XLOOKUP($A544,Sulfone!$A:$A,Sulfone!$A:$A,,-1)
       - _xlfn.XLOOKUP($A544,Sulfone!$A:$A,Sulfone!$A:$A,,1) )
   * ( _xlfn.XLOOKUP($A544,Sulfone!$A:$A,Sulfone!$B:$B,,-1)
       - _xlfn.XLOOKUP($A544,Sulfone!$A:$A,Sulfone!$B:$B,,1) )</f>
        <v>0.96636388694255426</v>
      </c>
      <c r="E544">
        <f xml:space="preserve"> _xlfn.XLOOKUP($A544,sfeso4051!$A:$A,sfeso4051!$B:$B,,1)
 + ( $A544 - _xlfn.XLOOKUP($A544,sfeso4051!$A:$A,sfeso4051!$A:$A,,1) )
   / ( _xlfn.XLOOKUP($A544,sfeso4051!$A:$A,sfeso4051!$A:$A,,-1)
       - _xlfn.XLOOKUP($A544,sfeso4051!$A:$A,sfeso4051!$A:$A,,1) )
   * ( _xlfn.XLOOKUP($A544,sfeso4051!$A:$A,sfeso4051!$B:$B,,-1)
       - _xlfn.XLOOKUP($A544,sfeso4051!$A:$A,sfeso4051!$B:$B,,1) )</f>
        <v>1.0319125977472818</v>
      </c>
      <c r="F544">
        <f xml:space="preserve"> _xlfn.XLOOKUP($A544,sdbt029!$A:$A,sdbt029!$B:$B,,1)
 + ( $A544 - _xlfn.XLOOKUP($A544,sdbt029!$A:$A,sdbt029!$A:$A,,1) )
   / ( _xlfn.XLOOKUP($A544,sdbt029!$A:$A,sdbt029!$A:$A,,-1)
       - _xlfn.XLOOKUP($A544,sdbt029!$A:$A,sdbt029!$A:$A,,1) )
   * ( _xlfn.XLOOKUP($A544,sdbt029!$A:$A,sdbt029!$B:$B,,-1)
       - _xlfn.XLOOKUP($A544,sdbt029!$A:$A,sdbt029!$B:$B,,1) )</f>
        <v>1.0151759872120707</v>
      </c>
      <c r="G544">
        <f xml:space="preserve"> _xlfn.XLOOKUP($A544,sdbs034!$A:$A,sdbs034!$B:$B,,1)
 + ( $A544 - _xlfn.XLOOKUP($A544,sdbs034!$A:$A,sdbs034!$A:$A,,1) )
   / ( _xlfn.XLOOKUP($A544,sdbs034!$A:$A,sdbs034!$A:$A,,-1)
       - _xlfn.XLOOKUP($A544,sdbs034!$A:$A,sdbs034!$A:$A,,1) )
   * ( _xlfn.XLOOKUP($A544,sdbs034!$A:$A,sdbs034!$B:$B,,-1)
       - _xlfn.XLOOKUP($A544,sdbs034!$A:$A,sdbs034!$B:$B,,1) )</f>
        <v>0.96334910209512126</v>
      </c>
      <c r="H544">
        <f xml:space="preserve"> _xlfn.XLOOKUP($A544,sdbso042!$A:$A,sdbso042!$B:$B,,1)
 + ( $A544 - _xlfn.XLOOKUP($A544,sdbso042!$A:$A,sdbso042!$A:$A,,1) )
   / ( _xlfn.XLOOKUP($A544,sdbso042!$A:$A,sdbso042!$A:$A,,-1)
       - _xlfn.XLOOKUP($A544,sdbso042!$A:$A,sdbso042!$A:$A,,1) )
   * ( _xlfn.XLOOKUP($A544,sdbso042!$A:$A,sdbso042!$B:$B,,-1)
       - _xlfn.XLOOKUP($A544,sdbso042!$A:$A,sdbso042!$B:$B,,1) )</f>
        <v>0.96604731624581397</v>
      </c>
      <c r="Y544">
        <f t="shared" si="25"/>
        <v>0</v>
      </c>
      <c r="Z544">
        <f t="shared" si="26"/>
        <v>0</v>
      </c>
      <c r="AI544" s="1">
        <v>2559.3654000000001</v>
      </c>
    </row>
    <row r="545" spans="1:35" x14ac:dyDescent="0.2">
      <c r="A545" s="1">
        <f t="shared" si="24"/>
        <v>2558.4156000000003</v>
      </c>
      <c r="B545" s="1">
        <v>0.98701159000000005</v>
      </c>
      <c r="C545">
        <f xml:space="preserve"> _xlfn.XLOOKUP($A545,DibenzoThiophene!$A:$A,DibenzoThiophene!$B:$B,,1)
 + ( $A545 - _xlfn.XLOOKUP($A545,DibenzoThiophene!$A:$A,DibenzoThiophene!$A:$A,,1) )
   / ( _xlfn.XLOOKUP($A545,DibenzoThiophene!$A:$A,DibenzoThiophene!$A:$A,,-1)
       - _xlfn.XLOOKUP($A545,DibenzoThiophene!$A:$A,DibenzoThiophene!$A:$A,,1) )
   * ( _xlfn.XLOOKUP($A545,DibenzoThiophene!$A:$A,DibenzoThiophene!$B:$B,,-1)
       - _xlfn.XLOOKUP($A545,DibenzoThiophene!$A:$A,DibenzoThiophene!$B:$B,,1) )</f>
        <v>1.0017869049489443</v>
      </c>
      <c r="D545">
        <f xml:space="preserve"> _xlfn.XLOOKUP($A545,Sulfone!$A:$A,Sulfone!$B:$B,,1)
 + ( $A545 - _xlfn.XLOOKUP($A545,Sulfone!$A:$A,Sulfone!$A:$A,,1) )
   / ( _xlfn.XLOOKUP($A545,Sulfone!$A:$A,Sulfone!$A:$A,,-1)
       - _xlfn.XLOOKUP($A545,Sulfone!$A:$A,Sulfone!$A:$A,,1) )
   * ( _xlfn.XLOOKUP($A545,Sulfone!$A:$A,Sulfone!$B:$B,,-1)
       - _xlfn.XLOOKUP($A545,Sulfone!$A:$A,Sulfone!$B:$B,,1) )</f>
        <v>0.96601727294805106</v>
      </c>
      <c r="E545">
        <f xml:space="preserve"> _xlfn.XLOOKUP($A545,sfeso4051!$A:$A,sfeso4051!$B:$B,,1)
 + ( $A545 - _xlfn.XLOOKUP($A545,sfeso4051!$A:$A,sfeso4051!$A:$A,,1) )
   / ( _xlfn.XLOOKUP($A545,sfeso4051!$A:$A,sfeso4051!$A:$A,,-1)
       - _xlfn.XLOOKUP($A545,sfeso4051!$A:$A,sfeso4051!$A:$A,,1) )
   * ( _xlfn.XLOOKUP($A545,sfeso4051!$A:$A,sfeso4051!$B:$B,,-1)
       - _xlfn.XLOOKUP($A545,sfeso4051!$A:$A,sfeso4051!$B:$B,,1) )</f>
        <v>1.0338753531878686</v>
      </c>
      <c r="F545">
        <f xml:space="preserve"> _xlfn.XLOOKUP($A545,sdbt029!$A:$A,sdbt029!$B:$B,,1)
 + ( $A545 - _xlfn.XLOOKUP($A545,sdbt029!$A:$A,sdbt029!$A:$A,,1) )
   / ( _xlfn.XLOOKUP($A545,sdbt029!$A:$A,sdbt029!$A:$A,,-1)
       - _xlfn.XLOOKUP($A545,sdbt029!$A:$A,sdbt029!$A:$A,,1) )
   * ( _xlfn.XLOOKUP($A545,sdbt029!$A:$A,sdbt029!$B:$B,,-1)
       - _xlfn.XLOOKUP($A545,sdbt029!$A:$A,sdbt029!$B:$B,,1) )</f>
        <v>1.0180922500974385</v>
      </c>
      <c r="G545">
        <f xml:space="preserve"> _xlfn.XLOOKUP($A545,sdbs034!$A:$A,sdbs034!$B:$B,,1)
 + ( $A545 - _xlfn.XLOOKUP($A545,sdbs034!$A:$A,sdbs034!$A:$A,,1) )
   / ( _xlfn.XLOOKUP($A545,sdbs034!$A:$A,sdbs034!$A:$A,,-1)
       - _xlfn.XLOOKUP($A545,sdbs034!$A:$A,sdbs034!$A:$A,,1) )
   * ( _xlfn.XLOOKUP($A545,sdbs034!$A:$A,sdbs034!$B:$B,,-1)
       - _xlfn.XLOOKUP($A545,sdbs034!$A:$A,sdbs034!$B:$B,,1) )</f>
        <v>0.96794023453399625</v>
      </c>
      <c r="H545">
        <f xml:space="preserve"> _xlfn.XLOOKUP($A545,sdbso042!$A:$A,sdbso042!$B:$B,,1)
 + ( $A545 - _xlfn.XLOOKUP($A545,sdbso042!$A:$A,sdbso042!$A:$A,,1) )
   / ( _xlfn.XLOOKUP($A545,sdbso042!$A:$A,sdbso042!$A:$A,,-1)
       - _xlfn.XLOOKUP($A545,sdbso042!$A:$A,sdbso042!$A:$A,,1) )
   * ( _xlfn.XLOOKUP($A545,sdbso042!$A:$A,sdbso042!$B:$B,,-1)
       - _xlfn.XLOOKUP($A545,sdbso042!$A:$A,sdbso042!$B:$B,,1) )</f>
        <v>0.96745964308683774</v>
      </c>
      <c r="Y545">
        <f t="shared" si="25"/>
        <v>0</v>
      </c>
      <c r="Z545">
        <f t="shared" si="26"/>
        <v>0</v>
      </c>
      <c r="AI545" s="1">
        <v>2559.6156000000001</v>
      </c>
    </row>
    <row r="546" spans="1:35" x14ac:dyDescent="0.2">
      <c r="A546" s="1">
        <f t="shared" si="24"/>
        <v>2558.6658000000002</v>
      </c>
      <c r="B546" s="1">
        <v>0.97159035999999999</v>
      </c>
      <c r="C546">
        <f xml:space="preserve"> _xlfn.XLOOKUP($A546,DibenzoThiophene!$A:$A,DibenzoThiophene!$B:$B,,1)
 + ( $A546 - _xlfn.XLOOKUP($A546,DibenzoThiophene!$A:$A,DibenzoThiophene!$A:$A,,1) )
   / ( _xlfn.XLOOKUP($A546,DibenzoThiophene!$A:$A,DibenzoThiophene!$A:$A,,-1)
       - _xlfn.XLOOKUP($A546,DibenzoThiophene!$A:$A,DibenzoThiophene!$A:$A,,1) )
   * ( _xlfn.XLOOKUP($A546,DibenzoThiophene!$A:$A,DibenzoThiophene!$B:$B,,-1)
       - _xlfn.XLOOKUP($A546,DibenzoThiophene!$A:$A,DibenzoThiophene!$B:$B,,1) )</f>
        <v>1.0018848746000122</v>
      </c>
      <c r="D546">
        <f xml:space="preserve"> _xlfn.XLOOKUP($A546,Sulfone!$A:$A,Sulfone!$B:$B,,1)
 + ( $A546 - _xlfn.XLOOKUP($A546,Sulfone!$A:$A,Sulfone!$A:$A,,1) )
   / ( _xlfn.XLOOKUP($A546,Sulfone!$A:$A,Sulfone!$A:$A,,-1)
       - _xlfn.XLOOKUP($A546,Sulfone!$A:$A,Sulfone!$A:$A,,1) )
   * ( _xlfn.XLOOKUP($A546,Sulfone!$A:$A,Sulfone!$B:$B,,-1)
       - _xlfn.XLOOKUP($A546,Sulfone!$A:$A,Sulfone!$B:$B,,1) )</f>
        <v>0.96567065895354787</v>
      </c>
      <c r="E546">
        <f xml:space="preserve"> _xlfn.XLOOKUP($A546,sfeso4051!$A:$A,sfeso4051!$B:$B,,1)
 + ( $A546 - _xlfn.XLOOKUP($A546,sfeso4051!$A:$A,sfeso4051!$A:$A,,1) )
   / ( _xlfn.XLOOKUP($A546,sfeso4051!$A:$A,sfeso4051!$A:$A,,-1)
       - _xlfn.XLOOKUP($A546,sfeso4051!$A:$A,sfeso4051!$A:$A,,1) )
   * ( _xlfn.XLOOKUP($A546,sfeso4051!$A:$A,sfeso4051!$B:$B,,-1)
       - _xlfn.XLOOKUP($A546,sfeso4051!$A:$A,sfeso4051!$B:$B,,1) )</f>
        <v>1.0356840092091542</v>
      </c>
      <c r="F546">
        <f xml:space="preserve"> _xlfn.XLOOKUP($A546,sdbt029!$A:$A,sdbt029!$B:$B,,1)
 + ( $A546 - _xlfn.XLOOKUP($A546,sdbt029!$A:$A,sdbt029!$A:$A,,1) )
   / ( _xlfn.XLOOKUP($A546,sdbt029!$A:$A,sdbt029!$A:$A,,-1)
       - _xlfn.XLOOKUP($A546,sdbt029!$A:$A,sdbt029!$A:$A,,1) )
   * ( _xlfn.XLOOKUP($A546,sdbt029!$A:$A,sdbt029!$B:$B,,-1)
       - _xlfn.XLOOKUP($A546,sdbt029!$A:$A,sdbt029!$B:$B,,1) )</f>
        <v>1.0178877169915463</v>
      </c>
      <c r="G546">
        <f xml:space="preserve"> _xlfn.XLOOKUP($A546,sdbs034!$A:$A,sdbs034!$B:$B,,1)
 + ( $A546 - _xlfn.XLOOKUP($A546,sdbs034!$A:$A,sdbs034!$A:$A,,1) )
   / ( _xlfn.XLOOKUP($A546,sdbs034!$A:$A,sdbs034!$A:$A,,-1)
       - _xlfn.XLOOKUP($A546,sdbs034!$A:$A,sdbs034!$A:$A,,1) )
   * ( _xlfn.XLOOKUP($A546,sdbs034!$A:$A,sdbs034!$B:$B,,-1)
       - _xlfn.XLOOKUP($A546,sdbs034!$A:$A,sdbs034!$B:$B,,1) )</f>
        <v>0.96580975483220932</v>
      </c>
      <c r="H546">
        <f xml:space="preserve"> _xlfn.XLOOKUP($A546,sdbso042!$A:$A,sdbso042!$B:$B,,1)
 + ( $A546 - _xlfn.XLOOKUP($A546,sdbso042!$A:$A,sdbso042!$A:$A,,1) )
   / ( _xlfn.XLOOKUP($A546,sdbso042!$A:$A,sdbso042!$A:$A,,-1)
       - _xlfn.XLOOKUP($A546,sdbso042!$A:$A,sdbso042!$A:$A,,1) )
   * ( _xlfn.XLOOKUP($A546,sdbso042!$A:$A,sdbso042!$B:$B,,-1)
       - _xlfn.XLOOKUP($A546,sdbso042!$A:$A,sdbso042!$B:$B,,1) )</f>
        <v>0.96722813835462529</v>
      </c>
      <c r="Y546">
        <f t="shared" si="25"/>
        <v>0</v>
      </c>
      <c r="Z546">
        <f t="shared" si="26"/>
        <v>0</v>
      </c>
      <c r="AI546" s="1">
        <v>2559.8658</v>
      </c>
    </row>
    <row r="547" spans="1:35" x14ac:dyDescent="0.2">
      <c r="A547" s="1">
        <f t="shared" si="24"/>
        <v>2558.9159</v>
      </c>
      <c r="B547" s="1">
        <v>0.96950955000000005</v>
      </c>
      <c r="C547">
        <f xml:space="preserve"> _xlfn.XLOOKUP($A547,DibenzoThiophene!$A:$A,DibenzoThiophene!$B:$B,,1)
 + ( $A547 - _xlfn.XLOOKUP($A547,DibenzoThiophene!$A:$A,DibenzoThiophene!$A:$A,,1) )
   / ( _xlfn.XLOOKUP($A547,DibenzoThiophene!$A:$A,DibenzoThiophene!$A:$A,,-1)
       - _xlfn.XLOOKUP($A547,DibenzoThiophene!$A:$A,DibenzoThiophene!$A:$A,,1) )
   * ( _xlfn.XLOOKUP($A547,DibenzoThiophene!$A:$A,DibenzoThiophene!$B:$B,,-1)
       - _xlfn.XLOOKUP($A547,DibenzoThiophene!$A:$A,DibenzoThiophene!$B:$B,,1) )</f>
        <v>1.0019828050945445</v>
      </c>
      <c r="D547">
        <f xml:space="preserve"> _xlfn.XLOOKUP($A547,Sulfone!$A:$A,Sulfone!$B:$B,,1)
 + ( $A547 - _xlfn.XLOOKUP($A547,Sulfone!$A:$A,Sulfone!$A:$A,,1) )
   / ( _xlfn.XLOOKUP($A547,Sulfone!$A:$A,Sulfone!$A:$A,,-1)
       - _xlfn.XLOOKUP($A547,Sulfone!$A:$A,Sulfone!$A:$A,,1) )
   * ( _xlfn.XLOOKUP($A547,Sulfone!$A:$A,Sulfone!$B:$B,,-1)
       - _xlfn.XLOOKUP($A547,Sulfone!$A:$A,Sulfone!$B:$B,,1) )</f>
        <v>0.96532418349381488</v>
      </c>
      <c r="E547">
        <f xml:space="preserve"> _xlfn.XLOOKUP($A547,sfeso4051!$A:$A,sfeso4051!$B:$B,,1)
 + ( $A547 - _xlfn.XLOOKUP($A547,sfeso4051!$A:$A,sfeso4051!$A:$A,,1) )
   / ( _xlfn.XLOOKUP($A547,sfeso4051!$A:$A,sfeso4051!$A:$A,,-1)
       - _xlfn.XLOOKUP($A547,sfeso4051!$A:$A,sfeso4051!$A:$A,,1) )
   * ( _xlfn.XLOOKUP($A547,sfeso4051!$A:$A,sfeso4051!$B:$B,,-1)
       - _xlfn.XLOOKUP($A547,sfeso4051!$A:$A,sfeso4051!$B:$B,,1) )</f>
        <v>1.0374144236696927</v>
      </c>
      <c r="F547">
        <f xml:space="preserve"> _xlfn.XLOOKUP($A547,sdbt029!$A:$A,sdbt029!$B:$B,,1)
 + ( $A547 - _xlfn.XLOOKUP($A547,sdbt029!$A:$A,sdbt029!$A:$A,,1) )
   / ( _xlfn.XLOOKUP($A547,sdbt029!$A:$A,sdbt029!$A:$A,,-1)
       - _xlfn.XLOOKUP($A547,sdbt029!$A:$A,sdbt029!$A:$A,,1) )
   * ( _xlfn.XLOOKUP($A547,sdbt029!$A:$A,sdbt029!$B:$B,,-1)
       - _xlfn.XLOOKUP($A547,sdbt029!$A:$A,sdbt029!$B:$B,,1) )</f>
        <v>1.0161133701957599</v>
      </c>
      <c r="G547">
        <f xml:space="preserve"> _xlfn.XLOOKUP($A547,sdbs034!$A:$A,sdbs034!$B:$B,,1)
 + ( $A547 - _xlfn.XLOOKUP($A547,sdbs034!$A:$A,sdbs034!$A:$A,,1) )
   / ( _xlfn.XLOOKUP($A547,sdbs034!$A:$A,sdbs034!$A:$A,,-1)
       - _xlfn.XLOOKUP($A547,sdbs034!$A:$A,sdbs034!$A:$A,,1) )
   * ( _xlfn.XLOOKUP($A547,sdbs034!$A:$A,sdbs034!$B:$B,,-1)
       - _xlfn.XLOOKUP($A547,sdbs034!$A:$A,sdbs034!$B:$B,,1) )</f>
        <v>0.96029886485294225</v>
      </c>
      <c r="H547">
        <f xml:space="preserve"> _xlfn.XLOOKUP($A547,sdbso042!$A:$A,sdbso042!$B:$B,,1)
 + ( $A547 - _xlfn.XLOOKUP($A547,sdbso042!$A:$A,sdbso042!$A:$A,,1) )
   / ( _xlfn.XLOOKUP($A547,sdbso042!$A:$A,sdbso042!$A:$A,,-1)
       - _xlfn.XLOOKUP($A547,sdbso042!$A:$A,sdbso042!$A:$A,,1) )
   * ( _xlfn.XLOOKUP($A547,sdbso042!$A:$A,sdbso042!$B:$B,,-1)
       - _xlfn.XLOOKUP($A547,sdbso042!$A:$A,sdbso042!$B:$B,,1) )</f>
        <v>0.96616980773124528</v>
      </c>
      <c r="Y547">
        <f t="shared" si="25"/>
        <v>0</v>
      </c>
      <c r="Z547">
        <f t="shared" si="26"/>
        <v>0</v>
      </c>
      <c r="AI547" s="1">
        <v>2560.1158999999998</v>
      </c>
    </row>
    <row r="548" spans="1:35" x14ac:dyDescent="0.2">
      <c r="A548" s="1">
        <f t="shared" si="24"/>
        <v>2559.1661000000004</v>
      </c>
      <c r="B548" s="1">
        <v>0.95964461000000001</v>
      </c>
      <c r="C548">
        <f xml:space="preserve"> _xlfn.XLOOKUP($A548,DibenzoThiophene!$A:$A,DibenzoThiophene!$B:$B,,1)
 + ( $A548 - _xlfn.XLOOKUP($A548,DibenzoThiophene!$A:$A,DibenzoThiophene!$A:$A,,1) )
   / ( _xlfn.XLOOKUP($A548,DibenzoThiophene!$A:$A,DibenzoThiophene!$A:$A,,-1)
       - _xlfn.XLOOKUP($A548,DibenzoThiophene!$A:$A,DibenzoThiophene!$A:$A,,1) )
   * ( _xlfn.XLOOKUP($A548,DibenzoThiophene!$A:$A,DibenzoThiophene!$B:$B,,-1)
       - _xlfn.XLOOKUP($A548,DibenzoThiophene!$A:$A,DibenzoThiophene!$B:$B,,1) )</f>
        <v>1.0020807747456124</v>
      </c>
      <c r="D548">
        <f xml:space="preserve"> _xlfn.XLOOKUP($A548,Sulfone!$A:$A,Sulfone!$B:$B,,1)
 + ( $A548 - _xlfn.XLOOKUP($A548,Sulfone!$A:$A,Sulfone!$A:$A,,1) )
   / ( _xlfn.XLOOKUP($A548,Sulfone!$A:$A,Sulfone!$A:$A,,-1)
       - _xlfn.XLOOKUP($A548,Sulfone!$A:$A,Sulfone!$A:$A,,1) )
   * ( _xlfn.XLOOKUP($A548,Sulfone!$A:$A,Sulfone!$B:$B,,-1)
       - _xlfn.XLOOKUP($A548,Sulfone!$A:$A,Sulfone!$B:$B,,1) )</f>
        <v>0.96441874327152954</v>
      </c>
      <c r="E548">
        <f xml:space="preserve"> _xlfn.XLOOKUP($A548,sfeso4051!$A:$A,sfeso4051!$B:$B,,1)
 + ( $A548 - _xlfn.XLOOKUP($A548,sfeso4051!$A:$A,sfeso4051!$A:$A,,1) )
   / ( _xlfn.XLOOKUP($A548,sfeso4051!$A:$A,sfeso4051!$A:$A,,-1)
       - _xlfn.XLOOKUP($A548,sfeso4051!$A:$A,sfeso4051!$A:$A,,1) )
   * ( _xlfn.XLOOKUP($A548,sfeso4051!$A:$A,sfeso4051!$B:$B,,-1)
       - _xlfn.XLOOKUP($A548,sfeso4051!$A:$A,sfeso4051!$B:$B,,1) )</f>
        <v>1.0372563371409607</v>
      </c>
      <c r="F548">
        <f xml:space="preserve"> _xlfn.XLOOKUP($A548,sdbt029!$A:$A,sdbt029!$B:$B,,1)
 + ( $A548 - _xlfn.XLOOKUP($A548,sdbt029!$A:$A,sdbt029!$A:$A,,1) )
   / ( _xlfn.XLOOKUP($A548,sdbt029!$A:$A,sdbt029!$A:$A,,-1)
       - _xlfn.XLOOKUP($A548,sdbt029!$A:$A,sdbt029!$A:$A,,1) )
   * ( _xlfn.XLOOKUP($A548,sdbt029!$A:$A,sdbt029!$B:$B,,-1)
       - _xlfn.XLOOKUP($A548,sdbt029!$A:$A,sdbt029!$B:$B,,1) )</f>
        <v>1.0126843421659162</v>
      </c>
      <c r="G548">
        <f xml:space="preserve"> _xlfn.XLOOKUP($A548,sdbs034!$A:$A,sdbs034!$B:$B,,1)
 + ( $A548 - _xlfn.XLOOKUP($A548,sdbs034!$A:$A,sdbs034!$A:$A,,1) )
   / ( _xlfn.XLOOKUP($A548,sdbs034!$A:$A,sdbs034!$A:$A,,-1)
       - _xlfn.XLOOKUP($A548,sdbs034!$A:$A,sdbs034!$A:$A,,1) )
   * ( _xlfn.XLOOKUP($A548,sdbs034!$A:$A,sdbs034!$B:$B,,-1)
       - _xlfn.XLOOKUP($A548,sdbs034!$A:$A,sdbs034!$B:$B,,1) )</f>
        <v>0.96042756480071567</v>
      </c>
      <c r="H548">
        <f xml:space="preserve"> _xlfn.XLOOKUP($A548,sdbso042!$A:$A,sdbso042!$B:$B,,1)
 + ( $A548 - _xlfn.XLOOKUP($A548,sdbso042!$A:$A,sdbso042!$A:$A,,1) )
   / ( _xlfn.XLOOKUP($A548,sdbso042!$A:$A,sdbso042!$A:$A,,-1)
       - _xlfn.XLOOKUP($A548,sdbso042!$A:$A,sdbso042!$A:$A,,1) )
   * ( _xlfn.XLOOKUP($A548,sdbso042!$A:$A,sdbso042!$B:$B,,-1)
       - _xlfn.XLOOKUP($A548,sdbso042!$A:$A,sdbso042!$B:$B,,1) )</f>
        <v>0.9654632572370685</v>
      </c>
      <c r="Y548">
        <f t="shared" si="25"/>
        <v>0</v>
      </c>
      <c r="Z548">
        <f t="shared" si="26"/>
        <v>0</v>
      </c>
      <c r="AI548" s="1">
        <v>2560.3661000000002</v>
      </c>
    </row>
    <row r="549" spans="1:35" x14ac:dyDescent="0.2">
      <c r="A549" s="1">
        <f t="shared" si="24"/>
        <v>2559.4163000000003</v>
      </c>
      <c r="B549" s="1">
        <v>0.97751494999999999</v>
      </c>
      <c r="C549">
        <f xml:space="preserve"> _xlfn.XLOOKUP($A549,DibenzoThiophene!$A:$A,DibenzoThiophene!$B:$B,,1)
 + ( $A549 - _xlfn.XLOOKUP($A549,DibenzoThiophene!$A:$A,DibenzoThiophene!$A:$A,,1) )
   / ( _xlfn.XLOOKUP($A549,DibenzoThiophene!$A:$A,DibenzoThiophene!$A:$A,,-1)
       - _xlfn.XLOOKUP($A549,DibenzoThiophene!$A:$A,DibenzoThiophene!$A:$A,,1) )
   * ( _xlfn.XLOOKUP($A549,DibenzoThiophene!$A:$A,DibenzoThiophene!$B:$B,,-1)
       - _xlfn.XLOOKUP($A549,DibenzoThiophene!$A:$A,DibenzoThiophene!$B:$B,,1) )</f>
        <v>1.0021787443966801</v>
      </c>
      <c r="D549">
        <f xml:space="preserve"> _xlfn.XLOOKUP($A549,Sulfone!$A:$A,Sulfone!$B:$B,,1)
 + ( $A549 - _xlfn.XLOOKUP($A549,Sulfone!$A:$A,Sulfone!$A:$A,,1) )
   / ( _xlfn.XLOOKUP($A549,Sulfone!$A:$A,Sulfone!$A:$A,,-1)
       - _xlfn.XLOOKUP($A549,Sulfone!$A:$A,Sulfone!$A:$A,,1) )
   * ( _xlfn.XLOOKUP($A549,Sulfone!$A:$A,Sulfone!$B:$B,,-1)
       - _xlfn.XLOOKUP($A549,Sulfone!$A:$A,Sulfone!$B:$B,,1) )</f>
        <v>0.96321038306938001</v>
      </c>
      <c r="E549">
        <f xml:space="preserve"> _xlfn.XLOOKUP($A549,sfeso4051!$A:$A,sfeso4051!$B:$B,,1)
 + ( $A549 - _xlfn.XLOOKUP($A549,sfeso4051!$A:$A,sfeso4051!$A:$A,,1) )
   / ( _xlfn.XLOOKUP($A549,sfeso4051!$A:$A,sfeso4051!$A:$A,,-1)
       - _xlfn.XLOOKUP($A549,sfeso4051!$A:$A,sfeso4051!$A:$A,,1) )
   * ( _xlfn.XLOOKUP($A549,sfeso4051!$A:$A,sfeso4051!$B:$B,,-1)
       - _xlfn.XLOOKUP($A549,sfeso4051!$A:$A,sfeso4051!$B:$B,,1) )</f>
        <v>1.0360741858131761</v>
      </c>
      <c r="F549">
        <f xml:space="preserve"> _xlfn.XLOOKUP($A549,sdbt029!$A:$A,sdbt029!$B:$B,,1)
 + ( $A549 - _xlfn.XLOOKUP($A549,sdbt029!$A:$A,sdbt029!$A:$A,,1) )
   / ( _xlfn.XLOOKUP($A549,sdbt029!$A:$A,sdbt029!$A:$A,,-1)
       - _xlfn.XLOOKUP($A549,sdbt029!$A:$A,sdbt029!$A:$A,,1) )
   * ( _xlfn.XLOOKUP($A549,sdbt029!$A:$A,sdbt029!$B:$B,,-1)
       - _xlfn.XLOOKUP($A549,sdbt029!$A:$A,sdbt029!$B:$B,,1) )</f>
        <v>1.0083587543951056</v>
      </c>
      <c r="G549">
        <f xml:space="preserve"> _xlfn.XLOOKUP($A549,sdbs034!$A:$A,sdbs034!$B:$B,,1)
 + ( $A549 - _xlfn.XLOOKUP($A549,sdbs034!$A:$A,sdbs034!$A:$A,,1) )
   / ( _xlfn.XLOOKUP($A549,sdbs034!$A:$A,sdbs034!$A:$A,,-1)
       - _xlfn.XLOOKUP($A549,sdbs034!$A:$A,sdbs034!$A:$A,,1) )
   * ( _xlfn.XLOOKUP($A549,sdbs034!$A:$A,sdbs034!$B:$B,,-1)
       - _xlfn.XLOOKUP($A549,sdbs034!$A:$A,sdbs034!$B:$B,,1) )</f>
        <v>0.96361448188053433</v>
      </c>
      <c r="H549">
        <f xml:space="preserve"> _xlfn.XLOOKUP($A549,sdbso042!$A:$A,sdbso042!$B:$B,,1)
 + ( $A549 - _xlfn.XLOOKUP($A549,sdbso042!$A:$A,sdbso042!$A:$A,,1) )
   / ( _xlfn.XLOOKUP($A549,sdbso042!$A:$A,sdbso042!$A:$A,,-1)
       - _xlfn.XLOOKUP($A549,sdbso042!$A:$A,sdbso042!$A:$A,,1) )
   * ( _xlfn.XLOOKUP($A549,sdbso042!$A:$A,sdbso042!$B:$B,,-1)
       - _xlfn.XLOOKUP($A549,sdbso042!$A:$A,sdbso042!$B:$B,,1) )</f>
        <v>0.96494762372007647</v>
      </c>
      <c r="Y549">
        <f t="shared" si="25"/>
        <v>0</v>
      </c>
      <c r="Z549">
        <f t="shared" si="26"/>
        <v>0</v>
      </c>
      <c r="AI549" s="1">
        <v>2560.6163000000001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3A8-3BB9-0E4B-BA9D-1ADDF2B33FA1}">
  <dimension ref="A1:AM549"/>
  <sheetViews>
    <sheetView topLeftCell="H1" zoomScale="107" workbookViewId="0">
      <selection activeCell="S1" sqref="S1:X1"/>
    </sheetView>
  </sheetViews>
  <sheetFormatPr baseColWidth="10" defaultRowHeight="16" x14ac:dyDescent="0.2"/>
  <cols>
    <col min="1" max="2" width="10.83203125" style="1"/>
    <col min="26" max="26" width="12.1640625" bestFit="1" customWidth="1"/>
    <col min="27" max="27" width="15.5" customWidth="1"/>
    <col min="39" max="39" width="10.83203125" style="1"/>
  </cols>
  <sheetData>
    <row r="1" spans="1:39" x14ac:dyDescent="0.2">
      <c r="A1" s="1">
        <f>AM1-1.5</f>
        <v>2427.0221999999999</v>
      </c>
      <c r="B1" s="1">
        <v>-7.3445115000000004E-3</v>
      </c>
      <c r="C1" t="e">
        <f xml:space="preserve"> _xlfn.XLOOKUP($A1,DibenzoThiophene!$A:$A,DibenzoThiophene!$B:$B,,1)
 + ( $A1 - _xlfn.XLOOKUP($A1,DibenzoThiophene!$A:$A,DibenzoThiophene!$A:$A,,1) )
   / ( _xlfn.XLOOKUP($A1,DibenzoThiophene!$A:$A,DibenzoThiophene!$A:$A,,-1)
       - _xlfn.XLOOKUP($A1,DibenzoThiophene!$A:$A,DibenzoThiophene!$A:$A,,1) )
   * ( _xlfn.XLOOKUP($A1,DibenzoThiophene!$A:$A,DibenzoThiophene!$B:$B,,-1)
       - _xlfn.XLOOKUP($A1,DibenzoThiophene!$A:$A,DibenzoThiophene!$B:$B,,1) )</f>
        <v>#N/A</v>
      </c>
      <c r="D1">
        <f xml:space="preserve"> _xlfn.XLOOKUP($A1,Sulfone!$A:$A,Sulfone!$B:$B,,1)
 + ( $A1 - _xlfn.XLOOKUP($A1,Sulfone!$A:$A,Sulfone!$A:$A,,1) )
   / ( _xlfn.XLOOKUP($A1,Sulfone!$A:$A,Sulfone!$A:$A,,-1)
       - _xlfn.XLOOKUP($A1,Sulfone!$A:$A,Sulfone!$A:$A,,1) )
   * ( _xlfn.XLOOKUP($A1,Sulfone!$A:$A,Sulfone!$B:$B,,-1)
       - _xlfn.XLOOKUP($A1,Sulfone!$A:$A,Sulfone!$B:$B,,1) )</f>
        <v>-1.4902409416786833E-3</v>
      </c>
      <c r="E1">
        <f xml:space="preserve"> _xlfn.XLOOKUP($A1,sfeso4051!$A:$A,sfeso4051!$B:$B,,1)
 + ( $A1 - _xlfn.XLOOKUP($A1,sfeso4051!$A:$A,sfeso4051!$A:$A,,1) )
   / ( _xlfn.XLOOKUP($A1,sfeso4051!$A:$A,sfeso4051!$A:$A,,-1)
       - _xlfn.XLOOKUP($A1,sfeso4051!$A:$A,sfeso4051!$A:$A,,1) )
   * ( _xlfn.XLOOKUP($A1,sfeso4051!$A:$A,sfeso4051!$B:$B,,-1)
       - _xlfn.XLOOKUP($A1,sfeso4051!$A:$A,sfeso4051!$B:$B,,1) )</f>
        <v>5.0866597402434805E-3</v>
      </c>
      <c r="F1">
        <f xml:space="preserve"> _xlfn.XLOOKUP($A1,sdbt029!$A:$A,sdbt029!$B:$B,,1)
 + ( $A1 - _xlfn.XLOOKUP($A1,sdbt029!$A:$A,sdbt029!$A:$A,,1) )
   / ( _xlfn.XLOOKUP($A1,sdbt029!$A:$A,sdbt029!$A:$A,,-1)
       - _xlfn.XLOOKUP($A1,sdbt029!$A:$A,sdbt029!$A:$A,,1) )
   * ( _xlfn.XLOOKUP($A1,sdbt029!$A:$A,sdbt029!$B:$B,,-1)
       - _xlfn.XLOOKUP($A1,sdbt029!$A:$A,sdbt029!$B:$B,,1) )</f>
        <v>-3.1645812777024031E-2</v>
      </c>
      <c r="G1">
        <f xml:space="preserve"> _xlfn.XLOOKUP($A1,sdbs034!$A:$A,sdbs034!$B:$B,,1)
 + ( $A1 - _xlfn.XLOOKUP($A1,sdbs034!$A:$A,sdbs034!$A:$A,,1) )
   / ( _xlfn.XLOOKUP($A1,sdbs034!$A:$A,sdbs034!$A:$A,,-1)
       - _xlfn.XLOOKUP($A1,sdbs034!$A:$A,sdbs034!$A:$A,,1) )
   * ( _xlfn.XLOOKUP($A1,sdbs034!$A:$A,sdbs034!$B:$B,,-1)
       - _xlfn.XLOOKUP($A1,sdbs034!$A:$A,sdbs034!$B:$B,,1) )</f>
        <v>5.381551987828229E-3</v>
      </c>
      <c r="H1">
        <f xml:space="preserve"> _xlfn.XLOOKUP($A1,sdbso042!$A:$A,sdbso042!$B:$B,,1)
 + ( $A1 - _xlfn.XLOOKUP($A1,sdbso042!$A:$A,sdbso042!$A:$A,,1) )
   / ( _xlfn.XLOOKUP($A1,sdbso042!$A:$A,sdbso042!$A:$A,,-1)
       - _xlfn.XLOOKUP($A1,sdbso042!$A:$A,sdbso042!$A:$A,,1) )
   * ( _xlfn.XLOOKUP($A1,sdbso042!$A:$A,sdbso042!$B:$B,,-1)
       - _xlfn.XLOOKUP($A1,sdbso042!$A:$A,sdbso042!$B:$B,,1) )</f>
        <v>-3.1038438203464351E-3</v>
      </c>
      <c r="J1">
        <v>2469.0291999999999</v>
      </c>
      <c r="K1">
        <v>7.7073411999999994E-2</v>
      </c>
      <c r="L1">
        <v>-1.6398754396302045E-2</v>
      </c>
      <c r="M1">
        <v>1.9633121351076734E-3</v>
      </c>
      <c r="N1">
        <v>-7.5164063619519309E-3</v>
      </c>
      <c r="O1">
        <v>6.7920046361388237E-2</v>
      </c>
      <c r="P1">
        <v>0.15492124765483295</v>
      </c>
      <c r="Q1">
        <v>4.6026521850383861E-2</v>
      </c>
      <c r="S1">
        <v>0.17035655789813681</v>
      </c>
      <c r="T1">
        <v>7.8441330778791382E-2</v>
      </c>
      <c r="U1">
        <v>0.11885044207815494</v>
      </c>
      <c r="V1">
        <v>0.12458618166732142</v>
      </c>
      <c r="W1">
        <v>0.47437294419812065</v>
      </c>
      <c r="X1">
        <v>3.3392538806907165E-2</v>
      </c>
      <c r="Y1">
        <f>$S$1*L1 + $T$1*M1 + $U$1*N1 + $V$1*O1 + $W$1*P1 + $X$1*Q1</f>
        <v>7.9956331265622002E-2</v>
      </c>
      <c r="Z1">
        <f>(Y1 - K1)^2</f>
        <v>8.3112234920945384E-6</v>
      </c>
      <c r="AA1">
        <f>SUM(Z1:Z234)</f>
        <v>2.6932373174249378</v>
      </c>
      <c r="AM1" s="1">
        <v>2428.5221999999999</v>
      </c>
    </row>
    <row r="2" spans="1:39" x14ac:dyDescent="0.2">
      <c r="A2" s="1">
        <f t="shared" ref="A2:A65" si="0">AM2-1.5</f>
        <v>2427.2723999999998</v>
      </c>
      <c r="B2" s="1">
        <v>-6.8485514000000004E-4</v>
      </c>
      <c r="C2" t="e">
        <f xml:space="preserve"> _xlfn.XLOOKUP($A2,DibenzoThiophene!$A:$A,DibenzoThiophene!$B:$B,,1)
 + ( $A2 - _xlfn.XLOOKUP($A2,DibenzoThiophene!$A:$A,DibenzoThiophene!$A:$A,,1) )
   / ( _xlfn.XLOOKUP($A2,DibenzoThiophene!$A:$A,DibenzoThiophene!$A:$A,,-1)
       - _xlfn.XLOOKUP($A2,DibenzoThiophene!$A:$A,DibenzoThiophene!$A:$A,,1) )
   * ( _xlfn.XLOOKUP($A2,DibenzoThiophene!$A:$A,DibenzoThiophene!$B:$B,,-1)
       - _xlfn.XLOOKUP($A2,DibenzoThiophene!$A:$A,DibenzoThiophene!$B:$B,,1) )</f>
        <v>#N/A</v>
      </c>
      <c r="D2">
        <f xml:space="preserve"> _xlfn.XLOOKUP($A2,Sulfone!$A:$A,Sulfone!$B:$B,,1)
 + ( $A2 - _xlfn.XLOOKUP($A2,Sulfone!$A:$A,Sulfone!$A:$A,,1) )
   / ( _xlfn.XLOOKUP($A2,Sulfone!$A:$A,Sulfone!$A:$A,,-1)
       - _xlfn.XLOOKUP($A2,Sulfone!$A:$A,Sulfone!$A:$A,,1) )
   * ( _xlfn.XLOOKUP($A2,Sulfone!$A:$A,Sulfone!$B:$B,,-1)
       - _xlfn.XLOOKUP($A2,Sulfone!$A:$A,Sulfone!$B:$B,,1) )</f>
        <v>-1.2758291387513715E-3</v>
      </c>
      <c r="E2">
        <f xml:space="preserve"> _xlfn.XLOOKUP($A2,sfeso4051!$A:$A,sfeso4051!$B:$B,,1)
 + ( $A2 - _xlfn.XLOOKUP($A2,sfeso4051!$A:$A,sfeso4051!$A:$A,,1) )
   / ( _xlfn.XLOOKUP($A2,sfeso4051!$A:$A,sfeso4051!$A:$A,,-1)
       - _xlfn.XLOOKUP($A2,sfeso4051!$A:$A,sfeso4051!$A:$A,,1) )
   * ( _xlfn.XLOOKUP($A2,sfeso4051!$A:$A,sfeso4051!$B:$B,,-1)
       - _xlfn.XLOOKUP($A2,sfeso4051!$A:$A,sfeso4051!$B:$B,,1) )</f>
        <v>4.2069045285094333E-3</v>
      </c>
      <c r="F2">
        <f xml:space="preserve"> _xlfn.XLOOKUP($A2,sdbt029!$A:$A,sdbt029!$B:$B,,1)
 + ( $A2 - _xlfn.XLOOKUP($A2,sdbt029!$A:$A,sdbt029!$A:$A,,1) )
   / ( _xlfn.XLOOKUP($A2,sdbt029!$A:$A,sdbt029!$A:$A,,-1)
       - _xlfn.XLOOKUP($A2,sdbt029!$A:$A,sdbt029!$A:$A,,1) )
   * ( _xlfn.XLOOKUP($A2,sdbt029!$A:$A,sdbt029!$B:$B,,-1)
       - _xlfn.XLOOKUP($A2,sdbt029!$A:$A,sdbt029!$B:$B,,1) )</f>
        <v>-3.390715300080592E-2</v>
      </c>
      <c r="G2">
        <f xml:space="preserve"> _xlfn.XLOOKUP($A2,sdbs034!$A:$A,sdbs034!$B:$B,,1)
 + ( $A2 - _xlfn.XLOOKUP($A2,sdbs034!$A:$A,sdbs034!$A:$A,,1) )
   / ( _xlfn.XLOOKUP($A2,sdbs034!$A:$A,sdbs034!$A:$A,,-1)
       - _xlfn.XLOOKUP($A2,sdbs034!$A:$A,sdbs034!$A:$A,,1) )
   * ( _xlfn.XLOOKUP($A2,sdbs034!$A:$A,sdbs034!$B:$B,,-1)
       - _xlfn.XLOOKUP($A2,sdbs034!$A:$A,sdbs034!$B:$B,,1) )</f>
        <v>3.9239061773976586E-3</v>
      </c>
      <c r="H2">
        <f xml:space="preserve"> _xlfn.XLOOKUP($A2,sdbso042!$A:$A,sdbso042!$B:$B,,1)
 + ( $A2 - _xlfn.XLOOKUP($A2,sdbso042!$A:$A,sdbso042!$A:$A,,1) )
   / ( _xlfn.XLOOKUP($A2,sdbso042!$A:$A,sdbso042!$A:$A,,-1)
       - _xlfn.XLOOKUP($A2,sdbso042!$A:$A,sdbso042!$A:$A,,1) )
   * ( _xlfn.XLOOKUP($A2,sdbso042!$A:$A,sdbso042!$B:$B,,-1)
       - _xlfn.XLOOKUP($A2,sdbso042!$A:$A,sdbso042!$B:$B,,1) )</f>
        <v>-5.4471009413872874E-3</v>
      </c>
      <c r="J2">
        <v>2469.2293</v>
      </c>
      <c r="K2">
        <v>6.7605434000000006E-2</v>
      </c>
      <c r="L2">
        <v>3.3317103263254856E-3</v>
      </c>
      <c r="M2">
        <v>2.7803317945968901E-3</v>
      </c>
      <c r="N2">
        <v>-7.5650184551367336E-3</v>
      </c>
      <c r="O2">
        <v>6.8443290035845872E-2</v>
      </c>
      <c r="P2">
        <v>0.16353071257276333</v>
      </c>
      <c r="Q2">
        <v>4.8247589003287496E-2</v>
      </c>
      <c r="Y2">
        <f t="shared" ref="Y2:Y65" si="1">$S$1*L2 + $T$1*M2 + $U$1*N2 + $V$1*O2 + $W$1*P2 + $X$1*Q2</f>
        <v>8.7599309085764271E-2</v>
      </c>
      <c r="Z2">
        <f t="shared" ref="Z2:Z65" si="2">(Y2 - K2)^2</f>
        <v>3.9975504094514502E-4</v>
      </c>
      <c r="AA2" t="s">
        <v>12</v>
      </c>
      <c r="AM2" s="1">
        <v>2428.7723999999998</v>
      </c>
    </row>
    <row r="3" spans="1:39" x14ac:dyDescent="0.2">
      <c r="A3" s="1">
        <f t="shared" si="0"/>
        <v>2427.5225999999998</v>
      </c>
      <c r="B3" s="1">
        <v>-1.5175671000000001E-3</v>
      </c>
      <c r="C3" t="e">
        <f xml:space="preserve"> _xlfn.XLOOKUP($A3,DibenzoThiophene!$A:$A,DibenzoThiophene!$B:$B,,1)
 + ( $A3 - _xlfn.XLOOKUP($A3,DibenzoThiophene!$A:$A,DibenzoThiophene!$A:$A,,1) )
   / ( _xlfn.XLOOKUP($A3,DibenzoThiophene!$A:$A,DibenzoThiophene!$A:$A,,-1)
       - _xlfn.XLOOKUP($A3,DibenzoThiophene!$A:$A,DibenzoThiophene!$A:$A,,1) )
   * ( _xlfn.XLOOKUP($A3,DibenzoThiophene!$A:$A,DibenzoThiophene!$B:$B,,-1)
       - _xlfn.XLOOKUP($A3,DibenzoThiophene!$A:$A,DibenzoThiophene!$B:$B,,1) )</f>
        <v>#N/A</v>
      </c>
      <c r="D3">
        <f xml:space="preserve"> _xlfn.XLOOKUP($A3,Sulfone!$A:$A,Sulfone!$B:$B,,1)
 + ( $A3 - _xlfn.XLOOKUP($A3,Sulfone!$A:$A,Sulfone!$A:$A,,1) )
   / ( _xlfn.XLOOKUP($A3,Sulfone!$A:$A,Sulfone!$A:$A,,-1)
       - _xlfn.XLOOKUP($A3,Sulfone!$A:$A,Sulfone!$A:$A,,1) )
   * ( _xlfn.XLOOKUP($A3,Sulfone!$A:$A,Sulfone!$B:$B,,-1)
       - _xlfn.XLOOKUP($A3,Sulfone!$A:$A,Sulfone!$B:$B,,1) )</f>
        <v>-1.0614173358240607E-3</v>
      </c>
      <c r="E3">
        <f xml:space="preserve"> _xlfn.XLOOKUP($A3,sfeso4051!$A:$A,sfeso4051!$B:$B,,1)
 + ( $A3 - _xlfn.XLOOKUP($A3,sfeso4051!$A:$A,sfeso4051!$A:$A,,1) )
   / ( _xlfn.XLOOKUP($A3,sfeso4051!$A:$A,sfeso4051!$A:$A,,-1)
       - _xlfn.XLOOKUP($A3,sfeso4051!$A:$A,sfeso4051!$A:$A,,1) )
   * ( _xlfn.XLOOKUP($A3,sfeso4051!$A:$A,sfeso4051!$B:$B,,-1)
       - _xlfn.XLOOKUP($A3,sfeso4051!$A:$A,sfeso4051!$B:$B,,1) )</f>
        <v>3.327149316775386E-3</v>
      </c>
      <c r="F3">
        <f xml:space="preserve"> _xlfn.XLOOKUP($A3,sdbt029!$A:$A,sdbt029!$B:$B,,1)
 + ( $A3 - _xlfn.XLOOKUP($A3,sdbt029!$A:$A,sdbt029!$A:$A,,1) )
   / ( _xlfn.XLOOKUP($A3,sdbt029!$A:$A,sdbt029!$A:$A,,-1)
       - _xlfn.XLOOKUP($A3,sdbt029!$A:$A,sdbt029!$A:$A,,1) )
   * ( _xlfn.XLOOKUP($A3,sdbt029!$A:$A,sdbt029!$B:$B,,-1)
       - _xlfn.XLOOKUP($A3,sdbt029!$A:$A,sdbt029!$B:$B,,1) )</f>
        <v>-3.6168493224587817E-2</v>
      </c>
      <c r="G3">
        <f xml:space="preserve"> _xlfn.XLOOKUP($A3,sdbs034!$A:$A,sdbs034!$B:$B,,1)
 + ( $A3 - _xlfn.XLOOKUP($A3,sdbs034!$A:$A,sdbs034!$A:$A,,1) )
   / ( _xlfn.XLOOKUP($A3,sdbs034!$A:$A,sdbs034!$A:$A,,-1)
       - _xlfn.XLOOKUP($A3,sdbs034!$A:$A,sdbs034!$A:$A,,1) )
   * ( _xlfn.XLOOKUP($A3,sdbs034!$A:$A,sdbs034!$B:$B,,-1)
       - _xlfn.XLOOKUP($A3,sdbs034!$A:$A,sdbs034!$B:$B,,1) )</f>
        <v>2.4662603669670883E-3</v>
      </c>
      <c r="H3">
        <f xml:space="preserve"> _xlfn.XLOOKUP($A3,sdbso042!$A:$A,sdbso042!$B:$B,,1)
 + ( $A3 - _xlfn.XLOOKUP($A3,sdbso042!$A:$A,sdbso042!$A:$A,,1) )
   / ( _xlfn.XLOOKUP($A3,sdbso042!$A:$A,sdbso042!$A:$A,,-1)
       - _xlfn.XLOOKUP($A3,sdbso042!$A:$A,sdbso042!$A:$A,,1) )
   * ( _xlfn.XLOOKUP($A3,sdbso042!$A:$A,sdbso042!$B:$B,,-1)
       - _xlfn.XLOOKUP($A3,sdbso042!$A:$A,sdbso042!$B:$B,,1) )</f>
        <v>-7.7903580624281432E-3</v>
      </c>
      <c r="J3">
        <v>2469.4294</v>
      </c>
      <c r="K3">
        <v>7.5330942999999997E-2</v>
      </c>
      <c r="L3">
        <v>1.1011918074021283E-2</v>
      </c>
      <c r="M3">
        <v>3.6090729853645678E-3</v>
      </c>
      <c r="N3">
        <v>-4.1412587384681791E-3</v>
      </c>
      <c r="O3">
        <v>7.4135453588042133E-2</v>
      </c>
      <c r="P3">
        <v>0.16909377455346422</v>
      </c>
      <c r="Q3">
        <v>5.2176865316198272E-2</v>
      </c>
      <c r="S3">
        <f>SUM(S1:X1)</f>
        <v>0.99999999542743234</v>
      </c>
      <c r="Y3">
        <f t="shared" si="1"/>
        <v>9.2858945284072458E-2</v>
      </c>
      <c r="Z3">
        <f t="shared" si="2"/>
        <v>3.0723086407044938E-4</v>
      </c>
      <c r="AA3" cm="1">
        <f t="array" ref="AA3">SQRT(AA1)/SUM(ABS(Y:Y))</f>
        <v>1.8123357704118076E-2</v>
      </c>
      <c r="AG3" t="s">
        <v>7</v>
      </c>
      <c r="AI3" t="s">
        <v>8</v>
      </c>
      <c r="AM3" s="1">
        <v>2429.0225999999998</v>
      </c>
    </row>
    <row r="4" spans="1:39" x14ac:dyDescent="0.2">
      <c r="A4" s="1">
        <f t="shared" si="0"/>
        <v>2427.7728000000002</v>
      </c>
      <c r="B4" s="1">
        <v>7.7876917999999996E-3</v>
      </c>
      <c r="C4" t="e">
        <f xml:space="preserve"> _xlfn.XLOOKUP($A4,DibenzoThiophene!$A:$A,DibenzoThiophene!$B:$B,,1)
 + ( $A4 - _xlfn.XLOOKUP($A4,DibenzoThiophene!$A:$A,DibenzoThiophene!$A:$A,,1) )
   / ( _xlfn.XLOOKUP($A4,DibenzoThiophene!$A:$A,DibenzoThiophene!$A:$A,,-1)
       - _xlfn.XLOOKUP($A4,DibenzoThiophene!$A:$A,DibenzoThiophene!$A:$A,,1) )
   * ( _xlfn.XLOOKUP($A4,DibenzoThiophene!$A:$A,DibenzoThiophene!$B:$B,,-1)
       - _xlfn.XLOOKUP($A4,DibenzoThiophene!$A:$A,DibenzoThiophene!$B:$B,,1) )</f>
        <v>#N/A</v>
      </c>
      <c r="D4">
        <f xml:space="preserve"> _xlfn.XLOOKUP($A4,Sulfone!$A:$A,Sulfone!$B:$B,,1)
 + ( $A4 - _xlfn.XLOOKUP($A4,Sulfone!$A:$A,Sulfone!$A:$A,,1) )
   / ( _xlfn.XLOOKUP($A4,Sulfone!$A:$A,Sulfone!$A:$A,,-1)
       - _xlfn.XLOOKUP($A4,Sulfone!$A:$A,Sulfone!$A:$A,,1) )
   * ( _xlfn.XLOOKUP($A4,Sulfone!$A:$A,Sulfone!$B:$B,,-1)
       - _xlfn.XLOOKUP($A4,Sulfone!$A:$A,Sulfone!$B:$B,,1) )</f>
        <v>-8.4700553289635905E-4</v>
      </c>
      <c r="E4">
        <f xml:space="preserve"> _xlfn.XLOOKUP($A4,sfeso4051!$A:$A,sfeso4051!$B:$B,,1)
 + ( $A4 - _xlfn.XLOOKUP($A4,sfeso4051!$A:$A,sfeso4051!$A:$A,,1) )
   / ( _xlfn.XLOOKUP($A4,sfeso4051!$A:$A,sfeso4051!$A:$A,,-1)
       - _xlfn.XLOOKUP($A4,sfeso4051!$A:$A,sfeso4051!$A:$A,,1) )
   * ( _xlfn.XLOOKUP($A4,sfeso4051!$A:$A,sfeso4051!$B:$B,,-1)
       - _xlfn.XLOOKUP($A4,sfeso4051!$A:$A,sfeso4051!$B:$B,,1) )</f>
        <v>2.4473941050397402E-3</v>
      </c>
      <c r="F4">
        <f xml:space="preserve"> _xlfn.XLOOKUP($A4,sdbt029!$A:$A,sdbt029!$B:$B,,1)
 + ( $A4 - _xlfn.XLOOKUP($A4,sdbt029!$A:$A,sdbt029!$A:$A,,1) )
   / ( _xlfn.XLOOKUP($A4,sdbt029!$A:$A,sdbt029!$A:$A,,-1)
       - _xlfn.XLOOKUP($A4,sdbt029!$A:$A,sdbt029!$A:$A,,1) )
   * ( _xlfn.XLOOKUP($A4,sdbt029!$A:$A,sdbt029!$B:$B,,-1)
       - _xlfn.XLOOKUP($A4,sdbt029!$A:$A,sdbt029!$B:$B,,1) )</f>
        <v>-3.8429833448373821E-2</v>
      </c>
      <c r="G4">
        <f xml:space="preserve"> _xlfn.XLOOKUP($A4,sdbs034!$A:$A,sdbs034!$B:$B,,1)
 + ( $A4 - _xlfn.XLOOKUP($A4,sdbs034!$A:$A,sdbs034!$A:$A,,1) )
   / ( _xlfn.XLOOKUP($A4,sdbs034!$A:$A,sdbs034!$A:$A,,-1)
       - _xlfn.XLOOKUP($A4,sdbs034!$A:$A,sdbs034!$A:$A,,1) )
   * ( _xlfn.XLOOKUP($A4,sdbs034!$A:$A,sdbs034!$B:$B,,-1)
       - _xlfn.XLOOKUP($A4,sdbs034!$A:$A,sdbs034!$B:$B,,1) )</f>
        <v>1.0086145565338708E-3</v>
      </c>
      <c r="H4">
        <f xml:space="preserve"> _xlfn.XLOOKUP($A4,sdbso042!$A:$A,sdbso042!$B:$B,,1)
 + ( $A4 - _xlfn.XLOOKUP($A4,sdbso042!$A:$A,sdbso042!$A:$A,,1) )
   / ( _xlfn.XLOOKUP($A4,sdbso042!$A:$A,sdbso042!$A:$A,,-1)
       - _xlfn.XLOOKUP($A4,sdbso042!$A:$A,sdbso042!$A:$A,,1) )
   * ( _xlfn.XLOOKUP($A4,sdbso042!$A:$A,sdbso042!$B:$B,,-1)
       - _xlfn.XLOOKUP($A4,sdbso042!$A:$A,sdbso042!$B:$B,,1) )</f>
        <v>-1.0133615183473256E-2</v>
      </c>
      <c r="J4">
        <v>2469.6296000000002</v>
      </c>
      <c r="K4">
        <v>7.5921062999999997E-2</v>
      </c>
      <c r="L4">
        <v>1.0387321421210615E-2</v>
      </c>
      <c r="M4">
        <v>2.1700044230337327E-3</v>
      </c>
      <c r="N4">
        <v>-5.8767696923942856E-3</v>
      </c>
      <c r="O4">
        <v>7.9244335710033989E-2</v>
      </c>
      <c r="P4">
        <v>0.17848499875896076</v>
      </c>
      <c r="Q4">
        <v>5.0668436601035267E-2</v>
      </c>
      <c r="Y4">
        <f t="shared" si="1"/>
        <v>9.7474460978753091E-2</v>
      </c>
      <c r="Z4">
        <f t="shared" si="2"/>
        <v>4.6454896443051799E-4</v>
      </c>
      <c r="AM4" s="1">
        <v>2429.2728000000002</v>
      </c>
    </row>
    <row r="5" spans="1:39" x14ac:dyDescent="0.2">
      <c r="A5" s="1">
        <f t="shared" si="0"/>
        <v>2428.0230000000001</v>
      </c>
      <c r="B5" s="1">
        <v>-1.9259712999999999E-3</v>
      </c>
      <c r="C5" t="e">
        <f xml:space="preserve"> _xlfn.XLOOKUP($A5,DibenzoThiophene!$A:$A,DibenzoThiophene!$B:$B,,1)
 + ( $A5 - _xlfn.XLOOKUP($A5,DibenzoThiophene!$A:$A,DibenzoThiophene!$A:$A,,1) )
   / ( _xlfn.XLOOKUP($A5,DibenzoThiophene!$A:$A,DibenzoThiophene!$A:$A,,-1)
       - _xlfn.XLOOKUP($A5,DibenzoThiophene!$A:$A,DibenzoThiophene!$A:$A,,1) )
   * ( _xlfn.XLOOKUP($A5,DibenzoThiophene!$A:$A,DibenzoThiophene!$B:$B,,-1)
       - _xlfn.XLOOKUP($A5,DibenzoThiophene!$A:$A,DibenzoThiophene!$B:$B,,1) )</f>
        <v>#N/A</v>
      </c>
      <c r="D5">
        <f xml:space="preserve"> _xlfn.XLOOKUP($A5,Sulfone!$A:$A,Sulfone!$B:$B,,1)
 + ( $A5 - _xlfn.XLOOKUP($A5,Sulfone!$A:$A,Sulfone!$A:$A,,1) )
   / ( _xlfn.XLOOKUP($A5,Sulfone!$A:$A,Sulfone!$A:$A,,-1)
       - _xlfn.XLOOKUP($A5,Sulfone!$A:$A,Sulfone!$A:$A,,1) )
   * ( _xlfn.XLOOKUP($A5,Sulfone!$A:$A,Sulfone!$B:$B,,-1)
       - _xlfn.XLOOKUP($A5,Sulfone!$A:$A,Sulfone!$B:$B,,1) )</f>
        <v>-6.3259372996904819E-4</v>
      </c>
      <c r="E5">
        <f xml:space="preserve"> _xlfn.XLOOKUP($A5,sfeso4051!$A:$A,sfeso4051!$B:$B,,1)
 + ( $A5 - _xlfn.XLOOKUP($A5,sfeso4051!$A:$A,sfeso4051!$A:$A,,1) )
   / ( _xlfn.XLOOKUP($A5,sfeso4051!$A:$A,sfeso4051!$A:$A,,-1)
       - _xlfn.XLOOKUP($A5,sfeso4051!$A:$A,sfeso4051!$A:$A,,1) )
   * ( _xlfn.XLOOKUP($A5,sfeso4051!$A:$A,sfeso4051!$B:$B,,-1)
       - _xlfn.XLOOKUP($A5,sfeso4051!$A:$A,sfeso4051!$B:$B,,1) )</f>
        <v>1.5676388933056936E-3</v>
      </c>
      <c r="F5">
        <f xml:space="preserve"> _xlfn.XLOOKUP($A5,sdbt029!$A:$A,sdbt029!$B:$B,,1)
 + ( $A5 - _xlfn.XLOOKUP($A5,sdbt029!$A:$A,sdbt029!$A:$A,,1) )
   / ( _xlfn.XLOOKUP($A5,sdbt029!$A:$A,sdbt029!$A:$A,,-1)
       - _xlfn.XLOOKUP($A5,sdbt029!$A:$A,sdbt029!$A:$A,,1) )
   * ( _xlfn.XLOOKUP($A5,sdbt029!$A:$A,sdbt029!$B:$B,,-1)
       - _xlfn.XLOOKUP($A5,sdbt029!$A:$A,sdbt029!$B:$B,,1) )</f>
        <v>-4.069117367215571E-2</v>
      </c>
      <c r="G5">
        <f xml:space="preserve"> _xlfn.XLOOKUP($A5,sdbs034!$A:$A,sdbs034!$B:$B,,1)
 + ( $A5 - _xlfn.XLOOKUP($A5,sdbs034!$A:$A,sdbs034!$A:$A,,1) )
   / ( _xlfn.XLOOKUP($A5,sdbs034!$A:$A,sdbs034!$A:$A,,-1)
       - _xlfn.XLOOKUP($A5,sdbs034!$A:$A,sdbs034!$A:$A,,1) )
   * ( _xlfn.XLOOKUP($A5,sdbs034!$A:$A,sdbs034!$B:$B,,-1)
       - _xlfn.XLOOKUP($A5,sdbs034!$A:$A,sdbs034!$B:$B,,1) )</f>
        <v>-4.4903125389669871E-4</v>
      </c>
      <c r="H5">
        <f xml:space="preserve"> _xlfn.XLOOKUP($A5,sdbso042!$A:$A,sdbso042!$B:$B,,1)
 + ( $A5 - _xlfn.XLOOKUP($A5,sdbso042!$A:$A,sdbso042!$A:$A,,1) )
   / ( _xlfn.XLOOKUP($A5,sdbso042!$A:$A,sdbso042!$A:$A,,-1)
       - _xlfn.XLOOKUP($A5,sdbso042!$A:$A,sdbso042!$A:$A,,1) )
   * ( _xlfn.XLOOKUP($A5,sdbso042!$A:$A,sdbso042!$B:$B,,-1)
       - _xlfn.XLOOKUP($A5,sdbso042!$A:$A,sdbso042!$B:$B,,1) )</f>
        <v>-1.247687230451411E-2</v>
      </c>
      <c r="J5">
        <v>2469.8296999999998</v>
      </c>
      <c r="K5">
        <v>0.12182551</v>
      </c>
      <c r="L5">
        <v>1.0774007739869109E-2</v>
      </c>
      <c r="M5">
        <v>3.7086705355182333E-3</v>
      </c>
      <c r="N5">
        <v>-4.0715621376329302E-3</v>
      </c>
      <c r="O5">
        <v>8.4857425841805778E-2</v>
      </c>
      <c r="P5">
        <v>0.19225894211432068</v>
      </c>
      <c r="Q5">
        <v>4.9802236750349969E-2</v>
      </c>
      <c r="Y5">
        <f t="shared" si="1"/>
        <v>0.10507995517984343</v>
      </c>
      <c r="Z5">
        <f t="shared" si="2"/>
        <v>2.804136062348687E-4</v>
      </c>
      <c r="AM5" s="1">
        <v>2429.5230000000001</v>
      </c>
    </row>
    <row r="6" spans="1:39" x14ac:dyDescent="0.2">
      <c r="A6" s="1">
        <f t="shared" si="0"/>
        <v>2428.2732000000001</v>
      </c>
      <c r="B6" s="1">
        <v>-1.0153707E-2</v>
      </c>
      <c r="C6" t="e">
        <f xml:space="preserve"> _xlfn.XLOOKUP($A6,DibenzoThiophene!$A:$A,DibenzoThiophene!$B:$B,,1)
 + ( $A6 - _xlfn.XLOOKUP($A6,DibenzoThiophene!$A:$A,DibenzoThiophene!$A:$A,,1) )
   / ( _xlfn.XLOOKUP($A6,DibenzoThiophene!$A:$A,DibenzoThiophene!$A:$A,,-1)
       - _xlfn.XLOOKUP($A6,DibenzoThiophene!$A:$A,DibenzoThiophene!$A:$A,,1) )
   * ( _xlfn.XLOOKUP($A6,DibenzoThiophene!$A:$A,DibenzoThiophene!$B:$B,,-1)
       - _xlfn.XLOOKUP($A6,DibenzoThiophene!$A:$A,DibenzoThiophene!$B:$B,,1) )</f>
        <v>#N/A</v>
      </c>
      <c r="D6">
        <f xml:space="preserve"> _xlfn.XLOOKUP($A6,Sulfone!$A:$A,Sulfone!$B:$B,,1)
 + ( $A6 - _xlfn.XLOOKUP($A6,Sulfone!$A:$A,Sulfone!$A:$A,,1) )
   / ( _xlfn.XLOOKUP($A6,Sulfone!$A:$A,Sulfone!$A:$A,,-1)
       - _xlfn.XLOOKUP($A6,Sulfone!$A:$A,Sulfone!$A:$A,,1) )
   * ( _xlfn.XLOOKUP($A6,Sulfone!$A:$A,Sulfone!$B:$B,,-1)
       - _xlfn.XLOOKUP($A6,Sulfone!$A:$A,Sulfone!$B:$B,,1) )</f>
        <v>-4.1818192704173645E-4</v>
      </c>
      <c r="E6">
        <f xml:space="preserve"> _xlfn.XLOOKUP($A6,sfeso4051!$A:$A,sfeso4051!$B:$B,,1)
 + ( $A6 - _xlfn.XLOOKUP($A6,sfeso4051!$A:$A,sfeso4051!$A:$A,,1) )
   / ( _xlfn.XLOOKUP($A6,sfeso4051!$A:$A,sfeso4051!$A:$A,,-1)
       - _xlfn.XLOOKUP($A6,sfeso4051!$A:$A,sfeso4051!$A:$A,,1) )
   * ( _xlfn.XLOOKUP($A6,sfeso4051!$A:$A,sfeso4051!$B:$B,,-1)
       - _xlfn.XLOOKUP($A6,sfeso4051!$A:$A,sfeso4051!$B:$B,,1) )</f>
        <v>6.878836815716468E-4</v>
      </c>
      <c r="F6">
        <f xml:space="preserve"> _xlfn.XLOOKUP($A6,sdbt029!$A:$A,sdbt029!$B:$B,,1)
 + ( $A6 - _xlfn.XLOOKUP($A6,sdbt029!$A:$A,sdbt029!$A:$A,,1) )
   / ( _xlfn.XLOOKUP($A6,sdbt029!$A:$A,sdbt029!$A:$A,,-1)
       - _xlfn.XLOOKUP($A6,sdbt029!$A:$A,sdbt029!$A:$A,,1) )
   * ( _xlfn.XLOOKUP($A6,sdbt029!$A:$A,sdbt029!$B:$B,,-1)
       - _xlfn.XLOOKUP($A6,sdbt029!$A:$A,sdbt029!$B:$B,,1) )</f>
        <v>-4.2952513895937607E-2</v>
      </c>
      <c r="G6">
        <f xml:space="preserve"> _xlfn.XLOOKUP($A6,sdbs034!$A:$A,sdbs034!$B:$B,,1)
 + ( $A6 - _xlfn.XLOOKUP($A6,sdbs034!$A:$A,sdbs034!$A:$A,,1) )
   / ( _xlfn.XLOOKUP($A6,sdbs034!$A:$A,sdbs034!$A:$A,,-1)
       - _xlfn.XLOOKUP($A6,sdbs034!$A:$A,sdbs034!$A:$A,,1) )
   * ( _xlfn.XLOOKUP($A6,sdbs034!$A:$A,sdbs034!$B:$B,,-1)
       - _xlfn.XLOOKUP($A6,sdbs034!$A:$A,sdbs034!$B:$B,,1) )</f>
        <v>-1.9066770643272682E-3</v>
      </c>
      <c r="H6">
        <f xml:space="preserve"> _xlfn.XLOOKUP($A6,sdbso042!$A:$A,sdbso042!$B:$B,,1)
 + ( $A6 - _xlfn.XLOOKUP($A6,sdbso042!$A:$A,sdbso042!$A:$A,,1) )
   / ( _xlfn.XLOOKUP($A6,sdbso042!$A:$A,sdbso042!$A:$A,,-1)
       - _xlfn.XLOOKUP($A6,sdbso042!$A:$A,sdbso042!$A:$A,,1) )
   * ( _xlfn.XLOOKUP($A6,sdbso042!$A:$A,sdbso042!$B:$B,,-1)
       - _xlfn.XLOOKUP($A6,sdbso042!$A:$A,sdbso042!$B:$B,,1) )</f>
        <v>-1.4820129425554964E-2</v>
      </c>
      <c r="J6">
        <v>2470.0297999999998</v>
      </c>
      <c r="K6">
        <v>0.13389388999999999</v>
      </c>
      <c r="L6">
        <v>1.3483445074997269E-2</v>
      </c>
      <c r="M6" s="1">
        <v>6.251465409840915E-3</v>
      </c>
      <c r="N6" s="1">
        <v>-3.1957533920599756E-3</v>
      </c>
      <c r="O6" s="1">
        <v>9.2523620012098101E-2</v>
      </c>
      <c r="P6">
        <v>0.20950341472761461</v>
      </c>
      <c r="Q6" s="1">
        <v>5.3724043134323558E-2</v>
      </c>
      <c r="R6" s="1"/>
      <c r="T6" s="1"/>
      <c r="U6" s="1"/>
      <c r="Y6">
        <f t="shared" si="1"/>
        <v>0.11511144824470231</v>
      </c>
      <c r="Z6">
        <f t="shared" si="2"/>
        <v>3.527801182911499E-4</v>
      </c>
      <c r="AC6" s="1">
        <v>2473.7312999999999</v>
      </c>
      <c r="AD6" s="1">
        <v>2474.1316000000002</v>
      </c>
      <c r="AE6" s="1">
        <v>2474.3317000000002</v>
      </c>
      <c r="AG6" s="1">
        <v>2474.5318000000002</v>
      </c>
      <c r="AH6" s="1">
        <v>2474.9321</v>
      </c>
      <c r="AJ6" s="1">
        <v>2476.3330000000001</v>
      </c>
      <c r="AK6" s="1">
        <v>2476.7332999999999</v>
      </c>
      <c r="AM6" s="1">
        <v>2429.7732000000001</v>
      </c>
    </row>
    <row r="7" spans="1:39" x14ac:dyDescent="0.2">
      <c r="A7" s="1">
        <f t="shared" si="0"/>
        <v>2428.5234</v>
      </c>
      <c r="B7" s="1">
        <v>1.3562203E-2</v>
      </c>
      <c r="C7" t="e">
        <f xml:space="preserve"> _xlfn.XLOOKUP($A7,DibenzoThiophene!$A:$A,DibenzoThiophene!$B:$B,,1)
 + ( $A7 - _xlfn.XLOOKUP($A7,DibenzoThiophene!$A:$A,DibenzoThiophene!$A:$A,,1) )
   / ( _xlfn.XLOOKUP($A7,DibenzoThiophene!$A:$A,DibenzoThiophene!$A:$A,,-1)
       - _xlfn.XLOOKUP($A7,DibenzoThiophene!$A:$A,DibenzoThiophene!$A:$A,,1) )
   * ( _xlfn.XLOOKUP($A7,DibenzoThiophene!$A:$A,DibenzoThiophene!$B:$B,,-1)
       - _xlfn.XLOOKUP($A7,DibenzoThiophene!$A:$A,DibenzoThiophene!$B:$B,,1) )</f>
        <v>#N/A</v>
      </c>
      <c r="D7">
        <f xml:space="preserve"> _xlfn.XLOOKUP($A7,Sulfone!$A:$A,Sulfone!$B:$B,,1)
 + ( $A7 - _xlfn.XLOOKUP($A7,Sulfone!$A:$A,Sulfone!$A:$A,,1) )
   / ( _xlfn.XLOOKUP($A7,Sulfone!$A:$A,Sulfone!$A:$A,,-1)
       - _xlfn.XLOOKUP($A7,Sulfone!$A:$A,Sulfone!$A:$A,,1) )
   * ( _xlfn.XLOOKUP($A7,Sulfone!$A:$A,Sulfone!$B:$B,,-1)
       - _xlfn.XLOOKUP($A7,Sulfone!$A:$A,Sulfone!$B:$B,,1) )</f>
        <v>-2.0377012411442559E-4</v>
      </c>
      <c r="E7">
        <f xml:space="preserve"> _xlfn.XLOOKUP($A7,sfeso4051!$A:$A,sfeso4051!$B:$B,,1)
 + ( $A7 - _xlfn.XLOOKUP($A7,sfeso4051!$A:$A,sfeso4051!$A:$A,,1) )
   / ( _xlfn.XLOOKUP($A7,sfeso4051!$A:$A,sfeso4051!$A:$A,,-1)
       - _xlfn.XLOOKUP($A7,sfeso4051!$A:$A,sfeso4051!$A:$A,,1) )
   * ( _xlfn.XLOOKUP($A7,sfeso4051!$A:$A,sfeso4051!$B:$B,,-1)
       - _xlfn.XLOOKUP($A7,sfeso4051!$A:$A,sfeso4051!$B:$B,,1) )</f>
        <v>-1.918715301623998E-4</v>
      </c>
      <c r="F7">
        <f xml:space="preserve"> _xlfn.XLOOKUP($A7,sdbt029!$A:$A,sdbt029!$B:$B,,1)
 + ( $A7 - _xlfn.XLOOKUP($A7,sdbt029!$A:$A,sdbt029!$A:$A,,1) )
   / ( _xlfn.XLOOKUP($A7,sdbt029!$A:$A,sdbt029!$A:$A,,-1)
       - _xlfn.XLOOKUP($A7,sdbt029!$A:$A,sdbt029!$A:$A,,1) )
   * ( _xlfn.XLOOKUP($A7,sdbt029!$A:$A,sdbt029!$B:$B,,-1)
       - _xlfn.XLOOKUP($A7,sdbt029!$A:$A,sdbt029!$B:$B,,1) )</f>
        <v>-4.5213854119719496E-2</v>
      </c>
      <c r="G7">
        <f xml:space="preserve"> _xlfn.XLOOKUP($A7,sdbs034!$A:$A,sdbs034!$B:$B,,1)
 + ( $A7 - _xlfn.XLOOKUP($A7,sdbs034!$A:$A,sdbs034!$A:$A,,1) )
   / ( _xlfn.XLOOKUP($A7,sdbs034!$A:$A,sdbs034!$A:$A,,-1)
       - _xlfn.XLOOKUP($A7,sdbs034!$A:$A,sdbs034!$A:$A,,1) )
   * ( _xlfn.XLOOKUP($A7,sdbs034!$A:$A,sdbs034!$B:$B,,-1)
       - _xlfn.XLOOKUP($A7,sdbs034!$A:$A,sdbs034!$B:$B,,1) )</f>
        <v>-3.3643228747578372E-3</v>
      </c>
      <c r="H7">
        <f xml:space="preserve"> _xlfn.XLOOKUP($A7,sdbso042!$A:$A,sdbso042!$B:$B,,1)
 + ( $A7 - _xlfn.XLOOKUP($A7,sdbso042!$A:$A,sdbso042!$A:$A,,1) )
   / ( _xlfn.XLOOKUP($A7,sdbso042!$A:$A,sdbso042!$A:$A,,-1)
       - _xlfn.XLOOKUP($A7,sdbso042!$A:$A,sdbso042!$A:$A,,1) )
   * ( _xlfn.XLOOKUP($A7,sdbso042!$A:$A,sdbso042!$B:$B,,-1)
       - _xlfn.XLOOKUP($A7,sdbso042!$A:$A,sdbso042!$B:$B,,1) )</f>
        <v>-1.716338654659582E-2</v>
      </c>
      <c r="J7">
        <v>2470.23</v>
      </c>
      <c r="K7">
        <v>0.15720575000000001</v>
      </c>
      <c r="L7">
        <v>1.6096509912404758E-2</v>
      </c>
      <c r="M7">
        <v>1.1650666943597211E-2</v>
      </c>
      <c r="N7">
        <v>-4.7471099078184881E-3</v>
      </c>
      <c r="O7">
        <v>0.10297612981552534</v>
      </c>
      <c r="P7">
        <v>0.22965886158829776</v>
      </c>
      <c r="Q7" s="1">
        <v>5.5657458920717481E-2</v>
      </c>
      <c r="R7" s="1"/>
      <c r="Y7">
        <f t="shared" si="1"/>
        <v>0.12672374073755704</v>
      </c>
      <c r="Z7">
        <f t="shared" si="2"/>
        <v>9.2915288867565849E-4</v>
      </c>
      <c r="AB7" t="s">
        <v>6</v>
      </c>
      <c r="AD7">
        <v>2472.7963199999999</v>
      </c>
      <c r="AE7">
        <v>2473.2017099999998</v>
      </c>
      <c r="AG7" s="1">
        <v>2473.8015999999998</v>
      </c>
      <c r="AH7" s="1">
        <v>2474.1975000000002</v>
      </c>
      <c r="AJ7">
        <v>2474.9965299999999</v>
      </c>
      <c r="AK7">
        <v>2475.40328</v>
      </c>
      <c r="AM7" s="1">
        <v>2430.0234</v>
      </c>
    </row>
    <row r="8" spans="1:39" x14ac:dyDescent="0.2">
      <c r="A8" s="1">
        <f t="shared" si="0"/>
        <v>2428.7736</v>
      </c>
      <c r="B8" s="1">
        <v>-2.0638848000000001E-2</v>
      </c>
      <c r="C8" t="e">
        <f xml:space="preserve"> _xlfn.XLOOKUP($A8,DibenzoThiophene!$A:$A,DibenzoThiophene!$B:$B,,1)
 + ( $A8 - _xlfn.XLOOKUP($A8,DibenzoThiophene!$A:$A,DibenzoThiophene!$A:$A,,1) )
   / ( _xlfn.XLOOKUP($A8,DibenzoThiophene!$A:$A,DibenzoThiophene!$A:$A,,-1)
       - _xlfn.XLOOKUP($A8,DibenzoThiophene!$A:$A,DibenzoThiophene!$A:$A,,1) )
   * ( _xlfn.XLOOKUP($A8,DibenzoThiophene!$A:$A,DibenzoThiophene!$B:$B,,-1)
       - _xlfn.XLOOKUP($A8,DibenzoThiophene!$A:$A,DibenzoThiophene!$B:$B,,1) )</f>
        <v>#N/A</v>
      </c>
      <c r="D8">
        <f xml:space="preserve"> _xlfn.XLOOKUP($A8,Sulfone!$A:$A,Sulfone!$B:$B,,1)
 + ( $A8 - _xlfn.XLOOKUP($A8,Sulfone!$A:$A,Sulfone!$A:$A,,1) )
   / ( _xlfn.XLOOKUP($A8,Sulfone!$A:$A,Sulfone!$A:$A,,-1)
       - _xlfn.XLOOKUP($A8,Sulfone!$A:$A,Sulfone!$A:$A,,1) )
   * ( _xlfn.XLOOKUP($A8,Sulfone!$A:$A,Sulfone!$B:$B,,-1)
       - _xlfn.XLOOKUP($A8,Sulfone!$A:$A,Sulfone!$B:$B,,1) )</f>
        <v>1.0641678812886145E-5</v>
      </c>
      <c r="E8">
        <f xml:space="preserve"> _xlfn.XLOOKUP($A8,sfeso4051!$A:$A,sfeso4051!$B:$B,,1)
 + ( $A8 - _xlfn.XLOOKUP($A8,sfeso4051!$A:$A,sfeso4051!$A:$A,,1) )
   / ( _xlfn.XLOOKUP($A8,sfeso4051!$A:$A,sfeso4051!$A:$A,,-1)
       - _xlfn.XLOOKUP($A8,sfeso4051!$A:$A,sfeso4051!$A:$A,,1) )
   * ( _xlfn.XLOOKUP($A8,sfeso4051!$A:$A,sfeso4051!$B:$B,,-1)
       - _xlfn.XLOOKUP($A8,sfeso4051!$A:$A,sfeso4051!$B:$B,,1) )</f>
        <v>-1.0716267418964468E-3</v>
      </c>
      <c r="F8">
        <f xml:space="preserve"> _xlfn.XLOOKUP($A8,sdbt029!$A:$A,sdbt029!$B:$B,,1)
 + ( $A8 - _xlfn.XLOOKUP($A8,sdbt029!$A:$A,sdbt029!$A:$A,,1) )
   / ( _xlfn.XLOOKUP($A8,sdbt029!$A:$A,sdbt029!$A:$A,,-1)
       - _xlfn.XLOOKUP($A8,sdbt029!$A:$A,sdbt029!$A:$A,,1) )
   * ( _xlfn.XLOOKUP($A8,sdbt029!$A:$A,sdbt029!$B:$B,,-1)
       - _xlfn.XLOOKUP($A8,sdbt029!$A:$A,sdbt029!$B:$B,,1) )</f>
        <v>-4.7475194343501392E-2</v>
      </c>
      <c r="G8">
        <f xml:space="preserve"> _xlfn.XLOOKUP($A8,sdbs034!$A:$A,sdbs034!$B:$B,,1)
 + ( $A8 - _xlfn.XLOOKUP($A8,sdbs034!$A:$A,sdbs034!$A:$A,,1) )
   / ( _xlfn.XLOOKUP($A8,sdbs034!$A:$A,sdbs034!$A:$A,,-1)
       - _xlfn.XLOOKUP($A8,sdbs034!$A:$A,sdbs034!$A:$A,,1) )
   * ( _xlfn.XLOOKUP($A8,sdbs034!$A:$A,sdbs034!$B:$B,,-1)
       - _xlfn.XLOOKUP($A8,sdbs034!$A:$A,sdbs034!$B:$B,,1) )</f>
        <v>-4.8219686851884071E-3</v>
      </c>
      <c r="H8">
        <f xml:space="preserve"> _xlfn.XLOOKUP($A8,sdbso042!$A:$A,sdbso042!$B:$B,,1)
 + ( $A8 - _xlfn.XLOOKUP($A8,sdbso042!$A:$A,sdbso042!$A:$A,,1) )
   / ( _xlfn.XLOOKUP($A8,sdbso042!$A:$A,sdbso042!$A:$A,,-1)
       - _xlfn.XLOOKUP($A8,sdbso042!$A:$A,sdbso042!$A:$A,,1) )
   * ( _xlfn.XLOOKUP($A8,sdbso042!$A:$A,sdbso042!$B:$B,,-1)
       - _xlfn.XLOOKUP($A8,sdbso042!$A:$A,sdbso042!$B:$B,,1) )</f>
        <v>-1.9506643667636672E-2</v>
      </c>
      <c r="J8">
        <v>2470.4301</v>
      </c>
      <c r="K8">
        <v>0.19622178000000001</v>
      </c>
      <c r="L8">
        <v>1.5484147345854751E-2</v>
      </c>
      <c r="M8">
        <v>1.7393667366864804E-2</v>
      </c>
      <c r="N8">
        <v>-7.5587786013518819E-3</v>
      </c>
      <c r="O8">
        <v>0.11460415165951596</v>
      </c>
      <c r="P8">
        <v>0.25811272918371031</v>
      </c>
      <c r="Q8">
        <v>7.2505942877874513E-2</v>
      </c>
      <c r="Y8">
        <f t="shared" si="1"/>
        <v>0.1422447907285177</v>
      </c>
      <c r="Z8">
        <f t="shared" si="2"/>
        <v>2.9135153708137167E-3</v>
      </c>
      <c r="AC8">
        <v>2472.1968000000002</v>
      </c>
      <c r="AD8">
        <v>2472.6018199999999</v>
      </c>
      <c r="AM8" s="1">
        <v>2430.2736</v>
      </c>
    </row>
    <row r="9" spans="1:39" x14ac:dyDescent="0.2">
      <c r="A9" s="1">
        <f t="shared" si="0"/>
        <v>2429.0237000000002</v>
      </c>
      <c r="B9" s="1">
        <v>-2.7041958999999998E-3</v>
      </c>
      <c r="C9" t="e">
        <f xml:space="preserve"> _xlfn.XLOOKUP($A9,DibenzoThiophene!$A:$A,DibenzoThiophene!$B:$B,,1)
 + ( $A9 - _xlfn.XLOOKUP($A9,DibenzoThiophene!$A:$A,DibenzoThiophene!$A:$A,,1) )
   / ( _xlfn.XLOOKUP($A9,DibenzoThiophene!$A:$A,DibenzoThiophene!$A:$A,,-1)
       - _xlfn.XLOOKUP($A9,DibenzoThiophene!$A:$A,DibenzoThiophene!$A:$A,,1) )
   * ( _xlfn.XLOOKUP($A9,DibenzoThiophene!$A:$A,DibenzoThiophene!$B:$B,,-1)
       - _xlfn.XLOOKUP($A9,DibenzoThiophene!$A:$A,DibenzoThiophene!$B:$B,,1) )</f>
        <v>#N/A</v>
      </c>
      <c r="D9">
        <f xml:space="preserve"> _xlfn.XLOOKUP($A9,Sulfone!$A:$A,Sulfone!$B:$B,,1)
 + ( $A9 - _xlfn.XLOOKUP($A9,Sulfone!$A:$A,Sulfone!$A:$A,,1) )
   / ( _xlfn.XLOOKUP($A9,Sulfone!$A:$A,Sulfone!$A:$A,,-1)
       - _xlfn.XLOOKUP($A9,Sulfone!$A:$A,Sulfone!$A:$A,,1) )
   * ( _xlfn.XLOOKUP($A9,Sulfone!$A:$A,Sulfone!$B:$B,,-1)
       - _xlfn.XLOOKUP($A9,Sulfone!$A:$A,Sulfone!$B:$B,,1) )</f>
        <v>2.2496778557617439E-4</v>
      </c>
      <c r="E9">
        <f xml:space="preserve"> _xlfn.XLOOKUP($A9,sfeso4051!$A:$A,sfeso4051!$B:$B,,1)
 + ( $A9 - _xlfn.XLOOKUP($A9,sfeso4051!$A:$A,sfeso4051!$A:$A,,1) )
   / ( _xlfn.XLOOKUP($A9,sfeso4051!$A:$A,sfeso4051!$A:$A,,-1)
       - _xlfn.XLOOKUP($A9,sfeso4051!$A:$A,sfeso4051!$A:$A,,1) )
   * ( _xlfn.XLOOKUP($A9,sfeso4051!$A:$A,sfeso4051!$B:$B,,-1)
       - _xlfn.XLOOKUP($A9,sfeso4051!$A:$A,sfeso4051!$B:$B,,1) )</f>
        <v>-1.9002684256661296E-3</v>
      </c>
      <c r="F9">
        <f xml:space="preserve"> _xlfn.XLOOKUP($A9,sdbt029!$A:$A,sdbt029!$B:$B,,1)
 + ( $A9 - _xlfn.XLOOKUP($A9,sdbt029!$A:$A,sdbt029!$A:$A,,1) )
   / ( _xlfn.XLOOKUP($A9,sdbt029!$A:$A,sdbt029!$A:$A,,-1)
       - _xlfn.XLOOKUP($A9,sdbt029!$A:$A,sdbt029!$A:$A,,1) )
   * ( _xlfn.XLOOKUP($A9,sdbt029!$A:$A,sdbt029!$B:$B,,-1)
       - _xlfn.XLOOKUP($A9,sdbt029!$A:$A,sdbt029!$B:$B,,1) )</f>
        <v>-4.9677865966731308E-2</v>
      </c>
      <c r="G9">
        <f xml:space="preserve"> _xlfn.XLOOKUP($A9,sdbs034!$A:$A,sdbs034!$B:$B,,1)
 + ( $A9 - _xlfn.XLOOKUP($A9,sdbs034!$A:$A,sdbs034!$A:$A,,1) )
   / ( _xlfn.XLOOKUP($A9,sdbs034!$A:$A,sdbs034!$A:$A,,-1)
       - _xlfn.XLOOKUP($A9,sdbs034!$A:$A,sdbs034!$A:$A,,1) )
   * ( _xlfn.XLOOKUP($A9,sdbs034!$A:$A,sdbs034!$B:$B,,-1)
       - _xlfn.XLOOKUP($A9,sdbs034!$A:$A,sdbs034!$B:$B,,1) )</f>
        <v>-6.2097532447013132E-3</v>
      </c>
      <c r="H9">
        <f xml:space="preserve"> _xlfn.XLOOKUP($A9,sdbso042!$A:$A,sdbso042!$B:$B,,1)
 + ( $A9 - _xlfn.XLOOKUP($A9,sdbso042!$A:$A,sdbso042!$A:$A,,1) )
   / ( _xlfn.XLOOKUP($A9,sdbso042!$A:$A,sdbso042!$A:$A,,-1)
       - _xlfn.XLOOKUP($A9,sdbso042!$A:$A,sdbso042!$A:$A,,1) )
   * ( _xlfn.XLOOKUP($A9,sdbso042!$A:$A,sdbso042!$B:$B,,-1)
       - _xlfn.XLOOKUP($A9,sdbso042!$A:$A,sdbso042!$B:$B,,1) )</f>
        <v>-2.1699941122304917E-2</v>
      </c>
      <c r="J9">
        <v>2470.6302000000001</v>
      </c>
      <c r="K9">
        <v>0.22231712000000001</v>
      </c>
      <c r="L9">
        <v>3.6563383827171586E-2</v>
      </c>
      <c r="M9" s="1">
        <v>2.8595294270672748E-2</v>
      </c>
      <c r="N9" s="1">
        <v>-4.8142908787466481E-3</v>
      </c>
      <c r="O9">
        <v>0.12009858959714065</v>
      </c>
      <c r="P9">
        <v>0.299399974129542</v>
      </c>
      <c r="Q9">
        <v>0.1303748696853792</v>
      </c>
      <c r="Y9">
        <f t="shared" si="1"/>
        <v>0.16924310436890114</v>
      </c>
      <c r="Z9">
        <f t="shared" si="2"/>
        <v>2.8168511352101274E-3</v>
      </c>
      <c r="AC9" s="1">
        <v>2482.9373000000001</v>
      </c>
      <c r="AD9" s="1">
        <v>2483.3375999999998</v>
      </c>
      <c r="AM9" s="1">
        <v>2430.5237000000002</v>
      </c>
    </row>
    <row r="10" spans="1:39" x14ac:dyDescent="0.2">
      <c r="A10" s="1">
        <f t="shared" si="0"/>
        <v>2429.2739000000001</v>
      </c>
      <c r="B10" s="1">
        <v>-3.1978234000000001E-2</v>
      </c>
      <c r="C10" t="e">
        <f xml:space="preserve"> _xlfn.XLOOKUP($A10,DibenzoThiophene!$A:$A,DibenzoThiophene!$B:$B,,1)
 + ( $A10 - _xlfn.XLOOKUP($A10,DibenzoThiophene!$A:$A,DibenzoThiophene!$A:$A,,1) )
   / ( _xlfn.XLOOKUP($A10,DibenzoThiophene!$A:$A,DibenzoThiophene!$A:$A,,-1)
       - _xlfn.XLOOKUP($A10,DibenzoThiophene!$A:$A,DibenzoThiophene!$A:$A,,1) )
   * ( _xlfn.XLOOKUP($A10,DibenzoThiophene!$A:$A,DibenzoThiophene!$B:$B,,-1)
       - _xlfn.XLOOKUP($A10,DibenzoThiophene!$A:$A,DibenzoThiophene!$B:$B,,1) )</f>
        <v>#N/A</v>
      </c>
      <c r="D10">
        <f xml:space="preserve"> _xlfn.XLOOKUP($A10,Sulfone!$A:$A,Sulfone!$B:$B,,1)
 + ( $A10 - _xlfn.XLOOKUP($A10,Sulfone!$A:$A,Sulfone!$A:$A,,1) )
   / ( _xlfn.XLOOKUP($A10,Sulfone!$A:$A,Sulfone!$A:$A,,-1)
       - _xlfn.XLOOKUP($A10,Sulfone!$A:$A,Sulfone!$A:$A,,1) )
   * ( _xlfn.XLOOKUP($A10,Sulfone!$A:$A,Sulfone!$B:$B,,-1)
       - _xlfn.XLOOKUP($A10,Sulfone!$A:$A,Sulfone!$B:$B,,1) )</f>
        <v>4.3937958850348525E-4</v>
      </c>
      <c r="E10">
        <f xml:space="preserve"> _xlfn.XLOOKUP($A10,sfeso4051!$A:$A,sfeso4051!$B:$B,,1)
 + ( $A10 - _xlfn.XLOOKUP($A10,sfeso4051!$A:$A,sfeso4051!$A:$A,,1) )
   / ( _xlfn.XLOOKUP($A10,sfeso4051!$A:$A,sfeso4051!$A:$A,,-1)
       - _xlfn.XLOOKUP($A10,sfeso4051!$A:$A,sfeso4051!$A:$A,,1) )
   * ( _xlfn.XLOOKUP($A10,sfeso4051!$A:$A,sfeso4051!$B:$B,,-1)
       - _xlfn.XLOOKUP($A10,sfeso4051!$A:$A,sfeso4051!$B:$B,,1) )</f>
        <v>-2.1992907075552015E-3</v>
      </c>
      <c r="F10">
        <f xml:space="preserve"> _xlfn.XLOOKUP($A10,sdbt029!$A:$A,sdbt029!$B:$B,,1)
 + ( $A10 - _xlfn.XLOOKUP($A10,sdbt029!$A:$A,sdbt029!$A:$A,,1) )
   / ( _xlfn.XLOOKUP($A10,sdbt029!$A:$A,sdbt029!$A:$A,,-1)
       - _xlfn.XLOOKUP($A10,sdbt029!$A:$A,sdbt029!$A:$A,,1) )
   * ( _xlfn.XLOOKUP($A10,sdbt029!$A:$A,sdbt029!$B:$B,,-1)
       - _xlfn.XLOOKUP($A10,sdbt029!$A:$A,sdbt029!$B:$B,,1) )</f>
        <v>-5.1278358004126785E-2</v>
      </c>
      <c r="G10">
        <f xml:space="preserve"> _xlfn.XLOOKUP($A10,sdbs034!$A:$A,sdbs034!$B:$B,,1)
 + ( $A10 - _xlfn.XLOOKUP($A10,sdbs034!$A:$A,sdbs034!$A:$A,,1) )
   / ( _xlfn.XLOOKUP($A10,sdbs034!$A:$A,sdbs034!$A:$A,,-1)
       - _xlfn.XLOOKUP($A10,sdbs034!$A:$A,sdbs034!$A:$A,,1) )
   * ( _xlfn.XLOOKUP($A10,sdbs034!$A:$A,sdbs034!$B:$B,,-1)
       - _xlfn.XLOOKUP($A10,sdbs034!$A:$A,sdbs034!$B:$B,,1) )</f>
        <v>-6.874828392173825E-3</v>
      </c>
      <c r="H10">
        <f xml:space="preserve"> _xlfn.XLOOKUP($A10,sdbso042!$A:$A,sdbso042!$B:$B,,1)
 + ( $A10 - _xlfn.XLOOKUP($A10,sdbso042!$A:$A,sdbso042!$A:$A,,1) )
   / ( _xlfn.XLOOKUP($A10,sdbso042!$A:$A,sdbso042!$A:$A,,-1)
       - _xlfn.XLOOKUP($A10,sdbso042!$A:$A,sdbso042!$A:$A,,1) )
   * ( _xlfn.XLOOKUP($A10,sdbso042!$A:$A,sdbso042!$B:$B,,-1)
       - _xlfn.XLOOKUP($A10,sdbso042!$A:$A,sdbso042!$B:$B,,1) )</f>
        <v>-2.233832477215934E-2</v>
      </c>
      <c r="J10">
        <v>2470.8303999999998</v>
      </c>
      <c r="K10">
        <v>0.30444099000000002</v>
      </c>
      <c r="L10">
        <v>3.2017696577663041E-2</v>
      </c>
      <c r="M10">
        <v>3.5001589220225053E-2</v>
      </c>
      <c r="N10">
        <v>-5.3288382476988751E-3</v>
      </c>
      <c r="O10">
        <v>0.13826382336147144</v>
      </c>
      <c r="P10">
        <v>0.35909036673045835</v>
      </c>
      <c r="Q10">
        <v>0.13130597560289151</v>
      </c>
      <c r="Y10">
        <f t="shared" si="1"/>
        <v>0.19951981723744217</v>
      </c>
      <c r="Z10">
        <f t="shared" si="2"/>
        <v>1.1008452493870512E-2</v>
      </c>
      <c r="AB10" t="s">
        <v>6</v>
      </c>
      <c r="AC10">
        <v>2481.6005100000002</v>
      </c>
      <c r="AD10">
        <v>2482.0031199999999</v>
      </c>
      <c r="AM10" s="1">
        <v>2430.7739000000001</v>
      </c>
    </row>
    <row r="11" spans="1:39" x14ac:dyDescent="0.2">
      <c r="A11" s="1">
        <f t="shared" si="0"/>
        <v>2429.5241000000001</v>
      </c>
      <c r="B11" s="1">
        <v>-8.1370273000000003E-3</v>
      </c>
      <c r="C11" t="e">
        <f xml:space="preserve"> _xlfn.XLOOKUP($A11,DibenzoThiophene!$A:$A,DibenzoThiophene!$B:$B,,1)
 + ( $A11 - _xlfn.XLOOKUP($A11,DibenzoThiophene!$A:$A,DibenzoThiophene!$A:$A,,1) )
   / ( _xlfn.XLOOKUP($A11,DibenzoThiophene!$A:$A,DibenzoThiophene!$A:$A,,-1)
       - _xlfn.XLOOKUP($A11,DibenzoThiophene!$A:$A,DibenzoThiophene!$A:$A,,1) )
   * ( _xlfn.XLOOKUP($A11,DibenzoThiophene!$A:$A,DibenzoThiophene!$B:$B,,-1)
       - _xlfn.XLOOKUP($A11,DibenzoThiophene!$A:$A,DibenzoThiophene!$B:$B,,1) )</f>
        <v>#N/A</v>
      </c>
      <c r="D11">
        <f xml:space="preserve"> _xlfn.XLOOKUP($A11,Sulfone!$A:$A,Sulfone!$B:$B,,1)
 + ( $A11 - _xlfn.XLOOKUP($A11,Sulfone!$A:$A,Sulfone!$A:$A,,1) )
   / ( _xlfn.XLOOKUP($A11,Sulfone!$A:$A,Sulfone!$A:$A,,-1)
       - _xlfn.XLOOKUP($A11,Sulfone!$A:$A,Sulfone!$A:$A,,1) )
   * ( _xlfn.XLOOKUP($A11,Sulfone!$A:$A,Sulfone!$B:$B,,-1)
       - _xlfn.XLOOKUP($A11,Sulfone!$A:$A,Sulfone!$B:$B,,1) )</f>
        <v>6.5379139143079655E-4</v>
      </c>
      <c r="E11">
        <f xml:space="preserve"> _xlfn.XLOOKUP($A11,sfeso4051!$A:$A,sfeso4051!$B:$B,,1)
 + ( $A11 - _xlfn.XLOOKUP($A11,sfeso4051!$A:$A,sfeso4051!$A:$A,,1) )
   / ( _xlfn.XLOOKUP($A11,sfeso4051!$A:$A,sfeso4051!$A:$A,,-1)
       - _xlfn.XLOOKUP($A11,sfeso4051!$A:$A,sfeso4051!$A:$A,,1) )
   * ( _xlfn.XLOOKUP($A11,sfeso4051!$A:$A,sfeso4051!$B:$B,,-1)
       - _xlfn.XLOOKUP($A11,sfeso4051!$A:$A,sfeso4051!$B:$B,,1) )</f>
        <v>-2.4983129894442738E-3</v>
      </c>
      <c r="F11">
        <f xml:space="preserve"> _xlfn.XLOOKUP($A11,sdbt029!$A:$A,sdbt029!$B:$B,,1)
 + ( $A11 - _xlfn.XLOOKUP($A11,sdbt029!$A:$A,sdbt029!$A:$A,,1) )
   / ( _xlfn.XLOOKUP($A11,sdbt029!$A:$A,sdbt029!$A:$A,,-1)
       - _xlfn.XLOOKUP($A11,sdbt029!$A:$A,sdbt029!$A:$A,,1) )
   * ( _xlfn.XLOOKUP($A11,sdbt029!$A:$A,sdbt029!$B:$B,,-1)
       - _xlfn.XLOOKUP($A11,sdbt029!$A:$A,sdbt029!$B:$B,,1) )</f>
        <v>-5.287885004152227E-2</v>
      </c>
      <c r="G11">
        <f xml:space="preserve"> _xlfn.XLOOKUP($A11,sdbs034!$A:$A,sdbs034!$B:$B,,1)
 + ( $A11 - _xlfn.XLOOKUP($A11,sdbs034!$A:$A,sdbs034!$A:$A,,1) )
   / ( _xlfn.XLOOKUP($A11,sdbs034!$A:$A,sdbs034!$A:$A,,-1)
       - _xlfn.XLOOKUP($A11,sdbs034!$A:$A,sdbs034!$A:$A,,1) )
   * ( _xlfn.XLOOKUP($A11,sdbs034!$A:$A,sdbs034!$B:$B,,-1)
       - _xlfn.XLOOKUP($A11,sdbs034!$A:$A,sdbs034!$B:$B,,1) )</f>
        <v>-7.5399035396463369E-3</v>
      </c>
      <c r="H11">
        <f xml:space="preserve"> _xlfn.XLOOKUP($A11,sdbso042!$A:$A,sdbso042!$B:$B,,1)
 + ( $A11 - _xlfn.XLOOKUP($A11,sdbso042!$A:$A,sdbso042!$A:$A,,1) )
   / ( _xlfn.XLOOKUP($A11,sdbso042!$A:$A,sdbso042!$A:$A,,-1)
       - _xlfn.XLOOKUP($A11,sdbso042!$A:$A,sdbso042!$A:$A,,1) )
   * ( _xlfn.XLOOKUP($A11,sdbso042!$A:$A,sdbso042!$B:$B,,-1)
       - _xlfn.XLOOKUP($A11,sdbso042!$A:$A,sdbso042!$B:$B,,1) )</f>
        <v>-2.2976708422013763E-2</v>
      </c>
      <c r="J11">
        <v>2471.0304999999998</v>
      </c>
      <c r="K11">
        <v>0.39258764000000002</v>
      </c>
      <c r="L11">
        <v>2.027608454395801E-2</v>
      </c>
      <c r="M11">
        <v>4.1165071021527541E-2</v>
      </c>
      <c r="N11">
        <v>-4.9129217657966455E-3</v>
      </c>
      <c r="O11">
        <v>0.1635778965247934</v>
      </c>
      <c r="P11">
        <v>0.46137707324145083</v>
      </c>
      <c r="Q11">
        <v>0.12897767338095181</v>
      </c>
      <c r="Y11">
        <f t="shared" si="1"/>
        <v>0.24965054211518528</v>
      </c>
      <c r="Z11">
        <f t="shared" si="2"/>
        <v>2.043101395173311E-2</v>
      </c>
      <c r="AM11" s="1">
        <v>2431.0241000000001</v>
      </c>
    </row>
    <row r="12" spans="1:39" x14ac:dyDescent="0.2">
      <c r="A12" s="1">
        <f t="shared" si="0"/>
        <v>2429.7743</v>
      </c>
      <c r="B12" s="1">
        <v>-7.6498707999999999E-3</v>
      </c>
      <c r="C12" t="e">
        <f xml:space="preserve"> _xlfn.XLOOKUP($A12,DibenzoThiophene!$A:$A,DibenzoThiophene!$B:$B,,1)
 + ( $A12 - _xlfn.XLOOKUP($A12,DibenzoThiophene!$A:$A,DibenzoThiophene!$A:$A,,1) )
   / ( _xlfn.XLOOKUP($A12,DibenzoThiophene!$A:$A,DibenzoThiophene!$A:$A,,-1)
       - _xlfn.XLOOKUP($A12,DibenzoThiophene!$A:$A,DibenzoThiophene!$A:$A,,1) )
   * ( _xlfn.XLOOKUP($A12,DibenzoThiophene!$A:$A,DibenzoThiophene!$B:$B,,-1)
       - _xlfn.XLOOKUP($A12,DibenzoThiophene!$A:$A,DibenzoThiophene!$B:$B,,1) )</f>
        <v>#N/A</v>
      </c>
      <c r="D12">
        <f xml:space="preserve"> _xlfn.XLOOKUP($A12,Sulfone!$A:$A,Sulfone!$B:$B,,1)
 + ( $A12 - _xlfn.XLOOKUP($A12,Sulfone!$A:$A,Sulfone!$A:$A,,1) )
   / ( _xlfn.XLOOKUP($A12,Sulfone!$A:$A,Sulfone!$A:$A,,-1)
       - _xlfn.XLOOKUP($A12,Sulfone!$A:$A,Sulfone!$A:$A,,1) )
   * ( _xlfn.XLOOKUP($A12,Sulfone!$A:$A,Sulfone!$B:$B,,-1)
       - _xlfn.XLOOKUP($A12,Sulfone!$A:$A,Sulfone!$B:$B,,1) )</f>
        <v>8.6820319435810785E-4</v>
      </c>
      <c r="E12">
        <f xml:space="preserve"> _xlfn.XLOOKUP($A12,sfeso4051!$A:$A,sfeso4051!$B:$B,,1)
 + ( $A12 - _xlfn.XLOOKUP($A12,sfeso4051!$A:$A,sfeso4051!$A:$A,,1) )
   / ( _xlfn.XLOOKUP($A12,sfeso4051!$A:$A,sfeso4051!$A:$A,,-1)
       - _xlfn.XLOOKUP($A12,sfeso4051!$A:$A,sfeso4051!$A:$A,,1) )
   * ( _xlfn.XLOOKUP($A12,sfeso4051!$A:$A,sfeso4051!$B:$B,,-1)
       - _xlfn.XLOOKUP($A12,sfeso4051!$A:$A,sfeso4051!$B:$B,,1) )</f>
        <v>-2.7973352713333462E-3</v>
      </c>
      <c r="F12">
        <f xml:space="preserve"> _xlfn.XLOOKUP($A12,sdbt029!$A:$A,sdbt029!$B:$B,,1)
 + ( $A12 - _xlfn.XLOOKUP($A12,sdbt029!$A:$A,sdbt029!$A:$A,,1) )
   / ( _xlfn.XLOOKUP($A12,sdbt029!$A:$A,sdbt029!$A:$A,,-1)
       - _xlfn.XLOOKUP($A12,sdbt029!$A:$A,sdbt029!$A:$A,,1) )
   * ( _xlfn.XLOOKUP($A12,sdbt029!$A:$A,sdbt029!$B:$B,,-1)
       - _xlfn.XLOOKUP($A12,sdbt029!$A:$A,sdbt029!$B:$B,,1) )</f>
        <v>-5.4479342078917747E-2</v>
      </c>
      <c r="G12">
        <f xml:space="preserve"> _xlfn.XLOOKUP($A12,sdbs034!$A:$A,sdbs034!$B:$B,,1)
 + ( $A12 - _xlfn.XLOOKUP($A12,sdbs034!$A:$A,sdbs034!$A:$A,,1) )
   / ( _xlfn.XLOOKUP($A12,sdbs034!$A:$A,sdbs034!$A:$A,,-1)
       - _xlfn.XLOOKUP($A12,sdbs034!$A:$A,sdbs034!$A:$A,,1) )
   * ( _xlfn.XLOOKUP($A12,sdbs034!$A:$A,sdbs034!$B:$B,,-1)
       - _xlfn.XLOOKUP($A12,sdbs034!$A:$A,sdbs034!$B:$B,,1) )</f>
        <v>-8.2049786871188479E-3</v>
      </c>
      <c r="H12">
        <f xml:space="preserve"> _xlfn.XLOOKUP($A12,sdbso042!$A:$A,sdbso042!$B:$B,,1)
 + ( $A12 - _xlfn.XLOOKUP($A12,sdbso042!$A:$A,sdbso042!$A:$A,,1) )
   / ( _xlfn.XLOOKUP($A12,sdbso042!$A:$A,sdbso042!$A:$A,,-1)
       - _xlfn.XLOOKUP($A12,sdbso042!$A:$A,sdbso042!$A:$A,,1) )
   * ( _xlfn.XLOOKUP($A12,sdbso042!$A:$A,sdbso042!$B:$B,,-1)
       - _xlfn.XLOOKUP($A12,sdbso042!$A:$A,sdbso042!$B:$B,,1) )</f>
        <v>-2.3615092071868189E-2</v>
      </c>
      <c r="J12">
        <v>2471.2305999999999</v>
      </c>
      <c r="K12">
        <v>0.50512641999999996</v>
      </c>
      <c r="L12">
        <v>1.5096337365277825E-2</v>
      </c>
      <c r="M12">
        <v>4.3522746862605995E-2</v>
      </c>
      <c r="N12">
        <v>-4.1780259135140415E-3</v>
      </c>
      <c r="O12">
        <v>0.19599535944645446</v>
      </c>
      <c r="P12">
        <v>0.62327172031369293</v>
      </c>
      <c r="Q12">
        <v>0.14408626191058543</v>
      </c>
      <c r="Y12">
        <f t="shared" si="1"/>
        <v>0.33038214257760734</v>
      </c>
      <c r="Z12">
        <f t="shared" si="2"/>
        <v>3.0535562491874117E-2</v>
      </c>
      <c r="AM12" s="1">
        <v>2431.2743</v>
      </c>
    </row>
    <row r="13" spans="1:39" x14ac:dyDescent="0.2">
      <c r="A13" s="1">
        <f t="shared" si="0"/>
        <v>2430.0245</v>
      </c>
      <c r="B13" s="1">
        <v>9.1005598999999993E-3</v>
      </c>
      <c r="C13" t="e">
        <f xml:space="preserve"> _xlfn.XLOOKUP($A13,DibenzoThiophene!$A:$A,DibenzoThiophene!$B:$B,,1)
 + ( $A13 - _xlfn.XLOOKUP($A13,DibenzoThiophene!$A:$A,DibenzoThiophene!$A:$A,,1) )
   / ( _xlfn.XLOOKUP($A13,DibenzoThiophene!$A:$A,DibenzoThiophene!$A:$A,,-1)
       - _xlfn.XLOOKUP($A13,DibenzoThiophene!$A:$A,DibenzoThiophene!$A:$A,,1) )
   * ( _xlfn.XLOOKUP($A13,DibenzoThiophene!$A:$A,DibenzoThiophene!$B:$B,,-1)
       - _xlfn.XLOOKUP($A13,DibenzoThiophene!$A:$A,DibenzoThiophene!$B:$B,,1) )</f>
        <v>#N/A</v>
      </c>
      <c r="D13">
        <f xml:space="preserve"> _xlfn.XLOOKUP($A13,Sulfone!$A:$A,Sulfone!$B:$B,,1)
 + ( $A13 - _xlfn.XLOOKUP($A13,Sulfone!$A:$A,Sulfone!$A:$A,,1) )
   / ( _xlfn.XLOOKUP($A13,Sulfone!$A:$A,Sulfone!$A:$A,,-1)
       - _xlfn.XLOOKUP($A13,Sulfone!$A:$A,Sulfone!$A:$A,,1) )
   * ( _xlfn.XLOOKUP($A13,Sulfone!$A:$A,Sulfone!$B:$B,,-1)
       - _xlfn.XLOOKUP($A13,Sulfone!$A:$A,Sulfone!$B:$B,,1) )</f>
        <v>1.0826149972854191E-3</v>
      </c>
      <c r="E13">
        <f xml:space="preserve"> _xlfn.XLOOKUP($A13,sfeso4051!$A:$A,sfeso4051!$B:$B,,1)
 + ( $A13 - _xlfn.XLOOKUP($A13,sfeso4051!$A:$A,sfeso4051!$A:$A,,1) )
   / ( _xlfn.XLOOKUP($A13,sfeso4051!$A:$A,sfeso4051!$A:$A,,-1)
       - _xlfn.XLOOKUP($A13,sfeso4051!$A:$A,sfeso4051!$A:$A,,1) )
   * ( _xlfn.XLOOKUP($A13,sfeso4051!$A:$A,sfeso4051!$B:$B,,-1)
       - _xlfn.XLOOKUP($A13,sfeso4051!$A:$A,sfeso4051!$B:$B,,1) )</f>
        <v>-3.0963575532224185E-3</v>
      </c>
      <c r="F13">
        <f xml:space="preserve"> _xlfn.XLOOKUP($A13,sdbt029!$A:$A,sdbt029!$B:$B,,1)
 + ( $A13 - _xlfn.XLOOKUP($A13,sdbt029!$A:$A,sdbt029!$A:$A,,1) )
   / ( _xlfn.XLOOKUP($A13,sdbt029!$A:$A,sdbt029!$A:$A,,-1)
       - _xlfn.XLOOKUP($A13,sdbt029!$A:$A,sdbt029!$A:$A,,1) )
   * ( _xlfn.XLOOKUP($A13,sdbt029!$A:$A,sdbt029!$B:$B,,-1)
       - _xlfn.XLOOKUP($A13,sdbt029!$A:$A,sdbt029!$B:$B,,1) )</f>
        <v>-5.6079834116313232E-2</v>
      </c>
      <c r="G13">
        <f xml:space="preserve"> _xlfn.XLOOKUP($A13,sdbs034!$A:$A,sdbs034!$B:$B,,1)
 + ( $A13 - _xlfn.XLOOKUP($A13,sdbs034!$A:$A,sdbs034!$A:$A,,1) )
   / ( _xlfn.XLOOKUP($A13,sdbs034!$A:$A,sdbs034!$A:$A,,-1)
       - _xlfn.XLOOKUP($A13,sdbs034!$A:$A,sdbs034!$A:$A,,1) )
   * ( _xlfn.XLOOKUP($A13,sdbs034!$A:$A,sdbs034!$B:$B,,-1)
       - _xlfn.XLOOKUP($A13,sdbs034!$A:$A,sdbs034!$B:$B,,1) )</f>
        <v>-8.8700538345913606E-3</v>
      </c>
      <c r="H13">
        <f xml:space="preserve"> _xlfn.XLOOKUP($A13,sdbso042!$A:$A,sdbso042!$B:$B,,1)
 + ( $A13 - _xlfn.XLOOKUP($A13,sdbso042!$A:$A,sdbso042!$A:$A,,1) )
   / ( _xlfn.XLOOKUP($A13,sdbso042!$A:$A,sdbso042!$A:$A,,-1)
       - _xlfn.XLOOKUP($A13,sdbso042!$A:$A,sdbso042!$A:$A,,1) )
   * ( _xlfn.XLOOKUP($A13,sdbso042!$A:$A,sdbso042!$B:$B,,-1)
       - _xlfn.XLOOKUP($A13,sdbso042!$A:$A,sdbso042!$B:$B,,1) )</f>
        <v>-2.4253475721722612E-2</v>
      </c>
      <c r="J13">
        <v>2471.4308000000001</v>
      </c>
      <c r="K13">
        <v>0.69651821999999997</v>
      </c>
      <c r="L13">
        <v>1.1280574401219056E-2</v>
      </c>
      <c r="M13">
        <v>4.7742945001477063E-2</v>
      </c>
      <c r="N13">
        <v>-4.3374289305583057E-3</v>
      </c>
      <c r="O13">
        <v>0.23964685939330355</v>
      </c>
      <c r="P13">
        <v>0.88438471577567601</v>
      </c>
      <c r="Q13">
        <v>0.14752372141672471</v>
      </c>
      <c r="Y13">
        <f t="shared" si="1"/>
        <v>0.45946229480049061</v>
      </c>
      <c r="Z13">
        <f t="shared" si="2"/>
        <v>5.6195511672195372E-2</v>
      </c>
      <c r="AM13" s="1">
        <v>2431.5245</v>
      </c>
    </row>
    <row r="14" spans="1:39" x14ac:dyDescent="0.2">
      <c r="A14" s="1">
        <f t="shared" si="0"/>
        <v>2430.2746999999999</v>
      </c>
      <c r="B14" s="1">
        <v>1.4042939000000001E-2</v>
      </c>
      <c r="C14" t="e">
        <f xml:space="preserve"> _xlfn.XLOOKUP($A14,DibenzoThiophene!$A:$A,DibenzoThiophene!$B:$B,,1)
 + ( $A14 - _xlfn.XLOOKUP($A14,DibenzoThiophene!$A:$A,DibenzoThiophene!$A:$A,,1) )
   / ( _xlfn.XLOOKUP($A14,DibenzoThiophene!$A:$A,DibenzoThiophene!$A:$A,,-1)
       - _xlfn.XLOOKUP($A14,DibenzoThiophene!$A:$A,DibenzoThiophene!$A:$A,,1) )
   * ( _xlfn.XLOOKUP($A14,DibenzoThiophene!$A:$A,DibenzoThiophene!$B:$B,,-1)
       - _xlfn.XLOOKUP($A14,DibenzoThiophene!$A:$A,DibenzoThiophene!$B:$B,,1) )</f>
        <v>#N/A</v>
      </c>
      <c r="D14">
        <f xml:space="preserve"> _xlfn.XLOOKUP($A14,Sulfone!$A:$A,Sulfone!$B:$B,,1)
 + ( $A14 - _xlfn.XLOOKUP($A14,Sulfone!$A:$A,Sulfone!$A:$A,,1) )
   / ( _xlfn.XLOOKUP($A14,Sulfone!$A:$A,Sulfone!$A:$A,,-1)
       - _xlfn.XLOOKUP($A14,Sulfone!$A:$A,Sulfone!$A:$A,,1) )
   * ( _xlfn.XLOOKUP($A14,Sulfone!$A:$A,Sulfone!$B:$B,,-1)
       - _xlfn.XLOOKUP($A14,Sulfone!$A:$A,Sulfone!$B:$B,,1) )</f>
        <v>1.2970268002127307E-3</v>
      </c>
      <c r="E14">
        <f xml:space="preserve"> _xlfn.XLOOKUP($A14,sfeso4051!$A:$A,sfeso4051!$B:$B,,1)
 + ( $A14 - _xlfn.XLOOKUP($A14,sfeso4051!$A:$A,sfeso4051!$A:$A,,1) )
   / ( _xlfn.XLOOKUP($A14,sfeso4051!$A:$A,sfeso4051!$A:$A,,-1)
       - _xlfn.XLOOKUP($A14,sfeso4051!$A:$A,sfeso4051!$A:$A,,1) )
   * ( _xlfn.XLOOKUP($A14,sfeso4051!$A:$A,sfeso4051!$B:$B,,-1)
       - _xlfn.XLOOKUP($A14,sfeso4051!$A:$A,sfeso4051!$B:$B,,1) )</f>
        <v>-3.3953798351114904E-3</v>
      </c>
      <c r="F14">
        <f xml:space="preserve"> _xlfn.XLOOKUP($A14,sdbt029!$A:$A,sdbt029!$B:$B,,1)
 + ( $A14 - _xlfn.XLOOKUP($A14,sdbt029!$A:$A,sdbt029!$A:$A,,1) )
   / ( _xlfn.XLOOKUP($A14,sdbt029!$A:$A,sdbt029!$A:$A,,-1)
       - _xlfn.XLOOKUP($A14,sdbt029!$A:$A,sdbt029!$A:$A,,1) )
   * ( _xlfn.XLOOKUP($A14,sdbt029!$A:$A,sdbt029!$B:$B,,-1)
       - _xlfn.XLOOKUP($A14,sdbt029!$A:$A,sdbt029!$B:$B,,1) )</f>
        <v>-5.7680326153708709E-2</v>
      </c>
      <c r="G14">
        <f xml:space="preserve"> _xlfn.XLOOKUP($A14,sdbs034!$A:$A,sdbs034!$B:$B,,1)
 + ( $A14 - _xlfn.XLOOKUP($A14,sdbs034!$A:$A,sdbs034!$A:$A,,1) )
   / ( _xlfn.XLOOKUP($A14,sdbs034!$A:$A,sdbs034!$A:$A,,-1)
       - _xlfn.XLOOKUP($A14,sdbs034!$A:$A,sdbs034!$A:$A,,1) )
   * ( _xlfn.XLOOKUP($A14,sdbs034!$A:$A,sdbs034!$B:$B,,-1)
       - _xlfn.XLOOKUP($A14,sdbs034!$A:$A,sdbs034!$B:$B,,1) )</f>
        <v>-9.5351289820638715E-3</v>
      </c>
      <c r="H14">
        <f xml:space="preserve"> _xlfn.XLOOKUP($A14,sdbso042!$A:$A,sdbso042!$B:$B,,1)
 + ( $A14 - _xlfn.XLOOKUP($A14,sdbso042!$A:$A,sdbso042!$A:$A,,1) )
   / ( _xlfn.XLOOKUP($A14,sdbso042!$A:$A,sdbso042!$A:$A,,-1)
       - _xlfn.XLOOKUP($A14,sdbso042!$A:$A,sdbso042!$A:$A,,1) )
   * ( _xlfn.XLOOKUP($A14,sdbso042!$A:$A,sdbso042!$B:$B,,-1)
       - _xlfn.XLOOKUP($A14,sdbso042!$A:$A,sdbso042!$B:$B,,1) )</f>
        <v>-2.4891859371577035E-2</v>
      </c>
      <c r="J14">
        <v>2471.6309000000001</v>
      </c>
      <c r="K14">
        <v>0.94405834</v>
      </c>
      <c r="L14">
        <v>3.2888624423960434E-2</v>
      </c>
      <c r="M14">
        <v>5.7376313135513494E-2</v>
      </c>
      <c r="N14">
        <v>-1.9707694876244402E-3</v>
      </c>
      <c r="O14">
        <v>0.30398521910355775</v>
      </c>
      <c r="P14">
        <v>1.2953218844435646</v>
      </c>
      <c r="Q14">
        <v>0.16007935050132349</v>
      </c>
      <c r="Y14">
        <f t="shared" si="1"/>
        <v>0.66755271004653038</v>
      </c>
      <c r="Z14">
        <f t="shared" si="2"/>
        <v>7.6455363395965065E-2</v>
      </c>
      <c r="AM14" s="1">
        <v>2431.7746999999999</v>
      </c>
    </row>
    <row r="15" spans="1:39" x14ac:dyDescent="0.2">
      <c r="A15" s="1">
        <f t="shared" si="0"/>
        <v>2430.5248999999999</v>
      </c>
      <c r="B15" s="1">
        <v>3.0849337000000001E-2</v>
      </c>
      <c r="C15" t="e">
        <f xml:space="preserve"> _xlfn.XLOOKUP($A15,DibenzoThiophene!$A:$A,DibenzoThiophene!$B:$B,,1)
 + ( $A15 - _xlfn.XLOOKUP($A15,DibenzoThiophene!$A:$A,DibenzoThiophene!$A:$A,,1) )
   / ( _xlfn.XLOOKUP($A15,DibenzoThiophene!$A:$A,DibenzoThiophene!$A:$A,,-1)
       - _xlfn.XLOOKUP($A15,DibenzoThiophene!$A:$A,DibenzoThiophene!$A:$A,,1) )
   * ( _xlfn.XLOOKUP($A15,DibenzoThiophene!$A:$A,DibenzoThiophene!$B:$B,,-1)
       - _xlfn.XLOOKUP($A15,DibenzoThiophene!$A:$A,DibenzoThiophene!$B:$B,,1) )</f>
        <v>#N/A</v>
      </c>
      <c r="D15">
        <f xml:space="preserve"> _xlfn.XLOOKUP($A15,Sulfone!$A:$A,Sulfone!$B:$B,,1)
 + ( $A15 - _xlfn.XLOOKUP($A15,Sulfone!$A:$A,Sulfone!$A:$A,,1) )
   / ( _xlfn.XLOOKUP($A15,Sulfone!$A:$A,Sulfone!$A:$A,,-1)
       - _xlfn.XLOOKUP($A15,Sulfone!$A:$A,Sulfone!$A:$A,,1) )
   * ( _xlfn.XLOOKUP($A15,Sulfone!$A:$A,Sulfone!$B:$B,,-1)
       - _xlfn.XLOOKUP($A15,Sulfone!$A:$A,Sulfone!$B:$B,,1) )</f>
        <v>1.511438603140042E-3</v>
      </c>
      <c r="E15">
        <f xml:space="preserve"> _xlfn.XLOOKUP($A15,sfeso4051!$A:$A,sfeso4051!$B:$B,,1)
 + ( $A15 - _xlfn.XLOOKUP($A15,sfeso4051!$A:$A,sfeso4051!$A:$A,,1) )
   / ( _xlfn.XLOOKUP($A15,sfeso4051!$A:$A,sfeso4051!$A:$A,,-1)
       - _xlfn.XLOOKUP($A15,sfeso4051!$A:$A,sfeso4051!$A:$A,,1) )
   * ( _xlfn.XLOOKUP($A15,sfeso4051!$A:$A,sfeso4051!$B:$B,,-1)
       - _xlfn.XLOOKUP($A15,sfeso4051!$A:$A,sfeso4051!$B:$B,,1) )</f>
        <v>-3.6944021170005627E-3</v>
      </c>
      <c r="F15">
        <f xml:space="preserve"> _xlfn.XLOOKUP($A15,sdbt029!$A:$A,sdbt029!$B:$B,,1)
 + ( $A15 - _xlfn.XLOOKUP($A15,sdbt029!$A:$A,sdbt029!$A:$A,,1) )
   / ( _xlfn.XLOOKUP($A15,sdbt029!$A:$A,sdbt029!$A:$A,,-1)
       - _xlfn.XLOOKUP($A15,sdbt029!$A:$A,sdbt029!$A:$A,,1) )
   * ( _xlfn.XLOOKUP($A15,sdbt029!$A:$A,sdbt029!$B:$B,,-1)
       - _xlfn.XLOOKUP($A15,sdbt029!$A:$A,sdbt029!$B:$B,,1) )</f>
        <v>-5.9280818191104194E-2</v>
      </c>
      <c r="G15">
        <f xml:space="preserve"> _xlfn.XLOOKUP($A15,sdbs034!$A:$A,sdbs034!$B:$B,,1)
 + ( $A15 - _xlfn.XLOOKUP($A15,sdbs034!$A:$A,sdbs034!$A:$A,,1) )
   / ( _xlfn.XLOOKUP($A15,sdbs034!$A:$A,sdbs034!$A:$A,,-1)
       - _xlfn.XLOOKUP($A15,sdbs034!$A:$A,sdbs034!$A:$A,,1) )
   * ( _xlfn.XLOOKUP($A15,sdbs034!$A:$A,sdbs034!$B:$B,,-1)
       - _xlfn.XLOOKUP($A15,sdbs034!$A:$A,sdbs034!$B:$B,,1) )</f>
        <v>-1.0200204129536383E-2</v>
      </c>
      <c r="H15">
        <f xml:space="preserve"> _xlfn.XLOOKUP($A15,sdbso042!$A:$A,sdbso042!$B:$B,,1)
 + ( $A15 - _xlfn.XLOOKUP($A15,sdbso042!$A:$A,sdbso042!$A:$A,,1) )
   / ( _xlfn.XLOOKUP($A15,sdbso042!$A:$A,sdbso042!$A:$A,,-1)
       - _xlfn.XLOOKUP($A15,sdbso042!$A:$A,sdbso042!$A:$A,,1) )
   * ( _xlfn.XLOOKUP($A15,sdbso042!$A:$A,sdbso042!$B:$B,,-1)
       - _xlfn.XLOOKUP($A15,sdbso042!$A:$A,sdbso042!$B:$B,,1) )</f>
        <v>-2.5530243021431462E-2</v>
      </c>
      <c r="J15">
        <v>2471.8310000000001</v>
      </c>
      <c r="K15">
        <v>1.1226784000000001</v>
      </c>
      <c r="L15">
        <v>6.7218065545165698E-2</v>
      </c>
      <c r="M15">
        <v>6.6604098733811221E-2</v>
      </c>
      <c r="N15">
        <v>-2.5192554102352314E-4</v>
      </c>
      <c r="O15">
        <v>0.41258463015465963</v>
      </c>
      <c r="P15">
        <v>1.8791032884994094</v>
      </c>
      <c r="Q15">
        <v>0.17741627740710939</v>
      </c>
      <c r="Y15">
        <f t="shared" si="1"/>
        <v>0.96536809398464873</v>
      </c>
      <c r="Z15">
        <f t="shared" si="2"/>
        <v>2.4746532378643486E-2</v>
      </c>
      <c r="AM15" s="1">
        <v>2432.0248999999999</v>
      </c>
    </row>
    <row r="16" spans="1:39" x14ac:dyDescent="0.2">
      <c r="A16" s="1">
        <f t="shared" si="0"/>
        <v>2430.7750999999998</v>
      </c>
      <c r="B16" s="1">
        <v>5.6847410999999997E-3</v>
      </c>
      <c r="C16" t="e">
        <f xml:space="preserve"> _xlfn.XLOOKUP($A16,DibenzoThiophene!$A:$A,DibenzoThiophene!$B:$B,,1)
 + ( $A16 - _xlfn.XLOOKUP($A16,DibenzoThiophene!$A:$A,DibenzoThiophene!$A:$A,,1) )
   / ( _xlfn.XLOOKUP($A16,DibenzoThiophene!$A:$A,DibenzoThiophene!$A:$A,,-1)
       - _xlfn.XLOOKUP($A16,DibenzoThiophene!$A:$A,DibenzoThiophene!$A:$A,,1) )
   * ( _xlfn.XLOOKUP($A16,DibenzoThiophene!$A:$A,DibenzoThiophene!$B:$B,,-1)
       - _xlfn.XLOOKUP($A16,DibenzoThiophene!$A:$A,DibenzoThiophene!$B:$B,,1) )</f>
        <v>#N/A</v>
      </c>
      <c r="D16">
        <f xml:space="preserve"> _xlfn.XLOOKUP($A16,Sulfone!$A:$A,Sulfone!$B:$B,,1)
 + ( $A16 - _xlfn.XLOOKUP($A16,Sulfone!$A:$A,Sulfone!$A:$A,,1) )
   / ( _xlfn.XLOOKUP($A16,Sulfone!$A:$A,Sulfone!$A:$A,,-1)
       - _xlfn.XLOOKUP($A16,Sulfone!$A:$A,Sulfone!$A:$A,,1) )
   * ( _xlfn.XLOOKUP($A16,Sulfone!$A:$A,Sulfone!$B:$B,,-1)
       - _xlfn.XLOOKUP($A16,Sulfone!$A:$A,Sulfone!$B:$B,,1) )</f>
        <v>1.7258504060673533E-3</v>
      </c>
      <c r="E16">
        <f xml:space="preserve"> _xlfn.XLOOKUP($A16,sfeso4051!$A:$A,sfeso4051!$B:$B,,1)
 + ( $A16 - _xlfn.XLOOKUP($A16,sfeso4051!$A:$A,sfeso4051!$A:$A,,1) )
   / ( _xlfn.XLOOKUP($A16,sfeso4051!$A:$A,sfeso4051!$A:$A,,-1)
       - _xlfn.XLOOKUP($A16,sfeso4051!$A:$A,sfeso4051!$A:$A,,1) )
   * ( _xlfn.XLOOKUP($A16,sfeso4051!$A:$A,sfeso4051!$B:$B,,-1)
       - _xlfn.XLOOKUP($A16,sfeso4051!$A:$A,sfeso4051!$B:$B,,1) )</f>
        <v>-3.9934243988896346E-3</v>
      </c>
      <c r="F16">
        <f xml:space="preserve"> _xlfn.XLOOKUP($A16,sdbt029!$A:$A,sdbt029!$B:$B,,1)
 + ( $A16 - _xlfn.XLOOKUP($A16,sdbt029!$A:$A,sdbt029!$A:$A,,1) )
   / ( _xlfn.XLOOKUP($A16,sdbt029!$A:$A,sdbt029!$A:$A,,-1)
       - _xlfn.XLOOKUP($A16,sdbt029!$A:$A,sdbt029!$A:$A,,1) )
   * ( _xlfn.XLOOKUP($A16,sdbt029!$A:$A,sdbt029!$B:$B,,-1)
       - _xlfn.XLOOKUP($A16,sdbt029!$A:$A,sdbt029!$B:$B,,1) )</f>
        <v>-6.0881310228499672E-2</v>
      </c>
      <c r="G16">
        <f xml:space="preserve"> _xlfn.XLOOKUP($A16,sdbs034!$A:$A,sdbs034!$B:$B,,1)
 + ( $A16 - _xlfn.XLOOKUP($A16,sdbs034!$A:$A,sdbs034!$A:$A,,1) )
   / ( _xlfn.XLOOKUP($A16,sdbs034!$A:$A,sdbs034!$A:$A,,-1)
       - _xlfn.XLOOKUP($A16,sdbs034!$A:$A,sdbs034!$A:$A,,1) )
   * ( _xlfn.XLOOKUP($A16,sdbs034!$A:$A,sdbs034!$B:$B,,-1)
       - _xlfn.XLOOKUP($A16,sdbs034!$A:$A,sdbs034!$B:$B,,1) )</f>
        <v>-1.0865279277008895E-2</v>
      </c>
      <c r="H16">
        <f xml:space="preserve"> _xlfn.XLOOKUP($A16,sdbso042!$A:$A,sdbso042!$B:$B,,1)
 + ( $A16 - _xlfn.XLOOKUP($A16,sdbso042!$A:$A,sdbso042!$A:$A,,1) )
   / ( _xlfn.XLOOKUP($A16,sdbso042!$A:$A,sdbso042!$A:$A,,-1)
       - _xlfn.XLOOKUP($A16,sdbso042!$A:$A,sdbso042!$A:$A,,1) )
   * ( _xlfn.XLOOKUP($A16,sdbso042!$A:$A,sdbso042!$B:$B,,-1)
       - _xlfn.XLOOKUP($A16,sdbso042!$A:$A,sdbso042!$B:$B,,1) )</f>
        <v>-2.6168626671285885E-2</v>
      </c>
      <c r="J16">
        <v>2472.0311999999999</v>
      </c>
      <c r="K16">
        <v>1.3414324</v>
      </c>
      <c r="L16">
        <v>9.097138671186554E-2</v>
      </c>
      <c r="M16">
        <v>7.0927504718553802E-2</v>
      </c>
      <c r="N16">
        <v>-3.743104462551963E-4</v>
      </c>
      <c r="O16">
        <v>0.59963614282455147</v>
      </c>
      <c r="P16">
        <v>2.5773920275726203</v>
      </c>
      <c r="Q16">
        <v>0.18714538213071474</v>
      </c>
      <c r="Y16">
        <f t="shared" si="1"/>
        <v>1.3246174145363367</v>
      </c>
      <c r="Z16">
        <f t="shared" si="2"/>
        <v>2.8274373614320549E-4</v>
      </c>
      <c r="AM16" s="1">
        <v>2432.2750999999998</v>
      </c>
    </row>
    <row r="17" spans="1:39" x14ac:dyDescent="0.2">
      <c r="A17" s="1">
        <f t="shared" si="0"/>
        <v>2431.0252999999998</v>
      </c>
      <c r="B17" s="1">
        <v>9.2829452999999996E-3</v>
      </c>
      <c r="C17" t="e">
        <f xml:space="preserve"> _xlfn.XLOOKUP($A17,DibenzoThiophene!$A:$A,DibenzoThiophene!$B:$B,,1)
 + ( $A17 - _xlfn.XLOOKUP($A17,DibenzoThiophene!$A:$A,DibenzoThiophene!$A:$A,,1) )
   / ( _xlfn.XLOOKUP($A17,DibenzoThiophene!$A:$A,DibenzoThiophene!$A:$A,,-1)
       - _xlfn.XLOOKUP($A17,DibenzoThiophene!$A:$A,DibenzoThiophene!$A:$A,,1) )
   * ( _xlfn.XLOOKUP($A17,DibenzoThiophene!$A:$A,DibenzoThiophene!$B:$B,,-1)
       - _xlfn.XLOOKUP($A17,DibenzoThiophene!$A:$A,DibenzoThiophene!$B:$B,,1) )</f>
        <v>#N/A</v>
      </c>
      <c r="D17">
        <f xml:space="preserve"> _xlfn.XLOOKUP($A17,Sulfone!$A:$A,Sulfone!$B:$B,,1)
 + ( $A17 - _xlfn.XLOOKUP($A17,Sulfone!$A:$A,Sulfone!$A:$A,,1) )
   / ( _xlfn.XLOOKUP($A17,Sulfone!$A:$A,Sulfone!$A:$A,,-1)
       - _xlfn.XLOOKUP($A17,Sulfone!$A:$A,Sulfone!$A:$A,,1) )
   * ( _xlfn.XLOOKUP($A17,Sulfone!$A:$A,Sulfone!$B:$B,,-1)
       - _xlfn.XLOOKUP($A17,Sulfone!$A:$A,Sulfone!$B:$B,,1) )</f>
        <v>1.9402622089946643E-3</v>
      </c>
      <c r="E17">
        <f xml:space="preserve"> _xlfn.XLOOKUP($A17,sfeso4051!$A:$A,sfeso4051!$B:$B,,1)
 + ( $A17 - _xlfn.XLOOKUP($A17,sfeso4051!$A:$A,sfeso4051!$A:$A,,1) )
   / ( _xlfn.XLOOKUP($A17,sfeso4051!$A:$A,sfeso4051!$A:$A,,-1)
       - _xlfn.XLOOKUP($A17,sfeso4051!$A:$A,sfeso4051!$A:$A,,1) )
   * ( _xlfn.XLOOKUP($A17,sfeso4051!$A:$A,sfeso4051!$B:$B,,-1)
       - _xlfn.XLOOKUP($A17,sfeso4051!$A:$A,sfeso4051!$B:$B,,1) )</f>
        <v>-4.292446680778707E-3</v>
      </c>
      <c r="F17">
        <f xml:space="preserve"> _xlfn.XLOOKUP($A17,sdbt029!$A:$A,sdbt029!$B:$B,,1)
 + ( $A17 - _xlfn.XLOOKUP($A17,sdbt029!$A:$A,sdbt029!$A:$A,,1) )
   / ( _xlfn.XLOOKUP($A17,sdbt029!$A:$A,sdbt029!$A:$A,,-1)
       - _xlfn.XLOOKUP($A17,sdbt029!$A:$A,sdbt029!$A:$A,,1) )
   * ( _xlfn.XLOOKUP($A17,sdbt029!$A:$A,sdbt029!$B:$B,,-1)
       - _xlfn.XLOOKUP($A17,sdbt029!$A:$A,sdbt029!$B:$B,,1) )</f>
        <v>-6.2481802265895156E-2</v>
      </c>
      <c r="G17">
        <f xml:space="preserve"> _xlfn.XLOOKUP($A17,sdbs034!$A:$A,sdbs034!$B:$B,,1)
 + ( $A17 - _xlfn.XLOOKUP($A17,sdbs034!$A:$A,sdbs034!$A:$A,,1) )
   / ( _xlfn.XLOOKUP($A17,sdbs034!$A:$A,sdbs034!$A:$A,,-1)
       - _xlfn.XLOOKUP($A17,sdbs034!$A:$A,sdbs034!$A:$A,,1) )
   * ( _xlfn.XLOOKUP($A17,sdbs034!$A:$A,sdbs034!$B:$B,,-1)
       - _xlfn.XLOOKUP($A17,sdbs034!$A:$A,sdbs034!$B:$B,,1) )</f>
        <v>-1.1530354424481406E-2</v>
      </c>
      <c r="H17">
        <f xml:space="preserve"> _xlfn.XLOOKUP($A17,sdbso042!$A:$A,sdbso042!$B:$B,,1)
 + ( $A17 - _xlfn.XLOOKUP($A17,sdbso042!$A:$A,sdbso042!$A:$A,,1) )
   / ( _xlfn.XLOOKUP($A17,sdbso042!$A:$A,sdbso042!$A:$A,,-1)
       - _xlfn.XLOOKUP($A17,sdbso042!$A:$A,sdbso042!$A:$A,,1) )
   * ( _xlfn.XLOOKUP($A17,sdbso042!$A:$A,sdbso042!$B:$B,,-1)
       - _xlfn.XLOOKUP($A17,sdbso042!$A:$A,sdbso042!$B:$B,,1) )</f>
        <v>-2.6807010321140308E-2</v>
      </c>
      <c r="J17">
        <v>2472.2312999999999</v>
      </c>
      <c r="K17">
        <v>1.5066092</v>
      </c>
      <c r="L17">
        <v>0.10289742143795055</v>
      </c>
      <c r="M17">
        <v>6.9468677432782247E-2</v>
      </c>
      <c r="N17">
        <v>6.8352867097077035E-4</v>
      </c>
      <c r="O17">
        <v>0.95338363188749886</v>
      </c>
      <c r="P17">
        <v>3.1763982859661235</v>
      </c>
      <c r="Q17">
        <v>0.19569569744362136</v>
      </c>
      <c r="Y17">
        <f t="shared" si="1"/>
        <v>1.6551703131145827</v>
      </c>
      <c r="Z17">
        <f t="shared" si="2"/>
        <v>2.2070404329843852E-2</v>
      </c>
      <c r="AM17" s="1">
        <v>2432.5252999999998</v>
      </c>
    </row>
    <row r="18" spans="1:39" x14ac:dyDescent="0.2">
      <c r="A18" s="1">
        <f t="shared" si="0"/>
        <v>2431.2755000000002</v>
      </c>
      <c r="B18" s="1">
        <v>-1.8522445E-3</v>
      </c>
      <c r="C18" t="e">
        <f xml:space="preserve"> _xlfn.XLOOKUP($A18,DibenzoThiophene!$A:$A,DibenzoThiophene!$B:$B,,1)
 + ( $A18 - _xlfn.XLOOKUP($A18,DibenzoThiophene!$A:$A,DibenzoThiophene!$A:$A,,1) )
   / ( _xlfn.XLOOKUP($A18,DibenzoThiophene!$A:$A,DibenzoThiophene!$A:$A,,-1)
       - _xlfn.XLOOKUP($A18,DibenzoThiophene!$A:$A,DibenzoThiophene!$A:$A,,1) )
   * ( _xlfn.XLOOKUP($A18,DibenzoThiophene!$A:$A,DibenzoThiophene!$B:$B,,-1)
       - _xlfn.XLOOKUP($A18,DibenzoThiophene!$A:$A,DibenzoThiophene!$B:$B,,1) )</f>
        <v>#N/A</v>
      </c>
      <c r="D18">
        <f xml:space="preserve"> _xlfn.XLOOKUP($A18,Sulfone!$A:$A,Sulfone!$B:$B,,1)
 + ( $A18 - _xlfn.XLOOKUP($A18,Sulfone!$A:$A,Sulfone!$A:$A,,1) )
   / ( _xlfn.XLOOKUP($A18,Sulfone!$A:$A,Sulfone!$A:$A,,-1)
       - _xlfn.XLOOKUP($A18,Sulfone!$A:$A,Sulfone!$A:$A,,1) )
   * ( _xlfn.XLOOKUP($A18,Sulfone!$A:$A,Sulfone!$B:$B,,-1)
       - _xlfn.XLOOKUP($A18,Sulfone!$A:$A,Sulfone!$B:$B,,1) )</f>
        <v>2.1546740119223655E-3</v>
      </c>
      <c r="E18">
        <f xml:space="preserve"> _xlfn.XLOOKUP($A18,sfeso4051!$A:$A,sfeso4051!$B:$B,,1)
 + ( $A18 - _xlfn.XLOOKUP($A18,sfeso4051!$A:$A,sfeso4051!$A:$A,,1) )
   / ( _xlfn.XLOOKUP($A18,sfeso4051!$A:$A,sfeso4051!$A:$A,,-1)
       - _xlfn.XLOOKUP($A18,sfeso4051!$A:$A,sfeso4051!$A:$A,,1) )
   * ( _xlfn.XLOOKUP($A18,sfeso4051!$A:$A,sfeso4051!$B:$B,,-1)
       - _xlfn.XLOOKUP($A18,sfeso4051!$A:$A,sfeso4051!$B:$B,,1) )</f>
        <v>-4.5914689626683231E-3</v>
      </c>
      <c r="F18">
        <f xml:space="preserve"> _xlfn.XLOOKUP($A18,sdbt029!$A:$A,sdbt029!$B:$B,,1)
 + ( $A18 - _xlfn.XLOOKUP($A18,sdbt029!$A:$A,sdbt029!$A:$A,,1) )
   / ( _xlfn.XLOOKUP($A18,sdbt029!$A:$A,sdbt029!$A:$A,,-1)
       - _xlfn.XLOOKUP($A18,sdbt029!$A:$A,sdbt029!$A:$A,,1) )
   * ( _xlfn.XLOOKUP($A18,sdbt029!$A:$A,sdbt029!$B:$B,,-1)
       - _xlfn.XLOOKUP($A18,sdbt029!$A:$A,sdbt029!$B:$B,,1) )</f>
        <v>-6.4082294303293541E-2</v>
      </c>
      <c r="G18">
        <f xml:space="preserve"> _xlfn.XLOOKUP($A18,sdbs034!$A:$A,sdbs034!$B:$B,,1)
 + ( $A18 - _xlfn.XLOOKUP($A18,sdbs034!$A:$A,sdbs034!$A:$A,,1) )
   / ( _xlfn.XLOOKUP($A18,sdbs034!$A:$A,sdbs034!$A:$A,,-1)
       - _xlfn.XLOOKUP($A18,sdbs034!$A:$A,sdbs034!$A:$A,,1) )
   * ( _xlfn.XLOOKUP($A18,sdbs034!$A:$A,sdbs034!$B:$B,,-1)
       - _xlfn.XLOOKUP($A18,sdbs034!$A:$A,sdbs034!$B:$B,,1) )</f>
        <v>-1.2195429571955126E-2</v>
      </c>
      <c r="H18">
        <f xml:space="preserve"> _xlfn.XLOOKUP($A18,sdbso042!$A:$A,sdbso042!$B:$B,,1)
 + ( $A18 - _xlfn.XLOOKUP($A18,sdbso042!$A:$A,sdbso042!$A:$A,,1) )
   / ( _xlfn.XLOOKUP($A18,sdbso042!$A:$A,sdbso042!$A:$A,,-1)
       - _xlfn.XLOOKUP($A18,sdbso042!$A:$A,sdbso042!$A:$A,,1) )
   * ( _xlfn.XLOOKUP($A18,sdbso042!$A:$A,sdbso042!$B:$B,,-1)
       - _xlfn.XLOOKUP($A18,sdbso042!$A:$A,sdbso042!$B:$B,,1) )</f>
        <v>-2.7445393970995893E-2</v>
      </c>
      <c r="J18">
        <v>2472.4313999999999</v>
      </c>
      <c r="K18">
        <v>1.5591223000000001</v>
      </c>
      <c r="L18">
        <v>0.14049922125128808</v>
      </c>
      <c r="M18">
        <v>6.5310423512971602E-2</v>
      </c>
      <c r="N18">
        <v>4.6717546713165407E-3</v>
      </c>
      <c r="O18">
        <v>1.577528777090405</v>
      </c>
      <c r="P18">
        <v>3.4727361443624494</v>
      </c>
      <c r="Q18">
        <v>0.21961070459541768</v>
      </c>
      <c r="Y18">
        <f t="shared" si="1"/>
        <v>1.8808569553698609</v>
      </c>
      <c r="Z18">
        <f t="shared" si="2"/>
        <v>0.10351318846596309</v>
      </c>
      <c r="AM18" s="1">
        <v>2432.7755000000002</v>
      </c>
    </row>
    <row r="19" spans="1:39" x14ac:dyDescent="0.2">
      <c r="A19" s="1">
        <f t="shared" si="0"/>
        <v>2431.5255999999999</v>
      </c>
      <c r="B19" s="1">
        <v>-4.6912498E-3</v>
      </c>
      <c r="C19" t="e">
        <f xml:space="preserve"> _xlfn.XLOOKUP($A19,DibenzoThiophene!$A:$A,DibenzoThiophene!$B:$B,,1)
 + ( $A19 - _xlfn.XLOOKUP($A19,DibenzoThiophene!$A:$A,DibenzoThiophene!$A:$A,,1) )
   / ( _xlfn.XLOOKUP($A19,DibenzoThiophene!$A:$A,DibenzoThiophene!$A:$A,,-1)
       - _xlfn.XLOOKUP($A19,DibenzoThiophene!$A:$A,DibenzoThiophene!$A:$A,,1) )
   * ( _xlfn.XLOOKUP($A19,DibenzoThiophene!$A:$A,DibenzoThiophene!$B:$B,,-1)
       - _xlfn.XLOOKUP($A19,DibenzoThiophene!$A:$A,DibenzoThiophene!$B:$B,,1) )</f>
        <v>#N/A</v>
      </c>
      <c r="D19">
        <f xml:space="preserve"> _xlfn.XLOOKUP($A19,Sulfone!$A:$A,Sulfone!$B:$B,,1)
 + ( $A19 - _xlfn.XLOOKUP($A19,Sulfone!$A:$A,Sulfone!$A:$A,,1) )
   / ( _xlfn.XLOOKUP($A19,Sulfone!$A:$A,Sulfone!$A:$A,,-1)
       - _xlfn.XLOOKUP($A19,Sulfone!$A:$A,Sulfone!$A:$A,,1) )
   * ( _xlfn.XLOOKUP($A19,Sulfone!$A:$A,Sulfone!$B:$B,,-1)
       - _xlfn.XLOOKUP($A19,Sulfone!$A:$A,Sulfone!$B:$B,,1) )</f>
        <v>2.3690001186852639E-3</v>
      </c>
      <c r="E19">
        <f xml:space="preserve"> _xlfn.XLOOKUP($A19,sfeso4051!$A:$A,sfeso4051!$B:$B,,1)
 + ( $A19 - _xlfn.XLOOKUP($A19,sfeso4051!$A:$A,sfeso4051!$A:$A,,1) )
   / ( _xlfn.XLOOKUP($A19,sfeso4051!$A:$A,sfeso4051!$A:$A,,-1)
       - _xlfn.XLOOKUP($A19,sfeso4051!$A:$A,sfeso4051!$A:$A,,1) )
   * ( _xlfn.XLOOKUP($A19,sfeso4051!$A:$A,sfeso4051!$B:$B,,-1)
       - _xlfn.XLOOKUP($A19,sfeso4051!$A:$A,sfeso4051!$B:$B,,1) )</f>
        <v>-4.8903717312550393E-3</v>
      </c>
      <c r="F19">
        <f xml:space="preserve"> _xlfn.XLOOKUP($A19,sdbt029!$A:$A,sdbt029!$B:$B,,1)
 + ( $A19 - _xlfn.XLOOKUP($A19,sdbt029!$A:$A,sdbt029!$A:$A,,1) )
   / ( _xlfn.XLOOKUP($A19,sdbt029!$A:$A,sdbt029!$A:$A,,-1)
       - _xlfn.XLOOKUP($A19,sdbt029!$A:$A,sdbt029!$A:$A,,1) )
   * ( _xlfn.XLOOKUP($A19,sdbt029!$A:$A,sdbt029!$B:$B,,-1)
       - _xlfn.XLOOKUP($A19,sdbt029!$A:$A,sdbt029!$B:$B,,1) )</f>
        <v>-6.5682146655620832E-2</v>
      </c>
      <c r="G19">
        <f xml:space="preserve"> _xlfn.XLOOKUP($A19,sdbs034!$A:$A,sdbs034!$B:$B,,1)
 + ( $A19 - _xlfn.XLOOKUP($A19,sdbs034!$A:$A,sdbs034!$A:$A,,1) )
   / ( _xlfn.XLOOKUP($A19,sdbs034!$A:$A,sdbs034!$A:$A,,-1)
       - _xlfn.XLOOKUP($A19,sdbs034!$A:$A,sdbs034!$A:$A,,1) )
   * ( _xlfn.XLOOKUP($A19,sdbs034!$A:$A,sdbs034!$B:$B,,-1)
       - _xlfn.XLOOKUP($A19,sdbs034!$A:$A,sdbs034!$B:$B,,1) )</f>
        <v>-1.2860238902022036E-2</v>
      </c>
      <c r="H19">
        <f xml:space="preserve"> _xlfn.XLOOKUP($A19,sdbso042!$A:$A,sdbso042!$B:$B,,1)
 + ( $A19 - _xlfn.XLOOKUP($A19,sdbso042!$A:$A,sdbso042!$A:$A,,1) )
   / ( _xlfn.XLOOKUP($A19,sdbso042!$A:$A,sdbso042!$A:$A,,-1)
       - _xlfn.XLOOKUP($A19,sdbso042!$A:$A,sdbso042!$A:$A,,1) )
   * ( _xlfn.XLOOKUP($A19,sdbso042!$A:$A,sdbso042!$B:$B,,-1)
       - _xlfn.XLOOKUP($A19,sdbso042!$A:$A,sdbso042!$B:$B,,1) )</f>
        <v>-2.8083522471509335E-2</v>
      </c>
      <c r="J19">
        <v>2472.6316000000002</v>
      </c>
      <c r="K19">
        <v>1.5518274999999999</v>
      </c>
      <c r="L19">
        <v>0.18191768334671468</v>
      </c>
      <c r="M19">
        <v>6.8994210992668434E-2</v>
      </c>
      <c r="N19">
        <v>5.9855584266865275E-3</v>
      </c>
      <c r="O19">
        <v>2.4685192507148583</v>
      </c>
      <c r="P19">
        <v>3.3891997695404443</v>
      </c>
      <c r="Q19">
        <v>0.24252023756190871</v>
      </c>
      <c r="Y19">
        <f t="shared" si="1"/>
        <v>1.9605006817627237</v>
      </c>
      <c r="Z19">
        <f t="shared" si="2"/>
        <v>0.16701376949206831</v>
      </c>
      <c r="AM19" s="1">
        <v>2433.0255999999999</v>
      </c>
    </row>
    <row r="20" spans="1:39" x14ac:dyDescent="0.2">
      <c r="A20" s="1">
        <f t="shared" si="0"/>
        <v>2431.7757999999999</v>
      </c>
      <c r="B20" s="1">
        <v>1.6260713E-2</v>
      </c>
      <c r="C20" t="e">
        <f xml:space="preserve"> _xlfn.XLOOKUP($A20,DibenzoThiophene!$A:$A,DibenzoThiophene!$B:$B,,1)
 + ( $A20 - _xlfn.XLOOKUP($A20,DibenzoThiophene!$A:$A,DibenzoThiophene!$A:$A,,1) )
   / ( _xlfn.XLOOKUP($A20,DibenzoThiophene!$A:$A,DibenzoThiophene!$A:$A,,-1)
       - _xlfn.XLOOKUP($A20,DibenzoThiophene!$A:$A,DibenzoThiophene!$A:$A,,1) )
   * ( _xlfn.XLOOKUP($A20,DibenzoThiophene!$A:$A,DibenzoThiophene!$B:$B,,-1)
       - _xlfn.XLOOKUP($A20,DibenzoThiophene!$A:$A,DibenzoThiophene!$B:$B,,1) )</f>
        <v>#N/A</v>
      </c>
      <c r="D20">
        <f xml:space="preserve"> _xlfn.XLOOKUP($A20,Sulfone!$A:$A,Sulfone!$B:$B,,1)
 + ( $A20 - _xlfn.XLOOKUP($A20,Sulfone!$A:$A,Sulfone!$A:$A,,1) )
   / ( _xlfn.XLOOKUP($A20,Sulfone!$A:$A,Sulfone!$A:$A,,-1)
       - _xlfn.XLOOKUP($A20,Sulfone!$A:$A,Sulfone!$A:$A,,1) )
   * ( _xlfn.XLOOKUP($A20,Sulfone!$A:$A,Sulfone!$B:$B,,-1)
       - _xlfn.XLOOKUP($A20,Sulfone!$A:$A,Sulfone!$B:$B,,1) )</f>
        <v>2.5834119216125752E-3</v>
      </c>
      <c r="E20">
        <f xml:space="preserve"> _xlfn.XLOOKUP($A20,sfeso4051!$A:$A,sfeso4051!$B:$B,,1)
 + ( $A20 - _xlfn.XLOOKUP($A20,sfeso4051!$A:$A,sfeso4051!$A:$A,,1) )
   / ( _xlfn.XLOOKUP($A20,sfeso4051!$A:$A,sfeso4051!$A:$A,,-1)
       - _xlfn.XLOOKUP($A20,sfeso4051!$A:$A,sfeso4051!$A:$A,,1) )
   * ( _xlfn.XLOOKUP($A20,sfeso4051!$A:$A,sfeso4051!$B:$B,,-1)
       - _xlfn.XLOOKUP($A20,sfeso4051!$A:$A,sfeso4051!$B:$B,,1) )</f>
        <v>-5.1893940131441116E-3</v>
      </c>
      <c r="F20">
        <f xml:space="preserve"> _xlfn.XLOOKUP($A20,sdbt029!$A:$A,sdbt029!$B:$B,,1)
 + ( $A20 - _xlfn.XLOOKUP($A20,sdbt029!$A:$A,sdbt029!$A:$A,,1) )
   / ( _xlfn.XLOOKUP($A20,sdbt029!$A:$A,sdbt029!$A:$A,,-1)
       - _xlfn.XLOOKUP($A20,sdbt029!$A:$A,sdbt029!$A:$A,,1) )
   * ( _xlfn.XLOOKUP($A20,sdbt029!$A:$A,sdbt029!$B:$B,,-1)
       - _xlfn.XLOOKUP($A20,sdbt029!$A:$A,sdbt029!$B:$B,,1) )</f>
        <v>-6.7282638693016317E-2</v>
      </c>
      <c r="G20">
        <f xml:space="preserve"> _xlfn.XLOOKUP($A20,sdbs034!$A:$A,sdbs034!$B:$B,,1)
 + ( $A20 - _xlfn.XLOOKUP($A20,sdbs034!$A:$A,sdbs034!$A:$A,,1) )
   / ( _xlfn.XLOOKUP($A20,sdbs034!$A:$A,sdbs034!$A:$A,,-1)
       - _xlfn.XLOOKUP($A20,sdbs034!$A:$A,sdbs034!$A:$A,,1) )
   * ( _xlfn.XLOOKUP($A20,sdbs034!$A:$A,sdbs034!$B:$B,,-1)
       - _xlfn.XLOOKUP($A20,sdbs034!$A:$A,sdbs034!$B:$B,,1) )</f>
        <v>-1.3525314049494547E-2</v>
      </c>
      <c r="H20">
        <f xml:space="preserve"> _xlfn.XLOOKUP($A20,sdbso042!$A:$A,sdbso042!$B:$B,,1)
 + ( $A20 - _xlfn.XLOOKUP($A20,sdbso042!$A:$A,sdbso042!$A:$A,,1) )
   / ( _xlfn.XLOOKUP($A20,sdbso042!$A:$A,sdbso042!$A:$A,,-1)
       - _xlfn.XLOOKUP($A20,sdbso042!$A:$A,sdbso042!$A:$A,,1) )
   * ( _xlfn.XLOOKUP($A20,sdbso042!$A:$A,sdbso042!$B:$B,,-1)
       - _xlfn.XLOOKUP($A20,sdbso042!$A:$A,sdbso042!$B:$B,,1) )</f>
        <v>-2.8721906121363758E-2</v>
      </c>
      <c r="J20">
        <v>2472.8317000000002</v>
      </c>
      <c r="K20">
        <v>1.5597502999999999</v>
      </c>
      <c r="L20">
        <v>0.26003744753003372</v>
      </c>
      <c r="M20">
        <v>7.7381019913823179E-2</v>
      </c>
      <c r="N20">
        <v>6.842834489516501E-3</v>
      </c>
      <c r="O20">
        <v>3.3122849309835973</v>
      </c>
      <c r="P20">
        <v>2.994500329874572</v>
      </c>
      <c r="Q20">
        <v>0.26640333800781818</v>
      </c>
      <c r="Y20">
        <f t="shared" si="1"/>
        <v>1.8932529824020548</v>
      </c>
      <c r="Z20">
        <f t="shared" si="2"/>
        <v>0.11122403916936585</v>
      </c>
      <c r="AM20" s="1">
        <v>2433.2757999999999</v>
      </c>
    </row>
    <row r="21" spans="1:39" x14ac:dyDescent="0.2">
      <c r="A21" s="1">
        <f t="shared" si="0"/>
        <v>2432.0259999999998</v>
      </c>
      <c r="B21" s="1">
        <v>1.4355873E-2</v>
      </c>
      <c r="C21" t="e">
        <f xml:space="preserve"> _xlfn.XLOOKUP($A21,DibenzoThiophene!$A:$A,DibenzoThiophene!$B:$B,,1)
 + ( $A21 - _xlfn.XLOOKUP($A21,DibenzoThiophene!$A:$A,DibenzoThiophene!$A:$A,,1) )
   / ( _xlfn.XLOOKUP($A21,DibenzoThiophene!$A:$A,DibenzoThiophene!$A:$A,,-1)
       - _xlfn.XLOOKUP($A21,DibenzoThiophene!$A:$A,DibenzoThiophene!$A:$A,,1) )
   * ( _xlfn.XLOOKUP($A21,DibenzoThiophene!$A:$A,DibenzoThiophene!$B:$B,,-1)
       - _xlfn.XLOOKUP($A21,DibenzoThiophene!$A:$A,DibenzoThiophene!$B:$B,,1) )</f>
        <v>#N/A</v>
      </c>
      <c r="D21">
        <f xml:space="preserve"> _xlfn.XLOOKUP($A21,Sulfone!$A:$A,Sulfone!$B:$B,,1)
 + ( $A21 - _xlfn.XLOOKUP($A21,Sulfone!$A:$A,Sulfone!$A:$A,,1) )
   / ( _xlfn.XLOOKUP($A21,Sulfone!$A:$A,Sulfone!$A:$A,,-1)
       - _xlfn.XLOOKUP($A21,Sulfone!$A:$A,Sulfone!$A:$A,,1) )
   * ( _xlfn.XLOOKUP($A21,Sulfone!$A:$A,Sulfone!$B:$B,,-1)
       - _xlfn.XLOOKUP($A21,Sulfone!$A:$A,Sulfone!$B:$B,,1) )</f>
        <v>2.7926161780426539E-3</v>
      </c>
      <c r="E21">
        <f xml:space="preserve"> _xlfn.XLOOKUP($A21,sfeso4051!$A:$A,sfeso4051!$B:$B,,1)
 + ( $A21 - _xlfn.XLOOKUP($A21,sfeso4051!$A:$A,sfeso4051!$A:$A,,1) )
   / ( _xlfn.XLOOKUP($A21,sfeso4051!$A:$A,sfeso4051!$A:$A,,-1)
       - _xlfn.XLOOKUP($A21,sfeso4051!$A:$A,sfeso4051!$A:$A,,1) )
   * ( _xlfn.XLOOKUP($A21,sfeso4051!$A:$A,sfeso4051!$B:$B,,-1)
       - _xlfn.XLOOKUP($A21,sfeso4051!$A:$A,sfeso4051!$B:$B,,1) )</f>
        <v>-5.4974993365510903E-3</v>
      </c>
      <c r="F21">
        <f xml:space="preserve"> _xlfn.XLOOKUP($A21,sdbt029!$A:$A,sdbt029!$B:$B,,1)
 + ( $A21 - _xlfn.XLOOKUP($A21,sdbt029!$A:$A,sdbt029!$A:$A,,1) )
   / ( _xlfn.XLOOKUP($A21,sdbt029!$A:$A,sdbt029!$A:$A,,-1)
       - _xlfn.XLOOKUP($A21,sdbt029!$A:$A,sdbt029!$A:$A,,1) )
   * ( _xlfn.XLOOKUP($A21,sdbt029!$A:$A,sdbt029!$B:$B,,-1)
       - _xlfn.XLOOKUP($A21,sdbt029!$A:$A,sdbt029!$B:$B,,1) )</f>
        <v>-6.8634815367308019E-2</v>
      </c>
      <c r="G21">
        <f xml:space="preserve"> _xlfn.XLOOKUP($A21,sdbs034!$A:$A,sdbs034!$B:$B,,1)
 + ( $A21 - _xlfn.XLOOKUP($A21,sdbs034!$A:$A,sdbs034!$A:$A,,1) )
   / ( _xlfn.XLOOKUP($A21,sdbs034!$A:$A,sdbs034!$A:$A,,-1)
       - _xlfn.XLOOKUP($A21,sdbs034!$A:$A,sdbs034!$A:$A,,1) )
   * ( _xlfn.XLOOKUP($A21,sdbs034!$A:$A,sdbs034!$B:$B,,-1)
       - _xlfn.XLOOKUP($A21,sdbs034!$A:$A,sdbs034!$B:$B,,1) )</f>
        <v>-1.4089107652111646E-2</v>
      </c>
      <c r="H21">
        <f xml:space="preserve"> _xlfn.XLOOKUP($A21,sdbso042!$A:$A,sdbso042!$B:$B,,1)
 + ( $A21 - _xlfn.XLOOKUP($A21,sdbso042!$A:$A,sdbso042!$A:$A,,1) )
   / ( _xlfn.XLOOKUP($A21,sdbso042!$A:$A,sdbso042!$A:$A,,-1)
       - _xlfn.XLOOKUP($A21,sdbso042!$A:$A,sdbso042!$A:$A,,1) )
   * ( _xlfn.XLOOKUP($A21,sdbso042!$A:$A,sdbso042!$B:$B,,-1)
       - _xlfn.XLOOKUP($A21,sdbso042!$A:$A,sdbso042!$B:$B,,1) )</f>
        <v>-2.9182393945099916E-2</v>
      </c>
      <c r="J21">
        <v>2473.0318000000002</v>
      </c>
      <c r="K21">
        <v>1.4820952000000001</v>
      </c>
      <c r="L21">
        <v>0.40274463349033807</v>
      </c>
      <c r="M21">
        <v>8.5108164152630617E-2</v>
      </c>
      <c r="N21">
        <v>9.2841926612377123E-3</v>
      </c>
      <c r="O21">
        <v>3.6797353319270041</v>
      </c>
      <c r="P21">
        <v>2.4518616365924855</v>
      </c>
      <c r="Q21">
        <v>0.30109420172322304</v>
      </c>
      <c r="Y21">
        <f t="shared" si="1"/>
        <v>1.7079849152152562</v>
      </c>
      <c r="Z21">
        <f t="shared" si="2"/>
        <v>5.1026163440029519E-2</v>
      </c>
      <c r="AM21" s="1">
        <v>2433.5259999999998</v>
      </c>
    </row>
    <row r="22" spans="1:39" x14ac:dyDescent="0.2">
      <c r="A22" s="1">
        <f t="shared" si="0"/>
        <v>2432.2761999999998</v>
      </c>
      <c r="B22" s="1">
        <v>1.0816732000000001E-2</v>
      </c>
      <c r="C22" t="e">
        <f xml:space="preserve"> _xlfn.XLOOKUP($A22,DibenzoThiophene!$A:$A,DibenzoThiophene!$B:$B,,1)
 + ( $A22 - _xlfn.XLOOKUP($A22,DibenzoThiophene!$A:$A,DibenzoThiophene!$A:$A,,1) )
   / ( _xlfn.XLOOKUP($A22,DibenzoThiophene!$A:$A,DibenzoThiophene!$A:$A,,-1)
       - _xlfn.XLOOKUP($A22,DibenzoThiophene!$A:$A,DibenzoThiophene!$A:$A,,1) )
   * ( _xlfn.XLOOKUP($A22,DibenzoThiophene!$A:$A,DibenzoThiophene!$B:$B,,-1)
       - _xlfn.XLOOKUP($A22,DibenzoThiophene!$A:$A,DibenzoThiophene!$B:$B,,1) )</f>
        <v>#N/A</v>
      </c>
      <c r="D22">
        <f xml:space="preserve"> _xlfn.XLOOKUP($A22,Sulfone!$A:$A,Sulfone!$B:$B,,1)
 + ( $A22 - _xlfn.XLOOKUP($A22,Sulfone!$A:$A,Sulfone!$A:$A,,1) )
   / ( _xlfn.XLOOKUP($A22,Sulfone!$A:$A,Sulfone!$A:$A,,-1)
       - _xlfn.XLOOKUP($A22,Sulfone!$A:$A,Sulfone!$A:$A,,1) )
   * ( _xlfn.XLOOKUP($A22,Sulfone!$A:$A,Sulfone!$B:$B,,-1)
       - _xlfn.XLOOKUP($A22,Sulfone!$A:$A,Sulfone!$B:$B,,1) )</f>
        <v>2.9620062762836762E-3</v>
      </c>
      <c r="E22">
        <f xml:space="preserve"> _xlfn.XLOOKUP($A22,sfeso4051!$A:$A,sfeso4051!$B:$B,,1)
 + ( $A22 - _xlfn.XLOOKUP($A22,sfeso4051!$A:$A,sfeso4051!$A:$A,,1) )
   / ( _xlfn.XLOOKUP($A22,sfeso4051!$A:$A,sfeso4051!$A:$A,,-1)
       - _xlfn.XLOOKUP($A22,sfeso4051!$A:$A,sfeso4051!$A:$A,,1) )
   * ( _xlfn.XLOOKUP($A22,sfeso4051!$A:$A,sfeso4051!$B:$B,,-1)
       - _xlfn.XLOOKUP($A22,sfeso4051!$A:$A,sfeso4051!$B:$B,,1) )</f>
        <v>-5.8750488122136183E-3</v>
      </c>
      <c r="F22">
        <f xml:space="preserve"> _xlfn.XLOOKUP($A22,sdbt029!$A:$A,sdbt029!$B:$B,,1)
 + ( $A22 - _xlfn.XLOOKUP($A22,sdbt029!$A:$A,sdbt029!$A:$A,,1) )
   / ( _xlfn.XLOOKUP($A22,sdbt029!$A:$A,sdbt029!$A:$A,,-1)
       - _xlfn.XLOOKUP($A22,sdbt029!$A:$A,sdbt029!$A:$A,,1) )
   * ( _xlfn.XLOOKUP($A22,sdbt029!$A:$A,sdbt029!$B:$B,,-1)
       - _xlfn.XLOOKUP($A22,sdbt029!$A:$A,sdbt029!$B:$B,,1) )</f>
        <v>-6.8088503539837919E-2</v>
      </c>
      <c r="G22">
        <f xml:space="preserve"> _xlfn.XLOOKUP($A22,sdbs034!$A:$A,sdbs034!$B:$B,,1)
 + ( $A22 - _xlfn.XLOOKUP($A22,sdbs034!$A:$A,sdbs034!$A:$A,,1) )
   / ( _xlfn.XLOOKUP($A22,sdbs034!$A:$A,sdbs034!$A:$A,,-1)
       - _xlfn.XLOOKUP($A22,sdbs034!$A:$A,sdbs034!$A:$A,,1) )
   * ( _xlfn.XLOOKUP($A22,sdbs034!$A:$A,sdbs034!$B:$B,,-1)
       - _xlfn.XLOOKUP($A22,sdbs034!$A:$A,sdbs034!$B:$B,,1) )</f>
        <v>-1.3878555898302605E-2</v>
      </c>
      <c r="H22">
        <f xml:space="preserve"> _xlfn.XLOOKUP($A22,sdbso042!$A:$A,sdbso042!$B:$B,,1)
 + ( $A22 - _xlfn.XLOOKUP($A22,sdbso042!$A:$A,sdbso042!$A:$A,,1) )
   / ( _xlfn.XLOOKUP($A22,sdbso042!$A:$A,sdbso042!$A:$A,,-1)
       - _xlfn.XLOOKUP($A22,sdbso042!$A:$A,sdbso042!$A:$A,,1) )
   * ( _xlfn.XLOOKUP($A22,sdbso042!$A:$A,sdbso042!$B:$B,,-1)
       - _xlfn.XLOOKUP($A22,sdbso042!$A:$A,sdbso042!$B:$B,,1) )</f>
        <v>-2.8282783963466646E-2</v>
      </c>
      <c r="J22">
        <v>2473.2319000000002</v>
      </c>
      <c r="K22">
        <v>1.4855867</v>
      </c>
      <c r="L22">
        <v>0.67034291209418084</v>
      </c>
      <c r="M22">
        <v>8.8912856220196235E-2</v>
      </c>
      <c r="N22">
        <v>7.5560994758388685E-3</v>
      </c>
      <c r="O22">
        <v>3.4103226821186698</v>
      </c>
      <c r="P22">
        <v>1.912190966614548</v>
      </c>
      <c r="Q22">
        <v>0.34728797991528026</v>
      </c>
      <c r="Y22">
        <f t="shared" si="1"/>
        <v>1.4656373669112339</v>
      </c>
      <c r="Z22">
        <f t="shared" si="2"/>
        <v>3.9797589068653875E-4</v>
      </c>
      <c r="AM22" s="1">
        <v>2433.7761999999998</v>
      </c>
    </row>
    <row r="23" spans="1:39" x14ac:dyDescent="0.2">
      <c r="A23" s="1">
        <f t="shared" si="0"/>
        <v>2432.5264000000002</v>
      </c>
      <c r="B23" s="1">
        <v>-1.0900985E-2</v>
      </c>
      <c r="C23" t="e">
        <f xml:space="preserve"> _xlfn.XLOOKUP($A23,DibenzoThiophene!$A:$A,DibenzoThiophene!$B:$B,,1)
 + ( $A23 - _xlfn.XLOOKUP($A23,DibenzoThiophene!$A:$A,DibenzoThiophene!$A:$A,,1) )
   / ( _xlfn.XLOOKUP($A23,DibenzoThiophene!$A:$A,DibenzoThiophene!$A:$A,,-1)
       - _xlfn.XLOOKUP($A23,DibenzoThiophene!$A:$A,DibenzoThiophene!$A:$A,,1) )
   * ( _xlfn.XLOOKUP($A23,DibenzoThiophene!$A:$A,DibenzoThiophene!$B:$B,,-1)
       - _xlfn.XLOOKUP($A23,DibenzoThiophene!$A:$A,DibenzoThiophene!$B:$B,,1) )</f>
        <v>#N/A</v>
      </c>
      <c r="D23">
        <f xml:space="preserve"> _xlfn.XLOOKUP($A23,Sulfone!$A:$A,Sulfone!$B:$B,,1)
 + ( $A23 - _xlfn.XLOOKUP($A23,Sulfone!$A:$A,Sulfone!$A:$A,,1) )
   / ( _xlfn.XLOOKUP($A23,Sulfone!$A:$A,Sulfone!$A:$A,,-1)
       - _xlfn.XLOOKUP($A23,Sulfone!$A:$A,Sulfone!$A:$A,,1) )
   * ( _xlfn.XLOOKUP($A23,Sulfone!$A:$A,Sulfone!$B:$B,,-1)
       - _xlfn.XLOOKUP($A23,Sulfone!$A:$A,Sulfone!$B:$B,,1) )</f>
        <v>3.1313963745250068E-3</v>
      </c>
      <c r="E23">
        <f xml:space="preserve"> _xlfn.XLOOKUP($A23,sfeso4051!$A:$A,sfeso4051!$B:$B,,1)
 + ( $A23 - _xlfn.XLOOKUP($A23,sfeso4051!$A:$A,sfeso4051!$A:$A,,1) )
   / ( _xlfn.XLOOKUP($A23,sfeso4051!$A:$A,sfeso4051!$A:$A,,-1)
       - _xlfn.XLOOKUP($A23,sfeso4051!$A:$A,sfeso4051!$A:$A,,1) )
   * ( _xlfn.XLOOKUP($A23,sfeso4051!$A:$A,sfeso4051!$B:$B,,-1)
       - _xlfn.XLOOKUP($A23,sfeso4051!$A:$A,sfeso4051!$B:$B,,1) )</f>
        <v>-6.2525982878768333E-3</v>
      </c>
      <c r="F23">
        <f xml:space="preserve"> _xlfn.XLOOKUP($A23,sdbt029!$A:$A,sdbt029!$B:$B,,1)
 + ( $A23 - _xlfn.XLOOKUP($A23,sdbt029!$A:$A,sdbt029!$A:$A,,1) )
   / ( _xlfn.XLOOKUP($A23,sdbt029!$A:$A,sdbt029!$A:$A,,-1)
       - _xlfn.XLOOKUP($A23,sdbt029!$A:$A,sdbt029!$A:$A,,1) )
   * ( _xlfn.XLOOKUP($A23,sdbt029!$A:$A,sdbt029!$B:$B,,-1)
       - _xlfn.XLOOKUP($A23,sdbt029!$A:$A,sdbt029!$B:$B,,1) )</f>
        <v>-6.7542191712366834E-2</v>
      </c>
      <c r="G23">
        <f xml:space="preserve"> _xlfn.XLOOKUP($A23,sdbs034!$A:$A,sdbs034!$B:$B,,1)
 + ( $A23 - _xlfn.XLOOKUP($A23,sdbs034!$A:$A,sdbs034!$A:$A,,1) )
   / ( _xlfn.XLOOKUP($A23,sdbs034!$A:$A,sdbs034!$A:$A,,-1)
       - _xlfn.XLOOKUP($A23,sdbs034!$A:$A,sdbs034!$A:$A,,1) )
   * ( _xlfn.XLOOKUP($A23,sdbs034!$A:$A,sdbs034!$B:$B,,-1)
       - _xlfn.XLOOKUP($A23,sdbs034!$A:$A,sdbs034!$B:$B,,1) )</f>
        <v>-1.3668004144493182E-2</v>
      </c>
      <c r="H23">
        <f xml:space="preserve"> _xlfn.XLOOKUP($A23,sdbso042!$A:$A,sdbso042!$B:$B,,1)
 + ( $A23 - _xlfn.XLOOKUP($A23,sdbso042!$A:$A,sdbso042!$A:$A,,1) )
   / ( _xlfn.XLOOKUP($A23,sdbso042!$A:$A,sdbso042!$A:$A,,-1)
       - _xlfn.XLOOKUP($A23,sdbso042!$A:$A,sdbso042!$A:$A,,1) )
   * ( _xlfn.XLOOKUP($A23,sdbso042!$A:$A,sdbso042!$B:$B,,-1)
       - _xlfn.XLOOKUP($A23,sdbso042!$A:$A,sdbso042!$B:$B,,1) )</f>
        <v>-2.7383173981831738E-2</v>
      </c>
      <c r="J23">
        <v>2473.4321</v>
      </c>
      <c r="K23">
        <v>1.3442438999999999</v>
      </c>
      <c r="L23">
        <v>1.1769026910608971</v>
      </c>
      <c r="M23">
        <v>9.306699789018609E-2</v>
      </c>
      <c r="N23">
        <v>1.0441048766682127E-2</v>
      </c>
      <c r="O23">
        <v>2.7720513132741562</v>
      </c>
      <c r="P23">
        <v>1.509303407074859</v>
      </c>
      <c r="Q23">
        <v>0.4188223259321342</v>
      </c>
      <c r="Y23">
        <f t="shared" si="1"/>
        <v>1.2843518440389159</v>
      </c>
      <c r="Z23">
        <f t="shared" si="2"/>
        <v>3.587058367245623E-3</v>
      </c>
      <c r="AM23" s="1">
        <v>2434.0264000000002</v>
      </c>
    </row>
    <row r="24" spans="1:39" x14ac:dyDescent="0.2">
      <c r="A24" s="1">
        <f t="shared" si="0"/>
        <v>2432.7766000000001</v>
      </c>
      <c r="B24" s="1">
        <v>6.383845E-3</v>
      </c>
      <c r="C24" t="e">
        <f xml:space="preserve"> _xlfn.XLOOKUP($A24,DibenzoThiophene!$A:$A,DibenzoThiophene!$B:$B,,1)
 + ( $A24 - _xlfn.XLOOKUP($A24,DibenzoThiophene!$A:$A,DibenzoThiophene!$A:$A,,1) )
   / ( _xlfn.XLOOKUP($A24,DibenzoThiophene!$A:$A,DibenzoThiophene!$A:$A,,-1)
       - _xlfn.XLOOKUP($A24,DibenzoThiophene!$A:$A,DibenzoThiophene!$A:$A,,1) )
   * ( _xlfn.XLOOKUP($A24,DibenzoThiophene!$A:$A,DibenzoThiophene!$B:$B,,-1)
       - _xlfn.XLOOKUP($A24,DibenzoThiophene!$A:$A,DibenzoThiophene!$B:$B,,1) )</f>
        <v>#N/A</v>
      </c>
      <c r="D24">
        <f xml:space="preserve"> _xlfn.XLOOKUP($A24,Sulfone!$A:$A,Sulfone!$B:$B,,1)
 + ( $A24 - _xlfn.XLOOKUP($A24,Sulfone!$A:$A,Sulfone!$A:$A,,1) )
   / ( _xlfn.XLOOKUP($A24,Sulfone!$A:$A,Sulfone!$A:$A,,-1)
       - _xlfn.XLOOKUP($A24,Sulfone!$A:$A,Sulfone!$A:$A,,1) )
   * ( _xlfn.XLOOKUP($A24,Sulfone!$A:$A,Sulfone!$B:$B,,-1)
       - _xlfn.XLOOKUP($A24,Sulfone!$A:$A,Sulfone!$B:$B,,1) )</f>
        <v>3.3007864727660294E-3</v>
      </c>
      <c r="E24">
        <f xml:space="preserve"> _xlfn.XLOOKUP($A24,sfeso4051!$A:$A,sfeso4051!$B:$B,,1)
 + ( $A24 - _xlfn.XLOOKUP($A24,sfeso4051!$A:$A,sfeso4051!$A:$A,,1) )
   / ( _xlfn.XLOOKUP($A24,sfeso4051!$A:$A,sfeso4051!$A:$A,,-1)
       - _xlfn.XLOOKUP($A24,sfeso4051!$A:$A,sfeso4051!$A:$A,,1) )
   * ( _xlfn.XLOOKUP($A24,sfeso4051!$A:$A,sfeso4051!$B:$B,,-1)
       - _xlfn.XLOOKUP($A24,sfeso4051!$A:$A,sfeso4051!$B:$B,,1) )</f>
        <v>-6.6301477635393614E-3</v>
      </c>
      <c r="F24">
        <f xml:space="preserve"> _xlfn.XLOOKUP($A24,sdbt029!$A:$A,sdbt029!$B:$B,,1)
 + ( $A24 - _xlfn.XLOOKUP($A24,sdbt029!$A:$A,sdbt029!$A:$A,,1) )
   / ( _xlfn.XLOOKUP($A24,sdbt029!$A:$A,sdbt029!$A:$A,,-1)
       - _xlfn.XLOOKUP($A24,sdbt029!$A:$A,sdbt029!$A:$A,,1) )
   * ( _xlfn.XLOOKUP($A24,sdbt029!$A:$A,sdbt029!$B:$B,,-1)
       - _xlfn.XLOOKUP($A24,sdbt029!$A:$A,sdbt029!$B:$B,,1) )</f>
        <v>-6.6995879884896734E-2</v>
      </c>
      <c r="G24">
        <f xml:space="preserve"> _xlfn.XLOOKUP($A24,sdbs034!$A:$A,sdbs034!$B:$B,,1)
 + ( $A24 - _xlfn.XLOOKUP($A24,sdbs034!$A:$A,sdbs034!$A:$A,,1) )
   / ( _xlfn.XLOOKUP($A24,sdbs034!$A:$A,sdbs034!$A:$A,,-1)
       - _xlfn.XLOOKUP($A24,sdbs034!$A:$A,sdbs034!$A:$A,,1) )
   * ( _xlfn.XLOOKUP($A24,sdbs034!$A:$A,sdbs034!$B:$B,,-1)
       - _xlfn.XLOOKUP($A24,sdbs034!$A:$A,sdbs034!$B:$B,,1) )</f>
        <v>-1.3457452390684141E-2</v>
      </c>
      <c r="H24">
        <f xml:space="preserve"> _xlfn.XLOOKUP($A24,sdbso042!$A:$A,sdbso042!$B:$B,,1)
 + ( $A24 - _xlfn.XLOOKUP($A24,sdbso042!$A:$A,sdbso042!$A:$A,,1) )
   / ( _xlfn.XLOOKUP($A24,sdbso042!$A:$A,sdbso042!$A:$A,,-1)
       - _xlfn.XLOOKUP($A24,sdbso042!$A:$A,sdbso042!$A:$A,,1) )
   * ( _xlfn.XLOOKUP($A24,sdbso042!$A:$A,sdbso042!$B:$B,,-1)
       - _xlfn.XLOOKUP($A24,sdbso042!$A:$A,sdbso042!$B:$B,,1) )</f>
        <v>-2.6483564000198467E-2</v>
      </c>
      <c r="J24">
        <v>2473.6322</v>
      </c>
      <c r="K24">
        <v>1.2197468</v>
      </c>
      <c r="L24">
        <v>2.1367060577327104</v>
      </c>
      <c r="M24">
        <v>9.3151867278452552E-2</v>
      </c>
      <c r="N24">
        <v>1.071546304358432E-2</v>
      </c>
      <c r="O24">
        <v>2.0772255895386547</v>
      </c>
      <c r="P24">
        <v>1.2779838864385231</v>
      </c>
      <c r="Q24">
        <v>0.53329828388586076</v>
      </c>
      <c r="Y24">
        <f t="shared" si="1"/>
        <v>1.2554251503392817</v>
      </c>
      <c r="Z24">
        <f t="shared" si="2"/>
        <v>1.2729446829325213E-3</v>
      </c>
      <c r="AM24" s="1">
        <v>2434.2766000000001</v>
      </c>
    </row>
    <row r="25" spans="1:39" x14ac:dyDescent="0.2">
      <c r="A25" s="1">
        <f t="shared" si="0"/>
        <v>2433.0268000000001</v>
      </c>
      <c r="B25" s="1">
        <v>2.5497949999999998E-2</v>
      </c>
      <c r="C25" t="e">
        <f xml:space="preserve"> _xlfn.XLOOKUP($A25,DibenzoThiophene!$A:$A,DibenzoThiophene!$B:$B,,1)
 + ( $A25 - _xlfn.XLOOKUP($A25,DibenzoThiophene!$A:$A,DibenzoThiophene!$A:$A,,1) )
   / ( _xlfn.XLOOKUP($A25,DibenzoThiophene!$A:$A,DibenzoThiophene!$A:$A,,-1)
       - _xlfn.XLOOKUP($A25,DibenzoThiophene!$A:$A,DibenzoThiophene!$A:$A,,1) )
   * ( _xlfn.XLOOKUP($A25,DibenzoThiophene!$A:$A,DibenzoThiophene!$B:$B,,-1)
       - _xlfn.XLOOKUP($A25,DibenzoThiophene!$A:$A,DibenzoThiophene!$B:$B,,1) )</f>
        <v>#N/A</v>
      </c>
      <c r="D25">
        <f xml:space="preserve"> _xlfn.XLOOKUP($A25,Sulfone!$A:$A,Sulfone!$B:$B,,1)
 + ( $A25 - _xlfn.XLOOKUP($A25,Sulfone!$A:$A,Sulfone!$A:$A,,1) )
   / ( _xlfn.XLOOKUP($A25,Sulfone!$A:$A,Sulfone!$A:$A,,-1)
       - _xlfn.XLOOKUP($A25,Sulfone!$A:$A,Sulfone!$A:$A,,1) )
   * ( _xlfn.XLOOKUP($A25,Sulfone!$A:$A,Sulfone!$B:$B,,-1)
       - _xlfn.XLOOKUP($A25,Sulfone!$A:$A,Sulfone!$B:$B,,1) )</f>
        <v>3.4701765710070521E-3</v>
      </c>
      <c r="E25">
        <f xml:space="preserve"> _xlfn.XLOOKUP($A25,sfeso4051!$A:$A,sfeso4051!$B:$B,,1)
 + ( $A25 - _xlfn.XLOOKUP($A25,sfeso4051!$A:$A,sfeso4051!$A:$A,,1) )
   / ( _xlfn.XLOOKUP($A25,sfeso4051!$A:$A,sfeso4051!$A:$A,,-1)
       - _xlfn.XLOOKUP($A25,sfeso4051!$A:$A,sfeso4051!$A:$A,,1) )
   * ( _xlfn.XLOOKUP($A25,sfeso4051!$A:$A,sfeso4051!$B:$B,,-1)
       - _xlfn.XLOOKUP($A25,sfeso4051!$A:$A,sfeso4051!$B:$B,,1) )</f>
        <v>-7.0076972392018894E-3</v>
      </c>
      <c r="F25">
        <f xml:space="preserve"> _xlfn.XLOOKUP($A25,sdbt029!$A:$A,sdbt029!$B:$B,,1)
 + ( $A25 - _xlfn.XLOOKUP($A25,sdbt029!$A:$A,sdbt029!$A:$A,,1) )
   / ( _xlfn.XLOOKUP($A25,sdbt029!$A:$A,sdbt029!$A:$A,,-1)
       - _xlfn.XLOOKUP($A25,sdbt029!$A:$A,sdbt029!$A:$A,,1) )
   * ( _xlfn.XLOOKUP($A25,sdbt029!$A:$A,sdbt029!$B:$B,,-1)
       - _xlfn.XLOOKUP($A25,sdbt029!$A:$A,sdbt029!$B:$B,,1) )</f>
        <v>-6.6449568057426633E-2</v>
      </c>
      <c r="G25">
        <f xml:space="preserve"> _xlfn.XLOOKUP($A25,sdbs034!$A:$A,sdbs034!$B:$B,,1)
 + ( $A25 - _xlfn.XLOOKUP($A25,sdbs034!$A:$A,sdbs034!$A:$A,,1) )
   / ( _xlfn.XLOOKUP($A25,sdbs034!$A:$A,sdbs034!$A:$A,,-1)
       - _xlfn.XLOOKUP($A25,sdbs034!$A:$A,sdbs034!$A:$A,,1) )
   * ( _xlfn.XLOOKUP($A25,sdbs034!$A:$A,sdbs034!$B:$B,,-1)
       - _xlfn.XLOOKUP($A25,sdbs034!$A:$A,sdbs034!$B:$B,,1) )</f>
        <v>-1.32469006368751E-2</v>
      </c>
      <c r="H25">
        <f xml:space="preserve"> _xlfn.XLOOKUP($A25,sdbso042!$A:$A,sdbso042!$B:$B,,1)
 + ( $A25 - _xlfn.XLOOKUP($A25,sdbso042!$A:$A,sdbso042!$A:$A,,1) )
   / ( _xlfn.XLOOKUP($A25,sdbso042!$A:$A,sdbso042!$A:$A,,-1)
       - _xlfn.XLOOKUP($A25,sdbso042!$A:$A,sdbso042!$A:$A,,1) )
   * ( _xlfn.XLOOKUP($A25,sdbso042!$A:$A,sdbso042!$B:$B,,-1)
       - _xlfn.XLOOKUP($A25,sdbso042!$A:$A,sdbso042!$B:$B,,1) )</f>
        <v>-2.5583954018565197E-2</v>
      </c>
      <c r="J25">
        <v>2473.8323</v>
      </c>
      <c r="K25">
        <v>1.0292891</v>
      </c>
      <c r="L25">
        <v>3.3877396129875605</v>
      </c>
      <c r="M25">
        <v>9.4625934323386479E-2</v>
      </c>
      <c r="N25">
        <v>9.9755969352535636E-3</v>
      </c>
      <c r="O25">
        <v>1.4979610549382658</v>
      </c>
      <c r="P25">
        <v>1.1864881900520912</v>
      </c>
      <c r="Q25">
        <v>0.70681700043466422</v>
      </c>
      <c r="Y25">
        <f t="shared" si="1"/>
        <v>1.3587974060528056</v>
      </c>
      <c r="Z25">
        <f t="shared" si="2"/>
        <v>0.10857572375778946</v>
      </c>
      <c r="AM25" s="1">
        <v>2434.5268000000001</v>
      </c>
    </row>
    <row r="26" spans="1:39" x14ac:dyDescent="0.2">
      <c r="A26" s="1">
        <f t="shared" si="0"/>
        <v>2433.277</v>
      </c>
      <c r="B26" s="1">
        <v>2.6091774E-3</v>
      </c>
      <c r="C26" t="e">
        <f xml:space="preserve"> _xlfn.XLOOKUP($A26,DibenzoThiophene!$A:$A,DibenzoThiophene!$B:$B,,1)
 + ( $A26 - _xlfn.XLOOKUP($A26,DibenzoThiophene!$A:$A,DibenzoThiophene!$A:$A,,1) )
   / ( _xlfn.XLOOKUP($A26,DibenzoThiophene!$A:$A,DibenzoThiophene!$A:$A,,-1)
       - _xlfn.XLOOKUP($A26,DibenzoThiophene!$A:$A,DibenzoThiophene!$A:$A,,1) )
   * ( _xlfn.XLOOKUP($A26,DibenzoThiophene!$A:$A,DibenzoThiophene!$B:$B,,-1)
       - _xlfn.XLOOKUP($A26,DibenzoThiophene!$A:$A,DibenzoThiophene!$B:$B,,1) )</f>
        <v>#N/A</v>
      </c>
      <c r="D26">
        <f xml:space="preserve"> _xlfn.XLOOKUP($A26,Sulfone!$A:$A,Sulfone!$B:$B,,1)
 + ( $A26 - _xlfn.XLOOKUP($A26,Sulfone!$A:$A,Sulfone!$A:$A,,1) )
   / ( _xlfn.XLOOKUP($A26,Sulfone!$A:$A,Sulfone!$A:$A,,-1)
       - _xlfn.XLOOKUP($A26,Sulfone!$A:$A,Sulfone!$A:$A,,1) )
   * ( _xlfn.XLOOKUP($A26,Sulfone!$A:$A,Sulfone!$B:$B,,-1)
       - _xlfn.XLOOKUP($A26,Sulfone!$A:$A,Sulfone!$B:$B,,1) )</f>
        <v>3.6395666692480748E-3</v>
      </c>
      <c r="E26">
        <f xml:space="preserve"> _xlfn.XLOOKUP($A26,sfeso4051!$A:$A,sfeso4051!$B:$B,,1)
 + ( $A26 - _xlfn.XLOOKUP($A26,sfeso4051!$A:$A,sfeso4051!$A:$A,,1) )
   / ( _xlfn.XLOOKUP($A26,sfeso4051!$A:$A,sfeso4051!$A:$A,,-1)
       - _xlfn.XLOOKUP($A26,sfeso4051!$A:$A,sfeso4051!$A:$A,,1) )
   * ( _xlfn.XLOOKUP($A26,sfeso4051!$A:$A,sfeso4051!$B:$B,,-1)
       - _xlfn.XLOOKUP($A26,sfeso4051!$A:$A,sfeso4051!$B:$B,,1) )</f>
        <v>-7.3852467148644184E-3</v>
      </c>
      <c r="F26">
        <f xml:space="preserve"> _xlfn.XLOOKUP($A26,sdbt029!$A:$A,sdbt029!$B:$B,,1)
 + ( $A26 - _xlfn.XLOOKUP($A26,sdbt029!$A:$A,sdbt029!$A:$A,,1) )
   / ( _xlfn.XLOOKUP($A26,sdbt029!$A:$A,sdbt029!$A:$A,,-1)
       - _xlfn.XLOOKUP($A26,sdbt029!$A:$A,sdbt029!$A:$A,,1) )
   * ( _xlfn.XLOOKUP($A26,sdbt029!$A:$A,sdbt029!$B:$B,,-1)
       - _xlfn.XLOOKUP($A26,sdbt029!$A:$A,sdbt029!$B:$B,,1) )</f>
        <v>-6.5903256229956547E-2</v>
      </c>
      <c r="G26">
        <f xml:space="preserve"> _xlfn.XLOOKUP($A26,sdbs034!$A:$A,sdbs034!$B:$B,,1)
 + ( $A26 - _xlfn.XLOOKUP($A26,sdbs034!$A:$A,sdbs034!$A:$A,,1) )
   / ( _xlfn.XLOOKUP($A26,sdbs034!$A:$A,sdbs034!$A:$A,,-1)
       - _xlfn.XLOOKUP($A26,sdbs034!$A:$A,sdbs034!$A:$A,,1) )
   * ( _xlfn.XLOOKUP($A26,sdbs034!$A:$A,sdbs034!$B:$B,,-1)
       - _xlfn.XLOOKUP($A26,sdbs034!$A:$A,sdbs034!$B:$B,,1) )</f>
        <v>-1.3036348883066059E-2</v>
      </c>
      <c r="H26">
        <f xml:space="preserve"> _xlfn.XLOOKUP($A26,sdbso042!$A:$A,sdbso042!$B:$B,,1)
 + ( $A26 - _xlfn.XLOOKUP($A26,sdbso042!$A:$A,sdbso042!$A:$A,,1) )
   / ( _xlfn.XLOOKUP($A26,sdbso042!$A:$A,sdbso042!$A:$A,,-1)
       - _xlfn.XLOOKUP($A26,sdbso042!$A:$A,sdbso042!$A:$A,,1) )
   * ( _xlfn.XLOOKUP($A26,sdbso042!$A:$A,sdbso042!$B:$B,,-1)
       - _xlfn.XLOOKUP($A26,sdbso042!$A:$A,sdbso042!$B:$B,,1) )</f>
        <v>-2.4684344036931927E-2</v>
      </c>
      <c r="J26">
        <v>2474.0324999999998</v>
      </c>
      <c r="K26">
        <v>1.002921</v>
      </c>
      <c r="L26">
        <v>4.2294268333334264</v>
      </c>
      <c r="M26">
        <v>0.10134337904254008</v>
      </c>
      <c r="N26">
        <v>1.0931791992195499E-2</v>
      </c>
      <c r="O26">
        <v>1.1314069195190486</v>
      </c>
      <c r="P26">
        <v>1.1675516564449546</v>
      </c>
      <c r="Q26">
        <v>1.0116915271763136</v>
      </c>
      <c r="Y26">
        <f t="shared" si="1"/>
        <v>1.4583548884052993</v>
      </c>
      <c r="Z26">
        <f t="shared" si="2"/>
        <v>0.20742002670797061</v>
      </c>
      <c r="AM26" s="1">
        <v>2434.777</v>
      </c>
    </row>
    <row r="27" spans="1:39" x14ac:dyDescent="0.2">
      <c r="A27" s="1">
        <f t="shared" si="0"/>
        <v>2433.5272</v>
      </c>
      <c r="B27" s="1">
        <v>5.5683164000000004E-3</v>
      </c>
      <c r="C27" t="e">
        <f xml:space="preserve"> _xlfn.XLOOKUP($A27,DibenzoThiophene!$A:$A,DibenzoThiophene!$B:$B,,1)
 + ( $A27 - _xlfn.XLOOKUP($A27,DibenzoThiophene!$A:$A,DibenzoThiophene!$A:$A,,1) )
   / ( _xlfn.XLOOKUP($A27,DibenzoThiophene!$A:$A,DibenzoThiophene!$A:$A,,-1)
       - _xlfn.XLOOKUP($A27,DibenzoThiophene!$A:$A,DibenzoThiophene!$A:$A,,1) )
   * ( _xlfn.XLOOKUP($A27,DibenzoThiophene!$A:$A,DibenzoThiophene!$B:$B,,-1)
       - _xlfn.XLOOKUP($A27,DibenzoThiophene!$A:$A,DibenzoThiophene!$B:$B,,1) )</f>
        <v>#N/A</v>
      </c>
      <c r="D27">
        <f xml:space="preserve"> _xlfn.XLOOKUP($A27,Sulfone!$A:$A,Sulfone!$B:$B,,1)
 + ( $A27 - _xlfn.XLOOKUP($A27,Sulfone!$A:$A,Sulfone!$A:$A,,1) )
   / ( _xlfn.XLOOKUP($A27,Sulfone!$A:$A,Sulfone!$A:$A,,-1)
       - _xlfn.XLOOKUP($A27,Sulfone!$A:$A,Sulfone!$A:$A,,1) )
   * ( _xlfn.XLOOKUP($A27,Sulfone!$A:$A,Sulfone!$B:$B,,-1)
       - _xlfn.XLOOKUP($A27,Sulfone!$A:$A,Sulfone!$B:$B,,1) )</f>
        <v>3.8089567674890975E-3</v>
      </c>
      <c r="E27">
        <f xml:space="preserve"> _xlfn.XLOOKUP($A27,sfeso4051!$A:$A,sfeso4051!$B:$B,,1)
 + ( $A27 - _xlfn.XLOOKUP($A27,sfeso4051!$A:$A,sfeso4051!$A:$A,,1) )
   / ( _xlfn.XLOOKUP($A27,sfeso4051!$A:$A,sfeso4051!$A:$A,,-1)
       - _xlfn.XLOOKUP($A27,sfeso4051!$A:$A,sfeso4051!$A:$A,,1) )
   * ( _xlfn.XLOOKUP($A27,sfeso4051!$A:$A,sfeso4051!$B:$B,,-1)
       - _xlfn.XLOOKUP($A27,sfeso4051!$A:$A,sfeso4051!$B:$B,,1) )</f>
        <v>-7.7627961905269473E-3</v>
      </c>
      <c r="F27">
        <f xml:space="preserve"> _xlfn.XLOOKUP($A27,sdbt029!$A:$A,sdbt029!$B:$B,,1)
 + ( $A27 - _xlfn.XLOOKUP($A27,sdbt029!$A:$A,sdbt029!$A:$A,,1) )
   / ( _xlfn.XLOOKUP($A27,sdbt029!$A:$A,sdbt029!$A:$A,,-1)
       - _xlfn.XLOOKUP($A27,sdbt029!$A:$A,sdbt029!$A:$A,,1) )
   * ( _xlfn.XLOOKUP($A27,sdbt029!$A:$A,sdbt029!$B:$B,,-1)
       - _xlfn.XLOOKUP($A27,sdbt029!$A:$A,sdbt029!$B:$B,,1) )</f>
        <v>-6.5356944402486447E-2</v>
      </c>
      <c r="G27">
        <f xml:space="preserve"> _xlfn.XLOOKUP($A27,sdbs034!$A:$A,sdbs034!$B:$B,,1)
 + ( $A27 - _xlfn.XLOOKUP($A27,sdbs034!$A:$A,sdbs034!$A:$A,,1) )
   / ( _xlfn.XLOOKUP($A27,sdbs034!$A:$A,sdbs034!$A:$A,,-1)
       - _xlfn.XLOOKUP($A27,sdbs034!$A:$A,sdbs034!$A:$A,,1) )
   * ( _xlfn.XLOOKUP($A27,sdbs034!$A:$A,sdbs034!$B:$B,,-1)
       - _xlfn.XLOOKUP($A27,sdbs034!$A:$A,sdbs034!$B:$B,,1) )</f>
        <v>-1.2825797129257018E-2</v>
      </c>
      <c r="H27">
        <f xml:space="preserve"> _xlfn.XLOOKUP($A27,sdbso042!$A:$A,sdbso042!$B:$B,,1)
 + ( $A27 - _xlfn.XLOOKUP($A27,sdbso042!$A:$A,sdbso042!$A:$A,,1) )
   / ( _xlfn.XLOOKUP($A27,sdbso042!$A:$A,sdbso042!$A:$A,,-1)
       - _xlfn.XLOOKUP($A27,sdbso042!$A:$A,sdbso042!$A:$A,,1) )
   * ( _xlfn.XLOOKUP($A27,sdbso042!$A:$A,sdbso042!$B:$B,,-1)
       - _xlfn.XLOOKUP($A27,sdbso042!$A:$A,sdbso042!$B:$B,,1) )</f>
        <v>-2.378473405529866E-2</v>
      </c>
      <c r="J27">
        <v>2474.2325999999998</v>
      </c>
      <c r="K27">
        <v>0.97742114999999996</v>
      </c>
      <c r="L27">
        <v>3.9646597183880208</v>
      </c>
      <c r="M27">
        <v>0.11044160351052906</v>
      </c>
      <c r="N27">
        <v>1.4528034277267678E-2</v>
      </c>
      <c r="O27">
        <v>0.98543545430231849</v>
      </c>
      <c r="P27">
        <v>1.1771015098689117</v>
      </c>
      <c r="Q27">
        <v>1.5452530375983193</v>
      </c>
      <c r="Y27">
        <f t="shared" si="1"/>
        <v>1.418552303923259</v>
      </c>
      <c r="Z27">
        <f t="shared" si="2"/>
        <v>0.19459669496166609</v>
      </c>
      <c r="AM27" s="1">
        <v>2435.0272</v>
      </c>
    </row>
    <row r="28" spans="1:39" x14ac:dyDescent="0.2">
      <c r="A28" s="1">
        <f t="shared" si="0"/>
        <v>2433.7773999999999</v>
      </c>
      <c r="B28" s="1">
        <v>-1.9654530999999999E-2</v>
      </c>
      <c r="C28" t="e">
        <f xml:space="preserve"> _xlfn.XLOOKUP($A28,DibenzoThiophene!$A:$A,DibenzoThiophene!$B:$B,,1)
 + ( $A28 - _xlfn.XLOOKUP($A28,DibenzoThiophene!$A:$A,DibenzoThiophene!$A:$A,,1) )
   / ( _xlfn.XLOOKUP($A28,DibenzoThiophene!$A:$A,DibenzoThiophene!$A:$A,,-1)
       - _xlfn.XLOOKUP($A28,DibenzoThiophene!$A:$A,DibenzoThiophene!$A:$A,,1) )
   * ( _xlfn.XLOOKUP($A28,DibenzoThiophene!$A:$A,DibenzoThiophene!$B:$B,,-1)
       - _xlfn.XLOOKUP($A28,DibenzoThiophene!$A:$A,DibenzoThiophene!$B:$B,,1) )</f>
        <v>#N/A</v>
      </c>
      <c r="D28">
        <f xml:space="preserve"> _xlfn.XLOOKUP($A28,Sulfone!$A:$A,Sulfone!$B:$B,,1)
 + ( $A28 - _xlfn.XLOOKUP($A28,Sulfone!$A:$A,Sulfone!$A:$A,,1) )
   / ( _xlfn.XLOOKUP($A28,Sulfone!$A:$A,Sulfone!$A:$A,,-1)
       - _xlfn.XLOOKUP($A28,Sulfone!$A:$A,Sulfone!$A:$A,,1) )
   * ( _xlfn.XLOOKUP($A28,Sulfone!$A:$A,Sulfone!$B:$B,,-1)
       - _xlfn.XLOOKUP($A28,Sulfone!$A:$A,Sulfone!$B:$B,,1) )</f>
        <v>3.9783468657301202E-3</v>
      </c>
      <c r="E28">
        <f xml:space="preserve"> _xlfn.XLOOKUP($A28,sfeso4051!$A:$A,sfeso4051!$B:$B,,1)
 + ( $A28 - _xlfn.XLOOKUP($A28,sfeso4051!$A:$A,sfeso4051!$A:$A,,1) )
   / ( _xlfn.XLOOKUP($A28,sfeso4051!$A:$A,sfeso4051!$A:$A,,-1)
       - _xlfn.XLOOKUP($A28,sfeso4051!$A:$A,sfeso4051!$A:$A,,1) )
   * ( _xlfn.XLOOKUP($A28,sfeso4051!$A:$A,sfeso4051!$B:$B,,-1)
       - _xlfn.XLOOKUP($A28,sfeso4051!$A:$A,sfeso4051!$B:$B,,1) )</f>
        <v>-8.1403456661894753E-3</v>
      </c>
      <c r="F28">
        <f xml:space="preserve"> _xlfn.XLOOKUP($A28,sdbt029!$A:$A,sdbt029!$B:$B,,1)
 + ( $A28 - _xlfn.XLOOKUP($A28,sdbt029!$A:$A,sdbt029!$A:$A,,1) )
   / ( _xlfn.XLOOKUP($A28,sdbt029!$A:$A,sdbt029!$A:$A,,-1)
       - _xlfn.XLOOKUP($A28,sdbt029!$A:$A,sdbt029!$A:$A,,1) )
   * ( _xlfn.XLOOKUP($A28,sdbt029!$A:$A,sdbt029!$B:$B,,-1)
       - _xlfn.XLOOKUP($A28,sdbt029!$A:$A,sdbt029!$B:$B,,1) )</f>
        <v>-6.4810632575016347E-2</v>
      </c>
      <c r="G28">
        <f xml:space="preserve"> _xlfn.XLOOKUP($A28,sdbs034!$A:$A,sdbs034!$B:$B,,1)
 + ( $A28 - _xlfn.XLOOKUP($A28,sdbs034!$A:$A,sdbs034!$A:$A,,1) )
   / ( _xlfn.XLOOKUP($A28,sdbs034!$A:$A,sdbs034!$A:$A,,-1)
       - _xlfn.XLOOKUP($A28,sdbs034!$A:$A,sdbs034!$A:$A,,1) )
   * ( _xlfn.XLOOKUP($A28,sdbs034!$A:$A,sdbs034!$B:$B,,-1)
       - _xlfn.XLOOKUP($A28,sdbs034!$A:$A,sdbs034!$B:$B,,1) )</f>
        <v>-1.2615245375447979E-2</v>
      </c>
      <c r="H28">
        <f xml:space="preserve"> _xlfn.XLOOKUP($A28,sdbso042!$A:$A,sdbso042!$B:$B,,1)
 + ( $A28 - _xlfn.XLOOKUP($A28,sdbso042!$A:$A,sdbso042!$A:$A,,1) )
   / ( _xlfn.XLOOKUP($A28,sdbso042!$A:$A,sdbso042!$A:$A,,-1)
       - _xlfn.XLOOKUP($A28,sdbso042!$A:$A,sdbso042!$A:$A,,1) )
   * ( _xlfn.XLOOKUP($A28,sdbso042!$A:$A,sdbso042!$B:$B,,-1)
       - _xlfn.XLOOKUP($A28,sdbso042!$A:$A,sdbso042!$B:$B,,1) )</f>
        <v>-2.288512407366539E-2</v>
      </c>
      <c r="J28">
        <v>2474.4326999999998</v>
      </c>
      <c r="K28">
        <v>1.0339707</v>
      </c>
      <c r="L28">
        <v>3.0220538367180856</v>
      </c>
      <c r="M28">
        <v>0.11916430212931201</v>
      </c>
      <c r="N28">
        <v>1.3814563775625181E-2</v>
      </c>
      <c r="O28">
        <v>1.0259946041998658</v>
      </c>
      <c r="P28">
        <v>1.190971324171848</v>
      </c>
      <c r="Q28">
        <v>2.4368264333956184</v>
      </c>
      <c r="Y28">
        <f t="shared" si="1"/>
        <v>1.2999771077526805</v>
      </c>
      <c r="Z28">
        <f t="shared" si="2"/>
        <v>7.0759408965485313E-2</v>
      </c>
      <c r="AM28" s="1">
        <v>2435.2773999999999</v>
      </c>
    </row>
    <row r="29" spans="1:39" x14ac:dyDescent="0.2">
      <c r="A29" s="1">
        <f t="shared" si="0"/>
        <v>2434.0275999999999</v>
      </c>
      <c r="B29" s="1">
        <v>2.4351457E-2</v>
      </c>
      <c r="C29" t="e">
        <f xml:space="preserve"> _xlfn.XLOOKUP($A29,DibenzoThiophene!$A:$A,DibenzoThiophene!$B:$B,,1)
 + ( $A29 - _xlfn.XLOOKUP($A29,DibenzoThiophene!$A:$A,DibenzoThiophene!$A:$A,,1) )
   / ( _xlfn.XLOOKUP($A29,DibenzoThiophene!$A:$A,DibenzoThiophene!$A:$A,,-1)
       - _xlfn.XLOOKUP($A29,DibenzoThiophene!$A:$A,DibenzoThiophene!$A:$A,,1) )
   * ( _xlfn.XLOOKUP($A29,DibenzoThiophene!$A:$A,DibenzoThiophene!$B:$B,,-1)
       - _xlfn.XLOOKUP($A29,DibenzoThiophene!$A:$A,DibenzoThiophene!$B:$B,,1) )</f>
        <v>#N/A</v>
      </c>
      <c r="D29">
        <f xml:space="preserve"> _xlfn.XLOOKUP($A29,Sulfone!$A:$A,Sulfone!$B:$B,,1)
 + ( $A29 - _xlfn.XLOOKUP($A29,Sulfone!$A:$A,Sulfone!$A:$A,,1) )
   / ( _xlfn.XLOOKUP($A29,Sulfone!$A:$A,Sulfone!$A:$A,,-1)
       - _xlfn.XLOOKUP($A29,Sulfone!$A:$A,Sulfone!$A:$A,,1) )
   * ( _xlfn.XLOOKUP($A29,Sulfone!$A:$A,Sulfone!$B:$B,,-1)
       - _xlfn.XLOOKUP($A29,Sulfone!$A:$A,Sulfone!$B:$B,,1) )</f>
        <v>4.1477369639711425E-3</v>
      </c>
      <c r="E29">
        <f xml:space="preserve"> _xlfn.XLOOKUP($A29,sfeso4051!$A:$A,sfeso4051!$B:$B,,1)
 + ( $A29 - _xlfn.XLOOKUP($A29,sfeso4051!$A:$A,sfeso4051!$A:$A,,1) )
   / ( _xlfn.XLOOKUP($A29,sfeso4051!$A:$A,sfeso4051!$A:$A,,-1)
       - _xlfn.XLOOKUP($A29,sfeso4051!$A:$A,sfeso4051!$A:$A,,1) )
   * ( _xlfn.XLOOKUP($A29,sfeso4051!$A:$A,sfeso4051!$B:$B,,-1)
       - _xlfn.XLOOKUP($A29,sfeso4051!$A:$A,sfeso4051!$B:$B,,1) )</f>
        <v>-8.5178951418520034E-3</v>
      </c>
      <c r="F29">
        <f xml:space="preserve"> _xlfn.XLOOKUP($A29,sdbt029!$A:$A,sdbt029!$B:$B,,1)
 + ( $A29 - _xlfn.XLOOKUP($A29,sdbt029!$A:$A,sdbt029!$A:$A,,1) )
   / ( _xlfn.XLOOKUP($A29,sdbt029!$A:$A,sdbt029!$A:$A,,-1)
       - _xlfn.XLOOKUP($A29,sdbt029!$A:$A,sdbt029!$A:$A,,1) )
   * ( _xlfn.XLOOKUP($A29,sdbt029!$A:$A,sdbt029!$B:$B,,-1)
       - _xlfn.XLOOKUP($A29,sdbt029!$A:$A,sdbt029!$B:$B,,1) )</f>
        <v>-6.4264320747546247E-2</v>
      </c>
      <c r="G29">
        <f xml:space="preserve"> _xlfn.XLOOKUP($A29,sdbs034!$A:$A,sdbs034!$B:$B,,1)
 + ( $A29 - _xlfn.XLOOKUP($A29,sdbs034!$A:$A,sdbs034!$A:$A,,1) )
   / ( _xlfn.XLOOKUP($A29,sdbs034!$A:$A,sdbs034!$A:$A,,-1)
       - _xlfn.XLOOKUP($A29,sdbs034!$A:$A,sdbs034!$A:$A,,1) )
   * ( _xlfn.XLOOKUP($A29,sdbs034!$A:$A,sdbs034!$B:$B,,-1)
       - _xlfn.XLOOKUP($A29,sdbs034!$A:$A,sdbs034!$B:$B,,1) )</f>
        <v>-1.2404693621638938E-2</v>
      </c>
      <c r="H29">
        <f xml:space="preserve"> _xlfn.XLOOKUP($A29,sdbso042!$A:$A,sdbso042!$B:$B,,1)
 + ( $A29 - _xlfn.XLOOKUP($A29,sdbso042!$A:$A,sdbso042!$A:$A,,1) )
   / ( _xlfn.XLOOKUP($A29,sdbso042!$A:$A,sdbso042!$A:$A,,-1)
       - _xlfn.XLOOKUP($A29,sdbso042!$A:$A,sdbso042!$A:$A,,1) )
   * ( _xlfn.XLOOKUP($A29,sdbso042!$A:$A,sdbso042!$B:$B,,-1)
       - _xlfn.XLOOKUP($A29,sdbso042!$A:$A,sdbso042!$B:$B,,1) )</f>
        <v>-2.1985514092032119E-2</v>
      </c>
      <c r="J29">
        <v>2474.6329000000001</v>
      </c>
      <c r="K29">
        <v>1.0865514000000001</v>
      </c>
      <c r="L29">
        <v>2.0714559746270442</v>
      </c>
      <c r="M29">
        <v>0.13131845400542791</v>
      </c>
      <c r="N29">
        <v>1.4830198823423263E-2</v>
      </c>
      <c r="O29">
        <v>1.1859339167571383</v>
      </c>
      <c r="P29">
        <v>1.2181578758970024</v>
      </c>
      <c r="Q29">
        <v>3.716559379208987</v>
      </c>
      <c r="Y29">
        <f t="shared" si="1"/>
        <v>1.2146669494336073</v>
      </c>
      <c r="Z29">
        <f t="shared" si="2"/>
        <v>1.6413594006675063E-2</v>
      </c>
      <c r="AM29" s="1">
        <v>2435.5275999999999</v>
      </c>
    </row>
    <row r="30" spans="1:39" x14ac:dyDescent="0.2">
      <c r="A30" s="1">
        <f t="shared" si="0"/>
        <v>2434.2777000000001</v>
      </c>
      <c r="B30" s="1">
        <v>1.0502539E-2</v>
      </c>
      <c r="C30" t="e">
        <f xml:space="preserve"> _xlfn.XLOOKUP($A30,DibenzoThiophene!$A:$A,DibenzoThiophene!$B:$B,,1)
 + ( $A30 - _xlfn.XLOOKUP($A30,DibenzoThiophene!$A:$A,DibenzoThiophene!$A:$A,,1) )
   / ( _xlfn.XLOOKUP($A30,DibenzoThiophene!$A:$A,DibenzoThiophene!$A:$A,,-1)
       - _xlfn.XLOOKUP($A30,DibenzoThiophene!$A:$A,DibenzoThiophene!$A:$A,,1) )
   * ( _xlfn.XLOOKUP($A30,DibenzoThiophene!$A:$A,DibenzoThiophene!$B:$B,,-1)
       - _xlfn.XLOOKUP($A30,DibenzoThiophene!$A:$A,DibenzoThiophene!$B:$B,,1) )</f>
        <v>#N/A</v>
      </c>
      <c r="D30">
        <f xml:space="preserve"> _xlfn.XLOOKUP($A30,Sulfone!$A:$A,Sulfone!$B:$B,,1)
 + ( $A30 - _xlfn.XLOOKUP($A30,Sulfone!$A:$A,Sulfone!$A:$A,,1) )
   / ( _xlfn.XLOOKUP($A30,Sulfone!$A:$A,Sulfone!$A:$A,,-1)
       - _xlfn.XLOOKUP($A30,Sulfone!$A:$A,Sulfone!$A:$A,,1) )
   * ( _xlfn.XLOOKUP($A30,Sulfone!$A:$A,Sulfone!$B:$B,,-1)
       - _xlfn.XLOOKUP($A30,Sulfone!$A:$A,Sulfone!$B:$B,,1) )</f>
        <v>4.3170593603345415E-3</v>
      </c>
      <c r="E30">
        <f xml:space="preserve"> _xlfn.XLOOKUP($A30,sfeso4051!$A:$A,sfeso4051!$B:$B,,1)
 + ( $A30 - _xlfn.XLOOKUP($A30,sfeso4051!$A:$A,sfeso4051!$A:$A,,1) )
   / ( _xlfn.XLOOKUP($A30,sfeso4051!$A:$A,sfeso4051!$A:$A,,-1)
       - _xlfn.XLOOKUP($A30,sfeso4051!$A:$A,sfeso4051!$A:$A,,1) )
   * ( _xlfn.XLOOKUP($A30,sfeso4051!$A:$A,sfeso4051!$B:$B,,-1)
       - _xlfn.XLOOKUP($A30,sfeso4051!$A:$A,sfeso4051!$B:$B,,1) )</f>
        <v>-8.8952937184439054E-3</v>
      </c>
      <c r="F30">
        <f xml:space="preserve"> _xlfn.XLOOKUP($A30,sdbt029!$A:$A,sdbt029!$B:$B,,1)
 + ( $A30 - _xlfn.XLOOKUP($A30,sdbt029!$A:$A,sdbt029!$A:$A,,1) )
   / ( _xlfn.XLOOKUP($A30,sdbt029!$A:$A,sdbt029!$A:$A,,-1)
       - _xlfn.XLOOKUP($A30,sdbt029!$A:$A,sdbt029!$A:$A,,1) )
   * ( _xlfn.XLOOKUP($A30,sdbt029!$A:$A,sdbt029!$B:$B,,-1)
       - _xlfn.XLOOKUP($A30,sdbt029!$A:$A,sdbt029!$B:$B,,1) )</f>
        <v>-6.3718227270126548E-2</v>
      </c>
      <c r="G30">
        <f xml:space="preserve"> _xlfn.XLOOKUP($A30,sdbs034!$A:$A,sdbs034!$B:$B,,1)
 + ( $A30 - _xlfn.XLOOKUP($A30,sdbs034!$A:$A,sdbs034!$A:$A,,1) )
   / ( _xlfn.XLOOKUP($A30,sdbs034!$A:$A,sdbs034!$A:$A,,-1)
       - _xlfn.XLOOKUP($A30,sdbs034!$A:$A,sdbs034!$A:$A,,1) )
   * ( _xlfn.XLOOKUP($A30,sdbs034!$A:$A,sdbs034!$B:$B,,-1)
       - _xlfn.XLOOKUP($A30,sdbs034!$A:$A,sdbs034!$B:$B,,1) )</f>
        <v>-1.2194226021208504E-2</v>
      </c>
      <c r="H30">
        <f xml:space="preserve"> _xlfn.XLOOKUP($A30,sdbso042!$A:$A,sdbso042!$B:$B,,1)
 + ( $A30 - _xlfn.XLOOKUP($A30,sdbso042!$A:$A,sdbso042!$A:$A,,1) )
   / ( _xlfn.XLOOKUP($A30,sdbso042!$A:$A,sdbso042!$A:$A,,-1)
       - _xlfn.XLOOKUP($A30,sdbso042!$A:$A,sdbso042!$A:$A,,1) )
   * ( _xlfn.XLOOKUP($A30,sdbso042!$A:$A,sdbso042!$B:$B,,-1)
       - _xlfn.XLOOKUP($A30,sdbso042!$A:$A,sdbso042!$B:$B,,1) )</f>
        <v>-2.1086263666745517E-2</v>
      </c>
      <c r="J30">
        <v>2474.8330000000001</v>
      </c>
      <c r="K30">
        <v>1.1260228999999999</v>
      </c>
      <c r="L30">
        <v>1.4403335061533886</v>
      </c>
      <c r="M30">
        <v>0.14214303278279972</v>
      </c>
      <c r="N30">
        <v>1.8606352476603409E-2</v>
      </c>
      <c r="O30">
        <v>1.3738631664468</v>
      </c>
      <c r="P30">
        <v>1.2617000593800674</v>
      </c>
      <c r="Q30">
        <v>5.1722060002000019</v>
      </c>
      <c r="Y30">
        <f t="shared" si="1"/>
        <v>1.2011253476864139</v>
      </c>
      <c r="Z30">
        <f t="shared" si="2"/>
        <v>5.6403776484905428E-3</v>
      </c>
      <c r="AM30" s="1">
        <v>2435.7777000000001</v>
      </c>
    </row>
    <row r="31" spans="1:39" x14ac:dyDescent="0.2">
      <c r="A31" s="1">
        <f t="shared" si="0"/>
        <v>2434.5279</v>
      </c>
      <c r="B31" s="1">
        <v>1.6787475E-2</v>
      </c>
      <c r="C31" t="e">
        <f xml:space="preserve"> _xlfn.XLOOKUP($A31,DibenzoThiophene!$A:$A,DibenzoThiophene!$B:$B,,1)
 + ( $A31 - _xlfn.XLOOKUP($A31,DibenzoThiophene!$A:$A,DibenzoThiophene!$A:$A,,1) )
   / ( _xlfn.XLOOKUP($A31,DibenzoThiophene!$A:$A,DibenzoThiophene!$A:$A,,-1)
       - _xlfn.XLOOKUP($A31,DibenzoThiophene!$A:$A,DibenzoThiophene!$A:$A,,1) )
   * ( _xlfn.XLOOKUP($A31,DibenzoThiophene!$A:$A,DibenzoThiophene!$B:$B,,-1)
       - _xlfn.XLOOKUP($A31,DibenzoThiophene!$A:$A,DibenzoThiophene!$B:$B,,1) )</f>
        <v>#N/A</v>
      </c>
      <c r="D31">
        <f xml:space="preserve"> _xlfn.XLOOKUP($A31,Sulfone!$A:$A,Sulfone!$B:$B,,1)
 + ( $A31 - _xlfn.XLOOKUP($A31,Sulfone!$A:$A,Sulfone!$A:$A,,1) )
   / ( _xlfn.XLOOKUP($A31,Sulfone!$A:$A,Sulfone!$A:$A,,-1)
       - _xlfn.XLOOKUP($A31,Sulfone!$A:$A,Sulfone!$A:$A,,1) )
   * ( _xlfn.XLOOKUP($A31,Sulfone!$A:$A,Sulfone!$B:$B,,-1)
       - _xlfn.XLOOKUP($A31,Sulfone!$A:$A,Sulfone!$B:$B,,1) )</f>
        <v>4.4864494585755647E-3</v>
      </c>
      <c r="E31">
        <f xml:space="preserve"> _xlfn.XLOOKUP($A31,sfeso4051!$A:$A,sfeso4051!$B:$B,,1)
 + ( $A31 - _xlfn.XLOOKUP($A31,sfeso4051!$A:$A,sfeso4051!$A:$A,,1) )
   / ( _xlfn.XLOOKUP($A31,sfeso4051!$A:$A,sfeso4051!$A:$A,,-1)
       - _xlfn.XLOOKUP($A31,sfeso4051!$A:$A,sfeso4051!$A:$A,,1) )
   * ( _xlfn.XLOOKUP($A31,sfeso4051!$A:$A,sfeso4051!$B:$B,,-1)
       - _xlfn.XLOOKUP($A31,sfeso4051!$A:$A,sfeso4051!$B:$B,,1) )</f>
        <v>-9.2728431941064334E-3</v>
      </c>
      <c r="F31">
        <f xml:space="preserve"> _xlfn.XLOOKUP($A31,sdbt029!$A:$A,sdbt029!$B:$B,,1)
 + ( $A31 - _xlfn.XLOOKUP($A31,sdbt029!$A:$A,sdbt029!$A:$A,,1) )
   / ( _xlfn.XLOOKUP($A31,sdbt029!$A:$A,sdbt029!$A:$A,,-1)
       - _xlfn.XLOOKUP($A31,sdbt029!$A:$A,sdbt029!$A:$A,,1) )
   * ( _xlfn.XLOOKUP($A31,sdbt029!$A:$A,sdbt029!$B:$B,,-1)
       - _xlfn.XLOOKUP($A31,sdbt029!$A:$A,sdbt029!$B:$B,,1) )</f>
        <v>-6.3171915442656448E-2</v>
      </c>
      <c r="G31">
        <f xml:space="preserve"> _xlfn.XLOOKUP($A31,sdbs034!$A:$A,sdbs034!$B:$B,,1)
 + ( $A31 - _xlfn.XLOOKUP($A31,sdbs034!$A:$A,sdbs034!$A:$A,,1) )
   / ( _xlfn.XLOOKUP($A31,sdbs034!$A:$A,sdbs034!$A:$A,,-1)
       - _xlfn.XLOOKUP($A31,sdbs034!$A:$A,sdbs034!$A:$A,,1) )
   * ( _xlfn.XLOOKUP($A31,sdbs034!$A:$A,sdbs034!$B:$B,,-1)
       - _xlfn.XLOOKUP($A31,sdbs034!$A:$A,sdbs034!$B:$B,,1) )</f>
        <v>-1.1983674267399465E-2</v>
      </c>
      <c r="H31">
        <f xml:space="preserve"> _xlfn.XLOOKUP($A31,sdbso042!$A:$A,sdbso042!$B:$B,,1)
 + ( $A31 - _xlfn.XLOOKUP($A31,sdbso042!$A:$A,sdbso042!$A:$A,,1) )
   / ( _xlfn.XLOOKUP($A31,sdbso042!$A:$A,sdbso042!$A:$A,,-1)
       - _xlfn.XLOOKUP($A31,sdbso042!$A:$A,sdbso042!$A:$A,,1) )
   * ( _xlfn.XLOOKUP($A31,sdbso042!$A:$A,sdbso042!$B:$B,,-1)
       - _xlfn.XLOOKUP($A31,sdbso042!$A:$A,sdbso042!$B:$B,,1) )</f>
        <v>-2.0186653685112247E-2</v>
      </c>
      <c r="J31">
        <v>2475.0331000000001</v>
      </c>
      <c r="K31">
        <v>1.165135</v>
      </c>
      <c r="L31">
        <v>1.0752150697883702</v>
      </c>
      <c r="M31">
        <v>0.15657076417001034</v>
      </c>
      <c r="N31">
        <v>2.0997504604417978E-2</v>
      </c>
      <c r="O31">
        <v>1.460670561988336</v>
      </c>
      <c r="P31">
        <v>1.2950053738172793</v>
      </c>
      <c r="Q31">
        <v>6.2216115666584377</v>
      </c>
      <c r="Y31">
        <f t="shared" si="1"/>
        <v>1.201997405699895</v>
      </c>
      <c r="Z31">
        <f t="shared" si="2"/>
        <v>1.3588369539836486E-3</v>
      </c>
      <c r="AM31" s="1">
        <v>2436.0279</v>
      </c>
    </row>
    <row r="32" spans="1:39" x14ac:dyDescent="0.2">
      <c r="A32" s="1">
        <f t="shared" si="0"/>
        <v>2434.7781</v>
      </c>
      <c r="B32" s="1">
        <v>-1.8649531E-2</v>
      </c>
      <c r="C32" t="e">
        <f xml:space="preserve"> _xlfn.XLOOKUP($A32,DibenzoThiophene!$A:$A,DibenzoThiophene!$B:$B,,1)
 + ( $A32 - _xlfn.XLOOKUP($A32,DibenzoThiophene!$A:$A,DibenzoThiophene!$A:$A,,1) )
   / ( _xlfn.XLOOKUP($A32,DibenzoThiophene!$A:$A,DibenzoThiophene!$A:$A,,-1)
       - _xlfn.XLOOKUP($A32,DibenzoThiophene!$A:$A,DibenzoThiophene!$A:$A,,1) )
   * ( _xlfn.XLOOKUP($A32,DibenzoThiophene!$A:$A,DibenzoThiophene!$B:$B,,-1)
       - _xlfn.XLOOKUP($A32,DibenzoThiophene!$A:$A,DibenzoThiophene!$B:$B,,1) )</f>
        <v>#N/A</v>
      </c>
      <c r="D32">
        <f xml:space="preserve"> _xlfn.XLOOKUP($A32,Sulfone!$A:$A,Sulfone!$B:$B,,1)
 + ( $A32 - _xlfn.XLOOKUP($A32,Sulfone!$A:$A,Sulfone!$A:$A,,1) )
   / ( _xlfn.XLOOKUP($A32,Sulfone!$A:$A,Sulfone!$A:$A,,-1)
       - _xlfn.XLOOKUP($A32,Sulfone!$A:$A,Sulfone!$A:$A,,1) )
   * ( _xlfn.XLOOKUP($A32,Sulfone!$A:$A,Sulfone!$B:$B,,-1)
       - _xlfn.XLOOKUP($A32,Sulfone!$A:$A,Sulfone!$B:$B,,1) )</f>
        <v>4.6558395568165869E-3</v>
      </c>
      <c r="E32">
        <f xml:space="preserve"> _xlfn.XLOOKUP($A32,sfeso4051!$A:$A,sfeso4051!$B:$B,,1)
 + ( $A32 - _xlfn.XLOOKUP($A32,sfeso4051!$A:$A,sfeso4051!$A:$A,,1) )
   / ( _xlfn.XLOOKUP($A32,sfeso4051!$A:$A,sfeso4051!$A:$A,,-1)
       - _xlfn.XLOOKUP($A32,sfeso4051!$A:$A,sfeso4051!$A:$A,,1) )
   * ( _xlfn.XLOOKUP($A32,sfeso4051!$A:$A,sfeso4051!$B:$B,,-1)
       - _xlfn.XLOOKUP($A32,sfeso4051!$A:$A,sfeso4051!$B:$B,,1) )</f>
        <v>-9.6503926697689615E-3</v>
      </c>
      <c r="F32">
        <f xml:space="preserve"> _xlfn.XLOOKUP($A32,sdbt029!$A:$A,sdbt029!$B:$B,,1)
 + ( $A32 - _xlfn.XLOOKUP($A32,sdbt029!$A:$A,sdbt029!$A:$A,,1) )
   / ( _xlfn.XLOOKUP($A32,sdbt029!$A:$A,sdbt029!$A:$A,,-1)
       - _xlfn.XLOOKUP($A32,sdbt029!$A:$A,sdbt029!$A:$A,,1) )
   * ( _xlfn.XLOOKUP($A32,sdbt029!$A:$A,sdbt029!$B:$B,,-1)
       - _xlfn.XLOOKUP($A32,sdbt029!$A:$A,sdbt029!$B:$B,,1) )</f>
        <v>-6.2625603615186362E-2</v>
      </c>
      <c r="G32">
        <f xml:space="preserve"> _xlfn.XLOOKUP($A32,sdbs034!$A:$A,sdbs034!$B:$B,,1)
 + ( $A32 - _xlfn.XLOOKUP($A32,sdbs034!$A:$A,sdbs034!$A:$A,,1) )
   / ( _xlfn.XLOOKUP($A32,sdbs034!$A:$A,sdbs034!$A:$A,,-1)
       - _xlfn.XLOOKUP($A32,sdbs034!$A:$A,sdbs034!$A:$A,,1) )
   * ( _xlfn.XLOOKUP($A32,sdbs034!$A:$A,sdbs034!$B:$B,,-1)
       - _xlfn.XLOOKUP($A32,sdbs034!$A:$A,sdbs034!$B:$B,,1) )</f>
        <v>-1.1773122513590424E-2</v>
      </c>
      <c r="H32">
        <f xml:space="preserve"> _xlfn.XLOOKUP($A32,sdbso042!$A:$A,sdbso042!$B:$B,,1)
 + ( $A32 - _xlfn.XLOOKUP($A32,sdbso042!$A:$A,sdbso042!$A:$A,,1) )
   / ( _xlfn.XLOOKUP($A32,sdbso042!$A:$A,sdbso042!$A:$A,,-1)
       - _xlfn.XLOOKUP($A32,sdbso042!$A:$A,sdbso042!$A:$A,,1) )
   * ( _xlfn.XLOOKUP($A32,sdbso042!$A:$A,sdbso042!$B:$B,,-1)
       - _xlfn.XLOOKUP($A32,sdbso042!$A:$A,sdbso042!$B:$B,,1) )</f>
        <v>-1.9287043703478977E-2</v>
      </c>
      <c r="J32">
        <v>2475.2332999999999</v>
      </c>
      <c r="K32">
        <v>1.1621037999999999</v>
      </c>
      <c r="L32">
        <v>0.90847985848796964</v>
      </c>
      <c r="M32">
        <v>0.17075417619380071</v>
      </c>
      <c r="N32">
        <v>2.2713498630588927E-2</v>
      </c>
      <c r="O32">
        <v>1.4776998735189559</v>
      </c>
      <c r="P32">
        <v>1.3159102164001786</v>
      </c>
      <c r="Q32">
        <v>6.531427176207858</v>
      </c>
      <c r="Y32">
        <f t="shared" si="1"/>
        <v>1.1972933197740203</v>
      </c>
      <c r="Z32">
        <f t="shared" si="2"/>
        <v>1.2383023019261732E-3</v>
      </c>
      <c r="AM32" s="1">
        <v>2436.2781</v>
      </c>
    </row>
    <row r="33" spans="1:39" x14ac:dyDescent="0.2">
      <c r="A33" s="1">
        <f t="shared" si="0"/>
        <v>2435.0282999999999</v>
      </c>
      <c r="B33" s="1">
        <v>-9.7014276999999993E-3</v>
      </c>
      <c r="C33" t="e">
        <f xml:space="preserve"> _xlfn.XLOOKUP($A33,DibenzoThiophene!$A:$A,DibenzoThiophene!$B:$B,,1)
 + ( $A33 - _xlfn.XLOOKUP($A33,DibenzoThiophene!$A:$A,DibenzoThiophene!$A:$A,,1) )
   / ( _xlfn.XLOOKUP($A33,DibenzoThiophene!$A:$A,DibenzoThiophene!$A:$A,,-1)
       - _xlfn.XLOOKUP($A33,DibenzoThiophene!$A:$A,DibenzoThiophene!$A:$A,,1) )
   * ( _xlfn.XLOOKUP($A33,DibenzoThiophene!$A:$A,DibenzoThiophene!$B:$B,,-1)
       - _xlfn.XLOOKUP($A33,DibenzoThiophene!$A:$A,DibenzoThiophene!$B:$B,,1) )</f>
        <v>#N/A</v>
      </c>
      <c r="D33">
        <f xml:space="preserve"> _xlfn.XLOOKUP($A33,Sulfone!$A:$A,Sulfone!$B:$B,,1)
 + ( $A33 - _xlfn.XLOOKUP($A33,Sulfone!$A:$A,Sulfone!$A:$A,,1) )
   / ( _xlfn.XLOOKUP($A33,Sulfone!$A:$A,Sulfone!$A:$A,,-1)
       - _xlfn.XLOOKUP($A33,Sulfone!$A:$A,Sulfone!$A:$A,,1) )
   * ( _xlfn.XLOOKUP($A33,Sulfone!$A:$A,Sulfone!$B:$B,,-1)
       - _xlfn.XLOOKUP($A33,Sulfone!$A:$A,Sulfone!$B:$B,,1) )</f>
        <v>4.8252296550576092E-3</v>
      </c>
      <c r="E33">
        <f xml:space="preserve"> _xlfn.XLOOKUP($A33,sfeso4051!$A:$A,sfeso4051!$B:$B,,1)
 + ( $A33 - _xlfn.XLOOKUP($A33,sfeso4051!$A:$A,sfeso4051!$A:$A,,1) )
   / ( _xlfn.XLOOKUP($A33,sfeso4051!$A:$A,sfeso4051!$A:$A,,-1)
       - _xlfn.XLOOKUP($A33,sfeso4051!$A:$A,sfeso4051!$A:$A,,1) )
   * ( _xlfn.XLOOKUP($A33,sfeso4051!$A:$A,sfeso4051!$B:$B,,-1)
       - _xlfn.XLOOKUP($A33,sfeso4051!$A:$A,sfeso4051!$B:$B,,1) )</f>
        <v>-9.9038032291946902E-3</v>
      </c>
      <c r="F33">
        <f xml:space="preserve"> _xlfn.XLOOKUP($A33,sdbt029!$A:$A,sdbt029!$B:$B,,1)
 + ( $A33 - _xlfn.XLOOKUP($A33,sdbt029!$A:$A,sdbt029!$A:$A,,1) )
   / ( _xlfn.XLOOKUP($A33,sdbt029!$A:$A,sdbt029!$A:$A,,-1)
       - _xlfn.XLOOKUP($A33,sdbt029!$A:$A,sdbt029!$A:$A,,1) )
   * ( _xlfn.XLOOKUP($A33,sdbt029!$A:$A,sdbt029!$B:$B,,-1)
       - _xlfn.XLOOKUP($A33,sdbt029!$A:$A,sdbt029!$B:$B,,1) )</f>
        <v>-6.1927158719376756E-2</v>
      </c>
      <c r="G33">
        <f xml:space="preserve"> _xlfn.XLOOKUP($A33,sdbs034!$A:$A,sdbs034!$B:$B,,1)
 + ( $A33 - _xlfn.XLOOKUP($A33,sdbs034!$A:$A,sdbs034!$A:$A,,1) )
   / ( _xlfn.XLOOKUP($A33,sdbs034!$A:$A,sdbs034!$A:$A,,-1)
       - _xlfn.XLOOKUP($A33,sdbs034!$A:$A,sdbs034!$A:$A,,1) )
   * ( _xlfn.XLOOKUP($A33,sdbs034!$A:$A,sdbs034!$B:$B,,-1)
       - _xlfn.XLOOKUP($A33,sdbs034!$A:$A,sdbs034!$B:$B,,1) )</f>
        <v>-1.1509503350598683E-2</v>
      </c>
      <c r="H33">
        <f xml:space="preserve"> _xlfn.XLOOKUP($A33,sdbso042!$A:$A,sdbso042!$B:$B,,1)
 + ( $A33 - _xlfn.XLOOKUP($A33,sdbso042!$A:$A,sdbso042!$A:$A,,1) )
   / ( _xlfn.XLOOKUP($A33,sdbso042!$A:$A,sdbso042!$A:$A,,-1)
       - _xlfn.XLOOKUP($A33,sdbso042!$A:$A,sdbso042!$A:$A,,1) )
   * ( _xlfn.XLOOKUP($A33,sdbso042!$A:$A,sdbso042!$B:$B,,-1)
       - _xlfn.XLOOKUP($A33,sdbso042!$A:$A,sdbso042!$B:$B,,1) )</f>
        <v>-1.8176596757282587E-2</v>
      </c>
      <c r="J33">
        <v>2475.4333999999999</v>
      </c>
      <c r="K33">
        <v>1.1393527999999999</v>
      </c>
      <c r="L33">
        <v>0.91056327569937201</v>
      </c>
      <c r="M33">
        <v>0.18983398520796413</v>
      </c>
      <c r="N33">
        <v>2.7413461037932296E-2</v>
      </c>
      <c r="O33">
        <v>1.4629771245677345</v>
      </c>
      <c r="P33">
        <v>1.3211335483983182</v>
      </c>
      <c r="Q33">
        <v>6.0739298439383731</v>
      </c>
      <c r="Y33">
        <f t="shared" si="1"/>
        <v>1.1850700406598973</v>
      </c>
      <c r="Z33">
        <f t="shared" si="2"/>
        <v>2.0900660935549717E-3</v>
      </c>
      <c r="AM33" s="1">
        <v>2436.5282999999999</v>
      </c>
    </row>
    <row r="34" spans="1:39" x14ac:dyDescent="0.2">
      <c r="A34" s="1">
        <f t="shared" si="0"/>
        <v>2435.2784999999999</v>
      </c>
      <c r="B34" s="1">
        <v>2.3125458999999999E-3</v>
      </c>
      <c r="C34" t="e">
        <f xml:space="preserve"> _xlfn.XLOOKUP($A34,DibenzoThiophene!$A:$A,DibenzoThiophene!$B:$B,,1)
 + ( $A34 - _xlfn.XLOOKUP($A34,DibenzoThiophene!$A:$A,DibenzoThiophene!$A:$A,,1) )
   / ( _xlfn.XLOOKUP($A34,DibenzoThiophene!$A:$A,DibenzoThiophene!$A:$A,,-1)
       - _xlfn.XLOOKUP($A34,DibenzoThiophene!$A:$A,DibenzoThiophene!$A:$A,,1) )
   * ( _xlfn.XLOOKUP($A34,DibenzoThiophene!$A:$A,DibenzoThiophene!$B:$B,,-1)
       - _xlfn.XLOOKUP($A34,DibenzoThiophene!$A:$A,DibenzoThiophene!$B:$B,,1) )</f>
        <v>#N/A</v>
      </c>
      <c r="D34">
        <f xml:space="preserve"> _xlfn.XLOOKUP($A34,Sulfone!$A:$A,Sulfone!$B:$B,,1)
 + ( $A34 - _xlfn.XLOOKUP($A34,Sulfone!$A:$A,Sulfone!$A:$A,,1) )
   / ( _xlfn.XLOOKUP($A34,Sulfone!$A:$A,Sulfone!$A:$A,,-1)
       - _xlfn.XLOOKUP($A34,Sulfone!$A:$A,Sulfone!$A:$A,,1) )
   * ( _xlfn.XLOOKUP($A34,Sulfone!$A:$A,Sulfone!$B:$B,,-1)
       - _xlfn.XLOOKUP($A34,Sulfone!$A:$A,Sulfone!$B:$B,,1) )</f>
        <v>4.9946197532986323E-3</v>
      </c>
      <c r="E34">
        <f xml:space="preserve"> _xlfn.XLOOKUP($A34,sfeso4051!$A:$A,sfeso4051!$B:$B,,1)
 + ( $A34 - _xlfn.XLOOKUP($A34,sfeso4051!$A:$A,sfeso4051!$A:$A,,1) )
   / ( _xlfn.XLOOKUP($A34,sfeso4051!$A:$A,sfeso4051!$A:$A,,-1)
       - _xlfn.XLOOKUP($A34,sfeso4051!$A:$A,sfeso4051!$A:$A,,1) )
   * ( _xlfn.XLOOKUP($A34,sfeso4051!$A:$A,sfeso4051!$B:$B,,-1)
       - _xlfn.XLOOKUP($A34,sfeso4051!$A:$A,sfeso4051!$B:$B,,1) )</f>
        <v>-9.2110716282721369E-3</v>
      </c>
      <c r="F34">
        <f xml:space="preserve"> _xlfn.XLOOKUP($A34,sdbt029!$A:$A,sdbt029!$B:$B,,1)
 + ( $A34 - _xlfn.XLOOKUP($A34,sdbt029!$A:$A,sdbt029!$A:$A,,1) )
   / ( _xlfn.XLOOKUP($A34,sdbt029!$A:$A,sdbt029!$A:$A,,-1)
       - _xlfn.XLOOKUP($A34,sdbt029!$A:$A,sdbt029!$A:$A,,1) )
   * ( _xlfn.XLOOKUP($A34,sdbt029!$A:$A,sdbt029!$B:$B,,-1)
       - _xlfn.XLOOKUP($A34,sdbt029!$A:$A,sdbt029!$B:$B,,1) )</f>
        <v>-6.0069210306840912E-2</v>
      </c>
      <c r="G34">
        <f xml:space="preserve"> _xlfn.XLOOKUP($A34,sdbs034!$A:$A,sdbs034!$B:$B,,1)
 + ( $A34 - _xlfn.XLOOKUP($A34,sdbs034!$A:$A,sdbs034!$A:$A,,1) )
   / ( _xlfn.XLOOKUP($A34,sdbs034!$A:$A,sdbs034!$A:$A,,-1)
       - _xlfn.XLOOKUP($A34,sdbs034!$A:$A,sdbs034!$A:$A,,1) )
   * ( _xlfn.XLOOKUP($A34,sdbs034!$A:$A,sdbs034!$B:$B,,-1)
       - _xlfn.XLOOKUP($A34,sdbs034!$A:$A,sdbs034!$B:$B,,1) )</f>
        <v>-1.0841423485916686E-2</v>
      </c>
      <c r="H34">
        <f xml:space="preserve"> _xlfn.XLOOKUP($A34,sdbso042!$A:$A,sdbso042!$B:$B,,1)
 + ( $A34 - _xlfn.XLOOKUP($A34,sdbso042!$A:$A,sdbso042!$A:$A,,1) )
   / ( _xlfn.XLOOKUP($A34,sdbso042!$A:$A,sdbso042!$A:$A,,-1)
       - _xlfn.XLOOKUP($A34,sdbso042!$A:$A,sdbso042!$A:$A,,1) )
   * ( _xlfn.XLOOKUP($A34,sdbso042!$A:$A,sdbso042!$B:$B,,-1)
       - _xlfn.XLOOKUP($A34,sdbso042!$A:$A,sdbso042!$B:$B,,1) )</f>
        <v>-1.5459226316180659E-2</v>
      </c>
      <c r="J34">
        <v>2475.6334999999999</v>
      </c>
      <c r="K34">
        <v>1.093872</v>
      </c>
      <c r="L34">
        <v>1.0000690185483954</v>
      </c>
      <c r="M34">
        <v>0.21585992746825847</v>
      </c>
      <c r="N34">
        <v>2.9302902027546054E-2</v>
      </c>
      <c r="O34">
        <v>1.4576167604117805</v>
      </c>
      <c r="P34">
        <v>1.3117722316517331</v>
      </c>
      <c r="Q34">
        <v>5.1633142781686372</v>
      </c>
      <c r="Y34">
        <f t="shared" si="1"/>
        <v>1.1670676530590134</v>
      </c>
      <c r="Z34">
        <f t="shared" si="2"/>
        <v>5.3576036267354629E-3</v>
      </c>
      <c r="AM34" s="1">
        <v>2436.7784999999999</v>
      </c>
    </row>
    <row r="35" spans="1:39" x14ac:dyDescent="0.2">
      <c r="A35" s="1">
        <f t="shared" si="0"/>
        <v>2435.5286999999998</v>
      </c>
      <c r="B35" s="1">
        <v>1.2756727000000001E-2</v>
      </c>
      <c r="C35" t="e">
        <f xml:space="preserve"> _xlfn.XLOOKUP($A35,DibenzoThiophene!$A:$A,DibenzoThiophene!$B:$B,,1)
 + ( $A35 - _xlfn.XLOOKUP($A35,DibenzoThiophene!$A:$A,DibenzoThiophene!$A:$A,,1) )
   / ( _xlfn.XLOOKUP($A35,DibenzoThiophene!$A:$A,DibenzoThiophene!$A:$A,,-1)
       - _xlfn.XLOOKUP($A35,DibenzoThiophene!$A:$A,DibenzoThiophene!$A:$A,,1) )
   * ( _xlfn.XLOOKUP($A35,DibenzoThiophene!$A:$A,DibenzoThiophene!$B:$B,,-1)
       - _xlfn.XLOOKUP($A35,DibenzoThiophene!$A:$A,DibenzoThiophene!$B:$B,,1) )</f>
        <v>#N/A</v>
      </c>
      <c r="D35">
        <f xml:space="preserve"> _xlfn.XLOOKUP($A35,Sulfone!$A:$A,Sulfone!$B:$B,,1)
 + ( $A35 - _xlfn.XLOOKUP($A35,Sulfone!$A:$A,Sulfone!$A:$A,,1) )
   / ( _xlfn.XLOOKUP($A35,Sulfone!$A:$A,Sulfone!$A:$A,,-1)
       - _xlfn.XLOOKUP($A35,Sulfone!$A:$A,Sulfone!$A:$A,,1) )
   * ( _xlfn.XLOOKUP($A35,Sulfone!$A:$A,Sulfone!$B:$B,,-1)
       - _xlfn.XLOOKUP($A35,Sulfone!$A:$A,Sulfone!$B:$B,,1) )</f>
        <v>5.1640098515396554E-3</v>
      </c>
      <c r="E35">
        <f xml:space="preserve"> _xlfn.XLOOKUP($A35,sfeso4051!$A:$A,sfeso4051!$B:$B,,1)
 + ( $A35 - _xlfn.XLOOKUP($A35,sfeso4051!$A:$A,sfeso4051!$A:$A,,1) )
   / ( _xlfn.XLOOKUP($A35,sfeso4051!$A:$A,sfeso4051!$A:$A,,-1)
       - _xlfn.XLOOKUP($A35,sfeso4051!$A:$A,sfeso4051!$A:$A,,1) )
   * ( _xlfn.XLOOKUP($A35,sfeso4051!$A:$A,sfeso4051!$B:$B,,-1)
       - _xlfn.XLOOKUP($A35,sfeso4051!$A:$A,sfeso4051!$B:$B,,1) )</f>
        <v>-8.5183400273495836E-3</v>
      </c>
      <c r="F35">
        <f xml:space="preserve"> _xlfn.XLOOKUP($A35,sdbt029!$A:$A,sdbt029!$B:$B,,1)
 + ( $A35 - _xlfn.XLOOKUP($A35,sdbt029!$A:$A,sdbt029!$A:$A,,1) )
   / ( _xlfn.XLOOKUP($A35,sdbt029!$A:$A,sdbt029!$A:$A,,-1)
       - _xlfn.XLOOKUP($A35,sdbt029!$A:$A,sdbt029!$A:$A,,1) )
   * ( _xlfn.XLOOKUP($A35,sdbt029!$A:$A,sdbt029!$B:$B,,-1)
       - _xlfn.XLOOKUP($A35,sdbt029!$A:$A,sdbt029!$B:$B,,1) )</f>
        <v>-5.8211261894305061E-2</v>
      </c>
      <c r="G35">
        <f xml:space="preserve"> _xlfn.XLOOKUP($A35,sdbs034!$A:$A,sdbs034!$B:$B,,1)
 + ( $A35 - _xlfn.XLOOKUP($A35,sdbs034!$A:$A,sdbs034!$A:$A,,1) )
   / ( _xlfn.XLOOKUP($A35,sdbs034!$A:$A,sdbs034!$A:$A,,-1)
       - _xlfn.XLOOKUP($A35,sdbs034!$A:$A,sdbs034!$A:$A,,1) )
   * ( _xlfn.XLOOKUP($A35,sdbs034!$A:$A,sdbs034!$B:$B,,-1)
       - _xlfn.XLOOKUP($A35,sdbs034!$A:$A,sdbs034!$B:$B,,1) )</f>
        <v>-1.017334362123469E-2</v>
      </c>
      <c r="H35">
        <f xml:space="preserve"> _xlfn.XLOOKUP($A35,sdbso042!$A:$A,sdbso042!$B:$B,,1)
 + ( $A35 - _xlfn.XLOOKUP($A35,sdbso042!$A:$A,sdbso042!$A:$A,,1) )
   / ( _xlfn.XLOOKUP($A35,sdbso042!$A:$A,sdbso042!$A:$A,,-1)
       - _xlfn.XLOOKUP($A35,sdbso042!$A:$A,sdbso042!$A:$A,,1) )
   * ( _xlfn.XLOOKUP($A35,sdbso042!$A:$A,sdbso042!$B:$B,,-1)
       - _xlfn.XLOOKUP($A35,sdbso042!$A:$A,sdbso042!$B:$B,,1) )</f>
        <v>-1.274185587507873E-2</v>
      </c>
      <c r="J35">
        <v>2475.8337000000001</v>
      </c>
      <c r="K35">
        <v>1.0378901</v>
      </c>
      <c r="L35">
        <v>1.1022255529237324</v>
      </c>
      <c r="M35">
        <v>0.24529664686244951</v>
      </c>
      <c r="N35">
        <v>3.3420333473160563E-2</v>
      </c>
      <c r="O35">
        <v>1.4651489659052455</v>
      </c>
      <c r="P35">
        <v>1.2945525406765763</v>
      </c>
      <c r="Q35">
        <v>4.1438294806894591</v>
      </c>
      <c r="Y35">
        <f t="shared" si="1"/>
        <v>1.1459957701656005</v>
      </c>
      <c r="Z35">
        <f t="shared" si="2"/>
        <v>1.1686835921953598E-2</v>
      </c>
      <c r="AM35" s="1">
        <v>2437.0286999999998</v>
      </c>
    </row>
    <row r="36" spans="1:39" x14ac:dyDescent="0.2">
      <c r="A36" s="1">
        <f t="shared" si="0"/>
        <v>2435.7788999999998</v>
      </c>
      <c r="B36" s="1">
        <v>1.0189190000000001E-2</v>
      </c>
      <c r="C36" t="e">
        <f xml:space="preserve"> _xlfn.XLOOKUP($A36,DibenzoThiophene!$A:$A,DibenzoThiophene!$B:$B,,1)
 + ( $A36 - _xlfn.XLOOKUP($A36,DibenzoThiophene!$A:$A,DibenzoThiophene!$A:$A,,1) )
   / ( _xlfn.XLOOKUP($A36,DibenzoThiophene!$A:$A,DibenzoThiophene!$A:$A,,-1)
       - _xlfn.XLOOKUP($A36,DibenzoThiophene!$A:$A,DibenzoThiophene!$A:$A,,1) )
   * ( _xlfn.XLOOKUP($A36,DibenzoThiophene!$A:$A,DibenzoThiophene!$B:$B,,-1)
       - _xlfn.XLOOKUP($A36,DibenzoThiophene!$A:$A,DibenzoThiophene!$B:$B,,1) )</f>
        <v>#N/A</v>
      </c>
      <c r="D36">
        <f xml:space="preserve"> _xlfn.XLOOKUP($A36,Sulfone!$A:$A,Sulfone!$B:$B,,1)
 + ( $A36 - _xlfn.XLOOKUP($A36,Sulfone!$A:$A,Sulfone!$A:$A,,1) )
   / ( _xlfn.XLOOKUP($A36,Sulfone!$A:$A,Sulfone!$A:$A,,-1)
       - _xlfn.XLOOKUP($A36,Sulfone!$A:$A,Sulfone!$A:$A,,1) )
   * ( _xlfn.XLOOKUP($A36,Sulfone!$A:$A,Sulfone!$B:$B,,-1)
       - _xlfn.XLOOKUP($A36,Sulfone!$A:$A,Sulfone!$B:$B,,1) )</f>
        <v>5.3333999497806777E-3</v>
      </c>
      <c r="E36">
        <f xml:space="preserve"> _xlfn.XLOOKUP($A36,sfeso4051!$A:$A,sfeso4051!$B:$B,,1)
 + ( $A36 - _xlfn.XLOOKUP($A36,sfeso4051!$A:$A,sfeso4051!$A:$A,,1) )
   / ( _xlfn.XLOOKUP($A36,sfeso4051!$A:$A,sfeso4051!$A:$A,,-1)
       - _xlfn.XLOOKUP($A36,sfeso4051!$A:$A,sfeso4051!$A:$A,,1) )
   * ( _xlfn.XLOOKUP($A36,sfeso4051!$A:$A,sfeso4051!$B:$B,,-1)
       - _xlfn.XLOOKUP($A36,sfeso4051!$A:$A,sfeso4051!$B:$B,,1) )</f>
        <v>-7.8256084264270321E-3</v>
      </c>
      <c r="F36">
        <f xml:space="preserve"> _xlfn.XLOOKUP($A36,sdbt029!$A:$A,sdbt029!$B:$B,,1)
 + ( $A36 - _xlfn.XLOOKUP($A36,sdbt029!$A:$A,sdbt029!$A:$A,,1) )
   / ( _xlfn.XLOOKUP($A36,sdbt029!$A:$A,sdbt029!$A:$A,,-1)
       - _xlfn.XLOOKUP($A36,sdbt029!$A:$A,sdbt029!$A:$A,,1) )
   * ( _xlfn.XLOOKUP($A36,sdbt029!$A:$A,sdbt029!$B:$B,,-1)
       - _xlfn.XLOOKUP($A36,sdbt029!$A:$A,sdbt029!$B:$B,,1) )</f>
        <v>-5.6353313481769224E-2</v>
      </c>
      <c r="G36">
        <f xml:space="preserve"> _xlfn.XLOOKUP($A36,sdbs034!$A:$A,sdbs034!$B:$B,,1)
 + ( $A36 - _xlfn.XLOOKUP($A36,sdbs034!$A:$A,sdbs034!$A:$A,,1) )
   / ( _xlfn.XLOOKUP($A36,sdbs034!$A:$A,sdbs034!$A:$A,,-1)
       - _xlfn.XLOOKUP($A36,sdbs034!$A:$A,sdbs034!$A:$A,,1) )
   * ( _xlfn.XLOOKUP($A36,sdbs034!$A:$A,sdbs034!$B:$B,,-1)
       - _xlfn.XLOOKUP($A36,sdbs034!$A:$A,sdbs034!$B:$B,,1) )</f>
        <v>-9.5052637565526919E-3</v>
      </c>
      <c r="H36">
        <f xml:space="preserve"> _xlfn.XLOOKUP($A36,sdbso042!$A:$A,sdbso042!$B:$B,,1)
 + ( $A36 - _xlfn.XLOOKUP($A36,sdbso042!$A:$A,sdbso042!$A:$A,,1) )
   / ( _xlfn.XLOOKUP($A36,sdbso042!$A:$A,sdbso042!$A:$A,,-1)
       - _xlfn.XLOOKUP($A36,sdbso042!$A:$A,sdbso042!$A:$A,,1) )
   * ( _xlfn.XLOOKUP($A36,sdbso042!$A:$A,sdbso042!$B:$B,,-1)
       - _xlfn.XLOOKUP($A36,sdbso042!$A:$A,sdbso042!$B:$B,,1) )</f>
        <v>-1.0024485433976807E-2</v>
      </c>
      <c r="J36">
        <v>2476.0338000000002</v>
      </c>
      <c r="K36">
        <v>0.99978878999999998</v>
      </c>
      <c r="L36">
        <v>1.1910078934508792</v>
      </c>
      <c r="M36">
        <v>0.29385723095896221</v>
      </c>
      <c r="N36">
        <v>3.562337043304132E-2</v>
      </c>
      <c r="O36">
        <v>1.4602069140669687</v>
      </c>
      <c r="P36">
        <v>1.2677895230671103</v>
      </c>
      <c r="Q36">
        <v>3.2217357982923862</v>
      </c>
      <c r="Y36">
        <f t="shared" si="1"/>
        <v>1.1210890009562582</v>
      </c>
      <c r="Z36">
        <f t="shared" si="2"/>
        <v>1.4713741178032742E-2</v>
      </c>
      <c r="AM36" s="1">
        <v>2437.2788999999998</v>
      </c>
    </row>
    <row r="37" spans="1:39" x14ac:dyDescent="0.2">
      <c r="A37" s="1">
        <f t="shared" si="0"/>
        <v>2436.0291000000002</v>
      </c>
      <c r="B37" s="1">
        <v>1.7596612000000001E-2</v>
      </c>
      <c r="C37" t="e">
        <f xml:space="preserve"> _xlfn.XLOOKUP($A37,DibenzoThiophene!$A:$A,DibenzoThiophene!$B:$B,,1)
 + ( $A37 - _xlfn.XLOOKUP($A37,DibenzoThiophene!$A:$A,DibenzoThiophene!$A:$A,,1) )
   / ( _xlfn.XLOOKUP($A37,DibenzoThiophene!$A:$A,DibenzoThiophene!$A:$A,,-1)
       - _xlfn.XLOOKUP($A37,DibenzoThiophene!$A:$A,DibenzoThiophene!$A:$A,,1) )
   * ( _xlfn.XLOOKUP($A37,DibenzoThiophene!$A:$A,DibenzoThiophene!$B:$B,,-1)
       - _xlfn.XLOOKUP($A37,DibenzoThiophene!$A:$A,DibenzoThiophene!$B:$B,,1) )</f>
        <v>#N/A</v>
      </c>
      <c r="D37">
        <f xml:space="preserve"> _xlfn.XLOOKUP($A37,Sulfone!$A:$A,Sulfone!$B:$B,,1)
 + ( $A37 - _xlfn.XLOOKUP($A37,Sulfone!$A:$A,Sulfone!$A:$A,,1) )
   / ( _xlfn.XLOOKUP($A37,Sulfone!$A:$A,Sulfone!$A:$A,,-1)
       - _xlfn.XLOOKUP($A37,Sulfone!$A:$A,Sulfone!$A:$A,,1) )
   * ( _xlfn.XLOOKUP($A37,Sulfone!$A:$A,Sulfone!$B:$B,,-1)
       - _xlfn.XLOOKUP($A37,Sulfone!$A:$A,Sulfone!$B:$B,,1) )</f>
        <v>5.5027900480220078E-3</v>
      </c>
      <c r="E37">
        <f xml:space="preserve"> _xlfn.XLOOKUP($A37,sfeso4051!$A:$A,sfeso4051!$B:$B,,1)
 + ( $A37 - _xlfn.XLOOKUP($A37,sfeso4051!$A:$A,sfeso4051!$A:$A,,1) )
   / ( _xlfn.XLOOKUP($A37,sfeso4051!$A:$A,sfeso4051!$A:$A,,-1)
       - _xlfn.XLOOKUP($A37,sfeso4051!$A:$A,sfeso4051!$A:$A,,1) )
   * ( _xlfn.XLOOKUP($A37,sfeso4051!$A:$A,sfeso4051!$B:$B,,-1)
       - _xlfn.XLOOKUP($A37,sfeso4051!$A:$A,sfeso4051!$B:$B,,1) )</f>
        <v>-7.1328768255032194E-3</v>
      </c>
      <c r="F37">
        <f xml:space="preserve"> _xlfn.XLOOKUP($A37,sdbt029!$A:$A,sdbt029!$B:$B,,1)
 + ( $A37 - _xlfn.XLOOKUP($A37,sdbt029!$A:$A,sdbt029!$A:$A,,1) )
   / ( _xlfn.XLOOKUP($A37,sdbt029!$A:$A,sdbt029!$A:$A,,-1)
       - _xlfn.XLOOKUP($A37,sdbt029!$A:$A,sdbt029!$A:$A,,1) )
   * ( _xlfn.XLOOKUP($A37,sdbt029!$A:$A,sdbt029!$B:$B,,-1)
       - _xlfn.XLOOKUP($A37,sdbt029!$A:$A,sdbt029!$B:$B,,1) )</f>
        <v>-5.4495365069230001E-2</v>
      </c>
      <c r="G37">
        <f xml:space="preserve"> _xlfn.XLOOKUP($A37,sdbs034!$A:$A,sdbs034!$B:$B,,1)
 + ( $A37 - _xlfn.XLOOKUP($A37,sdbs034!$A:$A,sdbs034!$A:$A,,1) )
   / ( _xlfn.XLOOKUP($A37,sdbs034!$A:$A,sdbs034!$A:$A,,-1)
       - _xlfn.XLOOKUP($A37,sdbs034!$A:$A,sdbs034!$A:$A,,1) )
   * ( _xlfn.XLOOKUP($A37,sdbs034!$A:$A,sdbs034!$B:$B,,-1)
       - _xlfn.XLOOKUP($A37,sdbs034!$A:$A,sdbs034!$B:$B,,1) )</f>
        <v>-8.8371838918694812E-3</v>
      </c>
      <c r="H37">
        <f xml:space="preserve"> _xlfn.XLOOKUP($A37,sdbso042!$A:$A,sdbso042!$B:$B,,1)
 + ( $A37 - _xlfn.XLOOKUP($A37,sdbso042!$A:$A,sdbso042!$A:$A,,1) )
   / ( _xlfn.XLOOKUP($A37,sdbso042!$A:$A,sdbso042!$A:$A,,-1)
       - _xlfn.XLOOKUP($A37,sdbso042!$A:$A,sdbso042!$A:$A,,1) )
   * ( _xlfn.XLOOKUP($A37,sdbso042!$A:$A,sdbso042!$B:$B,,-1)
       - _xlfn.XLOOKUP($A37,sdbso042!$A:$A,sdbso042!$B:$B,,1) )</f>
        <v>-7.3071149928699407E-3</v>
      </c>
      <c r="J37">
        <v>2476.2339000000002</v>
      </c>
      <c r="K37">
        <v>1.0196225000000001</v>
      </c>
      <c r="L37">
        <v>1.1728584731251566</v>
      </c>
      <c r="M37">
        <v>0.35304416893758339</v>
      </c>
      <c r="N37">
        <v>4.0243756045604102E-2</v>
      </c>
      <c r="O37">
        <v>1.4469236465405031</v>
      </c>
      <c r="P37">
        <v>1.2487792982001233</v>
      </c>
      <c r="Q37">
        <v>2.4692158595854732</v>
      </c>
      <c r="Y37">
        <f t="shared" si="1"/>
        <v>1.0873875660566603</v>
      </c>
      <c r="Z37">
        <f t="shared" si="2"/>
        <v>4.5921041776635224E-3</v>
      </c>
      <c r="AM37" s="1">
        <v>2437.5291000000002</v>
      </c>
    </row>
    <row r="38" spans="1:39" x14ac:dyDescent="0.2">
      <c r="A38" s="1">
        <f t="shared" si="0"/>
        <v>2436.2793000000001</v>
      </c>
      <c r="B38" s="1">
        <v>3.0997347000000001E-3</v>
      </c>
      <c r="C38" t="e">
        <f xml:space="preserve"> _xlfn.XLOOKUP($A38,DibenzoThiophene!$A:$A,DibenzoThiophene!$B:$B,,1)
 + ( $A38 - _xlfn.XLOOKUP($A38,DibenzoThiophene!$A:$A,DibenzoThiophene!$A:$A,,1) )
   / ( _xlfn.XLOOKUP($A38,DibenzoThiophene!$A:$A,DibenzoThiophene!$A:$A,,-1)
       - _xlfn.XLOOKUP($A38,DibenzoThiophene!$A:$A,DibenzoThiophene!$A:$A,,1) )
   * ( _xlfn.XLOOKUP($A38,DibenzoThiophene!$A:$A,DibenzoThiophene!$B:$B,,-1)
       - _xlfn.XLOOKUP($A38,DibenzoThiophene!$A:$A,DibenzoThiophene!$B:$B,,1) )</f>
        <v>#N/A</v>
      </c>
      <c r="D38">
        <f xml:space="preserve"> _xlfn.XLOOKUP($A38,Sulfone!$A:$A,Sulfone!$B:$B,,1)
 + ( $A38 - _xlfn.XLOOKUP($A38,Sulfone!$A:$A,Sulfone!$A:$A,,1) )
   / ( _xlfn.XLOOKUP($A38,Sulfone!$A:$A,Sulfone!$A:$A,,-1)
       - _xlfn.XLOOKUP($A38,Sulfone!$A:$A,Sulfone!$A:$A,,1) )
   * ( _xlfn.XLOOKUP($A38,Sulfone!$A:$A,Sulfone!$B:$B,,-1)
       - _xlfn.XLOOKUP($A38,Sulfone!$A:$A,Sulfone!$B:$B,,1) )</f>
        <v>5.6721801462630301E-3</v>
      </c>
      <c r="E38">
        <f xml:space="preserve"> _xlfn.XLOOKUP($A38,sfeso4051!$A:$A,sfeso4051!$B:$B,,1)
 + ( $A38 - _xlfn.XLOOKUP($A38,sfeso4051!$A:$A,sfeso4051!$A:$A,,1) )
   / ( _xlfn.XLOOKUP($A38,sfeso4051!$A:$A,sfeso4051!$A:$A,,-1)
       - _xlfn.XLOOKUP($A38,sfeso4051!$A:$A,sfeso4051!$A:$A,,1) )
   * ( _xlfn.XLOOKUP($A38,sfeso4051!$A:$A,sfeso4051!$B:$B,,-1)
       - _xlfn.XLOOKUP($A38,sfeso4051!$A:$A,sfeso4051!$B:$B,,1) )</f>
        <v>-6.4401452245806678E-3</v>
      </c>
      <c r="F38">
        <f xml:space="preserve"> _xlfn.XLOOKUP($A38,sdbt029!$A:$A,sdbt029!$B:$B,,1)
 + ( $A38 - _xlfn.XLOOKUP($A38,sdbt029!$A:$A,sdbt029!$A:$A,,1) )
   / ( _xlfn.XLOOKUP($A38,sdbt029!$A:$A,sdbt029!$A:$A,,-1)
       - _xlfn.XLOOKUP($A38,sdbt029!$A:$A,sdbt029!$A:$A,,1) )
   * ( _xlfn.XLOOKUP($A38,sdbt029!$A:$A,sdbt029!$B:$B,,-1)
       - _xlfn.XLOOKUP($A38,sdbt029!$A:$A,sdbt029!$B:$B,,1) )</f>
        <v>-5.2637416656694157E-2</v>
      </c>
      <c r="G38">
        <f xml:space="preserve"> _xlfn.XLOOKUP($A38,sdbs034!$A:$A,sdbs034!$B:$B,,1)
 + ( $A38 - _xlfn.XLOOKUP($A38,sdbs034!$A:$A,sdbs034!$A:$A,,1) )
   / ( _xlfn.XLOOKUP($A38,sdbs034!$A:$A,sdbs034!$A:$A,,-1)
       - _xlfn.XLOOKUP($A38,sdbs034!$A:$A,sdbs034!$A:$A,,1) )
   * ( _xlfn.XLOOKUP($A38,sdbs034!$A:$A,sdbs034!$B:$B,,-1)
       - _xlfn.XLOOKUP($A38,sdbs034!$A:$A,sdbs034!$B:$B,,1) )</f>
        <v>-8.1691040271874849E-3</v>
      </c>
      <c r="H38">
        <f xml:space="preserve"> _xlfn.XLOOKUP($A38,sdbso042!$A:$A,sdbso042!$B:$B,,1)
 + ( $A38 - _xlfn.XLOOKUP($A38,sdbso042!$A:$A,sdbso042!$A:$A,,1) )
   / ( _xlfn.XLOOKUP($A38,sdbso042!$A:$A,sdbso042!$A:$A,,-1)
       - _xlfn.XLOOKUP($A38,sdbso042!$A:$A,sdbso042!$A:$A,,1) )
   * ( _xlfn.XLOOKUP($A38,sdbso042!$A:$A,sdbso042!$B:$B,,-1)
       - _xlfn.XLOOKUP($A38,sdbso042!$A:$A,sdbso042!$B:$B,,1) )</f>
        <v>-4.5897445517680182E-3</v>
      </c>
      <c r="J38">
        <v>2476.4340999999999</v>
      </c>
      <c r="K38">
        <v>1.0109503</v>
      </c>
      <c r="L38">
        <v>1.0799885914313492</v>
      </c>
      <c r="M38">
        <v>0.43968359600805662</v>
      </c>
      <c r="N38">
        <v>4.5308252803399562E-2</v>
      </c>
      <c r="O38">
        <v>1.4169900211747448</v>
      </c>
      <c r="P38">
        <v>1.2293446038564708</v>
      </c>
      <c r="Q38">
        <v>1.9310966625319357</v>
      </c>
      <c r="Y38">
        <f t="shared" si="1"/>
        <v>1.0480468268812624</v>
      </c>
      <c r="Z38">
        <f t="shared" si="2"/>
        <v>1.3761523066522249E-3</v>
      </c>
      <c r="AM38" s="1">
        <v>2437.7793000000001</v>
      </c>
    </row>
    <row r="39" spans="1:39" x14ac:dyDescent="0.2">
      <c r="A39" s="1">
        <f t="shared" si="0"/>
        <v>2436.5295000000001</v>
      </c>
      <c r="B39" s="1">
        <v>6.9643455999999996E-3</v>
      </c>
      <c r="C39" t="e">
        <f xml:space="preserve"> _xlfn.XLOOKUP($A39,DibenzoThiophene!$A:$A,DibenzoThiophene!$B:$B,,1)
 + ( $A39 - _xlfn.XLOOKUP($A39,DibenzoThiophene!$A:$A,DibenzoThiophene!$A:$A,,1) )
   / ( _xlfn.XLOOKUP($A39,DibenzoThiophene!$A:$A,DibenzoThiophene!$A:$A,,-1)
       - _xlfn.XLOOKUP($A39,DibenzoThiophene!$A:$A,DibenzoThiophene!$A:$A,,1) )
   * ( _xlfn.XLOOKUP($A39,DibenzoThiophene!$A:$A,DibenzoThiophene!$B:$B,,-1)
       - _xlfn.XLOOKUP($A39,DibenzoThiophene!$A:$A,DibenzoThiophene!$B:$B,,1) )</f>
        <v>#N/A</v>
      </c>
      <c r="D39">
        <f xml:space="preserve"> _xlfn.XLOOKUP($A39,Sulfone!$A:$A,Sulfone!$B:$B,,1)
 + ( $A39 - _xlfn.XLOOKUP($A39,Sulfone!$A:$A,Sulfone!$A:$A,,1) )
   / ( _xlfn.XLOOKUP($A39,Sulfone!$A:$A,Sulfone!$A:$A,,-1)
       - _xlfn.XLOOKUP($A39,Sulfone!$A:$A,Sulfone!$A:$A,,1) )
   * ( _xlfn.XLOOKUP($A39,Sulfone!$A:$A,Sulfone!$B:$B,,-1)
       - _xlfn.XLOOKUP($A39,Sulfone!$A:$A,Sulfone!$B:$B,,1) )</f>
        <v>5.8415702445040532E-3</v>
      </c>
      <c r="E39">
        <f xml:space="preserve"> _xlfn.XLOOKUP($A39,sfeso4051!$A:$A,sfeso4051!$B:$B,,1)
 + ( $A39 - _xlfn.XLOOKUP($A39,sfeso4051!$A:$A,sfeso4051!$A:$A,,1) )
   / ( _xlfn.XLOOKUP($A39,sfeso4051!$A:$A,sfeso4051!$A:$A,,-1)
       - _xlfn.XLOOKUP($A39,sfeso4051!$A:$A,sfeso4051!$A:$A,,1) )
   * ( _xlfn.XLOOKUP($A39,sfeso4051!$A:$A,sfeso4051!$B:$B,,-1)
       - _xlfn.XLOOKUP($A39,sfeso4051!$A:$A,sfeso4051!$B:$B,,1) )</f>
        <v>-5.7474136236581146E-3</v>
      </c>
      <c r="F39">
        <f xml:space="preserve"> _xlfn.XLOOKUP($A39,sdbt029!$A:$A,sdbt029!$B:$B,,1)
 + ( $A39 - _xlfn.XLOOKUP($A39,sdbt029!$A:$A,sdbt029!$A:$A,,1) )
   / ( _xlfn.XLOOKUP($A39,sdbt029!$A:$A,sdbt029!$A:$A,,-1)
       - _xlfn.XLOOKUP($A39,sdbt029!$A:$A,sdbt029!$A:$A,,1) )
   * ( _xlfn.XLOOKUP($A39,sdbt029!$A:$A,sdbt029!$B:$B,,-1)
       - _xlfn.XLOOKUP($A39,sdbt029!$A:$A,sdbt029!$B:$B,,1) )</f>
        <v>-5.0779468244158313E-2</v>
      </c>
      <c r="G39">
        <f xml:space="preserve"> _xlfn.XLOOKUP($A39,sdbs034!$A:$A,sdbs034!$B:$B,,1)
 + ( $A39 - _xlfn.XLOOKUP($A39,sdbs034!$A:$A,sdbs034!$A:$A,,1) )
   / ( _xlfn.XLOOKUP($A39,sdbs034!$A:$A,sdbs034!$A:$A,,-1)
       - _xlfn.XLOOKUP($A39,sdbs034!$A:$A,sdbs034!$A:$A,,1) )
   * ( _xlfn.XLOOKUP($A39,sdbs034!$A:$A,sdbs034!$B:$B,,-1)
       - _xlfn.XLOOKUP($A39,sdbs034!$A:$A,sdbs034!$B:$B,,1) )</f>
        <v>-7.5010241625054876E-3</v>
      </c>
      <c r="H39">
        <f xml:space="preserve"> _xlfn.XLOOKUP($A39,sdbso042!$A:$A,sdbso042!$B:$B,,1)
 + ( $A39 - _xlfn.XLOOKUP($A39,sdbso042!$A:$A,sdbso042!$A:$A,,1) )
   / ( _xlfn.XLOOKUP($A39,sdbso042!$A:$A,sdbso042!$A:$A,,-1)
       - _xlfn.XLOOKUP($A39,sdbso042!$A:$A,sdbso042!$A:$A,,1) )
   * ( _xlfn.XLOOKUP($A39,sdbso042!$A:$A,sdbso042!$B:$B,,-1)
       - _xlfn.XLOOKUP($A39,sdbso042!$A:$A,sdbso042!$B:$B,,1) )</f>
        <v>-1.8723741106660922E-3</v>
      </c>
      <c r="J39">
        <v>2476.6342</v>
      </c>
      <c r="K39">
        <v>0.99864987000000005</v>
      </c>
      <c r="L39">
        <v>1.0138577002616751</v>
      </c>
      <c r="M39">
        <v>0.5803611453811548</v>
      </c>
      <c r="N39">
        <v>5.4570194663943049E-2</v>
      </c>
      <c r="O39">
        <v>1.3947659303048505</v>
      </c>
      <c r="P39">
        <v>1.218147279044089</v>
      </c>
      <c r="Q39">
        <v>1.636917291037606</v>
      </c>
      <c r="Y39">
        <f t="shared" si="1"/>
        <v>1.0310127973192973</v>
      </c>
      <c r="Z39">
        <f t="shared" si="2"/>
        <v>1.0473590646741158E-3</v>
      </c>
      <c r="AM39" s="1">
        <v>2438.0295000000001</v>
      </c>
    </row>
    <row r="40" spans="1:39" x14ac:dyDescent="0.2">
      <c r="A40" s="1">
        <f t="shared" si="0"/>
        <v>2436.7795999999998</v>
      </c>
      <c r="B40" s="1">
        <v>1.290968E-2</v>
      </c>
      <c r="C40" t="e">
        <f xml:space="preserve"> _xlfn.XLOOKUP($A40,DibenzoThiophene!$A:$A,DibenzoThiophene!$B:$B,,1)
 + ( $A40 - _xlfn.XLOOKUP($A40,DibenzoThiophene!$A:$A,DibenzoThiophene!$A:$A,,1) )
   / ( _xlfn.XLOOKUP($A40,DibenzoThiophene!$A:$A,DibenzoThiophene!$A:$A,,-1)
       - _xlfn.XLOOKUP($A40,DibenzoThiophene!$A:$A,DibenzoThiophene!$A:$A,,1) )
   * ( _xlfn.XLOOKUP($A40,DibenzoThiophene!$A:$A,DibenzoThiophene!$B:$B,,-1)
       - _xlfn.XLOOKUP($A40,DibenzoThiophene!$A:$A,DibenzoThiophene!$B:$B,,1) )</f>
        <v>#N/A</v>
      </c>
      <c r="D40">
        <f xml:space="preserve"> _xlfn.XLOOKUP($A40,Sulfone!$A:$A,Sulfone!$B:$B,,1)
 + ( $A40 - _xlfn.XLOOKUP($A40,Sulfone!$A:$A,Sulfone!$A:$A,,1) )
   / ( _xlfn.XLOOKUP($A40,Sulfone!$A:$A,Sulfone!$A:$A,,-1)
       - _xlfn.XLOOKUP($A40,Sulfone!$A:$A,Sulfone!$A:$A,,1) )
   * ( _xlfn.XLOOKUP($A40,Sulfone!$A:$A,Sulfone!$B:$B,,-1)
       - _xlfn.XLOOKUP($A40,Sulfone!$A:$A,Sulfone!$B:$B,,1) )</f>
        <v>6.0108926408671444E-3</v>
      </c>
      <c r="E40">
        <f xml:space="preserve"> _xlfn.XLOOKUP($A40,sfeso4051!$A:$A,sfeso4051!$B:$B,,1)
 + ( $A40 - _xlfn.XLOOKUP($A40,sfeso4051!$A:$A,sfeso4051!$A:$A,,1) )
   / ( _xlfn.XLOOKUP($A40,sfeso4051!$A:$A,sfeso4051!$A:$A,,-1)
       - _xlfn.XLOOKUP($A40,sfeso4051!$A:$A,sfeso4051!$A:$A,,1) )
   * ( _xlfn.XLOOKUP($A40,sfeso4051!$A:$A,sfeso4051!$B:$B,,-1)
       - _xlfn.XLOOKUP($A40,sfeso4051!$A:$A,sfeso4051!$B:$B,,1) )</f>
        <v>-5.0549588938795754E-3</v>
      </c>
      <c r="F40">
        <f xml:space="preserve"> _xlfn.XLOOKUP($A40,sdbt029!$A:$A,sdbt029!$B:$B,,1)
 + ( $A40 - _xlfn.XLOOKUP($A40,sdbt029!$A:$A,sdbt029!$A:$A,,1) )
   / ( _xlfn.XLOOKUP($A40,sdbt029!$A:$A,sdbt029!$A:$A,,-1)
       - _xlfn.XLOOKUP($A40,sdbt029!$A:$A,sdbt029!$A:$A,,1) )
   * ( _xlfn.XLOOKUP($A40,sdbt029!$A:$A,sdbt029!$B:$B,,-1)
       - _xlfn.XLOOKUP($A40,sdbt029!$A:$A,sdbt029!$B:$B,,1) )</f>
        <v>-4.8922262416920749E-2</v>
      </c>
      <c r="G40">
        <f xml:space="preserve"> _xlfn.XLOOKUP($A40,sdbs034!$A:$A,sdbs034!$B:$B,,1)
 + ( $A40 - _xlfn.XLOOKUP($A40,sdbs034!$A:$A,sdbs034!$A:$A,,1) )
   / ( _xlfn.XLOOKUP($A40,sdbs034!$A:$A,sdbs034!$A:$A,,-1)
       - _xlfn.XLOOKUP($A40,sdbs034!$A:$A,sdbs034!$A:$A,,1) )
   * ( _xlfn.XLOOKUP($A40,sdbs034!$A:$A,sdbs034!$B:$B,,-1)
       - _xlfn.XLOOKUP($A40,sdbs034!$A:$A,sdbs034!$B:$B,,1) )</f>
        <v>-6.8332113161552379E-3</v>
      </c>
      <c r="H40">
        <f xml:space="preserve"> _xlfn.XLOOKUP($A40,sdbso042!$A:$A,sdbso042!$B:$B,,1)
 + ( $A40 - _xlfn.XLOOKUP($A40,sdbso042!$A:$A,sdbso042!$A:$A,,1) )
   / ( _xlfn.XLOOKUP($A40,sdbso042!$A:$A,sdbso042!$A:$A,,-1)
       - _xlfn.XLOOKUP($A40,sdbso042!$A:$A,sdbso042!$A:$A,,1) )
   * ( _xlfn.XLOOKUP($A40,sdbso042!$A:$A,sdbso042!$B:$B,,-1)
       - _xlfn.XLOOKUP($A40,sdbso042!$A:$A,sdbso042!$B:$B,,1) )</f>
        <v>8.4391025112064838E-4</v>
      </c>
      <c r="J40">
        <v>2476.8343</v>
      </c>
      <c r="K40">
        <v>1.0354277000000001</v>
      </c>
      <c r="L40">
        <v>0.95348536131130812</v>
      </c>
      <c r="M40">
        <v>0.81120689296210369</v>
      </c>
      <c r="N40">
        <v>6.0767061432778317E-2</v>
      </c>
      <c r="O40">
        <v>1.3760026011360058</v>
      </c>
      <c r="P40">
        <v>1.2084183096842793</v>
      </c>
      <c r="Q40">
        <v>1.5222270661065216</v>
      </c>
      <c r="Y40">
        <f t="shared" si="1"/>
        <v>1.0287897123007794</v>
      </c>
      <c r="Z40">
        <f t="shared" si="2"/>
        <v>4.4062880695004492E-5</v>
      </c>
      <c r="AM40" s="1">
        <v>2438.2795999999998</v>
      </c>
    </row>
    <row r="41" spans="1:39" x14ac:dyDescent="0.2">
      <c r="A41" s="1">
        <f t="shared" si="0"/>
        <v>2437.0297999999998</v>
      </c>
      <c r="B41" s="1">
        <v>1.8903791E-2</v>
      </c>
      <c r="C41" t="e">
        <f xml:space="preserve"> _xlfn.XLOOKUP($A41,DibenzoThiophene!$A:$A,DibenzoThiophene!$B:$B,,1)
 + ( $A41 - _xlfn.XLOOKUP($A41,DibenzoThiophene!$A:$A,DibenzoThiophene!$A:$A,,1) )
   / ( _xlfn.XLOOKUP($A41,DibenzoThiophene!$A:$A,DibenzoThiophene!$A:$A,,-1)
       - _xlfn.XLOOKUP($A41,DibenzoThiophene!$A:$A,DibenzoThiophene!$A:$A,,1) )
   * ( _xlfn.XLOOKUP($A41,DibenzoThiophene!$A:$A,DibenzoThiophene!$B:$B,,-1)
       - _xlfn.XLOOKUP($A41,DibenzoThiophene!$A:$A,DibenzoThiophene!$B:$B,,1) )</f>
        <v>#N/A</v>
      </c>
      <c r="D41">
        <f xml:space="preserve"> _xlfn.XLOOKUP($A41,Sulfone!$A:$A,Sulfone!$B:$B,,1)
 + ( $A41 - _xlfn.XLOOKUP($A41,Sulfone!$A:$A,Sulfone!$A:$A,,1) )
   / ( _xlfn.XLOOKUP($A41,Sulfone!$A:$A,Sulfone!$A:$A,,-1)
       - _xlfn.XLOOKUP($A41,Sulfone!$A:$A,Sulfone!$A:$A,,1) )
   * ( _xlfn.XLOOKUP($A41,Sulfone!$A:$A,Sulfone!$B:$B,,-1)
       - _xlfn.XLOOKUP($A41,Sulfone!$A:$A,Sulfone!$B:$B,,1) )</f>
        <v>6.1927406449681687E-3</v>
      </c>
      <c r="E41">
        <f xml:space="preserve"> _xlfn.XLOOKUP($A41,sfeso4051!$A:$A,sfeso4051!$B:$B,,1)
 + ( $A41 - _xlfn.XLOOKUP($A41,sfeso4051!$A:$A,sfeso4051!$A:$A,,1) )
   / ( _xlfn.XLOOKUP($A41,sfeso4051!$A:$A,sfeso4051!$A:$A,,-1)
       - _xlfn.XLOOKUP($A41,sfeso4051!$A:$A,sfeso4051!$A:$A,,1) )
   * ( _xlfn.XLOOKUP($A41,sfeso4051!$A:$A,sfeso4051!$B:$B,,-1)
       - _xlfn.XLOOKUP($A41,sfeso4051!$A:$A,sfeso4051!$B:$B,,1) )</f>
        <v>-4.362227292957023E-3</v>
      </c>
      <c r="F41">
        <f xml:space="preserve"> _xlfn.XLOOKUP($A41,sdbt029!$A:$A,sdbt029!$B:$B,,1)
 + ( $A41 - _xlfn.XLOOKUP($A41,sdbt029!$A:$A,sdbt029!$A:$A,,1) )
   / ( _xlfn.XLOOKUP($A41,sdbt029!$A:$A,sdbt029!$A:$A,,-1)
       - _xlfn.XLOOKUP($A41,sdbt029!$A:$A,sdbt029!$A:$A,,1) )
   * ( _xlfn.XLOOKUP($A41,sdbt029!$A:$A,sdbt029!$B:$B,,-1)
       - _xlfn.XLOOKUP($A41,sdbt029!$A:$A,sdbt029!$B:$B,,1) )</f>
        <v>-4.7064314004384905E-2</v>
      </c>
      <c r="G41">
        <f xml:space="preserve"> _xlfn.XLOOKUP($A41,sdbs034!$A:$A,sdbs034!$B:$B,,1)
 + ( $A41 - _xlfn.XLOOKUP($A41,sdbs034!$A:$A,sdbs034!$A:$A,,1) )
   / ( _xlfn.XLOOKUP($A41,sdbs034!$A:$A,sdbs034!$A:$A,,-1)
       - _xlfn.XLOOKUP($A41,sdbs034!$A:$A,sdbs034!$A:$A,,1) )
   * ( _xlfn.XLOOKUP($A41,sdbs034!$A:$A,sdbs034!$B:$B,,-1)
       - _xlfn.XLOOKUP($A41,sdbs034!$A:$A,sdbs034!$B:$B,,1) )</f>
        <v>-6.1651314514732415E-3</v>
      </c>
      <c r="H41">
        <f xml:space="preserve"> _xlfn.XLOOKUP($A41,sdbso042!$A:$A,sdbso042!$B:$B,,1)
 + ( $A41 - _xlfn.XLOOKUP($A41,sdbso042!$A:$A,sdbso042!$A:$A,,1) )
   / ( _xlfn.XLOOKUP($A41,sdbso042!$A:$A,sdbso042!$A:$A,,-1)
       - _xlfn.XLOOKUP($A41,sdbso042!$A:$A,sdbso042!$A:$A,,1) )
   * ( _xlfn.XLOOKUP($A41,sdbso042!$A:$A,sdbso042!$B:$B,,-1)
       - _xlfn.XLOOKUP($A41,sdbso042!$A:$A,sdbso042!$B:$B,,1) )</f>
        <v>3.5612806922225727E-3</v>
      </c>
      <c r="J41">
        <v>2477.0344</v>
      </c>
      <c r="K41">
        <v>1.0055387</v>
      </c>
      <c r="L41">
        <v>0.88250956627452715</v>
      </c>
      <c r="M41">
        <v>1.166395709456117</v>
      </c>
      <c r="N41">
        <v>7.279878901310545E-2</v>
      </c>
      <c r="O41">
        <v>1.3716738914017499</v>
      </c>
      <c r="P41">
        <v>1.2069552728869912</v>
      </c>
      <c r="Q41">
        <v>1.4902562585009875</v>
      </c>
      <c r="Y41">
        <f t="shared" si="1"/>
        <v>1.0436890708256572</v>
      </c>
      <c r="Z41">
        <f t="shared" si="2"/>
        <v>1.4554507941351559E-3</v>
      </c>
      <c r="AM41" s="1">
        <v>2438.5297999999998</v>
      </c>
    </row>
    <row r="42" spans="1:39" x14ac:dyDescent="0.2">
      <c r="A42" s="1">
        <f t="shared" si="0"/>
        <v>2437.2800000000002</v>
      </c>
      <c r="B42" s="1">
        <v>1.939463E-2</v>
      </c>
      <c r="C42" t="e">
        <f xml:space="preserve"> _xlfn.XLOOKUP($A42,DibenzoThiophene!$A:$A,DibenzoThiophene!$B:$B,,1)
 + ( $A42 - _xlfn.XLOOKUP($A42,DibenzoThiophene!$A:$A,DibenzoThiophene!$A:$A,,1) )
   / ( _xlfn.XLOOKUP($A42,DibenzoThiophene!$A:$A,DibenzoThiophene!$A:$A,,-1)
       - _xlfn.XLOOKUP($A42,DibenzoThiophene!$A:$A,DibenzoThiophene!$A:$A,,1) )
   * ( _xlfn.XLOOKUP($A42,DibenzoThiophene!$A:$A,DibenzoThiophene!$B:$B,,-1)
       - _xlfn.XLOOKUP($A42,DibenzoThiophene!$A:$A,DibenzoThiophene!$B:$B,,1) )</f>
        <v>#N/A</v>
      </c>
      <c r="D42">
        <f xml:space="preserve"> _xlfn.XLOOKUP($A42,Sulfone!$A:$A,Sulfone!$B:$B,,1)
 + ( $A42 - _xlfn.XLOOKUP($A42,Sulfone!$A:$A,Sulfone!$A:$A,,1) )
   / ( _xlfn.XLOOKUP($A42,Sulfone!$A:$A,Sulfone!$A:$A,,-1)
       - _xlfn.XLOOKUP($A42,Sulfone!$A:$A,Sulfone!$A:$A,,1) )
   * ( _xlfn.XLOOKUP($A42,Sulfone!$A:$A,Sulfone!$B:$B,,-1)
       - _xlfn.XLOOKUP($A42,Sulfone!$A:$A,Sulfone!$B:$B,,1) )</f>
        <v>6.4819680383354852E-3</v>
      </c>
      <c r="E42">
        <f xml:space="preserve"> _xlfn.XLOOKUP($A42,sfeso4051!$A:$A,sfeso4051!$B:$B,,1)
 + ( $A42 - _xlfn.XLOOKUP($A42,sfeso4051!$A:$A,sfeso4051!$A:$A,,1) )
   / ( _xlfn.XLOOKUP($A42,sfeso4051!$A:$A,sfeso4051!$A:$A,,-1)
       - _xlfn.XLOOKUP($A42,sfeso4051!$A:$A,sfeso4051!$A:$A,,1) )
   * ( _xlfn.XLOOKUP($A42,sfeso4051!$A:$A,sfeso4051!$B:$B,,-1)
       - _xlfn.XLOOKUP($A42,sfeso4051!$A:$A,sfeso4051!$B:$B,,1) )</f>
        <v>-3.6694956920332107E-3</v>
      </c>
      <c r="F42">
        <f xml:space="preserve"> _xlfn.XLOOKUP($A42,sdbt029!$A:$A,sdbt029!$B:$B,,1)
 + ( $A42 - _xlfn.XLOOKUP($A42,sdbt029!$A:$A,sdbt029!$A:$A,,1) )
   / ( _xlfn.XLOOKUP($A42,sdbt029!$A:$A,sdbt029!$A:$A,,-1)
       - _xlfn.XLOOKUP($A42,sdbt029!$A:$A,sdbt029!$A:$A,,1) )
   * ( _xlfn.XLOOKUP($A42,sdbt029!$A:$A,sdbt029!$B:$B,,-1)
       - _xlfn.XLOOKUP($A42,sdbt029!$A:$A,sdbt029!$B:$B,,1) )</f>
        <v>-4.5206365591845682E-2</v>
      </c>
      <c r="G42">
        <f xml:space="preserve"> _xlfn.XLOOKUP($A42,sdbs034!$A:$A,sdbs034!$B:$B,,1)
 + ( $A42 - _xlfn.XLOOKUP($A42,sdbs034!$A:$A,sdbs034!$A:$A,,1) )
   / ( _xlfn.XLOOKUP($A42,sdbs034!$A:$A,sdbs034!$A:$A,,-1)
       - _xlfn.XLOOKUP($A42,sdbs034!$A:$A,sdbs034!$A:$A,,1) )
   * ( _xlfn.XLOOKUP($A42,sdbs034!$A:$A,sdbs034!$B:$B,,-1)
       - _xlfn.XLOOKUP($A42,sdbs034!$A:$A,sdbs034!$B:$B,,1) )</f>
        <v>-5.49705158679003E-3</v>
      </c>
      <c r="H42">
        <f xml:space="preserve"> _xlfn.XLOOKUP($A42,sdbso042!$A:$A,sdbso042!$B:$B,,1)
 + ( $A42 - _xlfn.XLOOKUP($A42,sdbso042!$A:$A,sdbso042!$A:$A,,1) )
   / ( _xlfn.XLOOKUP($A42,sdbso042!$A:$A,sdbso042!$A:$A,,-1)
       - _xlfn.XLOOKUP($A42,sdbso042!$A:$A,sdbso042!$A:$A,,1) )
   * ( _xlfn.XLOOKUP($A42,sdbso042!$A:$A,sdbso042!$B:$B,,-1)
       - _xlfn.XLOOKUP($A42,sdbso042!$A:$A,sdbso042!$B:$B,,1) )</f>
        <v>6.2786511333294374E-3</v>
      </c>
      <c r="J42">
        <v>2477.2345999999998</v>
      </c>
      <c r="K42">
        <v>0.98991523000000003</v>
      </c>
      <c r="L42">
        <v>0.86077627312216476</v>
      </c>
      <c r="M42">
        <v>1.72522469875131</v>
      </c>
      <c r="N42">
        <v>8.7283938344521222E-2</v>
      </c>
      <c r="O42">
        <v>1.3789652649874844</v>
      </c>
      <c r="P42">
        <v>1.2079244180184983</v>
      </c>
      <c r="Q42">
        <v>1.5015508933035202</v>
      </c>
      <c r="Y42">
        <f t="shared" si="1"/>
        <v>1.0872888149666167</v>
      </c>
      <c r="Z42">
        <f t="shared" si="2"/>
        <v>9.4816150492509094E-3</v>
      </c>
      <c r="AM42" s="1">
        <v>2438.7800000000002</v>
      </c>
    </row>
    <row r="43" spans="1:39" x14ac:dyDescent="0.2">
      <c r="A43" s="1">
        <f t="shared" si="0"/>
        <v>2437.5302000000001</v>
      </c>
      <c r="B43" s="1">
        <v>2.1909330000000001E-2</v>
      </c>
      <c r="C43" t="e">
        <f xml:space="preserve"> _xlfn.XLOOKUP($A43,DibenzoThiophene!$A:$A,DibenzoThiophene!$B:$B,,1)
 + ( $A43 - _xlfn.XLOOKUP($A43,DibenzoThiophene!$A:$A,DibenzoThiophene!$A:$A,,1) )
   / ( _xlfn.XLOOKUP($A43,DibenzoThiophene!$A:$A,DibenzoThiophene!$A:$A,,-1)
       - _xlfn.XLOOKUP($A43,DibenzoThiophene!$A:$A,DibenzoThiophene!$A:$A,,1) )
   * ( _xlfn.XLOOKUP($A43,DibenzoThiophene!$A:$A,DibenzoThiophene!$B:$B,,-1)
       - _xlfn.XLOOKUP($A43,DibenzoThiophene!$A:$A,DibenzoThiophene!$B:$B,,1) )</f>
        <v>#N/A</v>
      </c>
      <c r="D43">
        <f xml:space="preserve"> _xlfn.XLOOKUP($A43,Sulfone!$A:$A,Sulfone!$B:$B,,1)
 + ( $A43 - _xlfn.XLOOKUP($A43,Sulfone!$A:$A,Sulfone!$A:$A,,1) )
   / ( _xlfn.XLOOKUP($A43,Sulfone!$A:$A,Sulfone!$A:$A,,-1)
       - _xlfn.XLOOKUP($A43,Sulfone!$A:$A,Sulfone!$A:$A,,1) )
   * ( _xlfn.XLOOKUP($A43,Sulfone!$A:$A,Sulfone!$B:$B,,-1)
       - _xlfn.XLOOKUP($A43,Sulfone!$A:$A,Sulfone!$B:$B,,1) )</f>
        <v>6.771195431702277E-3</v>
      </c>
      <c r="E43">
        <f xml:space="preserve"> _xlfn.XLOOKUP($A43,sfeso4051!$A:$A,sfeso4051!$B:$B,,1)
 + ( $A43 - _xlfn.XLOOKUP($A43,sfeso4051!$A:$A,sfeso4051!$A:$A,,1) )
   / ( _xlfn.XLOOKUP($A43,sfeso4051!$A:$A,sfeso4051!$A:$A,,-1)
       - _xlfn.XLOOKUP($A43,sfeso4051!$A:$A,sfeso4051!$A:$A,,1) )
   * ( _xlfn.XLOOKUP($A43,sfeso4051!$A:$A,sfeso4051!$B:$B,,-1)
       - _xlfn.XLOOKUP($A43,sfeso4051!$A:$A,sfeso4051!$B:$B,,1) )</f>
        <v>-2.9767640911106579E-3</v>
      </c>
      <c r="F43">
        <f xml:space="preserve"> _xlfn.XLOOKUP($A43,sdbt029!$A:$A,sdbt029!$B:$B,,1)
 + ( $A43 - _xlfn.XLOOKUP($A43,sdbt029!$A:$A,sdbt029!$A:$A,,1) )
   / ( _xlfn.XLOOKUP($A43,sdbt029!$A:$A,sdbt029!$A:$A,,-1)
       - _xlfn.XLOOKUP($A43,sdbt029!$A:$A,sdbt029!$A:$A,,1) )
   * ( _xlfn.XLOOKUP($A43,sdbt029!$A:$A,sdbt029!$B:$B,,-1)
       - _xlfn.XLOOKUP($A43,sdbt029!$A:$A,sdbt029!$B:$B,,1) )</f>
        <v>-4.3348417179309838E-2</v>
      </c>
      <c r="G43">
        <f xml:space="preserve"> _xlfn.XLOOKUP($A43,sdbs034!$A:$A,sdbs034!$B:$B,,1)
 + ( $A43 - _xlfn.XLOOKUP($A43,sdbs034!$A:$A,sdbs034!$A:$A,,1) )
   / ( _xlfn.XLOOKUP($A43,sdbs034!$A:$A,sdbs034!$A:$A,,-1)
       - _xlfn.XLOOKUP($A43,sdbs034!$A:$A,sdbs034!$A:$A,,1) )
   * ( _xlfn.XLOOKUP($A43,sdbs034!$A:$A,sdbs034!$B:$B,,-1)
       - _xlfn.XLOOKUP($A43,sdbs034!$A:$A,sdbs034!$B:$B,,1) )</f>
        <v>-4.8289717221080327E-3</v>
      </c>
      <c r="H43">
        <f xml:space="preserve"> _xlfn.XLOOKUP($A43,sdbso042!$A:$A,sdbso042!$B:$B,,1)
 + ( $A43 - _xlfn.XLOOKUP($A43,sdbso042!$A:$A,sdbso042!$A:$A,,1) )
   / ( _xlfn.XLOOKUP($A43,sdbso042!$A:$A,sdbso042!$A:$A,,-1)
       - _xlfn.XLOOKUP($A43,sdbso042!$A:$A,sdbso042!$A:$A,,1) )
   * ( _xlfn.XLOOKUP($A43,sdbso042!$A:$A,sdbso042!$B:$B,,-1)
       - _xlfn.XLOOKUP($A43,sdbso042!$A:$A,sdbso042!$B:$B,,1) )</f>
        <v>8.9960215744313635E-3</v>
      </c>
      <c r="J43">
        <v>2477.4346999999998</v>
      </c>
      <c r="K43">
        <v>1.0095708000000001</v>
      </c>
      <c r="L43">
        <v>0.86356931774481593</v>
      </c>
      <c r="M43">
        <v>2.4812114806266901</v>
      </c>
      <c r="N43">
        <v>0.10850399786776674</v>
      </c>
      <c r="O43">
        <v>1.3765948637278655</v>
      </c>
      <c r="P43">
        <v>1.2117883793500885</v>
      </c>
      <c r="Q43">
        <v>1.5351948692386221</v>
      </c>
      <c r="Y43">
        <f t="shared" si="1"/>
        <v>1.1522483483545409</v>
      </c>
      <c r="Z43">
        <f t="shared" si="2"/>
        <v>2.0356882804462337E-2</v>
      </c>
      <c r="AM43" s="1">
        <v>2439.0302000000001</v>
      </c>
    </row>
    <row r="44" spans="1:39" x14ac:dyDescent="0.2">
      <c r="A44" s="1">
        <f t="shared" si="0"/>
        <v>2437.7804000000001</v>
      </c>
      <c r="B44" s="1">
        <v>1.1043795E-2</v>
      </c>
      <c r="C44" t="e">
        <f xml:space="preserve"> _xlfn.XLOOKUP($A44,DibenzoThiophene!$A:$A,DibenzoThiophene!$B:$B,,1)
 + ( $A44 - _xlfn.XLOOKUP($A44,DibenzoThiophene!$A:$A,DibenzoThiophene!$A:$A,,1) )
   / ( _xlfn.XLOOKUP($A44,DibenzoThiophene!$A:$A,DibenzoThiophene!$A:$A,,-1)
       - _xlfn.XLOOKUP($A44,DibenzoThiophene!$A:$A,DibenzoThiophene!$A:$A,,1) )
   * ( _xlfn.XLOOKUP($A44,DibenzoThiophene!$A:$A,DibenzoThiophene!$B:$B,,-1)
       - _xlfn.XLOOKUP($A44,DibenzoThiophene!$A:$A,DibenzoThiophene!$B:$B,,1) )</f>
        <v>#N/A</v>
      </c>
      <c r="D44">
        <f xml:space="preserve"> _xlfn.XLOOKUP($A44,Sulfone!$A:$A,Sulfone!$B:$B,,1)
 + ( $A44 - _xlfn.XLOOKUP($A44,Sulfone!$A:$A,Sulfone!$A:$A,,1) )
   / ( _xlfn.XLOOKUP($A44,Sulfone!$A:$A,Sulfone!$A:$A,,-1)
       - _xlfn.XLOOKUP($A44,Sulfone!$A:$A,Sulfone!$A:$A,,1) )
   * ( _xlfn.XLOOKUP($A44,Sulfone!$A:$A,Sulfone!$B:$B,,-1)
       - _xlfn.XLOOKUP($A44,Sulfone!$A:$A,Sulfone!$B:$B,,1) )</f>
        <v>7.060422825069068E-3</v>
      </c>
      <c r="E44">
        <f xml:space="preserve"> _xlfn.XLOOKUP($A44,sfeso4051!$A:$A,sfeso4051!$B:$B,,1)
 + ( $A44 - _xlfn.XLOOKUP($A44,sfeso4051!$A:$A,sfeso4051!$A:$A,,1) )
   / ( _xlfn.XLOOKUP($A44,sfeso4051!$A:$A,sfeso4051!$A:$A,,-1)
       - _xlfn.XLOOKUP($A44,sfeso4051!$A:$A,sfeso4051!$A:$A,,1) )
   * ( _xlfn.XLOOKUP($A44,sfeso4051!$A:$A,sfeso4051!$B:$B,,-1)
       - _xlfn.XLOOKUP($A44,sfeso4051!$A:$A,sfeso4051!$B:$B,,1) )</f>
        <v>-2.284032490188105E-3</v>
      </c>
      <c r="F44">
        <f xml:space="preserve"> _xlfn.XLOOKUP($A44,sdbt029!$A:$A,sdbt029!$B:$B,,1)
 + ( $A44 - _xlfn.XLOOKUP($A44,sdbt029!$A:$A,sdbt029!$A:$A,,1) )
   / ( _xlfn.XLOOKUP($A44,sdbt029!$A:$A,sdbt029!$A:$A,,-1)
       - _xlfn.XLOOKUP($A44,sdbt029!$A:$A,sdbt029!$A:$A,,1) )
   * ( _xlfn.XLOOKUP($A44,sdbt029!$A:$A,sdbt029!$B:$B,,-1)
       - _xlfn.XLOOKUP($A44,sdbt029!$A:$A,sdbt029!$B:$B,,1) )</f>
        <v>-4.1490468766773994E-2</v>
      </c>
      <c r="G44">
        <f xml:space="preserve"> _xlfn.XLOOKUP($A44,sdbs034!$A:$A,sdbs034!$B:$B,,1)
 + ( $A44 - _xlfn.XLOOKUP($A44,sdbs034!$A:$A,sdbs034!$A:$A,,1) )
   / ( _xlfn.XLOOKUP($A44,sdbs034!$A:$A,sdbs034!$A:$A,,-1)
       - _xlfn.XLOOKUP($A44,sdbs034!$A:$A,sdbs034!$A:$A,,1) )
   * ( _xlfn.XLOOKUP($A44,sdbs034!$A:$A,sdbs034!$B:$B,,-1)
       - _xlfn.XLOOKUP($A44,sdbs034!$A:$A,sdbs034!$B:$B,,1) )</f>
        <v>-4.1608918574260354E-3</v>
      </c>
      <c r="H44">
        <f xml:space="preserve"> _xlfn.XLOOKUP($A44,sdbso042!$A:$A,sdbso042!$B:$B,,1)
 + ( $A44 - _xlfn.XLOOKUP($A44,sdbso042!$A:$A,sdbso042!$A:$A,,1) )
   / ( _xlfn.XLOOKUP($A44,sdbso042!$A:$A,sdbso042!$A:$A,,-1)
       - _xlfn.XLOOKUP($A44,sdbso042!$A:$A,sdbso042!$A:$A,,1) )
   * ( _xlfn.XLOOKUP($A44,sdbso042!$A:$A,sdbso042!$B:$B,,-1)
       - _xlfn.XLOOKUP($A44,sdbso042!$A:$A,sdbso042!$B:$B,,1) )</f>
        <v>1.1713392015533289E-2</v>
      </c>
      <c r="J44">
        <v>2477.6347999999998</v>
      </c>
      <c r="K44">
        <v>1.0043382999999999</v>
      </c>
      <c r="L44">
        <v>0.85070250674033909</v>
      </c>
      <c r="M44">
        <v>3.3541140312503561</v>
      </c>
      <c r="N44">
        <v>0.12924026940498837</v>
      </c>
      <c r="O44">
        <v>1.3698024561257418</v>
      </c>
      <c r="P44">
        <v>1.216354556937673</v>
      </c>
      <c r="Q44">
        <v>1.5491843249719945</v>
      </c>
      <c r="Y44">
        <f t="shared" si="1"/>
        <v>1.2227795298930069</v>
      </c>
      <c r="Z44">
        <f t="shared" si="2"/>
        <v>4.7716570917169521E-2</v>
      </c>
      <c r="AM44" s="1">
        <v>2439.2804000000001</v>
      </c>
    </row>
    <row r="45" spans="1:39" x14ac:dyDescent="0.2">
      <c r="A45" s="1">
        <f t="shared" si="0"/>
        <v>2438.0306</v>
      </c>
      <c r="B45" s="1">
        <v>9.7337246999999998E-3</v>
      </c>
      <c r="C45" t="e">
        <f xml:space="preserve"> _xlfn.XLOOKUP($A45,DibenzoThiophene!$A:$A,DibenzoThiophene!$B:$B,,1)
 + ( $A45 - _xlfn.XLOOKUP($A45,DibenzoThiophene!$A:$A,DibenzoThiophene!$A:$A,,1) )
   / ( _xlfn.XLOOKUP($A45,DibenzoThiophene!$A:$A,DibenzoThiophene!$A:$A,,-1)
       - _xlfn.XLOOKUP($A45,DibenzoThiophene!$A:$A,DibenzoThiophene!$A:$A,,1) )
   * ( _xlfn.XLOOKUP($A45,DibenzoThiophene!$A:$A,DibenzoThiophene!$B:$B,,-1)
       - _xlfn.XLOOKUP($A45,DibenzoThiophene!$A:$A,DibenzoThiophene!$B:$B,,1) )</f>
        <v>#N/A</v>
      </c>
      <c r="D45">
        <f xml:space="preserve"> _xlfn.XLOOKUP($A45,Sulfone!$A:$A,Sulfone!$B:$B,,1)
 + ( $A45 - _xlfn.XLOOKUP($A45,Sulfone!$A:$A,Sulfone!$A:$A,,1) )
   / ( _xlfn.XLOOKUP($A45,Sulfone!$A:$A,Sulfone!$A:$A,,-1)
       - _xlfn.XLOOKUP($A45,Sulfone!$A:$A,Sulfone!$A:$A,,1) )
   * ( _xlfn.XLOOKUP($A45,Sulfone!$A:$A,Sulfone!$B:$B,,-1)
       - _xlfn.XLOOKUP($A45,Sulfone!$A:$A,Sulfone!$B:$B,,1) )</f>
        <v>7.3496502184358598E-3</v>
      </c>
      <c r="E45">
        <f xml:space="preserve"> _xlfn.XLOOKUP($A45,sfeso4051!$A:$A,sfeso4051!$B:$B,,1)
 + ( $A45 - _xlfn.XLOOKUP($A45,sfeso4051!$A:$A,sfeso4051!$A:$A,,1) )
   / ( _xlfn.XLOOKUP($A45,sfeso4051!$A:$A,sfeso4051!$A:$A,,-1)
       - _xlfn.XLOOKUP($A45,sfeso4051!$A:$A,sfeso4051!$A:$A,,1) )
   * ( _xlfn.XLOOKUP($A45,sfeso4051!$A:$A,sfeso4051!$B:$B,,-1)
       - _xlfn.XLOOKUP($A45,sfeso4051!$A:$A,sfeso4051!$B:$B,,1) )</f>
        <v>-1.6948342639933325E-3</v>
      </c>
      <c r="F45">
        <f xml:space="preserve"> _xlfn.XLOOKUP($A45,sdbt029!$A:$A,sdbt029!$B:$B,,1)
 + ( $A45 - _xlfn.XLOOKUP($A45,sdbt029!$A:$A,sdbt029!$A:$A,,1) )
   / ( _xlfn.XLOOKUP($A45,sdbt029!$A:$A,sdbt029!$A:$A,,-1)
       - _xlfn.XLOOKUP($A45,sdbt029!$A:$A,sdbt029!$A:$A,,1) )
   * ( _xlfn.XLOOKUP($A45,sdbt029!$A:$A,sdbt029!$B:$B,,-1)
       - _xlfn.XLOOKUP($A45,sdbt029!$A:$A,sdbt029!$B:$B,,1) )</f>
        <v>-3.9843436440302429E-2</v>
      </c>
      <c r="G45">
        <f xml:space="preserve"> _xlfn.XLOOKUP($A45,sdbs034!$A:$A,sdbs034!$B:$B,,1)
 + ( $A45 - _xlfn.XLOOKUP($A45,sdbs034!$A:$A,sdbs034!$A:$A,,1) )
   / ( _xlfn.XLOOKUP($A45,sdbs034!$A:$A,sdbs034!$A:$A,,-1)
       - _xlfn.XLOOKUP($A45,sdbs034!$A:$A,sdbs034!$A:$A,,1) )
   * ( _xlfn.XLOOKUP($A45,sdbs034!$A:$A,sdbs034!$B:$B,,-1)
       - _xlfn.XLOOKUP($A45,sdbs034!$A:$A,sdbs034!$B:$B,,1) )</f>
        <v>-3.5594388956089319E-3</v>
      </c>
      <c r="H45">
        <f xml:space="preserve"> _xlfn.XLOOKUP($A45,sdbso042!$A:$A,sdbso042!$B:$B,,1)
 + ( $A45 - _xlfn.XLOOKUP($A45,sdbso042!$A:$A,sdbso042!$A:$A,,1) )
   / ( _xlfn.XLOOKUP($A45,sdbso042!$A:$A,sdbso042!$A:$A,,-1)
       - _xlfn.XLOOKUP($A45,sdbso042!$A:$A,sdbso042!$A:$A,,1) )
   * ( _xlfn.XLOOKUP($A45,sdbso042!$A:$A,sdbso042!$B:$B,,-1)
       - _xlfn.XLOOKUP($A45,sdbso042!$A:$A,sdbso042!$B:$B,,1) )</f>
        <v>1.436108887521494E-2</v>
      </c>
      <c r="J45">
        <v>2477.835</v>
      </c>
      <c r="K45">
        <v>1.0405093000000001</v>
      </c>
      <c r="L45">
        <v>0.84863185732296498</v>
      </c>
      <c r="M45">
        <v>4.1992349120793806</v>
      </c>
      <c r="N45">
        <v>0.15223478318894168</v>
      </c>
      <c r="O45">
        <v>1.350909801435197</v>
      </c>
      <c r="P45">
        <v>1.218522220873079</v>
      </c>
      <c r="Q45">
        <v>1.5873510798963233</v>
      </c>
      <c r="Y45">
        <f t="shared" si="1"/>
        <v>1.2914010981339781</v>
      </c>
      <c r="Z45">
        <f t="shared" si="2"/>
        <v>6.2946694370900766E-2</v>
      </c>
      <c r="AM45" s="1">
        <v>2439.5306</v>
      </c>
    </row>
    <row r="46" spans="1:39" x14ac:dyDescent="0.2">
      <c r="A46" s="1">
        <f t="shared" si="0"/>
        <v>2438.2808</v>
      </c>
      <c r="B46" s="1">
        <v>-7.1155328999999998E-3</v>
      </c>
      <c r="C46" t="e">
        <f xml:space="preserve"> _xlfn.XLOOKUP($A46,DibenzoThiophene!$A:$A,DibenzoThiophene!$B:$B,,1)
 + ( $A46 - _xlfn.XLOOKUP($A46,DibenzoThiophene!$A:$A,DibenzoThiophene!$A:$A,,1) )
   / ( _xlfn.XLOOKUP($A46,DibenzoThiophene!$A:$A,DibenzoThiophene!$A:$A,,-1)
       - _xlfn.XLOOKUP($A46,DibenzoThiophene!$A:$A,DibenzoThiophene!$A:$A,,1) )
   * ( _xlfn.XLOOKUP($A46,DibenzoThiophene!$A:$A,DibenzoThiophene!$B:$B,,-1)
       - _xlfn.XLOOKUP($A46,DibenzoThiophene!$A:$A,DibenzoThiophene!$B:$B,,1) )</f>
        <v>#N/A</v>
      </c>
      <c r="D46">
        <f xml:space="preserve"> _xlfn.XLOOKUP($A46,Sulfone!$A:$A,Sulfone!$B:$B,,1)
 + ( $A46 - _xlfn.XLOOKUP($A46,Sulfone!$A:$A,Sulfone!$A:$A,,1) )
   / ( _xlfn.XLOOKUP($A46,Sulfone!$A:$A,Sulfone!$A:$A,,-1)
       - _xlfn.XLOOKUP($A46,Sulfone!$A:$A,Sulfone!$A:$A,,1) )
   * ( _xlfn.XLOOKUP($A46,Sulfone!$A:$A,Sulfone!$B:$B,,-1)
       - _xlfn.XLOOKUP($A46,Sulfone!$A:$A,Sulfone!$B:$B,,1) )</f>
        <v>7.6388776118026507E-3</v>
      </c>
      <c r="E46">
        <f xml:space="preserve"> _xlfn.XLOOKUP($A46,sfeso4051!$A:$A,sfeso4051!$B:$B,,1)
 + ( $A46 - _xlfn.XLOOKUP($A46,sfeso4051!$A:$A,sfeso4051!$A:$A,,1) )
   / ( _xlfn.XLOOKUP($A46,sfeso4051!$A:$A,sfeso4051!$A:$A,,-1)
       - _xlfn.XLOOKUP($A46,sfeso4051!$A:$A,sfeso4051!$A:$A,,1) )
   * ( _xlfn.XLOOKUP($A46,sfeso4051!$A:$A,sfeso4051!$B:$B,,-1)
       - _xlfn.XLOOKUP($A46,sfeso4051!$A:$A,sfeso4051!$B:$B,,1) )</f>
        <v>-1.8713660978582917E-3</v>
      </c>
      <c r="F46">
        <f xml:space="preserve"> _xlfn.XLOOKUP($A46,sdbt029!$A:$A,sdbt029!$B:$B,,1)
 + ( $A46 - _xlfn.XLOOKUP($A46,sdbt029!$A:$A,sdbt029!$A:$A,,1) )
   / ( _xlfn.XLOOKUP($A46,sdbt029!$A:$A,sdbt029!$A:$A,,-1)
       - _xlfn.XLOOKUP($A46,sdbt029!$A:$A,sdbt029!$A:$A,,1) )
   * ( _xlfn.XLOOKUP($A46,sdbt029!$A:$A,sdbt029!$B:$B,,-1)
       - _xlfn.XLOOKUP($A46,sdbt029!$A:$A,sdbt029!$B:$B,,1) )</f>
        <v>-3.975633382417023E-2</v>
      </c>
      <c r="G46">
        <f xml:space="preserve"> _xlfn.XLOOKUP($A46,sdbs034!$A:$A,sdbs034!$B:$B,,1)
 + ( $A46 - _xlfn.XLOOKUP($A46,sdbs034!$A:$A,sdbs034!$A:$A,,1) )
   / ( _xlfn.XLOOKUP($A46,sdbs034!$A:$A,sdbs034!$A:$A,,-1)
       - _xlfn.XLOOKUP($A46,sdbs034!$A:$A,sdbs034!$A:$A,,1) )
   * ( _xlfn.XLOOKUP($A46,sdbs034!$A:$A,sdbs034!$B:$B,,-1)
       - _xlfn.XLOOKUP($A46,sdbs034!$A:$A,sdbs034!$B:$B,,1) )</f>
        <v>-3.4507567187340819E-3</v>
      </c>
      <c r="H46">
        <f xml:space="preserve"> _xlfn.XLOOKUP($A46,sdbso042!$A:$A,sdbso042!$B:$B,,1)
 + ( $A46 - _xlfn.XLOOKUP($A46,sdbso042!$A:$A,sdbso042!$A:$A,,1) )
   / ( _xlfn.XLOOKUP($A46,sdbso042!$A:$A,sdbso042!$A:$A,,-1)
       - _xlfn.XLOOKUP($A46,sdbso042!$A:$A,sdbso042!$A:$A,,1) )
   * ( _xlfn.XLOOKUP($A46,sdbso042!$A:$A,sdbso042!$B:$B,,-1)
       - _xlfn.XLOOKUP($A46,sdbso042!$A:$A,sdbso042!$B:$B,,1) )</f>
        <v>1.6493481797149004E-2</v>
      </c>
      <c r="J46">
        <v>2478.0351000000001</v>
      </c>
      <c r="K46">
        <v>1.0538471</v>
      </c>
      <c r="L46">
        <v>0.87193729213961835</v>
      </c>
      <c r="M46">
        <v>4.8838678761873426</v>
      </c>
      <c r="N46">
        <v>0.17660101586975108</v>
      </c>
      <c r="O46">
        <v>1.3419559013547018</v>
      </c>
      <c r="P46">
        <v>1.222656686048142</v>
      </c>
      <c r="Q46">
        <v>1.6102692206802782</v>
      </c>
      <c r="Y46">
        <f t="shared" si="1"/>
        <v>1.3535818312164432</v>
      </c>
      <c r="Z46">
        <f t="shared" si="2"/>
        <v>8.9840909097393395E-2</v>
      </c>
      <c r="AM46" s="1">
        <v>2439.7808</v>
      </c>
    </row>
    <row r="47" spans="1:39" x14ac:dyDescent="0.2">
      <c r="A47" s="1">
        <f t="shared" si="0"/>
        <v>2438.5309999999999</v>
      </c>
      <c r="B47" s="1">
        <v>1.2784564E-2</v>
      </c>
      <c r="C47" t="e">
        <f xml:space="preserve"> _xlfn.XLOOKUP($A47,DibenzoThiophene!$A:$A,DibenzoThiophene!$B:$B,,1)
 + ( $A47 - _xlfn.XLOOKUP($A47,DibenzoThiophene!$A:$A,DibenzoThiophene!$A:$A,,1) )
   / ( _xlfn.XLOOKUP($A47,DibenzoThiophene!$A:$A,DibenzoThiophene!$A:$A,,-1)
       - _xlfn.XLOOKUP($A47,DibenzoThiophene!$A:$A,DibenzoThiophene!$A:$A,,1) )
   * ( _xlfn.XLOOKUP($A47,DibenzoThiophene!$A:$A,DibenzoThiophene!$B:$B,,-1)
       - _xlfn.XLOOKUP($A47,DibenzoThiophene!$A:$A,DibenzoThiophene!$B:$B,,1) )</f>
        <v>#N/A</v>
      </c>
      <c r="D47">
        <f xml:space="preserve"> _xlfn.XLOOKUP($A47,Sulfone!$A:$A,Sulfone!$B:$B,,1)
 + ( $A47 - _xlfn.XLOOKUP($A47,Sulfone!$A:$A,Sulfone!$A:$A,,1) )
   / ( _xlfn.XLOOKUP($A47,Sulfone!$A:$A,Sulfone!$A:$A,,-1)
       - _xlfn.XLOOKUP($A47,Sulfone!$A:$A,Sulfone!$A:$A,,1) )
   * ( _xlfn.XLOOKUP($A47,Sulfone!$A:$A,Sulfone!$B:$B,,-1)
       - _xlfn.XLOOKUP($A47,Sulfone!$A:$A,Sulfone!$B:$B,,1) )</f>
        <v>7.9281050051694425E-3</v>
      </c>
      <c r="E47">
        <f xml:space="preserve"> _xlfn.XLOOKUP($A47,sfeso4051!$A:$A,sfeso4051!$B:$B,,1)
 + ( $A47 - _xlfn.XLOOKUP($A47,sfeso4051!$A:$A,sfeso4051!$A:$A,,1) )
   / ( _xlfn.XLOOKUP($A47,sfeso4051!$A:$A,sfeso4051!$A:$A,,-1)
       - _xlfn.XLOOKUP($A47,sfeso4051!$A:$A,sfeso4051!$A:$A,,1) )
   * ( _xlfn.XLOOKUP($A47,sfeso4051!$A:$A,sfeso4051!$B:$B,,-1)
       - _xlfn.XLOOKUP($A47,sfeso4051!$A:$A,sfeso4051!$B:$B,,1) )</f>
        <v>-2.047897931723251E-3</v>
      </c>
      <c r="F47">
        <f xml:space="preserve"> _xlfn.XLOOKUP($A47,sdbt029!$A:$A,sdbt029!$B:$B,,1)
 + ( $A47 - _xlfn.XLOOKUP($A47,sdbt029!$A:$A,sdbt029!$A:$A,,1) )
   / ( _xlfn.XLOOKUP($A47,sdbt029!$A:$A,sdbt029!$A:$A,,-1)
       - _xlfn.XLOOKUP($A47,sdbt029!$A:$A,sdbt029!$A:$A,,1) )
   * ( _xlfn.XLOOKUP($A47,sdbt029!$A:$A,sdbt029!$B:$B,,-1)
       - _xlfn.XLOOKUP($A47,sdbt029!$A:$A,sdbt029!$B:$B,,1) )</f>
        <v>-3.966923120803803E-2</v>
      </c>
      <c r="G47">
        <f xml:space="preserve"> _xlfn.XLOOKUP($A47,sdbs034!$A:$A,sdbs034!$B:$B,,1)
 + ( $A47 - _xlfn.XLOOKUP($A47,sdbs034!$A:$A,sdbs034!$A:$A,,1) )
   / ( _xlfn.XLOOKUP($A47,sdbs034!$A:$A,sdbs034!$A:$A,,-1)
       - _xlfn.XLOOKUP($A47,sdbs034!$A:$A,sdbs034!$A:$A,,1) )
   * ( _xlfn.XLOOKUP($A47,sdbs034!$A:$A,sdbs034!$B:$B,,-1)
       - _xlfn.XLOOKUP($A47,sdbs034!$A:$A,sdbs034!$B:$B,,1) )</f>
        <v>-3.3420745418592315E-3</v>
      </c>
      <c r="H47">
        <f xml:space="preserve"> _xlfn.XLOOKUP($A47,sdbso042!$A:$A,sdbso042!$B:$B,,1)
 + ( $A47 - _xlfn.XLOOKUP($A47,sdbso042!$A:$A,sdbso042!$A:$A,,1) )
   / ( _xlfn.XLOOKUP($A47,sdbso042!$A:$A,sdbso042!$A:$A,,-1)
       - _xlfn.XLOOKUP($A47,sdbso042!$A:$A,sdbso042!$A:$A,,1) )
   * ( _xlfn.XLOOKUP($A47,sdbso042!$A:$A,sdbso042!$B:$B,,-1)
       - _xlfn.XLOOKUP($A47,sdbso042!$A:$A,sdbso042!$B:$B,,1) )</f>
        <v>1.8625874719083068E-2</v>
      </c>
      <c r="J47">
        <v>2478.2352000000001</v>
      </c>
      <c r="K47">
        <v>1.1107393999999999</v>
      </c>
      <c r="L47">
        <v>0.9102778235704122</v>
      </c>
      <c r="M47">
        <v>5.3595102524137932</v>
      </c>
      <c r="N47">
        <v>0.2049607957657727</v>
      </c>
      <c r="O47">
        <v>1.331290687012886</v>
      </c>
      <c r="P47">
        <v>1.2286496610348763</v>
      </c>
      <c r="Q47">
        <v>1.624281816969769</v>
      </c>
      <c r="Y47">
        <f t="shared" si="1"/>
        <v>1.402776068545684</v>
      </c>
      <c r="Z47">
        <f t="shared" si="2"/>
        <v>8.5285415775261761E-2</v>
      </c>
      <c r="AM47" s="1">
        <v>2440.0309999999999</v>
      </c>
    </row>
    <row r="48" spans="1:39" x14ac:dyDescent="0.2">
      <c r="A48" s="1">
        <f t="shared" si="0"/>
        <v>2438.7811999999999</v>
      </c>
      <c r="B48" s="1">
        <v>-8.9779848999999995E-3</v>
      </c>
      <c r="C48" t="e">
        <f xml:space="preserve"> _xlfn.XLOOKUP($A48,DibenzoThiophene!$A:$A,DibenzoThiophene!$B:$B,,1)
 + ( $A48 - _xlfn.XLOOKUP($A48,DibenzoThiophene!$A:$A,DibenzoThiophene!$A:$A,,1) )
   / ( _xlfn.XLOOKUP($A48,DibenzoThiophene!$A:$A,DibenzoThiophene!$A:$A,,-1)
       - _xlfn.XLOOKUP($A48,DibenzoThiophene!$A:$A,DibenzoThiophene!$A:$A,,1) )
   * ( _xlfn.XLOOKUP($A48,DibenzoThiophene!$A:$A,DibenzoThiophene!$B:$B,,-1)
       - _xlfn.XLOOKUP($A48,DibenzoThiophene!$A:$A,DibenzoThiophene!$B:$B,,1) )</f>
        <v>#N/A</v>
      </c>
      <c r="D48">
        <f xml:space="preserve"> _xlfn.XLOOKUP($A48,Sulfone!$A:$A,Sulfone!$B:$B,,1)
 + ( $A48 - _xlfn.XLOOKUP($A48,Sulfone!$A:$A,Sulfone!$A:$A,,1) )
   / ( _xlfn.XLOOKUP($A48,Sulfone!$A:$A,Sulfone!$A:$A,,-1)
       - _xlfn.XLOOKUP($A48,Sulfone!$A:$A,Sulfone!$A:$A,,1) )
   * ( _xlfn.XLOOKUP($A48,Sulfone!$A:$A,Sulfone!$B:$B,,-1)
       - _xlfn.XLOOKUP($A48,Sulfone!$A:$A,Sulfone!$B:$B,,1) )</f>
        <v>8.2173323985362326E-3</v>
      </c>
      <c r="E48">
        <f xml:space="preserve"> _xlfn.XLOOKUP($A48,sfeso4051!$A:$A,sfeso4051!$B:$B,,1)
 + ( $A48 - _xlfn.XLOOKUP($A48,sfeso4051!$A:$A,sfeso4051!$A:$A,,1) )
   / ( _xlfn.XLOOKUP($A48,sfeso4051!$A:$A,sfeso4051!$A:$A,,-1)
       - _xlfn.XLOOKUP($A48,sfeso4051!$A:$A,sfeso4051!$A:$A,,1) )
   * ( _xlfn.XLOOKUP($A48,sfeso4051!$A:$A,sfeso4051!$B:$B,,-1)
       - _xlfn.XLOOKUP($A48,sfeso4051!$A:$A,sfeso4051!$B:$B,,1) )</f>
        <v>-2.22442976558821E-3</v>
      </c>
      <c r="F48">
        <f xml:space="preserve"> _xlfn.XLOOKUP($A48,sdbt029!$A:$A,sdbt029!$B:$B,,1)
 + ( $A48 - _xlfn.XLOOKUP($A48,sdbt029!$A:$A,sdbt029!$A:$A,,1) )
   / ( _xlfn.XLOOKUP($A48,sdbt029!$A:$A,sdbt029!$A:$A,,-1)
       - _xlfn.XLOOKUP($A48,sdbt029!$A:$A,sdbt029!$A:$A,,1) )
   * ( _xlfn.XLOOKUP($A48,sdbt029!$A:$A,sdbt029!$B:$B,,-1)
       - _xlfn.XLOOKUP($A48,sdbt029!$A:$A,sdbt029!$B:$B,,1) )</f>
        <v>-3.9582128591905831E-2</v>
      </c>
      <c r="G48">
        <f xml:space="preserve"> _xlfn.XLOOKUP($A48,sdbs034!$A:$A,sdbs034!$B:$B,,1)
 + ( $A48 - _xlfn.XLOOKUP($A48,sdbs034!$A:$A,sdbs034!$A:$A,,1) )
   / ( _xlfn.XLOOKUP($A48,sdbs034!$A:$A,sdbs034!$A:$A,,-1)
       - _xlfn.XLOOKUP($A48,sdbs034!$A:$A,sdbs034!$A:$A,,1) )
   * ( _xlfn.XLOOKUP($A48,sdbs034!$A:$A,sdbs034!$B:$B,,-1)
       - _xlfn.XLOOKUP($A48,sdbs034!$A:$A,sdbs034!$B:$B,,1) )</f>
        <v>-3.2333923649843811E-3</v>
      </c>
      <c r="H48">
        <f xml:space="preserve"> _xlfn.XLOOKUP($A48,sdbso042!$A:$A,sdbso042!$B:$B,,1)
 + ( $A48 - _xlfn.XLOOKUP($A48,sdbso042!$A:$A,sdbso042!$A:$A,,1) )
   / ( _xlfn.XLOOKUP($A48,sdbso042!$A:$A,sdbso042!$A:$A,,-1)
       - _xlfn.XLOOKUP($A48,sdbso042!$A:$A,sdbso042!$A:$A,,1) )
   * ( _xlfn.XLOOKUP($A48,sdbso042!$A:$A,sdbso042!$B:$B,,-1)
       - _xlfn.XLOOKUP($A48,sdbso042!$A:$A,sdbso042!$B:$B,,1) )</f>
        <v>2.0758267641017136E-2</v>
      </c>
      <c r="J48">
        <v>2478.4353999999998</v>
      </c>
      <c r="K48">
        <v>1.1257165</v>
      </c>
      <c r="L48">
        <v>0.97996807577017886</v>
      </c>
      <c r="M48">
        <v>5.5686549023898202</v>
      </c>
      <c r="N48">
        <v>0.23283743312968147</v>
      </c>
      <c r="O48">
        <v>1.3205294299709827</v>
      </c>
      <c r="P48">
        <v>1.23015173836002</v>
      </c>
      <c r="Q48">
        <v>1.6030830805536307</v>
      </c>
      <c r="Y48">
        <f t="shared" si="1"/>
        <v>1.4330309566631432</v>
      </c>
      <c r="Z48">
        <f t="shared" si="2"/>
        <v>9.4442175274162904E-2</v>
      </c>
      <c r="AM48" s="1">
        <v>2440.2811999999999</v>
      </c>
    </row>
    <row r="49" spans="1:39" x14ac:dyDescent="0.2">
      <c r="A49" s="1">
        <f t="shared" si="0"/>
        <v>2439.0313999999998</v>
      </c>
      <c r="B49" s="1">
        <v>3.4252389E-3</v>
      </c>
      <c r="C49" t="e">
        <f xml:space="preserve"> _xlfn.XLOOKUP($A49,DibenzoThiophene!$A:$A,DibenzoThiophene!$B:$B,,1)
 + ( $A49 - _xlfn.XLOOKUP($A49,DibenzoThiophene!$A:$A,DibenzoThiophene!$A:$A,,1) )
   / ( _xlfn.XLOOKUP($A49,DibenzoThiophene!$A:$A,DibenzoThiophene!$A:$A,,-1)
       - _xlfn.XLOOKUP($A49,DibenzoThiophene!$A:$A,DibenzoThiophene!$A:$A,,1) )
   * ( _xlfn.XLOOKUP($A49,DibenzoThiophene!$A:$A,DibenzoThiophene!$B:$B,,-1)
       - _xlfn.XLOOKUP($A49,DibenzoThiophene!$A:$A,DibenzoThiophene!$B:$B,,1) )</f>
        <v>#N/A</v>
      </c>
      <c r="D49">
        <f xml:space="preserve"> _xlfn.XLOOKUP($A49,Sulfone!$A:$A,Sulfone!$B:$B,,1)
 + ( $A49 - _xlfn.XLOOKUP($A49,Sulfone!$A:$A,Sulfone!$A:$A,,1) )
   / ( _xlfn.XLOOKUP($A49,Sulfone!$A:$A,Sulfone!$A:$A,,-1)
       - _xlfn.XLOOKUP($A49,Sulfone!$A:$A,Sulfone!$A:$A,,1) )
   * ( _xlfn.XLOOKUP($A49,Sulfone!$A:$A,Sulfone!$B:$B,,-1)
       - _xlfn.XLOOKUP($A49,Sulfone!$A:$A,Sulfone!$B:$B,,1) )</f>
        <v>8.5065597919030244E-3</v>
      </c>
      <c r="E49">
        <f xml:space="preserve"> _xlfn.XLOOKUP($A49,sfeso4051!$A:$A,sfeso4051!$B:$B,,1)
 + ( $A49 - _xlfn.XLOOKUP($A49,sfeso4051!$A:$A,sfeso4051!$A:$A,,1) )
   / ( _xlfn.XLOOKUP($A49,sfeso4051!$A:$A,sfeso4051!$A:$A,,-1)
       - _xlfn.XLOOKUP($A49,sfeso4051!$A:$A,sfeso4051!$A:$A,,1) )
   * ( _xlfn.XLOOKUP($A49,sfeso4051!$A:$A,sfeso4051!$B:$B,,-1)
       - _xlfn.XLOOKUP($A49,sfeso4051!$A:$A,sfeso4051!$B:$B,,1) )</f>
        <v>-2.4009615994531695E-3</v>
      </c>
      <c r="F49">
        <f xml:space="preserve"> _xlfn.XLOOKUP($A49,sdbt029!$A:$A,sdbt029!$B:$B,,1)
 + ( $A49 - _xlfn.XLOOKUP($A49,sdbt029!$A:$A,sdbt029!$A:$A,,1) )
   / ( _xlfn.XLOOKUP($A49,sdbt029!$A:$A,sdbt029!$A:$A,,-1)
       - _xlfn.XLOOKUP($A49,sdbt029!$A:$A,sdbt029!$A:$A,,1) )
   * ( _xlfn.XLOOKUP($A49,sdbt029!$A:$A,sdbt029!$B:$B,,-1)
       - _xlfn.XLOOKUP($A49,sdbt029!$A:$A,sdbt029!$B:$B,,1) )</f>
        <v>-3.9495025975773632E-2</v>
      </c>
      <c r="G49">
        <f xml:space="preserve"> _xlfn.XLOOKUP($A49,sdbs034!$A:$A,sdbs034!$B:$B,,1)
 + ( $A49 - _xlfn.XLOOKUP($A49,sdbs034!$A:$A,sdbs034!$A:$A,,1) )
   / ( _xlfn.XLOOKUP($A49,sdbs034!$A:$A,sdbs034!$A:$A,,-1)
       - _xlfn.XLOOKUP($A49,sdbs034!$A:$A,sdbs034!$A:$A,,1) )
   * ( _xlfn.XLOOKUP($A49,sdbs034!$A:$A,sdbs034!$B:$B,,-1)
       - _xlfn.XLOOKUP($A49,sdbs034!$A:$A,sdbs034!$B:$B,,1) )</f>
        <v>-3.1247101881095312E-3</v>
      </c>
      <c r="H49">
        <f xml:space="preserve"> _xlfn.XLOOKUP($A49,sdbso042!$A:$A,sdbso042!$B:$B,,1)
 + ( $A49 - _xlfn.XLOOKUP($A49,sdbso042!$A:$A,sdbso042!$A:$A,,1) )
   / ( _xlfn.XLOOKUP($A49,sdbso042!$A:$A,sdbso042!$A:$A,,-1)
       - _xlfn.XLOOKUP($A49,sdbso042!$A:$A,sdbso042!$A:$A,,1) )
   * ( _xlfn.XLOOKUP($A49,sdbso042!$A:$A,sdbso042!$B:$B,,-1)
       - _xlfn.XLOOKUP($A49,sdbso042!$A:$A,sdbso042!$B:$B,,1) )</f>
        <v>2.2890660562951196E-2</v>
      </c>
      <c r="J49">
        <v>2478.6354999999999</v>
      </c>
      <c r="K49">
        <v>1.1442724</v>
      </c>
      <c r="L49">
        <v>1.0829571126356212</v>
      </c>
      <c r="M49">
        <v>5.5233824873655752</v>
      </c>
      <c r="N49">
        <v>0.27167886324643808</v>
      </c>
      <c r="O49">
        <v>1.3155449174225704</v>
      </c>
      <c r="P49">
        <v>1.2315419834861536</v>
      </c>
      <c r="Q49">
        <v>1.5671460514008384</v>
      </c>
      <c r="Y49">
        <f t="shared" si="1"/>
        <v>1.4504793717902094</v>
      </c>
      <c r="Z49">
        <f t="shared" si="2"/>
        <v>9.3762709572930092E-2</v>
      </c>
      <c r="AM49" s="1">
        <v>2440.5313999999998</v>
      </c>
    </row>
    <row r="50" spans="1:39" x14ac:dyDescent="0.2">
      <c r="A50" s="1">
        <f t="shared" si="0"/>
        <v>2439.2815999999998</v>
      </c>
      <c r="B50" s="1">
        <v>-7.5325596000000005E-4</v>
      </c>
      <c r="C50" t="e">
        <f xml:space="preserve"> _xlfn.XLOOKUP($A50,DibenzoThiophene!$A:$A,DibenzoThiophene!$B:$B,,1)
 + ( $A50 - _xlfn.XLOOKUP($A50,DibenzoThiophene!$A:$A,DibenzoThiophene!$A:$A,,1) )
   / ( _xlfn.XLOOKUP($A50,DibenzoThiophene!$A:$A,DibenzoThiophene!$A:$A,,-1)
       - _xlfn.XLOOKUP($A50,DibenzoThiophene!$A:$A,DibenzoThiophene!$A:$A,,1) )
   * ( _xlfn.XLOOKUP($A50,DibenzoThiophene!$A:$A,DibenzoThiophene!$B:$B,,-1)
       - _xlfn.XLOOKUP($A50,DibenzoThiophene!$A:$A,DibenzoThiophene!$B:$B,,1) )</f>
        <v>#N/A</v>
      </c>
      <c r="D50">
        <f xml:space="preserve"> _xlfn.XLOOKUP($A50,Sulfone!$A:$A,Sulfone!$B:$B,,1)
 + ( $A50 - _xlfn.XLOOKUP($A50,Sulfone!$A:$A,Sulfone!$A:$A,,1) )
   / ( _xlfn.XLOOKUP($A50,Sulfone!$A:$A,Sulfone!$A:$A,,-1)
       - _xlfn.XLOOKUP($A50,Sulfone!$A:$A,Sulfone!$A:$A,,1) )
   * ( _xlfn.XLOOKUP($A50,Sulfone!$A:$A,Sulfone!$B:$B,,-1)
       - _xlfn.XLOOKUP($A50,Sulfone!$A:$A,Sulfone!$B:$B,,1) )</f>
        <v>8.7957871852698162E-3</v>
      </c>
      <c r="E50">
        <f xml:space="preserve"> _xlfn.XLOOKUP($A50,sfeso4051!$A:$A,sfeso4051!$B:$B,,1)
 + ( $A50 - _xlfn.XLOOKUP($A50,sfeso4051!$A:$A,sfeso4051!$A:$A,,1) )
   / ( _xlfn.XLOOKUP($A50,sfeso4051!$A:$A,sfeso4051!$A:$A,,-1)
       - _xlfn.XLOOKUP($A50,sfeso4051!$A:$A,sfeso4051!$A:$A,,1) )
   * ( _xlfn.XLOOKUP($A50,sfeso4051!$A:$A,sfeso4051!$B:$B,,-1)
       - _xlfn.XLOOKUP($A50,sfeso4051!$A:$A,sfeso4051!$B:$B,,1) )</f>
        <v>-2.5774934333181289E-3</v>
      </c>
      <c r="F50">
        <f xml:space="preserve"> _xlfn.XLOOKUP($A50,sdbt029!$A:$A,sdbt029!$B:$B,,1)
 + ( $A50 - _xlfn.XLOOKUP($A50,sdbt029!$A:$A,sdbt029!$A:$A,,1) )
   / ( _xlfn.XLOOKUP($A50,sdbt029!$A:$A,sdbt029!$A:$A,,-1)
       - _xlfn.XLOOKUP($A50,sdbt029!$A:$A,sdbt029!$A:$A,,1) )
   * ( _xlfn.XLOOKUP($A50,sdbt029!$A:$A,sdbt029!$B:$B,,-1)
       - _xlfn.XLOOKUP($A50,sdbt029!$A:$A,sdbt029!$B:$B,,1) )</f>
        <v>-3.9407923359641432E-2</v>
      </c>
      <c r="G50">
        <f xml:space="preserve"> _xlfn.XLOOKUP($A50,sdbs034!$A:$A,sdbs034!$B:$B,,1)
 + ( $A50 - _xlfn.XLOOKUP($A50,sdbs034!$A:$A,sdbs034!$A:$A,,1) )
   / ( _xlfn.XLOOKUP($A50,sdbs034!$A:$A,sdbs034!$A:$A,,-1)
       - _xlfn.XLOOKUP($A50,sdbs034!$A:$A,sdbs034!$A:$A,,1) )
   * ( _xlfn.XLOOKUP($A50,sdbs034!$A:$A,sdbs034!$B:$B,,-1)
       - _xlfn.XLOOKUP($A50,sdbs034!$A:$A,sdbs034!$B:$B,,1) )</f>
        <v>-3.0160280112346807E-3</v>
      </c>
      <c r="H50">
        <f xml:space="preserve"> _xlfn.XLOOKUP($A50,sdbso042!$A:$A,sdbso042!$B:$B,,1)
 + ( $A50 - _xlfn.XLOOKUP($A50,sdbso042!$A:$A,sdbso042!$A:$A,,1) )
   / ( _xlfn.XLOOKUP($A50,sdbso042!$A:$A,sdbso042!$A:$A,,-1)
       - _xlfn.XLOOKUP($A50,sdbso042!$A:$A,sdbso042!$A:$A,,1) )
   * ( _xlfn.XLOOKUP($A50,sdbso042!$A:$A,sdbso042!$B:$B,,-1)
       - _xlfn.XLOOKUP($A50,sdbso042!$A:$A,sdbso042!$B:$B,,1) )</f>
        <v>2.502305348488526E-2</v>
      </c>
      <c r="J50">
        <v>2478.8355999999999</v>
      </c>
      <c r="K50">
        <v>1.1984535000000001</v>
      </c>
      <c r="L50">
        <v>1.189808361397156</v>
      </c>
      <c r="M50">
        <v>5.2759660132407582</v>
      </c>
      <c r="N50">
        <v>0.31415621299328655</v>
      </c>
      <c r="O50">
        <v>1.3140011133069873</v>
      </c>
      <c r="P50">
        <v>1.2315360440682985</v>
      </c>
      <c r="Q50">
        <v>1.5202024408048807</v>
      </c>
      <c r="Y50">
        <f t="shared" si="1"/>
        <v>1.4525602365474166</v>
      </c>
      <c r="Z50">
        <f t="shared" si="2"/>
        <v>6.4570233558778167E-2</v>
      </c>
      <c r="AM50" s="1">
        <v>2440.7815999999998</v>
      </c>
    </row>
    <row r="51" spans="1:39" x14ac:dyDescent="0.2">
      <c r="A51" s="1">
        <f t="shared" si="0"/>
        <v>2439.5317</v>
      </c>
      <c r="B51" s="1">
        <v>-1.1779847E-2</v>
      </c>
      <c r="C51" t="e">
        <f xml:space="preserve"> _xlfn.XLOOKUP($A51,DibenzoThiophene!$A:$A,DibenzoThiophene!$B:$B,,1)
 + ( $A51 - _xlfn.XLOOKUP($A51,DibenzoThiophene!$A:$A,DibenzoThiophene!$A:$A,,1) )
   / ( _xlfn.XLOOKUP($A51,DibenzoThiophene!$A:$A,DibenzoThiophene!$A:$A,,-1)
       - _xlfn.XLOOKUP($A51,DibenzoThiophene!$A:$A,DibenzoThiophene!$A:$A,,1) )
   * ( _xlfn.XLOOKUP($A51,DibenzoThiophene!$A:$A,DibenzoThiophene!$B:$B,,-1)
       - _xlfn.XLOOKUP($A51,DibenzoThiophene!$A:$A,DibenzoThiophene!$B:$B,,1) )</f>
        <v>#N/A</v>
      </c>
      <c r="D51">
        <f xml:space="preserve"> _xlfn.XLOOKUP($A51,Sulfone!$A:$A,Sulfone!$B:$B,,1)
 + ( $A51 - _xlfn.XLOOKUP($A51,Sulfone!$A:$A,Sulfone!$A:$A,,1) )
   / ( _xlfn.XLOOKUP($A51,Sulfone!$A:$A,Sulfone!$A:$A,,-1)
       - _xlfn.XLOOKUP($A51,Sulfone!$A:$A,Sulfone!$A:$A,,1) )
   * ( _xlfn.XLOOKUP($A51,Sulfone!$A:$A,Sulfone!$B:$B,,-1)
       - _xlfn.XLOOKUP($A51,Sulfone!$A:$A,Sulfone!$B:$B,,1) )</f>
        <v>9.0848989801583357E-3</v>
      </c>
      <c r="E51">
        <f xml:space="preserve"> _xlfn.XLOOKUP($A51,sfeso4051!$A:$A,sfeso4051!$B:$B,,1)
 + ( $A51 - _xlfn.XLOOKUP($A51,sfeso4051!$A:$A,sfeso4051!$A:$A,,1) )
   / ( _xlfn.XLOOKUP($A51,sfeso4051!$A:$A,sfeso4051!$A:$A,,-1)
       - _xlfn.XLOOKUP($A51,sfeso4051!$A:$A,sfeso4051!$A:$A,,1) )
   * ( _xlfn.XLOOKUP($A51,sfeso4051!$A:$A,sfeso4051!$B:$B,,-1)
       - _xlfn.XLOOKUP($A51,sfeso4051!$A:$A,sfeso4051!$B:$B,,1) )</f>
        <v>-2.7539547108947509E-3</v>
      </c>
      <c r="F51">
        <f xml:space="preserve"> _xlfn.XLOOKUP($A51,sdbt029!$A:$A,sdbt029!$B:$B,,1)
 + ( $A51 - _xlfn.XLOOKUP($A51,sdbt029!$A:$A,sdbt029!$A:$A,,1) )
   / ( _xlfn.XLOOKUP($A51,sdbt029!$A:$A,sdbt029!$A:$A,,-1)
       - _xlfn.XLOOKUP($A51,sdbt029!$A:$A,sdbt029!$A:$A,,1) )
   * ( _xlfn.XLOOKUP($A51,sdbt029!$A:$A,sdbt029!$B:$B,,-1)
       - _xlfn.XLOOKUP($A51,sdbt029!$A:$A,sdbt029!$B:$B,,1) )</f>
        <v>-3.9320855556705038E-2</v>
      </c>
      <c r="G51">
        <f xml:space="preserve"> _xlfn.XLOOKUP($A51,sdbs034!$A:$A,sdbs034!$B:$B,,1)
 + ( $A51 - _xlfn.XLOOKUP($A51,sdbs034!$A:$A,sdbs034!$A:$A,,1) )
   / ( _xlfn.XLOOKUP($A51,sdbs034!$A:$A,sdbs034!$A:$A,,-1)
       - _xlfn.XLOOKUP($A51,sdbs034!$A:$A,sdbs034!$A:$A,,1) )
   * ( _xlfn.XLOOKUP($A51,sdbs034!$A:$A,sdbs034!$B:$B,,-1)
       - _xlfn.XLOOKUP($A51,sdbs034!$A:$A,sdbs034!$B:$B,,1) )</f>
        <v>-2.9073892724799746E-3</v>
      </c>
      <c r="H51">
        <f xml:space="preserve"> _xlfn.XLOOKUP($A51,sdbso042!$A:$A,sdbso042!$B:$B,,1)
 + ( $A51 - _xlfn.XLOOKUP($A51,sdbso042!$A:$A,sdbso042!$A:$A,,1) )
   / ( _xlfn.XLOOKUP($A51,sdbso042!$A:$A,sdbso042!$A:$A,,-1)
       - _xlfn.XLOOKUP($A51,sdbso042!$A:$A,sdbso042!$A:$A,,1) )
   * ( _xlfn.XLOOKUP($A51,sdbso042!$A:$A,sdbso042!$B:$B,,-1)
       - _xlfn.XLOOKUP($A51,sdbso042!$A:$A,sdbso042!$B:$B,,1) )</f>
        <v>2.7154594131472982E-2</v>
      </c>
      <c r="J51">
        <v>2479.0358000000001</v>
      </c>
      <c r="K51">
        <v>1.2047030000000001</v>
      </c>
      <c r="L51">
        <v>1.2743403865163538</v>
      </c>
      <c r="M51">
        <v>4.8970210562327363</v>
      </c>
      <c r="N51">
        <v>0.36964434356821108</v>
      </c>
      <c r="O51">
        <v>1.3130249147899116</v>
      </c>
      <c r="P51">
        <v>1.235353330013276</v>
      </c>
      <c r="Q51">
        <v>1.4744653718145404</v>
      </c>
      <c r="Y51">
        <f t="shared" si="1"/>
        <v>1.4439925829837803</v>
      </c>
      <c r="Z51">
        <f t="shared" si="2"/>
        <v>5.725950452455144E-2</v>
      </c>
      <c r="AM51" s="1">
        <v>2441.0317</v>
      </c>
    </row>
    <row r="52" spans="1:39" x14ac:dyDescent="0.2">
      <c r="A52" s="1">
        <f t="shared" si="0"/>
        <v>2439.7819</v>
      </c>
      <c r="B52" s="1">
        <v>9.4448113999999993E-3</v>
      </c>
      <c r="C52" t="e">
        <f xml:space="preserve"> _xlfn.XLOOKUP($A52,DibenzoThiophene!$A:$A,DibenzoThiophene!$B:$B,,1)
 + ( $A52 - _xlfn.XLOOKUP($A52,DibenzoThiophene!$A:$A,DibenzoThiophene!$A:$A,,1) )
   / ( _xlfn.XLOOKUP($A52,DibenzoThiophene!$A:$A,DibenzoThiophene!$A:$A,,-1)
       - _xlfn.XLOOKUP($A52,DibenzoThiophene!$A:$A,DibenzoThiophene!$A:$A,,1) )
   * ( _xlfn.XLOOKUP($A52,DibenzoThiophene!$A:$A,DibenzoThiophene!$B:$B,,-1)
       - _xlfn.XLOOKUP($A52,DibenzoThiophene!$A:$A,DibenzoThiophene!$B:$B,,1) )</f>
        <v>#N/A</v>
      </c>
      <c r="D52">
        <f xml:space="preserve"> _xlfn.XLOOKUP($A52,Sulfone!$A:$A,Sulfone!$B:$B,,1)
 + ( $A52 - _xlfn.XLOOKUP($A52,Sulfone!$A:$A,Sulfone!$A:$A,,1) )
   / ( _xlfn.XLOOKUP($A52,Sulfone!$A:$A,Sulfone!$A:$A,,-1)
       - _xlfn.XLOOKUP($A52,Sulfone!$A:$A,Sulfone!$A:$A,,1) )
   * ( _xlfn.XLOOKUP($A52,Sulfone!$A:$A,Sulfone!$B:$B,,-1)
       - _xlfn.XLOOKUP($A52,Sulfone!$A:$A,Sulfone!$B:$B,,1) )</f>
        <v>9.3741263735251275E-3</v>
      </c>
      <c r="E52">
        <f xml:space="preserve"> _xlfn.XLOOKUP($A52,sfeso4051!$A:$A,sfeso4051!$B:$B,,1)
 + ( $A52 - _xlfn.XLOOKUP($A52,sfeso4051!$A:$A,sfeso4051!$A:$A,,1) )
   / ( _xlfn.XLOOKUP($A52,sfeso4051!$A:$A,sfeso4051!$A:$A,,-1)
       - _xlfn.XLOOKUP($A52,sfeso4051!$A:$A,sfeso4051!$A:$A,,1) )
   * ( _xlfn.XLOOKUP($A52,sfeso4051!$A:$A,sfeso4051!$B:$B,,-1)
       - _xlfn.XLOOKUP($A52,sfeso4051!$A:$A,sfeso4051!$B:$B,,1) )</f>
        <v>-2.9304865447597099E-3</v>
      </c>
      <c r="F52">
        <f xml:space="preserve"> _xlfn.XLOOKUP($A52,sdbt029!$A:$A,sdbt029!$B:$B,,1)
 + ( $A52 - _xlfn.XLOOKUP($A52,sdbt029!$A:$A,sdbt029!$A:$A,,1) )
   / ( _xlfn.XLOOKUP($A52,sdbt029!$A:$A,sdbt029!$A:$A,,-1)
       - _xlfn.XLOOKUP($A52,sdbt029!$A:$A,sdbt029!$A:$A,,1) )
   * ( _xlfn.XLOOKUP($A52,sdbt029!$A:$A,sdbt029!$B:$B,,-1)
       - _xlfn.XLOOKUP($A52,sdbt029!$A:$A,sdbt029!$B:$B,,1) )</f>
        <v>-3.9233752940572839E-2</v>
      </c>
      <c r="G52">
        <f xml:space="preserve"> _xlfn.XLOOKUP($A52,sdbs034!$A:$A,sdbs034!$B:$B,,1)
 + ( $A52 - _xlfn.XLOOKUP($A52,sdbs034!$A:$A,sdbs034!$A:$A,,1) )
   / ( _xlfn.XLOOKUP($A52,sdbs034!$A:$A,sdbs034!$A:$A,,-1)
       - _xlfn.XLOOKUP($A52,sdbs034!$A:$A,sdbs034!$A:$A,,1) )
   * ( _xlfn.XLOOKUP($A52,sdbs034!$A:$A,sdbs034!$B:$B,,-1)
       - _xlfn.XLOOKUP($A52,sdbs034!$A:$A,sdbs034!$B:$B,,1) )</f>
        <v>-2.7987070956051242E-3</v>
      </c>
      <c r="H52">
        <f xml:space="preserve"> _xlfn.XLOOKUP($A52,sdbso042!$A:$A,sdbso042!$B:$B,,1)
 + ( $A52 - _xlfn.XLOOKUP($A52,sdbso042!$A:$A,sdbso042!$A:$A,,1) )
   / ( _xlfn.XLOOKUP($A52,sdbso042!$A:$A,sdbso042!$A:$A,,-1)
       - _xlfn.XLOOKUP($A52,sdbso042!$A:$A,sdbso042!$A:$A,,1) )
   * ( _xlfn.XLOOKUP($A52,sdbso042!$A:$A,sdbso042!$B:$B,,-1)
       - _xlfn.XLOOKUP($A52,sdbso042!$A:$A,sdbso042!$B:$B,,1) )</f>
        <v>2.9286987053407047E-2</v>
      </c>
      <c r="J52">
        <v>2479.2359000000001</v>
      </c>
      <c r="K52">
        <v>1.3673822</v>
      </c>
      <c r="L52">
        <v>1.3257263424063737</v>
      </c>
      <c r="M52">
        <v>4.5317544852844058</v>
      </c>
      <c r="N52">
        <v>0.43065496831285577</v>
      </c>
      <c r="O52">
        <v>1.3071534920955419</v>
      </c>
      <c r="P52">
        <v>1.2338087586466944</v>
      </c>
      <c r="Q52">
        <v>1.4321988109600059</v>
      </c>
      <c r="Y52">
        <f t="shared" si="1"/>
        <v>1.4284700725869768</v>
      </c>
      <c r="Z52">
        <f t="shared" si="2"/>
        <v>3.7317281772027101E-3</v>
      </c>
      <c r="AM52" s="1">
        <v>2441.2819</v>
      </c>
    </row>
    <row r="53" spans="1:39" x14ac:dyDescent="0.2">
      <c r="A53" s="1">
        <f t="shared" si="0"/>
        <v>2440.0320999999999</v>
      </c>
      <c r="B53" s="1">
        <v>2.2848672E-2</v>
      </c>
      <c r="C53" t="e">
        <f xml:space="preserve"> _xlfn.XLOOKUP($A53,DibenzoThiophene!$A:$A,DibenzoThiophene!$B:$B,,1)
 + ( $A53 - _xlfn.XLOOKUP($A53,DibenzoThiophene!$A:$A,DibenzoThiophene!$A:$A,,1) )
   / ( _xlfn.XLOOKUP($A53,DibenzoThiophene!$A:$A,DibenzoThiophene!$A:$A,,-1)
       - _xlfn.XLOOKUP($A53,DibenzoThiophene!$A:$A,DibenzoThiophene!$A:$A,,1) )
   * ( _xlfn.XLOOKUP($A53,DibenzoThiophene!$A:$A,DibenzoThiophene!$B:$B,,-1)
       - _xlfn.XLOOKUP($A53,DibenzoThiophene!$A:$A,DibenzoThiophene!$B:$B,,1) )</f>
        <v>#N/A</v>
      </c>
      <c r="D53">
        <f xml:space="preserve"> _xlfn.XLOOKUP($A53,Sulfone!$A:$A,Sulfone!$B:$B,,1)
 + ( $A53 - _xlfn.XLOOKUP($A53,Sulfone!$A:$A,Sulfone!$A:$A,,1) )
   / ( _xlfn.XLOOKUP($A53,Sulfone!$A:$A,Sulfone!$A:$A,,-1)
       - _xlfn.XLOOKUP($A53,Sulfone!$A:$A,Sulfone!$A:$A,,1) )
   * ( _xlfn.XLOOKUP($A53,Sulfone!$A:$A,Sulfone!$B:$B,,-1)
       - _xlfn.XLOOKUP($A53,Sulfone!$A:$A,Sulfone!$B:$B,,1) )</f>
        <v>9.6633537668919176E-3</v>
      </c>
      <c r="E53">
        <f xml:space="preserve"> _xlfn.XLOOKUP($A53,sfeso4051!$A:$A,sfeso4051!$B:$B,,1)
 + ( $A53 - _xlfn.XLOOKUP($A53,sfeso4051!$A:$A,sfeso4051!$A:$A,,1) )
   / ( _xlfn.XLOOKUP($A53,sfeso4051!$A:$A,sfeso4051!$A:$A,,-1)
       - _xlfn.XLOOKUP($A53,sfeso4051!$A:$A,sfeso4051!$A:$A,,1) )
   * ( _xlfn.XLOOKUP($A53,sfeso4051!$A:$A,sfeso4051!$B:$B,,-1)
       - _xlfn.XLOOKUP($A53,sfeso4051!$A:$A,sfeso4051!$B:$B,,1) )</f>
        <v>-3.1070183786246694E-3</v>
      </c>
      <c r="F53">
        <f xml:space="preserve"> _xlfn.XLOOKUP($A53,sdbt029!$A:$A,sdbt029!$B:$B,,1)
 + ( $A53 - _xlfn.XLOOKUP($A53,sdbt029!$A:$A,sdbt029!$A:$A,,1) )
   / ( _xlfn.XLOOKUP($A53,sdbt029!$A:$A,sdbt029!$A:$A,,-1)
       - _xlfn.XLOOKUP($A53,sdbt029!$A:$A,sdbt029!$A:$A,,1) )
   * ( _xlfn.XLOOKUP($A53,sdbt029!$A:$A,sdbt029!$B:$B,,-1)
       - _xlfn.XLOOKUP($A53,sdbt029!$A:$A,sdbt029!$B:$B,,1) )</f>
        <v>-3.9146650324440639E-2</v>
      </c>
      <c r="G53">
        <f xml:space="preserve"> _xlfn.XLOOKUP($A53,sdbs034!$A:$A,sdbs034!$B:$B,,1)
 + ( $A53 - _xlfn.XLOOKUP($A53,sdbs034!$A:$A,sdbs034!$A:$A,,1) )
   / ( _xlfn.XLOOKUP($A53,sdbs034!$A:$A,sdbs034!$A:$A,,-1)
       - _xlfn.XLOOKUP($A53,sdbs034!$A:$A,sdbs034!$A:$A,,1) )
   * ( _xlfn.XLOOKUP($A53,sdbs034!$A:$A,sdbs034!$B:$B,,-1)
       - _xlfn.XLOOKUP($A53,sdbs034!$A:$A,sdbs034!$B:$B,,1) )</f>
        <v>-2.6900249187302742E-3</v>
      </c>
      <c r="H53">
        <f xml:space="preserve"> _xlfn.XLOOKUP($A53,sdbso042!$A:$A,sdbso042!$B:$B,,1)
 + ( $A53 - _xlfn.XLOOKUP($A53,sdbso042!$A:$A,sdbso042!$A:$A,,1) )
   / ( _xlfn.XLOOKUP($A53,sdbso042!$A:$A,sdbso042!$A:$A,,-1)
       - _xlfn.XLOOKUP($A53,sdbso042!$A:$A,sdbso042!$A:$A,,1) )
   * ( _xlfn.XLOOKUP($A53,sdbso042!$A:$A,sdbso042!$B:$B,,-1)
       - _xlfn.XLOOKUP($A53,sdbso042!$A:$A,sdbso042!$B:$B,,1) )</f>
        <v>3.1419379975341111E-2</v>
      </c>
      <c r="J53">
        <v>2479.4360000000001</v>
      </c>
      <c r="K53">
        <v>1.4213743000000001</v>
      </c>
      <c r="L53">
        <v>1.3936934708917961</v>
      </c>
      <c r="M53">
        <v>4.2547312624781588</v>
      </c>
      <c r="N53">
        <v>0.51049292139674507</v>
      </c>
      <c r="O53">
        <v>1.3045106023209145</v>
      </c>
      <c r="P53">
        <v>1.2363297238900295</v>
      </c>
      <c r="Q53">
        <v>1.4036444576009006</v>
      </c>
      <c r="Y53">
        <f t="shared" si="1"/>
        <v>1.4277205322175206</v>
      </c>
      <c r="Z53">
        <f t="shared" si="2"/>
        <v>4.0274663358695273E-5</v>
      </c>
      <c r="AM53" s="1">
        <v>2441.5320999999999</v>
      </c>
    </row>
    <row r="54" spans="1:39" x14ac:dyDescent="0.2">
      <c r="A54" s="1">
        <f t="shared" si="0"/>
        <v>2440.2822999999999</v>
      </c>
      <c r="B54" s="1">
        <v>-8.8220169999999997E-3</v>
      </c>
      <c r="C54" t="e">
        <f xml:space="preserve"> _xlfn.XLOOKUP($A54,DibenzoThiophene!$A:$A,DibenzoThiophene!$B:$B,,1)
 + ( $A54 - _xlfn.XLOOKUP($A54,DibenzoThiophene!$A:$A,DibenzoThiophene!$A:$A,,1) )
   / ( _xlfn.XLOOKUP($A54,DibenzoThiophene!$A:$A,DibenzoThiophene!$A:$A,,-1)
       - _xlfn.XLOOKUP($A54,DibenzoThiophene!$A:$A,DibenzoThiophene!$A:$A,,1) )
   * ( _xlfn.XLOOKUP($A54,DibenzoThiophene!$A:$A,DibenzoThiophene!$B:$B,,-1)
       - _xlfn.XLOOKUP($A54,DibenzoThiophene!$A:$A,DibenzoThiophene!$B:$B,,1) )</f>
        <v>#N/A</v>
      </c>
      <c r="D54">
        <f xml:space="preserve"> _xlfn.XLOOKUP($A54,Sulfone!$A:$A,Sulfone!$B:$B,,1)
 + ( $A54 - _xlfn.XLOOKUP($A54,Sulfone!$A:$A,Sulfone!$A:$A,,1) )
   / ( _xlfn.XLOOKUP($A54,Sulfone!$A:$A,Sulfone!$A:$A,,-1)
       - _xlfn.XLOOKUP($A54,Sulfone!$A:$A,Sulfone!$A:$A,,1) )
   * ( _xlfn.XLOOKUP($A54,Sulfone!$A:$A,Sulfone!$B:$B,,-1)
       - _xlfn.XLOOKUP($A54,Sulfone!$A:$A,Sulfone!$B:$B,,1) )</f>
        <v>9.9525811602587094E-3</v>
      </c>
      <c r="E54">
        <f xml:space="preserve"> _xlfn.XLOOKUP($A54,sfeso4051!$A:$A,sfeso4051!$B:$B,,1)
 + ( $A54 - _xlfn.XLOOKUP($A54,sfeso4051!$A:$A,sfeso4051!$A:$A,,1) )
   / ( _xlfn.XLOOKUP($A54,sfeso4051!$A:$A,sfeso4051!$A:$A,,-1)
       - _xlfn.XLOOKUP($A54,sfeso4051!$A:$A,sfeso4051!$A:$A,,1) )
   * ( _xlfn.XLOOKUP($A54,sfeso4051!$A:$A,sfeso4051!$B:$B,,-1)
       - _xlfn.XLOOKUP($A54,sfeso4051!$A:$A,sfeso4051!$B:$B,,1) )</f>
        <v>-3.2835502124896284E-3</v>
      </c>
      <c r="F54">
        <f xml:space="preserve"> _xlfn.XLOOKUP($A54,sdbt029!$A:$A,sdbt029!$B:$B,,1)
 + ( $A54 - _xlfn.XLOOKUP($A54,sdbt029!$A:$A,sdbt029!$A:$A,,1) )
   / ( _xlfn.XLOOKUP($A54,sdbt029!$A:$A,sdbt029!$A:$A,,-1)
       - _xlfn.XLOOKUP($A54,sdbt029!$A:$A,sdbt029!$A:$A,,1) )
   * ( _xlfn.XLOOKUP($A54,sdbt029!$A:$A,sdbt029!$B:$B,,-1)
       - _xlfn.XLOOKUP($A54,sdbt029!$A:$A,sdbt029!$B:$B,,1) )</f>
        <v>-3.905954770830844E-2</v>
      </c>
      <c r="G54">
        <f xml:space="preserve"> _xlfn.XLOOKUP($A54,sdbs034!$A:$A,sdbs034!$B:$B,,1)
 + ( $A54 - _xlfn.XLOOKUP($A54,sdbs034!$A:$A,sdbs034!$A:$A,,1) )
   / ( _xlfn.XLOOKUP($A54,sdbs034!$A:$A,sdbs034!$A:$A,,-1)
       - _xlfn.XLOOKUP($A54,sdbs034!$A:$A,sdbs034!$A:$A,,1) )
   * ( _xlfn.XLOOKUP($A54,sdbs034!$A:$A,sdbs034!$B:$B,,-1)
       - _xlfn.XLOOKUP($A54,sdbs034!$A:$A,sdbs034!$B:$B,,1) )</f>
        <v>-2.5813427418554238E-3</v>
      </c>
      <c r="H54">
        <f xml:space="preserve"> _xlfn.XLOOKUP($A54,sdbso042!$A:$A,sdbso042!$B:$B,,1)
 + ( $A54 - _xlfn.XLOOKUP($A54,sdbso042!$A:$A,sdbso042!$A:$A,,1) )
   / ( _xlfn.XLOOKUP($A54,sdbso042!$A:$A,sdbso042!$A:$A,,-1)
       - _xlfn.XLOOKUP($A54,sdbso042!$A:$A,sdbso042!$A:$A,,1) )
   * ( _xlfn.XLOOKUP($A54,sdbso042!$A:$A,sdbso042!$B:$B,,-1)
       - _xlfn.XLOOKUP($A54,sdbso042!$A:$A,sdbso042!$B:$B,,1) )</f>
        <v>3.3551772897275178E-2</v>
      </c>
      <c r="J54">
        <v>2479.6361999999999</v>
      </c>
      <c r="K54">
        <v>1.5281149000000001</v>
      </c>
      <c r="L54">
        <v>1.4085092289714833</v>
      </c>
      <c r="M54">
        <v>4.0548540881037907</v>
      </c>
      <c r="N54">
        <v>0.6307301335082226</v>
      </c>
      <c r="O54">
        <v>1.2950685952532655</v>
      </c>
      <c r="P54">
        <v>1.2393464877349221</v>
      </c>
      <c r="Q54">
        <v>1.3845393553859349</v>
      </c>
      <c r="Y54">
        <f t="shared" si="1"/>
        <v>1.4284728677021865</v>
      </c>
      <c r="Z54">
        <f t="shared" si="2"/>
        <v>9.9285346004385176E-3</v>
      </c>
      <c r="AM54" s="1">
        <v>2441.7822999999999</v>
      </c>
    </row>
    <row r="55" spans="1:39" x14ac:dyDescent="0.2">
      <c r="A55" s="1">
        <f t="shared" si="0"/>
        <v>2440.5324999999998</v>
      </c>
      <c r="B55" s="1">
        <v>-2.7318834000000002E-3</v>
      </c>
      <c r="C55" t="e">
        <f xml:space="preserve"> _xlfn.XLOOKUP($A55,DibenzoThiophene!$A:$A,DibenzoThiophene!$B:$B,,1)
 + ( $A55 - _xlfn.XLOOKUP($A55,DibenzoThiophene!$A:$A,DibenzoThiophene!$A:$A,,1) )
   / ( _xlfn.XLOOKUP($A55,DibenzoThiophene!$A:$A,DibenzoThiophene!$A:$A,,-1)
       - _xlfn.XLOOKUP($A55,DibenzoThiophene!$A:$A,DibenzoThiophene!$A:$A,,1) )
   * ( _xlfn.XLOOKUP($A55,DibenzoThiophene!$A:$A,DibenzoThiophene!$B:$B,,-1)
       - _xlfn.XLOOKUP($A55,DibenzoThiophene!$A:$A,DibenzoThiophene!$B:$B,,1) )</f>
        <v>#N/A</v>
      </c>
      <c r="D55">
        <f xml:space="preserve"> _xlfn.XLOOKUP($A55,Sulfone!$A:$A,Sulfone!$B:$B,,1)
 + ( $A55 - _xlfn.XLOOKUP($A55,Sulfone!$A:$A,Sulfone!$A:$A,,1) )
   / ( _xlfn.XLOOKUP($A55,Sulfone!$A:$A,Sulfone!$A:$A,,-1)
       - _xlfn.XLOOKUP($A55,Sulfone!$A:$A,Sulfone!$A:$A,,1) )
   * ( _xlfn.XLOOKUP($A55,Sulfone!$A:$A,Sulfone!$B:$B,,-1)
       - _xlfn.XLOOKUP($A55,Sulfone!$A:$A,Sulfone!$B:$B,,1) )</f>
        <v>1.0241808553625501E-2</v>
      </c>
      <c r="E55">
        <f xml:space="preserve"> _xlfn.XLOOKUP($A55,sfeso4051!$A:$A,sfeso4051!$B:$B,,1)
 + ( $A55 - _xlfn.XLOOKUP($A55,sfeso4051!$A:$A,sfeso4051!$A:$A,,1) )
   / ( _xlfn.XLOOKUP($A55,sfeso4051!$A:$A,sfeso4051!$A:$A,,-1)
       - _xlfn.XLOOKUP($A55,sfeso4051!$A:$A,sfeso4051!$A:$A,,1) )
   * ( _xlfn.XLOOKUP($A55,sfeso4051!$A:$A,sfeso4051!$B:$B,,-1)
       - _xlfn.XLOOKUP($A55,sfeso4051!$A:$A,sfeso4051!$B:$B,,1) )</f>
        <v>-3.4600820463545879E-3</v>
      </c>
      <c r="F55">
        <f xml:space="preserve"> _xlfn.XLOOKUP($A55,sdbt029!$A:$A,sdbt029!$B:$B,,1)
 + ( $A55 - _xlfn.XLOOKUP($A55,sdbt029!$A:$A,sdbt029!$A:$A,,1) )
   / ( _xlfn.XLOOKUP($A55,sdbt029!$A:$A,sdbt029!$A:$A,,-1)
       - _xlfn.XLOOKUP($A55,sdbt029!$A:$A,sdbt029!$A:$A,,1) )
   * ( _xlfn.XLOOKUP($A55,sdbt029!$A:$A,sdbt029!$B:$B,,-1)
       - _xlfn.XLOOKUP($A55,sdbt029!$A:$A,sdbt029!$B:$B,,1) )</f>
        <v>-3.897244509217624E-2</v>
      </c>
      <c r="G55">
        <f xml:space="preserve"> _xlfn.XLOOKUP($A55,sdbs034!$A:$A,sdbs034!$B:$B,,1)
 + ( $A55 - _xlfn.XLOOKUP($A55,sdbs034!$A:$A,sdbs034!$A:$A,,1) )
   / ( _xlfn.XLOOKUP($A55,sdbs034!$A:$A,sdbs034!$A:$A,,-1)
       - _xlfn.XLOOKUP($A55,sdbs034!$A:$A,sdbs034!$A:$A,,1) )
   * ( _xlfn.XLOOKUP($A55,sdbs034!$A:$A,sdbs034!$B:$B,,-1)
       - _xlfn.XLOOKUP($A55,sdbs034!$A:$A,sdbs034!$B:$B,,1) )</f>
        <v>-2.4726605649805734E-3</v>
      </c>
      <c r="H55">
        <f xml:space="preserve"> _xlfn.XLOOKUP($A55,sdbso042!$A:$A,sdbso042!$B:$B,,1)
 + ( $A55 - _xlfn.XLOOKUP($A55,sdbso042!$A:$A,sdbso042!$A:$A,,1) )
   / ( _xlfn.XLOOKUP($A55,sdbso042!$A:$A,sdbso042!$A:$A,,-1)
       - _xlfn.XLOOKUP($A55,sdbso042!$A:$A,sdbso042!$A:$A,,1) )
   * ( _xlfn.XLOOKUP($A55,sdbso042!$A:$A,sdbso042!$B:$B,,-1)
       - _xlfn.XLOOKUP($A55,sdbso042!$A:$A,sdbso042!$B:$B,,1) )</f>
        <v>3.5684165819209239E-2</v>
      </c>
      <c r="J55">
        <v>2479.8362999999999</v>
      </c>
      <c r="K55">
        <v>1.5893672999999999</v>
      </c>
      <c r="L55">
        <v>1.415349535682632</v>
      </c>
      <c r="M55">
        <v>3.8465001930312881</v>
      </c>
      <c r="N55">
        <v>0.81774784468642259</v>
      </c>
      <c r="O55">
        <v>1.2811929867328957</v>
      </c>
      <c r="P55">
        <v>1.2423023709989232</v>
      </c>
      <c r="Q55">
        <v>1.3875744724006942</v>
      </c>
      <c r="Y55">
        <f t="shared" si="1"/>
        <v>1.435296571881493</v>
      </c>
      <c r="Z55">
        <f t="shared" si="2"/>
        <v>2.3737789262966894E-2</v>
      </c>
      <c r="AM55" s="1">
        <v>2442.0324999999998</v>
      </c>
    </row>
    <row r="56" spans="1:39" x14ac:dyDescent="0.2">
      <c r="A56" s="1">
        <f t="shared" si="0"/>
        <v>2440.7827000000002</v>
      </c>
      <c r="B56" s="1">
        <v>5.1205143999999998E-3</v>
      </c>
      <c r="C56" t="e">
        <f xml:space="preserve"> _xlfn.XLOOKUP($A56,DibenzoThiophene!$A:$A,DibenzoThiophene!$B:$B,,1)
 + ( $A56 - _xlfn.XLOOKUP($A56,DibenzoThiophene!$A:$A,DibenzoThiophene!$A:$A,,1) )
   / ( _xlfn.XLOOKUP($A56,DibenzoThiophene!$A:$A,DibenzoThiophene!$A:$A,,-1)
       - _xlfn.XLOOKUP($A56,DibenzoThiophene!$A:$A,DibenzoThiophene!$A:$A,,1) )
   * ( _xlfn.XLOOKUP($A56,DibenzoThiophene!$A:$A,DibenzoThiophene!$B:$B,,-1)
       - _xlfn.XLOOKUP($A56,DibenzoThiophene!$A:$A,DibenzoThiophene!$B:$B,,1) )</f>
        <v>#N/A</v>
      </c>
      <c r="D56">
        <f xml:space="preserve"> _xlfn.XLOOKUP($A56,Sulfone!$A:$A,Sulfone!$B:$B,,1)
 + ( $A56 - _xlfn.XLOOKUP($A56,Sulfone!$A:$A,Sulfone!$A:$A,,1) )
   / ( _xlfn.XLOOKUP($A56,Sulfone!$A:$A,Sulfone!$A:$A,,-1)
       - _xlfn.XLOOKUP($A56,Sulfone!$A:$A,Sulfone!$A:$A,,1) )
   * ( _xlfn.XLOOKUP($A56,Sulfone!$A:$A,Sulfone!$B:$B,,-1)
       - _xlfn.XLOOKUP($A56,Sulfone!$A:$A,Sulfone!$B:$B,,1) )</f>
        <v>1.0531035946992817E-2</v>
      </c>
      <c r="E56">
        <f xml:space="preserve"> _xlfn.XLOOKUP($A56,sfeso4051!$A:$A,sfeso4051!$B:$B,,1)
 + ( $A56 - _xlfn.XLOOKUP($A56,sfeso4051!$A:$A,sfeso4051!$A:$A,,1) )
   / ( _xlfn.XLOOKUP($A56,sfeso4051!$A:$A,sfeso4051!$A:$A,,-1)
       - _xlfn.XLOOKUP($A56,sfeso4051!$A:$A,sfeso4051!$A:$A,,1) )
   * ( _xlfn.XLOOKUP($A56,sfeso4051!$A:$A,sfeso4051!$B:$B,,-1)
       - _xlfn.XLOOKUP($A56,sfeso4051!$A:$A,sfeso4051!$B:$B,,1) )</f>
        <v>-3.6366138802198678E-3</v>
      </c>
      <c r="F56">
        <f xml:space="preserve"> _xlfn.XLOOKUP($A56,sdbt029!$A:$A,sdbt029!$B:$B,,1)
 + ( $A56 - _xlfn.XLOOKUP($A56,sdbt029!$A:$A,sdbt029!$A:$A,,1) )
   / ( _xlfn.XLOOKUP($A56,sdbt029!$A:$A,sdbt029!$A:$A,,-1)
       - _xlfn.XLOOKUP($A56,sdbt029!$A:$A,sdbt029!$A:$A,,1) )
   * ( _xlfn.XLOOKUP($A56,sdbt029!$A:$A,sdbt029!$B:$B,,-1)
       - _xlfn.XLOOKUP($A56,sdbt029!$A:$A,sdbt029!$B:$B,,1) )</f>
        <v>-3.8885342476043881E-2</v>
      </c>
      <c r="G56">
        <f xml:space="preserve"> _xlfn.XLOOKUP($A56,sdbs034!$A:$A,sdbs034!$B:$B,,1)
 + ( $A56 - _xlfn.XLOOKUP($A56,sdbs034!$A:$A,sdbs034!$A:$A,,1) )
   / ( _xlfn.XLOOKUP($A56,sdbs034!$A:$A,sdbs034!$A:$A,,-1)
       - _xlfn.XLOOKUP($A56,sdbs034!$A:$A,sdbs034!$A:$A,,1) )
   * ( _xlfn.XLOOKUP($A56,sdbs034!$A:$A,sdbs034!$B:$B,,-1)
       - _xlfn.XLOOKUP($A56,sdbs034!$A:$A,sdbs034!$B:$B,,1) )</f>
        <v>-2.3639783881055257E-3</v>
      </c>
      <c r="H56">
        <f xml:space="preserve"> _xlfn.XLOOKUP($A56,sdbso042!$A:$A,sdbso042!$B:$B,,1)
 + ( $A56 - _xlfn.XLOOKUP($A56,sdbso042!$A:$A,sdbso042!$A:$A,,1) )
   / ( _xlfn.XLOOKUP($A56,sdbso042!$A:$A,sdbso042!$A:$A,,-1)
       - _xlfn.XLOOKUP($A56,sdbso042!$A:$A,sdbso042!$A:$A,,1) )
   * ( _xlfn.XLOOKUP($A56,sdbso042!$A:$A,sdbso042!$B:$B,,-1)
       - _xlfn.XLOOKUP($A56,sdbso042!$A:$A,sdbso042!$B:$B,,1) )</f>
        <v>3.7816558741147178E-2</v>
      </c>
      <c r="J56">
        <v>2480.0364</v>
      </c>
      <c r="K56">
        <v>1.6624193</v>
      </c>
      <c r="L56">
        <v>1.3908433507507512</v>
      </c>
      <c r="M56">
        <v>3.5723256679835234</v>
      </c>
      <c r="N56">
        <v>1.0949561989792205</v>
      </c>
      <c r="O56">
        <v>1.27403970257291</v>
      </c>
      <c r="P56">
        <v>1.2469180675704183</v>
      </c>
      <c r="Q56">
        <v>1.385030695376009</v>
      </c>
      <c r="Y56">
        <f t="shared" si="1"/>
        <v>1.4437749214536082</v>
      </c>
      <c r="Z56">
        <f t="shared" si="2"/>
        <v>4.7805364269937894E-2</v>
      </c>
      <c r="AM56" s="1">
        <v>2442.2827000000002</v>
      </c>
    </row>
    <row r="57" spans="1:39" x14ac:dyDescent="0.2">
      <c r="A57" s="1">
        <f t="shared" si="0"/>
        <v>2441.0329000000002</v>
      </c>
      <c r="B57" s="1">
        <v>-1.8595972E-3</v>
      </c>
      <c r="C57" t="e">
        <f xml:space="preserve"> _xlfn.XLOOKUP($A57,DibenzoThiophene!$A:$A,DibenzoThiophene!$B:$B,,1)
 + ( $A57 - _xlfn.XLOOKUP($A57,DibenzoThiophene!$A:$A,DibenzoThiophene!$A:$A,,1) )
   / ( _xlfn.XLOOKUP($A57,DibenzoThiophene!$A:$A,DibenzoThiophene!$A:$A,,-1)
       - _xlfn.XLOOKUP($A57,DibenzoThiophene!$A:$A,DibenzoThiophene!$A:$A,,1) )
   * ( _xlfn.XLOOKUP($A57,DibenzoThiophene!$A:$A,DibenzoThiophene!$B:$B,,-1)
       - _xlfn.XLOOKUP($A57,DibenzoThiophene!$A:$A,DibenzoThiophene!$B:$B,,1) )</f>
        <v>#N/A</v>
      </c>
      <c r="D57">
        <f xml:space="preserve"> _xlfn.XLOOKUP($A57,Sulfone!$A:$A,Sulfone!$B:$B,,1)
 + ( $A57 - _xlfn.XLOOKUP($A57,Sulfone!$A:$A,Sulfone!$A:$A,,1) )
   / ( _xlfn.XLOOKUP($A57,Sulfone!$A:$A,Sulfone!$A:$A,,-1)
       - _xlfn.XLOOKUP($A57,Sulfone!$A:$A,Sulfone!$A:$A,,1) )
   * ( _xlfn.XLOOKUP($A57,Sulfone!$A:$A,Sulfone!$B:$B,,-1)
       - _xlfn.XLOOKUP($A57,Sulfone!$A:$A,Sulfone!$B:$B,,1) )</f>
        <v>1.0820263340359609E-2</v>
      </c>
      <c r="E57">
        <f xml:space="preserve"> _xlfn.XLOOKUP($A57,sfeso4051!$A:$A,sfeso4051!$B:$B,,1)
 + ( $A57 - _xlfn.XLOOKUP($A57,sfeso4051!$A:$A,sfeso4051!$A:$A,,1) )
   / ( _xlfn.XLOOKUP($A57,sfeso4051!$A:$A,sfeso4051!$A:$A,,-1)
       - _xlfn.XLOOKUP($A57,sfeso4051!$A:$A,sfeso4051!$A:$A,,1) )
   * ( _xlfn.XLOOKUP($A57,sfeso4051!$A:$A,sfeso4051!$B:$B,,-1)
       - _xlfn.XLOOKUP($A57,sfeso4051!$A:$A,sfeso4051!$B:$B,,1) )</f>
        <v>-3.7769876006503939E-3</v>
      </c>
      <c r="F57">
        <f xml:space="preserve"> _xlfn.XLOOKUP($A57,sdbt029!$A:$A,sdbt029!$B:$B,,1)
 + ( $A57 - _xlfn.XLOOKUP($A57,sdbt029!$A:$A,sdbt029!$A:$A,,1) )
   / ( _xlfn.XLOOKUP($A57,sdbt029!$A:$A,sdbt029!$A:$A,,-1)
       - _xlfn.XLOOKUP($A57,sdbt029!$A:$A,sdbt029!$A:$A,,1) )
   * ( _xlfn.XLOOKUP($A57,sdbt029!$A:$A,sdbt029!$B:$B,,-1)
       - _xlfn.XLOOKUP($A57,sdbt029!$A:$A,sdbt029!$B:$B,,1) )</f>
        <v>-3.8454824624331439E-2</v>
      </c>
      <c r="G57">
        <f xml:space="preserve"> _xlfn.XLOOKUP($A57,sdbs034!$A:$A,sdbs034!$B:$B,,1)
 + ( $A57 - _xlfn.XLOOKUP($A57,sdbs034!$A:$A,sdbs034!$A:$A,,1) )
   / ( _xlfn.XLOOKUP($A57,sdbs034!$A:$A,sdbs034!$A:$A,,-1)
       - _xlfn.XLOOKUP($A57,sdbs034!$A:$A,sdbs034!$A:$A,,1) )
   * ( _xlfn.XLOOKUP($A57,sdbs034!$A:$A,sdbs034!$B:$B,,-1)
       - _xlfn.XLOOKUP($A57,sdbs034!$A:$A,sdbs034!$B:$B,,1) )</f>
        <v>-2.251488041482405E-3</v>
      </c>
      <c r="H57">
        <f xml:space="preserve"> _xlfn.XLOOKUP($A57,sdbso042!$A:$A,sdbso042!$B:$B,,1)
 + ( $A57 - _xlfn.XLOOKUP($A57,sdbso042!$A:$A,sdbso042!$A:$A,,1) )
   / ( _xlfn.XLOOKUP($A57,sdbso042!$A:$A,sdbso042!$A:$A,,-1)
       - _xlfn.XLOOKUP($A57,sdbso042!$A:$A,sdbso042!$A:$A,,1) )
   * ( _xlfn.XLOOKUP($A57,sdbso042!$A:$A,sdbso042!$B:$B,,-1)
       - _xlfn.XLOOKUP($A57,sdbso042!$A:$A,sdbso042!$B:$B,,1) )</f>
        <v>4.0822263883365656E-2</v>
      </c>
      <c r="J57">
        <v>2480.2366000000002</v>
      </c>
      <c r="K57">
        <v>1.7196749</v>
      </c>
      <c r="L57">
        <v>1.3804299731433329</v>
      </c>
      <c r="M57">
        <v>3.2053203569470279</v>
      </c>
      <c r="N57">
        <v>1.4939452126092452</v>
      </c>
      <c r="O57">
        <v>1.2631117671679228</v>
      </c>
      <c r="P57">
        <v>1.2530608220809487</v>
      </c>
      <c r="Q57">
        <v>1.3954528376737119</v>
      </c>
      <c r="Y57">
        <f t="shared" si="1"/>
        <v>1.4625330785301427</v>
      </c>
      <c r="Z57">
        <f t="shared" si="2"/>
        <v>6.6121916348835977E-2</v>
      </c>
      <c r="AM57" s="1">
        <v>2442.5329000000002</v>
      </c>
    </row>
    <row r="58" spans="1:39" x14ac:dyDescent="0.2">
      <c r="A58" s="1">
        <f t="shared" si="0"/>
        <v>2441.2831000000001</v>
      </c>
      <c r="B58" s="1">
        <v>1.1011369999999999E-2</v>
      </c>
      <c r="C58" t="e">
        <f xml:space="preserve"> _xlfn.XLOOKUP($A58,DibenzoThiophene!$A:$A,DibenzoThiophene!$B:$B,,1)
 + ( $A58 - _xlfn.XLOOKUP($A58,DibenzoThiophene!$A:$A,DibenzoThiophene!$A:$A,,1) )
   / ( _xlfn.XLOOKUP($A58,DibenzoThiophene!$A:$A,DibenzoThiophene!$A:$A,,-1)
       - _xlfn.XLOOKUP($A58,DibenzoThiophene!$A:$A,DibenzoThiophene!$A:$A,,1) )
   * ( _xlfn.XLOOKUP($A58,DibenzoThiophene!$A:$A,DibenzoThiophene!$B:$B,,-1)
       - _xlfn.XLOOKUP($A58,DibenzoThiophene!$A:$A,DibenzoThiophene!$B:$B,,1) )</f>
        <v>#N/A</v>
      </c>
      <c r="D58">
        <f xml:space="preserve"> _xlfn.XLOOKUP($A58,Sulfone!$A:$A,Sulfone!$B:$B,,1)
 + ( $A58 - _xlfn.XLOOKUP($A58,Sulfone!$A:$A,Sulfone!$A:$A,,1) )
   / ( _xlfn.XLOOKUP($A58,Sulfone!$A:$A,Sulfone!$A:$A,,-1)
       - _xlfn.XLOOKUP($A58,Sulfone!$A:$A,Sulfone!$A:$A,,1) )
   * ( _xlfn.XLOOKUP($A58,Sulfone!$A:$A,Sulfone!$B:$B,,-1)
       - _xlfn.XLOOKUP($A58,Sulfone!$A:$A,Sulfone!$B:$B,,1) )</f>
        <v>1.11094907337264E-2</v>
      </c>
      <c r="E58">
        <f xml:space="preserve"> _xlfn.XLOOKUP($A58,sfeso4051!$A:$A,sfeso4051!$B:$B,,1)
 + ( $A58 - _xlfn.XLOOKUP($A58,sfeso4051!$A:$A,sfeso4051!$A:$A,,1) )
   / ( _xlfn.XLOOKUP($A58,sfeso4051!$A:$A,sfeso4051!$A:$A,,-1)
       - _xlfn.XLOOKUP($A58,sfeso4051!$A:$A,sfeso4051!$A:$A,,1) )
   * ( _xlfn.XLOOKUP($A58,sfeso4051!$A:$A,sfeso4051!$B:$B,,-1)
       - _xlfn.XLOOKUP($A58,sfeso4051!$A:$A,sfeso4051!$B:$B,,1) )</f>
        <v>-3.6659555444565574E-3</v>
      </c>
      <c r="F58">
        <f xml:space="preserve"> _xlfn.XLOOKUP($A58,sdbt029!$A:$A,sdbt029!$B:$B,,1)
 + ( $A58 - _xlfn.XLOOKUP($A58,sdbt029!$A:$A,sdbt029!$A:$A,,1) )
   / ( _xlfn.XLOOKUP($A58,sdbt029!$A:$A,sdbt029!$A:$A,,-1)
       - _xlfn.XLOOKUP($A58,sdbt029!$A:$A,sdbt029!$A:$A,,1) )
   * ( _xlfn.XLOOKUP($A58,sdbt029!$A:$A,sdbt029!$B:$B,,-1)
       - _xlfn.XLOOKUP($A58,sdbt029!$A:$A,sdbt029!$B:$B,,1) )</f>
        <v>-3.5636555703630134E-2</v>
      </c>
      <c r="G58">
        <f xml:space="preserve"> _xlfn.XLOOKUP($A58,sdbs034!$A:$A,sdbs034!$B:$B,,1)
 + ( $A58 - _xlfn.XLOOKUP($A58,sdbs034!$A:$A,sdbs034!$A:$A,,1) )
   / ( _xlfn.XLOOKUP($A58,sdbs034!$A:$A,sdbs034!$A:$A,,-1)
       - _xlfn.XLOOKUP($A58,sdbs034!$A:$A,sdbs034!$A:$A,,1) )
   * ( _xlfn.XLOOKUP($A58,sdbs034!$A:$A,sdbs034!$B:$B,,-1)
       - _xlfn.XLOOKUP($A58,sdbs034!$A:$A,sdbs034!$B:$B,,1) )</f>
        <v>-2.112519657645937E-3</v>
      </c>
      <c r="H58">
        <f xml:space="preserve"> _xlfn.XLOOKUP($A58,sdbso042!$A:$A,sdbso042!$B:$B,,1)
 + ( $A58 - _xlfn.XLOOKUP($A58,sdbso042!$A:$A,sdbso042!$A:$A,,1) )
   / ( _xlfn.XLOOKUP($A58,sdbso042!$A:$A,sdbso042!$A:$A,,-1)
       - _xlfn.XLOOKUP($A58,sdbso042!$A:$A,sdbso042!$A:$A,,1) )
   * ( _xlfn.XLOOKUP($A58,sdbso042!$A:$A,sdbso042!$B:$B,,-1)
       - _xlfn.XLOOKUP($A58,sdbso042!$A:$A,sdbso042!$B:$B,,1) )</f>
        <v>4.9900070585149017E-2</v>
      </c>
      <c r="J58">
        <v>2480.4367000000002</v>
      </c>
      <c r="K58">
        <v>1.7835589000000001</v>
      </c>
      <c r="L58">
        <v>1.315444040374159</v>
      </c>
      <c r="M58">
        <v>2.7900358796581259</v>
      </c>
      <c r="N58">
        <v>2.0396828631379393</v>
      </c>
      <c r="O58">
        <v>1.25522354377209</v>
      </c>
      <c r="P58">
        <v>1.2531981590513703</v>
      </c>
      <c r="Q58">
        <v>1.4018690336864881</v>
      </c>
      <c r="Y58">
        <f t="shared" si="1"/>
        <v>1.4830446310698291</v>
      </c>
      <c r="Z58">
        <f t="shared" si="2"/>
        <v>9.0308825830635125E-2</v>
      </c>
      <c r="AM58" s="1">
        <v>2442.7831000000001</v>
      </c>
    </row>
    <row r="59" spans="1:39" x14ac:dyDescent="0.2">
      <c r="A59" s="1">
        <f t="shared" si="0"/>
        <v>2441.5333000000001</v>
      </c>
      <c r="B59" s="1">
        <v>-9.9309322999999996E-4</v>
      </c>
      <c r="C59" t="e">
        <f xml:space="preserve"> _xlfn.XLOOKUP($A59,DibenzoThiophene!$A:$A,DibenzoThiophene!$B:$B,,1)
 + ( $A59 - _xlfn.XLOOKUP($A59,DibenzoThiophene!$A:$A,DibenzoThiophene!$A:$A,,1) )
   / ( _xlfn.XLOOKUP($A59,DibenzoThiophene!$A:$A,DibenzoThiophene!$A:$A,,-1)
       - _xlfn.XLOOKUP($A59,DibenzoThiophene!$A:$A,DibenzoThiophene!$A:$A,,1) )
   * ( _xlfn.XLOOKUP($A59,DibenzoThiophene!$A:$A,DibenzoThiophene!$B:$B,,-1)
       - _xlfn.XLOOKUP($A59,DibenzoThiophene!$A:$A,DibenzoThiophene!$B:$B,,1) )</f>
        <v>#N/A</v>
      </c>
      <c r="D59">
        <f xml:space="preserve"> _xlfn.XLOOKUP($A59,Sulfone!$A:$A,Sulfone!$B:$B,,1)
 + ( $A59 - _xlfn.XLOOKUP($A59,Sulfone!$A:$A,Sulfone!$A:$A,,1) )
   / ( _xlfn.XLOOKUP($A59,Sulfone!$A:$A,Sulfone!$A:$A,,-1)
       - _xlfn.XLOOKUP($A59,Sulfone!$A:$A,Sulfone!$A:$A,,1) )
   * ( _xlfn.XLOOKUP($A59,Sulfone!$A:$A,Sulfone!$B:$B,,-1)
       - _xlfn.XLOOKUP($A59,Sulfone!$A:$A,Sulfone!$B:$B,,1) )</f>
        <v>1.1398718127093191E-2</v>
      </c>
      <c r="E59">
        <f xml:space="preserve"> _xlfn.XLOOKUP($A59,sfeso4051!$A:$A,sfeso4051!$B:$B,,1)
 + ( $A59 - _xlfn.XLOOKUP($A59,sfeso4051!$A:$A,sfeso4051!$A:$A,,1) )
   / ( _xlfn.XLOOKUP($A59,sfeso4051!$A:$A,sfeso4051!$A:$A,,-1)
       - _xlfn.XLOOKUP($A59,sfeso4051!$A:$A,sfeso4051!$A:$A,,1) )
   * ( _xlfn.XLOOKUP($A59,sfeso4051!$A:$A,sfeso4051!$B:$B,,-1)
       - _xlfn.XLOOKUP($A59,sfeso4051!$A:$A,sfeso4051!$B:$B,,1) )</f>
        <v>-3.5549234882627213E-3</v>
      </c>
      <c r="F59">
        <f xml:space="preserve"> _xlfn.XLOOKUP($A59,sdbt029!$A:$A,sdbt029!$B:$B,,1)
 + ( $A59 - _xlfn.XLOOKUP($A59,sdbt029!$A:$A,sdbt029!$A:$A,,1) )
   / ( _xlfn.XLOOKUP($A59,sdbt029!$A:$A,sdbt029!$A:$A,,-1)
       - _xlfn.XLOOKUP($A59,sdbt029!$A:$A,sdbt029!$A:$A,,1) )
   * ( _xlfn.XLOOKUP($A59,sdbt029!$A:$A,sdbt029!$B:$B,,-1)
       - _xlfn.XLOOKUP($A59,sdbt029!$A:$A,sdbt029!$B:$B,,1) )</f>
        <v>-3.2818286782928835E-2</v>
      </c>
      <c r="G59">
        <f xml:space="preserve"> _xlfn.XLOOKUP($A59,sdbs034!$A:$A,sdbs034!$B:$B,,1)
 + ( $A59 - _xlfn.XLOOKUP($A59,sdbs034!$A:$A,sdbs034!$A:$A,,1) )
   / ( _xlfn.XLOOKUP($A59,sdbs034!$A:$A,sdbs034!$A:$A,,-1)
       - _xlfn.XLOOKUP($A59,sdbs034!$A:$A,sdbs034!$A:$A,,1) )
   * ( _xlfn.XLOOKUP($A59,sdbs034!$A:$A,sdbs034!$B:$B,,-1)
       - _xlfn.XLOOKUP($A59,sdbs034!$A:$A,sdbs034!$B:$B,,1) )</f>
        <v>-1.9735512738094686E-3</v>
      </c>
      <c r="H59">
        <f xml:space="preserve"> _xlfn.XLOOKUP($A59,sdbso042!$A:$A,sdbso042!$B:$B,,1)
 + ( $A59 - _xlfn.XLOOKUP($A59,sdbso042!$A:$A,sdbso042!$A:$A,,1) )
   / ( _xlfn.XLOOKUP($A59,sdbso042!$A:$A,sdbso042!$A:$A,,-1)
       - _xlfn.XLOOKUP($A59,sdbso042!$A:$A,sdbso042!$A:$A,,1) )
   * ( _xlfn.XLOOKUP($A59,sdbso042!$A:$A,sdbso042!$B:$B,,-1)
       - _xlfn.XLOOKUP($A59,sdbso042!$A:$A,sdbso042!$B:$B,,1) )</f>
        <v>5.8977877286932365E-2</v>
      </c>
      <c r="J59">
        <v>2480.6368000000002</v>
      </c>
      <c r="K59">
        <v>1.8089352999999999</v>
      </c>
      <c r="L59">
        <v>1.2580232040999926</v>
      </c>
      <c r="M59">
        <v>2.3795672541678159</v>
      </c>
      <c r="N59">
        <v>2.8370744643031518</v>
      </c>
      <c r="O59">
        <v>1.2474610411657736</v>
      </c>
      <c r="P59">
        <v>1.2558593964021352</v>
      </c>
      <c r="Q59">
        <v>1.3956532349811677</v>
      </c>
      <c r="Y59">
        <f t="shared" si="1"/>
        <v>1.5359230112699271</v>
      </c>
      <c r="Z59">
        <f t="shared" si="2"/>
        <v>7.4535709797632618E-2</v>
      </c>
      <c r="AM59" s="1">
        <v>2443.0333000000001</v>
      </c>
    </row>
    <row r="60" spans="1:39" x14ac:dyDescent="0.2">
      <c r="A60" s="1">
        <f t="shared" si="0"/>
        <v>2441.7835</v>
      </c>
      <c r="B60" s="1">
        <v>6.5712881000000002E-3</v>
      </c>
      <c r="C60" t="e">
        <f xml:space="preserve"> _xlfn.XLOOKUP($A60,DibenzoThiophene!$A:$A,DibenzoThiophene!$B:$B,,1)
 + ( $A60 - _xlfn.XLOOKUP($A60,DibenzoThiophene!$A:$A,DibenzoThiophene!$A:$A,,1) )
   / ( _xlfn.XLOOKUP($A60,DibenzoThiophene!$A:$A,DibenzoThiophene!$A:$A,,-1)
       - _xlfn.XLOOKUP($A60,DibenzoThiophene!$A:$A,DibenzoThiophene!$A:$A,,1) )
   * ( _xlfn.XLOOKUP($A60,DibenzoThiophene!$A:$A,DibenzoThiophene!$B:$B,,-1)
       - _xlfn.XLOOKUP($A60,DibenzoThiophene!$A:$A,DibenzoThiophene!$B:$B,,1) )</f>
        <v>#N/A</v>
      </c>
      <c r="D60">
        <f xml:space="preserve"> _xlfn.XLOOKUP($A60,Sulfone!$A:$A,Sulfone!$B:$B,,1)
 + ( $A60 - _xlfn.XLOOKUP($A60,Sulfone!$A:$A,Sulfone!$A:$A,,1) )
   / ( _xlfn.XLOOKUP($A60,Sulfone!$A:$A,Sulfone!$A:$A,,-1)
       - _xlfn.XLOOKUP($A60,Sulfone!$A:$A,Sulfone!$A:$A,,1) )
   * ( _xlfn.XLOOKUP($A60,Sulfone!$A:$A,Sulfone!$B:$B,,-1)
       - _xlfn.XLOOKUP($A60,Sulfone!$A:$A,Sulfone!$B:$B,,1) )</f>
        <v>1.1687945520459982E-2</v>
      </c>
      <c r="E60">
        <f xml:space="preserve"> _xlfn.XLOOKUP($A60,sfeso4051!$A:$A,sfeso4051!$B:$B,,1)
 + ( $A60 - _xlfn.XLOOKUP($A60,sfeso4051!$A:$A,sfeso4051!$A:$A,,1) )
   / ( _xlfn.XLOOKUP($A60,sfeso4051!$A:$A,sfeso4051!$A:$A,,-1)
       - _xlfn.XLOOKUP($A60,sfeso4051!$A:$A,sfeso4051!$A:$A,,1) )
   * ( _xlfn.XLOOKUP($A60,sfeso4051!$A:$A,sfeso4051!$B:$B,,-1)
       - _xlfn.XLOOKUP($A60,sfeso4051!$A:$A,sfeso4051!$B:$B,,1) )</f>
        <v>-3.4438914320688852E-3</v>
      </c>
      <c r="F60">
        <f xml:space="preserve"> _xlfn.XLOOKUP($A60,sdbt029!$A:$A,sdbt029!$B:$B,,1)
 + ( $A60 - _xlfn.XLOOKUP($A60,sdbt029!$A:$A,sdbt029!$A:$A,,1) )
   / ( _xlfn.XLOOKUP($A60,sdbt029!$A:$A,sdbt029!$A:$A,,-1)
       - _xlfn.XLOOKUP($A60,sdbt029!$A:$A,sdbt029!$A:$A,,1) )
   * ( _xlfn.XLOOKUP($A60,sdbt029!$A:$A,sdbt029!$B:$B,,-1)
       - _xlfn.XLOOKUP($A60,sdbt029!$A:$A,sdbt029!$B:$B,,1) )</f>
        <v>-3.0000017862227522E-2</v>
      </c>
      <c r="G60">
        <f xml:space="preserve"> _xlfn.XLOOKUP($A60,sdbs034!$A:$A,sdbs034!$B:$B,,1)
 + ( $A60 - _xlfn.XLOOKUP($A60,sdbs034!$A:$A,sdbs034!$A:$A,,1) )
   / ( _xlfn.XLOOKUP($A60,sdbs034!$A:$A,sdbs034!$A:$A,,-1)
       - _xlfn.XLOOKUP($A60,sdbs034!$A:$A,sdbs034!$A:$A,,1) )
   * ( _xlfn.XLOOKUP($A60,sdbs034!$A:$A,sdbs034!$B:$B,,-1)
       - _xlfn.XLOOKUP($A60,sdbs034!$A:$A,sdbs034!$B:$B,,1) )</f>
        <v>-1.8345828899730006E-3</v>
      </c>
      <c r="H60">
        <f xml:space="preserve"> _xlfn.XLOOKUP($A60,sdbso042!$A:$A,sdbso042!$B:$B,,1)
 + ( $A60 - _xlfn.XLOOKUP($A60,sdbso042!$A:$A,sdbso042!$A:$A,,1) )
   / ( _xlfn.XLOOKUP($A60,sdbso042!$A:$A,sdbso042!$A:$A,,-1)
       - _xlfn.XLOOKUP($A60,sdbso042!$A:$A,sdbso042!$A:$A,,1) )
   * ( _xlfn.XLOOKUP($A60,sdbso042!$A:$A,sdbso042!$B:$B,,-1)
       - _xlfn.XLOOKUP($A60,sdbso042!$A:$A,sdbso042!$B:$B,,1) )</f>
        <v>6.8055683988715726E-2</v>
      </c>
      <c r="J60">
        <v>2480.8368999999998</v>
      </c>
      <c r="K60">
        <v>1.8629192000000001</v>
      </c>
      <c r="L60">
        <v>1.2218408146000448</v>
      </c>
      <c r="M60">
        <v>2.0089961335645352</v>
      </c>
      <c r="N60">
        <v>4.0203901323646321</v>
      </c>
      <c r="O60">
        <v>1.2385959643496967</v>
      </c>
      <c r="P60">
        <v>1.2589802999848274</v>
      </c>
      <c r="Q60">
        <v>1.3856100881502169</v>
      </c>
      <c r="Y60">
        <f t="shared" si="1"/>
        <v>1.6413692423370725</v>
      </c>
      <c r="Z60">
        <f t="shared" si="2"/>
        <v>4.908438374044502E-2</v>
      </c>
      <c r="AM60" s="1">
        <v>2443.2835</v>
      </c>
    </row>
    <row r="61" spans="1:39" x14ac:dyDescent="0.2">
      <c r="A61" s="1">
        <f t="shared" si="0"/>
        <v>2442.0336000000002</v>
      </c>
      <c r="B61" s="1">
        <v>9.9746689000000006E-3</v>
      </c>
      <c r="C61" t="e">
        <f xml:space="preserve"> _xlfn.XLOOKUP($A61,DibenzoThiophene!$A:$A,DibenzoThiophene!$B:$B,,1)
 + ( $A61 - _xlfn.XLOOKUP($A61,DibenzoThiophene!$A:$A,DibenzoThiophene!$A:$A,,1) )
   / ( _xlfn.XLOOKUP($A61,DibenzoThiophene!$A:$A,DibenzoThiophene!$A:$A,,-1)
       - _xlfn.XLOOKUP($A61,DibenzoThiophene!$A:$A,DibenzoThiophene!$A:$A,,1) )
   * ( _xlfn.XLOOKUP($A61,DibenzoThiophene!$A:$A,DibenzoThiophene!$B:$B,,-1)
       - _xlfn.XLOOKUP($A61,DibenzoThiophene!$A:$A,DibenzoThiophene!$B:$B,,1) )</f>
        <v>#N/A</v>
      </c>
      <c r="D61">
        <f xml:space="preserve"> _xlfn.XLOOKUP($A61,Sulfone!$A:$A,Sulfone!$B:$B,,1)
 + ( $A61 - _xlfn.XLOOKUP($A61,Sulfone!$A:$A,Sulfone!$A:$A,,1) )
   / ( _xlfn.XLOOKUP($A61,Sulfone!$A:$A,Sulfone!$A:$A,,-1)
       - _xlfn.XLOOKUP($A61,Sulfone!$A:$A,Sulfone!$A:$A,,1) )
   * ( _xlfn.XLOOKUP($A61,Sulfone!$A:$A,Sulfone!$B:$B,,-1)
       - _xlfn.XLOOKUP($A61,Sulfone!$A:$A,Sulfone!$B:$B,,1) )</f>
        <v>1.1865299823216713E-2</v>
      </c>
      <c r="E61">
        <f xml:space="preserve"> _xlfn.XLOOKUP($A61,sfeso4051!$A:$A,sfeso4051!$B:$B,,1)
 + ( $A61 - _xlfn.XLOOKUP($A61,sfeso4051!$A:$A,sfeso4051!$A:$A,,1) )
   / ( _xlfn.XLOOKUP($A61,sfeso4051!$A:$A,sfeso4051!$A:$A,,-1)
       - _xlfn.XLOOKUP($A61,sfeso4051!$A:$A,sfeso4051!$A:$A,,1) )
   * ( _xlfn.XLOOKUP($A61,sfeso4051!$A:$A,sfeso4051!$B:$B,,-1)
       - _xlfn.XLOOKUP($A61,sfeso4051!$A:$A,sfeso4051!$B:$B,,1) )</f>
        <v>-3.3329037531955579E-3</v>
      </c>
      <c r="F61">
        <f xml:space="preserve"> _xlfn.XLOOKUP($A61,sdbt029!$A:$A,sdbt029!$B:$B,,1)
 + ( $A61 - _xlfn.XLOOKUP($A61,sdbt029!$A:$A,sdbt029!$A:$A,,1) )
   / ( _xlfn.XLOOKUP($A61,sdbt029!$A:$A,sdbt029!$A:$A,,-1)
       - _xlfn.XLOOKUP($A61,sdbt029!$A:$A,sdbt029!$A:$A,,1) )
   * ( _xlfn.XLOOKUP($A61,sdbt029!$A:$A,sdbt029!$B:$B,,-1)
       - _xlfn.XLOOKUP($A61,sdbt029!$A:$A,sdbt029!$B:$B,,1) )</f>
        <v>-2.7182875347966498E-2</v>
      </c>
      <c r="G61">
        <f xml:space="preserve"> _xlfn.XLOOKUP($A61,sdbs034!$A:$A,sdbs034!$B:$B,,1)
 + ( $A61 - _xlfn.XLOOKUP($A61,sdbs034!$A:$A,sdbs034!$A:$A,,1) )
   / ( _xlfn.XLOOKUP($A61,sdbs034!$A:$A,sdbs034!$A:$A,,-1)
       - _xlfn.XLOOKUP($A61,sdbs034!$A:$A,sdbs034!$A:$A,,1) )
   * ( _xlfn.XLOOKUP($A61,sdbs034!$A:$A,sdbs034!$B:$B,,-1)
       - _xlfn.XLOOKUP($A61,sdbs034!$A:$A,sdbs034!$B:$B,,1) )</f>
        <v>-1.6956700490555914E-3</v>
      </c>
      <c r="H61">
        <f xml:space="preserve"> _xlfn.XLOOKUP($A61,sdbso042!$A:$A,sdbso042!$B:$B,,1)
 + ( $A61 - _xlfn.XLOOKUP($A61,sdbso042!$A:$A,sdbso042!$A:$A,,1) )
   / ( _xlfn.XLOOKUP($A61,sdbso042!$A:$A,sdbso042!$A:$A,,-1)
       - _xlfn.XLOOKUP($A61,sdbso042!$A:$A,sdbso042!$A:$A,,1) )
   * ( _xlfn.XLOOKUP($A61,sdbso042!$A:$A,sdbso042!$B:$B,,-1)
       - _xlfn.XLOOKUP($A61,sdbso042!$A:$A,sdbso042!$B:$B,,1) )</f>
        <v>7.7129862470403612E-2</v>
      </c>
      <c r="J61">
        <v>2481.0371</v>
      </c>
      <c r="K61">
        <v>1.9080584</v>
      </c>
      <c r="L61">
        <v>1.1793166087455949</v>
      </c>
      <c r="M61">
        <v>1.7038797678852011</v>
      </c>
      <c r="N61">
        <v>5.5845498976300263</v>
      </c>
      <c r="O61">
        <v>1.2354823212375639</v>
      </c>
      <c r="P61">
        <v>1.2654914325755671</v>
      </c>
      <c r="Q61">
        <v>1.3771856581562145</v>
      </c>
      <c r="Y61">
        <f t="shared" si="1"/>
        <v>1.7985117859419537</v>
      </c>
      <c r="Z61">
        <f t="shared" si="2"/>
        <v>1.2000460651582555E-2</v>
      </c>
      <c r="AM61" s="1">
        <v>2443.5336000000002</v>
      </c>
    </row>
    <row r="62" spans="1:39" x14ac:dyDescent="0.2">
      <c r="A62" s="1">
        <f t="shared" si="0"/>
        <v>2442.2838000000002</v>
      </c>
      <c r="B62" s="1">
        <v>1.0538709E-2</v>
      </c>
      <c r="C62" t="e">
        <f xml:space="preserve"> _xlfn.XLOOKUP($A62,DibenzoThiophene!$A:$A,DibenzoThiophene!$B:$B,,1)
 + ( $A62 - _xlfn.XLOOKUP($A62,DibenzoThiophene!$A:$A,DibenzoThiophene!$A:$A,,1) )
   / ( _xlfn.XLOOKUP($A62,DibenzoThiophene!$A:$A,DibenzoThiophene!$A:$A,,-1)
       - _xlfn.XLOOKUP($A62,DibenzoThiophene!$A:$A,DibenzoThiophene!$A:$A,,1) )
   * ( _xlfn.XLOOKUP($A62,DibenzoThiophene!$A:$A,DibenzoThiophene!$B:$B,,-1)
       - _xlfn.XLOOKUP($A62,DibenzoThiophene!$A:$A,DibenzoThiophene!$B:$B,,1) )</f>
        <v>#N/A</v>
      </c>
      <c r="D62">
        <f xml:space="preserve"> _xlfn.XLOOKUP($A62,Sulfone!$A:$A,Sulfone!$B:$B,,1)
 + ( $A62 - _xlfn.XLOOKUP($A62,Sulfone!$A:$A,Sulfone!$A:$A,,1) )
   / ( _xlfn.XLOOKUP($A62,Sulfone!$A:$A,Sulfone!$A:$A,,-1)
       - _xlfn.XLOOKUP($A62,Sulfone!$A:$A,Sulfone!$A:$A,,1) )
   * ( _xlfn.XLOOKUP($A62,Sulfone!$A:$A,Sulfone!$B:$B,,-1)
       - _xlfn.XLOOKUP($A62,Sulfone!$A:$A,Sulfone!$B:$B,,1) )</f>
        <v>1.1387401715038294E-2</v>
      </c>
      <c r="E62">
        <f xml:space="preserve"> _xlfn.XLOOKUP($A62,sfeso4051!$A:$A,sfeso4051!$B:$B,,1)
 + ( $A62 - _xlfn.XLOOKUP($A62,sfeso4051!$A:$A,sfeso4051!$A:$A,,1) )
   / ( _xlfn.XLOOKUP($A62,sfeso4051!$A:$A,sfeso4051!$A:$A,,-1)
       - _xlfn.XLOOKUP($A62,sfeso4051!$A:$A,sfeso4051!$A:$A,,1) )
   * ( _xlfn.XLOOKUP($A62,sfeso4051!$A:$A,sfeso4051!$B:$B,,-1)
       - _xlfn.XLOOKUP($A62,sfeso4051!$A:$A,sfeso4051!$B:$B,,1) )</f>
        <v>-3.2218716970017214E-3</v>
      </c>
      <c r="F62">
        <f xml:space="preserve"> _xlfn.XLOOKUP($A62,sdbt029!$A:$A,sdbt029!$B:$B,,1)
 + ( $A62 - _xlfn.XLOOKUP($A62,sdbt029!$A:$A,sdbt029!$A:$A,,1) )
   / ( _xlfn.XLOOKUP($A62,sdbt029!$A:$A,sdbt029!$A:$A,,-1)
       - _xlfn.XLOOKUP($A62,sdbt029!$A:$A,sdbt029!$A:$A,,1) )
   * ( _xlfn.XLOOKUP($A62,sdbt029!$A:$A,sdbt029!$B:$B,,-1)
       - _xlfn.XLOOKUP($A62,sdbt029!$A:$A,sdbt029!$B:$B,,1) )</f>
        <v>-2.4364606427265199E-2</v>
      </c>
      <c r="G62">
        <f xml:space="preserve"> _xlfn.XLOOKUP($A62,sdbs034!$A:$A,sdbs034!$B:$B,,1)
 + ( $A62 - _xlfn.XLOOKUP($A62,sdbs034!$A:$A,sdbs034!$A:$A,,1) )
   / ( _xlfn.XLOOKUP($A62,sdbs034!$A:$A,sdbs034!$A:$A,,-1)
       - _xlfn.XLOOKUP($A62,sdbs034!$A:$A,sdbs034!$A:$A,,1) )
   * ( _xlfn.XLOOKUP($A62,sdbs034!$A:$A,sdbs034!$B:$B,,-1)
       - _xlfn.XLOOKUP($A62,sdbs034!$A:$A,sdbs034!$B:$B,,1) )</f>
        <v>-1.5567016652191235E-3</v>
      </c>
      <c r="H62">
        <f xml:space="preserve"> _xlfn.XLOOKUP($A62,sdbso042!$A:$A,sdbso042!$B:$B,,1)
 + ( $A62 - _xlfn.XLOOKUP($A62,sdbso042!$A:$A,sdbso042!$A:$A,,1) )
   / ( _xlfn.XLOOKUP($A62,sdbso042!$A:$A,sdbso042!$A:$A,,-1)
       - _xlfn.XLOOKUP($A62,sdbso042!$A:$A,sdbso042!$A:$A,,1) )
   * ( _xlfn.XLOOKUP($A62,sdbso042!$A:$A,sdbso042!$B:$B,,-1)
       - _xlfn.XLOOKUP($A62,sdbso042!$A:$A,sdbso042!$B:$B,,1) )</f>
        <v>8.6207669172186974E-2</v>
      </c>
      <c r="J62">
        <v>2481.2372</v>
      </c>
      <c r="K62">
        <v>1.9057689</v>
      </c>
      <c r="L62">
        <v>1.1507966728635888</v>
      </c>
      <c r="M62">
        <v>1.4667611815929966</v>
      </c>
      <c r="N62">
        <v>7.2494417080152473</v>
      </c>
      <c r="O62">
        <v>1.2296343496238045</v>
      </c>
      <c r="P62">
        <v>1.2780108527491751</v>
      </c>
      <c r="Q62">
        <v>1.3705545627998812</v>
      </c>
      <c r="Y62">
        <f t="shared" si="1"/>
        <v>1.9779153266935887</v>
      </c>
      <c r="Z62">
        <f t="shared" si="2"/>
        <v>5.2051068846533724E-3</v>
      </c>
      <c r="AM62" s="1">
        <v>2443.7838000000002</v>
      </c>
    </row>
    <row r="63" spans="1:39" x14ac:dyDescent="0.2">
      <c r="A63" s="1">
        <f t="shared" si="0"/>
        <v>2442.5340000000001</v>
      </c>
      <c r="B63" s="1">
        <v>-9.0556952999999996E-3</v>
      </c>
      <c r="C63" t="e">
        <f xml:space="preserve"> _xlfn.XLOOKUP($A63,DibenzoThiophene!$A:$A,DibenzoThiophene!$B:$B,,1)
 + ( $A63 - _xlfn.XLOOKUP($A63,DibenzoThiophene!$A:$A,DibenzoThiophene!$A:$A,,1) )
   / ( _xlfn.XLOOKUP($A63,DibenzoThiophene!$A:$A,DibenzoThiophene!$A:$A,,-1)
       - _xlfn.XLOOKUP($A63,DibenzoThiophene!$A:$A,DibenzoThiophene!$A:$A,,1) )
   * ( _xlfn.XLOOKUP($A63,DibenzoThiophene!$A:$A,DibenzoThiophene!$B:$B,,-1)
       - _xlfn.XLOOKUP($A63,DibenzoThiophene!$A:$A,DibenzoThiophene!$B:$B,,1) )</f>
        <v>#N/A</v>
      </c>
      <c r="D63">
        <f xml:space="preserve"> _xlfn.XLOOKUP($A63,Sulfone!$A:$A,Sulfone!$B:$B,,1)
 + ( $A63 - _xlfn.XLOOKUP($A63,Sulfone!$A:$A,Sulfone!$A:$A,,1) )
   / ( _xlfn.XLOOKUP($A63,Sulfone!$A:$A,Sulfone!$A:$A,,-1)
       - _xlfn.XLOOKUP($A63,Sulfone!$A:$A,Sulfone!$A:$A,,1) )
   * ( _xlfn.XLOOKUP($A63,Sulfone!$A:$A,Sulfone!$B:$B,,-1)
       - _xlfn.XLOOKUP($A63,Sulfone!$A:$A,Sulfone!$B:$B,,1) )</f>
        <v>1.0909503606859878E-2</v>
      </c>
      <c r="E63">
        <f xml:space="preserve"> _xlfn.XLOOKUP($A63,sfeso4051!$A:$A,sfeso4051!$B:$B,,1)
 + ( $A63 - _xlfn.XLOOKUP($A63,sfeso4051!$A:$A,sfeso4051!$A:$A,,1) )
   / ( _xlfn.XLOOKUP($A63,sfeso4051!$A:$A,sfeso4051!$A:$A,,-1)
       - _xlfn.XLOOKUP($A63,sfeso4051!$A:$A,sfeso4051!$A:$A,,1) )
   * ( _xlfn.XLOOKUP($A63,sfeso4051!$A:$A,sfeso4051!$B:$B,,-1)
       - _xlfn.XLOOKUP($A63,sfeso4051!$A:$A,sfeso4051!$B:$B,,1) )</f>
        <v>-3.1108396408078853E-3</v>
      </c>
      <c r="F63">
        <f xml:space="preserve"> _xlfn.XLOOKUP($A63,sdbt029!$A:$A,sdbt029!$B:$B,,1)
 + ( $A63 - _xlfn.XLOOKUP($A63,sdbt029!$A:$A,sdbt029!$A:$A,,1) )
   / ( _xlfn.XLOOKUP($A63,sdbt029!$A:$A,sdbt029!$A:$A,,-1)
       - _xlfn.XLOOKUP($A63,sdbt029!$A:$A,sdbt029!$A:$A,,1) )
   * ( _xlfn.XLOOKUP($A63,sdbt029!$A:$A,sdbt029!$B:$B,,-1)
       - _xlfn.XLOOKUP($A63,sdbt029!$A:$A,sdbt029!$B:$B,,1) )</f>
        <v>-2.1546337506563894E-2</v>
      </c>
      <c r="G63">
        <f xml:space="preserve"> _xlfn.XLOOKUP($A63,sdbs034!$A:$A,sdbs034!$B:$B,,1)
 + ( $A63 - _xlfn.XLOOKUP($A63,sdbs034!$A:$A,sdbs034!$A:$A,,1) )
   / ( _xlfn.XLOOKUP($A63,sdbs034!$A:$A,sdbs034!$A:$A,,-1)
       - _xlfn.XLOOKUP($A63,sdbs034!$A:$A,sdbs034!$A:$A,,1) )
   * ( _xlfn.XLOOKUP($A63,sdbs034!$A:$A,sdbs034!$B:$B,,-1)
       - _xlfn.XLOOKUP($A63,sdbs034!$A:$A,sdbs034!$B:$B,,1) )</f>
        <v>-1.4177332813826555E-3</v>
      </c>
      <c r="H63">
        <f xml:space="preserve"> _xlfn.XLOOKUP($A63,sdbso042!$A:$A,sdbso042!$B:$B,,1)
 + ( $A63 - _xlfn.XLOOKUP($A63,sdbso042!$A:$A,sdbso042!$A:$A,,1) )
   / ( _xlfn.XLOOKUP($A63,sdbso042!$A:$A,sdbso042!$A:$A,,-1)
       - _xlfn.XLOOKUP($A63,sdbso042!$A:$A,sdbso042!$A:$A,,1) )
   * ( _xlfn.XLOOKUP($A63,sdbso042!$A:$A,sdbso042!$B:$B,,-1)
       - _xlfn.XLOOKUP($A63,sdbso042!$A:$A,sdbso042!$B:$B,,1) )</f>
        <v>9.5285475873970321E-2</v>
      </c>
      <c r="J63">
        <v>2481.4373000000001</v>
      </c>
      <c r="K63">
        <v>1.9440016</v>
      </c>
      <c r="L63">
        <v>1.1778374384615573</v>
      </c>
      <c r="M63">
        <v>1.308147524613239</v>
      </c>
      <c r="N63">
        <v>8.5402591421483933</v>
      </c>
      <c r="O63">
        <v>1.2297103461871965</v>
      </c>
      <c r="P63">
        <v>1.2951030389492937</v>
      </c>
      <c r="Q63">
        <v>1.3581789688732386</v>
      </c>
      <c r="Y63">
        <f t="shared" si="1"/>
        <v>2.1311985411112517</v>
      </c>
      <c r="Z63">
        <f t="shared" si="2"/>
        <v>3.5042694761409449E-2</v>
      </c>
      <c r="AM63" s="1">
        <v>2444.0340000000001</v>
      </c>
    </row>
    <row r="64" spans="1:39" x14ac:dyDescent="0.2">
      <c r="A64" s="1">
        <f t="shared" si="0"/>
        <v>2442.7842000000001</v>
      </c>
      <c r="B64" s="1">
        <v>2.0136673000000001E-2</v>
      </c>
      <c r="C64" t="e">
        <f xml:space="preserve"> _xlfn.XLOOKUP($A64,DibenzoThiophene!$A:$A,DibenzoThiophene!$B:$B,,1)
 + ( $A64 - _xlfn.XLOOKUP($A64,DibenzoThiophene!$A:$A,DibenzoThiophene!$A:$A,,1) )
   / ( _xlfn.XLOOKUP($A64,DibenzoThiophene!$A:$A,DibenzoThiophene!$A:$A,,-1)
       - _xlfn.XLOOKUP($A64,DibenzoThiophene!$A:$A,DibenzoThiophene!$A:$A,,1) )
   * ( _xlfn.XLOOKUP($A64,DibenzoThiophene!$A:$A,DibenzoThiophene!$B:$B,,-1)
       - _xlfn.XLOOKUP($A64,DibenzoThiophene!$A:$A,DibenzoThiophene!$B:$B,,1) )</f>
        <v>#N/A</v>
      </c>
      <c r="D64">
        <f xml:space="preserve"> _xlfn.XLOOKUP($A64,Sulfone!$A:$A,Sulfone!$B:$B,,1)
 + ( $A64 - _xlfn.XLOOKUP($A64,Sulfone!$A:$A,Sulfone!$A:$A,,1) )
   / ( _xlfn.XLOOKUP($A64,Sulfone!$A:$A,Sulfone!$A:$A,,-1)
       - _xlfn.XLOOKUP($A64,Sulfone!$A:$A,Sulfone!$A:$A,,1) )
   * ( _xlfn.XLOOKUP($A64,Sulfone!$A:$A,Sulfone!$B:$B,,-1)
       - _xlfn.XLOOKUP($A64,Sulfone!$A:$A,Sulfone!$B:$B,,1) )</f>
        <v>1.0431605498681459E-2</v>
      </c>
      <c r="E64">
        <f xml:space="preserve"> _xlfn.XLOOKUP($A64,sfeso4051!$A:$A,sfeso4051!$B:$B,,1)
 + ( $A64 - _xlfn.XLOOKUP($A64,sfeso4051!$A:$A,sfeso4051!$A:$A,,1) )
   / ( _xlfn.XLOOKUP($A64,sfeso4051!$A:$A,sfeso4051!$A:$A,,-1)
       - _xlfn.XLOOKUP($A64,sfeso4051!$A:$A,sfeso4051!$A:$A,,1) )
   * ( _xlfn.XLOOKUP($A64,sfeso4051!$A:$A,sfeso4051!$B:$B,,-1)
       - _xlfn.XLOOKUP($A64,sfeso4051!$A:$A,sfeso4051!$B:$B,,1) )</f>
        <v>-2.9998075846140492E-3</v>
      </c>
      <c r="F64">
        <f xml:space="preserve"> _xlfn.XLOOKUP($A64,sdbt029!$A:$A,sdbt029!$B:$B,,1)
 + ( $A64 - _xlfn.XLOOKUP($A64,sdbt029!$A:$A,sdbt029!$A:$A,,1) )
   / ( _xlfn.XLOOKUP($A64,sdbt029!$A:$A,sdbt029!$A:$A,,-1)
       - _xlfn.XLOOKUP($A64,sdbt029!$A:$A,sdbt029!$A:$A,,1) )
   * ( _xlfn.XLOOKUP($A64,sdbt029!$A:$A,sdbt029!$B:$B,,-1)
       - _xlfn.XLOOKUP($A64,sdbt029!$A:$A,sdbt029!$B:$B,,1) )</f>
        <v>-1.8728068585862585E-2</v>
      </c>
      <c r="G64">
        <f xml:space="preserve"> _xlfn.XLOOKUP($A64,sdbs034!$A:$A,sdbs034!$B:$B,,1)
 + ( $A64 - _xlfn.XLOOKUP($A64,sdbs034!$A:$A,sdbs034!$A:$A,,1) )
   / ( _xlfn.XLOOKUP($A64,sdbs034!$A:$A,sdbs034!$A:$A,,-1)
       - _xlfn.XLOOKUP($A64,sdbs034!$A:$A,sdbs034!$A:$A,,1) )
   * ( _xlfn.XLOOKUP($A64,sdbs034!$A:$A,sdbs034!$B:$B,,-1)
       - _xlfn.XLOOKUP($A64,sdbs034!$A:$A,sdbs034!$B:$B,,1) )</f>
        <v>-1.2787648975461873E-3</v>
      </c>
      <c r="H64">
        <f xml:space="preserve"> _xlfn.XLOOKUP($A64,sdbso042!$A:$A,sdbso042!$B:$B,,1)
 + ( $A64 - _xlfn.XLOOKUP($A64,sdbso042!$A:$A,sdbso042!$A:$A,,1) )
   / ( _xlfn.XLOOKUP($A64,sdbso042!$A:$A,sdbso042!$A:$A,,-1)
       - _xlfn.XLOOKUP($A64,sdbso042!$A:$A,sdbso042!$A:$A,,1) )
   * ( _xlfn.XLOOKUP($A64,sdbso042!$A:$A,sdbso042!$B:$B,,-1)
       - _xlfn.XLOOKUP($A64,sdbso042!$A:$A,sdbso042!$B:$B,,1) )</f>
        <v>0.10436328257575368</v>
      </c>
      <c r="J64">
        <v>2481.6374999999998</v>
      </c>
      <c r="K64">
        <v>1.9770179000000001</v>
      </c>
      <c r="L64">
        <v>1.203408118681319</v>
      </c>
      <c r="M64">
        <v>1.1981793932219207</v>
      </c>
      <c r="N64">
        <v>9.1240860570555977</v>
      </c>
      <c r="O64">
        <v>1.2258066290673053</v>
      </c>
      <c r="P64">
        <v>1.3050632151037727</v>
      </c>
      <c r="Q64">
        <v>1.3427768487578968</v>
      </c>
      <c r="Y64">
        <f t="shared" si="1"/>
        <v>2.2000408875240547</v>
      </c>
      <c r="Z64">
        <f t="shared" si="2"/>
        <v>4.9739252964154608E-2</v>
      </c>
      <c r="AM64" s="1">
        <v>2444.2842000000001</v>
      </c>
    </row>
    <row r="65" spans="1:39" x14ac:dyDescent="0.2">
      <c r="A65" s="1">
        <f t="shared" si="0"/>
        <v>2443.0344</v>
      </c>
      <c r="B65" s="1">
        <v>-3.9468966000000001E-4</v>
      </c>
      <c r="C65" t="e">
        <f xml:space="preserve"> _xlfn.XLOOKUP($A65,DibenzoThiophene!$A:$A,DibenzoThiophene!$B:$B,,1)
 + ( $A65 - _xlfn.XLOOKUP($A65,DibenzoThiophene!$A:$A,DibenzoThiophene!$A:$A,,1) )
   / ( _xlfn.XLOOKUP($A65,DibenzoThiophene!$A:$A,DibenzoThiophene!$A:$A,,-1)
       - _xlfn.XLOOKUP($A65,DibenzoThiophene!$A:$A,DibenzoThiophene!$A:$A,,1) )
   * ( _xlfn.XLOOKUP($A65,DibenzoThiophene!$A:$A,DibenzoThiophene!$B:$B,,-1)
       - _xlfn.XLOOKUP($A65,DibenzoThiophene!$A:$A,DibenzoThiophene!$B:$B,,1) )</f>
        <v>#N/A</v>
      </c>
      <c r="D65">
        <f xml:space="preserve"> _xlfn.XLOOKUP($A65,Sulfone!$A:$A,Sulfone!$B:$B,,1)
 + ( $A65 - _xlfn.XLOOKUP($A65,Sulfone!$A:$A,Sulfone!$A:$A,,1) )
   / ( _xlfn.XLOOKUP($A65,Sulfone!$A:$A,Sulfone!$A:$A,,-1)
       - _xlfn.XLOOKUP($A65,Sulfone!$A:$A,Sulfone!$A:$A,,1) )
   * ( _xlfn.XLOOKUP($A65,Sulfone!$A:$A,Sulfone!$B:$B,,-1)
       - _xlfn.XLOOKUP($A65,Sulfone!$A:$A,Sulfone!$B:$B,,1) )</f>
        <v>9.9537073905030422E-3</v>
      </c>
      <c r="E65">
        <f xml:space="preserve"> _xlfn.XLOOKUP($A65,sfeso4051!$A:$A,sfeso4051!$B:$B,,1)
 + ( $A65 - _xlfn.XLOOKUP($A65,sfeso4051!$A:$A,sfeso4051!$A:$A,,1) )
   / ( _xlfn.XLOOKUP($A65,sfeso4051!$A:$A,sfeso4051!$A:$A,,-1)
       - _xlfn.XLOOKUP($A65,sfeso4051!$A:$A,sfeso4051!$A:$A,,1) )
   * ( _xlfn.XLOOKUP($A65,sfeso4051!$A:$A,sfeso4051!$B:$B,,-1)
       - _xlfn.XLOOKUP($A65,sfeso4051!$A:$A,sfeso4051!$B:$B,,1) )</f>
        <v>-2.8887755284202126E-3</v>
      </c>
      <c r="F65">
        <f xml:space="preserve"> _xlfn.XLOOKUP($A65,sdbt029!$A:$A,sdbt029!$B:$B,,1)
 + ( $A65 - _xlfn.XLOOKUP($A65,sdbt029!$A:$A,sdbt029!$A:$A,,1) )
   / ( _xlfn.XLOOKUP($A65,sdbt029!$A:$A,sdbt029!$A:$A,,-1)
       - _xlfn.XLOOKUP($A65,sdbt029!$A:$A,sdbt029!$A:$A,,1) )
   * ( _xlfn.XLOOKUP($A65,sdbt029!$A:$A,sdbt029!$B:$B,,-1)
       - _xlfn.XLOOKUP($A65,sdbt029!$A:$A,sdbt029!$B:$B,,1) )</f>
        <v>-1.5909799665161279E-2</v>
      </c>
      <c r="G65">
        <f xml:space="preserve"> _xlfn.XLOOKUP($A65,sdbs034!$A:$A,sdbs034!$B:$B,,1)
 + ( $A65 - _xlfn.XLOOKUP($A65,sdbs034!$A:$A,sdbs034!$A:$A,,1) )
   / ( _xlfn.XLOOKUP($A65,sdbs034!$A:$A,sdbs034!$A:$A,,-1)
       - _xlfn.XLOOKUP($A65,sdbs034!$A:$A,sdbs034!$A:$A,,1) )
   * ( _xlfn.XLOOKUP($A65,sdbs034!$A:$A,sdbs034!$B:$B,,-1)
       - _xlfn.XLOOKUP($A65,sdbs034!$A:$A,sdbs034!$B:$B,,1) )</f>
        <v>-1.1397965137097191E-3</v>
      </c>
      <c r="H65">
        <f xml:space="preserve"> _xlfn.XLOOKUP($A65,sdbso042!$A:$A,sdbso042!$B:$B,,1)
 + ( $A65 - _xlfn.XLOOKUP($A65,sdbso042!$A:$A,sdbso042!$A:$A,,1) )
   / ( _xlfn.XLOOKUP($A65,sdbso042!$A:$A,sdbso042!$A:$A,,-1)
       - _xlfn.XLOOKUP($A65,sdbso042!$A:$A,sdbso042!$A:$A,,1) )
   * ( _xlfn.XLOOKUP($A65,sdbso042!$A:$A,sdbso042!$B:$B,,-1)
       - _xlfn.XLOOKUP($A65,sdbso042!$A:$A,sdbso042!$B:$B,,1) )</f>
        <v>0.11344108927753704</v>
      </c>
      <c r="J65">
        <v>2481.8375999999998</v>
      </c>
      <c r="K65">
        <v>1.9383712</v>
      </c>
      <c r="L65">
        <v>1.2056098106839717</v>
      </c>
      <c r="M65">
        <v>1.1323167116214774</v>
      </c>
      <c r="N65">
        <v>8.9720728162911563</v>
      </c>
      <c r="O65">
        <v>1.2189186284585989</v>
      </c>
      <c r="P65">
        <v>1.3110736332112973</v>
      </c>
      <c r="Q65">
        <v>1.331240041931248</v>
      </c>
      <c r="Y65">
        <f t="shared" si="1"/>
        <v>2.1787905497038933</v>
      </c>
      <c r="Z65">
        <f t="shared" si="2"/>
        <v>5.7801463712042957E-2</v>
      </c>
      <c r="AM65" s="1">
        <v>2444.5344</v>
      </c>
    </row>
    <row r="66" spans="1:39" x14ac:dyDescent="0.2">
      <c r="A66" s="1">
        <f t="shared" ref="A66:A129" si="3">AM66-1.5</f>
        <v>2443.2846</v>
      </c>
      <c r="B66" s="1">
        <v>1.5681308000000001E-2</v>
      </c>
      <c r="C66" t="e">
        <f xml:space="preserve"> _xlfn.XLOOKUP($A66,DibenzoThiophene!$A:$A,DibenzoThiophene!$B:$B,,1)
 + ( $A66 - _xlfn.XLOOKUP($A66,DibenzoThiophene!$A:$A,DibenzoThiophene!$A:$A,,1) )
   / ( _xlfn.XLOOKUP($A66,DibenzoThiophene!$A:$A,DibenzoThiophene!$A:$A,,-1)
       - _xlfn.XLOOKUP($A66,DibenzoThiophene!$A:$A,DibenzoThiophene!$A:$A,,1) )
   * ( _xlfn.XLOOKUP($A66,DibenzoThiophene!$A:$A,DibenzoThiophene!$B:$B,,-1)
       - _xlfn.XLOOKUP($A66,DibenzoThiophene!$A:$A,DibenzoThiophene!$B:$B,,1) )</f>
        <v>#N/A</v>
      </c>
      <c r="D66">
        <f xml:space="preserve"> _xlfn.XLOOKUP($A66,Sulfone!$A:$A,Sulfone!$B:$B,,1)
 + ( $A66 - _xlfn.XLOOKUP($A66,Sulfone!$A:$A,Sulfone!$A:$A,,1) )
   / ( _xlfn.XLOOKUP($A66,Sulfone!$A:$A,Sulfone!$A:$A,,-1)
       - _xlfn.XLOOKUP($A66,Sulfone!$A:$A,Sulfone!$A:$A,,1) )
   * ( _xlfn.XLOOKUP($A66,Sulfone!$A:$A,Sulfone!$B:$B,,-1)
       - _xlfn.XLOOKUP($A66,Sulfone!$A:$A,Sulfone!$B:$B,,1) )</f>
        <v>9.4758092823246255E-3</v>
      </c>
      <c r="E66">
        <f xml:space="preserve"> _xlfn.XLOOKUP($A66,sfeso4051!$A:$A,sfeso4051!$B:$B,,1)
 + ( $A66 - _xlfn.XLOOKUP($A66,sfeso4051!$A:$A,sfeso4051!$A:$A,,1) )
   / ( _xlfn.XLOOKUP($A66,sfeso4051!$A:$A,sfeso4051!$A:$A,,-1)
       - _xlfn.XLOOKUP($A66,sfeso4051!$A:$A,sfeso4051!$A:$A,,1) )
   * ( _xlfn.XLOOKUP($A66,sfeso4051!$A:$A,sfeso4051!$B:$B,,-1)
       - _xlfn.XLOOKUP($A66,sfeso4051!$A:$A,sfeso4051!$B:$B,,1) )</f>
        <v>-2.7777434722263765E-3</v>
      </c>
      <c r="F66">
        <f xml:space="preserve"> _xlfn.XLOOKUP($A66,sdbt029!$A:$A,sdbt029!$B:$B,,1)
 + ( $A66 - _xlfn.XLOOKUP($A66,sdbt029!$A:$A,sdbt029!$A:$A,,1) )
   / ( _xlfn.XLOOKUP($A66,sdbt029!$A:$A,sdbt029!$A:$A,,-1)
       - _xlfn.XLOOKUP($A66,sdbt029!$A:$A,sdbt029!$A:$A,,1) )
   * ( _xlfn.XLOOKUP($A66,sdbt029!$A:$A,sdbt029!$B:$B,,-1)
       - _xlfn.XLOOKUP($A66,sdbt029!$A:$A,sdbt029!$B:$B,,1) )</f>
        <v>-1.3091530744459972E-2</v>
      </c>
      <c r="G66">
        <f xml:space="preserve"> _xlfn.XLOOKUP($A66,sdbs034!$A:$A,sdbs034!$B:$B,,1)
 + ( $A66 - _xlfn.XLOOKUP($A66,sdbs034!$A:$A,sdbs034!$A:$A,,1) )
   / ( _xlfn.XLOOKUP($A66,sdbs034!$A:$A,sdbs034!$A:$A,,-1)
       - _xlfn.XLOOKUP($A66,sdbs034!$A:$A,sdbs034!$A:$A,,1) )
   * ( _xlfn.XLOOKUP($A66,sdbs034!$A:$A,sdbs034!$B:$B,,-1)
       - _xlfn.XLOOKUP($A66,sdbs034!$A:$A,sdbs034!$B:$B,,1) )</f>
        <v>-1.0008281298732509E-3</v>
      </c>
      <c r="H66">
        <f xml:space="preserve"> _xlfn.XLOOKUP($A66,sdbso042!$A:$A,sdbso042!$B:$B,,1)
 + ( $A66 - _xlfn.XLOOKUP($A66,sdbso042!$A:$A,sdbso042!$A:$A,,1) )
   / ( _xlfn.XLOOKUP($A66,sdbso042!$A:$A,sdbso042!$A:$A,,-1)
       - _xlfn.XLOOKUP($A66,sdbso042!$A:$A,sdbso042!$A:$A,,1) )
   * ( _xlfn.XLOOKUP($A66,sdbso042!$A:$A,sdbso042!$B:$B,,-1)
       - _xlfn.XLOOKUP($A66,sdbso042!$A:$A,sdbso042!$B:$B,,1) )</f>
        <v>0.12251889597932041</v>
      </c>
      <c r="J66">
        <v>2482.0376999999999</v>
      </c>
      <c r="K66">
        <v>1.8266344000000001</v>
      </c>
      <c r="L66">
        <v>1.2146080408682645</v>
      </c>
      <c r="M66">
        <v>1.0923939702719581</v>
      </c>
      <c r="N66">
        <v>8.2417826883403631</v>
      </c>
      <c r="O66">
        <v>1.2101794896205125</v>
      </c>
      <c r="P66">
        <v>1.3040868991292778</v>
      </c>
      <c r="Q66">
        <v>1.318222619079908</v>
      </c>
      <c r="Y66">
        <f t="shared" ref="Y66:Y129" si="4">$S$1*L66 + $T$1*M66 + $U$1*N66 + $V$1*O66 + $W$1*P66 + $X$1*Q66</f>
        <v>2.0855587813597625</v>
      </c>
      <c r="Z66">
        <f t="shared" ref="Z66:Z129" si="5">(Y66 - K66)^2</f>
        <v>6.7041835262535654E-2</v>
      </c>
      <c r="AM66" s="1">
        <v>2444.7846</v>
      </c>
    </row>
    <row r="67" spans="1:39" x14ac:dyDescent="0.2">
      <c r="A67" s="1">
        <f t="shared" si="3"/>
        <v>2443.5347999999999</v>
      </c>
      <c r="B67" s="1">
        <v>1.2788822E-2</v>
      </c>
      <c r="C67" t="e">
        <f xml:space="preserve"> _xlfn.XLOOKUP($A67,DibenzoThiophene!$A:$A,DibenzoThiophene!$B:$B,,1)
 + ( $A67 - _xlfn.XLOOKUP($A67,DibenzoThiophene!$A:$A,DibenzoThiophene!$A:$A,,1) )
   / ( _xlfn.XLOOKUP($A67,DibenzoThiophene!$A:$A,DibenzoThiophene!$A:$A,,-1)
       - _xlfn.XLOOKUP($A67,DibenzoThiophene!$A:$A,DibenzoThiophene!$A:$A,,1) )
   * ( _xlfn.XLOOKUP($A67,DibenzoThiophene!$A:$A,DibenzoThiophene!$B:$B,,-1)
       - _xlfn.XLOOKUP($A67,DibenzoThiophene!$A:$A,DibenzoThiophene!$B:$B,,1) )</f>
        <v>#N/A</v>
      </c>
      <c r="D67">
        <f xml:space="preserve"> _xlfn.XLOOKUP($A67,Sulfone!$A:$A,Sulfone!$B:$B,,1)
 + ( $A67 - _xlfn.XLOOKUP($A67,Sulfone!$A:$A,Sulfone!$A:$A,,1) )
   / ( _xlfn.XLOOKUP($A67,Sulfone!$A:$A,Sulfone!$A:$A,,-1)
       - _xlfn.XLOOKUP($A67,Sulfone!$A:$A,Sulfone!$A:$A,,1) )
   * ( _xlfn.XLOOKUP($A67,Sulfone!$A:$A,Sulfone!$B:$B,,-1)
       - _xlfn.XLOOKUP($A67,Sulfone!$A:$A,Sulfone!$B:$B,,1) )</f>
        <v>8.9979111741462069E-3</v>
      </c>
      <c r="E67">
        <f xml:space="preserve"> _xlfn.XLOOKUP($A67,sfeso4051!$A:$A,sfeso4051!$B:$B,,1)
 + ( $A67 - _xlfn.XLOOKUP($A67,sfeso4051!$A:$A,sfeso4051!$A:$A,,1) )
   / ( _xlfn.XLOOKUP($A67,sfeso4051!$A:$A,sfeso4051!$A:$A,,-1)
       - _xlfn.XLOOKUP($A67,sfeso4051!$A:$A,sfeso4051!$A:$A,,1) )
   * ( _xlfn.XLOOKUP($A67,sfeso4051!$A:$A,sfeso4051!$B:$B,,-1)
       - _xlfn.XLOOKUP($A67,sfeso4051!$A:$A,sfeso4051!$B:$B,,1) )</f>
        <v>-2.66671141603254E-3</v>
      </c>
      <c r="F67">
        <f xml:space="preserve"> _xlfn.XLOOKUP($A67,sdbt029!$A:$A,sdbt029!$B:$B,,1)
 + ( $A67 - _xlfn.XLOOKUP($A67,sdbt029!$A:$A,sdbt029!$A:$A,,1) )
   / ( _xlfn.XLOOKUP($A67,sdbt029!$A:$A,sdbt029!$A:$A,,-1)
       - _xlfn.XLOOKUP($A67,sdbt029!$A:$A,sdbt029!$A:$A,,1) )
   * ( _xlfn.XLOOKUP($A67,sdbt029!$A:$A,sdbt029!$B:$B,,-1)
       - _xlfn.XLOOKUP($A67,sdbt029!$A:$A,sdbt029!$B:$B,,1) )</f>
        <v>-1.0273261823758664E-2</v>
      </c>
      <c r="G67">
        <f xml:space="preserve"> _xlfn.XLOOKUP($A67,sdbs034!$A:$A,sdbs034!$B:$B,,1)
 + ( $A67 - _xlfn.XLOOKUP($A67,sdbs034!$A:$A,sdbs034!$A:$A,,1) )
   / ( _xlfn.XLOOKUP($A67,sdbs034!$A:$A,sdbs034!$A:$A,,-1)
       - _xlfn.XLOOKUP($A67,sdbs034!$A:$A,sdbs034!$A:$A,,1) )
   * ( _xlfn.XLOOKUP($A67,sdbs034!$A:$A,sdbs034!$B:$B,,-1)
       - _xlfn.XLOOKUP($A67,sdbs034!$A:$A,sdbs034!$B:$B,,1) )</f>
        <v>-8.6185974603678289E-4</v>
      </c>
      <c r="H67">
        <f xml:space="preserve"> _xlfn.XLOOKUP($A67,sdbso042!$A:$A,sdbso042!$B:$B,,1)
 + ( $A67 - _xlfn.XLOOKUP($A67,sdbso042!$A:$A,sdbso042!$A:$A,,1) )
   / ( _xlfn.XLOOKUP($A67,sdbso042!$A:$A,sdbso042!$A:$A,,-1)
       - _xlfn.XLOOKUP($A67,sdbso042!$A:$A,sdbso042!$A:$A,,1) )
   * ( _xlfn.XLOOKUP($A67,sdbso042!$A:$A,sdbso042!$B:$B,,-1)
       - _xlfn.XLOOKUP($A67,sdbso042!$A:$A,sdbso042!$B:$B,,1) )</f>
        <v>0.13159670268110377</v>
      </c>
      <c r="J67">
        <v>2482.2379000000001</v>
      </c>
      <c r="K67">
        <v>1.7616712000000001</v>
      </c>
      <c r="L67">
        <v>1.2013491226047859</v>
      </c>
      <c r="M67">
        <v>1.0794698841689239</v>
      </c>
      <c r="N67">
        <v>7.117602459331529</v>
      </c>
      <c r="O67">
        <v>1.192287675921772</v>
      </c>
      <c r="P67">
        <v>1.2839276829939594</v>
      </c>
      <c r="Q67">
        <v>1.3074184241827964</v>
      </c>
      <c r="Y67">
        <f t="shared" si="4"/>
        <v>1.936524099016655</v>
      </c>
      <c r="Z67">
        <f t="shared" si="5"/>
        <v>3.0573536294528518E-2</v>
      </c>
      <c r="AM67" s="1">
        <v>2445.0347999999999</v>
      </c>
    </row>
    <row r="68" spans="1:39" x14ac:dyDescent="0.2">
      <c r="A68" s="1">
        <f t="shared" si="3"/>
        <v>2443.7849999999999</v>
      </c>
      <c r="B68" s="1">
        <v>2.4765435999999998E-2</v>
      </c>
      <c r="C68" t="e">
        <f xml:space="preserve"> _xlfn.XLOOKUP($A68,DibenzoThiophene!$A:$A,DibenzoThiophene!$B:$B,,1)
 + ( $A68 - _xlfn.XLOOKUP($A68,DibenzoThiophene!$A:$A,DibenzoThiophene!$A:$A,,1) )
   / ( _xlfn.XLOOKUP($A68,DibenzoThiophene!$A:$A,DibenzoThiophene!$A:$A,,-1)
       - _xlfn.XLOOKUP($A68,DibenzoThiophene!$A:$A,DibenzoThiophene!$A:$A,,1) )
   * ( _xlfn.XLOOKUP($A68,DibenzoThiophene!$A:$A,DibenzoThiophene!$B:$B,,-1)
       - _xlfn.XLOOKUP($A68,DibenzoThiophene!$A:$A,DibenzoThiophene!$B:$B,,1) )</f>
        <v>#N/A</v>
      </c>
      <c r="D68">
        <f xml:space="preserve"> _xlfn.XLOOKUP($A68,Sulfone!$A:$A,Sulfone!$B:$B,,1)
 + ( $A68 - _xlfn.XLOOKUP($A68,Sulfone!$A:$A,Sulfone!$A:$A,,1) )
   / ( _xlfn.XLOOKUP($A68,Sulfone!$A:$A,Sulfone!$A:$A,,-1)
       - _xlfn.XLOOKUP($A68,Sulfone!$A:$A,Sulfone!$A:$A,,1) )
   * ( _xlfn.XLOOKUP($A68,Sulfone!$A:$A,Sulfone!$B:$B,,-1)
       - _xlfn.XLOOKUP($A68,Sulfone!$A:$A,Sulfone!$B:$B,,1) )</f>
        <v>8.5200130659677902E-3</v>
      </c>
      <c r="E68">
        <f xml:space="preserve"> _xlfn.XLOOKUP($A68,sfeso4051!$A:$A,sfeso4051!$B:$B,,1)
 + ( $A68 - _xlfn.XLOOKUP($A68,sfeso4051!$A:$A,sfeso4051!$A:$A,,1) )
   / ( _xlfn.XLOOKUP($A68,sfeso4051!$A:$A,sfeso4051!$A:$A,,-1)
       - _xlfn.XLOOKUP($A68,sfeso4051!$A:$A,sfeso4051!$A:$A,,1) )
   * ( _xlfn.XLOOKUP($A68,sfeso4051!$A:$A,sfeso4051!$B:$B,,-1)
       - _xlfn.XLOOKUP($A68,sfeso4051!$A:$A,sfeso4051!$B:$B,,1) )</f>
        <v>-2.5556793598387039E-3</v>
      </c>
      <c r="F68">
        <f xml:space="preserve"> _xlfn.XLOOKUP($A68,sdbt029!$A:$A,sdbt029!$B:$B,,1)
 + ( $A68 - _xlfn.XLOOKUP($A68,sdbt029!$A:$A,sdbt029!$A:$A,,1) )
   / ( _xlfn.XLOOKUP($A68,sdbt029!$A:$A,sdbt029!$A:$A,,-1)
       - _xlfn.XLOOKUP($A68,sdbt029!$A:$A,sdbt029!$A:$A,,1) )
   * ( _xlfn.XLOOKUP($A68,sdbt029!$A:$A,sdbt029!$B:$B,,-1)
       - _xlfn.XLOOKUP($A68,sdbt029!$A:$A,sdbt029!$B:$B,,1) )</f>
        <v>-7.4549929030573604E-3</v>
      </c>
      <c r="G68">
        <f xml:space="preserve"> _xlfn.XLOOKUP($A68,sdbs034!$A:$A,sdbs034!$B:$B,,1)
 + ( $A68 - _xlfn.XLOOKUP($A68,sdbs034!$A:$A,sdbs034!$A:$A,,1) )
   / ( _xlfn.XLOOKUP($A68,sdbs034!$A:$A,sdbs034!$A:$A,,-1)
       - _xlfn.XLOOKUP($A68,sdbs034!$A:$A,sdbs034!$A:$A,,1) )
   * ( _xlfn.XLOOKUP($A68,sdbs034!$A:$A,sdbs034!$B:$B,,-1)
       - _xlfn.XLOOKUP($A68,sdbs034!$A:$A,sdbs034!$B:$B,,1) )</f>
        <v>-7.2289136220031469E-4</v>
      </c>
      <c r="H68">
        <f xml:space="preserve"> _xlfn.XLOOKUP($A68,sdbso042!$A:$A,sdbso042!$B:$B,,1)
 + ( $A68 - _xlfn.XLOOKUP($A68,sdbso042!$A:$A,sdbso042!$A:$A,,1) )
   / ( _xlfn.XLOOKUP($A68,sdbso042!$A:$A,sdbso042!$A:$A,,-1)
       - _xlfn.XLOOKUP($A68,sdbso042!$A:$A,sdbso042!$A:$A,,1) )
   * ( _xlfn.XLOOKUP($A68,sdbso042!$A:$A,sdbso042!$B:$B,,-1)
       - _xlfn.XLOOKUP($A68,sdbso042!$A:$A,sdbso042!$B:$B,,1) )</f>
        <v>0.14067450938288711</v>
      </c>
      <c r="J68">
        <v>2482.4380000000001</v>
      </c>
      <c r="K68">
        <v>1.6283498999999999</v>
      </c>
      <c r="L68">
        <v>1.1754300106490869</v>
      </c>
      <c r="M68">
        <v>1.0824428587010857</v>
      </c>
      <c r="N68">
        <v>5.8538526793124994</v>
      </c>
      <c r="O68">
        <v>1.1711493828468187</v>
      </c>
      <c r="P68">
        <v>1.2613107996258976</v>
      </c>
      <c r="Q68">
        <v>1.2955959811367839</v>
      </c>
      <c r="Y68">
        <f t="shared" si="4"/>
        <v>1.7683874342060744</v>
      </c>
      <c r="Z68">
        <f t="shared" si="5"/>
        <v>1.9610510986517473E-2</v>
      </c>
      <c r="AM68" s="1">
        <v>2445.2849999999999</v>
      </c>
    </row>
    <row r="69" spans="1:39" x14ac:dyDescent="0.2">
      <c r="A69" s="1">
        <f t="shared" si="3"/>
        <v>2444.0351999999998</v>
      </c>
      <c r="B69" s="1">
        <v>7.8455970000000002E-4</v>
      </c>
      <c r="C69" t="e">
        <f xml:space="preserve"> _xlfn.XLOOKUP($A69,DibenzoThiophene!$A:$A,DibenzoThiophene!$B:$B,,1)
 + ( $A69 - _xlfn.XLOOKUP($A69,DibenzoThiophene!$A:$A,DibenzoThiophene!$A:$A,,1) )
   / ( _xlfn.XLOOKUP($A69,DibenzoThiophene!$A:$A,DibenzoThiophene!$A:$A,,-1)
       - _xlfn.XLOOKUP($A69,DibenzoThiophene!$A:$A,DibenzoThiophene!$A:$A,,1) )
   * ( _xlfn.XLOOKUP($A69,DibenzoThiophene!$A:$A,DibenzoThiophene!$B:$B,,-1)
       - _xlfn.XLOOKUP($A69,DibenzoThiophene!$A:$A,DibenzoThiophene!$B:$B,,1) )</f>
        <v>#N/A</v>
      </c>
      <c r="D69">
        <f xml:space="preserve"> _xlfn.XLOOKUP($A69,Sulfone!$A:$A,Sulfone!$B:$B,,1)
 + ( $A69 - _xlfn.XLOOKUP($A69,Sulfone!$A:$A,Sulfone!$A:$A,,1) )
   / ( _xlfn.XLOOKUP($A69,Sulfone!$A:$A,Sulfone!$A:$A,,-1)
       - _xlfn.XLOOKUP($A69,Sulfone!$A:$A,Sulfone!$A:$A,,1) )
   * ( _xlfn.XLOOKUP($A69,Sulfone!$A:$A,Sulfone!$B:$B,,-1)
       - _xlfn.XLOOKUP($A69,Sulfone!$A:$A,Sulfone!$B:$B,,1) )</f>
        <v>8.0421149577893734E-3</v>
      </c>
      <c r="E69">
        <f xml:space="preserve"> _xlfn.XLOOKUP($A69,sfeso4051!$A:$A,sfeso4051!$B:$B,,1)
 + ( $A69 - _xlfn.XLOOKUP($A69,sfeso4051!$A:$A,sfeso4051!$A:$A,,1) )
   / ( _xlfn.XLOOKUP($A69,sfeso4051!$A:$A,sfeso4051!$A:$A,,-1)
       - _xlfn.XLOOKUP($A69,sfeso4051!$A:$A,sfeso4051!$A:$A,,1) )
   * ( _xlfn.XLOOKUP($A69,sfeso4051!$A:$A,sfeso4051!$B:$B,,-1)
       - _xlfn.XLOOKUP($A69,sfeso4051!$A:$A,sfeso4051!$B:$B,,1) )</f>
        <v>-2.4058784045273454E-3</v>
      </c>
      <c r="F69">
        <f xml:space="preserve"> _xlfn.XLOOKUP($A69,sdbt029!$A:$A,sdbt029!$B:$B,,1)
 + ( $A69 - _xlfn.XLOOKUP($A69,sdbt029!$A:$A,sdbt029!$A:$A,,1) )
   / ( _xlfn.XLOOKUP($A69,sdbt029!$A:$A,sdbt029!$A:$A,,-1)
       - _xlfn.XLOOKUP($A69,sdbt029!$A:$A,sdbt029!$A:$A,,1) )
   * ( _xlfn.XLOOKUP($A69,sdbt029!$A:$A,sdbt029!$B:$B,,-1)
       - _xlfn.XLOOKUP($A69,sdbt029!$A:$A,sdbt029!$B:$B,,1) )</f>
        <v>-5.4264707654760047E-3</v>
      </c>
      <c r="G69">
        <f xml:space="preserve"> _xlfn.XLOOKUP($A69,sdbs034!$A:$A,sdbs034!$B:$B,,1)
 + ( $A69 - _xlfn.XLOOKUP($A69,sdbs034!$A:$A,sdbs034!$A:$A,,1) )
   / ( _xlfn.XLOOKUP($A69,sdbs034!$A:$A,sdbs034!$A:$A,,-1)
       - _xlfn.XLOOKUP($A69,sdbs034!$A:$A,sdbs034!$A:$A,,1) )
   * ( _xlfn.XLOOKUP($A69,sdbs034!$A:$A,sdbs034!$B:$B,,-1)
       - _xlfn.XLOOKUP($A69,sdbs034!$A:$A,sdbs034!$B:$B,,1) )</f>
        <v>-4.8056993587986506E-4</v>
      </c>
      <c r="H69">
        <f xml:space="preserve"> _xlfn.XLOOKUP($A69,sdbso042!$A:$A,sdbso042!$B:$B,,1)
 + ( $A69 - _xlfn.XLOOKUP($A69,sdbso042!$A:$A,sdbso042!$A:$A,,1) )
   / ( _xlfn.XLOOKUP($A69,sdbso042!$A:$A,sdbso042!$A:$A,,-1)
       - _xlfn.XLOOKUP($A69,sdbso042!$A:$A,sdbso042!$A:$A,,1) )
   * ( _xlfn.XLOOKUP($A69,sdbso042!$A:$A,sdbso042!$B:$B,,-1)
       - _xlfn.XLOOKUP($A69,sdbso042!$A:$A,sdbso042!$B:$B,,1) )</f>
        <v>0.14682141518344835</v>
      </c>
      <c r="J69">
        <v>2482.6381000000001</v>
      </c>
      <c r="K69">
        <v>1.4356705999999999</v>
      </c>
      <c r="L69">
        <v>1.180473190777688</v>
      </c>
      <c r="M69">
        <v>1.0917450259361878</v>
      </c>
      <c r="N69">
        <v>4.6466506721652658</v>
      </c>
      <c r="O69">
        <v>1.1555972801824308</v>
      </c>
      <c r="P69">
        <v>1.2366381395733215</v>
      </c>
      <c r="Q69">
        <v>1.2859440078283424</v>
      </c>
      <c r="Y69">
        <f t="shared" si="4"/>
        <v>1.6125358317921474</v>
      </c>
      <c r="Z69">
        <f t="shared" si="5"/>
        <v>3.1281310216890075E-2</v>
      </c>
      <c r="AM69" s="1">
        <v>2445.5351999999998</v>
      </c>
    </row>
    <row r="70" spans="1:39" x14ac:dyDescent="0.2">
      <c r="A70" s="1">
        <f t="shared" si="3"/>
        <v>2444.2854000000002</v>
      </c>
      <c r="B70" s="1">
        <v>9.6564605999999997E-3</v>
      </c>
      <c r="C70" t="e">
        <f xml:space="preserve"> _xlfn.XLOOKUP($A70,DibenzoThiophene!$A:$A,DibenzoThiophene!$B:$B,,1)
 + ( $A70 - _xlfn.XLOOKUP($A70,DibenzoThiophene!$A:$A,DibenzoThiophene!$A:$A,,1) )
   / ( _xlfn.XLOOKUP($A70,DibenzoThiophene!$A:$A,DibenzoThiophene!$A:$A,,-1)
       - _xlfn.XLOOKUP($A70,DibenzoThiophene!$A:$A,DibenzoThiophene!$A:$A,,1) )
   * ( _xlfn.XLOOKUP($A70,DibenzoThiophene!$A:$A,DibenzoThiophene!$B:$B,,-1)
       - _xlfn.XLOOKUP($A70,DibenzoThiophene!$A:$A,DibenzoThiophene!$B:$B,,1) )</f>
        <v>#N/A</v>
      </c>
      <c r="D70">
        <f xml:space="preserve"> _xlfn.XLOOKUP($A70,Sulfone!$A:$A,Sulfone!$B:$B,,1)
 + ( $A70 - _xlfn.XLOOKUP($A70,Sulfone!$A:$A,Sulfone!$A:$A,,1) )
   / ( _xlfn.XLOOKUP($A70,Sulfone!$A:$A,Sulfone!$A:$A,,-1)
       - _xlfn.XLOOKUP($A70,Sulfone!$A:$A,Sulfone!$A:$A,,1) )
   * ( _xlfn.XLOOKUP($A70,Sulfone!$A:$A,Sulfone!$B:$B,,-1)
       - _xlfn.XLOOKUP($A70,Sulfone!$A:$A,Sulfone!$B:$B,,1) )</f>
        <v>7.5642168496100858E-3</v>
      </c>
      <c r="E70">
        <f xml:space="preserve"> _xlfn.XLOOKUP($A70,sfeso4051!$A:$A,sfeso4051!$B:$B,,1)
 + ( $A70 - _xlfn.XLOOKUP($A70,sfeso4051!$A:$A,sfeso4051!$A:$A,,1) )
   / ( _xlfn.XLOOKUP($A70,sfeso4051!$A:$A,sfeso4051!$A:$A,,-1)
       - _xlfn.XLOOKUP($A70,sfeso4051!$A:$A,sfeso4051!$A:$A,,1) )
   * ( _xlfn.XLOOKUP($A70,sfeso4051!$A:$A,sfeso4051!$B:$B,,-1)
       - _xlfn.XLOOKUP($A70,sfeso4051!$A:$A,sfeso4051!$B:$B,,1) )</f>
        <v>-2.0106395344095299E-3</v>
      </c>
      <c r="F70">
        <f xml:space="preserve"> _xlfn.XLOOKUP($A70,sdbt029!$A:$A,sdbt029!$B:$B,,1)
 + ( $A70 - _xlfn.XLOOKUP($A70,sdbt029!$A:$A,sdbt029!$A:$A,,1) )
   / ( _xlfn.XLOOKUP($A70,sdbt029!$A:$A,sdbt029!$A:$A,,-1)
       - _xlfn.XLOOKUP($A70,sdbt029!$A:$A,sdbt029!$A:$A,,1) )
   * ( _xlfn.XLOOKUP($A70,sdbt029!$A:$A,sdbt029!$B:$B,,-1)
       - _xlfn.XLOOKUP($A70,sdbt029!$A:$A,sdbt029!$B:$B,,1) )</f>
        <v>-8.397672842041945E-3</v>
      </c>
      <c r="G70">
        <f xml:space="preserve"> _xlfn.XLOOKUP($A70,sdbs034!$A:$A,sdbs034!$B:$B,,1)
 + ( $A70 - _xlfn.XLOOKUP($A70,sdbs034!$A:$A,sdbs034!$A:$A,,1) )
   / ( _xlfn.XLOOKUP($A70,sdbs034!$A:$A,sdbs034!$A:$A,,-1)
       - _xlfn.XLOOKUP($A70,sdbs034!$A:$A,sdbs034!$A:$A,,1) )
   * ( _xlfn.XLOOKUP($A70,sdbs034!$A:$A,sdbs034!$B:$B,,-1)
       - _xlfn.XLOOKUP($A70,sdbs034!$A:$A,sdbs034!$B:$B,,1) )</f>
        <v>4.1605831404330565E-4</v>
      </c>
      <c r="H70">
        <f xml:space="preserve"> _xlfn.XLOOKUP($A70,sdbso042!$A:$A,sdbso042!$B:$B,,1)
 + ( $A70 - _xlfn.XLOOKUP($A70,sdbso042!$A:$A,sdbso042!$A:$A,,1) )
   / ( _xlfn.XLOOKUP($A70,sdbso042!$A:$A,sdbso042!$A:$A,,-1)
       - _xlfn.XLOOKUP($A70,sdbso042!$A:$A,sdbso042!$A:$A,,1) )
   * ( _xlfn.XLOOKUP($A70,sdbso042!$A:$A,sdbso042!$B:$B,,-1)
       - _xlfn.XLOOKUP($A70,sdbso042!$A:$A,sdbso042!$B:$B,,1) )</f>
        <v>0.13441339107696038</v>
      </c>
      <c r="J70">
        <v>2482.8382999999999</v>
      </c>
      <c r="K70">
        <v>1.3338787999999999</v>
      </c>
      <c r="L70">
        <v>1.197934749152533</v>
      </c>
      <c r="M70">
        <v>1.1050001959363738</v>
      </c>
      <c r="N70">
        <v>3.6117111176954868</v>
      </c>
      <c r="O70">
        <v>1.1398979852624649</v>
      </c>
      <c r="P70">
        <v>1.2157567877153919</v>
      </c>
      <c r="Q70">
        <v>1.2790185906392095</v>
      </c>
      <c r="Y70">
        <f t="shared" si="4"/>
        <v>1.481454531543162</v>
      </c>
      <c r="Z70">
        <f t="shared" si="5"/>
        <v>2.1778596540499438E-2</v>
      </c>
      <c r="AM70" s="1">
        <v>2445.7854000000002</v>
      </c>
    </row>
    <row r="71" spans="1:39" x14ac:dyDescent="0.2">
      <c r="A71" s="1">
        <f t="shared" si="3"/>
        <v>2444.5355</v>
      </c>
      <c r="B71" s="1">
        <v>6.4573024999999996E-3</v>
      </c>
      <c r="C71" t="e">
        <f xml:space="preserve"> _xlfn.XLOOKUP($A71,DibenzoThiophene!$A:$A,DibenzoThiophene!$B:$B,,1)
 + ( $A71 - _xlfn.XLOOKUP($A71,DibenzoThiophene!$A:$A,DibenzoThiophene!$A:$A,,1) )
   / ( _xlfn.XLOOKUP($A71,DibenzoThiophene!$A:$A,DibenzoThiophene!$A:$A,,-1)
       - _xlfn.XLOOKUP($A71,DibenzoThiophene!$A:$A,DibenzoThiophene!$A:$A,,1) )
   * ( _xlfn.XLOOKUP($A71,DibenzoThiophene!$A:$A,DibenzoThiophene!$B:$B,,-1)
       - _xlfn.XLOOKUP($A71,DibenzoThiophene!$A:$A,DibenzoThiophene!$B:$B,,1) )</f>
        <v>#N/A</v>
      </c>
      <c r="D71">
        <f xml:space="preserve"> _xlfn.XLOOKUP($A71,Sulfone!$A:$A,Sulfone!$B:$B,,1)
 + ( $A71 - _xlfn.XLOOKUP($A71,Sulfone!$A:$A,Sulfone!$A:$A,,1) )
   / ( _xlfn.XLOOKUP($A71,Sulfone!$A:$A,Sulfone!$A:$A,,-1)
       - _xlfn.XLOOKUP($A71,Sulfone!$A:$A,Sulfone!$A:$A,,1) )
   * ( _xlfn.XLOOKUP($A71,Sulfone!$A:$A,Sulfone!$B:$B,,-1)
       - _xlfn.XLOOKUP($A71,Sulfone!$A:$A,Sulfone!$B:$B,,1) )</f>
        <v>7.086509747870175E-3</v>
      </c>
      <c r="E71">
        <f xml:space="preserve"> _xlfn.XLOOKUP($A71,sfeso4051!$A:$A,sfeso4051!$B:$B,,1)
 + ( $A71 - _xlfn.XLOOKUP($A71,sfeso4051!$A:$A,sfeso4051!$A:$A,,1) )
   / ( _xlfn.XLOOKUP($A71,sfeso4051!$A:$A,sfeso4051!$A:$A,,-1)
       - _xlfn.XLOOKUP($A71,sfeso4051!$A:$A,sfeso4051!$A:$A,,1) )
   * ( _xlfn.XLOOKUP($A71,sfeso4051!$A:$A,sfeso4051!$B:$B,,-1)
       - _xlfn.XLOOKUP($A71,sfeso4051!$A:$A,sfeso4051!$B:$B,,1) )</f>
        <v>-1.6155586334654615E-3</v>
      </c>
      <c r="F71">
        <f xml:space="preserve"> _xlfn.XLOOKUP($A71,sdbt029!$A:$A,sdbt029!$B:$B,,1)
 + ( $A71 - _xlfn.XLOOKUP($A71,sdbt029!$A:$A,sdbt029!$A:$A,,1) )
   / ( _xlfn.XLOOKUP($A71,sdbt029!$A:$A,sdbt029!$A:$A,,-1)
       - _xlfn.XLOOKUP($A71,sdbt029!$A:$A,sdbt029!$A:$A,,1) )
   * ( _xlfn.XLOOKUP($A71,sdbt029!$A:$A,sdbt029!$B:$B,,-1)
       - _xlfn.XLOOKUP($A71,sdbt029!$A:$A,sdbt029!$B:$B,,1) )</f>
        <v>-1.1367687387794097E-2</v>
      </c>
      <c r="G71">
        <f xml:space="preserve"> _xlfn.XLOOKUP($A71,sdbs034!$A:$A,sdbs034!$B:$B,,1)
 + ( $A71 - _xlfn.XLOOKUP($A71,sdbs034!$A:$A,sdbs034!$A:$A,,1) )
   / ( _xlfn.XLOOKUP($A71,sdbs034!$A:$A,sdbs034!$A:$A,,-1)
       - _xlfn.XLOOKUP($A71,sdbs034!$A:$A,sdbs034!$A:$A,,1) )
   * ( _xlfn.XLOOKUP($A71,sdbs034!$A:$A,sdbs034!$B:$B,,-1)
       - _xlfn.XLOOKUP($A71,sdbs034!$A:$A,sdbs034!$B:$B,,1) )</f>
        <v>1.3123281993558372E-3</v>
      </c>
      <c r="H71">
        <f xml:space="preserve"> _xlfn.XLOOKUP($A71,sdbso042!$A:$A,sdbso042!$B:$B,,1)
 + ( $A71 - _xlfn.XLOOKUP($A71,sdbso042!$A:$A,sdbso042!$A:$A,,1) )
   / ( _xlfn.XLOOKUP($A71,sdbso042!$A:$A,sdbso042!$A:$A,,-1)
       - _xlfn.XLOOKUP($A71,sdbso042!$A:$A,sdbso042!$A:$A,,1) )
   * ( _xlfn.XLOOKUP($A71,sdbso042!$A:$A,sdbso042!$B:$B,,-1)
       - _xlfn.XLOOKUP($A71,sdbso042!$A:$A,sdbso042!$B:$B,,1) )</f>
        <v>0.12201032621275382</v>
      </c>
      <c r="J71">
        <v>2483.0383999999999</v>
      </c>
      <c r="K71">
        <v>1.2509832000000001</v>
      </c>
      <c r="L71">
        <v>1.2207206116591973</v>
      </c>
      <c r="M71">
        <v>1.1229537264533267</v>
      </c>
      <c r="N71">
        <v>2.7981126278736088</v>
      </c>
      <c r="O71">
        <v>1.1199938673932932</v>
      </c>
      <c r="P71">
        <v>1.1972563179000166</v>
      </c>
      <c r="Q71">
        <v>1.2810384145097744</v>
      </c>
      <c r="Y71">
        <f t="shared" si="4"/>
        <v>1.3788595579518523</v>
      </c>
      <c r="Z71">
        <f t="shared" si="5"/>
        <v>1.6352362923030248E-2</v>
      </c>
      <c r="AM71" s="1">
        <v>2446.0355</v>
      </c>
    </row>
    <row r="72" spans="1:39" x14ac:dyDescent="0.2">
      <c r="A72" s="1">
        <f t="shared" si="3"/>
        <v>2444.7856999999999</v>
      </c>
      <c r="B72" s="1">
        <v>6.9499979999999998E-3</v>
      </c>
      <c r="C72" t="e">
        <f xml:space="preserve"> _xlfn.XLOOKUP($A72,DibenzoThiophene!$A:$A,DibenzoThiophene!$B:$B,,1)
 + ( $A72 - _xlfn.XLOOKUP($A72,DibenzoThiophene!$A:$A,DibenzoThiophene!$A:$A,,1) )
   / ( _xlfn.XLOOKUP($A72,DibenzoThiophene!$A:$A,DibenzoThiophene!$A:$A,,-1)
       - _xlfn.XLOOKUP($A72,DibenzoThiophene!$A:$A,DibenzoThiophene!$A:$A,,1) )
   * ( _xlfn.XLOOKUP($A72,DibenzoThiophene!$A:$A,DibenzoThiophene!$B:$B,,-1)
       - _xlfn.XLOOKUP($A72,DibenzoThiophene!$A:$A,DibenzoThiophene!$B:$B,,1) )</f>
        <v>#N/A</v>
      </c>
      <c r="D72">
        <f xml:space="preserve"> _xlfn.XLOOKUP($A72,Sulfone!$A:$A,Sulfone!$B:$B,,1)
 + ( $A72 - _xlfn.XLOOKUP($A72,Sulfone!$A:$A,Sulfone!$A:$A,,1) )
   / ( _xlfn.XLOOKUP($A72,Sulfone!$A:$A,Sulfone!$A:$A,,-1)
       - _xlfn.XLOOKUP($A72,Sulfone!$A:$A,Sulfone!$A:$A,,1) )
   * ( _xlfn.XLOOKUP($A72,Sulfone!$A:$A,Sulfone!$B:$B,,-1)
       - _xlfn.XLOOKUP($A72,Sulfone!$A:$A,Sulfone!$B:$B,,1) )</f>
        <v>6.6086116396917582E-3</v>
      </c>
      <c r="E72">
        <f xml:space="preserve"> _xlfn.XLOOKUP($A72,sfeso4051!$A:$A,sfeso4051!$B:$B,,1)
 + ( $A72 - _xlfn.XLOOKUP($A72,sfeso4051!$A:$A,sfeso4051!$A:$A,,1) )
   / ( _xlfn.XLOOKUP($A72,sfeso4051!$A:$A,sfeso4051!$A:$A,,-1)
       - _xlfn.XLOOKUP($A72,sfeso4051!$A:$A,sfeso4051!$A:$A,,1) )
   * ( _xlfn.XLOOKUP($A72,sfeso4051!$A:$A,sfeso4051!$B:$B,,-1)
       - _xlfn.XLOOKUP($A72,sfeso4051!$A:$A,sfeso4051!$B:$B,,1) )</f>
        <v>-1.2203197633483651E-3</v>
      </c>
      <c r="F72">
        <f xml:space="preserve"> _xlfn.XLOOKUP($A72,sdbt029!$A:$A,sdbt029!$B:$B,,1)
 + ( $A72 - _xlfn.XLOOKUP($A72,sdbt029!$A:$A,sdbt029!$A:$A,,1) )
   / ( _xlfn.XLOOKUP($A72,sdbt029!$A:$A,sdbt029!$A:$A,,-1)
       - _xlfn.XLOOKUP($A72,sdbt029!$A:$A,sdbt029!$A:$A,,1) )
   * ( _xlfn.XLOOKUP($A72,sdbt029!$A:$A,sdbt029!$B:$B,,-1)
       - _xlfn.XLOOKUP($A72,sdbt029!$A:$A,sdbt029!$B:$B,,1) )</f>
        <v>-1.4338889464354632E-2</v>
      </c>
      <c r="G72">
        <f xml:space="preserve"> _xlfn.XLOOKUP($A72,sdbs034!$A:$A,sdbs034!$B:$B,,1)
 + ( $A72 - _xlfn.XLOOKUP($A72,sdbs034!$A:$A,sdbs034!$A:$A,,1) )
   / ( _xlfn.XLOOKUP($A72,sdbs034!$A:$A,sdbs034!$A:$A,,-1)
       - _xlfn.XLOOKUP($A72,sdbs034!$A:$A,sdbs034!$A:$A,,1) )
   * ( _xlfn.XLOOKUP($A72,sdbs034!$A:$A,sdbs034!$B:$B,,-1)
       - _xlfn.XLOOKUP($A72,sdbs034!$A:$A,sdbs034!$B:$B,,1) )</f>
        <v>2.2089564492773772E-3</v>
      </c>
      <c r="H72">
        <f xml:space="preserve"> _xlfn.XLOOKUP($A72,sdbso042!$A:$A,sdbso042!$B:$B,,1)
 + ( $A72 - _xlfn.XLOOKUP($A72,sdbso042!$A:$A,sdbso042!$A:$A,,1) )
   / ( _xlfn.XLOOKUP($A72,sdbso042!$A:$A,sdbso042!$A:$A,,-1)
       - _xlfn.XLOOKUP($A72,sdbso042!$A:$A,sdbso042!$A:$A,,1) )
   * ( _xlfn.XLOOKUP($A72,sdbso042!$A:$A,sdbso042!$B:$B,,-1)
       - _xlfn.XLOOKUP($A72,sdbso042!$A:$A,sdbso042!$B:$B,,1) )</f>
        <v>0.10960230210628842</v>
      </c>
      <c r="J72">
        <v>2483.2384999999999</v>
      </c>
      <c r="K72">
        <v>1.2272605000000001</v>
      </c>
      <c r="L72">
        <v>1.2110945244643716</v>
      </c>
      <c r="M72">
        <v>1.1450614942966428</v>
      </c>
      <c r="N72">
        <v>2.1904468484610544</v>
      </c>
      <c r="O72">
        <v>1.1058447504545976</v>
      </c>
      <c r="P72">
        <v>1.1853489343398163</v>
      </c>
      <c r="Q72">
        <v>1.2772923720688718</v>
      </c>
      <c r="Y72">
        <f t="shared" si="4"/>
        <v>1.2991960921644587</v>
      </c>
      <c r="Z72">
        <f t="shared" si="5"/>
        <v>5.1747294200513265E-3</v>
      </c>
      <c r="AM72" s="1">
        <v>2446.2856999999999</v>
      </c>
    </row>
    <row r="73" spans="1:39" x14ac:dyDescent="0.2">
      <c r="A73" s="1">
        <f t="shared" si="3"/>
        <v>2445.0358999999999</v>
      </c>
      <c r="B73" s="1">
        <v>1.8188012999999999E-2</v>
      </c>
      <c r="C73" t="e">
        <f xml:space="preserve"> _xlfn.XLOOKUP($A73,DibenzoThiophene!$A:$A,DibenzoThiophene!$B:$B,,1)
 + ( $A73 - _xlfn.XLOOKUP($A73,DibenzoThiophene!$A:$A,DibenzoThiophene!$A:$A,,1) )
   / ( _xlfn.XLOOKUP($A73,DibenzoThiophene!$A:$A,DibenzoThiophene!$A:$A,,-1)
       - _xlfn.XLOOKUP($A73,DibenzoThiophene!$A:$A,DibenzoThiophene!$A:$A,,1) )
   * ( _xlfn.XLOOKUP($A73,DibenzoThiophene!$A:$A,DibenzoThiophene!$B:$B,,-1)
       - _xlfn.XLOOKUP($A73,DibenzoThiophene!$A:$A,DibenzoThiophene!$B:$B,,1) )</f>
        <v>#N/A</v>
      </c>
      <c r="D73">
        <f xml:space="preserve"> _xlfn.XLOOKUP($A73,Sulfone!$A:$A,Sulfone!$B:$B,,1)
 + ( $A73 - _xlfn.XLOOKUP($A73,Sulfone!$A:$A,Sulfone!$A:$A,,1) )
   / ( _xlfn.XLOOKUP($A73,Sulfone!$A:$A,Sulfone!$A:$A,,-1)
       - _xlfn.XLOOKUP($A73,Sulfone!$A:$A,Sulfone!$A:$A,,1) )
   * ( _xlfn.XLOOKUP($A73,Sulfone!$A:$A,Sulfone!$B:$B,,-1)
       - _xlfn.XLOOKUP($A73,Sulfone!$A:$A,Sulfone!$B:$B,,1) )</f>
        <v>6.1307135315133415E-3</v>
      </c>
      <c r="E73">
        <f xml:space="preserve"> _xlfn.XLOOKUP($A73,sfeso4051!$A:$A,sfeso4051!$B:$B,,1)
 + ( $A73 - _xlfn.XLOOKUP($A73,sfeso4051!$A:$A,sfeso4051!$A:$A,,1) )
   / ( _xlfn.XLOOKUP($A73,sfeso4051!$A:$A,sfeso4051!$A:$A,,-1)
       - _xlfn.XLOOKUP($A73,sfeso4051!$A:$A,sfeso4051!$A:$A,,1) )
   * ( _xlfn.XLOOKUP($A73,sfeso4051!$A:$A,sfeso4051!$B:$B,,-1)
       - _xlfn.XLOOKUP($A73,sfeso4051!$A:$A,sfeso4051!$B:$B,,1) )</f>
        <v>-8.2508089323126777E-4</v>
      </c>
      <c r="F73">
        <f xml:space="preserve"> _xlfn.XLOOKUP($A73,sdbt029!$A:$A,sdbt029!$B:$B,,1)
 + ( $A73 - _xlfn.XLOOKUP($A73,sdbt029!$A:$A,sdbt029!$A:$A,,1) )
   / ( _xlfn.XLOOKUP($A73,sdbt029!$A:$A,sdbt029!$A:$A,,-1)
       - _xlfn.XLOOKUP($A73,sdbt029!$A:$A,sdbt029!$A:$A,,1) )
   * ( _xlfn.XLOOKUP($A73,sdbt029!$A:$A,sdbt029!$B:$B,,-1)
       - _xlfn.XLOOKUP($A73,sdbt029!$A:$A,sdbt029!$B:$B,,1) )</f>
        <v>-1.7310091540915166E-2</v>
      </c>
      <c r="G73">
        <f xml:space="preserve"> _xlfn.XLOOKUP($A73,sdbs034!$A:$A,sdbs034!$B:$B,,1)
 + ( $A73 - _xlfn.XLOOKUP($A73,sdbs034!$A:$A,sdbs034!$A:$A,,1) )
   / ( _xlfn.XLOOKUP($A73,sdbs034!$A:$A,sdbs034!$A:$A,,-1)
       - _xlfn.XLOOKUP($A73,sdbs034!$A:$A,sdbs034!$A:$A,,1) )
   * ( _xlfn.XLOOKUP($A73,sdbs034!$A:$A,sdbs034!$B:$B,,-1)
       - _xlfn.XLOOKUP($A73,sdbs034!$A:$A,sdbs034!$B:$B,,1) )</f>
        <v>3.1055846991989164E-3</v>
      </c>
      <c r="H73">
        <f xml:space="preserve"> _xlfn.XLOOKUP($A73,sdbso042!$A:$A,sdbso042!$B:$B,,1)
 + ( $A73 - _xlfn.XLOOKUP($A73,sdbso042!$A:$A,sdbso042!$A:$A,,1) )
   / ( _xlfn.XLOOKUP($A73,sdbso042!$A:$A,sdbso042!$A:$A,,-1)
       - _xlfn.XLOOKUP($A73,sdbso042!$A:$A,sdbso042!$A:$A,,1) )
   * ( _xlfn.XLOOKUP($A73,sdbso042!$A:$A,sdbso042!$B:$B,,-1)
       - _xlfn.XLOOKUP($A73,sdbso042!$A:$A,sdbso042!$B:$B,,1) )</f>
        <v>9.7194277999823012E-2</v>
      </c>
      <c r="J73">
        <v>2483.4387000000002</v>
      </c>
      <c r="K73">
        <v>1.1668812</v>
      </c>
      <c r="L73">
        <v>1.1945561126582074</v>
      </c>
      <c r="M73">
        <v>1.1657820097941836</v>
      </c>
      <c r="N73">
        <v>1.7424175418026853</v>
      </c>
      <c r="O73">
        <v>1.0989417598744335</v>
      </c>
      <c r="P73">
        <v>1.176719205494255</v>
      </c>
      <c r="Q73">
        <v>1.2817387078334535</v>
      </c>
      <c r="Y73">
        <f t="shared" si="4"/>
        <v>1.2399502762267909</v>
      </c>
      <c r="Z73">
        <f t="shared" si="5"/>
        <v>5.3390899006365835E-3</v>
      </c>
      <c r="AM73" s="1">
        <v>2446.5358999999999</v>
      </c>
    </row>
    <row r="74" spans="1:39" x14ac:dyDescent="0.2">
      <c r="A74" s="1">
        <f t="shared" si="3"/>
        <v>2445.2860999999998</v>
      </c>
      <c r="B74" s="1">
        <v>-5.8620986999999996E-4</v>
      </c>
      <c r="C74" t="e">
        <f xml:space="preserve"> _xlfn.XLOOKUP($A74,DibenzoThiophene!$A:$A,DibenzoThiophene!$B:$B,,1)
 + ( $A74 - _xlfn.XLOOKUP($A74,DibenzoThiophene!$A:$A,DibenzoThiophene!$A:$A,,1) )
   / ( _xlfn.XLOOKUP($A74,DibenzoThiophene!$A:$A,DibenzoThiophene!$A:$A,,-1)
       - _xlfn.XLOOKUP($A74,DibenzoThiophene!$A:$A,DibenzoThiophene!$A:$A,,1) )
   * ( _xlfn.XLOOKUP($A74,DibenzoThiophene!$A:$A,DibenzoThiophene!$B:$B,,-1)
       - _xlfn.XLOOKUP($A74,DibenzoThiophene!$A:$A,DibenzoThiophene!$B:$B,,1) )</f>
        <v>#N/A</v>
      </c>
      <c r="D74">
        <f xml:space="preserve"> _xlfn.XLOOKUP($A74,Sulfone!$A:$A,Sulfone!$B:$B,,1)
 + ( $A74 - _xlfn.XLOOKUP($A74,Sulfone!$A:$A,Sulfone!$A:$A,,1) )
   / ( _xlfn.XLOOKUP($A74,Sulfone!$A:$A,Sulfone!$A:$A,,-1)
       - _xlfn.XLOOKUP($A74,Sulfone!$A:$A,Sulfone!$A:$A,,1) )
   * ( _xlfn.XLOOKUP($A74,Sulfone!$A:$A,Sulfone!$B:$B,,-1)
       - _xlfn.XLOOKUP($A74,Sulfone!$A:$A,Sulfone!$B:$B,,1) )</f>
        <v>5.6528154233349229E-3</v>
      </c>
      <c r="E74">
        <f xml:space="preserve"> _xlfn.XLOOKUP($A74,sfeso4051!$A:$A,sfeso4051!$B:$B,,1)
 + ( $A74 - _xlfn.XLOOKUP($A74,sfeso4051!$A:$A,sfeso4051!$A:$A,,1) )
   / ( _xlfn.XLOOKUP($A74,sfeso4051!$A:$A,sfeso4051!$A:$A,,-1)
       - _xlfn.XLOOKUP($A74,sfeso4051!$A:$A,sfeso4051!$A:$A,,1) )
   * ( _xlfn.XLOOKUP($A74,sfeso4051!$A:$A,sfeso4051!$B:$B,,-1)
       - _xlfn.XLOOKUP($A74,sfeso4051!$A:$A,sfeso4051!$B:$B,,1) )</f>
        <v>-4.2984202311417133E-4</v>
      </c>
      <c r="F74">
        <f xml:space="preserve"> _xlfn.XLOOKUP($A74,sdbt029!$A:$A,sdbt029!$B:$B,,1)
 + ( $A74 - _xlfn.XLOOKUP($A74,sdbt029!$A:$A,sdbt029!$A:$A,,1) )
   / ( _xlfn.XLOOKUP($A74,sdbt029!$A:$A,sdbt029!$A:$A,,-1)
       - _xlfn.XLOOKUP($A74,sdbt029!$A:$A,sdbt029!$A:$A,,1) )
   * ( _xlfn.XLOOKUP($A74,sdbt029!$A:$A,sdbt029!$B:$B,,-1)
       - _xlfn.XLOOKUP($A74,sdbt029!$A:$A,sdbt029!$B:$B,,1) )</f>
        <v>-2.0281293617475701E-2</v>
      </c>
      <c r="G74">
        <f xml:space="preserve"> _xlfn.XLOOKUP($A74,sdbs034!$A:$A,sdbs034!$B:$B,,1)
 + ( $A74 - _xlfn.XLOOKUP($A74,sdbs034!$A:$A,sdbs034!$A:$A,,1) )
   / ( _xlfn.XLOOKUP($A74,sdbs034!$A:$A,sdbs034!$A:$A,,-1)
       - _xlfn.XLOOKUP($A74,sdbs034!$A:$A,sdbs034!$A:$A,,1) )
   * ( _xlfn.XLOOKUP($A74,sdbs034!$A:$A,sdbs034!$B:$B,,-1)
       - _xlfn.XLOOKUP($A74,sdbs034!$A:$A,sdbs034!$B:$B,,1) )</f>
        <v>4.0022129491204556E-3</v>
      </c>
      <c r="H74">
        <f xml:space="preserve"> _xlfn.XLOOKUP($A74,sdbso042!$A:$A,sdbso042!$B:$B,,1)
 + ( $A74 - _xlfn.XLOOKUP($A74,sdbso042!$A:$A,sdbso042!$A:$A,,1) )
   / ( _xlfn.XLOOKUP($A74,sdbso042!$A:$A,sdbso042!$A:$A,,-1)
       - _xlfn.XLOOKUP($A74,sdbso042!$A:$A,sdbso042!$A:$A,,1) )
   * ( _xlfn.XLOOKUP($A74,sdbso042!$A:$A,sdbso042!$B:$B,,-1)
       - _xlfn.XLOOKUP($A74,sdbso042!$A:$A,sdbso042!$B:$B,,1) )</f>
        <v>8.4786253893357616E-2</v>
      </c>
      <c r="J74">
        <v>2483.6388000000002</v>
      </c>
      <c r="K74">
        <v>1.1103919</v>
      </c>
      <c r="L74">
        <v>1.1801963387257128</v>
      </c>
      <c r="M74">
        <v>1.1873501471959007</v>
      </c>
      <c r="N74">
        <v>1.4262969565817478</v>
      </c>
      <c r="O74">
        <v>1.0908235960009633</v>
      </c>
      <c r="P74">
        <v>1.1675057140272385</v>
      </c>
      <c r="Q74">
        <v>1.2862278241962553</v>
      </c>
      <c r="Y74">
        <f t="shared" si="4"/>
        <v>1.1963926175438082</v>
      </c>
      <c r="Z74">
        <f t="shared" si="5"/>
        <v>7.3961234180498839E-3</v>
      </c>
      <c r="AM74" s="1">
        <v>2446.7860999999998</v>
      </c>
    </row>
    <row r="75" spans="1:39" x14ac:dyDescent="0.2">
      <c r="A75" s="1">
        <f t="shared" si="3"/>
        <v>2445.5363000000002</v>
      </c>
      <c r="B75" s="1">
        <v>6.6045738000000001E-3</v>
      </c>
      <c r="C75" t="e">
        <f xml:space="preserve"> _xlfn.XLOOKUP($A75,DibenzoThiophene!$A:$A,DibenzoThiophene!$B:$B,,1)
 + ( $A75 - _xlfn.XLOOKUP($A75,DibenzoThiophene!$A:$A,DibenzoThiophene!$A:$A,,1) )
   / ( _xlfn.XLOOKUP($A75,DibenzoThiophene!$A:$A,DibenzoThiophene!$A:$A,,-1)
       - _xlfn.XLOOKUP($A75,DibenzoThiophene!$A:$A,DibenzoThiophene!$A:$A,,1) )
   * ( _xlfn.XLOOKUP($A75,DibenzoThiophene!$A:$A,DibenzoThiophene!$B:$B,,-1)
       - _xlfn.XLOOKUP($A75,DibenzoThiophene!$A:$A,DibenzoThiophene!$B:$B,,1) )</f>
        <v>#N/A</v>
      </c>
      <c r="D75">
        <f xml:space="preserve"> _xlfn.XLOOKUP($A75,Sulfone!$A:$A,Sulfone!$B:$B,,1)
 + ( $A75 - _xlfn.XLOOKUP($A75,Sulfone!$A:$A,Sulfone!$A:$A,,1) )
   / ( _xlfn.XLOOKUP($A75,Sulfone!$A:$A,Sulfone!$A:$A,,-1)
       - _xlfn.XLOOKUP($A75,Sulfone!$A:$A,Sulfone!$A:$A,,1) )
   * ( _xlfn.XLOOKUP($A75,Sulfone!$A:$A,Sulfone!$B:$B,,-1)
       - _xlfn.XLOOKUP($A75,Sulfone!$A:$A,Sulfone!$B:$B,,1) )</f>
        <v>5.1749173151556371E-3</v>
      </c>
      <c r="E75">
        <f xml:space="preserve"> _xlfn.XLOOKUP($A75,sfeso4051!$A:$A,sfeso4051!$B:$B,,1)
 + ( $A75 - _xlfn.XLOOKUP($A75,sfeso4051!$A:$A,sfeso4051!$A:$A,,1) )
   / ( _xlfn.XLOOKUP($A75,sfeso4051!$A:$A,sfeso4051!$A:$A,,-1)
       - _xlfn.XLOOKUP($A75,sfeso4051!$A:$A,sfeso4051!$A:$A,,1) )
   * ( _xlfn.XLOOKUP($A75,sfeso4051!$A:$A,sfeso4051!$B:$B,,-1)
       - _xlfn.XLOOKUP($A75,sfeso4051!$A:$A,sfeso4051!$B:$B,,1) )</f>
        <v>-3.4603152996356707E-5</v>
      </c>
      <c r="F75">
        <f xml:space="preserve"> _xlfn.XLOOKUP($A75,sdbt029!$A:$A,sdbt029!$B:$B,,1)
 + ( $A75 - _xlfn.XLOOKUP($A75,sdbt029!$A:$A,sdbt029!$A:$A,,1) )
   / ( _xlfn.XLOOKUP($A75,sdbt029!$A:$A,sdbt029!$A:$A,,-1)
       - _xlfn.XLOOKUP($A75,sdbt029!$A:$A,sdbt029!$A:$A,,1) )
   * ( _xlfn.XLOOKUP($A75,sdbt029!$A:$A,sdbt029!$B:$B,,-1)
       - _xlfn.XLOOKUP($A75,sdbt029!$A:$A,sdbt029!$B:$B,,1) )</f>
        <v>-2.3252495694041635E-2</v>
      </c>
      <c r="G75">
        <f xml:space="preserve"> _xlfn.XLOOKUP($A75,sdbs034!$A:$A,sdbs034!$B:$B,,1)
 + ( $A75 - _xlfn.XLOOKUP($A75,sdbs034!$A:$A,sdbs034!$A:$A,,1) )
   / ( _xlfn.XLOOKUP($A75,sdbs034!$A:$A,sdbs034!$A:$A,,-1)
       - _xlfn.XLOOKUP($A75,sdbs034!$A:$A,sdbs034!$A:$A,,1) )
   * ( _xlfn.XLOOKUP($A75,sdbs034!$A:$A,sdbs034!$B:$B,,-1)
       - _xlfn.XLOOKUP($A75,sdbs034!$A:$A,sdbs034!$B:$B,,1) )</f>
        <v>4.8988411990436246E-3</v>
      </c>
      <c r="H75">
        <f xml:space="preserve"> _xlfn.XLOOKUP($A75,sdbso042!$A:$A,sdbso042!$B:$B,,1)
 + ( $A75 - _xlfn.XLOOKUP($A75,sdbso042!$A:$A,sdbso042!$A:$A,,1) )
   / ( _xlfn.XLOOKUP($A75,sdbso042!$A:$A,sdbso042!$A:$A,,-1)
       - _xlfn.XLOOKUP($A75,sdbso042!$A:$A,sdbso042!$A:$A,,1) )
   * ( _xlfn.XLOOKUP($A75,sdbso042!$A:$A,sdbso042!$B:$B,,-1)
       - _xlfn.XLOOKUP($A75,sdbso042!$A:$A,sdbso042!$B:$B,,1) )</f>
        <v>7.2378229786869669E-2</v>
      </c>
      <c r="J75">
        <v>2483.8389000000002</v>
      </c>
      <c r="K75">
        <v>1.1284749000000001</v>
      </c>
      <c r="L75">
        <v>1.1572211106520185</v>
      </c>
      <c r="M75">
        <v>1.2112530053767721</v>
      </c>
      <c r="N75">
        <v>1.2061129146934024</v>
      </c>
      <c r="O75">
        <v>1.0888449488511021</v>
      </c>
      <c r="P75">
        <v>1.161046355880452</v>
      </c>
      <c r="Q75">
        <v>1.2938069305556581</v>
      </c>
      <c r="Y75">
        <f t="shared" si="4"/>
        <v>1.1651270668286271</v>
      </c>
      <c r="Z75">
        <f t="shared" si="5"/>
        <v>1.3433813332335085E-3</v>
      </c>
      <c r="AM75" s="1">
        <v>2447.0363000000002</v>
      </c>
    </row>
    <row r="76" spans="1:39" x14ac:dyDescent="0.2">
      <c r="A76" s="1">
        <f t="shared" si="3"/>
        <v>2445.7865000000002</v>
      </c>
      <c r="B76" s="1">
        <v>6.0768303999999998E-4</v>
      </c>
      <c r="C76" t="e">
        <f xml:space="preserve"> _xlfn.XLOOKUP($A76,DibenzoThiophene!$A:$A,DibenzoThiophene!$B:$B,,1)
 + ( $A76 - _xlfn.XLOOKUP($A76,DibenzoThiophene!$A:$A,DibenzoThiophene!$A:$A,,1) )
   / ( _xlfn.XLOOKUP($A76,DibenzoThiophene!$A:$A,DibenzoThiophene!$A:$A,,-1)
       - _xlfn.XLOOKUP($A76,DibenzoThiophene!$A:$A,DibenzoThiophene!$A:$A,,1) )
   * ( _xlfn.XLOOKUP($A76,DibenzoThiophene!$A:$A,DibenzoThiophene!$B:$B,,-1)
       - _xlfn.XLOOKUP($A76,DibenzoThiophene!$A:$A,DibenzoThiophene!$B:$B,,1) )</f>
        <v>#N/A</v>
      </c>
      <c r="D76">
        <f xml:space="preserve"> _xlfn.XLOOKUP($A76,Sulfone!$A:$A,Sulfone!$B:$B,,1)
 + ( $A76 - _xlfn.XLOOKUP($A76,Sulfone!$A:$A,Sulfone!$A:$A,,1) )
   / ( _xlfn.XLOOKUP($A76,Sulfone!$A:$A,Sulfone!$A:$A,,-1)
       - _xlfn.XLOOKUP($A76,Sulfone!$A:$A,Sulfone!$A:$A,,1) )
   * ( _xlfn.XLOOKUP($A76,Sulfone!$A:$A,Sulfone!$B:$B,,-1)
       - _xlfn.XLOOKUP($A76,Sulfone!$A:$A,Sulfone!$B:$B,,1) )</f>
        <v>4.6970192069772203E-3</v>
      </c>
      <c r="E76">
        <f xml:space="preserve"> _xlfn.XLOOKUP($A76,sfeso4051!$A:$A,sfeso4051!$B:$B,,1)
 + ( $A76 - _xlfn.XLOOKUP($A76,sfeso4051!$A:$A,sfeso4051!$A:$A,,1) )
   / ( _xlfn.XLOOKUP($A76,sfeso4051!$A:$A,sfeso4051!$A:$A,,-1)
       - _xlfn.XLOOKUP($A76,sfeso4051!$A:$A,sfeso4051!$A:$A,,1) )
   * ( _xlfn.XLOOKUP($A76,sfeso4051!$A:$A,sfeso4051!$B:$B,,-1)
       - _xlfn.XLOOKUP($A76,sfeso4051!$A:$A,sfeso4051!$B:$B,,1) )</f>
        <v>3.6063571712074017E-4</v>
      </c>
      <c r="F76">
        <f xml:space="preserve"> _xlfn.XLOOKUP($A76,sdbt029!$A:$A,sdbt029!$B:$B,,1)
 + ( $A76 - _xlfn.XLOOKUP($A76,sdbt029!$A:$A,sdbt029!$A:$A,,1) )
   / ( _xlfn.XLOOKUP($A76,sdbt029!$A:$A,sdbt029!$A:$A,,-1)
       - _xlfn.XLOOKUP($A76,sdbt029!$A:$A,sdbt029!$A:$A,,1) )
   * ( _xlfn.XLOOKUP($A76,sdbt029!$A:$A,sdbt029!$B:$B,,-1)
       - _xlfn.XLOOKUP($A76,sdbt029!$A:$A,sdbt029!$B:$B,,1) )</f>
        <v>-2.622369777060217E-2</v>
      </c>
      <c r="G76">
        <f xml:space="preserve"> _xlfn.XLOOKUP($A76,sdbs034!$A:$A,sdbs034!$B:$B,,1)
 + ( $A76 - _xlfn.XLOOKUP($A76,sdbs034!$A:$A,sdbs034!$A:$A,,1) )
   / ( _xlfn.XLOOKUP($A76,sdbs034!$A:$A,sdbs034!$A:$A,,-1)
       - _xlfn.XLOOKUP($A76,sdbs034!$A:$A,sdbs034!$A:$A,,1) )
   * ( _xlfn.XLOOKUP($A76,sdbs034!$A:$A,sdbs034!$B:$B,,-1)
       - _xlfn.XLOOKUP($A76,sdbs034!$A:$A,sdbs034!$B:$B,,1) )</f>
        <v>5.7954694489651647E-3</v>
      </c>
      <c r="H76">
        <f xml:space="preserve"> _xlfn.XLOOKUP($A76,sdbso042!$A:$A,sdbso042!$B:$B,,1)
 + ( $A76 - _xlfn.XLOOKUP($A76,sdbso042!$A:$A,sdbso042!$A:$A,,1) )
   / ( _xlfn.XLOOKUP($A76,sdbso042!$A:$A,sdbso042!$A:$A,,-1)
       - _xlfn.XLOOKUP($A76,sdbso042!$A:$A,sdbso042!$A:$A,,1) )
   * ( _xlfn.XLOOKUP($A76,sdbso042!$A:$A,sdbso042!$B:$B,,-1)
       - _xlfn.XLOOKUP($A76,sdbso042!$A:$A,sdbso042!$B:$B,,1) )</f>
        <v>5.9970205680404273E-2</v>
      </c>
      <c r="Y76">
        <f t="shared" si="4"/>
        <v>0</v>
      </c>
      <c r="Z76">
        <f t="shared" si="5"/>
        <v>0</v>
      </c>
      <c r="AM76" s="1">
        <v>2447.2865000000002</v>
      </c>
    </row>
    <row r="77" spans="1:39" x14ac:dyDescent="0.2">
      <c r="A77" s="1">
        <f t="shared" si="3"/>
        <v>2446.0367000000001</v>
      </c>
      <c r="B77" s="1">
        <v>1.6707172E-3</v>
      </c>
      <c r="C77" t="e">
        <f xml:space="preserve"> _xlfn.XLOOKUP($A77,DibenzoThiophene!$A:$A,DibenzoThiophene!$B:$B,,1)
 + ( $A77 - _xlfn.XLOOKUP($A77,DibenzoThiophene!$A:$A,DibenzoThiophene!$A:$A,,1) )
   / ( _xlfn.XLOOKUP($A77,DibenzoThiophene!$A:$A,DibenzoThiophene!$A:$A,,-1)
       - _xlfn.XLOOKUP($A77,DibenzoThiophene!$A:$A,DibenzoThiophene!$A:$A,,1) )
   * ( _xlfn.XLOOKUP($A77,DibenzoThiophene!$A:$A,DibenzoThiophene!$B:$B,,-1)
       - _xlfn.XLOOKUP($A77,DibenzoThiophene!$A:$A,DibenzoThiophene!$B:$B,,1) )</f>
        <v>#N/A</v>
      </c>
      <c r="D77">
        <f xml:space="preserve"> _xlfn.XLOOKUP($A77,Sulfone!$A:$A,Sulfone!$B:$B,,1)
 + ( $A77 - _xlfn.XLOOKUP($A77,Sulfone!$A:$A,Sulfone!$A:$A,,1) )
   / ( _xlfn.XLOOKUP($A77,Sulfone!$A:$A,Sulfone!$A:$A,,-1)
       - _xlfn.XLOOKUP($A77,Sulfone!$A:$A,Sulfone!$A:$A,,1) )
   * ( _xlfn.XLOOKUP($A77,Sulfone!$A:$A,Sulfone!$B:$B,,-1)
       - _xlfn.XLOOKUP($A77,Sulfone!$A:$A,Sulfone!$B:$B,,1) )</f>
        <v>4.2191210987988026E-3</v>
      </c>
      <c r="E77">
        <f xml:space="preserve"> _xlfn.XLOOKUP($A77,sfeso4051!$A:$A,sfeso4051!$B:$B,,1)
 + ( $A77 - _xlfn.XLOOKUP($A77,sfeso4051!$A:$A,sfeso4051!$A:$A,,1) )
   / ( _xlfn.XLOOKUP($A77,sfeso4051!$A:$A,sfeso4051!$A:$A,,-1)
       - _xlfn.XLOOKUP($A77,sfeso4051!$A:$A,sfeso4051!$A:$A,,1) )
   * ( _xlfn.XLOOKUP($A77,sfeso4051!$A:$A,sfeso4051!$B:$B,,-1)
       - _xlfn.XLOOKUP($A77,sfeso4051!$A:$A,sfeso4051!$B:$B,,1) )</f>
        <v>7.5587458723783705E-4</v>
      </c>
      <c r="F77">
        <f xml:space="preserve"> _xlfn.XLOOKUP($A77,sdbt029!$A:$A,sdbt029!$B:$B,,1)
 + ( $A77 - _xlfn.XLOOKUP($A77,sdbt029!$A:$A,sdbt029!$A:$A,,1) )
   / ( _xlfn.XLOOKUP($A77,sdbt029!$A:$A,sdbt029!$A:$A,,-1)
       - _xlfn.XLOOKUP($A77,sdbt029!$A:$A,sdbt029!$A:$A,,1) )
   * ( _xlfn.XLOOKUP($A77,sdbt029!$A:$A,sdbt029!$B:$B,,-1)
       - _xlfn.XLOOKUP($A77,sdbt029!$A:$A,sdbt029!$B:$B,,1) )</f>
        <v>-2.9194899847162704E-2</v>
      </c>
      <c r="G77">
        <f xml:space="preserve"> _xlfn.XLOOKUP($A77,sdbs034!$A:$A,sdbs034!$B:$B,,1)
 + ( $A77 - _xlfn.XLOOKUP($A77,sdbs034!$A:$A,sdbs034!$A:$A,,1) )
   / ( _xlfn.XLOOKUP($A77,sdbs034!$A:$A,sdbs034!$A:$A,,-1)
       - _xlfn.XLOOKUP($A77,sdbs034!$A:$A,sdbs034!$A:$A,,1) )
   * ( _xlfn.XLOOKUP($A77,sdbs034!$A:$A,sdbs034!$B:$B,,-1)
       - _xlfn.XLOOKUP($A77,sdbs034!$A:$A,sdbs034!$B:$B,,1) )</f>
        <v>6.6920976988867047E-3</v>
      </c>
      <c r="H77">
        <f xml:space="preserve"> _xlfn.XLOOKUP($A77,sdbso042!$A:$A,sdbso042!$B:$B,,1)
 + ( $A77 - _xlfn.XLOOKUP($A77,sdbso042!$A:$A,sdbso042!$A:$A,,1) )
   / ( _xlfn.XLOOKUP($A77,sdbso042!$A:$A,sdbso042!$A:$A,,-1)
       - _xlfn.XLOOKUP($A77,sdbso042!$A:$A,sdbso042!$A:$A,,1) )
   * ( _xlfn.XLOOKUP($A77,sdbso042!$A:$A,sdbso042!$B:$B,,-1)
       - _xlfn.XLOOKUP($A77,sdbso042!$A:$A,sdbso042!$B:$B,,1) )</f>
        <v>4.7562181573938878E-2</v>
      </c>
      <c r="Y77">
        <f t="shared" si="4"/>
        <v>0</v>
      </c>
      <c r="Z77">
        <f t="shared" si="5"/>
        <v>0</v>
      </c>
      <c r="AM77" s="1">
        <v>2447.5367000000001</v>
      </c>
    </row>
    <row r="78" spans="1:39" x14ac:dyDescent="0.2">
      <c r="A78" s="1">
        <f t="shared" si="3"/>
        <v>2446.2869000000001</v>
      </c>
      <c r="B78" s="1">
        <v>1.6543826E-3</v>
      </c>
      <c r="C78" t="e">
        <f xml:space="preserve"> _xlfn.XLOOKUP($A78,DibenzoThiophene!$A:$A,DibenzoThiophene!$B:$B,,1)
 + ( $A78 - _xlfn.XLOOKUP($A78,DibenzoThiophene!$A:$A,DibenzoThiophene!$A:$A,,1) )
   / ( _xlfn.XLOOKUP($A78,DibenzoThiophene!$A:$A,DibenzoThiophene!$A:$A,,-1)
       - _xlfn.XLOOKUP($A78,DibenzoThiophene!$A:$A,DibenzoThiophene!$A:$A,,1) )
   * ( _xlfn.XLOOKUP($A78,DibenzoThiophene!$A:$A,DibenzoThiophene!$B:$B,,-1)
       - _xlfn.XLOOKUP($A78,DibenzoThiophene!$A:$A,DibenzoThiophene!$B:$B,,1) )</f>
        <v>#N/A</v>
      </c>
      <c r="D78">
        <f xml:space="preserve"> _xlfn.XLOOKUP($A78,Sulfone!$A:$A,Sulfone!$B:$B,,1)
 + ( $A78 - _xlfn.XLOOKUP($A78,Sulfone!$A:$A,Sulfone!$A:$A,,1) )
   / ( _xlfn.XLOOKUP($A78,Sulfone!$A:$A,Sulfone!$A:$A,,-1)
       - _xlfn.XLOOKUP($A78,Sulfone!$A:$A,Sulfone!$A:$A,,1) )
   * ( _xlfn.XLOOKUP($A78,Sulfone!$A:$A,Sulfone!$B:$B,,-1)
       - _xlfn.XLOOKUP($A78,Sulfone!$A:$A,Sulfone!$B:$B,,1) )</f>
        <v>3.741222990620385E-3</v>
      </c>
      <c r="E78">
        <f xml:space="preserve"> _xlfn.XLOOKUP($A78,sfeso4051!$A:$A,sfeso4051!$B:$B,,1)
 + ( $A78 - _xlfn.XLOOKUP($A78,sfeso4051!$A:$A,sfeso4051!$A:$A,,1) )
   / ( _xlfn.XLOOKUP($A78,sfeso4051!$A:$A,sfeso4051!$A:$A,,-1)
       - _xlfn.XLOOKUP($A78,sfeso4051!$A:$A,sfeso4051!$A:$A,,1) )
   * ( _xlfn.XLOOKUP($A78,sfeso4051!$A:$A,sfeso4051!$B:$B,,-1)
       - _xlfn.XLOOKUP($A78,sfeso4051!$A:$A,sfeso4051!$B:$B,,1) )</f>
        <v>1.1511134573549337E-3</v>
      </c>
      <c r="F78">
        <f xml:space="preserve"> _xlfn.XLOOKUP($A78,sdbt029!$A:$A,sdbt029!$B:$B,,1)
 + ( $A78 - _xlfn.XLOOKUP($A78,sdbt029!$A:$A,sdbt029!$A:$A,,1) )
   / ( _xlfn.XLOOKUP($A78,sdbt029!$A:$A,sdbt029!$A:$A,,-1)
       - _xlfn.XLOOKUP($A78,sdbt029!$A:$A,sdbt029!$A:$A,,1) )
   * ( _xlfn.XLOOKUP($A78,sdbt029!$A:$A,sdbt029!$B:$B,,-1)
       - _xlfn.XLOOKUP($A78,sdbt029!$A:$A,sdbt029!$B:$B,,1) )</f>
        <v>-3.2166101923723239E-2</v>
      </c>
      <c r="G78">
        <f xml:space="preserve"> _xlfn.XLOOKUP($A78,sdbs034!$A:$A,sdbs034!$B:$B,,1)
 + ( $A78 - _xlfn.XLOOKUP($A78,sdbs034!$A:$A,sdbs034!$A:$A,,1) )
   / ( _xlfn.XLOOKUP($A78,sdbs034!$A:$A,sdbs034!$A:$A,,-1)
       - _xlfn.XLOOKUP($A78,sdbs034!$A:$A,sdbs034!$A:$A,,1) )
   * ( _xlfn.XLOOKUP($A78,sdbs034!$A:$A,sdbs034!$B:$B,,-1)
       - _xlfn.XLOOKUP($A78,sdbs034!$A:$A,sdbs034!$B:$B,,1) )</f>
        <v>7.5887259488082431E-3</v>
      </c>
      <c r="H78">
        <f xml:space="preserve"> _xlfn.XLOOKUP($A78,sdbso042!$A:$A,sdbso042!$B:$B,,1)
 + ( $A78 - _xlfn.XLOOKUP($A78,sdbso042!$A:$A,sdbso042!$A:$A,,1) )
   / ( _xlfn.XLOOKUP($A78,sdbso042!$A:$A,sdbso042!$A:$A,,-1)
       - _xlfn.XLOOKUP($A78,sdbso042!$A:$A,sdbso042!$A:$A,,1) )
   * ( _xlfn.XLOOKUP($A78,sdbso042!$A:$A,sdbso042!$B:$B,,-1)
       - _xlfn.XLOOKUP($A78,sdbso042!$A:$A,sdbso042!$B:$B,,1) )</f>
        <v>3.5154157467473475E-2</v>
      </c>
      <c r="Y78">
        <f t="shared" si="4"/>
        <v>0</v>
      </c>
      <c r="Z78">
        <f t="shared" si="5"/>
        <v>0</v>
      </c>
      <c r="AM78" s="1">
        <v>2447.7869000000001</v>
      </c>
    </row>
    <row r="79" spans="1:39" x14ac:dyDescent="0.2">
      <c r="A79" s="1">
        <f t="shared" si="3"/>
        <v>2446.5371</v>
      </c>
      <c r="B79" s="1">
        <v>-6.4108938999999998E-3</v>
      </c>
      <c r="C79" t="e">
        <f xml:space="preserve"> _xlfn.XLOOKUP($A79,DibenzoThiophene!$A:$A,DibenzoThiophene!$B:$B,,1)
 + ( $A79 - _xlfn.XLOOKUP($A79,DibenzoThiophene!$A:$A,DibenzoThiophene!$A:$A,,1) )
   / ( _xlfn.XLOOKUP($A79,DibenzoThiophene!$A:$A,DibenzoThiophene!$A:$A,,-1)
       - _xlfn.XLOOKUP($A79,DibenzoThiophene!$A:$A,DibenzoThiophene!$A:$A,,1) )
   * ( _xlfn.XLOOKUP($A79,DibenzoThiophene!$A:$A,DibenzoThiophene!$B:$B,,-1)
       - _xlfn.XLOOKUP($A79,DibenzoThiophene!$A:$A,DibenzoThiophene!$B:$B,,1) )</f>
        <v>#N/A</v>
      </c>
      <c r="D79">
        <f xml:space="preserve"> _xlfn.XLOOKUP($A79,Sulfone!$A:$A,Sulfone!$B:$B,,1)
 + ( $A79 - _xlfn.XLOOKUP($A79,Sulfone!$A:$A,Sulfone!$A:$A,,1) )
   / ( _xlfn.XLOOKUP($A79,Sulfone!$A:$A,Sulfone!$A:$A,,-1)
       - _xlfn.XLOOKUP($A79,Sulfone!$A:$A,Sulfone!$A:$A,,1) )
   * ( _xlfn.XLOOKUP($A79,Sulfone!$A:$A,Sulfone!$B:$B,,-1)
       - _xlfn.XLOOKUP($A79,Sulfone!$A:$A,Sulfone!$B:$B,,1) )</f>
        <v>3.2633248824419678E-3</v>
      </c>
      <c r="E79">
        <f xml:space="preserve"> _xlfn.XLOOKUP($A79,sfeso4051!$A:$A,sfeso4051!$B:$B,,1)
 + ( $A79 - _xlfn.XLOOKUP($A79,sfeso4051!$A:$A,sfeso4051!$A:$A,,1) )
   / ( _xlfn.XLOOKUP($A79,sfeso4051!$A:$A,sfeso4051!$A:$A,,-1)
       - _xlfn.XLOOKUP($A79,sfeso4051!$A:$A,sfeso4051!$A:$A,,1) )
   * ( _xlfn.XLOOKUP($A79,sfeso4051!$A:$A,sfeso4051!$B:$B,,-1)
       - _xlfn.XLOOKUP($A79,sfeso4051!$A:$A,sfeso4051!$B:$B,,1) )</f>
        <v>1.5463523274720304E-3</v>
      </c>
      <c r="F79">
        <f xml:space="preserve"> _xlfn.XLOOKUP($A79,sdbt029!$A:$A,sdbt029!$B:$B,,1)
 + ( $A79 - _xlfn.XLOOKUP($A79,sdbt029!$A:$A,sdbt029!$A:$A,,1) )
   / ( _xlfn.XLOOKUP($A79,sdbt029!$A:$A,sdbt029!$A:$A,,-1)
       - _xlfn.XLOOKUP($A79,sdbt029!$A:$A,sdbt029!$A:$A,,1) )
   * ( _xlfn.XLOOKUP($A79,sdbt029!$A:$A,sdbt029!$B:$B,,-1)
       - _xlfn.XLOOKUP($A79,sdbt029!$A:$A,sdbt029!$B:$B,,1) )</f>
        <v>-3.5137304000283774E-2</v>
      </c>
      <c r="G79">
        <f xml:space="preserve"> _xlfn.XLOOKUP($A79,sdbs034!$A:$A,sdbs034!$B:$B,,1)
 + ( $A79 - _xlfn.XLOOKUP($A79,sdbs034!$A:$A,sdbs034!$A:$A,,1) )
   / ( _xlfn.XLOOKUP($A79,sdbs034!$A:$A,sdbs034!$A:$A,,-1)
       - _xlfn.XLOOKUP($A79,sdbs034!$A:$A,sdbs034!$A:$A,,1) )
   * ( _xlfn.XLOOKUP($A79,sdbs034!$A:$A,sdbs034!$B:$B,,-1)
       - _xlfn.XLOOKUP($A79,sdbs034!$A:$A,sdbs034!$B:$B,,1) )</f>
        <v>8.4853541987297831E-3</v>
      </c>
      <c r="H79">
        <f xml:space="preserve"> _xlfn.XLOOKUP($A79,sdbso042!$A:$A,sdbso042!$B:$B,,1)
 + ( $A79 - _xlfn.XLOOKUP($A79,sdbso042!$A:$A,sdbso042!$A:$A,,1) )
   / ( _xlfn.XLOOKUP($A79,sdbso042!$A:$A,sdbso042!$A:$A,,-1)
       - _xlfn.XLOOKUP($A79,sdbso042!$A:$A,sdbso042!$A:$A,,1) )
   * ( _xlfn.XLOOKUP($A79,sdbso042!$A:$A,sdbso042!$B:$B,,-1)
       - _xlfn.XLOOKUP($A79,sdbso042!$A:$A,sdbso042!$B:$B,,1) )</f>
        <v>2.2746133361008076E-2</v>
      </c>
      <c r="Y79">
        <f t="shared" si="4"/>
        <v>0</v>
      </c>
      <c r="Z79">
        <f t="shared" si="5"/>
        <v>0</v>
      </c>
      <c r="AM79" s="1">
        <v>2448.0371</v>
      </c>
    </row>
    <row r="80" spans="1:39" x14ac:dyDescent="0.2">
      <c r="A80" s="1">
        <f t="shared" si="3"/>
        <v>2446.7873</v>
      </c>
      <c r="B80" s="1">
        <v>2.7021872999999998E-2</v>
      </c>
      <c r="C80" t="e">
        <f xml:space="preserve"> _xlfn.XLOOKUP($A80,DibenzoThiophene!$A:$A,DibenzoThiophene!$B:$B,,1)
 + ( $A80 - _xlfn.XLOOKUP($A80,DibenzoThiophene!$A:$A,DibenzoThiophene!$A:$A,,1) )
   / ( _xlfn.XLOOKUP($A80,DibenzoThiophene!$A:$A,DibenzoThiophene!$A:$A,,-1)
       - _xlfn.XLOOKUP($A80,DibenzoThiophene!$A:$A,DibenzoThiophene!$A:$A,,1) )
   * ( _xlfn.XLOOKUP($A80,DibenzoThiophene!$A:$A,DibenzoThiophene!$B:$B,,-1)
       - _xlfn.XLOOKUP($A80,DibenzoThiophene!$A:$A,DibenzoThiophene!$B:$B,,1) )</f>
        <v>#N/A</v>
      </c>
      <c r="D80">
        <f xml:space="preserve"> _xlfn.XLOOKUP($A80,Sulfone!$A:$A,Sulfone!$B:$B,,1)
 + ( $A80 - _xlfn.XLOOKUP($A80,Sulfone!$A:$A,Sulfone!$A:$A,,1) )
   / ( _xlfn.XLOOKUP($A80,Sulfone!$A:$A,Sulfone!$A:$A,,-1)
       - _xlfn.XLOOKUP($A80,Sulfone!$A:$A,Sulfone!$A:$A,,1) )
   * ( _xlfn.XLOOKUP($A80,Sulfone!$A:$A,Sulfone!$B:$B,,-1)
       - _xlfn.XLOOKUP($A80,Sulfone!$A:$A,Sulfone!$B:$B,,1) )</f>
        <v>2.7854267742635501E-3</v>
      </c>
      <c r="E80">
        <f xml:space="preserve"> _xlfn.XLOOKUP($A80,sfeso4051!$A:$A,sfeso4051!$B:$B,,1)
 + ( $A80 - _xlfn.XLOOKUP($A80,sfeso4051!$A:$A,sfeso4051!$A:$A,,1) )
   / ( _xlfn.XLOOKUP($A80,sfeso4051!$A:$A,sfeso4051!$A:$A,,-1)
       - _xlfn.XLOOKUP($A80,sfeso4051!$A:$A,sfeso4051!$A:$A,,1) )
   * ( _xlfn.XLOOKUP($A80,sfeso4051!$A:$A,sfeso4051!$B:$B,,-1)
       - _xlfn.XLOOKUP($A80,sfeso4051!$A:$A,sfeso4051!$B:$B,,1) )</f>
        <v>1.941591197589127E-3</v>
      </c>
      <c r="F80">
        <f xml:space="preserve"> _xlfn.XLOOKUP($A80,sdbt029!$A:$A,sdbt029!$B:$B,,1)
 + ( $A80 - _xlfn.XLOOKUP($A80,sdbt029!$A:$A,sdbt029!$A:$A,,1) )
   / ( _xlfn.XLOOKUP($A80,sdbt029!$A:$A,sdbt029!$A:$A,,-1)
       - _xlfn.XLOOKUP($A80,sdbt029!$A:$A,sdbt029!$A:$A,,1) )
   * ( _xlfn.XLOOKUP($A80,sdbt029!$A:$A,sdbt029!$B:$B,,-1)
       - _xlfn.XLOOKUP($A80,sdbt029!$A:$A,sdbt029!$B:$B,,1) )</f>
        <v>-3.8108506076844309E-2</v>
      </c>
      <c r="G80">
        <f xml:space="preserve"> _xlfn.XLOOKUP($A80,sdbs034!$A:$A,sdbs034!$B:$B,,1)
 + ( $A80 - _xlfn.XLOOKUP($A80,sdbs034!$A:$A,sdbs034!$A:$A,,1) )
   / ( _xlfn.XLOOKUP($A80,sdbs034!$A:$A,sdbs034!$A:$A,,-1)
       - _xlfn.XLOOKUP($A80,sdbs034!$A:$A,sdbs034!$A:$A,,1) )
   * ( _xlfn.XLOOKUP($A80,sdbs034!$A:$A,sdbs034!$B:$B,,-1)
       - _xlfn.XLOOKUP($A80,sdbs034!$A:$A,sdbs034!$B:$B,,1) )</f>
        <v>9.3819824486513232E-3</v>
      </c>
      <c r="H80">
        <f xml:space="preserve"> _xlfn.XLOOKUP($A80,sdbso042!$A:$A,sdbso042!$B:$B,,1)
 + ( $A80 - _xlfn.XLOOKUP($A80,sdbso042!$A:$A,sdbso042!$A:$A,,1) )
   / ( _xlfn.XLOOKUP($A80,sdbso042!$A:$A,sdbso042!$A:$A,,-1)
       - _xlfn.XLOOKUP($A80,sdbso042!$A:$A,sdbso042!$A:$A,,1) )
   * ( _xlfn.XLOOKUP($A80,sdbso042!$A:$A,sdbso042!$B:$B,,-1)
       - _xlfn.XLOOKUP($A80,sdbso042!$A:$A,sdbso042!$B:$B,,1) )</f>
        <v>1.033810925454268E-2</v>
      </c>
      <c r="Y80">
        <f t="shared" si="4"/>
        <v>0</v>
      </c>
      <c r="Z80">
        <f t="shared" si="5"/>
        <v>0</v>
      </c>
      <c r="AM80" s="1">
        <v>2448.2873</v>
      </c>
    </row>
    <row r="81" spans="1:39" x14ac:dyDescent="0.2">
      <c r="A81" s="1">
        <f t="shared" si="3"/>
        <v>2447.0374999999999</v>
      </c>
      <c r="B81" s="1">
        <v>2.0281203000000001E-2</v>
      </c>
      <c r="C81" t="e">
        <f xml:space="preserve"> _xlfn.XLOOKUP($A81,DibenzoThiophene!$A:$A,DibenzoThiophene!$B:$B,,1)
 + ( $A81 - _xlfn.XLOOKUP($A81,DibenzoThiophene!$A:$A,DibenzoThiophene!$A:$A,,1) )
   / ( _xlfn.XLOOKUP($A81,DibenzoThiophene!$A:$A,DibenzoThiophene!$A:$A,,-1)
       - _xlfn.XLOOKUP($A81,DibenzoThiophene!$A:$A,DibenzoThiophene!$A:$A,,1) )
   * ( _xlfn.XLOOKUP($A81,DibenzoThiophene!$A:$A,DibenzoThiophene!$B:$B,,-1)
       - _xlfn.XLOOKUP($A81,DibenzoThiophene!$A:$A,DibenzoThiophene!$B:$B,,1) )</f>
        <v>#N/A</v>
      </c>
      <c r="D81">
        <f xml:space="preserve"> _xlfn.XLOOKUP($A81,Sulfone!$A:$A,Sulfone!$B:$B,,1)
 + ( $A81 - _xlfn.XLOOKUP($A81,Sulfone!$A:$A,Sulfone!$A:$A,,1) )
   / ( _xlfn.XLOOKUP($A81,Sulfone!$A:$A,Sulfone!$A:$A,,-1)
       - _xlfn.XLOOKUP($A81,Sulfone!$A:$A,Sulfone!$A:$A,,1) )
   * ( _xlfn.XLOOKUP($A81,Sulfone!$A:$A,Sulfone!$B:$B,,-1)
       - _xlfn.XLOOKUP($A81,Sulfone!$A:$A,Sulfone!$B:$B,,1) )</f>
        <v>2.3639507832020588E-3</v>
      </c>
      <c r="E81">
        <f xml:space="preserve"> _xlfn.XLOOKUP($A81,sfeso4051!$A:$A,sfeso4051!$B:$B,,1)
 + ( $A81 - _xlfn.XLOOKUP($A81,sfeso4051!$A:$A,sfeso4051!$A:$A,,1) )
   / ( _xlfn.XLOOKUP($A81,sfeso4051!$A:$A,sfeso4051!$A:$A,,-1)
       - _xlfn.XLOOKUP($A81,sfeso4051!$A:$A,sfeso4051!$A:$A,,1) )
   * ( _xlfn.XLOOKUP($A81,sfeso4051!$A:$A,sfeso4051!$B:$B,,-1)
       - _xlfn.XLOOKUP($A81,sfeso4051!$A:$A,sfeso4051!$B:$B,,1) )</f>
        <v>2.4111150443036633E-3</v>
      </c>
      <c r="F81">
        <f xml:space="preserve"> _xlfn.XLOOKUP($A81,sdbt029!$A:$A,sdbt029!$B:$B,,1)
 + ( $A81 - _xlfn.XLOOKUP($A81,sdbt029!$A:$A,sdbt029!$A:$A,,1) )
   / ( _xlfn.XLOOKUP($A81,sdbt029!$A:$A,sdbt029!$A:$A,,-1)
       - _xlfn.XLOOKUP($A81,sdbt029!$A:$A,sdbt029!$A:$A,,1) )
   * ( _xlfn.XLOOKUP($A81,sdbt029!$A:$A,sdbt029!$B:$B,,-1)
       - _xlfn.XLOOKUP($A81,sdbt029!$A:$A,sdbt029!$B:$B,,1) )</f>
        <v>-4.0486062436797234E-2</v>
      </c>
      <c r="G81">
        <f xml:space="preserve"> _xlfn.XLOOKUP($A81,sdbs034!$A:$A,sdbs034!$B:$B,,1)
 + ( $A81 - _xlfn.XLOOKUP($A81,sdbs034!$A:$A,sdbs034!$A:$A,,1) )
   / ( _xlfn.XLOOKUP($A81,sdbs034!$A:$A,sdbs034!$A:$A,,-1)
       - _xlfn.XLOOKUP($A81,sdbs034!$A:$A,sdbs034!$A:$A,,1) )
   * ( _xlfn.XLOOKUP($A81,sdbs034!$A:$A,sdbs034!$B:$B,,-1)
       - _xlfn.XLOOKUP($A81,sdbs034!$A:$A,sdbs034!$B:$B,,1) )</f>
        <v>1.0249077738631658E-2</v>
      </c>
      <c r="H81">
        <f xml:space="preserve"> _xlfn.XLOOKUP($A81,sdbso042!$A:$A,sdbso042!$B:$B,,1)
 + ( $A81 - _xlfn.XLOOKUP($A81,sdbso042!$A:$A,sdbso042!$A:$A,,1) )
   / ( _xlfn.XLOOKUP($A81,sdbso042!$A:$A,sdbso042!$A:$A,,-1)
       - _xlfn.XLOOKUP($A81,sdbso042!$A:$A,sdbso042!$A:$A,,1) )
   * ( _xlfn.XLOOKUP($A81,sdbso042!$A:$A,sdbso042!$B:$B,,-1)
       - _xlfn.XLOOKUP($A81,sdbso042!$A:$A,sdbso042!$B:$B,,1) )</f>
        <v>3.629603940806872E-6</v>
      </c>
      <c r="Y81">
        <f t="shared" si="4"/>
        <v>0</v>
      </c>
      <c r="Z81">
        <f t="shared" si="5"/>
        <v>0</v>
      </c>
      <c r="AM81" s="1">
        <v>2448.5374999999999</v>
      </c>
    </row>
    <row r="82" spans="1:39" x14ac:dyDescent="0.2">
      <c r="A82" s="1">
        <f t="shared" si="3"/>
        <v>2447.2876000000001</v>
      </c>
      <c r="B82" s="1">
        <v>1.0884286999999999E-2</v>
      </c>
      <c r="C82" t="e">
        <f xml:space="preserve"> _xlfn.XLOOKUP($A82,DibenzoThiophene!$A:$A,DibenzoThiophene!$B:$B,,1)
 + ( $A82 - _xlfn.XLOOKUP($A82,DibenzoThiophene!$A:$A,DibenzoThiophene!$A:$A,,1) )
   / ( _xlfn.XLOOKUP($A82,DibenzoThiophene!$A:$A,DibenzoThiophene!$A:$A,,-1)
       - _xlfn.XLOOKUP($A82,DibenzoThiophene!$A:$A,DibenzoThiophene!$A:$A,,1) )
   * ( _xlfn.XLOOKUP($A82,DibenzoThiophene!$A:$A,DibenzoThiophene!$B:$B,,-1)
       - _xlfn.XLOOKUP($A82,DibenzoThiophene!$A:$A,DibenzoThiophene!$B:$B,,1) )</f>
        <v>#N/A</v>
      </c>
      <c r="D82">
        <f xml:space="preserve"> _xlfn.XLOOKUP($A82,Sulfone!$A:$A,Sulfone!$B:$B,,1)
 + ( $A82 - _xlfn.XLOOKUP($A82,Sulfone!$A:$A,Sulfone!$A:$A,,1) )
   / ( _xlfn.XLOOKUP($A82,Sulfone!$A:$A,Sulfone!$A:$A,,-1)
       - _xlfn.XLOOKUP($A82,Sulfone!$A:$A,Sulfone!$A:$A,,1) )
   * ( _xlfn.XLOOKUP($A82,Sulfone!$A:$A,Sulfone!$B:$B,,-1)
       - _xlfn.XLOOKUP($A82,Sulfone!$A:$A,Sulfone!$B:$B,,1) )</f>
        <v>2.2578836996600413E-3</v>
      </c>
      <c r="E82">
        <f xml:space="preserve"> _xlfn.XLOOKUP($A82,sfeso4051!$A:$A,sfeso4051!$B:$B,,1)
 + ( $A82 - _xlfn.XLOOKUP($A82,sfeso4051!$A:$A,sfeso4051!$A:$A,,1) )
   / ( _xlfn.XLOOKUP($A82,sfeso4051!$A:$A,sfeso4051!$A:$A,,-1)
       - _xlfn.XLOOKUP($A82,sfeso4051!$A:$A,sfeso4051!$A:$A,,1) )
   * ( _xlfn.XLOOKUP($A82,sfeso4051!$A:$A,sfeso4051!$B:$B,,-1)
       - _xlfn.XLOOKUP($A82,sfeso4051!$A:$A,sfeso4051!$B:$B,,1) )</f>
        <v>3.2954946717984514E-3</v>
      </c>
      <c r="F82">
        <f xml:space="preserve"> _xlfn.XLOOKUP($A82,sdbt029!$A:$A,sdbt029!$B:$B,,1)
 + ( $A82 - _xlfn.XLOOKUP($A82,sdbt029!$A:$A,sdbt029!$A:$A,,1) )
   / ( _xlfn.XLOOKUP($A82,sdbt029!$A:$A,sdbt029!$A:$A,,-1)
       - _xlfn.XLOOKUP($A82,sdbt029!$A:$A,sdbt029!$A:$A,,1) )
   * ( _xlfn.XLOOKUP($A82,sdbt029!$A:$A,sdbt029!$B:$B,,-1)
       - _xlfn.XLOOKUP($A82,sdbt029!$A:$A,sdbt029!$B:$B,,1) )</f>
        <v>-3.9545863821526785E-2</v>
      </c>
      <c r="G82">
        <f xml:space="preserve"> _xlfn.XLOOKUP($A82,sdbs034!$A:$A,sdbs034!$B:$B,,1)
 + ( $A82 - _xlfn.XLOOKUP($A82,sdbs034!$A:$A,sdbs034!$A:$A,,1) )
   / ( _xlfn.XLOOKUP($A82,sdbs034!$A:$A,sdbs034!$A:$A,,-1)
       - _xlfn.XLOOKUP($A82,sdbs034!$A:$A,sdbs034!$A:$A,,1) )
   * ( _xlfn.XLOOKUP($A82,sdbs034!$A:$A,sdbs034!$B:$B,,-1)
       - _xlfn.XLOOKUP($A82,sdbs034!$A:$A,sdbs034!$B:$B,,1) )</f>
        <v>1.0950820542530791E-2</v>
      </c>
      <c r="H82">
        <f xml:space="preserve"> _xlfn.XLOOKUP($A82,sdbso042!$A:$A,sdbso042!$B:$B,,1)
 + ( $A82 - _xlfn.XLOOKUP($A82,sdbso042!$A:$A,sdbso042!$A:$A,,1) )
   / ( _xlfn.XLOOKUP($A82,sdbso042!$A:$A,sdbso042!$A:$A,,-1)
       - _xlfn.XLOOKUP($A82,sdbso042!$A:$A,sdbso042!$A:$A,,1) )
   * ( _xlfn.XLOOKUP($A82,sdbso042!$A:$A,sdbso042!$B:$B,,-1)
       - _xlfn.XLOOKUP($A82,sdbso042!$A:$A,sdbso042!$B:$B,,1) )</f>
        <v>1.2585438920374292E-3</v>
      </c>
      <c r="Y82">
        <f t="shared" si="4"/>
        <v>0</v>
      </c>
      <c r="Z82">
        <f t="shared" si="5"/>
        <v>0</v>
      </c>
      <c r="AM82" s="1">
        <v>2448.7876000000001</v>
      </c>
    </row>
    <row r="83" spans="1:39" x14ac:dyDescent="0.2">
      <c r="A83" s="1">
        <f t="shared" si="3"/>
        <v>2447.5378000000001</v>
      </c>
      <c r="B83" s="1">
        <v>1.0766843E-2</v>
      </c>
      <c r="C83" t="e">
        <f xml:space="preserve"> _xlfn.XLOOKUP($A83,DibenzoThiophene!$A:$A,DibenzoThiophene!$B:$B,,1)
 + ( $A83 - _xlfn.XLOOKUP($A83,DibenzoThiophene!$A:$A,DibenzoThiophene!$A:$A,,1) )
   / ( _xlfn.XLOOKUP($A83,DibenzoThiophene!$A:$A,DibenzoThiophene!$A:$A,,-1)
       - _xlfn.XLOOKUP($A83,DibenzoThiophene!$A:$A,DibenzoThiophene!$A:$A,,1) )
   * ( _xlfn.XLOOKUP($A83,DibenzoThiophene!$A:$A,DibenzoThiophene!$B:$B,,-1)
       - _xlfn.XLOOKUP($A83,DibenzoThiophene!$A:$A,DibenzoThiophene!$B:$B,,1) )</f>
        <v>#N/A</v>
      </c>
      <c r="D83">
        <f xml:space="preserve"> _xlfn.XLOOKUP($A83,Sulfone!$A:$A,Sulfone!$B:$B,,1)
 + ( $A83 - _xlfn.XLOOKUP($A83,Sulfone!$A:$A,Sulfone!$A:$A,,1) )
   / ( _xlfn.XLOOKUP($A83,Sulfone!$A:$A,Sulfone!$A:$A,,-1)
       - _xlfn.XLOOKUP($A83,Sulfone!$A:$A,Sulfone!$A:$A,,1) )
   * ( _xlfn.XLOOKUP($A83,Sulfone!$A:$A,Sulfone!$B:$B,,-1)
       - _xlfn.XLOOKUP($A83,Sulfone!$A:$A,Sulfone!$B:$B,,1) )</f>
        <v>2.1517742062486618E-3</v>
      </c>
      <c r="E83">
        <f xml:space="preserve"> _xlfn.XLOOKUP($A83,sfeso4051!$A:$A,sfeso4051!$B:$B,,1)
 + ( $A83 - _xlfn.XLOOKUP($A83,sfeso4051!$A:$A,sfeso4051!$A:$A,,1) )
   / ( _xlfn.XLOOKUP($A83,sfeso4051!$A:$A,sfeso4051!$A:$A,,-1)
       - _xlfn.XLOOKUP($A83,sfeso4051!$A:$A,sfeso4051!$A:$A,,1) )
   * ( _xlfn.XLOOKUP($A83,sfeso4051!$A:$A,sfeso4051!$B:$B,,-1)
       - _xlfn.XLOOKUP($A83,sfeso4051!$A:$A,sfeso4051!$B:$B,,1) )</f>
        <v>4.1802279096991822E-3</v>
      </c>
      <c r="F83">
        <f xml:space="preserve"> _xlfn.XLOOKUP($A83,sdbt029!$A:$A,sdbt029!$B:$B,,1)
 + ( $A83 - _xlfn.XLOOKUP($A83,sdbt029!$A:$A,sdbt029!$A:$A,,1) )
   / ( _xlfn.XLOOKUP($A83,sdbt029!$A:$A,sdbt029!$A:$A,,-1)
       - _xlfn.XLOOKUP($A83,sdbt029!$A:$A,sdbt029!$A:$A,,1) )
   * ( _xlfn.XLOOKUP($A83,sdbt029!$A:$A,sdbt029!$B:$B,,-1)
       - _xlfn.XLOOKUP($A83,sdbt029!$A:$A,sdbt029!$B:$B,,1) )</f>
        <v>-3.8605289277182805E-2</v>
      </c>
      <c r="G83">
        <f xml:space="preserve"> _xlfn.XLOOKUP($A83,sdbs034!$A:$A,sdbs034!$B:$B,,1)
 + ( $A83 - _xlfn.XLOOKUP($A83,sdbs034!$A:$A,sdbs034!$A:$A,,1) )
   / ( _xlfn.XLOOKUP($A83,sdbs034!$A:$A,sdbs034!$A:$A,,-1)
       - _xlfn.XLOOKUP($A83,sdbs034!$A:$A,sdbs034!$A:$A,,1) )
   * ( _xlfn.XLOOKUP($A83,sdbs034!$A:$A,sdbs034!$B:$B,,-1)
       - _xlfn.XLOOKUP($A83,sdbs034!$A:$A,sdbs034!$B:$B,,1) )</f>
        <v>1.1652843931316822E-2</v>
      </c>
      <c r="H83">
        <f xml:space="preserve"> _xlfn.XLOOKUP($A83,sdbso042!$A:$A,sdbso042!$B:$B,,1)
 + ( $A83 - _xlfn.XLOOKUP($A83,sdbso042!$A:$A,sdbso042!$A:$A,,1) )
   / ( _xlfn.XLOOKUP($A83,sdbso042!$A:$A,sdbso042!$A:$A,,-1)
       - _xlfn.XLOOKUP($A83,sdbso042!$A:$A,sdbso042!$A:$A,,1) )
   * ( _xlfn.XLOOKUP($A83,sdbso042!$A:$A,sdbso042!$B:$B,,-1)
       - _xlfn.XLOOKUP($A83,sdbso042!$A:$A,sdbso042!$B:$B,,1) )</f>
        <v>2.5139599451420216E-3</v>
      </c>
      <c r="Y83">
        <f t="shared" si="4"/>
        <v>0</v>
      </c>
      <c r="Z83">
        <f t="shared" si="5"/>
        <v>0</v>
      </c>
      <c r="AM83" s="1">
        <v>2449.0378000000001</v>
      </c>
    </row>
    <row r="84" spans="1:39" x14ac:dyDescent="0.2">
      <c r="A84" s="1">
        <f t="shared" si="3"/>
        <v>2447.788</v>
      </c>
      <c r="B84" s="1">
        <v>8.7455597000000006E-3</v>
      </c>
      <c r="C84" t="e">
        <f xml:space="preserve"> _xlfn.XLOOKUP($A84,DibenzoThiophene!$A:$A,DibenzoThiophene!$B:$B,,1)
 + ( $A84 - _xlfn.XLOOKUP($A84,DibenzoThiophene!$A:$A,DibenzoThiophene!$A:$A,,1) )
   / ( _xlfn.XLOOKUP($A84,DibenzoThiophene!$A:$A,DibenzoThiophene!$A:$A,,-1)
       - _xlfn.XLOOKUP($A84,DibenzoThiophene!$A:$A,DibenzoThiophene!$A:$A,,1) )
   * ( _xlfn.XLOOKUP($A84,DibenzoThiophene!$A:$A,DibenzoThiophene!$B:$B,,-1)
       - _xlfn.XLOOKUP($A84,DibenzoThiophene!$A:$A,DibenzoThiophene!$B:$B,,1) )</f>
        <v>#N/A</v>
      </c>
      <c r="D84">
        <f xml:space="preserve"> _xlfn.XLOOKUP($A84,Sulfone!$A:$A,Sulfone!$B:$B,,1)
 + ( $A84 - _xlfn.XLOOKUP($A84,Sulfone!$A:$A,Sulfone!$A:$A,,1) )
   / ( _xlfn.XLOOKUP($A84,Sulfone!$A:$A,Sulfone!$A:$A,,-1)
       - _xlfn.XLOOKUP($A84,Sulfone!$A:$A,Sulfone!$A:$A,,1) )
   * ( _xlfn.XLOOKUP($A84,Sulfone!$A:$A,Sulfone!$B:$B,,-1)
       - _xlfn.XLOOKUP($A84,Sulfone!$A:$A,Sulfone!$B:$B,,1) )</f>
        <v>2.0456647128372822E-3</v>
      </c>
      <c r="E84">
        <f xml:space="preserve"> _xlfn.XLOOKUP($A84,sfeso4051!$A:$A,sfeso4051!$B:$B,,1)
 + ( $A84 - _xlfn.XLOOKUP($A84,sfeso4051!$A:$A,sfeso4051!$A:$A,,1) )
   / ( _xlfn.XLOOKUP($A84,sfeso4051!$A:$A,sfeso4051!$A:$A,,-1)
       - _xlfn.XLOOKUP($A84,sfeso4051!$A:$A,sfeso4051!$A:$A,,1) )
   * ( _xlfn.XLOOKUP($A84,sfeso4051!$A:$A,sfeso4051!$B:$B,,-1)
       - _xlfn.XLOOKUP($A84,sfeso4051!$A:$A,sfeso4051!$B:$B,,1) )</f>
        <v>5.0649611475999121E-3</v>
      </c>
      <c r="F84">
        <f xml:space="preserve"> _xlfn.XLOOKUP($A84,sdbt029!$A:$A,sdbt029!$B:$B,,1)
 + ( $A84 - _xlfn.XLOOKUP($A84,sdbt029!$A:$A,sdbt029!$A:$A,,1) )
   / ( _xlfn.XLOOKUP($A84,sdbt029!$A:$A,sdbt029!$A:$A,,-1)
       - _xlfn.XLOOKUP($A84,sdbt029!$A:$A,sdbt029!$A:$A,,1) )
   * ( _xlfn.XLOOKUP($A84,sdbt029!$A:$A,sdbt029!$B:$B,,-1)
       - _xlfn.XLOOKUP($A84,sdbt029!$A:$A,sdbt029!$B:$B,,1) )</f>
        <v>-3.7664714732838833E-2</v>
      </c>
      <c r="G84">
        <f xml:space="preserve"> _xlfn.XLOOKUP($A84,sdbs034!$A:$A,sdbs034!$B:$B,,1)
 + ( $A84 - _xlfn.XLOOKUP($A84,sdbs034!$A:$A,sdbs034!$A:$A,,1) )
   / ( _xlfn.XLOOKUP($A84,sdbs034!$A:$A,sdbs034!$A:$A,,-1)
       - _xlfn.XLOOKUP($A84,sdbs034!$A:$A,sdbs034!$A:$A,,1) )
   * ( _xlfn.XLOOKUP($A84,sdbs034!$A:$A,sdbs034!$B:$B,,-1)
       - _xlfn.XLOOKUP($A84,sdbs034!$A:$A,sdbs034!$B:$B,,1) )</f>
        <v>1.2354867320102852E-2</v>
      </c>
      <c r="H84">
        <f xml:space="preserve"> _xlfn.XLOOKUP($A84,sdbso042!$A:$A,sdbso042!$B:$B,,1)
 + ( $A84 - _xlfn.XLOOKUP($A84,sdbso042!$A:$A,sdbso042!$A:$A,,1) )
   / ( _xlfn.XLOOKUP($A84,sdbso042!$A:$A,sdbso042!$A:$A,,-1)
       - _xlfn.XLOOKUP($A84,sdbso042!$A:$A,sdbso042!$A:$A,,1) )
   * ( _xlfn.XLOOKUP($A84,sdbso042!$A:$A,sdbso042!$B:$B,,-1)
       - _xlfn.XLOOKUP($A84,sdbso042!$A:$A,sdbso042!$B:$B,,1) )</f>
        <v>3.769375998246614E-3</v>
      </c>
      <c r="Y84">
        <f t="shared" si="4"/>
        <v>0</v>
      </c>
      <c r="Z84">
        <f t="shared" si="5"/>
        <v>0</v>
      </c>
      <c r="AM84" s="1">
        <v>2449.288</v>
      </c>
    </row>
    <row r="85" spans="1:39" x14ac:dyDescent="0.2">
      <c r="A85" s="1">
        <f t="shared" si="3"/>
        <v>2448.0382</v>
      </c>
      <c r="B85" s="1">
        <v>3.2327083E-2</v>
      </c>
      <c r="C85" t="e">
        <f xml:space="preserve"> _xlfn.XLOOKUP($A85,DibenzoThiophene!$A:$A,DibenzoThiophene!$B:$B,,1)
 + ( $A85 - _xlfn.XLOOKUP($A85,DibenzoThiophene!$A:$A,DibenzoThiophene!$A:$A,,1) )
   / ( _xlfn.XLOOKUP($A85,DibenzoThiophene!$A:$A,DibenzoThiophene!$A:$A,,-1)
       - _xlfn.XLOOKUP($A85,DibenzoThiophene!$A:$A,DibenzoThiophene!$A:$A,,1) )
   * ( _xlfn.XLOOKUP($A85,DibenzoThiophene!$A:$A,DibenzoThiophene!$B:$B,,-1)
       - _xlfn.XLOOKUP($A85,DibenzoThiophene!$A:$A,DibenzoThiophene!$B:$B,,1) )</f>
        <v>#N/A</v>
      </c>
      <c r="D85">
        <f xml:space="preserve"> _xlfn.XLOOKUP($A85,Sulfone!$A:$A,Sulfone!$B:$B,,1)
 + ( $A85 - _xlfn.XLOOKUP($A85,Sulfone!$A:$A,Sulfone!$A:$A,,1) )
   / ( _xlfn.XLOOKUP($A85,Sulfone!$A:$A,Sulfone!$A:$A,,-1)
       - _xlfn.XLOOKUP($A85,Sulfone!$A:$A,Sulfone!$A:$A,,1) )
   * ( _xlfn.XLOOKUP($A85,Sulfone!$A:$A,Sulfone!$B:$B,,-1)
       - _xlfn.XLOOKUP($A85,Sulfone!$A:$A,Sulfone!$B:$B,,1) )</f>
        <v>1.9395552194259032E-3</v>
      </c>
      <c r="E85">
        <f xml:space="preserve"> _xlfn.XLOOKUP($A85,sfeso4051!$A:$A,sfeso4051!$B:$B,,1)
 + ( $A85 - _xlfn.XLOOKUP($A85,sfeso4051!$A:$A,sfeso4051!$A:$A,,1) )
   / ( _xlfn.XLOOKUP($A85,sfeso4051!$A:$A,sfeso4051!$A:$A,,-1)
       - _xlfn.XLOOKUP($A85,sfeso4051!$A:$A,sfeso4051!$A:$A,,1) )
   * ( _xlfn.XLOOKUP($A85,sfeso4051!$A:$A,sfeso4051!$B:$B,,-1)
       - _xlfn.XLOOKUP($A85,sfeso4051!$A:$A,sfeso4051!$B:$B,,1) )</f>
        <v>5.9496943855006429E-3</v>
      </c>
      <c r="F85">
        <f xml:space="preserve"> _xlfn.XLOOKUP($A85,sdbt029!$A:$A,sdbt029!$B:$B,,1)
 + ( $A85 - _xlfn.XLOOKUP($A85,sdbt029!$A:$A,sdbt029!$A:$A,,1) )
   / ( _xlfn.XLOOKUP($A85,sdbt029!$A:$A,sdbt029!$A:$A,,-1)
       - _xlfn.XLOOKUP($A85,sdbt029!$A:$A,sdbt029!$A:$A,,1) )
   * ( _xlfn.XLOOKUP($A85,sdbt029!$A:$A,sdbt029!$B:$B,,-1)
       - _xlfn.XLOOKUP($A85,sdbt029!$A:$A,sdbt029!$B:$B,,1) )</f>
        <v>-3.6724140188494854E-2</v>
      </c>
      <c r="G85">
        <f xml:space="preserve"> _xlfn.XLOOKUP($A85,sdbs034!$A:$A,sdbs034!$B:$B,,1)
 + ( $A85 - _xlfn.XLOOKUP($A85,sdbs034!$A:$A,sdbs034!$A:$A,,1) )
   / ( _xlfn.XLOOKUP($A85,sdbs034!$A:$A,sdbs034!$A:$A,,-1)
       - _xlfn.XLOOKUP($A85,sdbs034!$A:$A,sdbs034!$A:$A,,1) )
   * ( _xlfn.XLOOKUP($A85,sdbs034!$A:$A,sdbs034!$B:$B,,-1)
       - _xlfn.XLOOKUP($A85,sdbs034!$A:$A,sdbs034!$B:$B,,1) )</f>
        <v>1.3056890708888883E-2</v>
      </c>
      <c r="H85">
        <f xml:space="preserve"> _xlfn.XLOOKUP($A85,sdbso042!$A:$A,sdbso042!$B:$B,,1)
 + ( $A85 - _xlfn.XLOOKUP($A85,sdbso042!$A:$A,sdbso042!$A:$A,,1) )
   / ( _xlfn.XLOOKUP($A85,sdbso042!$A:$A,sdbso042!$A:$A,,-1)
       - _xlfn.XLOOKUP($A85,sdbso042!$A:$A,sdbso042!$A:$A,,1) )
   * ( _xlfn.XLOOKUP($A85,sdbso042!$A:$A,sdbso042!$B:$B,,-1)
       - _xlfn.XLOOKUP($A85,sdbso042!$A:$A,sdbso042!$B:$B,,1) )</f>
        <v>5.0247920513512064E-3</v>
      </c>
      <c r="Y85">
        <f t="shared" si="4"/>
        <v>0</v>
      </c>
      <c r="Z85">
        <f t="shared" si="5"/>
        <v>0</v>
      </c>
      <c r="AM85" s="1">
        <v>2449.5382</v>
      </c>
    </row>
    <row r="86" spans="1:39" x14ac:dyDescent="0.2">
      <c r="A86" s="1">
        <f t="shared" si="3"/>
        <v>2448.2883999999999</v>
      </c>
      <c r="B86" s="1">
        <v>5.6245187999999996E-3</v>
      </c>
      <c r="C86" t="e">
        <f xml:space="preserve"> _xlfn.XLOOKUP($A86,DibenzoThiophene!$A:$A,DibenzoThiophene!$B:$B,,1)
 + ( $A86 - _xlfn.XLOOKUP($A86,DibenzoThiophene!$A:$A,DibenzoThiophene!$A:$A,,1) )
   / ( _xlfn.XLOOKUP($A86,DibenzoThiophene!$A:$A,DibenzoThiophene!$A:$A,,-1)
       - _xlfn.XLOOKUP($A86,DibenzoThiophene!$A:$A,DibenzoThiophene!$A:$A,,1) )
   * ( _xlfn.XLOOKUP($A86,DibenzoThiophene!$A:$A,DibenzoThiophene!$B:$B,,-1)
       - _xlfn.XLOOKUP($A86,DibenzoThiophene!$A:$A,DibenzoThiophene!$B:$B,,1) )</f>
        <v>#N/A</v>
      </c>
      <c r="D86">
        <f xml:space="preserve"> _xlfn.XLOOKUP($A86,Sulfone!$A:$A,Sulfone!$B:$B,,1)
 + ( $A86 - _xlfn.XLOOKUP($A86,Sulfone!$A:$A,Sulfone!$A:$A,,1) )
   / ( _xlfn.XLOOKUP($A86,Sulfone!$A:$A,Sulfone!$A:$A,,-1)
       - _xlfn.XLOOKUP($A86,Sulfone!$A:$A,Sulfone!$A:$A,,1) )
   * ( _xlfn.XLOOKUP($A86,Sulfone!$A:$A,Sulfone!$B:$B,,-1)
       - _xlfn.XLOOKUP($A86,Sulfone!$A:$A,Sulfone!$B:$B,,1) )</f>
        <v>1.8334457260145236E-3</v>
      </c>
      <c r="E86">
        <f xml:space="preserve"> _xlfn.XLOOKUP($A86,sfeso4051!$A:$A,sfeso4051!$B:$B,,1)
 + ( $A86 - _xlfn.XLOOKUP($A86,sfeso4051!$A:$A,sfeso4051!$A:$A,,1) )
   / ( _xlfn.XLOOKUP($A86,sfeso4051!$A:$A,sfeso4051!$A:$A,,-1)
       - _xlfn.XLOOKUP($A86,sfeso4051!$A:$A,sfeso4051!$A:$A,,1) )
   * ( _xlfn.XLOOKUP($A86,sfeso4051!$A:$A,sfeso4051!$B:$B,,-1)
       - _xlfn.XLOOKUP($A86,sfeso4051!$A:$A,sfeso4051!$B:$B,,1) )</f>
        <v>6.8344276234013727E-3</v>
      </c>
      <c r="F86">
        <f xml:space="preserve"> _xlfn.XLOOKUP($A86,sdbt029!$A:$A,sdbt029!$B:$B,,1)
 + ( $A86 - _xlfn.XLOOKUP($A86,sdbt029!$A:$A,sdbt029!$A:$A,,1) )
   / ( _xlfn.XLOOKUP($A86,sdbt029!$A:$A,sdbt029!$A:$A,,-1)
       - _xlfn.XLOOKUP($A86,sdbt029!$A:$A,sdbt029!$A:$A,,1) )
   * ( _xlfn.XLOOKUP($A86,sdbt029!$A:$A,sdbt029!$B:$B,,-1)
       - _xlfn.XLOOKUP($A86,sdbt029!$A:$A,sdbt029!$B:$B,,1) )</f>
        <v>-3.5783565644150875E-2</v>
      </c>
      <c r="G86">
        <f xml:space="preserve"> _xlfn.XLOOKUP($A86,sdbs034!$A:$A,sdbs034!$B:$B,,1)
 + ( $A86 - _xlfn.XLOOKUP($A86,sdbs034!$A:$A,sdbs034!$A:$A,,1) )
   / ( _xlfn.XLOOKUP($A86,sdbs034!$A:$A,sdbs034!$A:$A,,-1)
       - _xlfn.XLOOKUP($A86,sdbs034!$A:$A,sdbs034!$A:$A,,1) )
   * ( _xlfn.XLOOKUP($A86,sdbs034!$A:$A,sdbs034!$B:$B,,-1)
       - _xlfn.XLOOKUP($A86,sdbs034!$A:$A,sdbs034!$B:$B,,1) )</f>
        <v>1.3758914097674914E-2</v>
      </c>
      <c r="H86">
        <f xml:space="preserve"> _xlfn.XLOOKUP($A86,sdbso042!$A:$A,sdbso042!$B:$B,,1)
 + ( $A86 - _xlfn.XLOOKUP($A86,sdbso042!$A:$A,sdbso042!$A:$A,,1) )
   / ( _xlfn.XLOOKUP($A86,sdbso042!$A:$A,sdbso042!$A:$A,,-1)
       - _xlfn.XLOOKUP($A86,sdbso042!$A:$A,sdbso042!$A:$A,,1) )
   * ( _xlfn.XLOOKUP($A86,sdbso042!$A:$A,sdbso042!$B:$B,,-1)
       - _xlfn.XLOOKUP($A86,sdbso042!$A:$A,sdbso042!$B:$B,,1) )</f>
        <v>6.2802081044557971E-3</v>
      </c>
      <c r="Y86">
        <f t="shared" si="4"/>
        <v>0</v>
      </c>
      <c r="Z86">
        <f t="shared" si="5"/>
        <v>0</v>
      </c>
      <c r="AM86" s="1">
        <v>2449.7883999999999</v>
      </c>
    </row>
    <row r="87" spans="1:39" x14ac:dyDescent="0.2">
      <c r="A87" s="1">
        <f t="shared" si="3"/>
        <v>2448.5385999999999</v>
      </c>
      <c r="B87" s="1">
        <v>3.9323374000000003E-3</v>
      </c>
      <c r="C87" t="e">
        <f xml:space="preserve"> _xlfn.XLOOKUP($A87,DibenzoThiophene!$A:$A,DibenzoThiophene!$B:$B,,1)
 + ( $A87 - _xlfn.XLOOKUP($A87,DibenzoThiophene!$A:$A,DibenzoThiophene!$A:$A,,1) )
   / ( _xlfn.XLOOKUP($A87,DibenzoThiophene!$A:$A,DibenzoThiophene!$A:$A,,-1)
       - _xlfn.XLOOKUP($A87,DibenzoThiophene!$A:$A,DibenzoThiophene!$A:$A,,1) )
   * ( _xlfn.XLOOKUP($A87,DibenzoThiophene!$A:$A,DibenzoThiophene!$B:$B,,-1)
       - _xlfn.XLOOKUP($A87,DibenzoThiophene!$A:$A,DibenzoThiophene!$B:$B,,1) )</f>
        <v>#N/A</v>
      </c>
      <c r="D87">
        <f xml:space="preserve"> _xlfn.XLOOKUP($A87,Sulfone!$A:$A,Sulfone!$B:$B,,1)
 + ( $A87 - _xlfn.XLOOKUP($A87,Sulfone!$A:$A,Sulfone!$A:$A,,1) )
   / ( _xlfn.XLOOKUP($A87,Sulfone!$A:$A,Sulfone!$A:$A,,-1)
       - _xlfn.XLOOKUP($A87,Sulfone!$A:$A,Sulfone!$A:$A,,1) )
   * ( _xlfn.XLOOKUP($A87,Sulfone!$A:$A,Sulfone!$B:$B,,-1)
       - _xlfn.XLOOKUP($A87,Sulfone!$A:$A,Sulfone!$B:$B,,1) )</f>
        <v>1.7273362326031441E-3</v>
      </c>
      <c r="E87">
        <f xml:space="preserve"> _xlfn.XLOOKUP($A87,sfeso4051!$A:$A,sfeso4051!$B:$B,,1)
 + ( $A87 - _xlfn.XLOOKUP($A87,sfeso4051!$A:$A,sfeso4051!$A:$A,,1) )
   / ( _xlfn.XLOOKUP($A87,sfeso4051!$A:$A,sfeso4051!$A:$A,,-1)
       - _xlfn.XLOOKUP($A87,sfeso4051!$A:$A,sfeso4051!$A:$A,,1) )
   * ( _xlfn.XLOOKUP($A87,sfeso4051!$A:$A,sfeso4051!$B:$B,,-1)
       - _xlfn.XLOOKUP($A87,sfeso4051!$A:$A,sfeso4051!$B:$B,,1) )</f>
        <v>7.7191608613021044E-3</v>
      </c>
      <c r="F87">
        <f xml:space="preserve"> _xlfn.XLOOKUP($A87,sdbt029!$A:$A,sdbt029!$B:$B,,1)
 + ( $A87 - _xlfn.XLOOKUP($A87,sdbt029!$A:$A,sdbt029!$A:$A,,1) )
   / ( _xlfn.XLOOKUP($A87,sdbt029!$A:$A,sdbt029!$A:$A,,-1)
       - _xlfn.XLOOKUP($A87,sdbt029!$A:$A,sdbt029!$A:$A,,1) )
   * ( _xlfn.XLOOKUP($A87,sdbt029!$A:$A,sdbt029!$B:$B,,-1)
       - _xlfn.XLOOKUP($A87,sdbt029!$A:$A,sdbt029!$B:$B,,1) )</f>
        <v>-3.4842991099806896E-2</v>
      </c>
      <c r="G87">
        <f xml:space="preserve"> _xlfn.XLOOKUP($A87,sdbs034!$A:$A,sdbs034!$B:$B,,1)
 + ( $A87 - _xlfn.XLOOKUP($A87,sdbs034!$A:$A,sdbs034!$A:$A,,1) )
   / ( _xlfn.XLOOKUP($A87,sdbs034!$A:$A,sdbs034!$A:$A,,-1)
       - _xlfn.XLOOKUP($A87,sdbs034!$A:$A,sdbs034!$A:$A,,1) )
   * ( _xlfn.XLOOKUP($A87,sdbs034!$A:$A,sdbs034!$B:$B,,-1)
       - _xlfn.XLOOKUP($A87,sdbs034!$A:$A,sdbs034!$B:$B,,1) )</f>
        <v>1.4460937486460945E-2</v>
      </c>
      <c r="H87">
        <f xml:space="preserve"> _xlfn.XLOOKUP($A87,sdbso042!$A:$A,sdbso042!$B:$B,,1)
 + ( $A87 - _xlfn.XLOOKUP($A87,sdbso042!$A:$A,sdbso042!$A:$A,,1) )
   / ( _xlfn.XLOOKUP($A87,sdbso042!$A:$A,sdbso042!$A:$A,,-1)
       - _xlfn.XLOOKUP($A87,sdbso042!$A:$A,sdbso042!$A:$A,,1) )
   * ( _xlfn.XLOOKUP($A87,sdbso042!$A:$A,sdbso042!$B:$B,,-1)
       - _xlfn.XLOOKUP($A87,sdbso042!$A:$A,sdbso042!$B:$B,,1) )</f>
        <v>7.5356241575603904E-3</v>
      </c>
      <c r="Y87">
        <f t="shared" si="4"/>
        <v>0</v>
      </c>
      <c r="Z87">
        <f t="shared" si="5"/>
        <v>0</v>
      </c>
      <c r="AM87" s="1">
        <v>2450.0385999999999</v>
      </c>
    </row>
    <row r="88" spans="1:39" x14ac:dyDescent="0.2">
      <c r="A88" s="1">
        <f t="shared" si="3"/>
        <v>2448.7887999999998</v>
      </c>
      <c r="B88" s="1">
        <v>5.6318697999999997E-3</v>
      </c>
      <c r="C88" t="e">
        <f xml:space="preserve"> _xlfn.XLOOKUP($A88,DibenzoThiophene!$A:$A,DibenzoThiophene!$B:$B,,1)
 + ( $A88 - _xlfn.XLOOKUP($A88,DibenzoThiophene!$A:$A,DibenzoThiophene!$A:$A,,1) )
   / ( _xlfn.XLOOKUP($A88,DibenzoThiophene!$A:$A,DibenzoThiophene!$A:$A,,-1)
       - _xlfn.XLOOKUP($A88,DibenzoThiophene!$A:$A,DibenzoThiophene!$A:$A,,1) )
   * ( _xlfn.XLOOKUP($A88,DibenzoThiophene!$A:$A,DibenzoThiophene!$B:$B,,-1)
       - _xlfn.XLOOKUP($A88,DibenzoThiophene!$A:$A,DibenzoThiophene!$B:$B,,1) )</f>
        <v>#N/A</v>
      </c>
      <c r="D88">
        <f xml:space="preserve"> _xlfn.XLOOKUP($A88,Sulfone!$A:$A,Sulfone!$B:$B,,1)
 + ( $A88 - _xlfn.XLOOKUP($A88,Sulfone!$A:$A,Sulfone!$A:$A,,1) )
   / ( _xlfn.XLOOKUP($A88,Sulfone!$A:$A,Sulfone!$A:$A,,-1)
       - _xlfn.XLOOKUP($A88,Sulfone!$A:$A,Sulfone!$A:$A,,1) )
   * ( _xlfn.XLOOKUP($A88,Sulfone!$A:$A,Sulfone!$B:$B,,-1)
       - _xlfn.XLOOKUP($A88,Sulfone!$A:$A,Sulfone!$B:$B,,1) )</f>
        <v>1.6212267391917648E-3</v>
      </c>
      <c r="E88">
        <f xml:space="preserve"> _xlfn.XLOOKUP($A88,sfeso4051!$A:$A,sfeso4051!$B:$B,,1)
 + ( $A88 - _xlfn.XLOOKUP($A88,sfeso4051!$A:$A,sfeso4051!$A:$A,,1) )
   / ( _xlfn.XLOOKUP($A88,sfeso4051!$A:$A,sfeso4051!$A:$A,,-1)
       - _xlfn.XLOOKUP($A88,sfeso4051!$A:$A,sfeso4051!$A:$A,,1) )
   * ( _xlfn.XLOOKUP($A88,sfeso4051!$A:$A,sfeso4051!$B:$B,,-1)
       - _xlfn.XLOOKUP($A88,sfeso4051!$A:$A,sfeso4051!$B:$B,,1) )</f>
        <v>8.6038940992028343E-3</v>
      </c>
      <c r="F88">
        <f xml:space="preserve"> _xlfn.XLOOKUP($A88,sdbt029!$A:$A,sdbt029!$B:$B,,1)
 + ( $A88 - _xlfn.XLOOKUP($A88,sdbt029!$A:$A,sdbt029!$A:$A,,1) )
   / ( _xlfn.XLOOKUP($A88,sdbt029!$A:$A,sdbt029!$A:$A,,-1)
       - _xlfn.XLOOKUP($A88,sdbt029!$A:$A,sdbt029!$A:$A,,1) )
   * ( _xlfn.XLOOKUP($A88,sdbt029!$A:$A,sdbt029!$B:$B,,-1)
       - _xlfn.XLOOKUP($A88,sdbt029!$A:$A,sdbt029!$B:$B,,1) )</f>
        <v>-3.3902416555462923E-2</v>
      </c>
      <c r="G88">
        <f xml:space="preserve"> _xlfn.XLOOKUP($A88,sdbs034!$A:$A,sdbs034!$B:$B,,1)
 + ( $A88 - _xlfn.XLOOKUP($A88,sdbs034!$A:$A,sdbs034!$A:$A,,1) )
   / ( _xlfn.XLOOKUP($A88,sdbs034!$A:$A,sdbs034!$A:$A,,-1)
       - _xlfn.XLOOKUP($A88,sdbs034!$A:$A,sdbs034!$A:$A,,1) )
   * ( _xlfn.XLOOKUP($A88,sdbs034!$A:$A,sdbs034!$B:$B,,-1)
       - _xlfn.XLOOKUP($A88,sdbs034!$A:$A,sdbs034!$B:$B,,1) )</f>
        <v>1.5162960875246975E-2</v>
      </c>
      <c r="H88">
        <f xml:space="preserve"> _xlfn.XLOOKUP($A88,sdbso042!$A:$A,sdbso042!$B:$B,,1)
 + ( $A88 - _xlfn.XLOOKUP($A88,sdbso042!$A:$A,sdbso042!$A:$A,,1) )
   / ( _xlfn.XLOOKUP($A88,sdbso042!$A:$A,sdbso042!$A:$A,,-1)
       - _xlfn.XLOOKUP($A88,sdbso042!$A:$A,sdbso042!$A:$A,,1) )
   * ( _xlfn.XLOOKUP($A88,sdbso042!$A:$A,sdbso042!$B:$B,,-1)
       - _xlfn.XLOOKUP($A88,sdbso042!$A:$A,sdbso042!$B:$B,,1) )</f>
        <v>8.791040210664982E-3</v>
      </c>
      <c r="Y88">
        <f t="shared" si="4"/>
        <v>0</v>
      </c>
      <c r="Z88">
        <f t="shared" si="5"/>
        <v>0</v>
      </c>
      <c r="AM88" s="1">
        <v>2450.2887999999998</v>
      </c>
    </row>
    <row r="89" spans="1:39" x14ac:dyDescent="0.2">
      <c r="A89" s="1">
        <f t="shared" si="3"/>
        <v>2449.0390000000002</v>
      </c>
      <c r="B89" s="1">
        <v>-7.1478144999999999E-5</v>
      </c>
      <c r="C89" t="e">
        <f xml:space="preserve"> _xlfn.XLOOKUP($A89,DibenzoThiophene!$A:$A,DibenzoThiophene!$B:$B,,1)
 + ( $A89 - _xlfn.XLOOKUP($A89,DibenzoThiophene!$A:$A,DibenzoThiophene!$A:$A,,1) )
   / ( _xlfn.XLOOKUP($A89,DibenzoThiophene!$A:$A,DibenzoThiophene!$A:$A,,-1)
       - _xlfn.XLOOKUP($A89,DibenzoThiophene!$A:$A,DibenzoThiophene!$A:$A,,1) )
   * ( _xlfn.XLOOKUP($A89,DibenzoThiophene!$A:$A,DibenzoThiophene!$B:$B,,-1)
       - _xlfn.XLOOKUP($A89,DibenzoThiophene!$A:$A,DibenzoThiophene!$B:$B,,1) )</f>
        <v>#N/A</v>
      </c>
      <c r="D89">
        <f xml:space="preserve"> _xlfn.XLOOKUP($A89,Sulfone!$A:$A,Sulfone!$B:$B,,1)
 + ( $A89 - _xlfn.XLOOKUP($A89,Sulfone!$A:$A,Sulfone!$A:$A,,1) )
   / ( _xlfn.XLOOKUP($A89,Sulfone!$A:$A,Sulfone!$A:$A,,-1)
       - _xlfn.XLOOKUP($A89,Sulfone!$A:$A,Sulfone!$A:$A,,1) )
   * ( _xlfn.XLOOKUP($A89,Sulfone!$A:$A,Sulfone!$B:$B,,-1)
       - _xlfn.XLOOKUP($A89,Sulfone!$A:$A,Sulfone!$B:$B,,1) )</f>
        <v>1.5151172457801927E-3</v>
      </c>
      <c r="E89">
        <f xml:space="preserve"> _xlfn.XLOOKUP($A89,sfeso4051!$A:$A,sfeso4051!$B:$B,,1)
 + ( $A89 - _xlfn.XLOOKUP($A89,sfeso4051!$A:$A,sfeso4051!$A:$A,,1) )
   / ( _xlfn.XLOOKUP($A89,sfeso4051!$A:$A,sfeso4051!$A:$A,,-1)
       - _xlfn.XLOOKUP($A89,sfeso4051!$A:$A,sfeso4051!$A:$A,,1) )
   * ( _xlfn.XLOOKUP($A89,sfeso4051!$A:$A,sfeso4051!$B:$B,,-1)
       - _xlfn.XLOOKUP($A89,sfeso4051!$A:$A,sfeso4051!$B:$B,,1) )</f>
        <v>9.4886273371051731E-3</v>
      </c>
      <c r="F89">
        <f xml:space="preserve"> _xlfn.XLOOKUP($A89,sdbt029!$A:$A,sdbt029!$B:$B,,1)
 + ( $A89 - _xlfn.XLOOKUP($A89,sdbt029!$A:$A,sdbt029!$A:$A,,1) )
   / ( _xlfn.XLOOKUP($A89,sdbt029!$A:$A,sdbt029!$A:$A,,-1)
       - _xlfn.XLOOKUP($A89,sdbt029!$A:$A,sdbt029!$A:$A,,1) )
   * ( _xlfn.XLOOKUP($A89,sdbt029!$A:$A,sdbt029!$B:$B,,-1)
       - _xlfn.XLOOKUP($A89,sdbt029!$A:$A,sdbt029!$B:$B,,1) )</f>
        <v>-3.2961842011117237E-2</v>
      </c>
      <c r="G89">
        <f xml:space="preserve"> _xlfn.XLOOKUP($A89,sdbs034!$A:$A,sdbs034!$B:$B,,1)
 + ( $A89 - _xlfn.XLOOKUP($A89,sdbs034!$A:$A,sdbs034!$A:$A,,1) )
   / ( _xlfn.XLOOKUP($A89,sdbs034!$A:$A,sdbs034!$A:$A,,-1)
       - _xlfn.XLOOKUP($A89,sdbs034!$A:$A,sdbs034!$A:$A,,1) )
   * ( _xlfn.XLOOKUP($A89,sdbs034!$A:$A,sdbs034!$B:$B,,-1)
       - _xlfn.XLOOKUP($A89,sdbs034!$A:$A,sdbs034!$B:$B,,1) )</f>
        <v>1.5864984264034279E-2</v>
      </c>
      <c r="H89">
        <f xml:space="preserve"> _xlfn.XLOOKUP($A89,sdbso042!$A:$A,sdbso042!$B:$B,,1)
 + ( $A89 - _xlfn.XLOOKUP($A89,sdbso042!$A:$A,sdbso042!$A:$A,,1) )
   / ( _xlfn.XLOOKUP($A89,sdbso042!$A:$A,sdbso042!$A:$A,,-1)
       - _xlfn.XLOOKUP($A89,sdbso042!$A:$A,sdbso042!$A:$A,,1) )
   * ( _xlfn.XLOOKUP($A89,sdbso042!$A:$A,sdbso042!$B:$B,,-1)
       - _xlfn.XLOOKUP($A89,sdbso042!$A:$A,sdbso042!$B:$B,,1) )</f>
        <v>1.0046456263771856E-2</v>
      </c>
      <c r="Y89">
        <f t="shared" si="4"/>
        <v>0</v>
      </c>
      <c r="Z89">
        <f t="shared" si="5"/>
        <v>0</v>
      </c>
      <c r="AM89" s="1">
        <v>2450.5390000000002</v>
      </c>
    </row>
    <row r="90" spans="1:39" x14ac:dyDescent="0.2">
      <c r="A90" s="1">
        <f t="shared" si="3"/>
        <v>2449.2892000000002</v>
      </c>
      <c r="B90" s="1">
        <v>-5.2901987999999999E-4</v>
      </c>
      <c r="C90" t="e">
        <f xml:space="preserve"> _xlfn.XLOOKUP($A90,DibenzoThiophene!$A:$A,DibenzoThiophene!$B:$B,,1)
 + ( $A90 - _xlfn.XLOOKUP($A90,DibenzoThiophene!$A:$A,DibenzoThiophene!$A:$A,,1) )
   / ( _xlfn.XLOOKUP($A90,DibenzoThiophene!$A:$A,DibenzoThiophene!$A:$A,,-1)
       - _xlfn.XLOOKUP($A90,DibenzoThiophene!$A:$A,DibenzoThiophene!$A:$A,,1) )
   * ( _xlfn.XLOOKUP($A90,DibenzoThiophene!$A:$A,DibenzoThiophene!$B:$B,,-1)
       - _xlfn.XLOOKUP($A90,DibenzoThiophene!$A:$A,DibenzoThiophene!$B:$B,,1) )</f>
        <v>#N/A</v>
      </c>
      <c r="D90">
        <f xml:space="preserve"> _xlfn.XLOOKUP($A90,Sulfone!$A:$A,Sulfone!$B:$B,,1)
 + ( $A90 - _xlfn.XLOOKUP($A90,Sulfone!$A:$A,Sulfone!$A:$A,,1) )
   / ( _xlfn.XLOOKUP($A90,Sulfone!$A:$A,Sulfone!$A:$A,,-1)
       - _xlfn.XLOOKUP($A90,Sulfone!$A:$A,Sulfone!$A:$A,,1) )
   * ( _xlfn.XLOOKUP($A90,Sulfone!$A:$A,Sulfone!$B:$B,,-1)
       - _xlfn.XLOOKUP($A90,Sulfone!$A:$A,Sulfone!$B:$B,,1) )</f>
        <v>1.4090077523688132E-3</v>
      </c>
      <c r="E90">
        <f xml:space="preserve"> _xlfn.XLOOKUP($A90,sfeso4051!$A:$A,sfeso4051!$B:$B,,1)
 + ( $A90 - _xlfn.XLOOKUP($A90,sfeso4051!$A:$A,sfeso4051!$A:$A,,1) )
   / ( _xlfn.XLOOKUP($A90,sfeso4051!$A:$A,sfeso4051!$A:$A,,-1)
       - _xlfn.XLOOKUP($A90,sfeso4051!$A:$A,sfeso4051!$A:$A,,1) )
   * ( _xlfn.XLOOKUP($A90,sfeso4051!$A:$A,sfeso4051!$B:$B,,-1)
       - _xlfn.XLOOKUP($A90,sfeso4051!$A:$A,sfeso4051!$B:$B,,1) )</f>
        <v>1.0373360575005902E-2</v>
      </c>
      <c r="F90">
        <f xml:space="preserve"> _xlfn.XLOOKUP($A90,sdbt029!$A:$A,sdbt029!$B:$B,,1)
 + ( $A90 - _xlfn.XLOOKUP($A90,sdbt029!$A:$A,sdbt029!$A:$A,,1) )
   / ( _xlfn.XLOOKUP($A90,sdbt029!$A:$A,sdbt029!$A:$A,,-1)
       - _xlfn.XLOOKUP($A90,sdbt029!$A:$A,sdbt029!$A:$A,,1) )
   * ( _xlfn.XLOOKUP($A90,sdbt029!$A:$A,sdbt029!$B:$B,,-1)
       - _xlfn.XLOOKUP($A90,sdbt029!$A:$A,sdbt029!$B:$B,,1) )</f>
        <v>-3.2021267466773258E-2</v>
      </c>
      <c r="G90">
        <f xml:space="preserve"> _xlfn.XLOOKUP($A90,sdbs034!$A:$A,sdbs034!$B:$B,,1)
 + ( $A90 - _xlfn.XLOOKUP($A90,sdbs034!$A:$A,sdbs034!$A:$A,,1) )
   / ( _xlfn.XLOOKUP($A90,sdbs034!$A:$A,sdbs034!$A:$A,,-1)
       - _xlfn.XLOOKUP($A90,sdbs034!$A:$A,sdbs034!$A:$A,,1) )
   * ( _xlfn.XLOOKUP($A90,sdbs034!$A:$A,sdbs034!$B:$B,,-1)
       - _xlfn.XLOOKUP($A90,sdbs034!$A:$A,sdbs034!$B:$B,,1) )</f>
        <v>1.6567007652820313E-2</v>
      </c>
      <c r="H90">
        <f xml:space="preserve"> _xlfn.XLOOKUP($A90,sdbso042!$A:$A,sdbso042!$B:$B,,1)
 + ( $A90 - _xlfn.XLOOKUP($A90,sdbso042!$A:$A,sdbso042!$A:$A,,1) )
   / ( _xlfn.XLOOKUP($A90,sdbso042!$A:$A,sdbso042!$A:$A,,-1)
       - _xlfn.XLOOKUP($A90,sdbso042!$A:$A,sdbso042!$A:$A,,1) )
   * ( _xlfn.XLOOKUP($A90,sdbso042!$A:$A,sdbso042!$B:$B,,-1)
       - _xlfn.XLOOKUP($A90,sdbso042!$A:$A,sdbso042!$B:$B,,1) )</f>
        <v>1.1301872316876448E-2</v>
      </c>
      <c r="Y90">
        <f t="shared" si="4"/>
        <v>0</v>
      </c>
      <c r="Z90">
        <f t="shared" si="5"/>
        <v>0</v>
      </c>
      <c r="AM90" s="1">
        <v>2450.7892000000002</v>
      </c>
    </row>
    <row r="91" spans="1:39" x14ac:dyDescent="0.2">
      <c r="A91" s="1">
        <f t="shared" si="3"/>
        <v>2449.5394000000001</v>
      </c>
      <c r="B91" s="1">
        <v>2.1879686999999998E-2</v>
      </c>
      <c r="C91" t="e">
        <f xml:space="preserve"> _xlfn.XLOOKUP($A91,DibenzoThiophene!$A:$A,DibenzoThiophene!$B:$B,,1)
 + ( $A91 - _xlfn.XLOOKUP($A91,DibenzoThiophene!$A:$A,DibenzoThiophene!$A:$A,,1) )
   / ( _xlfn.XLOOKUP($A91,DibenzoThiophene!$A:$A,DibenzoThiophene!$A:$A,,-1)
       - _xlfn.XLOOKUP($A91,DibenzoThiophene!$A:$A,DibenzoThiophene!$A:$A,,1) )
   * ( _xlfn.XLOOKUP($A91,DibenzoThiophene!$A:$A,DibenzoThiophene!$B:$B,,-1)
       - _xlfn.XLOOKUP($A91,DibenzoThiophene!$A:$A,DibenzoThiophene!$B:$B,,1) )</f>
        <v>#N/A</v>
      </c>
      <c r="D91">
        <f xml:space="preserve"> _xlfn.XLOOKUP($A91,Sulfone!$A:$A,Sulfone!$B:$B,,1)
 + ( $A91 - _xlfn.XLOOKUP($A91,Sulfone!$A:$A,Sulfone!$A:$A,,1) )
   / ( _xlfn.XLOOKUP($A91,Sulfone!$A:$A,Sulfone!$A:$A,,-1)
       - _xlfn.XLOOKUP($A91,Sulfone!$A:$A,Sulfone!$A:$A,,1) )
   * ( _xlfn.XLOOKUP($A91,Sulfone!$A:$A,Sulfone!$B:$B,,-1)
       - _xlfn.XLOOKUP($A91,Sulfone!$A:$A,Sulfone!$B:$B,,1) )</f>
        <v>1.3028982589574337E-3</v>
      </c>
      <c r="E91">
        <f xml:space="preserve"> _xlfn.XLOOKUP($A91,sfeso4051!$A:$A,sfeso4051!$B:$B,,1)
 + ( $A91 - _xlfn.XLOOKUP($A91,sfeso4051!$A:$A,sfeso4051!$A:$A,,1) )
   / ( _xlfn.XLOOKUP($A91,sfeso4051!$A:$A,sfeso4051!$A:$A,,-1)
       - _xlfn.XLOOKUP($A91,sfeso4051!$A:$A,sfeso4051!$A:$A,,1) )
   * ( _xlfn.XLOOKUP($A91,sfeso4051!$A:$A,sfeso4051!$B:$B,,-1)
       - _xlfn.XLOOKUP($A91,sfeso4051!$A:$A,sfeso4051!$B:$B,,1) )</f>
        <v>1.1258093812906633E-2</v>
      </c>
      <c r="F91">
        <f xml:space="preserve"> _xlfn.XLOOKUP($A91,sdbt029!$A:$A,sdbt029!$B:$B,,1)
 + ( $A91 - _xlfn.XLOOKUP($A91,sdbt029!$A:$A,sdbt029!$A:$A,,1) )
   / ( _xlfn.XLOOKUP($A91,sdbt029!$A:$A,sdbt029!$A:$A,,-1)
       - _xlfn.XLOOKUP($A91,sdbt029!$A:$A,sdbt029!$A:$A,,1) )
   * ( _xlfn.XLOOKUP($A91,sdbt029!$A:$A,sdbt029!$B:$B,,-1)
       - _xlfn.XLOOKUP($A91,sdbt029!$A:$A,sdbt029!$B:$B,,1) )</f>
        <v>-3.1080692922429279E-2</v>
      </c>
      <c r="G91">
        <f xml:space="preserve"> _xlfn.XLOOKUP($A91,sdbs034!$A:$A,sdbs034!$B:$B,,1)
 + ( $A91 - _xlfn.XLOOKUP($A91,sdbs034!$A:$A,sdbs034!$A:$A,,1) )
   / ( _xlfn.XLOOKUP($A91,sdbs034!$A:$A,sdbs034!$A:$A,,-1)
       - _xlfn.XLOOKUP($A91,sdbs034!$A:$A,sdbs034!$A:$A,,1) )
   * ( _xlfn.XLOOKUP($A91,sdbs034!$A:$A,sdbs034!$B:$B,,-1)
       - _xlfn.XLOOKUP($A91,sdbs034!$A:$A,sdbs034!$B:$B,,1) )</f>
        <v>1.7269031041606341E-2</v>
      </c>
      <c r="H91">
        <f xml:space="preserve"> _xlfn.XLOOKUP($A91,sdbso042!$A:$A,sdbso042!$B:$B,,1)
 + ( $A91 - _xlfn.XLOOKUP($A91,sdbso042!$A:$A,sdbso042!$A:$A,,1) )
   / ( _xlfn.XLOOKUP($A91,sdbso042!$A:$A,sdbso042!$A:$A,,-1)
       - _xlfn.XLOOKUP($A91,sdbso042!$A:$A,sdbso042!$A:$A,,1) )
   * ( _xlfn.XLOOKUP($A91,sdbso042!$A:$A,sdbso042!$B:$B,,-1)
       - _xlfn.XLOOKUP($A91,sdbso042!$A:$A,sdbso042!$B:$B,,1) )</f>
        <v>1.2557288369981039E-2</v>
      </c>
      <c r="Y91">
        <f t="shared" si="4"/>
        <v>0</v>
      </c>
      <c r="Z91">
        <f t="shared" si="5"/>
        <v>0</v>
      </c>
      <c r="AM91" s="1">
        <v>2451.0394000000001</v>
      </c>
    </row>
    <row r="92" spans="1:39" x14ac:dyDescent="0.2">
      <c r="A92" s="1">
        <f t="shared" si="3"/>
        <v>2449.7894999999999</v>
      </c>
      <c r="B92" s="1">
        <v>1.6016585E-2</v>
      </c>
      <c r="C92" t="e">
        <f xml:space="preserve"> _xlfn.XLOOKUP($A92,DibenzoThiophene!$A:$A,DibenzoThiophene!$B:$B,,1)
 + ( $A92 - _xlfn.XLOOKUP($A92,DibenzoThiophene!$A:$A,DibenzoThiophene!$A:$A,,1) )
   / ( _xlfn.XLOOKUP($A92,DibenzoThiophene!$A:$A,DibenzoThiophene!$A:$A,,-1)
       - _xlfn.XLOOKUP($A92,DibenzoThiophene!$A:$A,DibenzoThiophene!$A:$A,,1) )
   * ( _xlfn.XLOOKUP($A92,DibenzoThiophene!$A:$A,DibenzoThiophene!$B:$B,,-1)
       - _xlfn.XLOOKUP($A92,DibenzoThiophene!$A:$A,DibenzoThiophene!$B:$B,,1) )</f>
        <v>#N/A</v>
      </c>
      <c r="D92">
        <f xml:space="preserve"> _xlfn.XLOOKUP($A92,Sulfone!$A:$A,Sulfone!$B:$B,,1)
 + ( $A92 - _xlfn.XLOOKUP($A92,Sulfone!$A:$A,Sulfone!$A:$A,,1) )
   / ( _xlfn.XLOOKUP($A92,Sulfone!$A:$A,Sulfone!$A:$A,,-1)
       - _xlfn.XLOOKUP($A92,Sulfone!$A:$A,Sulfone!$A:$A,,1) )
   * ( _xlfn.XLOOKUP($A92,Sulfone!$A:$A,Sulfone!$B:$B,,-1)
       - _xlfn.XLOOKUP($A92,Sulfone!$A:$A,Sulfone!$B:$B,,1) )</f>
        <v>1.1968311754156089E-3</v>
      </c>
      <c r="E92">
        <f xml:space="preserve"> _xlfn.XLOOKUP($A92,sfeso4051!$A:$A,sfeso4051!$B:$B,,1)
 + ( $A92 - _xlfn.XLOOKUP($A92,sfeso4051!$A:$A,sfeso4051!$A:$A,,1) )
   / ( _xlfn.XLOOKUP($A92,sfeso4051!$A:$A,sfeso4051!$A:$A,,-1)
       - _xlfn.XLOOKUP($A92,sfeso4051!$A:$A,sfeso4051!$A:$A,,1) )
   * ( _xlfn.XLOOKUP($A92,sfeso4051!$A:$A,sfeso4051!$B:$B,,-1)
       - _xlfn.XLOOKUP($A92,sfeso4051!$A:$A,sfeso4051!$B:$B,,1) )</f>
        <v>1.2142473440399813E-2</v>
      </c>
      <c r="F92">
        <f xml:space="preserve"> _xlfn.XLOOKUP($A92,sdbt029!$A:$A,sdbt029!$B:$B,,1)
 + ( $A92 - _xlfn.XLOOKUP($A92,sdbt029!$A:$A,sdbt029!$A:$A,,1) )
   / ( _xlfn.XLOOKUP($A92,sdbt029!$A:$A,sdbt029!$A:$A,,-1)
       - _xlfn.XLOOKUP($A92,sdbt029!$A:$A,sdbt029!$A:$A,,1) )
   * ( _xlfn.XLOOKUP($A92,sdbt029!$A:$A,sdbt029!$B:$B,,-1)
       - _xlfn.XLOOKUP($A92,sdbt029!$A:$A,sdbt029!$B:$B,,1) )</f>
        <v>-3.014049430716054E-2</v>
      </c>
      <c r="G92">
        <f xml:space="preserve"> _xlfn.XLOOKUP($A92,sdbs034!$A:$A,sdbs034!$B:$B,,1)
 + ( $A92 - _xlfn.XLOOKUP($A92,sdbs034!$A:$A,sdbs034!$A:$A,,1) )
   / ( _xlfn.XLOOKUP($A92,sdbs034!$A:$A,sdbs034!$A:$A,,-1)
       - _xlfn.XLOOKUP($A92,sdbs034!$A:$A,sdbs034!$A:$A,,1) )
   * ( _xlfn.XLOOKUP($A92,sdbs034!$A:$A,sdbs034!$B:$B,,-1)
       - _xlfn.XLOOKUP($A92,sdbs034!$A:$A,sdbs034!$B:$B,,1) )</f>
        <v>1.79707738455042E-2</v>
      </c>
      <c r="H92">
        <f xml:space="preserve"> _xlfn.XLOOKUP($A92,sdbso042!$A:$A,sdbso042!$B:$B,,1)
 + ( $A92 - _xlfn.XLOOKUP($A92,sdbso042!$A:$A,sdbso042!$A:$A,,1) )
   / ( _xlfn.XLOOKUP($A92,sdbso042!$A:$A,sdbso042!$A:$A,,-1)
       - _xlfn.XLOOKUP($A92,sdbso042!$A:$A,sdbso042!$A:$A,,1) )
   * ( _xlfn.XLOOKUP($A92,sdbso042!$A:$A,sdbso042!$B:$B,,-1)
       - _xlfn.XLOOKUP($A92,sdbso042!$A:$A,sdbso042!$B:$B,,1) )</f>
        <v>1.3812202658075382E-2</v>
      </c>
      <c r="Y92">
        <f t="shared" si="4"/>
        <v>0</v>
      </c>
      <c r="Z92">
        <f t="shared" si="5"/>
        <v>0</v>
      </c>
      <c r="AM92" s="1">
        <v>2451.2894999999999</v>
      </c>
    </row>
    <row r="93" spans="1:39" x14ac:dyDescent="0.2">
      <c r="A93" s="1">
        <f t="shared" si="3"/>
        <v>2450.0396999999998</v>
      </c>
      <c r="B93" s="1">
        <v>1.2731259999999999E-2</v>
      </c>
      <c r="C93" t="e">
        <f xml:space="preserve"> _xlfn.XLOOKUP($A93,DibenzoThiophene!$A:$A,DibenzoThiophene!$B:$B,,1)
 + ( $A93 - _xlfn.XLOOKUP($A93,DibenzoThiophene!$A:$A,DibenzoThiophene!$A:$A,,1) )
   / ( _xlfn.XLOOKUP($A93,DibenzoThiophene!$A:$A,DibenzoThiophene!$A:$A,,-1)
       - _xlfn.XLOOKUP($A93,DibenzoThiophene!$A:$A,DibenzoThiophene!$A:$A,,1) )
   * ( _xlfn.XLOOKUP($A93,DibenzoThiophene!$A:$A,DibenzoThiophene!$B:$B,,-1)
       - _xlfn.XLOOKUP($A93,DibenzoThiophene!$A:$A,DibenzoThiophene!$B:$B,,1) )</f>
        <v>#N/A</v>
      </c>
      <c r="D93">
        <f xml:space="preserve"> _xlfn.XLOOKUP($A93,Sulfone!$A:$A,Sulfone!$B:$B,,1)
 + ( $A93 - _xlfn.XLOOKUP($A93,Sulfone!$A:$A,Sulfone!$A:$A,,1) )
   / ( _xlfn.XLOOKUP($A93,Sulfone!$A:$A,Sulfone!$A:$A,,-1)
       - _xlfn.XLOOKUP($A93,Sulfone!$A:$A,Sulfone!$A:$A,,1) )
   * ( _xlfn.XLOOKUP($A93,Sulfone!$A:$A,Sulfone!$B:$B,,-1)
       - _xlfn.XLOOKUP($A93,Sulfone!$A:$A,Sulfone!$B:$B,,1) )</f>
        <v>1.0907216820042296E-3</v>
      </c>
      <c r="E93">
        <f xml:space="preserve"> _xlfn.XLOOKUP($A93,sfeso4051!$A:$A,sfeso4051!$B:$B,,1)
 + ( $A93 - _xlfn.XLOOKUP($A93,sfeso4051!$A:$A,sfeso4051!$A:$A,,1) )
   / ( _xlfn.XLOOKUP($A93,sfeso4051!$A:$A,sfeso4051!$A:$A,,-1)
       - _xlfn.XLOOKUP($A93,sfeso4051!$A:$A,sfeso4051!$A:$A,,1) )
   * ( _xlfn.XLOOKUP($A93,sfeso4051!$A:$A,sfeso4051!$B:$B,,-1)
       - _xlfn.XLOOKUP($A93,sfeso4051!$A:$A,sfeso4051!$B:$B,,1) )</f>
        <v>1.270490582094809E-2</v>
      </c>
      <c r="F93">
        <f xml:space="preserve"> _xlfn.XLOOKUP($A93,sdbt029!$A:$A,sdbt029!$B:$B,,1)
 + ( $A93 - _xlfn.XLOOKUP($A93,sdbt029!$A:$A,sdbt029!$A:$A,,1) )
   / ( _xlfn.XLOOKUP($A93,sdbt029!$A:$A,sdbt029!$A:$A,,-1)
       - _xlfn.XLOOKUP($A93,sdbt029!$A:$A,sdbt029!$A:$A,,1) )
   * ( _xlfn.XLOOKUP($A93,sdbt029!$A:$A,sdbt029!$B:$B,,-1)
       - _xlfn.XLOOKUP($A93,sdbt029!$A:$A,sdbt029!$B:$B,,1) )</f>
        <v>-2.9635014430152665E-2</v>
      </c>
      <c r="G93">
        <f xml:space="preserve"> _xlfn.XLOOKUP($A93,sdbs034!$A:$A,sdbs034!$B:$B,,1)
 + ( $A93 - _xlfn.XLOOKUP($A93,sdbs034!$A:$A,sdbs034!$A:$A,,1) )
   / ( _xlfn.XLOOKUP($A93,sdbs034!$A:$A,sdbs034!$A:$A,,-1)
       - _xlfn.XLOOKUP($A93,sdbs034!$A:$A,sdbs034!$A:$A,,1) )
   * ( _xlfn.XLOOKUP($A93,sdbs034!$A:$A,sdbs034!$B:$B,,-1)
       - _xlfn.XLOOKUP($A93,sdbs034!$A:$A,sdbs034!$B:$B,,1) )</f>
        <v>1.8510730340676934E-2</v>
      </c>
      <c r="H93">
        <f xml:space="preserve"> _xlfn.XLOOKUP($A93,sdbso042!$A:$A,sdbso042!$B:$B,,1)
 + ( $A93 - _xlfn.XLOOKUP($A93,sdbso042!$A:$A,sdbso042!$A:$A,,1) )
   / ( _xlfn.XLOOKUP($A93,sdbso042!$A:$A,sdbso042!$A:$A,,-1)
       - _xlfn.XLOOKUP($A93,sdbso042!$A:$A,sdbso042!$A:$A,,1) )
   * ( _xlfn.XLOOKUP($A93,sdbso042!$A:$A,sdbso042!$B:$B,,-1)
       - _xlfn.XLOOKUP($A93,sdbso042!$A:$A,sdbso042!$B:$B,,1) )</f>
        <v>1.4717289694672935E-2</v>
      </c>
      <c r="Y93">
        <f t="shared" si="4"/>
        <v>0</v>
      </c>
      <c r="Z93">
        <f t="shared" si="5"/>
        <v>0</v>
      </c>
      <c r="AM93" s="1">
        <v>2451.5396999999998</v>
      </c>
    </row>
    <row r="94" spans="1:39" x14ac:dyDescent="0.2">
      <c r="A94" s="1">
        <f t="shared" si="3"/>
        <v>2450.2899000000002</v>
      </c>
      <c r="B94" s="1">
        <v>-1.8273290000000001E-2</v>
      </c>
      <c r="C94" t="e">
        <f xml:space="preserve"> _xlfn.XLOOKUP($A94,DibenzoThiophene!$A:$A,DibenzoThiophene!$B:$B,,1)
 + ( $A94 - _xlfn.XLOOKUP($A94,DibenzoThiophene!$A:$A,DibenzoThiophene!$A:$A,,1) )
   / ( _xlfn.XLOOKUP($A94,DibenzoThiophene!$A:$A,DibenzoThiophene!$A:$A,,-1)
       - _xlfn.XLOOKUP($A94,DibenzoThiophene!$A:$A,DibenzoThiophene!$A:$A,,1) )
   * ( _xlfn.XLOOKUP($A94,DibenzoThiophene!$A:$A,DibenzoThiophene!$B:$B,,-1)
       - _xlfn.XLOOKUP($A94,DibenzoThiophene!$A:$A,DibenzoThiophene!$B:$B,,1) )</f>
        <v>#N/A</v>
      </c>
      <c r="D94">
        <f xml:space="preserve"> _xlfn.XLOOKUP($A94,Sulfone!$A:$A,Sulfone!$B:$B,,1)
 + ( $A94 - _xlfn.XLOOKUP($A94,Sulfone!$A:$A,Sulfone!$A:$A,,1) )
   / ( _xlfn.XLOOKUP($A94,Sulfone!$A:$A,Sulfone!$A:$A,,-1)
       - _xlfn.XLOOKUP($A94,Sulfone!$A:$A,Sulfone!$A:$A,,1) )
   * ( _xlfn.XLOOKUP($A94,Sulfone!$A:$A,Sulfone!$B:$B,,-1)
       - _xlfn.XLOOKUP($A94,Sulfone!$A:$A,Sulfone!$B:$B,,1) )</f>
        <v>9.8461218859265728E-4</v>
      </c>
      <c r="E94">
        <f xml:space="preserve"> _xlfn.XLOOKUP($A94,sfeso4051!$A:$A,sfeso4051!$B:$B,,1)
 + ( $A94 - _xlfn.XLOOKUP($A94,sfeso4051!$A:$A,sfeso4051!$A:$A,,1) )
   / ( _xlfn.XLOOKUP($A94,sfeso4051!$A:$A,sfeso4051!$A:$A,,-1)
       - _xlfn.XLOOKUP($A94,sfeso4051!$A:$A,sfeso4051!$A:$A,,1) )
   * ( _xlfn.XLOOKUP($A94,sfeso4051!$A:$A,sfeso4051!$B:$B,,-1)
       - _xlfn.XLOOKUP($A94,sfeso4051!$A:$A,sfeso4051!$B:$B,,1) )</f>
        <v>1.1715605256618104E-2</v>
      </c>
      <c r="F94">
        <f xml:space="preserve"> _xlfn.XLOOKUP($A94,sdbt029!$A:$A,sdbt029!$B:$B,,1)
 + ( $A94 - _xlfn.XLOOKUP($A94,sdbt029!$A:$A,sdbt029!$A:$A,,1) )
   / ( _xlfn.XLOOKUP($A94,sdbt029!$A:$A,sdbt029!$A:$A,,-1)
       - _xlfn.XLOOKUP($A94,sdbt029!$A:$A,sdbt029!$A:$A,,1) )
   * ( _xlfn.XLOOKUP($A94,sdbt029!$A:$A,sdbt029!$B:$B,,-1)
       - _xlfn.XLOOKUP($A94,sdbt029!$A:$A,sdbt029!$B:$B,,1) )</f>
        <v>-3.1224318709142579E-2</v>
      </c>
      <c r="G94">
        <f xml:space="preserve"> _xlfn.XLOOKUP($A94,sdbs034!$A:$A,sdbs034!$B:$B,,1)
 + ( $A94 - _xlfn.XLOOKUP($A94,sdbs034!$A:$A,sdbs034!$A:$A,,1) )
   / ( _xlfn.XLOOKUP($A94,sdbs034!$A:$A,sdbs034!$A:$A,,-1)
       - _xlfn.XLOOKUP($A94,sdbs034!$A:$A,sdbs034!$A:$A,,1) )
   * ( _xlfn.XLOOKUP($A94,sdbs034!$A:$A,sdbs034!$B:$B,,-1)
       - _xlfn.XLOOKUP($A94,sdbs034!$A:$A,sdbs034!$B:$B,,1) )</f>
        <v>1.8270407998990507E-2</v>
      </c>
      <c r="H94">
        <f xml:space="preserve"> _xlfn.XLOOKUP($A94,sdbso042!$A:$A,sdbso042!$B:$B,,1)
 + ( $A94 - _xlfn.XLOOKUP($A94,sdbso042!$A:$A,sdbso042!$A:$A,,1) )
   / ( _xlfn.XLOOKUP($A94,sdbso042!$A:$A,sdbso042!$A:$A,,-1)
       - _xlfn.XLOOKUP($A94,sdbso042!$A:$A,sdbso042!$A:$A,,1) )
   * ( _xlfn.XLOOKUP($A94,sdbso042!$A:$A,sdbso042!$B:$B,,-1)
       - _xlfn.XLOOKUP($A94,sdbso042!$A:$A,sdbso042!$B:$B,,1) )</f>
        <v>1.3935700869077146E-2</v>
      </c>
      <c r="Y94">
        <f t="shared" si="4"/>
        <v>0</v>
      </c>
      <c r="Z94">
        <f t="shared" si="5"/>
        <v>0</v>
      </c>
      <c r="AM94" s="1">
        <v>2451.7899000000002</v>
      </c>
    </row>
    <row r="95" spans="1:39" x14ac:dyDescent="0.2">
      <c r="A95" s="1">
        <f t="shared" si="3"/>
        <v>2450.5401000000002</v>
      </c>
      <c r="B95" s="1">
        <v>1.8900042999999998E-2</v>
      </c>
      <c r="C95" t="e">
        <f xml:space="preserve"> _xlfn.XLOOKUP($A95,DibenzoThiophene!$A:$A,DibenzoThiophene!$B:$B,,1)
 + ( $A95 - _xlfn.XLOOKUP($A95,DibenzoThiophene!$A:$A,DibenzoThiophene!$A:$A,,1) )
   / ( _xlfn.XLOOKUP($A95,DibenzoThiophene!$A:$A,DibenzoThiophene!$A:$A,,-1)
       - _xlfn.XLOOKUP($A95,DibenzoThiophene!$A:$A,DibenzoThiophene!$A:$A,,1) )
   * ( _xlfn.XLOOKUP($A95,DibenzoThiophene!$A:$A,DibenzoThiophene!$B:$B,,-1)
       - _xlfn.XLOOKUP($A95,DibenzoThiophene!$A:$A,DibenzoThiophene!$B:$B,,1) )</f>
        <v>#N/A</v>
      </c>
      <c r="D95">
        <f xml:space="preserve"> _xlfn.XLOOKUP($A95,Sulfone!$A:$A,Sulfone!$B:$B,,1)
 + ( $A95 - _xlfn.XLOOKUP($A95,Sulfone!$A:$A,Sulfone!$A:$A,,1) )
   / ( _xlfn.XLOOKUP($A95,Sulfone!$A:$A,Sulfone!$A:$A,,-1)
       - _xlfn.XLOOKUP($A95,Sulfone!$A:$A,Sulfone!$A:$A,,1) )
   * ( _xlfn.XLOOKUP($A95,Sulfone!$A:$A,Sulfone!$B:$B,,-1)
       - _xlfn.XLOOKUP($A95,Sulfone!$A:$A,Sulfone!$B:$B,,1) )</f>
        <v>8.7850269518127797E-4</v>
      </c>
      <c r="E95">
        <f xml:space="preserve"> _xlfn.XLOOKUP($A95,sfeso4051!$A:$A,sfeso4051!$B:$B,,1)
 + ( $A95 - _xlfn.XLOOKUP($A95,sfeso4051!$A:$A,sfeso4051!$A:$A,,1) )
   / ( _xlfn.XLOOKUP($A95,sfeso4051!$A:$A,sfeso4051!$A:$A,,-1)
       - _xlfn.XLOOKUP($A95,sfeso4051!$A:$A,sfeso4051!$A:$A,,1) )
   * ( _xlfn.XLOOKUP($A95,sfeso4051!$A:$A,sfeso4051!$B:$B,,-1)
       - _xlfn.XLOOKUP($A95,sfeso4051!$A:$A,sfeso4051!$B:$B,,1) )</f>
        <v>1.0726304692289914E-2</v>
      </c>
      <c r="F95">
        <f xml:space="preserve"> _xlfn.XLOOKUP($A95,sdbt029!$A:$A,sdbt029!$B:$B,,1)
 + ( $A95 - _xlfn.XLOOKUP($A95,sdbt029!$A:$A,sdbt029!$A:$A,,1) )
   / ( _xlfn.XLOOKUP($A95,sdbt029!$A:$A,sdbt029!$A:$A,,-1)
       - _xlfn.XLOOKUP($A95,sdbt029!$A:$A,sdbt029!$A:$A,,1) )
   * ( _xlfn.XLOOKUP($A95,sdbt029!$A:$A,sdbt029!$B:$B,,-1)
       - _xlfn.XLOOKUP($A95,sdbt029!$A:$A,sdbt029!$B:$B,,1) )</f>
        <v>-3.2813622988129607E-2</v>
      </c>
      <c r="G95">
        <f xml:space="preserve"> _xlfn.XLOOKUP($A95,sdbs034!$A:$A,sdbs034!$B:$B,,1)
 + ( $A95 - _xlfn.XLOOKUP($A95,sdbs034!$A:$A,sdbs034!$A:$A,,1) )
   / ( _xlfn.XLOOKUP($A95,sdbs034!$A:$A,sdbs034!$A:$A,,-1)
       - _xlfn.XLOOKUP($A95,sdbs034!$A:$A,sdbs034!$A:$A,,1) )
   * ( _xlfn.XLOOKUP($A95,sdbs034!$A:$A,sdbs034!$B:$B,,-1)
       - _xlfn.XLOOKUP($A95,sdbs034!$A:$A,sdbs034!$B:$B,,1) )</f>
        <v>1.8030085657304518E-2</v>
      </c>
      <c r="H95">
        <f xml:space="preserve"> _xlfn.XLOOKUP($A95,sdbso042!$A:$A,sdbso042!$B:$B,,1)
 + ( $A95 - _xlfn.XLOOKUP($A95,sdbso042!$A:$A,sdbso042!$A:$A,,1) )
   / ( _xlfn.XLOOKUP($A95,sdbso042!$A:$A,sdbso042!$A:$A,,-1)
       - _xlfn.XLOOKUP($A95,sdbso042!$A:$A,sdbso042!$A:$A,,1) )
   * ( _xlfn.XLOOKUP($A95,sdbso042!$A:$A,sdbso042!$B:$B,,-1)
       - _xlfn.XLOOKUP($A95,sdbso042!$A:$A,sdbso042!$B:$B,,1) )</f>
        <v>1.3154112043482775E-2</v>
      </c>
      <c r="Y95">
        <f t="shared" si="4"/>
        <v>0</v>
      </c>
      <c r="Z95">
        <f t="shared" si="5"/>
        <v>0</v>
      </c>
      <c r="AM95" s="1">
        <v>2452.0401000000002</v>
      </c>
    </row>
    <row r="96" spans="1:39" x14ac:dyDescent="0.2">
      <c r="A96" s="1">
        <f t="shared" si="3"/>
        <v>2450.7903000000001</v>
      </c>
      <c r="B96" s="1">
        <v>9.1285722000000007E-3</v>
      </c>
      <c r="C96" t="e">
        <f xml:space="preserve"> _xlfn.XLOOKUP($A96,DibenzoThiophene!$A:$A,DibenzoThiophene!$B:$B,,1)
 + ( $A96 - _xlfn.XLOOKUP($A96,DibenzoThiophene!$A:$A,DibenzoThiophene!$A:$A,,1) )
   / ( _xlfn.XLOOKUP($A96,DibenzoThiophene!$A:$A,DibenzoThiophene!$A:$A,,-1)
       - _xlfn.XLOOKUP($A96,DibenzoThiophene!$A:$A,DibenzoThiophene!$A:$A,,1) )
   * ( _xlfn.XLOOKUP($A96,DibenzoThiophene!$A:$A,DibenzoThiophene!$B:$B,,-1)
       - _xlfn.XLOOKUP($A96,DibenzoThiophene!$A:$A,DibenzoThiophene!$B:$B,,1) )</f>
        <v>#N/A</v>
      </c>
      <c r="D96">
        <f xml:space="preserve"> _xlfn.XLOOKUP($A96,Sulfone!$A:$A,Sulfone!$B:$B,,1)
 + ( $A96 - _xlfn.XLOOKUP($A96,Sulfone!$A:$A,Sulfone!$A:$A,,1) )
   / ( _xlfn.XLOOKUP($A96,Sulfone!$A:$A,Sulfone!$A:$A,,-1)
       - _xlfn.XLOOKUP($A96,Sulfone!$A:$A,Sulfone!$A:$A,,1) )
   * ( _xlfn.XLOOKUP($A96,Sulfone!$A:$A,Sulfone!$B:$B,,-1)
       - _xlfn.XLOOKUP($A96,Sulfone!$A:$A,Sulfone!$B:$B,,1) )</f>
        <v>7.7239320176989844E-4</v>
      </c>
      <c r="E96">
        <f xml:space="preserve"> _xlfn.XLOOKUP($A96,sfeso4051!$A:$A,sfeso4051!$B:$B,,1)
 + ( $A96 - _xlfn.XLOOKUP($A96,sfeso4051!$A:$A,sfeso4051!$A:$A,,1) )
   / ( _xlfn.XLOOKUP($A96,sfeso4051!$A:$A,sfeso4051!$A:$A,,-1)
       - _xlfn.XLOOKUP($A96,sfeso4051!$A:$A,sfeso4051!$A:$A,,1) )
   * ( _xlfn.XLOOKUP($A96,sfeso4051!$A:$A,sfeso4051!$B:$B,,-1)
       - _xlfn.XLOOKUP($A96,sfeso4051!$A:$A,sfeso4051!$B:$B,,1) )</f>
        <v>9.737004127961725E-3</v>
      </c>
      <c r="F96">
        <f xml:space="preserve"> _xlfn.XLOOKUP($A96,sdbt029!$A:$A,sdbt029!$B:$B,,1)
 + ( $A96 - _xlfn.XLOOKUP($A96,sdbt029!$A:$A,sdbt029!$A:$A,,1) )
   / ( _xlfn.XLOOKUP($A96,sdbt029!$A:$A,sdbt029!$A:$A,,-1)
       - _xlfn.XLOOKUP($A96,sdbt029!$A:$A,sdbt029!$A:$A,,1) )
   * ( _xlfn.XLOOKUP($A96,sdbt029!$A:$A,sdbt029!$B:$B,,-1)
       - _xlfn.XLOOKUP($A96,sdbt029!$A:$A,sdbt029!$B:$B,,1) )</f>
        <v>-3.4402927267116634E-2</v>
      </c>
      <c r="G96">
        <f xml:space="preserve"> _xlfn.XLOOKUP($A96,sdbs034!$A:$A,sdbs034!$B:$B,,1)
 + ( $A96 - _xlfn.XLOOKUP($A96,sdbs034!$A:$A,sdbs034!$A:$A,,1) )
   / ( _xlfn.XLOOKUP($A96,sdbs034!$A:$A,sdbs034!$A:$A,,-1)
       - _xlfn.XLOOKUP($A96,sdbs034!$A:$A,sdbs034!$A:$A,,1) )
   * ( _xlfn.XLOOKUP($A96,sdbs034!$A:$A,sdbs034!$B:$B,,-1)
       - _xlfn.XLOOKUP($A96,sdbs034!$A:$A,sdbs034!$B:$B,,1) )</f>
        <v>1.7789763315618524E-2</v>
      </c>
      <c r="H96">
        <f xml:space="preserve"> _xlfn.XLOOKUP($A96,sdbso042!$A:$A,sdbso042!$B:$B,,1)
 + ( $A96 - _xlfn.XLOOKUP($A96,sdbso042!$A:$A,sdbso042!$A:$A,,1) )
   / ( _xlfn.XLOOKUP($A96,sdbso042!$A:$A,sdbso042!$A:$A,,-1)
       - _xlfn.XLOOKUP($A96,sdbso042!$A:$A,sdbso042!$A:$A,,1) )
   * ( _xlfn.XLOOKUP($A96,sdbso042!$A:$A,sdbso042!$B:$B,,-1)
       - _xlfn.XLOOKUP($A96,sdbso042!$A:$A,sdbso042!$B:$B,,1) )</f>
        <v>1.2372523217888407E-2</v>
      </c>
      <c r="Y96">
        <f t="shared" si="4"/>
        <v>0</v>
      </c>
      <c r="Z96">
        <f t="shared" si="5"/>
        <v>0</v>
      </c>
      <c r="AM96" s="1">
        <v>2452.2903000000001</v>
      </c>
    </row>
    <row r="97" spans="1:39" x14ac:dyDescent="0.2">
      <c r="A97" s="1">
        <f t="shared" si="3"/>
        <v>2451.0405000000001</v>
      </c>
      <c r="B97" s="1">
        <v>2.3563661999999999E-2</v>
      </c>
      <c r="C97" t="e">
        <f xml:space="preserve"> _xlfn.XLOOKUP($A97,DibenzoThiophene!$A:$A,DibenzoThiophene!$B:$B,,1)
 + ( $A97 - _xlfn.XLOOKUP($A97,DibenzoThiophene!$A:$A,DibenzoThiophene!$A:$A,,1) )
   / ( _xlfn.XLOOKUP($A97,DibenzoThiophene!$A:$A,DibenzoThiophene!$A:$A,,-1)
       - _xlfn.XLOOKUP($A97,DibenzoThiophene!$A:$A,DibenzoThiophene!$A:$A,,1) )
   * ( _xlfn.XLOOKUP($A97,DibenzoThiophene!$A:$A,DibenzoThiophene!$B:$B,,-1)
       - _xlfn.XLOOKUP($A97,DibenzoThiophene!$A:$A,DibenzoThiophene!$B:$B,,1) )</f>
        <v>#N/A</v>
      </c>
      <c r="D97">
        <f xml:space="preserve"> _xlfn.XLOOKUP($A97,Sulfone!$A:$A,Sulfone!$B:$B,,1)
 + ( $A97 - _xlfn.XLOOKUP($A97,Sulfone!$A:$A,Sulfone!$A:$A,,1) )
   / ( _xlfn.XLOOKUP($A97,Sulfone!$A:$A,Sulfone!$A:$A,,-1)
       - _xlfn.XLOOKUP($A97,Sulfone!$A:$A,Sulfone!$A:$A,,1) )
   * ( _xlfn.XLOOKUP($A97,Sulfone!$A:$A,Sulfone!$B:$B,,-1)
       - _xlfn.XLOOKUP($A97,Sulfone!$A:$A,Sulfone!$B:$B,,1) )</f>
        <v>6.6628370835851902E-4</v>
      </c>
      <c r="E97">
        <f xml:space="preserve"> _xlfn.XLOOKUP($A97,sfeso4051!$A:$A,sfeso4051!$B:$B,,1)
 + ( $A97 - _xlfn.XLOOKUP($A97,sfeso4051!$A:$A,sfeso4051!$A:$A,,1) )
   / ( _xlfn.XLOOKUP($A97,sfeso4051!$A:$A,sfeso4051!$A:$A,,-1)
       - _xlfn.XLOOKUP($A97,sfeso4051!$A:$A,sfeso4051!$A:$A,,1) )
   * ( _xlfn.XLOOKUP($A97,sfeso4051!$A:$A,sfeso4051!$B:$B,,-1)
       - _xlfn.XLOOKUP($A97,sfeso4051!$A:$A,sfeso4051!$B:$B,,1) )</f>
        <v>8.7477035636335347E-3</v>
      </c>
      <c r="F97">
        <f xml:space="preserve"> _xlfn.XLOOKUP($A97,sdbt029!$A:$A,sdbt029!$B:$B,,1)
 + ( $A97 - _xlfn.XLOOKUP($A97,sdbt029!$A:$A,sdbt029!$A:$A,,1) )
   / ( _xlfn.XLOOKUP($A97,sdbt029!$A:$A,sdbt029!$A:$A,,-1)
       - _xlfn.XLOOKUP($A97,sdbt029!$A:$A,sdbt029!$A:$A,,1) )
   * ( _xlfn.XLOOKUP($A97,sdbt029!$A:$A,sdbt029!$B:$B,,-1)
       - _xlfn.XLOOKUP($A97,sdbt029!$A:$A,sdbt029!$B:$B,,1) )</f>
        <v>-3.5992231546103662E-2</v>
      </c>
      <c r="G97">
        <f xml:space="preserve"> _xlfn.XLOOKUP($A97,sdbs034!$A:$A,sdbs034!$B:$B,,1)
 + ( $A97 - _xlfn.XLOOKUP($A97,sdbs034!$A:$A,sdbs034!$A:$A,,1) )
   / ( _xlfn.XLOOKUP($A97,sdbs034!$A:$A,sdbs034!$A:$A,,-1)
       - _xlfn.XLOOKUP($A97,sdbs034!$A:$A,sdbs034!$A:$A,,1) )
   * ( _xlfn.XLOOKUP($A97,sdbs034!$A:$A,sdbs034!$B:$B,,-1)
       - _xlfn.XLOOKUP($A97,sdbs034!$A:$A,sdbs034!$B:$B,,1) )</f>
        <v>1.7549440973932535E-2</v>
      </c>
      <c r="H97">
        <f xml:space="preserve"> _xlfn.XLOOKUP($A97,sdbso042!$A:$A,sdbso042!$B:$B,,1)
 + ( $A97 - _xlfn.XLOOKUP($A97,sdbso042!$A:$A,sdbso042!$A:$A,,1) )
   / ( _xlfn.XLOOKUP($A97,sdbso042!$A:$A,sdbso042!$A:$A,,-1)
       - _xlfn.XLOOKUP($A97,sdbso042!$A:$A,sdbso042!$A:$A,,1) )
   * ( _xlfn.XLOOKUP($A97,sdbso042!$A:$A,sdbso042!$B:$B,,-1)
       - _xlfn.XLOOKUP($A97,sdbso042!$A:$A,sdbso042!$B:$B,,1) )</f>
        <v>1.1590934392294038E-2</v>
      </c>
      <c r="Y97">
        <f t="shared" si="4"/>
        <v>0</v>
      </c>
      <c r="Z97">
        <f t="shared" si="5"/>
        <v>0</v>
      </c>
      <c r="AM97" s="1">
        <v>2452.5405000000001</v>
      </c>
    </row>
    <row r="98" spans="1:39" x14ac:dyDescent="0.2">
      <c r="A98" s="1">
        <f t="shared" si="3"/>
        <v>2451.2907</v>
      </c>
      <c r="B98" s="1">
        <v>1.6676798999999999E-2</v>
      </c>
      <c r="C98" t="e">
        <f xml:space="preserve"> _xlfn.XLOOKUP($A98,DibenzoThiophene!$A:$A,DibenzoThiophene!$B:$B,,1)
 + ( $A98 - _xlfn.XLOOKUP($A98,DibenzoThiophene!$A:$A,DibenzoThiophene!$A:$A,,1) )
   / ( _xlfn.XLOOKUP($A98,DibenzoThiophene!$A:$A,DibenzoThiophene!$A:$A,,-1)
       - _xlfn.XLOOKUP($A98,DibenzoThiophene!$A:$A,DibenzoThiophene!$A:$A,,1) )
   * ( _xlfn.XLOOKUP($A98,DibenzoThiophene!$A:$A,DibenzoThiophene!$B:$B,,-1)
       - _xlfn.XLOOKUP($A98,DibenzoThiophene!$A:$A,DibenzoThiophene!$B:$B,,1) )</f>
        <v>#N/A</v>
      </c>
      <c r="D98">
        <f xml:space="preserve"> _xlfn.XLOOKUP($A98,Sulfone!$A:$A,Sulfone!$B:$B,,1)
 + ( $A98 - _xlfn.XLOOKUP($A98,Sulfone!$A:$A,Sulfone!$A:$A,,1) )
   / ( _xlfn.XLOOKUP($A98,Sulfone!$A:$A,Sulfone!$A:$A,,-1)
       - _xlfn.XLOOKUP($A98,Sulfone!$A:$A,Sulfone!$A:$A,,1) )
   * ( _xlfn.XLOOKUP($A98,Sulfone!$A:$A,Sulfone!$B:$B,,-1)
       - _xlfn.XLOOKUP($A98,Sulfone!$A:$A,Sulfone!$B:$B,,1) )</f>
        <v>5.601742149471396E-4</v>
      </c>
      <c r="E98">
        <f xml:space="preserve"> _xlfn.XLOOKUP($A98,sfeso4051!$A:$A,sfeso4051!$B:$B,,1)
 + ( $A98 - _xlfn.XLOOKUP($A98,sfeso4051!$A:$A,sfeso4051!$A:$A,,1) )
   / ( _xlfn.XLOOKUP($A98,sfeso4051!$A:$A,sfeso4051!$A:$A,,-1)
       - _xlfn.XLOOKUP($A98,sfeso4051!$A:$A,sfeso4051!$A:$A,,1) )
   * ( _xlfn.XLOOKUP($A98,sfeso4051!$A:$A,sfeso4051!$B:$B,,-1)
       - _xlfn.XLOOKUP($A98,sfeso4051!$A:$A,sfeso4051!$B:$B,,1) )</f>
        <v>7.7584029993053444E-3</v>
      </c>
      <c r="F98">
        <f xml:space="preserve"> _xlfn.XLOOKUP($A98,sdbt029!$A:$A,sdbt029!$B:$B,,1)
 + ( $A98 - _xlfn.XLOOKUP($A98,sdbt029!$A:$A,sdbt029!$A:$A,,1) )
   / ( _xlfn.XLOOKUP($A98,sdbt029!$A:$A,sdbt029!$A:$A,,-1)
       - _xlfn.XLOOKUP($A98,sdbt029!$A:$A,sdbt029!$A:$A,,1) )
   * ( _xlfn.XLOOKUP($A98,sdbt029!$A:$A,sdbt029!$B:$B,,-1)
       - _xlfn.XLOOKUP($A98,sdbt029!$A:$A,sdbt029!$B:$B,,1) )</f>
        <v>-3.7581535825090689E-2</v>
      </c>
      <c r="G98">
        <f xml:space="preserve"> _xlfn.XLOOKUP($A98,sdbs034!$A:$A,sdbs034!$B:$B,,1)
 + ( $A98 - _xlfn.XLOOKUP($A98,sdbs034!$A:$A,sdbs034!$A:$A,,1) )
   / ( _xlfn.XLOOKUP($A98,sdbs034!$A:$A,sdbs034!$A:$A,,-1)
       - _xlfn.XLOOKUP($A98,sdbs034!$A:$A,sdbs034!$A:$A,,1) )
   * ( _xlfn.XLOOKUP($A98,sdbs034!$A:$A,sdbs034!$B:$B,,-1)
       - _xlfn.XLOOKUP($A98,sdbs034!$A:$A,sdbs034!$B:$B,,1) )</f>
        <v>1.7309118632246545E-2</v>
      </c>
      <c r="H98">
        <f xml:space="preserve"> _xlfn.XLOOKUP($A98,sdbso042!$A:$A,sdbso042!$B:$B,,1)
 + ( $A98 - _xlfn.XLOOKUP($A98,sdbso042!$A:$A,sdbso042!$A:$A,,1) )
   / ( _xlfn.XLOOKUP($A98,sdbso042!$A:$A,sdbso042!$A:$A,,-1)
       - _xlfn.XLOOKUP($A98,sdbso042!$A:$A,sdbso042!$A:$A,,1) )
   * ( _xlfn.XLOOKUP($A98,sdbso042!$A:$A,sdbso042!$B:$B,,-1)
       - _xlfn.XLOOKUP($A98,sdbso042!$A:$A,sdbso042!$B:$B,,1) )</f>
        <v>1.0809345566699668E-2</v>
      </c>
      <c r="Y98">
        <f t="shared" si="4"/>
        <v>0</v>
      </c>
      <c r="Z98">
        <f t="shared" si="5"/>
        <v>0</v>
      </c>
      <c r="AM98" s="1">
        <v>2452.7907</v>
      </c>
    </row>
    <row r="99" spans="1:39" x14ac:dyDescent="0.2">
      <c r="A99" s="1">
        <f t="shared" si="3"/>
        <v>2451.5409</v>
      </c>
      <c r="B99" s="1">
        <v>2.1467983E-2</v>
      </c>
      <c r="C99" t="e">
        <f xml:space="preserve"> _xlfn.XLOOKUP($A99,DibenzoThiophene!$A:$A,DibenzoThiophene!$B:$B,,1)
 + ( $A99 - _xlfn.XLOOKUP($A99,DibenzoThiophene!$A:$A,DibenzoThiophene!$A:$A,,1) )
   / ( _xlfn.XLOOKUP($A99,DibenzoThiophene!$A:$A,DibenzoThiophene!$A:$A,,-1)
       - _xlfn.XLOOKUP($A99,DibenzoThiophene!$A:$A,DibenzoThiophene!$A:$A,,1) )
   * ( _xlfn.XLOOKUP($A99,DibenzoThiophene!$A:$A,DibenzoThiophene!$B:$B,,-1)
       - _xlfn.XLOOKUP($A99,DibenzoThiophene!$A:$A,DibenzoThiophene!$B:$B,,1) )</f>
        <v>#N/A</v>
      </c>
      <c r="D99">
        <f xml:space="preserve"> _xlfn.XLOOKUP($A99,Sulfone!$A:$A,Sulfone!$B:$B,,1)
 + ( $A99 - _xlfn.XLOOKUP($A99,Sulfone!$A:$A,Sulfone!$A:$A,,1) )
   / ( _xlfn.XLOOKUP($A99,Sulfone!$A:$A,Sulfone!$A:$A,,-1)
       - _xlfn.XLOOKUP($A99,Sulfone!$A:$A,Sulfone!$A:$A,,1) )
   * ( _xlfn.XLOOKUP($A99,Sulfone!$A:$A,Sulfone!$B:$B,,-1)
       - _xlfn.XLOOKUP($A99,Sulfone!$A:$A,Sulfone!$B:$B,,1) )</f>
        <v>4.5406472153576018E-4</v>
      </c>
      <c r="E99">
        <f xml:space="preserve"> _xlfn.XLOOKUP($A99,sfeso4051!$A:$A,sfeso4051!$B:$B,,1)
 + ( $A99 - _xlfn.XLOOKUP($A99,sfeso4051!$A:$A,sfeso4051!$A:$A,,1) )
   / ( _xlfn.XLOOKUP($A99,sfeso4051!$A:$A,sfeso4051!$A:$A,,-1)
       - _xlfn.XLOOKUP($A99,sfeso4051!$A:$A,sfeso4051!$A:$A,,1) )
   * ( _xlfn.XLOOKUP($A99,sfeso4051!$A:$A,sfeso4051!$B:$B,,-1)
       - _xlfn.XLOOKUP($A99,sfeso4051!$A:$A,sfeso4051!$B:$B,,1) )</f>
        <v>6.7691024349771541E-3</v>
      </c>
      <c r="F99">
        <f xml:space="preserve"> _xlfn.XLOOKUP($A99,sdbt029!$A:$A,sdbt029!$B:$B,,1)
 + ( $A99 - _xlfn.XLOOKUP($A99,sdbt029!$A:$A,sdbt029!$A:$A,,1) )
   / ( _xlfn.XLOOKUP($A99,sdbt029!$A:$A,sdbt029!$A:$A,,-1)
       - _xlfn.XLOOKUP($A99,sdbt029!$A:$A,sdbt029!$A:$A,,1) )
   * ( _xlfn.XLOOKUP($A99,sdbt029!$A:$A,sdbt029!$B:$B,,-1)
       - _xlfn.XLOOKUP($A99,sdbt029!$A:$A,sdbt029!$B:$B,,1) )</f>
        <v>-3.9170840104077724E-2</v>
      </c>
      <c r="G99">
        <f xml:space="preserve"> _xlfn.XLOOKUP($A99,sdbs034!$A:$A,sdbs034!$B:$B,,1)
 + ( $A99 - _xlfn.XLOOKUP($A99,sdbs034!$A:$A,sdbs034!$A:$A,,1) )
   / ( _xlfn.XLOOKUP($A99,sdbs034!$A:$A,sdbs034!$A:$A,,-1)
       - _xlfn.XLOOKUP($A99,sdbs034!$A:$A,sdbs034!$A:$A,,1) )
   * ( _xlfn.XLOOKUP($A99,sdbs034!$A:$A,sdbs034!$B:$B,,-1)
       - _xlfn.XLOOKUP($A99,sdbs034!$A:$A,sdbs034!$B:$B,,1) )</f>
        <v>1.7068796290560552E-2</v>
      </c>
      <c r="H99">
        <f xml:space="preserve"> _xlfn.XLOOKUP($A99,sdbso042!$A:$A,sdbso042!$B:$B,,1)
 + ( $A99 - _xlfn.XLOOKUP($A99,sdbso042!$A:$A,sdbso042!$A:$A,,1) )
   / ( _xlfn.XLOOKUP($A99,sdbso042!$A:$A,sdbso042!$A:$A,,-1)
       - _xlfn.XLOOKUP($A99,sdbso042!$A:$A,sdbso042!$A:$A,,1) )
   * ( _xlfn.XLOOKUP($A99,sdbso042!$A:$A,sdbso042!$B:$B,,-1)
       - _xlfn.XLOOKUP($A99,sdbso042!$A:$A,sdbso042!$B:$B,,1) )</f>
        <v>1.0027756741105299E-2</v>
      </c>
      <c r="Y99">
        <f t="shared" si="4"/>
        <v>0</v>
      </c>
      <c r="Z99">
        <f t="shared" si="5"/>
        <v>0</v>
      </c>
      <c r="AM99" s="1">
        <v>2453.0409</v>
      </c>
    </row>
    <row r="100" spans="1:39" x14ac:dyDescent="0.2">
      <c r="A100" s="1">
        <f t="shared" si="3"/>
        <v>2451.7910999999999</v>
      </c>
      <c r="B100" s="1">
        <v>1.4362672999999999E-2</v>
      </c>
      <c r="C100" t="e">
        <f xml:space="preserve"> _xlfn.XLOOKUP($A100,DibenzoThiophene!$A:$A,DibenzoThiophene!$B:$B,,1)
 + ( $A100 - _xlfn.XLOOKUP($A100,DibenzoThiophene!$A:$A,DibenzoThiophene!$A:$A,,1) )
   / ( _xlfn.XLOOKUP($A100,DibenzoThiophene!$A:$A,DibenzoThiophene!$A:$A,,-1)
       - _xlfn.XLOOKUP($A100,DibenzoThiophene!$A:$A,DibenzoThiophene!$A:$A,,1) )
   * ( _xlfn.XLOOKUP($A100,DibenzoThiophene!$A:$A,DibenzoThiophene!$B:$B,,-1)
       - _xlfn.XLOOKUP($A100,DibenzoThiophene!$A:$A,DibenzoThiophene!$B:$B,,1) )</f>
        <v>#N/A</v>
      </c>
      <c r="D100">
        <f xml:space="preserve"> _xlfn.XLOOKUP($A100,Sulfone!$A:$A,Sulfone!$B:$B,,1)
 + ( $A100 - _xlfn.XLOOKUP($A100,Sulfone!$A:$A,Sulfone!$A:$A,,1) )
   / ( _xlfn.XLOOKUP($A100,Sulfone!$A:$A,Sulfone!$A:$A,,-1)
       - _xlfn.XLOOKUP($A100,Sulfone!$A:$A,Sulfone!$A:$A,,1) )
   * ( _xlfn.XLOOKUP($A100,Sulfone!$A:$A,Sulfone!$B:$B,,-1)
       - _xlfn.XLOOKUP($A100,Sulfone!$A:$A,Sulfone!$B:$B,,1) )</f>
        <v>3.4795522812438071E-4</v>
      </c>
      <c r="E100">
        <f xml:space="preserve"> _xlfn.XLOOKUP($A100,sfeso4051!$A:$A,sfeso4051!$B:$B,,1)
 + ( $A100 - _xlfn.XLOOKUP($A100,sfeso4051!$A:$A,sfeso4051!$A:$A,,1) )
   / ( _xlfn.XLOOKUP($A100,sfeso4051!$A:$A,sfeso4051!$A:$A,,-1)
       - _xlfn.XLOOKUP($A100,sfeso4051!$A:$A,sfeso4051!$A:$A,,1) )
   * ( _xlfn.XLOOKUP($A100,sfeso4051!$A:$A,sfeso4051!$B:$B,,-1)
       - _xlfn.XLOOKUP($A100,sfeso4051!$A:$A,sfeso4051!$B:$B,,1) )</f>
        <v>5.7798018706489646E-3</v>
      </c>
      <c r="F100">
        <f xml:space="preserve"> _xlfn.XLOOKUP($A100,sdbt029!$A:$A,sdbt029!$B:$B,,1)
 + ( $A100 - _xlfn.XLOOKUP($A100,sdbt029!$A:$A,sdbt029!$A:$A,,1) )
   / ( _xlfn.XLOOKUP($A100,sdbt029!$A:$A,sdbt029!$A:$A,,-1)
       - _xlfn.XLOOKUP($A100,sdbt029!$A:$A,sdbt029!$A:$A,,1) )
   * ( _xlfn.XLOOKUP($A100,sdbt029!$A:$A,sdbt029!$B:$B,,-1)
       - _xlfn.XLOOKUP($A100,sdbt029!$A:$A,sdbt029!$B:$B,,1) )</f>
        <v>-4.0760144383064752E-2</v>
      </c>
      <c r="G100">
        <f xml:space="preserve"> _xlfn.XLOOKUP($A100,sdbs034!$A:$A,sdbs034!$B:$B,,1)
 + ( $A100 - _xlfn.XLOOKUP($A100,sdbs034!$A:$A,sdbs034!$A:$A,,1) )
   / ( _xlfn.XLOOKUP($A100,sdbs034!$A:$A,sdbs034!$A:$A,,-1)
       - _xlfn.XLOOKUP($A100,sdbs034!$A:$A,sdbs034!$A:$A,,1) )
   * ( _xlfn.XLOOKUP($A100,sdbs034!$A:$A,sdbs034!$B:$B,,-1)
       - _xlfn.XLOOKUP($A100,sdbs034!$A:$A,sdbs034!$B:$B,,1) )</f>
        <v>1.6828473948874562E-2</v>
      </c>
      <c r="H100">
        <f xml:space="preserve"> _xlfn.XLOOKUP($A100,sdbso042!$A:$A,sdbso042!$B:$B,,1)
 + ( $A100 - _xlfn.XLOOKUP($A100,sdbso042!$A:$A,sdbso042!$A:$A,,1) )
   / ( _xlfn.XLOOKUP($A100,sdbso042!$A:$A,sdbso042!$A:$A,,-1)
       - _xlfn.XLOOKUP($A100,sdbso042!$A:$A,sdbso042!$A:$A,,1) )
   * ( _xlfn.XLOOKUP($A100,sdbso042!$A:$A,sdbso042!$B:$B,,-1)
       - _xlfn.XLOOKUP($A100,sdbso042!$A:$A,sdbso042!$B:$B,,1) )</f>
        <v>9.2461679155109305E-3</v>
      </c>
      <c r="Y100">
        <f t="shared" si="4"/>
        <v>0</v>
      </c>
      <c r="Z100">
        <f t="shared" si="5"/>
        <v>0</v>
      </c>
      <c r="AM100" s="1">
        <v>2453.2910999999999</v>
      </c>
    </row>
    <row r="101" spans="1:39" x14ac:dyDescent="0.2">
      <c r="A101" s="1">
        <f t="shared" si="3"/>
        <v>2452.0412999999999</v>
      </c>
      <c r="B101" s="1">
        <v>1.901373E-2</v>
      </c>
      <c r="C101" t="e">
        <f xml:space="preserve"> _xlfn.XLOOKUP($A101,DibenzoThiophene!$A:$A,DibenzoThiophene!$B:$B,,1)
 + ( $A101 - _xlfn.XLOOKUP($A101,DibenzoThiophene!$A:$A,DibenzoThiophene!$A:$A,,1) )
   / ( _xlfn.XLOOKUP($A101,DibenzoThiophene!$A:$A,DibenzoThiophene!$A:$A,,-1)
       - _xlfn.XLOOKUP($A101,DibenzoThiophene!$A:$A,DibenzoThiophene!$A:$A,,1) )
   * ( _xlfn.XLOOKUP($A101,DibenzoThiophene!$A:$A,DibenzoThiophene!$B:$B,,-1)
       - _xlfn.XLOOKUP($A101,DibenzoThiophene!$A:$A,DibenzoThiophene!$B:$B,,1) )</f>
        <v>#N/A</v>
      </c>
      <c r="D101">
        <f xml:space="preserve"> _xlfn.XLOOKUP($A101,Sulfone!$A:$A,Sulfone!$B:$B,,1)
 + ( $A101 - _xlfn.XLOOKUP($A101,Sulfone!$A:$A,Sulfone!$A:$A,,1) )
   / ( _xlfn.XLOOKUP($A101,Sulfone!$A:$A,Sulfone!$A:$A,,-1)
       - _xlfn.XLOOKUP($A101,Sulfone!$A:$A,Sulfone!$A:$A,,1) )
   * ( _xlfn.XLOOKUP($A101,Sulfone!$A:$A,Sulfone!$B:$B,,-1)
       - _xlfn.XLOOKUP($A101,Sulfone!$A:$A,Sulfone!$B:$B,,1) )</f>
        <v>2.6480984114508373E-4</v>
      </c>
      <c r="E101">
        <f xml:space="preserve"> _xlfn.XLOOKUP($A101,sfeso4051!$A:$A,sfeso4051!$B:$B,,1)
 + ( $A101 - _xlfn.XLOOKUP($A101,sfeso4051!$A:$A,sfeso4051!$A:$A,,1) )
   / ( _xlfn.XLOOKUP($A101,sfeso4051!$A:$A,sfeso4051!$A:$A,,-1)
       - _xlfn.XLOOKUP($A101,sfeso4051!$A:$A,sfeso4051!$A:$A,,1) )
   * ( _xlfn.XLOOKUP($A101,sfeso4051!$A:$A,sfeso4051!$B:$B,,-1)
       - _xlfn.XLOOKUP($A101,sfeso4051!$A:$A,sfeso4051!$B:$B,,1) )</f>
        <v>5.7593991781018268E-3</v>
      </c>
      <c r="F101">
        <f xml:space="preserve"> _xlfn.XLOOKUP($A101,sdbt029!$A:$A,sdbt029!$B:$B,,1)
 + ( $A101 - _xlfn.XLOOKUP($A101,sdbt029!$A:$A,sdbt029!$A:$A,,1) )
   / ( _xlfn.XLOOKUP($A101,sdbt029!$A:$A,sdbt029!$A:$A,,-1)
       - _xlfn.XLOOKUP($A101,sdbt029!$A:$A,sdbt029!$A:$A,,1) )
   * ( _xlfn.XLOOKUP($A101,sdbt029!$A:$A,sdbt029!$B:$B,,-1)
       - _xlfn.XLOOKUP($A101,sdbt029!$A:$A,sdbt029!$B:$B,,1) )</f>
        <v>-4.3086101162507343E-2</v>
      </c>
      <c r="G101">
        <f xml:space="preserve"> _xlfn.XLOOKUP($A101,sdbs034!$A:$A,sdbs034!$B:$B,,1)
 + ( $A101 - _xlfn.XLOOKUP($A101,sdbs034!$A:$A,sdbs034!$A:$A,,1) )
   / ( _xlfn.XLOOKUP($A101,sdbs034!$A:$A,sdbs034!$A:$A,,-1)
       - _xlfn.XLOOKUP($A101,sdbs034!$A:$A,sdbs034!$A:$A,,1) )
   * ( _xlfn.XLOOKUP($A101,sdbs034!$A:$A,sdbs034!$B:$B,,-1)
       - _xlfn.XLOOKUP($A101,sdbs034!$A:$A,sdbs034!$B:$B,,1) )</f>
        <v>1.6500539166605689E-2</v>
      </c>
      <c r="H101">
        <f xml:space="preserve"> _xlfn.XLOOKUP($A101,sdbso042!$A:$A,sdbso042!$B:$B,,1)
 + ( $A101 - _xlfn.XLOOKUP($A101,sdbso042!$A:$A,sdbso042!$A:$A,,1) )
   / ( _xlfn.XLOOKUP($A101,sdbso042!$A:$A,sdbso042!$A:$A,,-1)
       - _xlfn.XLOOKUP($A101,sdbso042!$A:$A,sdbso042!$A:$A,,1) )
   * ( _xlfn.XLOOKUP($A101,sdbso042!$A:$A,sdbso042!$B:$B,,-1)
       - _xlfn.XLOOKUP($A101,sdbso042!$A:$A,sdbso042!$B:$B,,1) )</f>
        <v>7.8682670630724448E-3</v>
      </c>
      <c r="Y101">
        <f t="shared" si="4"/>
        <v>0</v>
      </c>
      <c r="Z101">
        <f t="shared" si="5"/>
        <v>0</v>
      </c>
      <c r="AM101" s="1">
        <v>2453.5412999999999</v>
      </c>
    </row>
    <row r="102" spans="1:39" x14ac:dyDescent="0.2">
      <c r="A102" s="1">
        <f t="shared" si="3"/>
        <v>2452.2914999999998</v>
      </c>
      <c r="B102" s="1">
        <v>2.9766257999999999E-3</v>
      </c>
      <c r="C102" t="e">
        <f xml:space="preserve"> _xlfn.XLOOKUP($A102,DibenzoThiophene!$A:$A,DibenzoThiophene!$B:$B,,1)
 + ( $A102 - _xlfn.XLOOKUP($A102,DibenzoThiophene!$A:$A,DibenzoThiophene!$A:$A,,1) )
   / ( _xlfn.XLOOKUP($A102,DibenzoThiophene!$A:$A,DibenzoThiophene!$A:$A,,-1)
       - _xlfn.XLOOKUP($A102,DibenzoThiophene!$A:$A,DibenzoThiophene!$A:$A,,1) )
   * ( _xlfn.XLOOKUP($A102,DibenzoThiophene!$A:$A,DibenzoThiophene!$B:$B,,-1)
       - _xlfn.XLOOKUP($A102,DibenzoThiophene!$A:$A,DibenzoThiophene!$B:$B,,1) )</f>
        <v>#N/A</v>
      </c>
      <c r="D102">
        <f xml:space="preserve"> _xlfn.XLOOKUP($A102,Sulfone!$A:$A,Sulfone!$B:$B,,1)
 + ( $A102 - _xlfn.XLOOKUP($A102,Sulfone!$A:$A,Sulfone!$A:$A,,1) )
   / ( _xlfn.XLOOKUP($A102,Sulfone!$A:$A,Sulfone!$A:$A,,-1)
       - _xlfn.XLOOKUP($A102,Sulfone!$A:$A,Sulfone!$A:$A,,1) )
   * ( _xlfn.XLOOKUP($A102,Sulfone!$A:$A,Sulfone!$B:$B,,-1)
       - _xlfn.XLOOKUP($A102,Sulfone!$A:$A,Sulfone!$B:$B,,1) )</f>
        <v>3.0743499513997139E-4</v>
      </c>
      <c r="E102">
        <f xml:space="preserve"> _xlfn.XLOOKUP($A102,sfeso4051!$A:$A,sfeso4051!$B:$B,,1)
 + ( $A102 - _xlfn.XLOOKUP($A102,sfeso4051!$A:$A,sfeso4051!$A:$A,,1) )
   / ( _xlfn.XLOOKUP($A102,sfeso4051!$A:$A,sfeso4051!$A:$A,,-1)
       - _xlfn.XLOOKUP($A102,sfeso4051!$A:$A,sfeso4051!$A:$A,,1) )
   * ( _xlfn.XLOOKUP($A102,sfeso4051!$A:$A,sfeso4051!$B:$B,,-1)
       - _xlfn.XLOOKUP($A102,sfeso4051!$A:$A,sfeso4051!$B:$B,,1) )</f>
        <v>6.8253719231487122E-3</v>
      </c>
      <c r="F102">
        <f xml:space="preserve"> _xlfn.XLOOKUP($A102,sdbt029!$A:$A,sdbt029!$B:$B,,1)
 + ( $A102 - _xlfn.XLOOKUP($A102,sdbt029!$A:$A,sdbt029!$A:$A,,1) )
   / ( _xlfn.XLOOKUP($A102,sdbt029!$A:$A,sdbt029!$A:$A,,-1)
       - _xlfn.XLOOKUP($A102,sdbt029!$A:$A,sdbt029!$A:$A,,1) )
   * ( _xlfn.XLOOKUP($A102,sdbt029!$A:$A,sdbt029!$B:$B,,-1)
       - _xlfn.XLOOKUP($A102,sdbt029!$A:$A,sdbt029!$B:$B,,1) )</f>
        <v>-4.6600931193643731E-2</v>
      </c>
      <c r="G102">
        <f xml:space="preserve"> _xlfn.XLOOKUP($A102,sdbs034!$A:$A,sdbs034!$B:$B,,1)
 + ( $A102 - _xlfn.XLOOKUP($A102,sdbs034!$A:$A,sdbs034!$A:$A,,1) )
   / ( _xlfn.XLOOKUP($A102,sdbs034!$A:$A,sdbs034!$A:$A,,-1)
       - _xlfn.XLOOKUP($A102,sdbs034!$A:$A,sdbs034!$A:$A,,1) )
   * ( _xlfn.XLOOKUP($A102,sdbs034!$A:$A,sdbs034!$B:$B,,-1)
       - _xlfn.XLOOKUP($A102,sdbs034!$A:$A,sdbs034!$B:$B,,1) )</f>
        <v>1.7355049548910303E-2</v>
      </c>
      <c r="H102">
        <f xml:space="preserve"> _xlfn.XLOOKUP($A102,sdbso042!$A:$A,sdbso042!$B:$B,,1)
 + ( $A102 - _xlfn.XLOOKUP($A102,sdbso042!$A:$A,sdbso042!$A:$A,,1) )
   / ( _xlfn.XLOOKUP($A102,sdbso042!$A:$A,sdbso042!$A:$A,,-1)
       - _xlfn.XLOOKUP($A102,sdbso042!$A:$A,sdbso042!$A:$A,,1) )
   * ( _xlfn.XLOOKUP($A102,sdbso042!$A:$A,sdbso042!$B:$B,,-1)
       - _xlfn.XLOOKUP($A102,sdbso042!$A:$A,sdbso042!$B:$B,,1) )</f>
        <v>1.3664249094078968E-3</v>
      </c>
      <c r="Y102">
        <f t="shared" si="4"/>
        <v>0</v>
      </c>
      <c r="Z102">
        <f t="shared" si="5"/>
        <v>0</v>
      </c>
      <c r="AM102" s="1">
        <v>2453.7914999999998</v>
      </c>
    </row>
    <row r="103" spans="1:39" x14ac:dyDescent="0.2">
      <c r="A103" s="1">
        <f t="shared" si="3"/>
        <v>2452.5416</v>
      </c>
      <c r="B103" s="1">
        <v>2.0789192000000001E-2</v>
      </c>
      <c r="C103" t="e">
        <f xml:space="preserve"> _xlfn.XLOOKUP($A103,DibenzoThiophene!$A:$A,DibenzoThiophene!$B:$B,,1)
 + ( $A103 - _xlfn.XLOOKUP($A103,DibenzoThiophene!$A:$A,DibenzoThiophene!$A:$A,,1) )
   / ( _xlfn.XLOOKUP($A103,DibenzoThiophene!$A:$A,DibenzoThiophene!$A:$A,,-1)
       - _xlfn.XLOOKUP($A103,DibenzoThiophene!$A:$A,DibenzoThiophene!$A:$A,,1) )
   * ( _xlfn.XLOOKUP($A103,DibenzoThiophene!$A:$A,DibenzoThiophene!$B:$B,,-1)
       - _xlfn.XLOOKUP($A103,DibenzoThiophene!$A:$A,DibenzoThiophene!$B:$B,,1) )</f>
        <v>#N/A</v>
      </c>
      <c r="D103">
        <f xml:space="preserve"> _xlfn.XLOOKUP($A103,Sulfone!$A:$A,Sulfone!$B:$B,,1)
 + ( $A103 - _xlfn.XLOOKUP($A103,Sulfone!$A:$A,Sulfone!$A:$A,,1) )
   / ( _xlfn.XLOOKUP($A103,Sulfone!$A:$A,Sulfone!$A:$A,,-1)
       - _xlfn.XLOOKUP($A103,Sulfone!$A:$A,Sulfone!$A:$A,,1) )
   * ( _xlfn.XLOOKUP($A103,Sulfone!$A:$A,Sulfone!$B:$B,,-1)
       - _xlfn.XLOOKUP($A103,Sulfone!$A:$A,Sulfone!$B:$B,,1) )</f>
        <v>3.500431127024501E-4</v>
      </c>
      <c r="E103">
        <f xml:space="preserve"> _xlfn.XLOOKUP($A103,sfeso4051!$A:$A,sfeso4051!$B:$B,,1)
 + ( $A103 - _xlfn.XLOOKUP($A103,sfeso4051!$A:$A,sfeso4051!$A:$A,,1) )
   / ( _xlfn.XLOOKUP($A103,sfeso4051!$A:$A,sfeso4051!$A:$A,,-1)
       - _xlfn.XLOOKUP($A103,sfeso4051!$A:$A,sfeso4051!$A:$A,,1) )
   * ( _xlfn.XLOOKUP($A103,sfeso4051!$A:$A,sfeso4051!$B:$B,,-1)
       - _xlfn.XLOOKUP($A103,sfeso4051!$A:$A,sfeso4051!$B:$B,,1) )</f>
        <v>3.2982885193003674E-3</v>
      </c>
      <c r="F103">
        <f xml:space="preserve"> _xlfn.XLOOKUP($A103,sdbt029!$A:$A,sdbt029!$B:$B,,1)
 + ( $A103 - _xlfn.XLOOKUP($A103,sdbt029!$A:$A,sdbt029!$A:$A,,1) )
   / ( _xlfn.XLOOKUP($A103,sdbt029!$A:$A,sdbt029!$A:$A,,-1)
       - _xlfn.XLOOKUP($A103,sdbt029!$A:$A,sdbt029!$A:$A,,1) )
   * ( _xlfn.XLOOKUP($A103,sdbt029!$A:$A,sdbt029!$B:$B,,-1)
       - _xlfn.XLOOKUP($A103,sdbt029!$A:$A,sdbt029!$B:$B,,1) )</f>
        <v>-4.3612823893191141E-2</v>
      </c>
      <c r="G103">
        <f xml:space="preserve"> _xlfn.XLOOKUP($A103,sdbs034!$A:$A,sdbs034!$B:$B,,1)
 + ( $A103 - _xlfn.XLOOKUP($A103,sdbs034!$A:$A,sdbs034!$A:$A,,1) )
   / ( _xlfn.XLOOKUP($A103,sdbs034!$A:$A,sdbs034!$A:$A,,-1)
       - _xlfn.XLOOKUP($A103,sdbs034!$A:$A,sdbs034!$A:$A,,1) )
   * ( _xlfn.XLOOKUP($A103,sdbs034!$A:$A,sdbs034!$B:$B,,-1)
       - _xlfn.XLOOKUP($A103,sdbs034!$A:$A,sdbs034!$B:$B,,1) )</f>
        <v>1.7621298349539127E-2</v>
      </c>
      <c r="H103">
        <f xml:space="preserve"> _xlfn.XLOOKUP($A103,sdbso042!$A:$A,sdbso042!$B:$B,,1)
 + ( $A103 - _xlfn.XLOOKUP($A103,sdbso042!$A:$A,sdbso042!$A:$A,,1) )
   / ( _xlfn.XLOOKUP($A103,sdbso042!$A:$A,sdbso042!$A:$A,,-1)
       - _xlfn.XLOOKUP($A103,sdbso042!$A:$A,sdbso042!$A:$A,,1) )
   * ( _xlfn.XLOOKUP($A103,sdbso042!$A:$A,sdbso042!$B:$B,,-1)
       - _xlfn.XLOOKUP($A103,sdbso042!$A:$A,sdbso042!$B:$B,,1) )</f>
        <v>2.6966654886486892E-4</v>
      </c>
      <c r="Y103">
        <f t="shared" si="4"/>
        <v>0</v>
      </c>
      <c r="Z103">
        <f t="shared" si="5"/>
        <v>0</v>
      </c>
      <c r="AM103" s="1">
        <v>2454.0416</v>
      </c>
    </row>
    <row r="104" spans="1:39" x14ac:dyDescent="0.2">
      <c r="A104" s="1">
        <f t="shared" si="3"/>
        <v>2452.7918</v>
      </c>
      <c r="B104" s="1">
        <v>7.6692473999999998E-3</v>
      </c>
      <c r="C104" t="e">
        <f xml:space="preserve"> _xlfn.XLOOKUP($A104,DibenzoThiophene!$A:$A,DibenzoThiophene!$B:$B,,1)
 + ( $A104 - _xlfn.XLOOKUP($A104,DibenzoThiophene!$A:$A,DibenzoThiophene!$A:$A,,1) )
   / ( _xlfn.XLOOKUP($A104,DibenzoThiophene!$A:$A,DibenzoThiophene!$A:$A,,-1)
       - _xlfn.XLOOKUP($A104,DibenzoThiophene!$A:$A,DibenzoThiophene!$A:$A,,1) )
   * ( _xlfn.XLOOKUP($A104,DibenzoThiophene!$A:$A,DibenzoThiophene!$B:$B,,-1)
       - _xlfn.XLOOKUP($A104,DibenzoThiophene!$A:$A,DibenzoThiophene!$B:$B,,1) )</f>
        <v>#N/A</v>
      </c>
      <c r="D104">
        <f xml:space="preserve"> _xlfn.XLOOKUP($A104,Sulfone!$A:$A,Sulfone!$B:$B,,1)
 + ( $A104 - _xlfn.XLOOKUP($A104,Sulfone!$A:$A,Sulfone!$A:$A,,1) )
   / ( _xlfn.XLOOKUP($A104,Sulfone!$A:$A,Sulfone!$A:$A,,-1)
       - _xlfn.XLOOKUP($A104,Sulfone!$A:$A,Sulfone!$A:$A,,1) )
   * ( _xlfn.XLOOKUP($A104,Sulfone!$A:$A,Sulfone!$B:$B,,-1)
       - _xlfn.XLOOKUP($A104,Sulfone!$A:$A,Sulfone!$B:$B,,1) )</f>
        <v>3.9266826669733776E-4</v>
      </c>
      <c r="E104">
        <f xml:space="preserve"> _xlfn.XLOOKUP($A104,sfeso4051!$A:$A,sfeso4051!$B:$B,,1)
 + ( $A104 - _xlfn.XLOOKUP($A104,sfeso4051!$A:$A,sfeso4051!$A:$A,,1) )
   / ( _xlfn.XLOOKUP($A104,sfeso4051!$A:$A,sfeso4051!$A:$A,,-1)
       - _xlfn.XLOOKUP($A104,sfeso4051!$A:$A,sfeso4051!$A:$A,,1) )
   * ( _xlfn.XLOOKUP($A104,sfeso4051!$A:$A,sfeso4051!$B:$B,,-1)
       - _xlfn.XLOOKUP($A104,sfeso4051!$A:$A,sfeso4051!$B:$B,,1) )</f>
        <v>3.2362642085802377E-3</v>
      </c>
      <c r="F104">
        <f xml:space="preserve"> _xlfn.XLOOKUP($A104,sdbt029!$A:$A,sdbt029!$B:$B,,1)
 + ( $A104 - _xlfn.XLOOKUP($A104,sdbt029!$A:$A,sdbt029!$A:$A,,1) )
   / ( _xlfn.XLOOKUP($A104,sdbt029!$A:$A,sdbt029!$A:$A,,-1)
       - _xlfn.XLOOKUP($A104,sdbt029!$A:$A,sdbt029!$A:$A,,1) )
   * ( _xlfn.XLOOKUP($A104,sdbt029!$A:$A,sdbt029!$B:$B,,-1)
       - _xlfn.XLOOKUP($A104,sdbt029!$A:$A,sdbt029!$B:$B,,1) )</f>
        <v>-4.0465601438119815E-2</v>
      </c>
      <c r="G104">
        <f xml:space="preserve"> _xlfn.XLOOKUP($A104,sdbs034!$A:$A,sdbs034!$B:$B,,1)
 + ( $A104 - _xlfn.XLOOKUP($A104,sdbs034!$A:$A,sdbs034!$A:$A,,1) )
   / ( _xlfn.XLOOKUP($A104,sdbs034!$A:$A,sdbs034!$A:$A,,-1)
       - _xlfn.XLOOKUP($A104,sdbs034!$A:$A,sdbs034!$A:$A,,1) )
   * ( _xlfn.XLOOKUP($A104,sdbs034!$A:$A,sdbs034!$B:$B,,-1)
       - _xlfn.XLOOKUP($A104,sdbs034!$A:$A,sdbs034!$B:$B,,1) )</f>
        <v>2.3318561707299245E-2</v>
      </c>
      <c r="H104">
        <f xml:space="preserve"> _xlfn.XLOOKUP($A104,sdbso042!$A:$A,sdbso042!$B:$B,,1)
 + ( $A104 - _xlfn.XLOOKUP($A104,sdbso042!$A:$A,sdbso042!$A:$A,,1) )
   / ( _xlfn.XLOOKUP($A104,sdbso042!$A:$A,sdbso042!$A:$A,,-1)
       - _xlfn.XLOOKUP($A104,sdbso042!$A:$A,sdbso042!$A:$A,,1) )
   * ( _xlfn.XLOOKUP($A104,sdbso042!$A:$A,sdbso042!$B:$B,,-1)
       - _xlfn.XLOOKUP($A104,sdbso042!$A:$A,sdbso042!$B:$B,,1) )</f>
        <v>1.6271076398085636E-3</v>
      </c>
      <c r="Y104">
        <f t="shared" si="4"/>
        <v>0</v>
      </c>
      <c r="Z104">
        <f t="shared" si="5"/>
        <v>0</v>
      </c>
      <c r="AM104" s="1">
        <v>2454.2918</v>
      </c>
    </row>
    <row r="105" spans="1:39" x14ac:dyDescent="0.2">
      <c r="A105" s="1">
        <f t="shared" si="3"/>
        <v>2453.0419999999999</v>
      </c>
      <c r="B105" s="1">
        <v>1.697044E-2</v>
      </c>
      <c r="C105" t="e">
        <f xml:space="preserve"> _xlfn.XLOOKUP($A105,DibenzoThiophene!$A:$A,DibenzoThiophene!$B:$B,,1)
 + ( $A105 - _xlfn.XLOOKUP($A105,DibenzoThiophene!$A:$A,DibenzoThiophene!$A:$A,,1) )
   / ( _xlfn.XLOOKUP($A105,DibenzoThiophene!$A:$A,DibenzoThiophene!$A:$A,,-1)
       - _xlfn.XLOOKUP($A105,DibenzoThiophene!$A:$A,DibenzoThiophene!$A:$A,,1) )
   * ( _xlfn.XLOOKUP($A105,DibenzoThiophene!$A:$A,DibenzoThiophene!$B:$B,,-1)
       - _xlfn.XLOOKUP($A105,DibenzoThiophene!$A:$A,DibenzoThiophene!$B:$B,,1) )</f>
        <v>#N/A</v>
      </c>
      <c r="D105">
        <f xml:space="preserve"> _xlfn.XLOOKUP($A105,Sulfone!$A:$A,Sulfone!$B:$B,,1)
 + ( $A105 - _xlfn.XLOOKUP($A105,Sulfone!$A:$A,Sulfone!$A:$A,,1) )
   / ( _xlfn.XLOOKUP($A105,Sulfone!$A:$A,Sulfone!$A:$A,,-1)
       - _xlfn.XLOOKUP($A105,Sulfone!$A:$A,Sulfone!$A:$A,,1) )
   * ( _xlfn.XLOOKUP($A105,Sulfone!$A:$A,Sulfone!$B:$B,,-1)
       - _xlfn.XLOOKUP($A105,Sulfone!$A:$A,Sulfone!$B:$B,,1) )</f>
        <v>4.1622870332087847E-4</v>
      </c>
      <c r="E105">
        <f xml:space="preserve"> _xlfn.XLOOKUP($A105,sfeso4051!$A:$A,sfeso4051!$B:$B,,1)
 + ( $A105 - _xlfn.XLOOKUP($A105,sfeso4051!$A:$A,sfeso4051!$A:$A,,1) )
   / ( _xlfn.XLOOKUP($A105,sfeso4051!$A:$A,sfeso4051!$A:$A,,-1)
       - _xlfn.XLOOKUP($A105,sfeso4051!$A:$A,sfeso4051!$A:$A,,1) )
   * ( _xlfn.XLOOKUP($A105,sfeso4051!$A:$A,sfeso4051!$B:$B,,-1)
       - _xlfn.XLOOKUP($A105,sfeso4051!$A:$A,sfeso4051!$B:$B,,1) )</f>
        <v>1.2298059081451505E-3</v>
      </c>
      <c r="F105">
        <f xml:space="preserve"> _xlfn.XLOOKUP($A105,sdbt029!$A:$A,sdbt029!$B:$B,,1)
 + ( $A105 - _xlfn.XLOOKUP($A105,sdbt029!$A:$A,sdbt029!$A:$A,,1) )
   / ( _xlfn.XLOOKUP($A105,sdbt029!$A:$A,sdbt029!$A:$A,,-1)
       - _xlfn.XLOOKUP($A105,sdbt029!$A:$A,sdbt029!$A:$A,,1) )
   * ( _xlfn.XLOOKUP($A105,sdbt029!$A:$A,sdbt029!$B:$B,,-1)
       - _xlfn.XLOOKUP($A105,sdbt029!$A:$A,sdbt029!$B:$B,,1) )</f>
        <v>-4.6150572190548439E-2</v>
      </c>
      <c r="G105">
        <f xml:space="preserve"> _xlfn.XLOOKUP($A105,sdbs034!$A:$A,sdbs034!$B:$B,,1)
 + ( $A105 - _xlfn.XLOOKUP($A105,sdbs034!$A:$A,sdbs034!$A:$A,,1) )
   / ( _xlfn.XLOOKUP($A105,sdbs034!$A:$A,sdbs034!$A:$A,,-1)
       - _xlfn.XLOOKUP($A105,sdbs034!$A:$A,sdbs034!$A:$A,,1) )
   * ( _xlfn.XLOOKUP($A105,sdbs034!$A:$A,sdbs034!$B:$B,,-1)
       - _xlfn.XLOOKUP($A105,sdbs034!$A:$A,sdbs034!$B:$B,,1) )</f>
        <v>2.2309192330366993E-2</v>
      </c>
      <c r="H105">
        <f xml:space="preserve"> _xlfn.XLOOKUP($A105,sdbso042!$A:$A,sdbso042!$B:$B,,1)
 + ( $A105 - _xlfn.XLOOKUP($A105,sdbso042!$A:$A,sdbso042!$A:$A,,1) )
   / ( _xlfn.XLOOKUP($A105,sdbso042!$A:$A,sdbso042!$A:$A,,-1)
       - _xlfn.XLOOKUP($A105,sdbso042!$A:$A,sdbso042!$A:$A,,1) )
   * ( _xlfn.XLOOKUP($A105,sdbso042!$A:$A,sdbso042!$B:$B,,-1)
       - _xlfn.XLOOKUP($A105,sdbso042!$A:$A,sdbso042!$B:$B,,1) )</f>
        <v>3.3401989332194895E-3</v>
      </c>
      <c r="Y105">
        <f t="shared" si="4"/>
        <v>0</v>
      </c>
      <c r="Z105">
        <f t="shared" si="5"/>
        <v>0</v>
      </c>
      <c r="AM105" s="1">
        <v>2454.5419999999999</v>
      </c>
    </row>
    <row r="106" spans="1:39" x14ac:dyDescent="0.2">
      <c r="A106" s="1">
        <f t="shared" si="3"/>
        <v>2453.2921999999999</v>
      </c>
      <c r="B106" s="1">
        <v>1.5836504000000001E-2</v>
      </c>
      <c r="C106" t="e">
        <f xml:space="preserve"> _xlfn.XLOOKUP($A106,DibenzoThiophene!$A:$A,DibenzoThiophene!$B:$B,,1)
 + ( $A106 - _xlfn.XLOOKUP($A106,DibenzoThiophene!$A:$A,DibenzoThiophene!$A:$A,,1) )
   / ( _xlfn.XLOOKUP($A106,DibenzoThiophene!$A:$A,DibenzoThiophene!$A:$A,,-1)
       - _xlfn.XLOOKUP($A106,DibenzoThiophene!$A:$A,DibenzoThiophene!$A:$A,,1) )
   * ( _xlfn.XLOOKUP($A106,DibenzoThiophene!$A:$A,DibenzoThiophene!$B:$B,,-1)
       - _xlfn.XLOOKUP($A106,DibenzoThiophene!$A:$A,DibenzoThiophene!$B:$B,,1) )</f>
        <v>#N/A</v>
      </c>
      <c r="D106">
        <f xml:space="preserve"> _xlfn.XLOOKUP($A106,Sulfone!$A:$A,Sulfone!$B:$B,,1)
 + ( $A106 - _xlfn.XLOOKUP($A106,Sulfone!$A:$A,Sulfone!$A:$A,,1) )
   / ( _xlfn.XLOOKUP($A106,Sulfone!$A:$A,Sulfone!$A:$A,,-1)
       - _xlfn.XLOOKUP($A106,Sulfone!$A:$A,Sulfone!$A:$A,,1) )
   * ( _xlfn.XLOOKUP($A106,Sulfone!$A:$A,Sulfone!$B:$B,,-1)
       - _xlfn.XLOOKUP($A106,Sulfone!$A:$A,Sulfone!$B:$B,,1) )</f>
        <v>3.4476650294258508E-4</v>
      </c>
      <c r="E106">
        <f xml:space="preserve"> _xlfn.XLOOKUP($A106,sfeso4051!$A:$A,sfeso4051!$B:$B,,1)
 + ( $A106 - _xlfn.XLOOKUP($A106,sfeso4051!$A:$A,sfeso4051!$A:$A,,1) )
   / ( _xlfn.XLOOKUP($A106,sfeso4051!$A:$A,sfeso4051!$A:$A,,-1)
       - _xlfn.XLOOKUP($A106,sfeso4051!$A:$A,sfeso4051!$A:$A,,1) )
   * ( _xlfn.XLOOKUP($A106,sfeso4051!$A:$A,sfeso4051!$B:$B,,-1)
       - _xlfn.XLOOKUP($A106,sfeso4051!$A:$A,sfeso4051!$B:$B,,1) )</f>
        <v>8.9890530872719125E-4</v>
      </c>
      <c r="F106">
        <f xml:space="preserve"> _xlfn.XLOOKUP($A106,sdbt029!$A:$A,sdbt029!$B:$B,,1)
 + ( $A106 - _xlfn.XLOOKUP($A106,sdbt029!$A:$A,sdbt029!$A:$A,,1) )
   / ( _xlfn.XLOOKUP($A106,sdbt029!$A:$A,sdbt029!$A:$A,,-1)
       - _xlfn.XLOOKUP($A106,sdbt029!$A:$A,sdbt029!$A:$A,,1) )
   * ( _xlfn.XLOOKUP($A106,sdbt029!$A:$A,sdbt029!$B:$B,,-1)
       - _xlfn.XLOOKUP($A106,sdbt029!$A:$A,sdbt029!$B:$B,,1) )</f>
        <v>-4.8662538942263509E-2</v>
      </c>
      <c r="G106">
        <f xml:space="preserve"> _xlfn.XLOOKUP($A106,sdbs034!$A:$A,sdbs034!$B:$B,,1)
 + ( $A106 - _xlfn.XLOOKUP($A106,sdbs034!$A:$A,sdbs034!$A:$A,,1) )
   / ( _xlfn.XLOOKUP($A106,sdbs034!$A:$A,sdbs034!$A:$A,,-1)
       - _xlfn.XLOOKUP($A106,sdbs034!$A:$A,sdbs034!$A:$A,,1) )
   * ( _xlfn.XLOOKUP($A106,sdbs034!$A:$A,sdbs034!$B:$B,,-1)
       - _xlfn.XLOOKUP($A106,sdbs034!$A:$A,sdbs034!$B:$B,,1) )</f>
        <v>2.2567689588994196E-2</v>
      </c>
      <c r="H106">
        <f xml:space="preserve"> _xlfn.XLOOKUP($A106,sdbso042!$A:$A,sdbso042!$B:$B,,1)
 + ( $A106 - _xlfn.XLOOKUP($A106,sdbso042!$A:$A,sdbso042!$A:$A,,1) )
   / ( _xlfn.XLOOKUP($A106,sdbso042!$A:$A,sdbso042!$A:$A,,-1)
       - _xlfn.XLOOKUP($A106,sdbso042!$A:$A,sdbso042!$A:$A,,1) )
   * ( _xlfn.XLOOKUP($A106,sdbso042!$A:$A,sdbso042!$B:$B,,-1)
       - _xlfn.XLOOKUP($A106,sdbso042!$A:$A,sdbso042!$B:$B,,1) )</f>
        <v>-5.0612627345993427E-3</v>
      </c>
      <c r="Y106">
        <f t="shared" si="4"/>
        <v>0</v>
      </c>
      <c r="Z106">
        <f t="shared" si="5"/>
        <v>0</v>
      </c>
      <c r="AM106" s="1">
        <v>2454.7921999999999</v>
      </c>
    </row>
    <row r="107" spans="1:39" x14ac:dyDescent="0.2">
      <c r="A107" s="1">
        <f t="shared" si="3"/>
        <v>2453.5423999999998</v>
      </c>
      <c r="B107" s="1">
        <v>-9.7195007000000006E-5</v>
      </c>
      <c r="C107" t="e">
        <f xml:space="preserve"> _xlfn.XLOOKUP($A107,DibenzoThiophene!$A:$A,DibenzoThiophene!$B:$B,,1)
 + ( $A107 - _xlfn.XLOOKUP($A107,DibenzoThiophene!$A:$A,DibenzoThiophene!$A:$A,,1) )
   / ( _xlfn.XLOOKUP($A107,DibenzoThiophene!$A:$A,DibenzoThiophene!$A:$A,,-1)
       - _xlfn.XLOOKUP($A107,DibenzoThiophene!$A:$A,DibenzoThiophene!$A:$A,,1) )
   * ( _xlfn.XLOOKUP($A107,DibenzoThiophene!$A:$A,DibenzoThiophene!$B:$B,,-1)
       - _xlfn.XLOOKUP($A107,DibenzoThiophene!$A:$A,DibenzoThiophene!$B:$B,,1) )</f>
        <v>#N/A</v>
      </c>
      <c r="D107">
        <f xml:space="preserve"> _xlfn.XLOOKUP($A107,Sulfone!$A:$A,Sulfone!$B:$B,,1)
 + ( $A107 - _xlfn.XLOOKUP($A107,Sulfone!$A:$A,Sulfone!$A:$A,,1) )
   / ( _xlfn.XLOOKUP($A107,Sulfone!$A:$A,Sulfone!$A:$A,,-1)
       - _xlfn.XLOOKUP($A107,Sulfone!$A:$A,Sulfone!$A:$A,,1) )
   * ( _xlfn.XLOOKUP($A107,Sulfone!$A:$A,Sulfone!$B:$B,,-1)
       - _xlfn.XLOOKUP($A107,Sulfone!$A:$A,Sulfone!$B:$B,,1) )</f>
        <v>2.733043025642918E-4</v>
      </c>
      <c r="E107">
        <f xml:space="preserve"> _xlfn.XLOOKUP($A107,sfeso4051!$A:$A,sfeso4051!$B:$B,,1)
 + ( $A107 - _xlfn.XLOOKUP($A107,sfeso4051!$A:$A,sfeso4051!$A:$A,,1) )
   / ( _xlfn.XLOOKUP($A107,sfeso4051!$A:$A,sfeso4051!$A:$A,,-1)
       - _xlfn.XLOOKUP($A107,sfeso4051!$A:$A,sfeso4051!$A:$A,,1) )
   * ( _xlfn.XLOOKUP($A107,sfeso4051!$A:$A,sfeso4051!$B:$B,,-1)
       - _xlfn.XLOOKUP($A107,sfeso4051!$A:$A,sfeso4051!$B:$B,,1) )</f>
        <v>-3.0354459053716244E-3</v>
      </c>
      <c r="F107">
        <f xml:space="preserve"> _xlfn.XLOOKUP($A107,sdbt029!$A:$A,sdbt029!$B:$B,,1)
 + ( $A107 - _xlfn.XLOOKUP($A107,sdbt029!$A:$A,sdbt029!$A:$A,,1) )
   / ( _xlfn.XLOOKUP($A107,sdbt029!$A:$A,sdbt029!$A:$A,,-1)
       - _xlfn.XLOOKUP($A107,sdbt029!$A:$A,sdbt029!$A:$A,,1) )
   * ( _xlfn.XLOOKUP($A107,sdbt029!$A:$A,sdbt029!$B:$B,,-1)
       - _xlfn.XLOOKUP($A107,sdbt029!$A:$A,sdbt029!$B:$B,,1) )</f>
        <v>-4.8867296723756858E-2</v>
      </c>
      <c r="G107">
        <f xml:space="preserve"> _xlfn.XLOOKUP($A107,sdbs034!$A:$A,sdbs034!$B:$B,,1)
 + ( $A107 - _xlfn.XLOOKUP($A107,sdbs034!$A:$A,sdbs034!$A:$A,,1) )
   / ( _xlfn.XLOOKUP($A107,sdbs034!$A:$A,sdbs034!$A:$A,,-1)
       - _xlfn.XLOOKUP($A107,sdbs034!$A:$A,sdbs034!$A:$A,,1) )
   * ( _xlfn.XLOOKUP($A107,sdbs034!$A:$A,sdbs034!$B:$B,,-1)
       - _xlfn.XLOOKUP($A107,sdbs034!$A:$A,sdbs034!$B:$B,,1) )</f>
        <v>2.3615406776870351E-2</v>
      </c>
      <c r="H107">
        <f xml:space="preserve"> _xlfn.XLOOKUP($A107,sdbso042!$A:$A,sdbso042!$B:$B,,1)
 + ( $A107 - _xlfn.XLOOKUP($A107,sdbso042!$A:$A,sdbso042!$A:$A,,1) )
   / ( _xlfn.XLOOKUP($A107,sdbso042!$A:$A,sdbso042!$A:$A,,-1)
       - _xlfn.XLOOKUP($A107,sdbso042!$A:$A,sdbso042!$A:$A,,1) )
   * ( _xlfn.XLOOKUP($A107,sdbso042!$A:$A,sdbso042!$B:$B,,-1)
       - _xlfn.XLOOKUP($A107,sdbso042!$A:$A,sdbso042!$B:$B,,1) )</f>
        <v>-6.3922591635932266E-3</v>
      </c>
      <c r="Y107">
        <f t="shared" si="4"/>
        <v>0</v>
      </c>
      <c r="Z107">
        <f t="shared" si="5"/>
        <v>0</v>
      </c>
      <c r="AM107" s="1">
        <v>2455.0423999999998</v>
      </c>
    </row>
    <row r="108" spans="1:39" x14ac:dyDescent="0.2">
      <c r="A108" s="1">
        <f t="shared" si="3"/>
        <v>2453.7926000000002</v>
      </c>
      <c r="B108" s="1">
        <v>1.7346618000000001E-2</v>
      </c>
      <c r="C108" t="e">
        <f xml:space="preserve"> _xlfn.XLOOKUP($A108,DibenzoThiophene!$A:$A,DibenzoThiophene!$B:$B,,1)
 + ( $A108 - _xlfn.XLOOKUP($A108,DibenzoThiophene!$A:$A,DibenzoThiophene!$A:$A,,1) )
   / ( _xlfn.XLOOKUP($A108,DibenzoThiophene!$A:$A,DibenzoThiophene!$A:$A,,-1)
       - _xlfn.XLOOKUP($A108,DibenzoThiophene!$A:$A,DibenzoThiophene!$A:$A,,1) )
   * ( _xlfn.XLOOKUP($A108,DibenzoThiophene!$A:$A,DibenzoThiophene!$B:$B,,-1)
       - _xlfn.XLOOKUP($A108,DibenzoThiophene!$A:$A,DibenzoThiophene!$B:$B,,1) )</f>
        <v>#N/A</v>
      </c>
      <c r="D108">
        <f xml:space="preserve"> _xlfn.XLOOKUP($A108,Sulfone!$A:$A,Sulfone!$B:$B,,1)
 + ( $A108 - _xlfn.XLOOKUP($A108,Sulfone!$A:$A,Sulfone!$A:$A,,1) )
   / ( _xlfn.XLOOKUP($A108,Sulfone!$A:$A,Sulfone!$A:$A,,-1)
       - _xlfn.XLOOKUP($A108,Sulfone!$A:$A,Sulfone!$A:$A,,1) )
   * ( _xlfn.XLOOKUP($A108,Sulfone!$A:$A,Sulfone!$B:$B,,-1)
       - _xlfn.XLOOKUP($A108,Sulfone!$A:$A,Sulfone!$B:$B,,1) )</f>
        <v>2.0184210218586855E-4</v>
      </c>
      <c r="E108">
        <f xml:space="preserve"> _xlfn.XLOOKUP($A108,sfeso4051!$A:$A,sfeso4051!$B:$B,,1)
 + ( $A108 - _xlfn.XLOOKUP($A108,sfeso4051!$A:$A,sfeso4051!$A:$A,,1) )
   / ( _xlfn.XLOOKUP($A108,sfeso4051!$A:$A,sfeso4051!$A:$A,,-1)
       - _xlfn.XLOOKUP($A108,sfeso4051!$A:$A,sfeso4051!$A:$A,,1) )
   * ( _xlfn.XLOOKUP($A108,sfeso4051!$A:$A,sfeso4051!$B:$B,,-1)
       - _xlfn.XLOOKUP($A108,sfeso4051!$A:$A,sfeso4051!$B:$B,,1) )</f>
        <v>-1.055527139231066E-3</v>
      </c>
      <c r="F108">
        <f xml:space="preserve"> _xlfn.XLOOKUP($A108,sdbt029!$A:$A,sdbt029!$B:$B,,1)
 + ( $A108 - _xlfn.XLOOKUP($A108,sdbt029!$A:$A,sdbt029!$A:$A,,1) )
   / ( _xlfn.XLOOKUP($A108,sdbt029!$A:$A,sdbt029!$A:$A,,-1)
       - _xlfn.XLOOKUP($A108,sdbt029!$A:$A,sdbt029!$A:$A,,1) )
   * ( _xlfn.XLOOKUP($A108,sdbt029!$A:$A,sdbt029!$B:$B,,-1)
       - _xlfn.XLOOKUP($A108,sdbt029!$A:$A,sdbt029!$B:$B,,1) )</f>
        <v>-4.7736768903066183E-2</v>
      </c>
      <c r="G108">
        <f xml:space="preserve"> _xlfn.XLOOKUP($A108,sdbs034!$A:$A,sdbs034!$B:$B,,1)
 + ( $A108 - _xlfn.XLOOKUP($A108,sdbs034!$A:$A,sdbs034!$A:$A,,1) )
   / ( _xlfn.XLOOKUP($A108,sdbs034!$A:$A,sdbs034!$A:$A,,-1)
       - _xlfn.XLOOKUP($A108,sdbs034!$A:$A,sdbs034!$A:$A,,1) )
   * ( _xlfn.XLOOKUP($A108,sdbs034!$A:$A,sdbs034!$B:$B,,-1)
       - _xlfn.XLOOKUP($A108,sdbs034!$A:$A,sdbs034!$B:$B,,1) )</f>
        <v>2.9148507776467162E-2</v>
      </c>
      <c r="H108">
        <f xml:space="preserve"> _xlfn.XLOOKUP($A108,sdbso042!$A:$A,sdbso042!$B:$B,,1)
 + ( $A108 - _xlfn.XLOOKUP($A108,sdbso042!$A:$A,sdbso042!$A:$A,,1) )
   / ( _xlfn.XLOOKUP($A108,sdbso042!$A:$A,sdbso042!$A:$A,,-1)
       - _xlfn.XLOOKUP($A108,sdbso042!$A:$A,sdbso042!$A:$A,,1) )
   * ( _xlfn.XLOOKUP($A108,sdbso042!$A:$A,sdbso042!$B:$B,,-1)
       - _xlfn.XLOOKUP($A108,sdbso042!$A:$A,sdbso042!$B:$B,,1) )</f>
        <v>-7.084335029949939E-3</v>
      </c>
      <c r="Y108">
        <f t="shared" si="4"/>
        <v>0</v>
      </c>
      <c r="Z108">
        <f t="shared" si="5"/>
        <v>0</v>
      </c>
      <c r="AM108" s="1">
        <v>2455.2926000000002</v>
      </c>
    </row>
    <row r="109" spans="1:39" x14ac:dyDescent="0.2">
      <c r="A109" s="1">
        <f t="shared" si="3"/>
        <v>2454.0428000000002</v>
      </c>
      <c r="B109" s="1">
        <v>1.9637572999999998E-2</v>
      </c>
      <c r="C109" t="e">
        <f xml:space="preserve"> _xlfn.XLOOKUP($A109,DibenzoThiophene!$A:$A,DibenzoThiophene!$B:$B,,1)
 + ( $A109 - _xlfn.XLOOKUP($A109,DibenzoThiophene!$A:$A,DibenzoThiophene!$A:$A,,1) )
   / ( _xlfn.XLOOKUP($A109,DibenzoThiophene!$A:$A,DibenzoThiophene!$A:$A,,-1)
       - _xlfn.XLOOKUP($A109,DibenzoThiophene!$A:$A,DibenzoThiophene!$A:$A,,1) )
   * ( _xlfn.XLOOKUP($A109,DibenzoThiophene!$A:$A,DibenzoThiophene!$B:$B,,-1)
       - _xlfn.XLOOKUP($A109,DibenzoThiophene!$A:$A,DibenzoThiophene!$B:$B,,1) )</f>
        <v>#N/A</v>
      </c>
      <c r="D109">
        <f xml:space="preserve"> _xlfn.XLOOKUP($A109,Sulfone!$A:$A,Sulfone!$B:$B,,1)
 + ( $A109 - _xlfn.XLOOKUP($A109,Sulfone!$A:$A,Sulfone!$A:$A,,1) )
   / ( _xlfn.XLOOKUP($A109,Sulfone!$A:$A,Sulfone!$A:$A,,-1)
       - _xlfn.XLOOKUP($A109,Sulfone!$A:$A,Sulfone!$A:$A,,1) )
   * ( _xlfn.XLOOKUP($A109,Sulfone!$A:$A,Sulfone!$B:$B,,-1)
       - _xlfn.XLOOKUP($A109,Sulfone!$A:$A,Sulfone!$B:$B,,1) )</f>
        <v>1.5584861425274322E-4</v>
      </c>
      <c r="E109">
        <f xml:space="preserve"> _xlfn.XLOOKUP($A109,sfeso4051!$A:$A,sfeso4051!$B:$B,,1)
 + ( $A109 - _xlfn.XLOOKUP($A109,sfeso4051!$A:$A,sfeso4051!$A:$A,,1) )
   / ( _xlfn.XLOOKUP($A109,sfeso4051!$A:$A,sfeso4051!$A:$A,,-1)
       - _xlfn.XLOOKUP($A109,sfeso4051!$A:$A,sfeso4051!$A:$A,,1) )
   * ( _xlfn.XLOOKUP($A109,sfeso4051!$A:$A,sfeso4051!$B:$B,,-1)
       - _xlfn.XLOOKUP($A109,sfeso4051!$A:$A,sfeso4051!$B:$B,,1) )</f>
        <v>-4.1768916575970977E-3</v>
      </c>
      <c r="F109">
        <f xml:space="preserve"> _xlfn.XLOOKUP($A109,sdbt029!$A:$A,sdbt029!$B:$B,,1)
 + ( $A109 - _xlfn.XLOOKUP($A109,sdbt029!$A:$A,sdbt029!$A:$A,,1) )
   / ( _xlfn.XLOOKUP($A109,sdbt029!$A:$A,sdbt029!$A:$A,,-1)
       - _xlfn.XLOOKUP($A109,sdbt029!$A:$A,sdbt029!$A:$A,,1) )
   * ( _xlfn.XLOOKUP($A109,sdbt029!$A:$A,sdbt029!$B:$B,,-1)
       - _xlfn.XLOOKUP($A109,sdbt029!$A:$A,sdbt029!$B:$B,,1) )</f>
        <v>-3.8965123482684418E-2</v>
      </c>
      <c r="G109">
        <f xml:space="preserve"> _xlfn.XLOOKUP($A109,sdbs034!$A:$A,sdbs034!$B:$B,,1)
 + ( $A109 - _xlfn.XLOOKUP($A109,sdbs034!$A:$A,sdbs034!$A:$A,,1) )
   / ( _xlfn.XLOOKUP($A109,sdbs034!$A:$A,sdbs034!$A:$A,,-1)
       - _xlfn.XLOOKUP($A109,sdbs034!$A:$A,sdbs034!$A:$A,,1) )
   * ( _xlfn.XLOOKUP($A109,sdbs034!$A:$A,sdbs034!$B:$B,,-1)
       - _xlfn.XLOOKUP($A109,sdbs034!$A:$A,sdbs034!$B:$B,,1) )</f>
        <v>2.8729316800048057E-2</v>
      </c>
      <c r="H109">
        <f xml:space="preserve"> _xlfn.XLOOKUP($A109,sdbso042!$A:$A,sdbso042!$B:$B,,1)
 + ( $A109 - _xlfn.XLOOKUP($A109,sdbso042!$A:$A,sdbso042!$A:$A,,1) )
   / ( _xlfn.XLOOKUP($A109,sdbso042!$A:$A,sdbso042!$A:$A,,-1)
       - _xlfn.XLOOKUP($A109,sdbso042!$A:$A,sdbso042!$A:$A,,1) )
   * ( _xlfn.XLOOKUP($A109,sdbso042!$A:$A,sdbso042!$B:$B,,-1)
       - _xlfn.XLOOKUP($A109,sdbso042!$A:$A,sdbso042!$B:$B,,1) )</f>
        <v>-1.2644699933440159E-2</v>
      </c>
      <c r="Y109">
        <f t="shared" si="4"/>
        <v>0</v>
      </c>
      <c r="Z109">
        <f t="shared" si="5"/>
        <v>0</v>
      </c>
      <c r="AM109" s="1">
        <v>2455.5428000000002</v>
      </c>
    </row>
    <row r="110" spans="1:39" x14ac:dyDescent="0.2">
      <c r="A110" s="1">
        <f t="shared" si="3"/>
        <v>2454.2930000000001</v>
      </c>
      <c r="B110" s="1">
        <v>2.5784015E-2</v>
      </c>
      <c r="C110" t="e">
        <f xml:space="preserve"> _xlfn.XLOOKUP($A110,DibenzoThiophene!$A:$A,DibenzoThiophene!$B:$B,,1)
 + ( $A110 - _xlfn.XLOOKUP($A110,DibenzoThiophene!$A:$A,DibenzoThiophene!$A:$A,,1) )
   / ( _xlfn.XLOOKUP($A110,DibenzoThiophene!$A:$A,DibenzoThiophene!$A:$A,,-1)
       - _xlfn.XLOOKUP($A110,DibenzoThiophene!$A:$A,DibenzoThiophene!$A:$A,,1) )
   * ( _xlfn.XLOOKUP($A110,DibenzoThiophene!$A:$A,DibenzoThiophene!$B:$B,,-1)
       - _xlfn.XLOOKUP($A110,DibenzoThiophene!$A:$A,DibenzoThiophene!$B:$B,,1) )</f>
        <v>#N/A</v>
      </c>
      <c r="D110">
        <f xml:space="preserve"> _xlfn.XLOOKUP($A110,Sulfone!$A:$A,Sulfone!$B:$B,,1)
 + ( $A110 - _xlfn.XLOOKUP($A110,Sulfone!$A:$A,Sulfone!$A:$A,,1) )
   / ( _xlfn.XLOOKUP($A110,Sulfone!$A:$A,Sulfone!$A:$A,,-1)
       - _xlfn.XLOOKUP($A110,Sulfone!$A:$A,Sulfone!$A:$A,,1) )
   * ( _xlfn.XLOOKUP($A110,Sulfone!$A:$A,Sulfone!$B:$B,,-1)
       - _xlfn.XLOOKUP($A110,Sulfone!$A:$A,Sulfone!$B:$B,,1) )</f>
        <v>2.307744647296088E-4</v>
      </c>
      <c r="E110">
        <f xml:space="preserve"> _xlfn.XLOOKUP($A110,sfeso4051!$A:$A,sfeso4051!$B:$B,,1)
 + ( $A110 - _xlfn.XLOOKUP($A110,sfeso4051!$A:$A,sfeso4051!$A:$A,,1) )
   / ( _xlfn.XLOOKUP($A110,sfeso4051!$A:$A,sfeso4051!$A:$A,,-1)
       - _xlfn.XLOOKUP($A110,sfeso4051!$A:$A,sfeso4051!$A:$A,,1) )
   * ( _xlfn.XLOOKUP($A110,sfeso4051!$A:$A,sfeso4051!$B:$B,,-1)
       - _xlfn.XLOOKUP($A110,sfeso4051!$A:$A,sfeso4051!$B:$B,,1) )</f>
        <v>-2.1849768570399858E-3</v>
      </c>
      <c r="F110">
        <f xml:space="preserve"> _xlfn.XLOOKUP($A110,sdbt029!$A:$A,sdbt029!$B:$B,,1)
 + ( $A110 - _xlfn.XLOOKUP($A110,sdbt029!$A:$A,sdbt029!$A:$A,,1) )
   / ( _xlfn.XLOOKUP($A110,sdbt029!$A:$A,sdbt029!$A:$A,,-1)
       - _xlfn.XLOOKUP($A110,sdbt029!$A:$A,sdbt029!$A:$A,,1) )
   * ( _xlfn.XLOOKUP($A110,sdbt029!$A:$A,sdbt029!$B:$B,,-1)
       - _xlfn.XLOOKUP($A110,sdbt029!$A:$A,sdbt029!$B:$B,,1) )</f>
        <v>-4.3569804650383494E-2</v>
      </c>
      <c r="G110">
        <f xml:space="preserve"> _xlfn.XLOOKUP($A110,sdbs034!$A:$A,sdbs034!$B:$B,,1)
 + ( $A110 - _xlfn.XLOOKUP($A110,sdbs034!$A:$A,sdbs034!$A:$A,,1) )
   / ( _xlfn.XLOOKUP($A110,sdbs034!$A:$A,sdbs034!$A:$A,,-1)
       - _xlfn.XLOOKUP($A110,sdbs034!$A:$A,sdbs034!$A:$A,,1) )
   * ( _xlfn.XLOOKUP($A110,sdbs034!$A:$A,sdbs034!$B:$B,,-1)
       - _xlfn.XLOOKUP($A110,sdbs034!$A:$A,sdbs034!$B:$B,,1) )</f>
        <v>2.8760193051973141E-2</v>
      </c>
      <c r="H110">
        <f xml:space="preserve"> _xlfn.XLOOKUP($A110,sdbso042!$A:$A,sdbso042!$B:$B,,1)
 + ( $A110 - _xlfn.XLOOKUP($A110,sdbso042!$A:$A,sdbso042!$A:$A,,1) )
   / ( _xlfn.XLOOKUP($A110,sdbso042!$A:$A,sdbso042!$A:$A,,-1)
       - _xlfn.XLOOKUP($A110,sdbso042!$A:$A,sdbso042!$A:$A,,1) )
   * ( _xlfn.XLOOKUP($A110,sdbso042!$A:$A,sdbso042!$B:$B,,-1)
       - _xlfn.XLOOKUP($A110,sdbso042!$A:$A,sdbso042!$B:$B,,1) )</f>
        <v>-1.1448480715262783E-2</v>
      </c>
      <c r="Y110">
        <f t="shared" si="4"/>
        <v>0</v>
      </c>
      <c r="Z110">
        <f t="shared" si="5"/>
        <v>0</v>
      </c>
      <c r="AM110" s="1">
        <v>2455.7930000000001</v>
      </c>
    </row>
    <row r="111" spans="1:39" x14ac:dyDescent="0.2">
      <c r="A111" s="1">
        <f t="shared" si="3"/>
        <v>2454.5432000000001</v>
      </c>
      <c r="B111" s="1">
        <v>2.2531651999999999E-2</v>
      </c>
      <c r="C111" t="e">
        <f xml:space="preserve"> _xlfn.XLOOKUP($A111,DibenzoThiophene!$A:$A,DibenzoThiophene!$B:$B,,1)
 + ( $A111 - _xlfn.XLOOKUP($A111,DibenzoThiophene!$A:$A,DibenzoThiophene!$A:$A,,1) )
   / ( _xlfn.XLOOKUP($A111,DibenzoThiophene!$A:$A,DibenzoThiophene!$A:$A,,-1)
       - _xlfn.XLOOKUP($A111,DibenzoThiophene!$A:$A,DibenzoThiophene!$A:$A,,1) )
   * ( _xlfn.XLOOKUP($A111,DibenzoThiophene!$A:$A,DibenzoThiophene!$B:$B,,-1)
       - _xlfn.XLOOKUP($A111,DibenzoThiophene!$A:$A,DibenzoThiophene!$B:$B,,1) )</f>
        <v>#N/A</v>
      </c>
      <c r="D111">
        <f xml:space="preserve"> _xlfn.XLOOKUP($A111,Sulfone!$A:$A,Sulfone!$B:$B,,1)
 + ( $A111 - _xlfn.XLOOKUP($A111,Sulfone!$A:$A,Sulfone!$A:$A,,1) )
   / ( _xlfn.XLOOKUP($A111,Sulfone!$A:$A,Sulfone!$A:$A,,-1)
       - _xlfn.XLOOKUP($A111,Sulfone!$A:$A,Sulfone!$A:$A,,1) )
   * ( _xlfn.XLOOKUP($A111,Sulfone!$A:$A,Sulfone!$B:$B,,-1)
       - _xlfn.XLOOKUP($A111,Sulfone!$A:$A,Sulfone!$B:$B,,1) )</f>
        <v>3.0570031520647432E-4</v>
      </c>
      <c r="E111">
        <f xml:space="preserve"> _xlfn.XLOOKUP($A111,sfeso4051!$A:$A,sfeso4051!$B:$B,,1)
 + ( $A111 - _xlfn.XLOOKUP($A111,sfeso4051!$A:$A,sfeso4051!$A:$A,,1) )
   / ( _xlfn.XLOOKUP($A111,sfeso4051!$A:$A,sfeso4051!$A:$A,,-1)
       - _xlfn.XLOOKUP($A111,sfeso4051!$A:$A,sfeso4051!$A:$A,,1) )
   * ( _xlfn.XLOOKUP($A111,sfeso4051!$A:$A,sfeso4051!$B:$B,,-1)
       - _xlfn.XLOOKUP($A111,sfeso4051!$A:$A,sfeso4051!$B:$B,,1) )</f>
        <v>-3.1507490118842128E-3</v>
      </c>
      <c r="F111">
        <f xml:space="preserve"> _xlfn.XLOOKUP($A111,sdbt029!$A:$A,sdbt029!$B:$B,,1)
 + ( $A111 - _xlfn.XLOOKUP($A111,sdbt029!$A:$A,sdbt029!$A:$A,,1) )
   / ( _xlfn.XLOOKUP($A111,sdbt029!$A:$A,sdbt029!$A:$A,,-1)
       - _xlfn.XLOOKUP($A111,sdbt029!$A:$A,sdbt029!$A:$A,,1) )
   * ( _xlfn.XLOOKUP($A111,sdbt029!$A:$A,sdbt029!$B:$B,,-1)
       - _xlfn.XLOOKUP($A111,sdbt029!$A:$A,sdbt029!$B:$B,,1) )</f>
        <v>-4.6835983157621587E-2</v>
      </c>
      <c r="G111">
        <f xml:space="preserve"> _xlfn.XLOOKUP($A111,sdbs034!$A:$A,sdbs034!$B:$B,,1)
 + ( $A111 - _xlfn.XLOOKUP($A111,sdbs034!$A:$A,sdbs034!$A:$A,,1) )
   / ( _xlfn.XLOOKUP($A111,sdbs034!$A:$A,sdbs034!$A:$A,,-1)
       - _xlfn.XLOOKUP($A111,sdbs034!$A:$A,sdbs034!$A:$A,,1) )
   * ( _xlfn.XLOOKUP($A111,sdbs034!$A:$A,sdbs034!$B:$B,,-1)
       - _xlfn.XLOOKUP($A111,sdbs034!$A:$A,sdbs034!$B:$B,,1) )</f>
        <v>2.8359806837526161E-2</v>
      </c>
      <c r="H111">
        <f xml:space="preserve"> _xlfn.XLOOKUP($A111,sdbso042!$A:$A,sdbso042!$B:$B,,1)
 + ( $A111 - _xlfn.XLOOKUP($A111,sdbso042!$A:$A,sdbso042!$A:$A,,1) )
   / ( _xlfn.XLOOKUP($A111,sdbso042!$A:$A,sdbso042!$A:$A,,-1)
       - _xlfn.XLOOKUP($A111,sdbso042!$A:$A,sdbso042!$A:$A,,1) )
   * ( _xlfn.XLOOKUP($A111,sdbso042!$A:$A,sdbso042!$B:$B,,-1)
       - _xlfn.XLOOKUP($A111,sdbso042!$A:$A,sdbso042!$B:$B,,1) )</f>
        <v>-1.50253049168937E-2</v>
      </c>
      <c r="Y111">
        <f t="shared" si="4"/>
        <v>0</v>
      </c>
      <c r="Z111">
        <f t="shared" si="5"/>
        <v>0</v>
      </c>
      <c r="AM111" s="1">
        <v>2456.0432000000001</v>
      </c>
    </row>
    <row r="112" spans="1:39" x14ac:dyDescent="0.2">
      <c r="A112" s="1">
        <f t="shared" si="3"/>
        <v>2454.7934</v>
      </c>
      <c r="B112" s="1">
        <v>-6.5275751999999999E-3</v>
      </c>
      <c r="C112" t="e">
        <f xml:space="preserve"> _xlfn.XLOOKUP($A112,DibenzoThiophene!$A:$A,DibenzoThiophene!$B:$B,,1)
 + ( $A112 - _xlfn.XLOOKUP($A112,DibenzoThiophene!$A:$A,DibenzoThiophene!$A:$A,,1) )
   / ( _xlfn.XLOOKUP($A112,DibenzoThiophene!$A:$A,DibenzoThiophene!$A:$A,,-1)
       - _xlfn.XLOOKUP($A112,DibenzoThiophene!$A:$A,DibenzoThiophene!$A:$A,,1) )
   * ( _xlfn.XLOOKUP($A112,DibenzoThiophene!$A:$A,DibenzoThiophene!$B:$B,,-1)
       - _xlfn.XLOOKUP($A112,DibenzoThiophene!$A:$A,DibenzoThiophene!$B:$B,,1) )</f>
        <v>#N/A</v>
      </c>
      <c r="D112">
        <f xml:space="preserve"> _xlfn.XLOOKUP($A112,Sulfone!$A:$A,Sulfone!$B:$B,,1)
 + ( $A112 - _xlfn.XLOOKUP($A112,Sulfone!$A:$A,Sulfone!$A:$A,,1) )
   / ( _xlfn.XLOOKUP($A112,Sulfone!$A:$A,Sulfone!$A:$A,,-1)
       - _xlfn.XLOOKUP($A112,Sulfone!$A:$A,Sulfone!$A:$A,,1) )
   * ( _xlfn.XLOOKUP($A112,Sulfone!$A:$A,Sulfone!$B:$B,,-1)
       - _xlfn.XLOOKUP($A112,Sulfone!$A:$A,Sulfone!$B:$B,,1) )</f>
        <v>3.8062616568333989E-4</v>
      </c>
      <c r="E112">
        <f xml:space="preserve"> _xlfn.XLOOKUP($A112,sfeso4051!$A:$A,sfeso4051!$B:$B,,1)
 + ( $A112 - _xlfn.XLOOKUP($A112,sfeso4051!$A:$A,sfeso4051!$A:$A,,1) )
   / ( _xlfn.XLOOKUP($A112,sfeso4051!$A:$A,sfeso4051!$A:$A,,-1)
       - _xlfn.XLOOKUP($A112,sfeso4051!$A:$A,sfeso4051!$A:$A,,1) )
   * ( _xlfn.XLOOKUP($A112,sfeso4051!$A:$A,sfeso4051!$B:$B,,-1)
       - _xlfn.XLOOKUP($A112,sfeso4051!$A:$A,sfeso4051!$B:$B,,1) )</f>
        <v>-3.1832405487460681E-3</v>
      </c>
      <c r="F112">
        <f xml:space="preserve"> _xlfn.XLOOKUP($A112,sdbt029!$A:$A,sdbt029!$B:$B,,1)
 + ( $A112 - _xlfn.XLOOKUP($A112,sdbt029!$A:$A,sdbt029!$A:$A,,1) )
   / ( _xlfn.XLOOKUP($A112,sdbt029!$A:$A,sdbt029!$A:$A,,-1)
       - _xlfn.XLOOKUP($A112,sdbt029!$A:$A,sdbt029!$A:$A,,1) )
   * ( _xlfn.XLOOKUP($A112,sdbt029!$A:$A,sdbt029!$B:$B,,-1)
       - _xlfn.XLOOKUP($A112,sdbt029!$A:$A,sdbt029!$B:$B,,1) )</f>
        <v>-4.6782262679493168E-2</v>
      </c>
      <c r="G112">
        <f xml:space="preserve"> _xlfn.XLOOKUP($A112,sdbs034!$A:$A,sdbs034!$B:$B,,1)
 + ( $A112 - _xlfn.XLOOKUP($A112,sdbs034!$A:$A,sdbs034!$A:$A,,1) )
   / ( _xlfn.XLOOKUP($A112,sdbs034!$A:$A,sdbs034!$A:$A,,-1)
       - _xlfn.XLOOKUP($A112,sdbs034!$A:$A,sdbs034!$A:$A,,1) )
   * ( _xlfn.XLOOKUP($A112,sdbs034!$A:$A,sdbs034!$B:$B,,-1)
       - _xlfn.XLOOKUP($A112,sdbs034!$A:$A,sdbs034!$B:$B,,1) )</f>
        <v>3.2298218378309089E-2</v>
      </c>
      <c r="H112">
        <f xml:space="preserve"> _xlfn.XLOOKUP($A112,sdbso042!$A:$A,sdbso042!$B:$B,,1)
 + ( $A112 - _xlfn.XLOOKUP($A112,sdbso042!$A:$A,sdbso042!$A:$A,,1) )
   / ( _xlfn.XLOOKUP($A112,sdbso042!$A:$A,sdbso042!$A:$A,,-1)
       - _xlfn.XLOOKUP($A112,sdbso042!$A:$A,sdbso042!$A:$A,,1) )
   * ( _xlfn.XLOOKUP($A112,sdbso042!$A:$A,sdbso042!$B:$B,,-1)
       - _xlfn.XLOOKUP($A112,sdbso042!$A:$A,sdbso042!$B:$B,,1) )</f>
        <v>-9.2226607651765564E-3</v>
      </c>
      <c r="Y112">
        <f t="shared" si="4"/>
        <v>0</v>
      </c>
      <c r="Z112">
        <f t="shared" si="5"/>
        <v>0</v>
      </c>
      <c r="AM112" s="1">
        <v>2456.2934</v>
      </c>
    </row>
    <row r="113" spans="1:39" x14ac:dyDescent="0.2">
      <c r="A113" s="1">
        <f t="shared" si="3"/>
        <v>2455.0435000000002</v>
      </c>
      <c r="B113" s="1">
        <v>1.0431411999999999E-2</v>
      </c>
      <c r="C113" t="e">
        <f xml:space="preserve"> _xlfn.XLOOKUP($A113,DibenzoThiophene!$A:$A,DibenzoThiophene!$B:$B,,1)
 + ( $A113 - _xlfn.XLOOKUP($A113,DibenzoThiophene!$A:$A,DibenzoThiophene!$A:$A,,1) )
   / ( _xlfn.XLOOKUP($A113,DibenzoThiophene!$A:$A,DibenzoThiophene!$A:$A,,-1)
       - _xlfn.XLOOKUP($A113,DibenzoThiophene!$A:$A,DibenzoThiophene!$A:$A,,1) )
   * ( _xlfn.XLOOKUP($A113,DibenzoThiophene!$A:$A,DibenzoThiophene!$B:$B,,-1)
       - _xlfn.XLOOKUP($A113,DibenzoThiophene!$A:$A,DibenzoThiophene!$B:$B,,1) )</f>
        <v>#N/A</v>
      </c>
      <c r="D113">
        <f xml:space="preserve"> _xlfn.XLOOKUP($A113,Sulfone!$A:$A,Sulfone!$B:$B,,1)
 + ( $A113 - _xlfn.XLOOKUP($A113,Sulfone!$A:$A,Sulfone!$A:$A,,1) )
   / ( _xlfn.XLOOKUP($A113,Sulfone!$A:$A,Sulfone!$A:$A,,-1)
       - _xlfn.XLOOKUP($A113,Sulfone!$A:$A,Sulfone!$A:$A,,1) )
   * ( _xlfn.XLOOKUP($A113,Sulfone!$A:$A,Sulfone!$B:$B,,-1)
       - _xlfn.XLOOKUP($A113,Sulfone!$A:$A,Sulfone!$B:$B,,1) )</f>
        <v>-5.1498109310409504E-4</v>
      </c>
      <c r="E113">
        <f xml:space="preserve"> _xlfn.XLOOKUP($A113,sfeso4051!$A:$A,sfeso4051!$B:$B,,1)
 + ( $A113 - _xlfn.XLOOKUP($A113,sfeso4051!$A:$A,sfeso4051!$A:$A,,1) )
   / ( _xlfn.XLOOKUP($A113,sfeso4051!$A:$A,sfeso4051!$A:$A,,-1)
       - _xlfn.XLOOKUP($A113,sfeso4051!$A:$A,sfeso4051!$A:$A,,1) )
   * ( _xlfn.XLOOKUP($A113,sfeso4051!$A:$A,sfeso4051!$B:$B,,-1)
       - _xlfn.XLOOKUP($A113,sfeso4051!$A:$A,sfeso4051!$B:$B,,1) )</f>
        <v>-6.8800796582653362E-3</v>
      </c>
      <c r="F113">
        <f xml:space="preserve"> _xlfn.XLOOKUP($A113,sdbt029!$A:$A,sdbt029!$B:$B,,1)
 + ( $A113 - _xlfn.XLOOKUP($A113,sdbt029!$A:$A,sdbt029!$A:$A,,1) )
   / ( _xlfn.XLOOKUP($A113,sdbt029!$A:$A,sdbt029!$A:$A,,-1)
       - _xlfn.XLOOKUP($A113,sdbt029!$A:$A,sdbt029!$A:$A,,1) )
   * ( _xlfn.XLOOKUP($A113,sdbt029!$A:$A,sdbt029!$B:$B,,-1)
       - _xlfn.XLOOKUP($A113,sdbt029!$A:$A,sdbt029!$B:$B,,1) )</f>
        <v>-3.8089341972582944E-2</v>
      </c>
      <c r="G113">
        <f xml:space="preserve"> _xlfn.XLOOKUP($A113,sdbs034!$A:$A,sdbs034!$B:$B,,1)
 + ( $A113 - _xlfn.XLOOKUP($A113,sdbs034!$A:$A,sdbs034!$A:$A,,1) )
   / ( _xlfn.XLOOKUP($A113,sdbs034!$A:$A,sdbs034!$A:$A,,-1)
       - _xlfn.XLOOKUP($A113,sdbs034!$A:$A,sdbs034!$A:$A,,1) )
   * ( _xlfn.XLOOKUP($A113,sdbs034!$A:$A,sdbs034!$B:$B,,-1)
       - _xlfn.XLOOKUP($A113,sdbs034!$A:$A,sdbs034!$B:$B,,1) )</f>
        <v>3.4057516195000567E-2</v>
      </c>
      <c r="H113">
        <f xml:space="preserve"> _xlfn.XLOOKUP($A113,sdbso042!$A:$A,sdbso042!$B:$B,,1)
 + ( $A113 - _xlfn.XLOOKUP($A113,sdbso042!$A:$A,sdbso042!$A:$A,,1) )
   / ( _xlfn.XLOOKUP($A113,sdbso042!$A:$A,sdbso042!$A:$A,,-1)
       - _xlfn.XLOOKUP($A113,sdbso042!$A:$A,sdbso042!$A:$A,,1) )
   * ( _xlfn.XLOOKUP($A113,sdbso042!$A:$A,sdbso042!$B:$B,,-1)
       - _xlfn.XLOOKUP($A113,sdbso042!$A:$A,sdbso042!$B:$B,,1) )</f>
        <v>-2.3394391033258303E-2</v>
      </c>
      <c r="Y113">
        <f t="shared" si="4"/>
        <v>0</v>
      </c>
      <c r="Z113">
        <f t="shared" si="5"/>
        <v>0</v>
      </c>
      <c r="AM113" s="1">
        <v>2456.5435000000002</v>
      </c>
    </row>
    <row r="114" spans="1:39" x14ac:dyDescent="0.2">
      <c r="A114" s="1">
        <f t="shared" si="3"/>
        <v>2455.2937000000002</v>
      </c>
      <c r="B114" s="1">
        <v>1.9003395999999999E-2</v>
      </c>
      <c r="C114" t="e">
        <f xml:space="preserve"> _xlfn.XLOOKUP($A114,DibenzoThiophene!$A:$A,DibenzoThiophene!$B:$B,,1)
 + ( $A114 - _xlfn.XLOOKUP($A114,DibenzoThiophene!$A:$A,DibenzoThiophene!$A:$A,,1) )
   / ( _xlfn.XLOOKUP($A114,DibenzoThiophene!$A:$A,DibenzoThiophene!$A:$A,,-1)
       - _xlfn.XLOOKUP($A114,DibenzoThiophene!$A:$A,DibenzoThiophene!$A:$A,,1) )
   * ( _xlfn.XLOOKUP($A114,DibenzoThiophene!$A:$A,DibenzoThiophene!$B:$B,,-1)
       - _xlfn.XLOOKUP($A114,DibenzoThiophene!$A:$A,DibenzoThiophene!$B:$B,,1) )</f>
        <v>#N/A</v>
      </c>
      <c r="D114">
        <f xml:space="preserve"> _xlfn.XLOOKUP($A114,Sulfone!$A:$A,Sulfone!$B:$B,,1)
 + ( $A114 - _xlfn.XLOOKUP($A114,Sulfone!$A:$A,Sulfone!$A:$A,,1) )
   / ( _xlfn.XLOOKUP($A114,Sulfone!$A:$A,Sulfone!$A:$A,,-1)
       - _xlfn.XLOOKUP($A114,Sulfone!$A:$A,Sulfone!$A:$A,,1) )
   * ( _xlfn.XLOOKUP($A114,Sulfone!$A:$A,Sulfone!$B:$B,,-1)
       - _xlfn.XLOOKUP($A114,Sulfone!$A:$A,Sulfone!$B:$B,,1) )</f>
        <v>-6.013153506371334E-3</v>
      </c>
      <c r="E114">
        <f xml:space="preserve"> _xlfn.XLOOKUP($A114,sfeso4051!$A:$A,sfeso4051!$B:$B,,1)
 + ( $A114 - _xlfn.XLOOKUP($A114,sfeso4051!$A:$A,sfeso4051!$A:$A,,1) )
   / ( _xlfn.XLOOKUP($A114,sfeso4051!$A:$A,sfeso4051!$A:$A,,-1)
       - _xlfn.XLOOKUP($A114,sfeso4051!$A:$A,sfeso4051!$A:$A,,1) )
   * ( _xlfn.XLOOKUP($A114,sfeso4051!$A:$A,sfeso4051!$B:$B,,-1)
       - _xlfn.XLOOKUP($A114,sfeso4051!$A:$A,sfeso4051!$B:$B,,1) )</f>
        <v>-5.5742651916862269E-3</v>
      </c>
      <c r="F114">
        <f xml:space="preserve"> _xlfn.XLOOKUP($A114,sdbt029!$A:$A,sdbt029!$B:$B,,1)
 + ( $A114 - _xlfn.XLOOKUP($A114,sdbt029!$A:$A,sdbt029!$A:$A,,1) )
   / ( _xlfn.XLOOKUP($A114,sdbt029!$A:$A,sdbt029!$A:$A,,-1)
       - _xlfn.XLOOKUP($A114,sdbt029!$A:$A,sdbt029!$A:$A,,1) )
   * ( _xlfn.XLOOKUP($A114,sdbt029!$A:$A,sdbt029!$B:$B,,-1)
       - _xlfn.XLOOKUP($A114,sdbt029!$A:$A,sdbt029!$B:$B,,1) )</f>
        <v>-2.0639663857066014E-2</v>
      </c>
      <c r="G114">
        <f xml:space="preserve"> _xlfn.XLOOKUP($A114,sdbs034!$A:$A,sdbs034!$B:$B,,1)
 + ( $A114 - _xlfn.XLOOKUP($A114,sdbs034!$A:$A,sdbs034!$A:$A,,1) )
   / ( _xlfn.XLOOKUP($A114,sdbs034!$A:$A,sdbs034!$A:$A,,-1)
       - _xlfn.XLOOKUP($A114,sdbs034!$A:$A,sdbs034!$A:$A,,1) )
   * ( _xlfn.XLOOKUP($A114,sdbs034!$A:$A,sdbs034!$B:$B,,-1)
       - _xlfn.XLOOKUP($A114,sdbs034!$A:$A,sdbs034!$B:$B,,1) )</f>
        <v>3.5883989565795443E-2</v>
      </c>
      <c r="H114">
        <f xml:space="preserve"> _xlfn.XLOOKUP($A114,sdbso042!$A:$A,sdbso042!$B:$B,,1)
 + ( $A114 - _xlfn.XLOOKUP($A114,sdbso042!$A:$A,sdbso042!$A:$A,,1) )
   / ( _xlfn.XLOOKUP($A114,sdbso042!$A:$A,sdbso042!$A:$A,,-1)
       - _xlfn.XLOOKUP($A114,sdbso042!$A:$A,sdbso042!$A:$A,,1) )
   * ( _xlfn.XLOOKUP($A114,sdbso042!$A:$A,sdbso042!$B:$B,,-1)
       - _xlfn.XLOOKUP($A114,sdbso042!$A:$A,sdbso042!$B:$B,,1) )</f>
        <v>-2.1294054724352193E-2</v>
      </c>
      <c r="Y114">
        <f t="shared" si="4"/>
        <v>0</v>
      </c>
      <c r="Z114">
        <f t="shared" si="5"/>
        <v>0</v>
      </c>
      <c r="AM114" s="1">
        <v>2456.7937000000002</v>
      </c>
    </row>
    <row r="115" spans="1:39" x14ac:dyDescent="0.2">
      <c r="A115" s="1">
        <f t="shared" si="3"/>
        <v>2455.5439000000001</v>
      </c>
      <c r="B115" s="1">
        <v>2.4208265E-2</v>
      </c>
      <c r="C115" t="e">
        <f xml:space="preserve"> _xlfn.XLOOKUP($A115,DibenzoThiophene!$A:$A,DibenzoThiophene!$B:$B,,1)
 + ( $A115 - _xlfn.XLOOKUP($A115,DibenzoThiophene!$A:$A,DibenzoThiophene!$A:$A,,1) )
   / ( _xlfn.XLOOKUP($A115,DibenzoThiophene!$A:$A,DibenzoThiophene!$A:$A,,-1)
       - _xlfn.XLOOKUP($A115,DibenzoThiophene!$A:$A,DibenzoThiophene!$A:$A,,1) )
   * ( _xlfn.XLOOKUP($A115,DibenzoThiophene!$A:$A,DibenzoThiophene!$B:$B,,-1)
       - _xlfn.XLOOKUP($A115,DibenzoThiophene!$A:$A,DibenzoThiophene!$B:$B,,1) )</f>
        <v>#N/A</v>
      </c>
      <c r="D115">
        <f xml:space="preserve"> _xlfn.XLOOKUP($A115,Sulfone!$A:$A,Sulfone!$B:$B,,1)
 + ( $A115 - _xlfn.XLOOKUP($A115,Sulfone!$A:$A,Sulfone!$A:$A,,1) )
   / ( _xlfn.XLOOKUP($A115,Sulfone!$A:$A,Sulfone!$A:$A,,-1)
       - _xlfn.XLOOKUP($A115,Sulfone!$A:$A,Sulfone!$A:$A,,1) )
   * ( _xlfn.XLOOKUP($A115,Sulfone!$A:$A,Sulfone!$B:$B,,-1)
       - _xlfn.XLOOKUP($A115,Sulfone!$A:$A,Sulfone!$B:$B,,1) )</f>
        <v>-1.1511325919638576E-2</v>
      </c>
      <c r="E115">
        <f xml:space="preserve"> _xlfn.XLOOKUP($A115,sfeso4051!$A:$A,sfeso4051!$B:$B,,1)
 + ( $A115 - _xlfn.XLOOKUP($A115,sfeso4051!$A:$A,sfeso4051!$A:$A,,1) )
   / ( _xlfn.XLOOKUP($A115,sfeso4051!$A:$A,sfeso4051!$A:$A,,-1)
       - _xlfn.XLOOKUP($A115,sfeso4051!$A:$A,sfeso4051!$A:$A,,1) )
   * ( _xlfn.XLOOKUP($A115,sfeso4051!$A:$A,sfeso4051!$B:$B,,-1)
       - _xlfn.XLOOKUP($A115,sfeso4051!$A:$A,sfeso4051!$B:$B,,1) )</f>
        <v>-1.0310225479077677E-3</v>
      </c>
      <c r="F115">
        <f xml:space="preserve"> _xlfn.XLOOKUP($A115,sdbt029!$A:$A,sdbt029!$B:$B,,1)
 + ( $A115 - _xlfn.XLOOKUP($A115,sdbt029!$A:$A,sdbt029!$A:$A,,1) )
   / ( _xlfn.XLOOKUP($A115,sdbt029!$A:$A,sdbt029!$A:$A,,-1)
       - _xlfn.XLOOKUP($A115,sdbt029!$A:$A,sdbt029!$A:$A,,1) )
   * ( _xlfn.XLOOKUP($A115,sdbt029!$A:$A,sdbt029!$B:$B,,-1)
       - _xlfn.XLOOKUP($A115,sdbt029!$A:$A,sdbt029!$B:$B,,1) )</f>
        <v>-2.0744465014876697E-2</v>
      </c>
      <c r="G115">
        <f xml:space="preserve"> _xlfn.XLOOKUP($A115,sdbs034!$A:$A,sdbs034!$B:$B,,1)
 + ( $A115 - _xlfn.XLOOKUP($A115,sdbs034!$A:$A,sdbs034!$A:$A,,1) )
   / ( _xlfn.XLOOKUP($A115,sdbs034!$A:$A,sdbs034!$A:$A,,-1)
       - _xlfn.XLOOKUP($A115,sdbs034!$A:$A,sdbs034!$A:$A,,1) )
   * ( _xlfn.XLOOKUP($A115,sdbs034!$A:$A,sdbs034!$B:$B,,-1)
       - _xlfn.XLOOKUP($A115,sdbs034!$A:$A,sdbs034!$B:$B,,1) )</f>
        <v>3.7322619633863983E-2</v>
      </c>
      <c r="H115">
        <f xml:space="preserve"> _xlfn.XLOOKUP($A115,sdbso042!$A:$A,sdbso042!$B:$B,,1)
 + ( $A115 - _xlfn.XLOOKUP($A115,sdbso042!$A:$A,sdbso042!$A:$A,,1) )
   / ( _xlfn.XLOOKUP($A115,sdbso042!$A:$A,sdbso042!$A:$A,,-1)
       - _xlfn.XLOOKUP($A115,sdbso042!$A:$A,sdbso042!$A:$A,,1) )
   * ( _xlfn.XLOOKUP($A115,sdbso042!$A:$A,sdbso042!$B:$B,,-1)
       - _xlfn.XLOOKUP($A115,sdbso042!$A:$A,sdbso042!$B:$B,,1) )</f>
        <v>-3.152226798911785E-2</v>
      </c>
      <c r="Y115">
        <f t="shared" si="4"/>
        <v>0</v>
      </c>
      <c r="Z115">
        <f t="shared" si="5"/>
        <v>0</v>
      </c>
      <c r="AM115" s="1">
        <v>2457.0439000000001</v>
      </c>
    </row>
    <row r="116" spans="1:39" x14ac:dyDescent="0.2">
      <c r="A116" s="1">
        <f t="shared" si="3"/>
        <v>2455.7941000000001</v>
      </c>
      <c r="B116" s="1">
        <v>1.7216684999999999E-2</v>
      </c>
      <c r="C116" t="e">
        <f xml:space="preserve"> _xlfn.XLOOKUP($A116,DibenzoThiophene!$A:$A,DibenzoThiophene!$B:$B,,1)
 + ( $A116 - _xlfn.XLOOKUP($A116,DibenzoThiophene!$A:$A,DibenzoThiophene!$A:$A,,1) )
   / ( _xlfn.XLOOKUP($A116,DibenzoThiophene!$A:$A,DibenzoThiophene!$A:$A,,-1)
       - _xlfn.XLOOKUP($A116,DibenzoThiophene!$A:$A,DibenzoThiophene!$A:$A,,1) )
   * ( _xlfn.XLOOKUP($A116,DibenzoThiophene!$A:$A,DibenzoThiophene!$B:$B,,-1)
       - _xlfn.XLOOKUP($A116,DibenzoThiophene!$A:$A,DibenzoThiophene!$B:$B,,1) )</f>
        <v>#N/A</v>
      </c>
      <c r="D116">
        <f xml:space="preserve"> _xlfn.XLOOKUP($A116,Sulfone!$A:$A,Sulfone!$B:$B,,1)
 + ( $A116 - _xlfn.XLOOKUP($A116,Sulfone!$A:$A,Sulfone!$A:$A,,1) )
   / ( _xlfn.XLOOKUP($A116,Sulfone!$A:$A,Sulfone!$A:$A,,-1)
       - _xlfn.XLOOKUP($A116,Sulfone!$A:$A,Sulfone!$A:$A,,1) )
   * ( _xlfn.XLOOKUP($A116,Sulfone!$A:$A,Sulfone!$B:$B,,-1)
       - _xlfn.XLOOKUP($A116,Sulfone!$A:$A,Sulfone!$B:$B,,1) )</f>
        <v>-1.7009498332905819E-2</v>
      </c>
      <c r="E116">
        <f xml:space="preserve"> _xlfn.XLOOKUP($A116,sfeso4051!$A:$A,sfeso4051!$B:$B,,1)
 + ( $A116 - _xlfn.XLOOKUP($A116,sfeso4051!$A:$A,sfeso4051!$A:$A,,1) )
   / ( _xlfn.XLOOKUP($A116,sfeso4051!$A:$A,sfeso4051!$A:$A,,-1)
       - _xlfn.XLOOKUP($A116,sfeso4051!$A:$A,sfeso4051!$A:$A,,1) )
   * ( _xlfn.XLOOKUP($A116,sfeso4051!$A:$A,sfeso4051!$B:$B,,-1)
       - _xlfn.XLOOKUP($A116,sfeso4051!$A:$A,sfeso4051!$B:$B,,1) )</f>
        <v>2.2311731183464207E-2</v>
      </c>
      <c r="F116">
        <f xml:space="preserve"> _xlfn.XLOOKUP($A116,sdbt029!$A:$A,sdbt029!$B:$B,,1)
 + ( $A116 - _xlfn.XLOOKUP($A116,sdbt029!$A:$A,sdbt029!$A:$A,,1) )
   / ( _xlfn.XLOOKUP($A116,sdbt029!$A:$A,sdbt029!$A:$A,,-1)
       - _xlfn.XLOOKUP($A116,sdbt029!$A:$A,sdbt029!$A:$A,,1) )
   * ( _xlfn.XLOOKUP($A116,sdbt029!$A:$A,sdbt029!$B:$B,,-1)
       - _xlfn.XLOOKUP($A116,sdbt029!$A:$A,sdbt029!$B:$B,,1) )</f>
        <v>-9.7522979055949064E-3</v>
      </c>
      <c r="G116">
        <f xml:space="preserve"> _xlfn.XLOOKUP($A116,sdbs034!$A:$A,sdbs034!$B:$B,,1)
 + ( $A116 - _xlfn.XLOOKUP($A116,sdbs034!$A:$A,sdbs034!$A:$A,,1) )
   / ( _xlfn.XLOOKUP($A116,sdbs034!$A:$A,sdbs034!$A:$A,,-1)
       - _xlfn.XLOOKUP($A116,sdbs034!$A:$A,sdbs034!$A:$A,,1) )
   * ( _xlfn.XLOOKUP($A116,sdbs034!$A:$A,sdbs034!$B:$B,,-1)
       - _xlfn.XLOOKUP($A116,sdbs034!$A:$A,sdbs034!$B:$B,,1) )</f>
        <v>3.7951009699658117E-2</v>
      </c>
      <c r="H116">
        <f xml:space="preserve"> _xlfn.XLOOKUP($A116,sdbso042!$A:$A,sdbso042!$B:$B,,1)
 + ( $A116 - _xlfn.XLOOKUP($A116,sdbso042!$A:$A,sdbso042!$A:$A,,1) )
   / ( _xlfn.XLOOKUP($A116,sdbso042!$A:$A,sdbso042!$A:$A,,-1)
       - _xlfn.XLOOKUP($A116,sdbso042!$A:$A,sdbso042!$A:$A,,1) )
   * ( _xlfn.XLOOKUP($A116,sdbso042!$A:$A,sdbso042!$B:$B,,-1)
       - _xlfn.XLOOKUP($A116,sdbso042!$A:$A,sdbso042!$B:$B,,1) )</f>
        <v>-8.439797382056935E-2</v>
      </c>
      <c r="Y116">
        <f t="shared" si="4"/>
        <v>0</v>
      </c>
      <c r="Z116">
        <f t="shared" si="5"/>
        <v>0</v>
      </c>
      <c r="AM116" s="1">
        <v>2457.2941000000001</v>
      </c>
    </row>
    <row r="117" spans="1:39" x14ac:dyDescent="0.2">
      <c r="A117" s="1">
        <f t="shared" si="3"/>
        <v>2456.0443</v>
      </c>
      <c r="B117" s="1">
        <v>-8.5986146999999999E-3</v>
      </c>
      <c r="C117" t="e">
        <f xml:space="preserve"> _xlfn.XLOOKUP($A117,DibenzoThiophene!$A:$A,DibenzoThiophene!$B:$B,,1)
 + ( $A117 - _xlfn.XLOOKUP($A117,DibenzoThiophene!$A:$A,DibenzoThiophene!$A:$A,,1) )
   / ( _xlfn.XLOOKUP($A117,DibenzoThiophene!$A:$A,DibenzoThiophene!$A:$A,,-1)
       - _xlfn.XLOOKUP($A117,DibenzoThiophene!$A:$A,DibenzoThiophene!$A:$A,,1) )
   * ( _xlfn.XLOOKUP($A117,DibenzoThiophene!$A:$A,DibenzoThiophene!$B:$B,,-1)
       - _xlfn.XLOOKUP($A117,DibenzoThiophene!$A:$A,DibenzoThiophene!$B:$B,,1) )</f>
        <v>#N/A</v>
      </c>
      <c r="D117">
        <f xml:space="preserve"> _xlfn.XLOOKUP($A117,Sulfone!$A:$A,Sulfone!$B:$B,,1)
 + ( $A117 - _xlfn.XLOOKUP($A117,Sulfone!$A:$A,Sulfone!$A:$A,,1) )
   / ( _xlfn.XLOOKUP($A117,Sulfone!$A:$A,Sulfone!$A:$A,,-1)
       - _xlfn.XLOOKUP($A117,Sulfone!$A:$A,Sulfone!$A:$A,,1) )
   * ( _xlfn.XLOOKUP($A117,Sulfone!$A:$A,Sulfone!$B:$B,,-1)
       - _xlfn.XLOOKUP($A117,Sulfone!$A:$A,Sulfone!$B:$B,,1) )</f>
        <v>-2.0686383452624069E-2</v>
      </c>
      <c r="E117">
        <f xml:space="preserve"> _xlfn.XLOOKUP($A117,sfeso4051!$A:$A,sfeso4051!$B:$B,,1)
 + ( $A117 - _xlfn.XLOOKUP($A117,sfeso4051!$A:$A,sfeso4051!$A:$A,,1) )
   / ( _xlfn.XLOOKUP($A117,sfeso4051!$A:$A,sfeso4051!$A:$A,,-1)
       - _xlfn.XLOOKUP($A117,sfeso4051!$A:$A,sfeso4051!$A:$A,,1) )
   * ( _xlfn.XLOOKUP($A117,sfeso4051!$A:$A,sfeso4051!$B:$B,,-1)
       - _xlfn.XLOOKUP($A117,sfeso4051!$A:$A,sfeso4051!$B:$B,,1) )</f>
        <v>4.7130556740188012E-2</v>
      </c>
      <c r="F117">
        <f xml:space="preserve"> _xlfn.XLOOKUP($A117,sdbt029!$A:$A,sdbt029!$B:$B,,1)
 + ( $A117 - _xlfn.XLOOKUP($A117,sdbt029!$A:$A,sdbt029!$A:$A,,1) )
   / ( _xlfn.XLOOKUP($A117,sdbt029!$A:$A,sdbt029!$A:$A,,-1)
       - _xlfn.XLOOKUP($A117,sdbt029!$A:$A,sdbt029!$A:$A,,1) )
   * ( _xlfn.XLOOKUP($A117,sdbt029!$A:$A,sdbt029!$B:$B,,-1)
       - _xlfn.XLOOKUP($A117,sdbt029!$A:$A,sdbt029!$B:$B,,1) )</f>
        <v>3.7504942928011799E-2</v>
      </c>
      <c r="G117">
        <f xml:space="preserve"> _xlfn.XLOOKUP($A117,sdbs034!$A:$A,sdbs034!$B:$B,,1)
 + ( $A117 - _xlfn.XLOOKUP($A117,sdbs034!$A:$A,sdbs034!$A:$A,,1) )
   / ( _xlfn.XLOOKUP($A117,sdbs034!$A:$A,sdbs034!$A:$A,,-1)
       - _xlfn.XLOOKUP($A117,sdbs034!$A:$A,sdbs034!$A:$A,,1) )
   * ( _xlfn.XLOOKUP($A117,sdbs034!$A:$A,sdbs034!$B:$B,,-1)
       - _xlfn.XLOOKUP($A117,sdbs034!$A:$A,sdbs034!$B:$B,,1) )</f>
        <v>3.6116597518212792E-2</v>
      </c>
      <c r="H117">
        <f xml:space="preserve"> _xlfn.XLOOKUP($A117,sdbso042!$A:$A,sdbso042!$B:$B,,1)
 + ( $A117 - _xlfn.XLOOKUP($A117,sdbso042!$A:$A,sdbso042!$A:$A,,1) )
   / ( _xlfn.XLOOKUP($A117,sdbso042!$A:$A,sdbso042!$A:$A,,-1)
       - _xlfn.XLOOKUP($A117,sdbso042!$A:$A,sdbso042!$A:$A,,1) )
   * ( _xlfn.XLOOKUP($A117,sdbso042!$A:$A,sdbso042!$B:$B,,-1)
       - _xlfn.XLOOKUP($A117,sdbso042!$A:$A,sdbso042!$B:$B,,1) )</f>
        <v>-0.16391706982052856</v>
      </c>
      <c r="Y117">
        <f t="shared" si="4"/>
        <v>0</v>
      </c>
      <c r="Z117">
        <f t="shared" si="5"/>
        <v>0</v>
      </c>
      <c r="AM117" s="1">
        <v>2457.5443</v>
      </c>
    </row>
    <row r="118" spans="1:39" x14ac:dyDescent="0.2">
      <c r="A118" s="1">
        <f t="shared" si="3"/>
        <v>2456.2945</v>
      </c>
      <c r="B118" s="1">
        <v>-1.2356674999999999E-3</v>
      </c>
      <c r="C118" t="e">
        <f xml:space="preserve"> _xlfn.XLOOKUP($A118,DibenzoThiophene!$A:$A,DibenzoThiophene!$B:$B,,1)
 + ( $A118 - _xlfn.XLOOKUP($A118,DibenzoThiophene!$A:$A,DibenzoThiophene!$A:$A,,1) )
   / ( _xlfn.XLOOKUP($A118,DibenzoThiophene!$A:$A,DibenzoThiophene!$A:$A,,-1)
       - _xlfn.XLOOKUP($A118,DibenzoThiophene!$A:$A,DibenzoThiophene!$A:$A,,1) )
   * ( _xlfn.XLOOKUP($A118,DibenzoThiophene!$A:$A,DibenzoThiophene!$B:$B,,-1)
       - _xlfn.XLOOKUP($A118,DibenzoThiophene!$A:$A,DibenzoThiophene!$B:$B,,1) )</f>
        <v>#N/A</v>
      </c>
      <c r="D118">
        <f xml:space="preserve"> _xlfn.XLOOKUP($A118,Sulfone!$A:$A,Sulfone!$B:$B,,1)
 + ( $A118 - _xlfn.XLOOKUP($A118,Sulfone!$A:$A,Sulfone!$A:$A,,1) )
   / ( _xlfn.XLOOKUP($A118,Sulfone!$A:$A,Sulfone!$A:$A,,-1)
       - _xlfn.XLOOKUP($A118,Sulfone!$A:$A,Sulfone!$A:$A,,1) )
   * ( _xlfn.XLOOKUP($A118,Sulfone!$A:$A,Sulfone!$B:$B,,-1)
       - _xlfn.XLOOKUP($A118,Sulfone!$A:$A,Sulfone!$B:$B,,1) )</f>
        <v>-1.5373498194634133E-2</v>
      </c>
      <c r="E118">
        <f xml:space="preserve"> _xlfn.XLOOKUP($A118,sfeso4051!$A:$A,sfeso4051!$B:$B,,1)
 + ( $A118 - _xlfn.XLOOKUP($A118,sfeso4051!$A:$A,sfeso4051!$A:$A,,1) )
   / ( _xlfn.XLOOKUP($A118,sfeso4051!$A:$A,sfeso4051!$A:$A,,-1)
       - _xlfn.XLOOKUP($A118,sfeso4051!$A:$A,sfeso4051!$A:$A,,1) )
   * ( _xlfn.XLOOKUP($A118,sfeso4051!$A:$A,sfeso4051!$B:$B,,-1)
       - _xlfn.XLOOKUP($A118,sfeso4051!$A:$A,sfeso4051!$B:$B,,1) )</f>
        <v>4.8259058409975762E-2</v>
      </c>
      <c r="F118">
        <f xml:space="preserve"> _xlfn.XLOOKUP($A118,sdbt029!$A:$A,sdbt029!$B:$B,,1)
 + ( $A118 - _xlfn.XLOOKUP($A118,sdbt029!$A:$A,sdbt029!$A:$A,,1) )
   / ( _xlfn.XLOOKUP($A118,sdbt029!$A:$A,sdbt029!$A:$A,,-1)
       - _xlfn.XLOOKUP($A118,sdbt029!$A:$A,sdbt029!$A:$A,,1) )
   * ( _xlfn.XLOOKUP($A118,sdbt029!$A:$A,sdbt029!$B:$B,,-1)
       - _xlfn.XLOOKUP($A118,sdbt029!$A:$A,sdbt029!$B:$B,,1) )</f>
        <v>4.8165090501466543E-2</v>
      </c>
      <c r="G118">
        <f xml:space="preserve"> _xlfn.XLOOKUP($A118,sdbs034!$A:$A,sdbs034!$B:$B,,1)
 + ( $A118 - _xlfn.XLOOKUP($A118,sdbs034!$A:$A,sdbs034!$A:$A,,1) )
   / ( _xlfn.XLOOKUP($A118,sdbs034!$A:$A,sdbs034!$A:$A,,-1)
       - _xlfn.XLOOKUP($A118,sdbs034!$A:$A,sdbs034!$A:$A,,1) )
   * ( _xlfn.XLOOKUP($A118,sdbs034!$A:$A,sdbs034!$B:$B,,-1)
       - _xlfn.XLOOKUP($A118,sdbs034!$A:$A,sdbs034!$B:$B,,1) )</f>
        <v>4.2690421444207205E-2</v>
      </c>
      <c r="H118">
        <f xml:space="preserve"> _xlfn.XLOOKUP($A118,sdbso042!$A:$A,sdbso042!$B:$B,,1)
 + ( $A118 - _xlfn.XLOOKUP($A118,sdbso042!$A:$A,sdbso042!$A:$A,,1) )
   / ( _xlfn.XLOOKUP($A118,sdbso042!$A:$A,sdbso042!$A:$A,,-1)
       - _xlfn.XLOOKUP($A118,sdbso042!$A:$A,sdbso042!$A:$A,,1) )
   * ( _xlfn.XLOOKUP($A118,sdbso042!$A:$A,sdbso042!$B:$B,,-1)
       - _xlfn.XLOOKUP($A118,sdbso042!$A:$A,sdbso042!$B:$B,,1) )</f>
        <v>-0.16145306552156791</v>
      </c>
      <c r="Y118">
        <f t="shared" si="4"/>
        <v>0</v>
      </c>
      <c r="Z118">
        <f t="shared" si="5"/>
        <v>0</v>
      </c>
      <c r="AM118" s="1">
        <v>2457.7945</v>
      </c>
    </row>
    <row r="119" spans="1:39" x14ac:dyDescent="0.2">
      <c r="A119" s="1">
        <f t="shared" si="3"/>
        <v>2456.5446999999999</v>
      </c>
      <c r="B119" s="1">
        <v>2.3235486999999999E-2</v>
      </c>
      <c r="C119" t="e">
        <f xml:space="preserve"> _xlfn.XLOOKUP($A119,DibenzoThiophene!$A:$A,DibenzoThiophene!$B:$B,,1)
 + ( $A119 - _xlfn.XLOOKUP($A119,DibenzoThiophene!$A:$A,DibenzoThiophene!$A:$A,,1) )
   / ( _xlfn.XLOOKUP($A119,DibenzoThiophene!$A:$A,DibenzoThiophene!$A:$A,,-1)
       - _xlfn.XLOOKUP($A119,DibenzoThiophene!$A:$A,DibenzoThiophene!$A:$A,,1) )
   * ( _xlfn.XLOOKUP($A119,DibenzoThiophene!$A:$A,DibenzoThiophene!$B:$B,,-1)
       - _xlfn.XLOOKUP($A119,DibenzoThiophene!$A:$A,DibenzoThiophene!$B:$B,,1) )</f>
        <v>#N/A</v>
      </c>
      <c r="D119">
        <f xml:space="preserve"> _xlfn.XLOOKUP($A119,Sulfone!$A:$A,Sulfone!$B:$B,,1)
 + ( $A119 - _xlfn.XLOOKUP($A119,Sulfone!$A:$A,Sulfone!$A:$A,,1) )
   / ( _xlfn.XLOOKUP($A119,Sulfone!$A:$A,Sulfone!$A:$A,,-1)
       - _xlfn.XLOOKUP($A119,Sulfone!$A:$A,Sulfone!$A:$A,,1) )
   * ( _xlfn.XLOOKUP($A119,Sulfone!$A:$A,Sulfone!$B:$B,,-1)
       - _xlfn.XLOOKUP($A119,Sulfone!$A:$A,Sulfone!$B:$B,,1) )</f>
        <v>-1.0060612936644196E-2</v>
      </c>
      <c r="E119">
        <f xml:space="preserve"> _xlfn.XLOOKUP($A119,sfeso4051!$A:$A,sfeso4051!$B:$B,,1)
 + ( $A119 - _xlfn.XLOOKUP($A119,sfeso4051!$A:$A,sfeso4051!$A:$A,,1) )
   / ( _xlfn.XLOOKUP($A119,sfeso4051!$A:$A,sfeso4051!$A:$A,,-1)
       - _xlfn.XLOOKUP($A119,sfeso4051!$A:$A,sfeso4051!$A:$A,,1) )
   * ( _xlfn.XLOOKUP($A119,sfeso4051!$A:$A,sfeso4051!$B:$B,,-1)
       - _xlfn.XLOOKUP($A119,sfeso4051!$A:$A,sfeso4051!$B:$B,,1) )</f>
        <v>2.2055524894221079E-2</v>
      </c>
      <c r="F119">
        <f xml:space="preserve"> _xlfn.XLOOKUP($A119,sdbt029!$A:$A,sdbt029!$B:$B,,1)
 + ( $A119 - _xlfn.XLOOKUP($A119,sdbt029!$A:$A,sdbt029!$A:$A,,1) )
   / ( _xlfn.XLOOKUP($A119,sdbt029!$A:$A,sdbt029!$A:$A,,-1)
       - _xlfn.XLOOKUP($A119,sdbt029!$A:$A,sdbt029!$A:$A,,1) )
   * ( _xlfn.XLOOKUP($A119,sdbt029!$A:$A,sdbt029!$B:$B,,-1)
       - _xlfn.XLOOKUP($A119,sdbt029!$A:$A,sdbt029!$B:$B,,1) )</f>
        <v>1.5167908579921287E-2</v>
      </c>
      <c r="G119">
        <f xml:space="preserve"> _xlfn.XLOOKUP($A119,sdbs034!$A:$A,sdbs034!$B:$B,,1)
 + ( $A119 - _xlfn.XLOOKUP($A119,sdbs034!$A:$A,sdbs034!$A:$A,,1) )
   / ( _xlfn.XLOOKUP($A119,sdbs034!$A:$A,sdbs034!$A:$A,,-1)
       - _xlfn.XLOOKUP($A119,sdbs034!$A:$A,sdbs034!$A:$A,,1) )
   * ( _xlfn.XLOOKUP($A119,sdbs034!$A:$A,sdbs034!$B:$B,,-1)
       - _xlfn.XLOOKUP($A119,sdbs034!$A:$A,sdbs034!$B:$B,,1) )</f>
        <v>4.5803759411208136E-2</v>
      </c>
      <c r="H119">
        <f xml:space="preserve"> _xlfn.XLOOKUP($A119,sdbso042!$A:$A,sdbso042!$B:$B,,1)
 + ( $A119 - _xlfn.XLOOKUP($A119,sdbso042!$A:$A,sdbso042!$A:$A,,1) )
   / ( _xlfn.XLOOKUP($A119,sdbso042!$A:$A,sdbso042!$A:$A,,-1)
       - _xlfn.XLOOKUP($A119,sdbso042!$A:$A,sdbso042!$A:$A,,1) )
   * ( _xlfn.XLOOKUP($A119,sdbso042!$A:$A,sdbso042!$B:$B,,-1)
       - _xlfn.XLOOKUP($A119,sdbso042!$A:$A,sdbso042!$B:$B,,1) )</f>
        <v>-7.6799995302624047E-2</v>
      </c>
      <c r="Y119">
        <f t="shared" si="4"/>
        <v>0</v>
      </c>
      <c r="Z119">
        <f t="shared" si="5"/>
        <v>0</v>
      </c>
      <c r="AM119" s="1">
        <v>2458.0446999999999</v>
      </c>
    </row>
    <row r="120" spans="1:39" x14ac:dyDescent="0.2">
      <c r="A120" s="1">
        <f t="shared" si="3"/>
        <v>2456.7948999999999</v>
      </c>
      <c r="B120" s="1">
        <v>3.5575118E-3</v>
      </c>
      <c r="C120" t="e">
        <f xml:space="preserve"> _xlfn.XLOOKUP($A120,DibenzoThiophene!$A:$A,DibenzoThiophene!$B:$B,,1)
 + ( $A120 - _xlfn.XLOOKUP($A120,DibenzoThiophene!$A:$A,DibenzoThiophene!$A:$A,,1) )
   / ( _xlfn.XLOOKUP($A120,DibenzoThiophene!$A:$A,DibenzoThiophene!$A:$A,,-1)
       - _xlfn.XLOOKUP($A120,DibenzoThiophene!$A:$A,DibenzoThiophene!$A:$A,,1) )
   * ( _xlfn.XLOOKUP($A120,DibenzoThiophene!$A:$A,DibenzoThiophene!$B:$B,,-1)
       - _xlfn.XLOOKUP($A120,DibenzoThiophene!$A:$A,DibenzoThiophene!$B:$B,,1) )</f>
        <v>#N/A</v>
      </c>
      <c r="D120">
        <f xml:space="preserve"> _xlfn.XLOOKUP($A120,Sulfone!$A:$A,Sulfone!$B:$B,,1)
 + ( $A120 - _xlfn.XLOOKUP($A120,Sulfone!$A:$A,Sulfone!$A:$A,,1) )
   / ( _xlfn.XLOOKUP($A120,Sulfone!$A:$A,Sulfone!$A:$A,,-1)
       - _xlfn.XLOOKUP($A120,Sulfone!$A:$A,Sulfone!$A:$A,,1) )
   * ( _xlfn.XLOOKUP($A120,Sulfone!$A:$A,Sulfone!$B:$B,,-1)
       - _xlfn.XLOOKUP($A120,Sulfone!$A:$A,Sulfone!$B:$B,,1) )</f>
        <v>-4.7477276786542606E-3</v>
      </c>
      <c r="E120">
        <f xml:space="preserve"> _xlfn.XLOOKUP($A120,sfeso4051!$A:$A,sfeso4051!$B:$B,,1)
 + ( $A120 - _xlfn.XLOOKUP($A120,sfeso4051!$A:$A,sfeso4051!$A:$A,,1) )
   / ( _xlfn.XLOOKUP($A120,sfeso4051!$A:$A,sfeso4051!$A:$A,,-1)
       - _xlfn.XLOOKUP($A120,sfeso4051!$A:$A,sfeso4051!$A:$A,,1) )
   * ( _xlfn.XLOOKUP($A120,sfeso4051!$A:$A,sfeso4051!$B:$B,,-1)
       - _xlfn.XLOOKUP($A120,sfeso4051!$A:$A,sfeso4051!$B:$B,,1) )</f>
        <v>-4.7793144545132896E-3</v>
      </c>
      <c r="F120">
        <f xml:space="preserve"> _xlfn.XLOOKUP($A120,sdbt029!$A:$A,sdbt029!$B:$B,,1)
 + ( $A120 - _xlfn.XLOOKUP($A120,sdbt029!$A:$A,sdbt029!$A:$A,,1) )
   / ( _xlfn.XLOOKUP($A120,sdbt029!$A:$A,sdbt029!$A:$A,,-1)
       - _xlfn.XLOOKUP($A120,sdbt029!$A:$A,sdbt029!$A:$A,,1) )
   * ( _xlfn.XLOOKUP($A120,sdbt029!$A:$A,sdbt029!$B:$B,,-1)
       - _xlfn.XLOOKUP($A120,sdbt029!$A:$A,sdbt029!$B:$B,,1) )</f>
        <v>-2.1043634816872762E-3</v>
      </c>
      <c r="G120">
        <f xml:space="preserve"> _xlfn.XLOOKUP($A120,sdbs034!$A:$A,sdbs034!$B:$B,,1)
 + ( $A120 - _xlfn.XLOOKUP($A120,sdbs034!$A:$A,sdbs034!$A:$A,,1) )
   / ( _xlfn.XLOOKUP($A120,sdbs034!$A:$A,sdbs034!$A:$A,,-1)
       - _xlfn.XLOOKUP($A120,sdbs034!$A:$A,sdbs034!$A:$A,,1) )
   * ( _xlfn.XLOOKUP($A120,sdbs034!$A:$A,sdbs034!$B:$B,,-1)
       - _xlfn.XLOOKUP($A120,sdbs034!$A:$A,sdbs034!$B:$B,,1) )</f>
        <v>4.8667292700678773E-2</v>
      </c>
      <c r="H120">
        <f xml:space="preserve"> _xlfn.XLOOKUP($A120,sdbso042!$A:$A,sdbso042!$B:$B,,1)
 + ( $A120 - _xlfn.XLOOKUP($A120,sdbso042!$A:$A,sdbso042!$A:$A,,1) )
   / ( _xlfn.XLOOKUP($A120,sdbso042!$A:$A,sdbso042!$A:$A,,-1)
       - _xlfn.XLOOKUP($A120,sdbso042!$A:$A,sdbso042!$A:$A,,1) )
   * ( _xlfn.XLOOKUP($A120,sdbso042!$A:$A,sdbso042!$B:$B,,-1)
       - _xlfn.XLOOKUP($A120,sdbso042!$A:$A,sdbso042!$B:$B,,1) )</f>
        <v>-1.2881979752989284E-2</v>
      </c>
      <c r="Y120">
        <f t="shared" si="4"/>
        <v>0</v>
      </c>
      <c r="Z120">
        <f t="shared" si="5"/>
        <v>0</v>
      </c>
      <c r="AM120" s="1">
        <v>2458.2948999999999</v>
      </c>
    </row>
    <row r="121" spans="1:39" x14ac:dyDescent="0.2">
      <c r="A121" s="1">
        <f t="shared" si="3"/>
        <v>2457.0450999999998</v>
      </c>
      <c r="B121" s="1">
        <v>7.6462897000000004E-3</v>
      </c>
      <c r="C121" t="e">
        <f xml:space="preserve"> _xlfn.XLOOKUP($A121,DibenzoThiophene!$A:$A,DibenzoThiophene!$B:$B,,1)
 + ( $A121 - _xlfn.XLOOKUP($A121,DibenzoThiophene!$A:$A,DibenzoThiophene!$A:$A,,1) )
   / ( _xlfn.XLOOKUP($A121,DibenzoThiophene!$A:$A,DibenzoThiophene!$A:$A,,-1)
       - _xlfn.XLOOKUP($A121,DibenzoThiophene!$A:$A,DibenzoThiophene!$A:$A,,1) )
   * ( _xlfn.XLOOKUP($A121,DibenzoThiophene!$A:$A,DibenzoThiophene!$B:$B,,-1)
       - _xlfn.XLOOKUP($A121,DibenzoThiophene!$A:$A,DibenzoThiophene!$B:$B,,1) )</f>
        <v>#N/A</v>
      </c>
      <c r="D121">
        <f xml:space="preserve"> _xlfn.XLOOKUP($A121,Sulfone!$A:$A,Sulfone!$B:$B,,1)
 + ( $A121 - _xlfn.XLOOKUP($A121,Sulfone!$A:$A,Sulfone!$A:$A,,1) )
   / ( _xlfn.XLOOKUP($A121,Sulfone!$A:$A,Sulfone!$A:$A,,-1)
       - _xlfn.XLOOKUP($A121,Sulfone!$A:$A,Sulfone!$A:$A,,1) )
   * ( _xlfn.XLOOKUP($A121,Sulfone!$A:$A,Sulfone!$B:$B,,-1)
       - _xlfn.XLOOKUP($A121,Sulfone!$A:$A,Sulfone!$B:$B,,1) )</f>
        <v>-4.1673245559282508E-4</v>
      </c>
      <c r="E121">
        <f xml:space="preserve"> _xlfn.XLOOKUP($A121,sfeso4051!$A:$A,sfeso4051!$B:$B,,1)
 + ( $A121 - _xlfn.XLOOKUP($A121,sfeso4051!$A:$A,sfeso4051!$A:$A,,1) )
   / ( _xlfn.XLOOKUP($A121,sfeso4051!$A:$A,sfeso4051!$A:$A,,-1)
       - _xlfn.XLOOKUP($A121,sfeso4051!$A:$A,sfeso4051!$A:$A,,1) )
   * ( _xlfn.XLOOKUP($A121,sfeso4051!$A:$A,sfeso4051!$B:$B,,-1)
       - _xlfn.XLOOKUP($A121,sfeso4051!$A:$A,sfeso4051!$B:$B,,1) )</f>
        <v>-3.2631214084896968E-3</v>
      </c>
      <c r="F121">
        <f xml:space="preserve"> _xlfn.XLOOKUP($A121,sdbt029!$A:$A,sdbt029!$B:$B,,1)
 + ( $A121 - _xlfn.XLOOKUP($A121,sdbt029!$A:$A,sdbt029!$A:$A,,1) )
   / ( _xlfn.XLOOKUP($A121,sdbt029!$A:$A,sdbt029!$A:$A,,-1)
       - _xlfn.XLOOKUP($A121,sdbt029!$A:$A,sdbt029!$A:$A,,1) )
   * ( _xlfn.XLOOKUP($A121,sdbt029!$A:$A,sdbt029!$B:$B,,-1)
       - _xlfn.XLOOKUP($A121,sdbt029!$A:$A,sdbt029!$B:$B,,1) )</f>
        <v>-8.5121990478926896E-3</v>
      </c>
      <c r="G121">
        <f xml:space="preserve"> _xlfn.XLOOKUP($A121,sdbs034!$A:$A,sdbs034!$B:$B,,1)
 + ( $A121 - _xlfn.XLOOKUP($A121,sdbs034!$A:$A,sdbs034!$A:$A,,1) )
   / ( _xlfn.XLOOKUP($A121,sdbs034!$A:$A,sdbs034!$A:$A,,-1)
       - _xlfn.XLOOKUP($A121,sdbs034!$A:$A,sdbs034!$A:$A,,1) )
   * ( _xlfn.XLOOKUP($A121,sdbs034!$A:$A,sdbs034!$B:$B,,-1)
       - _xlfn.XLOOKUP($A121,sdbs034!$A:$A,sdbs034!$B:$B,,1) )</f>
        <v>4.8493500200682771E-2</v>
      </c>
      <c r="H121">
        <f xml:space="preserve"> _xlfn.XLOOKUP($A121,sdbso042!$A:$A,sdbso042!$B:$B,,1)
 + ( $A121 - _xlfn.XLOOKUP($A121,sdbso042!$A:$A,sdbso042!$A:$A,,1) )
   / ( _xlfn.XLOOKUP($A121,sdbso042!$A:$A,sdbso042!$A:$A,,-1)
       - _xlfn.XLOOKUP($A121,sdbso042!$A:$A,sdbso042!$A:$A,,1) )
   * ( _xlfn.XLOOKUP($A121,sdbso042!$A:$A,sdbso042!$B:$B,,-1)
       - _xlfn.XLOOKUP($A121,sdbso042!$A:$A,sdbso042!$B:$B,,1) )</f>
        <v>-2.4685571290406282E-2</v>
      </c>
      <c r="Y121">
        <f t="shared" si="4"/>
        <v>0</v>
      </c>
      <c r="Z121">
        <f t="shared" si="5"/>
        <v>0</v>
      </c>
      <c r="AM121" s="1">
        <v>2458.5450999999998</v>
      </c>
    </row>
    <row r="122" spans="1:39" x14ac:dyDescent="0.2">
      <c r="A122" s="1">
        <f t="shared" si="3"/>
        <v>2457.2953000000002</v>
      </c>
      <c r="B122" s="1">
        <v>-1.4003682E-3</v>
      </c>
      <c r="C122" t="e">
        <f xml:space="preserve"> _xlfn.XLOOKUP($A122,DibenzoThiophene!$A:$A,DibenzoThiophene!$B:$B,,1)
 + ( $A122 - _xlfn.XLOOKUP($A122,DibenzoThiophene!$A:$A,DibenzoThiophene!$A:$A,,1) )
   / ( _xlfn.XLOOKUP($A122,DibenzoThiophene!$A:$A,DibenzoThiophene!$A:$A,,-1)
       - _xlfn.XLOOKUP($A122,DibenzoThiophene!$A:$A,DibenzoThiophene!$A:$A,,1) )
   * ( _xlfn.XLOOKUP($A122,DibenzoThiophene!$A:$A,DibenzoThiophene!$B:$B,,-1)
       - _xlfn.XLOOKUP($A122,DibenzoThiophene!$A:$A,DibenzoThiophene!$B:$B,,1) )</f>
        <v>#N/A</v>
      </c>
      <c r="D122">
        <f xml:space="preserve"> _xlfn.XLOOKUP($A122,Sulfone!$A:$A,Sulfone!$B:$B,,1)
 + ( $A122 - _xlfn.XLOOKUP($A122,Sulfone!$A:$A,Sulfone!$A:$A,,1) )
   / ( _xlfn.XLOOKUP($A122,Sulfone!$A:$A,Sulfone!$A:$A,,-1)
       - _xlfn.XLOOKUP($A122,Sulfone!$A:$A,Sulfone!$A:$A,,1) )
   * ( _xlfn.XLOOKUP($A122,Sulfone!$A:$A,Sulfone!$B:$B,,-1)
       - _xlfn.XLOOKUP($A122,Sulfone!$A:$A,Sulfone!$B:$B,,1) )</f>
        <v>-3.2418053248838621E-4</v>
      </c>
      <c r="E122">
        <f xml:space="preserve"> _xlfn.XLOOKUP($A122,sfeso4051!$A:$A,sfeso4051!$B:$B,,1)
 + ( $A122 - _xlfn.XLOOKUP($A122,sfeso4051!$A:$A,sfeso4051!$A:$A,,1) )
   / ( _xlfn.XLOOKUP($A122,sfeso4051!$A:$A,sfeso4051!$A:$A,,-1)
       - _xlfn.XLOOKUP($A122,sfeso4051!$A:$A,sfeso4051!$A:$A,,1) )
   * ( _xlfn.XLOOKUP($A122,sfeso4051!$A:$A,sfeso4051!$B:$B,,-1)
       - _xlfn.XLOOKUP($A122,sfeso4051!$A:$A,sfeso4051!$B:$B,,1) )</f>
        <v>-5.2944193040561699E-3</v>
      </c>
      <c r="F122">
        <f xml:space="preserve"> _xlfn.XLOOKUP($A122,sdbt029!$A:$A,sdbt029!$B:$B,,1)
 + ( $A122 - _xlfn.XLOOKUP($A122,sdbt029!$A:$A,sdbt029!$A:$A,,1) )
   / ( _xlfn.XLOOKUP($A122,sdbt029!$A:$A,sdbt029!$A:$A,,-1)
       - _xlfn.XLOOKUP($A122,sdbt029!$A:$A,sdbt029!$A:$A,,1) )
   * ( _xlfn.XLOOKUP($A122,sdbt029!$A:$A,sdbt029!$B:$B,,-1)
       - _xlfn.XLOOKUP($A122,sdbt029!$A:$A,sdbt029!$B:$B,,1) )</f>
        <v>-9.5781053582484968E-3</v>
      </c>
      <c r="G122">
        <f xml:space="preserve"> _xlfn.XLOOKUP($A122,sdbs034!$A:$A,sdbs034!$B:$B,,1)
 + ( $A122 - _xlfn.XLOOKUP($A122,sdbs034!$A:$A,sdbs034!$A:$A,,1) )
   / ( _xlfn.XLOOKUP($A122,sdbs034!$A:$A,sdbs034!$A:$A,,-1)
       - _xlfn.XLOOKUP($A122,sdbs034!$A:$A,sdbs034!$A:$A,,1) )
   * ( _xlfn.XLOOKUP($A122,sdbs034!$A:$A,sdbs034!$B:$B,,-1)
       - _xlfn.XLOOKUP($A122,sdbs034!$A:$A,sdbs034!$B:$B,,1) )</f>
        <v>5.0440078252580768E-2</v>
      </c>
      <c r="H122">
        <f xml:space="preserve"> _xlfn.XLOOKUP($A122,sdbso042!$A:$A,sdbso042!$B:$B,,1)
 + ( $A122 - _xlfn.XLOOKUP($A122,sdbso042!$A:$A,sdbso042!$A:$A,,1) )
   / ( _xlfn.XLOOKUP($A122,sdbso042!$A:$A,sdbso042!$A:$A,,-1)
       - _xlfn.XLOOKUP($A122,sdbso042!$A:$A,sdbso042!$A:$A,,1) )
   * ( _xlfn.XLOOKUP($A122,sdbso042!$A:$A,sdbso042!$B:$B,,-1)
       - _xlfn.XLOOKUP($A122,sdbso042!$A:$A,sdbso042!$B:$B,,1) )</f>
        <v>-2.3039936614886222E-2</v>
      </c>
      <c r="Y122">
        <f t="shared" si="4"/>
        <v>0</v>
      </c>
      <c r="Z122">
        <f t="shared" si="5"/>
        <v>0</v>
      </c>
      <c r="AM122" s="1">
        <v>2458.7953000000002</v>
      </c>
    </row>
    <row r="123" spans="1:39" x14ac:dyDescent="0.2">
      <c r="A123" s="1">
        <f t="shared" si="3"/>
        <v>2457.5455000000002</v>
      </c>
      <c r="B123" s="1">
        <v>1.0028782999999999E-2</v>
      </c>
      <c r="C123" t="e">
        <f xml:space="preserve"> _xlfn.XLOOKUP($A123,DibenzoThiophene!$A:$A,DibenzoThiophene!$B:$B,,1)
 + ( $A123 - _xlfn.XLOOKUP($A123,DibenzoThiophene!$A:$A,DibenzoThiophene!$A:$A,,1) )
   / ( _xlfn.XLOOKUP($A123,DibenzoThiophene!$A:$A,DibenzoThiophene!$A:$A,,-1)
       - _xlfn.XLOOKUP($A123,DibenzoThiophene!$A:$A,DibenzoThiophene!$A:$A,,1) )
   * ( _xlfn.XLOOKUP($A123,DibenzoThiophene!$A:$A,DibenzoThiophene!$B:$B,,-1)
       - _xlfn.XLOOKUP($A123,DibenzoThiophene!$A:$A,DibenzoThiophene!$B:$B,,1) )</f>
        <v>#N/A</v>
      </c>
      <c r="D123">
        <f xml:space="preserve"> _xlfn.XLOOKUP($A123,Sulfone!$A:$A,Sulfone!$B:$B,,1)
 + ( $A123 - _xlfn.XLOOKUP($A123,Sulfone!$A:$A,Sulfone!$A:$A,,1) )
   / ( _xlfn.XLOOKUP($A123,Sulfone!$A:$A,Sulfone!$A:$A,,-1)
       - _xlfn.XLOOKUP($A123,Sulfone!$A:$A,Sulfone!$A:$A,,1) )
   * ( _xlfn.XLOOKUP($A123,Sulfone!$A:$A,Sulfone!$B:$B,,-1)
       - _xlfn.XLOOKUP($A123,Sulfone!$A:$A,Sulfone!$B:$B,,1) )</f>
        <v>-2.316286093841156E-4</v>
      </c>
      <c r="E123">
        <f xml:space="preserve"> _xlfn.XLOOKUP($A123,sfeso4051!$A:$A,sfeso4051!$B:$B,,1)
 + ( $A123 - _xlfn.XLOOKUP($A123,sfeso4051!$A:$A,sfeso4051!$A:$A,,1) )
   / ( _xlfn.XLOOKUP($A123,sfeso4051!$A:$A,sfeso4051!$A:$A,,-1)
       - _xlfn.XLOOKUP($A123,sfeso4051!$A:$A,sfeso4051!$A:$A,,1) )
   * ( _xlfn.XLOOKUP($A123,sfeso4051!$A:$A,sfeso4051!$B:$B,,-1)
       - _xlfn.XLOOKUP($A123,sfeso4051!$A:$A,sfeso4051!$B:$B,,1) )</f>
        <v>-4.3603797434153841E-3</v>
      </c>
      <c r="F123">
        <f xml:space="preserve"> _xlfn.XLOOKUP($A123,sdbt029!$A:$A,sdbt029!$B:$B,,1)
 + ( $A123 - _xlfn.XLOOKUP($A123,sdbt029!$A:$A,sdbt029!$A:$A,,1) )
   / ( _xlfn.XLOOKUP($A123,sdbt029!$A:$A,sdbt029!$A:$A,,-1)
       - _xlfn.XLOOKUP($A123,sdbt029!$A:$A,sdbt029!$A:$A,,1) )
   * ( _xlfn.XLOOKUP($A123,sdbt029!$A:$A,sdbt029!$B:$B,,-1)
       - _xlfn.XLOOKUP($A123,sdbt029!$A:$A,sdbt029!$B:$B,,1) )</f>
        <v>-4.641063611820752E-3</v>
      </c>
      <c r="G123">
        <f xml:space="preserve"> _xlfn.XLOOKUP($A123,sdbs034!$A:$A,sdbs034!$B:$B,,1)
 + ( $A123 - _xlfn.XLOOKUP($A123,sdbs034!$A:$A,sdbs034!$A:$A,,1) )
   / ( _xlfn.XLOOKUP($A123,sdbs034!$A:$A,sdbs034!$A:$A,,-1)
       - _xlfn.XLOOKUP($A123,sdbs034!$A:$A,sdbs034!$A:$A,,1) )
   * ( _xlfn.XLOOKUP($A123,sdbs034!$A:$A,sdbs034!$B:$B,,-1)
       - _xlfn.XLOOKUP($A123,sdbs034!$A:$A,sdbs034!$B:$B,,1) )</f>
        <v>5.3577912856200026E-2</v>
      </c>
      <c r="H123">
        <f xml:space="preserve"> _xlfn.XLOOKUP($A123,sdbso042!$A:$A,sdbso042!$B:$B,,1)
 + ( $A123 - _xlfn.XLOOKUP($A123,sdbso042!$A:$A,sdbso042!$A:$A,,1) )
   / ( _xlfn.XLOOKUP($A123,sdbso042!$A:$A,sdbso042!$A:$A,,-1)
       - _xlfn.XLOOKUP($A123,sdbso042!$A:$A,sdbso042!$A:$A,,1) )
   * ( _xlfn.XLOOKUP($A123,sdbso042!$A:$A,sdbso042!$B:$B,,-1)
       - _xlfn.XLOOKUP($A123,sdbso042!$A:$A,sdbso042!$B:$B,,1) )</f>
        <v>-1.5052834192470312E-2</v>
      </c>
      <c r="Y123">
        <f t="shared" si="4"/>
        <v>0</v>
      </c>
      <c r="Z123">
        <f t="shared" si="5"/>
        <v>0</v>
      </c>
      <c r="AM123" s="1">
        <v>2459.0455000000002</v>
      </c>
    </row>
    <row r="124" spans="1:39" x14ac:dyDescent="0.2">
      <c r="A124" s="1">
        <f t="shared" si="3"/>
        <v>2457.7955999999999</v>
      </c>
      <c r="B124" s="1">
        <v>7.2346844E-3</v>
      </c>
      <c r="C124" t="e">
        <f xml:space="preserve"> _xlfn.XLOOKUP($A124,DibenzoThiophene!$A:$A,DibenzoThiophene!$B:$B,,1)
 + ( $A124 - _xlfn.XLOOKUP($A124,DibenzoThiophene!$A:$A,DibenzoThiophene!$A:$A,,1) )
   / ( _xlfn.XLOOKUP($A124,DibenzoThiophene!$A:$A,DibenzoThiophene!$A:$A,,-1)
       - _xlfn.XLOOKUP($A124,DibenzoThiophene!$A:$A,DibenzoThiophene!$A:$A,,1) )
   * ( _xlfn.XLOOKUP($A124,DibenzoThiophene!$A:$A,DibenzoThiophene!$B:$B,,-1)
       - _xlfn.XLOOKUP($A124,DibenzoThiophene!$A:$A,DibenzoThiophene!$B:$B,,1) )</f>
        <v>#N/A</v>
      </c>
      <c r="D124">
        <f xml:space="preserve"> _xlfn.XLOOKUP($A124,Sulfone!$A:$A,Sulfone!$B:$B,,1)
 + ( $A124 - _xlfn.XLOOKUP($A124,Sulfone!$A:$A,Sulfone!$A:$A,,1) )
   / ( _xlfn.XLOOKUP($A124,Sulfone!$A:$A,Sulfone!$A:$A,,-1)
       - _xlfn.XLOOKUP($A124,Sulfone!$A:$A,Sulfone!$A:$A,,1) )
   * ( _xlfn.XLOOKUP($A124,Sulfone!$A:$A,Sulfone!$B:$B,,-1)
       - _xlfn.XLOOKUP($A124,Sulfone!$A:$A,Sulfone!$B:$B,,1) )</f>
        <v>-1.3911367745622042E-4</v>
      </c>
      <c r="E124">
        <f xml:space="preserve"> _xlfn.XLOOKUP($A124,sfeso4051!$A:$A,sfeso4051!$B:$B,,1)
 + ( $A124 - _xlfn.XLOOKUP($A124,sfeso4051!$A:$A,sfeso4051!$A:$A,,1) )
   / ( _xlfn.XLOOKUP($A124,sfeso4051!$A:$A,sfeso4051!$A:$A,,-1)
       - _xlfn.XLOOKUP($A124,sfeso4051!$A:$A,sfeso4051!$A:$A,,1) )
   * ( _xlfn.XLOOKUP($A124,sfeso4051!$A:$A,sfeso4051!$B:$B,,-1)
       - _xlfn.XLOOKUP($A124,sfeso4051!$A:$A,sfeso4051!$B:$B,,1) )</f>
        <v>-4.7767593660299305E-3</v>
      </c>
      <c r="F124">
        <f xml:space="preserve"> _xlfn.XLOOKUP($A124,sdbt029!$A:$A,sdbt029!$B:$B,,1)
 + ( $A124 - _xlfn.XLOOKUP($A124,sdbt029!$A:$A,sdbt029!$A:$A,,1) )
   / ( _xlfn.XLOOKUP($A124,sdbt029!$A:$A,sdbt029!$A:$A,,-1)
       - _xlfn.XLOOKUP($A124,sdbt029!$A:$A,sdbt029!$A:$A,,1) )
   * ( _xlfn.XLOOKUP($A124,sdbt029!$A:$A,sdbt029!$B:$B,,-1)
       - _xlfn.XLOOKUP($A124,sdbt029!$A:$A,sdbt029!$B:$B,,1) )</f>
        <v>-2.5855821632518108E-3</v>
      </c>
      <c r="G124">
        <f xml:space="preserve"> _xlfn.XLOOKUP($A124,sdbs034!$A:$A,sdbs034!$B:$B,,1)
 + ( $A124 - _xlfn.XLOOKUP($A124,sdbs034!$A:$A,sdbs034!$A:$A,,1) )
   / ( _xlfn.XLOOKUP($A124,sdbs034!$A:$A,sdbs034!$A:$A,,-1)
       - _xlfn.XLOOKUP($A124,sdbs034!$A:$A,sdbs034!$A:$A,,1) )
   * ( _xlfn.XLOOKUP($A124,sdbs034!$A:$A,sdbs034!$B:$B,,-1)
       - _xlfn.XLOOKUP($A124,sdbs034!$A:$A,sdbs034!$B:$B,,1) )</f>
        <v>5.5805776394363953E-2</v>
      </c>
      <c r="H124">
        <f xml:space="preserve"> _xlfn.XLOOKUP($A124,sdbso042!$A:$A,sdbso042!$B:$B,,1)
 + ( $A124 - _xlfn.XLOOKUP($A124,sdbso042!$A:$A,sdbso042!$A:$A,,1) )
   / ( _xlfn.XLOOKUP($A124,sdbso042!$A:$A,sdbso042!$A:$A,,-1)
       - _xlfn.XLOOKUP($A124,sdbso042!$A:$A,sdbso042!$A:$A,,1) )
   * ( _xlfn.XLOOKUP($A124,sdbso042!$A:$A,sdbso042!$B:$B,,-1)
       - _xlfn.XLOOKUP($A124,sdbso042!$A:$A,sdbso042!$B:$B,,1) )</f>
        <v>-8.2342652595732355E-3</v>
      </c>
      <c r="Y124">
        <f t="shared" si="4"/>
        <v>0</v>
      </c>
      <c r="Z124">
        <f t="shared" si="5"/>
        <v>0</v>
      </c>
      <c r="AM124" s="1">
        <v>2459.2955999999999</v>
      </c>
    </row>
    <row r="125" spans="1:39" x14ac:dyDescent="0.2">
      <c r="A125" s="1">
        <f t="shared" si="3"/>
        <v>2458.0457999999999</v>
      </c>
      <c r="B125" s="1">
        <v>4.7993176999999998E-3</v>
      </c>
      <c r="C125" t="e">
        <f xml:space="preserve"> _xlfn.XLOOKUP($A125,DibenzoThiophene!$A:$A,DibenzoThiophene!$B:$B,,1)
 + ( $A125 - _xlfn.XLOOKUP($A125,DibenzoThiophene!$A:$A,DibenzoThiophene!$A:$A,,1) )
   / ( _xlfn.XLOOKUP($A125,DibenzoThiophene!$A:$A,DibenzoThiophene!$A:$A,,-1)
       - _xlfn.XLOOKUP($A125,DibenzoThiophene!$A:$A,DibenzoThiophene!$A:$A,,1) )
   * ( _xlfn.XLOOKUP($A125,DibenzoThiophene!$A:$A,DibenzoThiophene!$B:$B,,-1)
       - _xlfn.XLOOKUP($A125,DibenzoThiophene!$A:$A,DibenzoThiophene!$B:$B,,1) )</f>
        <v>#N/A</v>
      </c>
      <c r="D125">
        <f xml:space="preserve"> _xlfn.XLOOKUP($A125,Sulfone!$A:$A,Sulfone!$B:$B,,1)
 + ( $A125 - _xlfn.XLOOKUP($A125,Sulfone!$A:$A,Sulfone!$A:$A,,1) )
   / ( _xlfn.XLOOKUP($A125,Sulfone!$A:$A,Sulfone!$A:$A,,-1)
       - _xlfn.XLOOKUP($A125,Sulfone!$A:$A,Sulfone!$A:$A,,1) )
   * ( _xlfn.XLOOKUP($A125,Sulfone!$A:$A,Sulfone!$B:$B,,-1)
       - _xlfn.XLOOKUP($A125,Sulfone!$A:$A,Sulfone!$B:$B,,1) )</f>
        <v>-9.6198130784665571E-5</v>
      </c>
      <c r="E125">
        <f xml:space="preserve"> _xlfn.XLOOKUP($A125,sfeso4051!$A:$A,sfeso4051!$B:$B,,1)
 + ( $A125 - _xlfn.XLOOKUP($A125,sfeso4051!$A:$A,sfeso4051!$A:$A,,1) )
   / ( _xlfn.XLOOKUP($A125,sfeso4051!$A:$A,sfeso4051!$A:$A,,-1)
       - _xlfn.XLOOKUP($A125,sfeso4051!$A:$A,sfeso4051!$A:$A,,1) )
   * ( _xlfn.XLOOKUP($A125,sfeso4051!$A:$A,sfeso4051!$B:$B,,-1)
       - _xlfn.XLOOKUP($A125,sfeso4051!$A:$A,sfeso4051!$B:$B,,1) )</f>
        <v>-4.9536136640356311E-3</v>
      </c>
      <c r="F125">
        <f xml:space="preserve"> _xlfn.XLOOKUP($A125,sdbt029!$A:$A,sdbt029!$B:$B,,1)
 + ( $A125 - _xlfn.XLOOKUP($A125,sdbt029!$A:$A,sdbt029!$A:$A,,1) )
   / ( _xlfn.XLOOKUP($A125,sdbt029!$A:$A,sdbt029!$A:$A,,-1)
       - _xlfn.XLOOKUP($A125,sdbt029!$A:$A,sdbt029!$A:$A,,1) )
   * ( _xlfn.XLOOKUP($A125,sdbt029!$A:$A,sdbt029!$B:$B,,-1)
       - _xlfn.XLOOKUP($A125,sdbt029!$A:$A,sdbt029!$B:$B,,1) )</f>
        <v>-3.3297886971038965E-3</v>
      </c>
      <c r="G125">
        <f xml:space="preserve"> _xlfn.XLOOKUP($A125,sdbs034!$A:$A,sdbs034!$B:$B,,1)
 + ( $A125 - _xlfn.XLOOKUP($A125,sdbs034!$A:$A,sdbs034!$A:$A,,1) )
   / ( _xlfn.XLOOKUP($A125,sdbs034!$A:$A,sdbs034!$A:$A,,-1)
       - _xlfn.XLOOKUP($A125,sdbs034!$A:$A,sdbs034!$A:$A,,1) )
   * ( _xlfn.XLOOKUP($A125,sdbs034!$A:$A,sdbs034!$B:$B,,-1)
       - _xlfn.XLOOKUP($A125,sdbs034!$A:$A,sdbs034!$B:$B,,1) )</f>
        <v>5.6878272529938198E-2</v>
      </c>
      <c r="H125">
        <f xml:space="preserve"> _xlfn.XLOOKUP($A125,sdbso042!$A:$A,sdbso042!$B:$B,,1)
 + ( $A125 - _xlfn.XLOOKUP($A125,sdbso042!$A:$A,sdbso042!$A:$A,,1) )
   / ( _xlfn.XLOOKUP($A125,sdbso042!$A:$A,sdbso042!$A:$A,,-1)
       - _xlfn.XLOOKUP($A125,sdbso042!$A:$A,sdbso042!$A:$A,,1) )
   * ( _xlfn.XLOOKUP($A125,sdbso042!$A:$A,sdbso042!$B:$B,,-1)
       - _xlfn.XLOOKUP($A125,sdbso042!$A:$A,sdbso042!$B:$B,,1) )</f>
        <v>-4.9874715322555628E-3</v>
      </c>
      <c r="Y125">
        <f t="shared" si="4"/>
        <v>0</v>
      </c>
      <c r="Z125">
        <f t="shared" si="5"/>
        <v>0</v>
      </c>
      <c r="AM125" s="1">
        <v>2459.5457999999999</v>
      </c>
    </row>
    <row r="126" spans="1:39" x14ac:dyDescent="0.2">
      <c r="A126" s="1">
        <f t="shared" si="3"/>
        <v>2458.2959999999998</v>
      </c>
      <c r="B126" s="1">
        <v>2.9825371E-2</v>
      </c>
      <c r="C126" t="e">
        <f xml:space="preserve"> _xlfn.XLOOKUP($A126,DibenzoThiophene!$A:$A,DibenzoThiophene!$B:$B,,1)
 + ( $A126 - _xlfn.XLOOKUP($A126,DibenzoThiophene!$A:$A,DibenzoThiophene!$A:$A,,1) )
   / ( _xlfn.XLOOKUP($A126,DibenzoThiophene!$A:$A,DibenzoThiophene!$A:$A,,-1)
       - _xlfn.XLOOKUP($A126,DibenzoThiophene!$A:$A,DibenzoThiophene!$A:$A,,1) )
   * ( _xlfn.XLOOKUP($A126,DibenzoThiophene!$A:$A,DibenzoThiophene!$B:$B,,-1)
       - _xlfn.XLOOKUP($A126,DibenzoThiophene!$A:$A,DibenzoThiophene!$B:$B,,1) )</f>
        <v>#N/A</v>
      </c>
      <c r="D126">
        <f xml:space="preserve"> _xlfn.XLOOKUP($A126,Sulfone!$A:$A,Sulfone!$B:$B,,1)
 + ( $A126 - _xlfn.XLOOKUP($A126,Sulfone!$A:$A,Sulfone!$A:$A,,1) )
   / ( _xlfn.XLOOKUP($A126,Sulfone!$A:$A,Sulfone!$A:$A,,-1)
       - _xlfn.XLOOKUP($A126,Sulfone!$A:$A,Sulfone!$A:$A,,1) )
   * ( _xlfn.XLOOKUP($A126,Sulfone!$A:$A,Sulfone!$B:$B,,-1)
       - _xlfn.XLOOKUP($A126,Sulfone!$A:$A,Sulfone!$B:$B,,1) )</f>
        <v>-2.9654765540485103E-4</v>
      </c>
      <c r="E126">
        <f xml:space="preserve"> _xlfn.XLOOKUP($A126,sfeso4051!$A:$A,sfeso4051!$B:$B,,1)
 + ( $A126 - _xlfn.XLOOKUP($A126,sfeso4051!$A:$A,sfeso4051!$A:$A,,1) )
   / ( _xlfn.XLOOKUP($A126,sfeso4051!$A:$A,sfeso4051!$A:$A,,-1)
       - _xlfn.XLOOKUP($A126,sfeso4051!$A:$A,sfeso4051!$A:$A,,1) )
   * ( _xlfn.XLOOKUP($A126,sfeso4051!$A:$A,sfeso4051!$B:$B,,-1)
       - _xlfn.XLOOKUP($A126,sfeso4051!$A:$A,sfeso4051!$B:$B,,1) )</f>
        <v>-5.5283290820700541E-3</v>
      </c>
      <c r="F126">
        <f xml:space="preserve"> _xlfn.XLOOKUP($A126,sdbt029!$A:$A,sdbt029!$B:$B,,1)
 + ( $A126 - _xlfn.XLOOKUP($A126,sdbt029!$A:$A,sdbt029!$A:$A,,1) )
   / ( _xlfn.XLOOKUP($A126,sdbt029!$A:$A,sdbt029!$A:$A,,-1)
       - _xlfn.XLOOKUP($A126,sdbt029!$A:$A,sdbt029!$A:$A,,1) )
   * ( _xlfn.XLOOKUP($A126,sdbt029!$A:$A,sdbt029!$B:$B,,-1)
       - _xlfn.XLOOKUP($A126,sdbt029!$A:$A,sdbt029!$B:$B,,1) )</f>
        <v>2.4449620205091102E-3</v>
      </c>
      <c r="G126">
        <f xml:space="preserve"> _xlfn.XLOOKUP($A126,sdbs034!$A:$A,sdbs034!$B:$B,,1)
 + ( $A126 - _xlfn.XLOOKUP($A126,sdbs034!$A:$A,sdbs034!$A:$A,,1) )
   / ( _xlfn.XLOOKUP($A126,sdbs034!$A:$A,sdbs034!$A:$A,,-1)
       - _xlfn.XLOOKUP($A126,sdbs034!$A:$A,sdbs034!$A:$A,,1) )
   * ( _xlfn.XLOOKUP($A126,sdbs034!$A:$A,sdbs034!$B:$B,,-1)
       - _xlfn.XLOOKUP($A126,sdbs034!$A:$A,sdbs034!$B:$B,,1) )</f>
        <v>5.9517962861156133E-2</v>
      </c>
      <c r="H126">
        <f xml:space="preserve"> _xlfn.XLOOKUP($A126,sdbso042!$A:$A,sdbso042!$B:$B,,1)
 + ( $A126 - _xlfn.XLOOKUP($A126,sdbso042!$A:$A,sdbso042!$A:$A,,1) )
   / ( _xlfn.XLOOKUP($A126,sdbso042!$A:$A,sdbso042!$A:$A,,-1)
       - _xlfn.XLOOKUP($A126,sdbso042!$A:$A,sdbso042!$A:$A,,1) )
   * ( _xlfn.XLOOKUP($A126,sdbso042!$A:$A,sdbso042!$B:$B,,-1)
       - _xlfn.XLOOKUP($A126,sdbso042!$A:$A,sdbso042!$B:$B,,1) )</f>
        <v>-4.5727139762029596E-3</v>
      </c>
      <c r="Y126">
        <f t="shared" si="4"/>
        <v>0</v>
      </c>
      <c r="Z126">
        <f t="shared" si="5"/>
        <v>0</v>
      </c>
      <c r="AM126" s="1">
        <v>2459.7959999999998</v>
      </c>
    </row>
    <row r="127" spans="1:39" x14ac:dyDescent="0.2">
      <c r="A127" s="1">
        <f t="shared" si="3"/>
        <v>2458.5462000000002</v>
      </c>
      <c r="B127" s="1">
        <v>6.6685688E-3</v>
      </c>
      <c r="C127" t="e">
        <f xml:space="preserve"> _xlfn.XLOOKUP($A127,DibenzoThiophene!$A:$A,DibenzoThiophene!$B:$B,,1)
 + ( $A127 - _xlfn.XLOOKUP($A127,DibenzoThiophene!$A:$A,DibenzoThiophene!$A:$A,,1) )
   / ( _xlfn.XLOOKUP($A127,DibenzoThiophene!$A:$A,DibenzoThiophene!$A:$A,,-1)
       - _xlfn.XLOOKUP($A127,DibenzoThiophene!$A:$A,DibenzoThiophene!$A:$A,,1) )
   * ( _xlfn.XLOOKUP($A127,DibenzoThiophene!$A:$A,DibenzoThiophene!$B:$B,,-1)
       - _xlfn.XLOOKUP($A127,DibenzoThiophene!$A:$A,DibenzoThiophene!$B:$B,,1) )</f>
        <v>#N/A</v>
      </c>
      <c r="D127">
        <f xml:space="preserve"> _xlfn.XLOOKUP($A127,Sulfone!$A:$A,Sulfone!$B:$B,,1)
 + ( $A127 - _xlfn.XLOOKUP($A127,Sulfone!$A:$A,Sulfone!$A:$A,,1) )
   / ( _xlfn.XLOOKUP($A127,Sulfone!$A:$A,Sulfone!$A:$A,,-1)
       - _xlfn.XLOOKUP($A127,Sulfone!$A:$A,Sulfone!$A:$A,,1) )
   * ( _xlfn.XLOOKUP($A127,Sulfone!$A:$A,Sulfone!$B:$B,,-1)
       - _xlfn.XLOOKUP($A127,Sulfone!$A:$A,Sulfone!$B:$B,,1) )</f>
        <v>-4.9689718002540045E-4</v>
      </c>
      <c r="E127">
        <f xml:space="preserve"> _xlfn.XLOOKUP($A127,sfeso4051!$A:$A,sfeso4051!$B:$B,,1)
 + ( $A127 - _xlfn.XLOOKUP($A127,sfeso4051!$A:$A,sfeso4051!$A:$A,,1) )
   / ( _xlfn.XLOOKUP($A127,sfeso4051!$A:$A,sfeso4051!$A:$A,,-1)
       - _xlfn.XLOOKUP($A127,sfeso4051!$A:$A,sfeso4051!$A:$A,,1) )
   * ( _xlfn.XLOOKUP($A127,sfeso4051!$A:$A,sfeso4051!$B:$B,,-1)
       - _xlfn.XLOOKUP($A127,sfeso4051!$A:$A,sfeso4051!$B:$B,,1) )</f>
        <v>-5.4208391778512331E-3</v>
      </c>
      <c r="F127">
        <f xml:space="preserve"> _xlfn.XLOOKUP($A127,sdbt029!$A:$A,sdbt029!$B:$B,,1)
 + ( $A127 - _xlfn.XLOOKUP($A127,sdbt029!$A:$A,sdbt029!$A:$A,,1) )
   / ( _xlfn.XLOOKUP($A127,sdbt029!$A:$A,sdbt029!$A:$A,,-1)
       - _xlfn.XLOOKUP($A127,sdbt029!$A:$A,sdbt029!$A:$A,,1) )
   * ( _xlfn.XLOOKUP($A127,sdbt029!$A:$A,sdbt029!$B:$B,,-1)
       - _xlfn.XLOOKUP($A127,sdbt029!$A:$A,sdbt029!$B:$B,,1) )</f>
        <v>2.9685346409445436E-3</v>
      </c>
      <c r="G127">
        <f xml:space="preserve"> _xlfn.XLOOKUP($A127,sdbs034!$A:$A,sdbs034!$B:$B,,1)
 + ( $A127 - _xlfn.XLOOKUP($A127,sdbs034!$A:$A,sdbs034!$A:$A,,1) )
   / ( _xlfn.XLOOKUP($A127,sdbs034!$A:$A,sdbs034!$A:$A,,-1)
       - _xlfn.XLOOKUP($A127,sdbs034!$A:$A,sdbs034!$A:$A,,1) )
   * ( _xlfn.XLOOKUP($A127,sdbs034!$A:$A,sdbs034!$B:$B,,-1)
       - _xlfn.XLOOKUP($A127,sdbs034!$A:$A,sdbs034!$B:$B,,1) )</f>
        <v>5.9591425208249386E-2</v>
      </c>
      <c r="H127">
        <f xml:space="preserve"> _xlfn.XLOOKUP($A127,sdbso042!$A:$A,sdbso042!$B:$B,,1)
 + ( $A127 - _xlfn.XLOOKUP($A127,sdbso042!$A:$A,sdbso042!$A:$A,,1) )
   / ( _xlfn.XLOOKUP($A127,sdbso042!$A:$A,sdbso042!$A:$A,,-1)
       - _xlfn.XLOOKUP($A127,sdbso042!$A:$A,sdbso042!$A:$A,,1) )
   * ( _xlfn.XLOOKUP($A127,sdbso042!$A:$A,sdbso042!$B:$B,,-1)
       - _xlfn.XLOOKUP($A127,sdbso042!$A:$A,sdbso042!$B:$B,,1) )</f>
        <v>-3.142803708340941E-3</v>
      </c>
      <c r="Y127">
        <f t="shared" si="4"/>
        <v>0</v>
      </c>
      <c r="Z127">
        <f t="shared" si="5"/>
        <v>0</v>
      </c>
      <c r="AM127" s="1">
        <v>2460.0462000000002</v>
      </c>
    </row>
    <row r="128" spans="1:39" x14ac:dyDescent="0.2">
      <c r="A128" s="1">
        <f t="shared" si="3"/>
        <v>2458.7964000000002</v>
      </c>
      <c r="B128" s="1">
        <v>1.9600241000000001E-2</v>
      </c>
      <c r="C128" t="e">
        <f xml:space="preserve"> _xlfn.XLOOKUP($A128,DibenzoThiophene!$A:$A,DibenzoThiophene!$B:$B,,1)
 + ( $A128 - _xlfn.XLOOKUP($A128,DibenzoThiophene!$A:$A,DibenzoThiophene!$A:$A,,1) )
   / ( _xlfn.XLOOKUP($A128,DibenzoThiophene!$A:$A,DibenzoThiophene!$A:$A,,-1)
       - _xlfn.XLOOKUP($A128,DibenzoThiophene!$A:$A,DibenzoThiophene!$A:$A,,1) )
   * ( _xlfn.XLOOKUP($A128,DibenzoThiophene!$A:$A,DibenzoThiophene!$B:$B,,-1)
       - _xlfn.XLOOKUP($A128,DibenzoThiophene!$A:$A,DibenzoThiophene!$B:$B,,1) )</f>
        <v>#N/A</v>
      </c>
      <c r="D128">
        <f xml:space="preserve"> _xlfn.XLOOKUP($A128,Sulfone!$A:$A,Sulfone!$B:$B,,1)
 + ( $A128 - _xlfn.XLOOKUP($A128,Sulfone!$A:$A,Sulfone!$A:$A,,1) )
   / ( _xlfn.XLOOKUP($A128,Sulfone!$A:$A,Sulfone!$A:$A,,-1)
       - _xlfn.XLOOKUP($A128,Sulfone!$A:$A,Sulfone!$A:$A,,1) )
   * ( _xlfn.XLOOKUP($A128,Sulfone!$A:$A,Sulfone!$B:$B,,-1)
       - _xlfn.XLOOKUP($A128,Sulfone!$A:$A,Sulfone!$B:$B,,1) )</f>
        <v>-6.9724670464558591E-4</v>
      </c>
      <c r="E128">
        <f xml:space="preserve"> _xlfn.XLOOKUP($A128,sfeso4051!$A:$A,sfeso4051!$B:$B,,1)
 + ( $A128 - _xlfn.XLOOKUP($A128,sfeso4051!$A:$A,sfeso4051!$A:$A,,1) )
   / ( _xlfn.XLOOKUP($A128,sfeso4051!$A:$A,sfeso4051!$A:$A,,-1)
       - _xlfn.XLOOKUP($A128,sfeso4051!$A:$A,sfeso4051!$A:$A,,1) )
   * ( _xlfn.XLOOKUP($A128,sfeso4051!$A:$A,sfeso4051!$B:$B,,-1)
       - _xlfn.XLOOKUP($A128,sfeso4051!$A:$A,sfeso4051!$B:$B,,1) )</f>
        <v>-6.785658007552783E-3</v>
      </c>
      <c r="F128">
        <f xml:space="preserve"> _xlfn.XLOOKUP($A128,sdbt029!$A:$A,sdbt029!$B:$B,,1)
 + ( $A128 - _xlfn.XLOOKUP($A128,sdbt029!$A:$A,sdbt029!$A:$A,,1) )
   / ( _xlfn.XLOOKUP($A128,sdbt029!$A:$A,sdbt029!$A:$A,,-1)
       - _xlfn.XLOOKUP($A128,sdbt029!$A:$A,sdbt029!$A:$A,,1) )
   * ( _xlfn.XLOOKUP($A128,sdbt029!$A:$A,sdbt029!$B:$B,,-1)
       - _xlfn.XLOOKUP($A128,sdbt029!$A:$A,sdbt029!$B:$B,,1) )</f>
        <v>-1.052869241082258E-3</v>
      </c>
      <c r="G128">
        <f xml:space="preserve"> _xlfn.XLOOKUP($A128,sdbs034!$A:$A,sdbs034!$B:$B,,1)
 + ( $A128 - _xlfn.XLOOKUP($A128,sdbs034!$A:$A,sdbs034!$A:$A,,1) )
   / ( _xlfn.XLOOKUP($A128,sdbs034!$A:$A,sdbs034!$A:$A,,-1)
       - _xlfn.XLOOKUP($A128,sdbs034!$A:$A,sdbs034!$A:$A,,1) )
   * ( _xlfn.XLOOKUP($A128,sdbs034!$A:$A,sdbs034!$B:$B,,-1)
       - _xlfn.XLOOKUP($A128,sdbs034!$A:$A,sdbs034!$B:$B,,1) )</f>
        <v>6.0899969015346091E-2</v>
      </c>
      <c r="H128">
        <f xml:space="preserve"> _xlfn.XLOOKUP($A128,sdbso042!$A:$A,sdbso042!$B:$B,,1)
 + ( $A128 - _xlfn.XLOOKUP($A128,sdbso042!$A:$A,sdbso042!$A:$A,,1) )
   / ( _xlfn.XLOOKUP($A128,sdbso042!$A:$A,sdbso042!$A:$A,,-1)
       - _xlfn.XLOOKUP($A128,sdbso042!$A:$A,sdbso042!$A:$A,,1) )
   * ( _xlfn.XLOOKUP($A128,sdbso042!$A:$A,sdbso042!$B:$B,,-1)
       - _xlfn.XLOOKUP($A128,sdbso042!$A:$A,sdbso042!$B:$B,,1) )</f>
        <v>-1.2076928643312895E-2</v>
      </c>
      <c r="Y128">
        <f t="shared" si="4"/>
        <v>0</v>
      </c>
      <c r="Z128">
        <f t="shared" si="5"/>
        <v>0</v>
      </c>
      <c r="AM128" s="1">
        <v>2460.2964000000002</v>
      </c>
    </row>
    <row r="129" spans="1:39" x14ac:dyDescent="0.2">
      <c r="A129" s="1">
        <f t="shared" si="3"/>
        <v>2459.0466000000001</v>
      </c>
      <c r="B129" s="1">
        <v>-7.0770885E-4</v>
      </c>
      <c r="C129" t="e">
        <f xml:space="preserve"> _xlfn.XLOOKUP($A129,DibenzoThiophene!$A:$A,DibenzoThiophene!$B:$B,,1)
 + ( $A129 - _xlfn.XLOOKUP($A129,DibenzoThiophene!$A:$A,DibenzoThiophene!$A:$A,,1) )
   / ( _xlfn.XLOOKUP($A129,DibenzoThiophene!$A:$A,DibenzoThiophene!$A:$A,,-1)
       - _xlfn.XLOOKUP($A129,DibenzoThiophene!$A:$A,DibenzoThiophene!$A:$A,,1) )
   * ( _xlfn.XLOOKUP($A129,DibenzoThiophene!$A:$A,DibenzoThiophene!$B:$B,,-1)
       - _xlfn.XLOOKUP($A129,DibenzoThiophene!$A:$A,DibenzoThiophene!$B:$B,,1) )</f>
        <v>#N/A</v>
      </c>
      <c r="D129">
        <f xml:space="preserve"> _xlfn.XLOOKUP($A129,Sulfone!$A:$A,Sulfone!$B:$B,,1)
 + ( $A129 - _xlfn.XLOOKUP($A129,Sulfone!$A:$A,Sulfone!$A:$A,,1) )
   / ( _xlfn.XLOOKUP($A129,Sulfone!$A:$A,Sulfone!$A:$A,,-1)
       - _xlfn.XLOOKUP($A129,Sulfone!$A:$A,Sulfone!$A:$A,,1) )
   * ( _xlfn.XLOOKUP($A129,Sulfone!$A:$A,Sulfone!$B:$B,,-1)
       - _xlfn.XLOOKUP($A129,Sulfone!$A:$A,Sulfone!$B:$B,,1) )</f>
        <v>-9.2519132253727891E-4</v>
      </c>
      <c r="E129">
        <f xml:space="preserve"> _xlfn.XLOOKUP($A129,sfeso4051!$A:$A,sfeso4051!$B:$B,,1)
 + ( $A129 - _xlfn.XLOOKUP($A129,sfeso4051!$A:$A,sfeso4051!$A:$A,,1) )
   / ( _xlfn.XLOOKUP($A129,sfeso4051!$A:$A,sfeso4051!$A:$A,,-1)
       - _xlfn.XLOOKUP($A129,sfeso4051!$A:$A,sfeso4051!$A:$A,,1) )
   * ( _xlfn.XLOOKUP($A129,sfeso4051!$A:$A,sfeso4051!$B:$B,,-1)
       - _xlfn.XLOOKUP($A129,sfeso4051!$A:$A,sfeso4051!$B:$B,,1) )</f>
        <v>-3.9900699025985954E-3</v>
      </c>
      <c r="F129">
        <f xml:space="preserve"> _xlfn.XLOOKUP($A129,sdbt029!$A:$A,sdbt029!$B:$B,,1)
 + ( $A129 - _xlfn.XLOOKUP($A129,sdbt029!$A:$A,sdbt029!$A:$A,,1) )
   / ( _xlfn.XLOOKUP($A129,sdbt029!$A:$A,sdbt029!$A:$A,,-1)
       - _xlfn.XLOOKUP($A129,sdbt029!$A:$A,sdbt029!$A:$A,,1) )
   * ( _xlfn.XLOOKUP($A129,sdbt029!$A:$A,sdbt029!$B:$B,,-1)
       - _xlfn.XLOOKUP($A129,sdbt029!$A:$A,sdbt029!$B:$B,,1) )</f>
        <v>1.2749525981950267E-3</v>
      </c>
      <c r="G129">
        <f xml:space="preserve"> _xlfn.XLOOKUP($A129,sdbs034!$A:$A,sdbs034!$B:$B,,1)
 + ( $A129 - _xlfn.XLOOKUP($A129,sdbs034!$A:$A,sdbs034!$A:$A,,1) )
   / ( _xlfn.XLOOKUP($A129,sdbs034!$A:$A,sdbs034!$A:$A,,-1)
       - _xlfn.XLOOKUP($A129,sdbs034!$A:$A,sdbs034!$A:$A,,1) )
   * ( _xlfn.XLOOKUP($A129,sdbs034!$A:$A,sdbs034!$B:$B,,-1)
       - _xlfn.XLOOKUP($A129,sdbs034!$A:$A,sdbs034!$B:$B,,1) )</f>
        <v>6.1239463441387802E-2</v>
      </c>
      <c r="H129">
        <f xml:space="preserve"> _xlfn.XLOOKUP($A129,sdbso042!$A:$A,sdbso042!$B:$B,,1)
 + ( $A129 - _xlfn.XLOOKUP($A129,sdbso042!$A:$A,sdbso042!$A:$A,,1) )
   / ( _xlfn.XLOOKUP($A129,sdbso042!$A:$A,sdbso042!$A:$A,,-1)
       - _xlfn.XLOOKUP($A129,sdbso042!$A:$A,sdbso042!$A:$A,,1) )
   * ( _xlfn.XLOOKUP($A129,sdbso042!$A:$A,sdbso042!$B:$B,,-1)
       - _xlfn.XLOOKUP($A129,sdbso042!$A:$A,sdbso042!$B:$B,,1) )</f>
        <v>-8.1844186420450826E-3</v>
      </c>
      <c r="Y129">
        <f t="shared" si="4"/>
        <v>0</v>
      </c>
      <c r="Z129">
        <f t="shared" si="5"/>
        <v>0</v>
      </c>
      <c r="AM129" s="1">
        <v>2460.5466000000001</v>
      </c>
    </row>
    <row r="130" spans="1:39" x14ac:dyDescent="0.2">
      <c r="A130" s="1">
        <f t="shared" ref="A130:A193" si="6">AM130-1.5</f>
        <v>2459.2968000000001</v>
      </c>
      <c r="B130" s="1">
        <v>1.7618290000000002E-2</v>
      </c>
      <c r="C130" t="e">
        <f xml:space="preserve"> _xlfn.XLOOKUP($A130,DibenzoThiophene!$A:$A,DibenzoThiophene!$B:$B,,1)
 + ( $A130 - _xlfn.XLOOKUP($A130,DibenzoThiophene!$A:$A,DibenzoThiophene!$A:$A,,1) )
   / ( _xlfn.XLOOKUP($A130,DibenzoThiophene!$A:$A,DibenzoThiophene!$A:$A,,-1)
       - _xlfn.XLOOKUP($A130,DibenzoThiophene!$A:$A,DibenzoThiophene!$A:$A,,1) )
   * ( _xlfn.XLOOKUP($A130,DibenzoThiophene!$A:$A,DibenzoThiophene!$B:$B,,-1)
       - _xlfn.XLOOKUP($A130,DibenzoThiophene!$A:$A,DibenzoThiophene!$B:$B,,1) )</f>
        <v>#N/A</v>
      </c>
      <c r="D130">
        <f xml:space="preserve"> _xlfn.XLOOKUP($A130,Sulfone!$A:$A,Sulfone!$B:$B,,1)
 + ( $A130 - _xlfn.XLOOKUP($A130,Sulfone!$A:$A,Sulfone!$A:$A,,1) )
   / ( _xlfn.XLOOKUP($A130,Sulfone!$A:$A,Sulfone!$A:$A,,-1)
       - _xlfn.XLOOKUP($A130,Sulfone!$A:$A,Sulfone!$A:$A,,1) )
   * ( _xlfn.XLOOKUP($A130,Sulfone!$A:$A,Sulfone!$B:$B,,-1)
       - _xlfn.XLOOKUP($A130,Sulfone!$A:$A,Sulfone!$B:$B,,1) )</f>
        <v>-1.2817819047840459E-3</v>
      </c>
      <c r="E130">
        <f xml:space="preserve"> _xlfn.XLOOKUP($A130,sfeso4051!$A:$A,sfeso4051!$B:$B,,1)
 + ( $A130 - _xlfn.XLOOKUP($A130,sfeso4051!$A:$A,sfeso4051!$A:$A,,1) )
   / ( _xlfn.XLOOKUP($A130,sfeso4051!$A:$A,sfeso4051!$A:$A,,-1)
       - _xlfn.XLOOKUP($A130,sfeso4051!$A:$A,sfeso4051!$A:$A,,1) )
   * ( _xlfn.XLOOKUP($A130,sfeso4051!$A:$A,sfeso4051!$B:$B,,-1)
       - _xlfn.XLOOKUP($A130,sfeso4051!$A:$A,sfeso4051!$B:$B,,1) )</f>
        <v>-4.5716357286722988E-3</v>
      </c>
      <c r="F130">
        <f xml:space="preserve"> _xlfn.XLOOKUP($A130,sdbt029!$A:$A,sdbt029!$B:$B,,1)
 + ( $A130 - _xlfn.XLOOKUP($A130,sdbt029!$A:$A,sdbt029!$A:$A,,1) )
   / ( _xlfn.XLOOKUP($A130,sdbt029!$A:$A,sdbt029!$A:$A,,-1)
       - _xlfn.XLOOKUP($A130,sdbt029!$A:$A,sdbt029!$A:$A,,1) )
   * ( _xlfn.XLOOKUP($A130,sdbt029!$A:$A,sdbt029!$B:$B,,-1)
       - _xlfn.XLOOKUP($A130,sdbt029!$A:$A,sdbt029!$B:$B,,1) )</f>
        <v>5.8685625721033351E-3</v>
      </c>
      <c r="G130">
        <f xml:space="preserve"> _xlfn.XLOOKUP($A130,sdbs034!$A:$A,sdbs034!$B:$B,,1)
 + ( $A130 - _xlfn.XLOOKUP($A130,sdbs034!$A:$A,sdbs034!$A:$A,,1) )
   / ( _xlfn.XLOOKUP($A130,sdbs034!$A:$A,sdbs034!$A:$A,,-1)
       - _xlfn.XLOOKUP($A130,sdbs034!$A:$A,sdbs034!$A:$A,,1) )
   * ( _xlfn.XLOOKUP($A130,sdbs034!$A:$A,sdbs034!$B:$B,,-1)
       - _xlfn.XLOOKUP($A130,sdbs034!$A:$A,sdbs034!$B:$B,,1) )</f>
        <v>6.3457534113633307E-2</v>
      </c>
      <c r="H130">
        <f xml:space="preserve"> _xlfn.XLOOKUP($A130,sdbso042!$A:$A,sdbso042!$B:$B,,1)
 + ( $A130 - _xlfn.XLOOKUP($A130,sdbso042!$A:$A,sdbso042!$A:$A,,1) )
   / ( _xlfn.XLOOKUP($A130,sdbso042!$A:$A,sdbso042!$A:$A,,-1)
       - _xlfn.XLOOKUP($A130,sdbso042!$A:$A,sdbso042!$A:$A,,1) )
   * ( _xlfn.XLOOKUP($A130,sdbso042!$A:$A,sdbso042!$B:$B,,-1)
       - _xlfn.XLOOKUP($A130,sdbso042!$A:$A,sdbso042!$B:$B,,1) )</f>
        <v>-2.4624802344614888E-3</v>
      </c>
      <c r="Y130">
        <f t="shared" ref="Y130:Y193" si="7">$S$1*L130 + $T$1*M130 + $U$1*N130 + $V$1*O130 + $W$1*P130 + $X$1*Q130</f>
        <v>0</v>
      </c>
      <c r="Z130">
        <f t="shared" ref="Z130:Z193" si="8">(Y130 - K130)^2</f>
        <v>0</v>
      </c>
      <c r="AM130" s="1">
        <v>2460.7968000000001</v>
      </c>
    </row>
    <row r="131" spans="1:39" x14ac:dyDescent="0.2">
      <c r="A131" s="1">
        <f t="shared" si="6"/>
        <v>2459.547</v>
      </c>
      <c r="B131" s="1">
        <v>1.6023341999999999E-2</v>
      </c>
      <c r="C131" t="e">
        <f xml:space="preserve"> _xlfn.XLOOKUP($A131,DibenzoThiophene!$A:$A,DibenzoThiophene!$B:$B,,1)
 + ( $A131 - _xlfn.XLOOKUP($A131,DibenzoThiophene!$A:$A,DibenzoThiophene!$A:$A,,1) )
   / ( _xlfn.XLOOKUP($A131,DibenzoThiophene!$A:$A,DibenzoThiophene!$A:$A,,-1)
       - _xlfn.XLOOKUP($A131,DibenzoThiophene!$A:$A,DibenzoThiophene!$A:$A,,1) )
   * ( _xlfn.XLOOKUP($A131,DibenzoThiophene!$A:$A,DibenzoThiophene!$B:$B,,-1)
       - _xlfn.XLOOKUP($A131,DibenzoThiophene!$A:$A,DibenzoThiophene!$B:$B,,1) )</f>
        <v>#N/A</v>
      </c>
      <c r="D131">
        <f xml:space="preserve"> _xlfn.XLOOKUP($A131,Sulfone!$A:$A,Sulfone!$B:$B,,1)
 + ( $A131 - _xlfn.XLOOKUP($A131,Sulfone!$A:$A,Sulfone!$A:$A,,1) )
   / ( _xlfn.XLOOKUP($A131,Sulfone!$A:$A,Sulfone!$A:$A,,-1)
       - _xlfn.XLOOKUP($A131,Sulfone!$A:$A,Sulfone!$A:$A,,1) )
   * ( _xlfn.XLOOKUP($A131,Sulfone!$A:$A,Sulfone!$B:$B,,-1)
       - _xlfn.XLOOKUP($A131,Sulfone!$A:$A,Sulfone!$B:$B,,1) )</f>
        <v>-1.638372487030813E-3</v>
      </c>
      <c r="E131">
        <f xml:space="preserve"> _xlfn.XLOOKUP($A131,sfeso4051!$A:$A,sfeso4051!$B:$B,,1)
 + ( $A131 - _xlfn.XLOOKUP($A131,sfeso4051!$A:$A,sfeso4051!$A:$A,,1) )
   / ( _xlfn.XLOOKUP($A131,sfeso4051!$A:$A,sfeso4051!$A:$A,,-1)
       - _xlfn.XLOOKUP($A131,sfeso4051!$A:$A,sfeso4051!$A:$A,,1) )
   * ( _xlfn.XLOOKUP($A131,sfeso4051!$A:$A,sfeso4051!$B:$B,,-1)
       - _xlfn.XLOOKUP($A131,sfeso4051!$A:$A,sfeso4051!$B:$B,,1) )</f>
        <v>-5.9672150277089667E-3</v>
      </c>
      <c r="F131">
        <f xml:space="preserve"> _xlfn.XLOOKUP($A131,sdbt029!$A:$A,sdbt029!$B:$B,,1)
 + ( $A131 - _xlfn.XLOOKUP($A131,sdbt029!$A:$A,sdbt029!$A:$A,,1) )
   / ( _xlfn.XLOOKUP($A131,sdbt029!$A:$A,sdbt029!$A:$A,,-1)
       - _xlfn.XLOOKUP($A131,sdbt029!$A:$A,sdbt029!$A:$A,,1) )
   * ( _xlfn.XLOOKUP($A131,sdbt029!$A:$A,sdbt029!$B:$B,,-1)
       - _xlfn.XLOOKUP($A131,sdbt029!$A:$A,sdbt029!$B:$B,,1) )</f>
        <v>3.4796548600609747E-3</v>
      </c>
      <c r="G131">
        <f xml:space="preserve"> _xlfn.XLOOKUP($A131,sdbs034!$A:$A,sdbs034!$B:$B,,1)
 + ( $A131 - _xlfn.XLOOKUP($A131,sdbs034!$A:$A,sdbs034!$A:$A,,1) )
   / ( _xlfn.XLOOKUP($A131,sdbs034!$A:$A,sdbs034!$A:$A,,-1)
       - _xlfn.XLOOKUP($A131,sdbs034!$A:$A,sdbs034!$A:$A,,1) )
   * ( _xlfn.XLOOKUP($A131,sdbs034!$A:$A,sdbs034!$B:$B,,-1)
       - _xlfn.XLOOKUP($A131,sdbs034!$A:$A,sdbs034!$B:$B,,1) )</f>
        <v>6.3829067565020908E-2</v>
      </c>
      <c r="H131">
        <f xml:space="preserve"> _xlfn.XLOOKUP($A131,sdbso042!$A:$A,sdbso042!$B:$B,,1)
 + ( $A131 - _xlfn.XLOOKUP($A131,sdbso042!$A:$A,sdbso042!$A:$A,,1) )
   / ( _xlfn.XLOOKUP($A131,sdbso042!$A:$A,sdbso042!$A:$A,,-1)
       - _xlfn.XLOOKUP($A131,sdbso042!$A:$A,sdbso042!$A:$A,,1) )
   * ( _xlfn.XLOOKUP($A131,sdbso042!$A:$A,sdbso042!$B:$B,,-1)
       - _xlfn.XLOOKUP($A131,sdbso042!$A:$A,sdbso042!$B:$B,,1) )</f>
        <v>-1.9550828203305638E-3</v>
      </c>
      <c r="Y131">
        <f t="shared" si="7"/>
        <v>0</v>
      </c>
      <c r="Z131">
        <f t="shared" si="8"/>
        <v>0</v>
      </c>
      <c r="AM131" s="1">
        <v>2461.047</v>
      </c>
    </row>
    <row r="132" spans="1:39" x14ac:dyDescent="0.2">
      <c r="A132" s="1">
        <f t="shared" si="6"/>
        <v>2459.7972</v>
      </c>
      <c r="B132" s="1">
        <v>2.8202582E-2</v>
      </c>
      <c r="C132" t="e">
        <f xml:space="preserve"> _xlfn.XLOOKUP($A132,DibenzoThiophene!$A:$A,DibenzoThiophene!$B:$B,,1)
 + ( $A132 - _xlfn.XLOOKUP($A132,DibenzoThiophene!$A:$A,DibenzoThiophene!$A:$A,,1) )
   / ( _xlfn.XLOOKUP($A132,DibenzoThiophene!$A:$A,DibenzoThiophene!$A:$A,,-1)
       - _xlfn.XLOOKUP($A132,DibenzoThiophene!$A:$A,DibenzoThiophene!$A:$A,,1) )
   * ( _xlfn.XLOOKUP($A132,DibenzoThiophene!$A:$A,DibenzoThiophene!$B:$B,,-1)
       - _xlfn.XLOOKUP($A132,DibenzoThiophene!$A:$A,DibenzoThiophene!$B:$B,,1) )</f>
        <v>#N/A</v>
      </c>
      <c r="D132">
        <f xml:space="preserve"> _xlfn.XLOOKUP($A132,Sulfone!$A:$A,Sulfone!$B:$B,,1)
 + ( $A132 - _xlfn.XLOOKUP($A132,Sulfone!$A:$A,Sulfone!$A:$A,,1) )
   / ( _xlfn.XLOOKUP($A132,Sulfone!$A:$A,Sulfone!$A:$A,,-1)
       - _xlfn.XLOOKUP($A132,Sulfone!$A:$A,Sulfone!$A:$A,,1) )
   * ( _xlfn.XLOOKUP($A132,Sulfone!$A:$A,Sulfone!$B:$B,,-1)
       - _xlfn.XLOOKUP($A132,Sulfone!$A:$A,Sulfone!$B:$B,,1) )</f>
        <v>-1.99496306927758E-3</v>
      </c>
      <c r="E132">
        <f xml:space="preserve"> _xlfn.XLOOKUP($A132,sfeso4051!$A:$A,sfeso4051!$B:$B,,1)
 + ( $A132 - _xlfn.XLOOKUP($A132,sfeso4051!$A:$A,sfeso4051!$A:$A,,1) )
   / ( _xlfn.XLOOKUP($A132,sfeso4051!$A:$A,sfeso4051!$A:$A,,-1)
       - _xlfn.XLOOKUP($A132,sfeso4051!$A:$A,sfeso4051!$A:$A,,1) )
   * ( _xlfn.XLOOKUP($A132,sfeso4051!$A:$A,sfeso4051!$B:$B,,-1)
       - _xlfn.XLOOKUP($A132,sfeso4051!$A:$A,sfeso4051!$B:$B,,1) )</f>
        <v>-5.4296786001198152E-3</v>
      </c>
      <c r="F132">
        <f xml:space="preserve"> _xlfn.XLOOKUP($A132,sdbt029!$A:$A,sdbt029!$B:$B,,1)
 + ( $A132 - _xlfn.XLOOKUP($A132,sdbt029!$A:$A,sdbt029!$A:$A,,1) )
   / ( _xlfn.XLOOKUP($A132,sdbt029!$A:$A,sdbt029!$A:$A,,-1)
       - _xlfn.XLOOKUP($A132,sdbt029!$A:$A,sdbt029!$A:$A,,1) )
   * ( _xlfn.XLOOKUP($A132,sdbt029!$A:$A,sdbt029!$B:$B,,-1)
       - _xlfn.XLOOKUP($A132,sdbt029!$A:$A,sdbt029!$B:$B,,1) )</f>
        <v>1.0334769245694637E-2</v>
      </c>
      <c r="G132">
        <f xml:space="preserve"> _xlfn.XLOOKUP($A132,sdbs034!$A:$A,sdbs034!$B:$B,,1)
 + ( $A132 - _xlfn.XLOOKUP($A132,sdbs034!$A:$A,sdbs034!$A:$A,,1) )
   / ( _xlfn.XLOOKUP($A132,sdbs034!$A:$A,sdbs034!$A:$A,,-1)
       - _xlfn.XLOOKUP($A132,sdbs034!$A:$A,sdbs034!$A:$A,,1) )
   * ( _xlfn.XLOOKUP($A132,sdbs034!$A:$A,sdbs034!$B:$B,,-1)
       - _xlfn.XLOOKUP($A132,sdbs034!$A:$A,sdbs034!$B:$B,,1) )</f>
        <v>6.5513932728008858E-2</v>
      </c>
      <c r="H132">
        <f xml:space="preserve"> _xlfn.XLOOKUP($A132,sdbso042!$A:$A,sdbso042!$B:$B,,1)
 + ( $A132 - _xlfn.XLOOKUP($A132,sdbso042!$A:$A,sdbso042!$A:$A,,1) )
   / ( _xlfn.XLOOKUP($A132,sdbso042!$A:$A,sdbso042!$A:$A,,-1)
       - _xlfn.XLOOKUP($A132,sdbso042!$A:$A,sdbso042!$A:$A,,1) )
   * ( _xlfn.XLOOKUP($A132,sdbso042!$A:$A,sdbso042!$B:$B,,-1)
       - _xlfn.XLOOKUP($A132,sdbso042!$A:$A,sdbso042!$B:$B,,1) )</f>
        <v>8.5913124424999866E-4</v>
      </c>
      <c r="Y132">
        <f t="shared" si="7"/>
        <v>0</v>
      </c>
      <c r="Z132">
        <f t="shared" si="8"/>
        <v>0</v>
      </c>
      <c r="AM132" s="1">
        <v>2461.2972</v>
      </c>
    </row>
    <row r="133" spans="1:39" x14ac:dyDescent="0.2">
      <c r="A133" s="1">
        <f t="shared" si="6"/>
        <v>2460.0473999999999</v>
      </c>
      <c r="B133" s="1">
        <v>1.595624E-2</v>
      </c>
      <c r="C133" t="e">
        <f xml:space="preserve"> _xlfn.XLOOKUP($A133,DibenzoThiophene!$A:$A,DibenzoThiophene!$B:$B,,1)
 + ( $A133 - _xlfn.XLOOKUP($A133,DibenzoThiophene!$A:$A,DibenzoThiophene!$A:$A,,1) )
   / ( _xlfn.XLOOKUP($A133,DibenzoThiophene!$A:$A,DibenzoThiophene!$A:$A,,-1)
       - _xlfn.XLOOKUP($A133,DibenzoThiophene!$A:$A,DibenzoThiophene!$A:$A,,1) )
   * ( _xlfn.XLOOKUP($A133,DibenzoThiophene!$A:$A,DibenzoThiophene!$B:$B,,-1)
       - _xlfn.XLOOKUP($A133,DibenzoThiophene!$A:$A,DibenzoThiophene!$B:$B,,1) )</f>
        <v>#N/A</v>
      </c>
      <c r="D133">
        <f xml:space="preserve"> _xlfn.XLOOKUP($A133,Sulfone!$A:$A,Sulfone!$B:$B,,1)
 + ( $A133 - _xlfn.XLOOKUP($A133,Sulfone!$A:$A,Sulfone!$A:$A,,1) )
   / ( _xlfn.XLOOKUP($A133,Sulfone!$A:$A,Sulfone!$A:$A,,-1)
       - _xlfn.XLOOKUP($A133,Sulfone!$A:$A,Sulfone!$A:$A,,1) )
   * ( _xlfn.XLOOKUP($A133,Sulfone!$A:$A,Sulfone!$B:$B,,-1)
       - _xlfn.XLOOKUP($A133,Sulfone!$A:$A,Sulfone!$B:$B,,1) )</f>
        <v>-2.2688715374358428E-3</v>
      </c>
      <c r="E133">
        <f xml:space="preserve"> _xlfn.XLOOKUP($A133,sfeso4051!$A:$A,sfeso4051!$B:$B,,1)
 + ( $A133 - _xlfn.XLOOKUP($A133,sfeso4051!$A:$A,sfeso4051!$A:$A,,1) )
   / ( _xlfn.XLOOKUP($A133,sfeso4051!$A:$A,sfeso4051!$A:$A,,-1)
       - _xlfn.XLOOKUP($A133,sfeso4051!$A:$A,sfeso4051!$A:$A,,1) )
   * ( _xlfn.XLOOKUP($A133,sfeso4051!$A:$A,sfeso4051!$B:$B,,-1)
       - _xlfn.XLOOKUP($A133,sfeso4051!$A:$A,sfeso4051!$B:$B,,1) )</f>
        <v>-4.8986954269117323E-3</v>
      </c>
      <c r="F133">
        <f xml:space="preserve"> _xlfn.XLOOKUP($A133,sdbt029!$A:$A,sdbt029!$B:$B,,1)
 + ( $A133 - _xlfn.XLOOKUP($A133,sdbt029!$A:$A,sdbt029!$A:$A,,1) )
   / ( _xlfn.XLOOKUP($A133,sdbt029!$A:$A,sdbt029!$A:$A,,-1)
       - _xlfn.XLOOKUP($A133,sdbt029!$A:$A,sdbt029!$A:$A,,1) )
   * ( _xlfn.XLOOKUP($A133,sdbt029!$A:$A,sdbt029!$B:$B,,-1)
       - _xlfn.XLOOKUP($A133,sdbt029!$A:$A,sdbt029!$B:$B,,1) )</f>
        <v>3.1158886856794076E-3</v>
      </c>
      <c r="G133">
        <f xml:space="preserve"> _xlfn.XLOOKUP($A133,sdbs034!$A:$A,sdbs034!$B:$B,,1)
 + ( $A133 - _xlfn.XLOOKUP($A133,sdbs034!$A:$A,sdbs034!$A:$A,,1) )
   / ( _xlfn.XLOOKUP($A133,sdbs034!$A:$A,sdbs034!$A:$A,,-1)
       - _xlfn.XLOOKUP($A133,sdbs034!$A:$A,sdbs034!$A:$A,,1) )
   * ( _xlfn.XLOOKUP($A133,sdbs034!$A:$A,sdbs034!$B:$B,,-1)
       - _xlfn.XLOOKUP($A133,sdbs034!$A:$A,sdbs034!$B:$B,,1) )</f>
        <v>6.8027314354667703E-2</v>
      </c>
      <c r="H133">
        <f xml:space="preserve"> _xlfn.XLOOKUP($A133,sdbso042!$A:$A,sdbso042!$B:$B,,1)
 + ( $A133 - _xlfn.XLOOKUP($A133,sdbso042!$A:$A,sdbso042!$A:$A,,1) )
   / ( _xlfn.XLOOKUP($A133,sdbso042!$A:$A,sdbso042!$A:$A,,-1)
       - _xlfn.XLOOKUP($A133,sdbso042!$A:$A,sdbso042!$A:$A,,1) )
   * ( _xlfn.XLOOKUP($A133,sdbso042!$A:$A,sdbso042!$B:$B,,-1)
       - _xlfn.XLOOKUP($A133,sdbso042!$A:$A,sdbso042!$B:$B,,1) )</f>
        <v>-4.83467651083248E-3</v>
      </c>
      <c r="Y133">
        <f t="shared" si="7"/>
        <v>0</v>
      </c>
      <c r="Z133">
        <f t="shared" si="8"/>
        <v>0</v>
      </c>
      <c r="AM133" s="1">
        <v>2461.5473999999999</v>
      </c>
    </row>
    <row r="134" spans="1:39" x14ac:dyDescent="0.2">
      <c r="A134" s="1">
        <f t="shared" si="6"/>
        <v>2460.2975000000001</v>
      </c>
      <c r="B134" s="1">
        <v>1.3066285E-2</v>
      </c>
      <c r="C134" t="e">
        <f xml:space="preserve"> _xlfn.XLOOKUP($A134,DibenzoThiophene!$A:$A,DibenzoThiophene!$B:$B,,1)
 + ( $A134 - _xlfn.XLOOKUP($A134,DibenzoThiophene!$A:$A,DibenzoThiophene!$A:$A,,1) )
   / ( _xlfn.XLOOKUP($A134,DibenzoThiophene!$A:$A,DibenzoThiophene!$A:$A,,-1)
       - _xlfn.XLOOKUP($A134,DibenzoThiophene!$A:$A,DibenzoThiophene!$A:$A,,1) )
   * ( _xlfn.XLOOKUP($A134,DibenzoThiophene!$A:$A,DibenzoThiophene!$B:$B,,-1)
       - _xlfn.XLOOKUP($A134,DibenzoThiophene!$A:$A,DibenzoThiophene!$B:$B,,1) )</f>
        <v>#N/A</v>
      </c>
      <c r="D134">
        <f xml:space="preserve"> _xlfn.XLOOKUP($A134,Sulfone!$A:$A,Sulfone!$B:$B,,1)
 + ( $A134 - _xlfn.XLOOKUP($A134,Sulfone!$A:$A,Sulfone!$A:$A,,1) )
   / ( _xlfn.XLOOKUP($A134,Sulfone!$A:$A,Sulfone!$A:$A,,-1)
       - _xlfn.XLOOKUP($A134,Sulfone!$A:$A,Sulfone!$A:$A,,1) )
   * ( _xlfn.XLOOKUP($A134,Sulfone!$A:$A,Sulfone!$B:$B,,-1)
       - _xlfn.XLOOKUP($A134,Sulfone!$A:$A,Sulfone!$B:$B,,1) )</f>
        <v>-2.1598954081005536E-3</v>
      </c>
      <c r="E134">
        <f xml:space="preserve"> _xlfn.XLOOKUP($A134,sfeso4051!$A:$A,sfeso4051!$B:$B,,1)
 + ( $A134 - _xlfn.XLOOKUP($A134,sfeso4051!$A:$A,sfeso4051!$A:$A,,1) )
   / ( _xlfn.XLOOKUP($A134,sfeso4051!$A:$A,sfeso4051!$A:$A,,-1)
       - _xlfn.XLOOKUP($A134,sfeso4051!$A:$A,sfeso4051!$A:$A,,1) )
   * ( _xlfn.XLOOKUP($A134,sfeso4051!$A:$A,sfeso4051!$B:$B,,-1)
       - _xlfn.XLOOKUP($A134,sfeso4051!$A:$A,sfeso4051!$B:$B,,1) )</f>
        <v>-2.8250180139705438E-3</v>
      </c>
      <c r="F134">
        <f xml:space="preserve"> _xlfn.XLOOKUP($A134,sdbt029!$A:$A,sdbt029!$B:$B,,1)
 + ( $A134 - _xlfn.XLOOKUP($A134,sdbt029!$A:$A,sdbt029!$A:$A,,1) )
   / ( _xlfn.XLOOKUP($A134,sdbt029!$A:$A,sdbt029!$A:$A,,-1)
       - _xlfn.XLOOKUP($A134,sdbt029!$A:$A,sdbt029!$A:$A,,1) )
   * ( _xlfn.XLOOKUP($A134,sdbt029!$A:$A,sdbt029!$B:$B,,-1)
       - _xlfn.XLOOKUP($A134,sdbt029!$A:$A,sdbt029!$B:$B,,1) )</f>
        <v>4.2626170642817585E-3</v>
      </c>
      <c r="G134">
        <f xml:space="preserve"> _xlfn.XLOOKUP($A134,sdbs034!$A:$A,sdbs034!$B:$B,,1)
 + ( $A134 - _xlfn.XLOOKUP($A134,sdbs034!$A:$A,sdbs034!$A:$A,,1) )
   / ( _xlfn.XLOOKUP($A134,sdbs034!$A:$A,sdbs034!$A:$A,,-1)
       - _xlfn.XLOOKUP($A134,sdbs034!$A:$A,sdbs034!$A:$A,,1) )
   * ( _xlfn.XLOOKUP($A134,sdbs034!$A:$A,sdbs034!$B:$B,,-1)
       - _xlfn.XLOOKUP($A134,sdbs034!$A:$A,sdbs034!$B:$B,,1) )</f>
        <v>6.6917929337106621E-2</v>
      </c>
      <c r="H134">
        <f xml:space="preserve"> _xlfn.XLOOKUP($A134,sdbso042!$A:$A,sdbso042!$B:$B,,1)
 + ( $A134 - _xlfn.XLOOKUP($A134,sdbso042!$A:$A,sdbso042!$A:$A,,1) )
   / ( _xlfn.XLOOKUP($A134,sdbso042!$A:$A,sdbso042!$A:$A,,-1)
       - _xlfn.XLOOKUP($A134,sdbso042!$A:$A,sdbso042!$A:$A,,1) )
   * ( _xlfn.XLOOKUP($A134,sdbso042!$A:$A,sdbso042!$B:$B,,-1)
       - _xlfn.XLOOKUP($A134,sdbso042!$A:$A,sdbso042!$B:$B,,1) )</f>
        <v>4.36047684639106E-4</v>
      </c>
      <c r="Y134">
        <f t="shared" si="7"/>
        <v>0</v>
      </c>
      <c r="Z134">
        <f t="shared" si="8"/>
        <v>0</v>
      </c>
      <c r="AM134" s="1">
        <v>2461.7975000000001</v>
      </c>
    </row>
    <row r="135" spans="1:39" x14ac:dyDescent="0.2">
      <c r="A135" s="1">
        <f t="shared" si="6"/>
        <v>2460.5477000000001</v>
      </c>
      <c r="B135" s="1">
        <v>2.5367216000000001E-2</v>
      </c>
      <c r="C135" t="e">
        <f xml:space="preserve"> _xlfn.XLOOKUP($A135,DibenzoThiophene!$A:$A,DibenzoThiophene!$B:$B,,1)
 + ( $A135 - _xlfn.XLOOKUP($A135,DibenzoThiophene!$A:$A,DibenzoThiophene!$A:$A,,1) )
   / ( _xlfn.XLOOKUP($A135,DibenzoThiophene!$A:$A,DibenzoThiophene!$A:$A,,-1)
       - _xlfn.XLOOKUP($A135,DibenzoThiophene!$A:$A,DibenzoThiophene!$A:$A,,1) )
   * ( _xlfn.XLOOKUP($A135,DibenzoThiophene!$A:$A,DibenzoThiophene!$B:$B,,-1)
       - _xlfn.XLOOKUP($A135,DibenzoThiophene!$A:$A,DibenzoThiophene!$B:$B,,1) )</f>
        <v>#N/A</v>
      </c>
      <c r="D135">
        <f xml:space="preserve"> _xlfn.XLOOKUP($A135,Sulfone!$A:$A,Sulfone!$B:$B,,1)
 + ( $A135 - _xlfn.XLOOKUP($A135,Sulfone!$A:$A,Sulfone!$A:$A,,1) )
   / ( _xlfn.XLOOKUP($A135,Sulfone!$A:$A,Sulfone!$A:$A,,-1)
       - _xlfn.XLOOKUP($A135,Sulfone!$A:$A,Sulfone!$A:$A,,1) )
   * ( _xlfn.XLOOKUP($A135,Sulfone!$A:$A,Sulfone!$B:$B,,-1)
       - _xlfn.XLOOKUP($A135,Sulfone!$A:$A,Sulfone!$B:$B,,1) )</f>
        <v>-2.0508757057428485E-3</v>
      </c>
      <c r="E135">
        <f xml:space="preserve"> _xlfn.XLOOKUP($A135,sfeso4051!$A:$A,sfeso4051!$B:$B,,1)
 + ( $A135 - _xlfn.XLOOKUP($A135,sfeso4051!$A:$A,sfeso4051!$A:$A,,1) )
   / ( _xlfn.XLOOKUP($A135,sfeso4051!$A:$A,sfeso4051!$A:$A,,-1)
       - _xlfn.XLOOKUP($A135,sfeso4051!$A:$A,sfeso4051!$A:$A,,1) )
   * ( _xlfn.XLOOKUP($A135,sfeso4051!$A:$A,sfeso4051!$B:$B,,-1)
       - _xlfn.XLOOKUP($A135,sfeso4051!$A:$A,sfeso4051!$B:$B,,1) )</f>
        <v>-3.6117677119766882E-3</v>
      </c>
      <c r="F135">
        <f xml:space="preserve"> _xlfn.XLOOKUP($A135,sdbt029!$A:$A,sdbt029!$B:$B,,1)
 + ( $A135 - _xlfn.XLOOKUP($A135,sdbt029!$A:$A,sdbt029!$A:$A,,1) )
   / ( _xlfn.XLOOKUP($A135,sdbt029!$A:$A,sdbt029!$A:$A,,-1)
       - _xlfn.XLOOKUP($A135,sdbt029!$A:$A,sdbt029!$A:$A,,1) )
   * ( _xlfn.XLOOKUP($A135,sdbt029!$A:$A,sdbt029!$B:$B,,-1)
       - _xlfn.XLOOKUP($A135,sdbt029!$A:$A,sdbt029!$B:$B,,1) )</f>
        <v>3.4864985137102356E-3</v>
      </c>
      <c r="G135">
        <f xml:space="preserve"> _xlfn.XLOOKUP($A135,sdbs034!$A:$A,sdbs034!$B:$B,,1)
 + ( $A135 - _xlfn.XLOOKUP($A135,sdbs034!$A:$A,sdbs034!$A:$A,,1) )
   / ( _xlfn.XLOOKUP($A135,sdbs034!$A:$A,sdbs034!$A:$A,,-1)
       - _xlfn.XLOOKUP($A135,sdbs034!$A:$A,sdbs034!$A:$A,,1) )
   * ( _xlfn.XLOOKUP($A135,sdbs034!$A:$A,sdbs034!$B:$B,,-1)
       - _xlfn.XLOOKUP($A135,sdbs034!$A:$A,sdbs034!$B:$B,,1) )</f>
        <v>6.6086813181114243E-2</v>
      </c>
      <c r="H135">
        <f xml:space="preserve"> _xlfn.XLOOKUP($A135,sdbso042!$A:$A,sdbso042!$B:$B,,1)
 + ( $A135 - _xlfn.XLOOKUP($A135,sdbso042!$A:$A,sdbso042!$A:$A,,1) )
   / ( _xlfn.XLOOKUP($A135,sdbso042!$A:$A,sdbso042!$A:$A,,-1)
       - _xlfn.XLOOKUP($A135,sdbso042!$A:$A,sdbso042!$A:$A,,1) )
   * ( _xlfn.XLOOKUP($A135,sdbso042!$A:$A,sdbso042!$B:$B,,-1)
       - _xlfn.XLOOKUP($A135,sdbso042!$A:$A,sdbso042!$B:$B,,1) )</f>
        <v>-2.0954251280636926E-4</v>
      </c>
      <c r="Y135">
        <f t="shared" si="7"/>
        <v>0</v>
      </c>
      <c r="Z135">
        <f t="shared" si="8"/>
        <v>0</v>
      </c>
      <c r="AM135" s="1">
        <v>2462.0477000000001</v>
      </c>
    </row>
    <row r="136" spans="1:39" x14ac:dyDescent="0.2">
      <c r="A136" s="1">
        <f t="shared" si="6"/>
        <v>2460.7979</v>
      </c>
      <c r="B136" s="1">
        <v>2.7298441E-2</v>
      </c>
      <c r="C136" t="e">
        <f xml:space="preserve"> _xlfn.XLOOKUP($A136,DibenzoThiophene!$A:$A,DibenzoThiophene!$B:$B,,1)
 + ( $A136 - _xlfn.XLOOKUP($A136,DibenzoThiophene!$A:$A,DibenzoThiophene!$A:$A,,1) )
   / ( _xlfn.XLOOKUP($A136,DibenzoThiophene!$A:$A,DibenzoThiophene!$A:$A,,-1)
       - _xlfn.XLOOKUP($A136,DibenzoThiophene!$A:$A,DibenzoThiophene!$A:$A,,1) )
   * ( _xlfn.XLOOKUP($A136,DibenzoThiophene!$A:$A,DibenzoThiophene!$B:$B,,-1)
       - _xlfn.XLOOKUP($A136,DibenzoThiophene!$A:$A,DibenzoThiophene!$B:$B,,1) )</f>
        <v>#N/A</v>
      </c>
      <c r="D136">
        <f xml:space="preserve"> _xlfn.XLOOKUP($A136,Sulfone!$A:$A,Sulfone!$B:$B,,1)
 + ( $A136 - _xlfn.XLOOKUP($A136,Sulfone!$A:$A,Sulfone!$A:$A,,1) )
   / ( _xlfn.XLOOKUP($A136,Sulfone!$A:$A,Sulfone!$A:$A,,-1)
       - _xlfn.XLOOKUP($A136,Sulfone!$A:$A,Sulfone!$A:$A,,1) )
   * ( _xlfn.XLOOKUP($A136,Sulfone!$A:$A,Sulfone!$B:$B,,-1)
       - _xlfn.XLOOKUP($A136,Sulfone!$A:$A,Sulfone!$B:$B,,1) )</f>
        <v>-1.941856003385144E-3</v>
      </c>
      <c r="E136">
        <f xml:space="preserve"> _xlfn.XLOOKUP($A136,sfeso4051!$A:$A,sfeso4051!$B:$B,,1)
 + ( $A136 - _xlfn.XLOOKUP($A136,sfeso4051!$A:$A,sfeso4051!$A:$A,,1) )
   / ( _xlfn.XLOOKUP($A136,sfeso4051!$A:$A,sfeso4051!$A:$A,,-1)
       - _xlfn.XLOOKUP($A136,sfeso4051!$A:$A,sfeso4051!$A:$A,,1) )
   * ( _xlfn.XLOOKUP($A136,sfeso4051!$A:$A,sfeso4051!$B:$B,,-1)
       - _xlfn.XLOOKUP($A136,sfeso4051!$A:$A,sfeso4051!$B:$B,,1) )</f>
        <v>-5.251309577232654E-3</v>
      </c>
      <c r="F136">
        <f xml:space="preserve"> _xlfn.XLOOKUP($A136,sdbt029!$A:$A,sdbt029!$B:$B,,1)
 + ( $A136 - _xlfn.XLOOKUP($A136,sdbt029!$A:$A,sdbt029!$A:$A,,1) )
   / ( _xlfn.XLOOKUP($A136,sdbt029!$A:$A,sdbt029!$A:$A,,-1)
       - _xlfn.XLOOKUP($A136,sdbt029!$A:$A,sdbt029!$A:$A,,1) )
   * ( _xlfn.XLOOKUP($A136,sdbt029!$A:$A,sdbt029!$B:$B,,-1)
       - _xlfn.XLOOKUP($A136,sdbt029!$A:$A,sdbt029!$B:$B,,1) )</f>
        <v>2.9773682813814698E-4</v>
      </c>
      <c r="G136">
        <f xml:space="preserve"> _xlfn.XLOOKUP($A136,sdbs034!$A:$A,sdbs034!$B:$B,,1)
 + ( $A136 - _xlfn.XLOOKUP($A136,sdbs034!$A:$A,sdbs034!$A:$A,,1) )
   / ( _xlfn.XLOOKUP($A136,sdbs034!$A:$A,sdbs034!$A:$A,,-1)
       - _xlfn.XLOOKUP($A136,sdbs034!$A:$A,sdbs034!$A:$A,,1) )
   * ( _xlfn.XLOOKUP($A136,sdbs034!$A:$A,sdbs034!$B:$B,,-1)
       - _xlfn.XLOOKUP($A136,sdbs034!$A:$A,sdbs034!$B:$B,,1) )</f>
        <v>6.5769237012199583E-2</v>
      </c>
      <c r="H136">
        <f xml:space="preserve"> _xlfn.XLOOKUP($A136,sdbso042!$A:$A,sdbso042!$B:$B,,1)
 + ( $A136 - _xlfn.XLOOKUP($A136,sdbso042!$A:$A,sdbso042!$A:$A,,1) )
   / ( _xlfn.XLOOKUP($A136,sdbso042!$A:$A,sdbso042!$A:$A,,-1)
       - _xlfn.XLOOKUP($A136,sdbso042!$A:$A,sdbso042!$A:$A,,1) )
   * ( _xlfn.XLOOKUP($A136,sdbso042!$A:$A,sdbso042!$B:$B,,-1)
       - _xlfn.XLOOKUP($A136,sdbso042!$A:$A,sdbso042!$B:$B,,1) )</f>
        <v>2.3255854749825626E-4</v>
      </c>
      <c r="Y136">
        <f t="shared" si="7"/>
        <v>0</v>
      </c>
      <c r="Z136">
        <f t="shared" si="8"/>
        <v>0</v>
      </c>
      <c r="AM136" s="1">
        <v>2462.2979</v>
      </c>
    </row>
    <row r="137" spans="1:39" x14ac:dyDescent="0.2">
      <c r="A137" s="1">
        <f t="shared" si="6"/>
        <v>2461.0481</v>
      </c>
      <c r="B137" s="1">
        <v>2.1954425999999999E-2</v>
      </c>
      <c r="C137" t="e">
        <f xml:space="preserve"> _xlfn.XLOOKUP($A137,DibenzoThiophene!$A:$A,DibenzoThiophene!$B:$B,,1)
 + ( $A137 - _xlfn.XLOOKUP($A137,DibenzoThiophene!$A:$A,DibenzoThiophene!$A:$A,,1) )
   / ( _xlfn.XLOOKUP($A137,DibenzoThiophene!$A:$A,DibenzoThiophene!$A:$A,,-1)
       - _xlfn.XLOOKUP($A137,DibenzoThiophene!$A:$A,DibenzoThiophene!$A:$A,,1) )
   * ( _xlfn.XLOOKUP($A137,DibenzoThiophene!$A:$A,DibenzoThiophene!$B:$B,,-1)
       - _xlfn.XLOOKUP($A137,DibenzoThiophene!$A:$A,DibenzoThiophene!$B:$B,,1) )</f>
        <v>#N/A</v>
      </c>
      <c r="D137">
        <f xml:space="preserve"> _xlfn.XLOOKUP($A137,Sulfone!$A:$A,Sulfone!$B:$B,,1)
 + ( $A137 - _xlfn.XLOOKUP($A137,Sulfone!$A:$A,Sulfone!$A:$A,,1) )
   / ( _xlfn.XLOOKUP($A137,Sulfone!$A:$A,Sulfone!$A:$A,,-1)
       - _xlfn.XLOOKUP($A137,Sulfone!$A:$A,Sulfone!$A:$A,,1) )
   * ( _xlfn.XLOOKUP($A137,Sulfone!$A:$A,Sulfone!$B:$B,,-1)
       - _xlfn.XLOOKUP($A137,Sulfone!$A:$A,Sulfone!$B:$B,,1) )</f>
        <v>-1.8809523454695323E-3</v>
      </c>
      <c r="E137">
        <f xml:space="preserve"> _xlfn.XLOOKUP($A137,sfeso4051!$A:$A,sfeso4051!$B:$B,,1)
 + ( $A137 - _xlfn.XLOOKUP($A137,sfeso4051!$A:$A,sfeso4051!$A:$A,,1) )
   / ( _xlfn.XLOOKUP($A137,sfeso4051!$A:$A,sfeso4051!$A:$A,,-1)
       - _xlfn.XLOOKUP($A137,sfeso4051!$A:$A,sfeso4051!$A:$A,,1) )
   * ( _xlfn.XLOOKUP($A137,sfeso4051!$A:$A,sfeso4051!$B:$B,,-1)
       - _xlfn.XLOOKUP($A137,sfeso4051!$A:$A,sfeso4051!$B:$B,,1) )</f>
        <v>-4.1026574623646795E-4</v>
      </c>
      <c r="F137">
        <f xml:space="preserve"> _xlfn.XLOOKUP($A137,sdbt029!$A:$A,sdbt029!$B:$B,,1)
 + ( $A137 - _xlfn.XLOOKUP($A137,sdbt029!$A:$A,sdbt029!$A:$A,,1) )
   / ( _xlfn.XLOOKUP($A137,sdbt029!$A:$A,sdbt029!$A:$A,,-1)
       - _xlfn.XLOOKUP($A137,sdbt029!$A:$A,sdbt029!$A:$A,,1) )
   * ( _xlfn.XLOOKUP($A137,sdbt029!$A:$A,sdbt029!$B:$B,,-1)
       - _xlfn.XLOOKUP($A137,sdbt029!$A:$A,sdbt029!$B:$B,,1) )</f>
        <v>4.7467117875182067E-3</v>
      </c>
      <c r="G137">
        <f xml:space="preserve"> _xlfn.XLOOKUP($A137,sdbs034!$A:$A,sdbs034!$B:$B,,1)
 + ( $A137 - _xlfn.XLOOKUP($A137,sdbs034!$A:$A,sdbs034!$A:$A,,1) )
   / ( _xlfn.XLOOKUP($A137,sdbs034!$A:$A,sdbs034!$A:$A,,-1)
       - _xlfn.XLOOKUP($A137,sdbs034!$A:$A,sdbs034!$A:$A,,1) )
   * ( _xlfn.XLOOKUP($A137,sdbs034!$A:$A,sdbs034!$B:$B,,-1)
       - _xlfn.XLOOKUP($A137,sdbs034!$A:$A,sdbs034!$B:$B,,1) )</f>
        <v>6.8630746778974669E-2</v>
      </c>
      <c r="H137">
        <f xml:space="preserve"> _xlfn.XLOOKUP($A137,sdbso042!$A:$A,sdbso042!$B:$B,,1)
 + ( $A137 - _xlfn.XLOOKUP($A137,sdbso042!$A:$A,sdbso042!$A:$A,,1) )
   / ( _xlfn.XLOOKUP($A137,sdbso042!$A:$A,sdbso042!$A:$A,,-1)
       - _xlfn.XLOOKUP($A137,sdbso042!$A:$A,sdbso042!$A:$A,,1) )
   * ( _xlfn.XLOOKUP($A137,sdbso042!$A:$A,sdbso042!$B:$B,,-1)
       - _xlfn.XLOOKUP($A137,sdbso042!$A:$A,sdbso042!$B:$B,,1) )</f>
        <v>-4.3149894847478339E-3</v>
      </c>
      <c r="Y137">
        <f t="shared" si="7"/>
        <v>0</v>
      </c>
      <c r="Z137">
        <f t="shared" si="8"/>
        <v>0</v>
      </c>
      <c r="AM137" s="1">
        <v>2462.5481</v>
      </c>
    </row>
    <row r="138" spans="1:39" x14ac:dyDescent="0.2">
      <c r="A138" s="1">
        <f t="shared" si="6"/>
        <v>2461.2982999999999</v>
      </c>
      <c r="B138" s="1">
        <v>7.8750117000000001E-3</v>
      </c>
      <c r="C138" t="e">
        <f xml:space="preserve"> _xlfn.XLOOKUP($A138,DibenzoThiophene!$A:$A,DibenzoThiophene!$B:$B,,1)
 + ( $A138 - _xlfn.XLOOKUP($A138,DibenzoThiophene!$A:$A,DibenzoThiophene!$A:$A,,1) )
   / ( _xlfn.XLOOKUP($A138,DibenzoThiophene!$A:$A,DibenzoThiophene!$A:$A,,-1)
       - _xlfn.XLOOKUP($A138,DibenzoThiophene!$A:$A,DibenzoThiophene!$A:$A,,1) )
   * ( _xlfn.XLOOKUP($A138,DibenzoThiophene!$A:$A,DibenzoThiophene!$B:$B,,-1)
       - _xlfn.XLOOKUP($A138,DibenzoThiophene!$A:$A,DibenzoThiophene!$B:$B,,1) )</f>
        <v>#N/A</v>
      </c>
      <c r="D138">
        <f xml:space="preserve"> _xlfn.XLOOKUP($A138,Sulfone!$A:$A,Sulfone!$B:$B,,1)
 + ( $A138 - _xlfn.XLOOKUP($A138,Sulfone!$A:$A,Sulfone!$A:$A,,1) )
   / ( _xlfn.XLOOKUP($A138,Sulfone!$A:$A,Sulfone!$A:$A,,-1)
       - _xlfn.XLOOKUP($A138,Sulfone!$A:$A,Sulfone!$A:$A,,1) )
   * ( _xlfn.XLOOKUP($A138,Sulfone!$A:$A,Sulfone!$B:$B,,-1)
       - _xlfn.XLOOKUP($A138,Sulfone!$A:$A,Sulfone!$B:$B,,1) )</f>
        <v>-2.0081232320751669E-3</v>
      </c>
      <c r="E138">
        <f xml:space="preserve"> _xlfn.XLOOKUP($A138,sfeso4051!$A:$A,sfeso4051!$B:$B,,1)
 + ( $A138 - _xlfn.XLOOKUP($A138,sfeso4051!$A:$A,sfeso4051!$A:$A,,1) )
   / ( _xlfn.XLOOKUP($A138,sfeso4051!$A:$A,sfeso4051!$A:$A,,-1)
       - _xlfn.XLOOKUP($A138,sfeso4051!$A:$A,sfeso4051!$A:$A,,1) )
   * ( _xlfn.XLOOKUP($A138,sfeso4051!$A:$A,sfeso4051!$B:$B,,-1)
       - _xlfn.XLOOKUP($A138,sfeso4051!$A:$A,sfeso4051!$B:$B,,1) )</f>
        <v>-3.7668495661886273E-3</v>
      </c>
      <c r="F138">
        <f xml:space="preserve"> _xlfn.XLOOKUP($A138,sdbt029!$A:$A,sdbt029!$B:$B,,1)
 + ( $A138 - _xlfn.XLOOKUP($A138,sdbt029!$A:$A,sdbt029!$A:$A,,1) )
   / ( _xlfn.XLOOKUP($A138,sdbt029!$A:$A,sdbt029!$A:$A,,-1)
       - _xlfn.XLOOKUP($A138,sdbt029!$A:$A,sdbt029!$A:$A,,1) )
   * ( _xlfn.XLOOKUP($A138,sdbt029!$A:$A,sdbt029!$B:$B,,-1)
       - _xlfn.XLOOKUP($A138,sdbt029!$A:$A,sdbt029!$B:$B,,1) )</f>
        <v>2.1965076277655278E-3</v>
      </c>
      <c r="G138">
        <f xml:space="preserve"> _xlfn.XLOOKUP($A138,sdbs034!$A:$A,sdbs034!$B:$B,,1)
 + ( $A138 - _xlfn.XLOOKUP($A138,sdbs034!$A:$A,sdbs034!$A:$A,,1) )
   / ( _xlfn.XLOOKUP($A138,sdbs034!$A:$A,sdbs034!$A:$A,,-1)
       - _xlfn.XLOOKUP($A138,sdbs034!$A:$A,sdbs034!$A:$A,,1) )
   * ( _xlfn.XLOOKUP($A138,sdbs034!$A:$A,sdbs034!$B:$B,,-1)
       - _xlfn.XLOOKUP($A138,sdbs034!$A:$A,sdbs034!$B:$B,,1) )</f>
        <v>6.9266899242407906E-2</v>
      </c>
      <c r="H138">
        <f xml:space="preserve"> _xlfn.XLOOKUP($A138,sdbso042!$A:$A,sdbso042!$B:$B,,1)
 + ( $A138 - _xlfn.XLOOKUP($A138,sdbso042!$A:$A,sdbso042!$A:$A,,1) )
   / ( _xlfn.XLOOKUP($A138,sdbso042!$A:$A,sdbso042!$A:$A,,-1)
       - _xlfn.XLOOKUP($A138,sdbso042!$A:$A,sdbso042!$A:$A,,1) )
   * ( _xlfn.XLOOKUP($A138,sdbso042!$A:$A,sdbso042!$B:$B,,-1)
       - _xlfn.XLOOKUP($A138,sdbso042!$A:$A,sdbso042!$B:$B,,1) )</f>
        <v>3.5222586705746864E-3</v>
      </c>
      <c r="Y138">
        <f t="shared" si="7"/>
        <v>0</v>
      </c>
      <c r="Z138">
        <f t="shared" si="8"/>
        <v>0</v>
      </c>
      <c r="AM138" s="1">
        <v>2462.7982999999999</v>
      </c>
    </row>
    <row r="139" spans="1:39" x14ac:dyDescent="0.2">
      <c r="A139" s="1">
        <f t="shared" si="6"/>
        <v>2461.5484999999999</v>
      </c>
      <c r="B139" s="1">
        <v>7.3894523999999996E-3</v>
      </c>
      <c r="C139" t="e">
        <f xml:space="preserve"> _xlfn.XLOOKUP($A139,DibenzoThiophene!$A:$A,DibenzoThiophene!$B:$B,,1)
 + ( $A139 - _xlfn.XLOOKUP($A139,DibenzoThiophene!$A:$A,DibenzoThiophene!$A:$A,,1) )
   / ( _xlfn.XLOOKUP($A139,DibenzoThiophene!$A:$A,DibenzoThiophene!$A:$A,,-1)
       - _xlfn.XLOOKUP($A139,DibenzoThiophene!$A:$A,DibenzoThiophene!$A:$A,,1) )
   * ( _xlfn.XLOOKUP($A139,DibenzoThiophene!$A:$A,DibenzoThiophene!$B:$B,,-1)
       - _xlfn.XLOOKUP($A139,DibenzoThiophene!$A:$A,DibenzoThiophene!$B:$B,,1) )</f>
        <v>#N/A</v>
      </c>
      <c r="D139">
        <f xml:space="preserve"> _xlfn.XLOOKUP($A139,Sulfone!$A:$A,Sulfone!$B:$B,,1)
 + ( $A139 - _xlfn.XLOOKUP($A139,Sulfone!$A:$A,Sulfone!$A:$A,,1) )
   / ( _xlfn.XLOOKUP($A139,Sulfone!$A:$A,Sulfone!$A:$A,,-1)
       - _xlfn.XLOOKUP($A139,Sulfone!$A:$A,Sulfone!$A:$A,,1) )
   * ( _xlfn.XLOOKUP($A139,Sulfone!$A:$A,Sulfone!$B:$B,,-1)
       - _xlfn.XLOOKUP($A139,Sulfone!$A:$A,Sulfone!$B:$B,,1) )</f>
        <v>-2.1352941186808016E-3</v>
      </c>
      <c r="E139">
        <f xml:space="preserve"> _xlfn.XLOOKUP($A139,sfeso4051!$A:$A,sfeso4051!$B:$B,,1)
 + ( $A139 - _xlfn.XLOOKUP($A139,sfeso4051!$A:$A,sfeso4051!$A:$A,,1) )
   / ( _xlfn.XLOOKUP($A139,sfeso4051!$A:$A,sfeso4051!$A:$A,,-1)
       - _xlfn.XLOOKUP($A139,sfeso4051!$A:$A,sfeso4051!$A:$A,,1) )
   * ( _xlfn.XLOOKUP($A139,sfeso4051!$A:$A,sfeso4051!$B:$B,,-1)
       - _xlfn.XLOOKUP($A139,sfeso4051!$A:$A,sfeso4051!$B:$B,,1) )</f>
        <v>-1.5549184999404785E-3</v>
      </c>
      <c r="F139">
        <f xml:space="preserve"> _xlfn.XLOOKUP($A139,sdbt029!$A:$A,sdbt029!$B:$B,,1)
 + ( $A139 - _xlfn.XLOOKUP($A139,sdbt029!$A:$A,sdbt029!$A:$A,,1) )
   / ( _xlfn.XLOOKUP($A139,sdbt029!$A:$A,sdbt029!$A:$A,,-1)
       - _xlfn.XLOOKUP($A139,sdbt029!$A:$A,sdbt029!$A:$A,,1) )
   * ( _xlfn.XLOOKUP($A139,sdbt029!$A:$A,sdbt029!$B:$B,,-1)
       - _xlfn.XLOOKUP($A139,sdbt029!$A:$A,sdbt029!$B:$B,,1) )</f>
        <v>3.9406104794839688E-3</v>
      </c>
      <c r="G139">
        <f xml:space="preserve"> _xlfn.XLOOKUP($A139,sdbs034!$A:$A,sdbs034!$B:$B,,1)
 + ( $A139 - _xlfn.XLOOKUP($A139,sdbs034!$A:$A,sdbs034!$A:$A,,1) )
   / ( _xlfn.XLOOKUP($A139,sdbs034!$A:$A,sdbs034!$A:$A,,-1)
       - _xlfn.XLOOKUP($A139,sdbs034!$A:$A,sdbs034!$A:$A,,1) )
   * ( _xlfn.XLOOKUP($A139,sdbs034!$A:$A,sdbs034!$B:$B,,-1)
       - _xlfn.XLOOKUP($A139,sdbs034!$A:$A,sdbs034!$B:$B,,1) )</f>
        <v>7.0189054270794388E-2</v>
      </c>
      <c r="H139">
        <f xml:space="preserve"> _xlfn.XLOOKUP($A139,sdbso042!$A:$A,sdbso042!$B:$B,,1)
 + ( $A139 - _xlfn.XLOOKUP($A139,sdbso042!$A:$A,sdbso042!$A:$A,,1) )
   / ( _xlfn.XLOOKUP($A139,sdbso042!$A:$A,sdbso042!$A:$A,,-1)
       - _xlfn.XLOOKUP($A139,sdbso042!$A:$A,sdbso042!$A:$A,,1) )
   * ( _xlfn.XLOOKUP($A139,sdbso042!$A:$A,sdbso042!$B:$B,,-1)
       - _xlfn.XLOOKUP($A139,sdbso042!$A:$A,sdbso042!$B:$B,,1) )</f>
        <v>-2.6618563055549995E-3</v>
      </c>
      <c r="Y139">
        <f t="shared" si="7"/>
        <v>0</v>
      </c>
      <c r="Z139">
        <f t="shared" si="8"/>
        <v>0</v>
      </c>
      <c r="AM139" s="1">
        <v>2463.0484999999999</v>
      </c>
    </row>
    <row r="140" spans="1:39" x14ac:dyDescent="0.2">
      <c r="A140" s="1">
        <f t="shared" si="6"/>
        <v>2461.7986999999998</v>
      </c>
      <c r="B140" s="1">
        <v>1.8771845999999998E-2</v>
      </c>
      <c r="C140" t="e">
        <f xml:space="preserve"> _xlfn.XLOOKUP($A140,DibenzoThiophene!$A:$A,DibenzoThiophene!$B:$B,,1)
 + ( $A140 - _xlfn.XLOOKUP($A140,DibenzoThiophene!$A:$A,DibenzoThiophene!$A:$A,,1) )
   / ( _xlfn.XLOOKUP($A140,DibenzoThiophene!$A:$A,DibenzoThiophene!$A:$A,,-1)
       - _xlfn.XLOOKUP($A140,DibenzoThiophene!$A:$A,DibenzoThiophene!$A:$A,,1) )
   * ( _xlfn.XLOOKUP($A140,DibenzoThiophene!$A:$A,DibenzoThiophene!$B:$B,,-1)
       - _xlfn.XLOOKUP($A140,DibenzoThiophene!$A:$A,DibenzoThiophene!$B:$B,,1) )</f>
        <v>#N/A</v>
      </c>
      <c r="D140">
        <f xml:space="preserve"> _xlfn.XLOOKUP($A140,Sulfone!$A:$A,Sulfone!$B:$B,,1)
 + ( $A140 - _xlfn.XLOOKUP($A140,Sulfone!$A:$A,Sulfone!$A:$A,,1) )
   / ( _xlfn.XLOOKUP($A140,Sulfone!$A:$A,Sulfone!$A:$A,,-1)
       - _xlfn.XLOOKUP($A140,Sulfone!$A:$A,Sulfone!$A:$A,,1) )
   * ( _xlfn.XLOOKUP($A140,Sulfone!$A:$A,Sulfone!$B:$B,,-1)
       - _xlfn.XLOOKUP($A140,Sulfone!$A:$A,Sulfone!$B:$B,,1) )</f>
        <v>-2.2624650052864362E-3</v>
      </c>
      <c r="E140">
        <f xml:space="preserve"> _xlfn.XLOOKUP($A140,sfeso4051!$A:$A,sfeso4051!$B:$B,,1)
 + ( $A140 - _xlfn.XLOOKUP($A140,sfeso4051!$A:$A,sfeso4051!$A:$A,,1) )
   / ( _xlfn.XLOOKUP($A140,sfeso4051!$A:$A,sfeso4051!$A:$A,,-1)
       - _xlfn.XLOOKUP($A140,sfeso4051!$A:$A,sfeso4051!$A:$A,,1) )
   * ( _xlfn.XLOOKUP($A140,sfeso4051!$A:$A,sfeso4051!$B:$B,,-1)
       - _xlfn.XLOOKUP($A140,sfeso4051!$A:$A,sfeso4051!$B:$B,,1) )</f>
        <v>-2.4807116792142799E-3</v>
      </c>
      <c r="F140">
        <f xml:space="preserve"> _xlfn.XLOOKUP($A140,sdbt029!$A:$A,sdbt029!$B:$B,,1)
 + ( $A140 - _xlfn.XLOOKUP($A140,sdbt029!$A:$A,sdbt029!$A:$A,,1) )
   / ( _xlfn.XLOOKUP($A140,sdbt029!$A:$A,sdbt029!$A:$A,,-1)
       - _xlfn.XLOOKUP($A140,sdbt029!$A:$A,sdbt029!$A:$A,,1) )
   * ( _xlfn.XLOOKUP($A140,sdbt029!$A:$A,sdbt029!$B:$B,,-1)
       - _xlfn.XLOOKUP($A140,sdbt029!$A:$A,sdbt029!$B:$B,,1) )</f>
        <v>1.6235204490577984E-3</v>
      </c>
      <c r="G140">
        <f xml:space="preserve"> _xlfn.XLOOKUP($A140,sdbs034!$A:$A,sdbs034!$B:$B,,1)
 + ( $A140 - _xlfn.XLOOKUP($A140,sdbs034!$A:$A,sdbs034!$A:$A,,1) )
   / ( _xlfn.XLOOKUP($A140,sdbs034!$A:$A,sdbs034!$A:$A,,-1)
       - _xlfn.XLOOKUP($A140,sdbs034!$A:$A,sdbs034!$A:$A,,1) )
   * ( _xlfn.XLOOKUP($A140,sdbs034!$A:$A,sdbs034!$B:$B,,-1)
       - _xlfn.XLOOKUP($A140,sdbs034!$A:$A,sdbs034!$B:$B,,1) )</f>
        <v>7.2582007208029986E-2</v>
      </c>
      <c r="H140">
        <f xml:space="preserve"> _xlfn.XLOOKUP($A140,sdbso042!$A:$A,sdbso042!$B:$B,,1)
 + ( $A140 - _xlfn.XLOOKUP($A140,sdbso042!$A:$A,sdbso042!$A:$A,,1) )
   / ( _xlfn.XLOOKUP($A140,sdbso042!$A:$A,sdbso042!$A:$A,,-1)
       - _xlfn.XLOOKUP($A140,sdbso042!$A:$A,sdbso042!$A:$A,,1) )
   * ( _xlfn.XLOOKUP($A140,sdbso042!$A:$A,sdbso042!$B:$B,,-1)
       - _xlfn.XLOOKUP($A140,sdbso042!$A:$A,sdbso042!$B:$B,,1) )</f>
        <v>6.4588377900197643E-3</v>
      </c>
      <c r="Y140">
        <f t="shared" si="7"/>
        <v>0</v>
      </c>
      <c r="Z140">
        <f t="shared" si="8"/>
        <v>0</v>
      </c>
      <c r="AM140" s="1">
        <v>2463.2986999999998</v>
      </c>
    </row>
    <row r="141" spans="1:39" x14ac:dyDescent="0.2">
      <c r="A141" s="1">
        <f t="shared" si="6"/>
        <v>2462.0488999999998</v>
      </c>
      <c r="B141" s="1">
        <v>2.6820374000000001E-2</v>
      </c>
      <c r="C141" t="e">
        <f xml:space="preserve"> _xlfn.XLOOKUP($A141,DibenzoThiophene!$A:$A,DibenzoThiophene!$B:$B,,1)
 + ( $A141 - _xlfn.XLOOKUP($A141,DibenzoThiophene!$A:$A,DibenzoThiophene!$A:$A,,1) )
   / ( _xlfn.XLOOKUP($A141,DibenzoThiophene!$A:$A,DibenzoThiophene!$A:$A,,-1)
       - _xlfn.XLOOKUP($A141,DibenzoThiophene!$A:$A,DibenzoThiophene!$A:$A,,1) )
   * ( _xlfn.XLOOKUP($A141,DibenzoThiophene!$A:$A,DibenzoThiophene!$B:$B,,-1)
       - _xlfn.XLOOKUP($A141,DibenzoThiophene!$A:$A,DibenzoThiophene!$B:$B,,1) )</f>
        <v>#N/A</v>
      </c>
      <c r="D141">
        <f xml:space="preserve"> _xlfn.XLOOKUP($A141,Sulfone!$A:$A,Sulfone!$B:$B,,1)
 + ( $A141 - _xlfn.XLOOKUP($A141,Sulfone!$A:$A,Sulfone!$A:$A,,1) )
   / ( _xlfn.XLOOKUP($A141,Sulfone!$A:$A,Sulfone!$A:$A,,-1)
       - _xlfn.XLOOKUP($A141,Sulfone!$A:$A,Sulfone!$A:$A,,1) )
   * ( _xlfn.XLOOKUP($A141,Sulfone!$A:$A,Sulfone!$B:$B,,-1)
       - _xlfn.XLOOKUP($A141,Sulfone!$A:$A,Sulfone!$B:$B,,1) )</f>
        <v>-2.5940932455163455E-3</v>
      </c>
      <c r="E141">
        <f xml:space="preserve"> _xlfn.XLOOKUP($A141,sfeso4051!$A:$A,sfeso4051!$B:$B,,1)
 + ( $A141 - _xlfn.XLOOKUP($A141,sfeso4051!$A:$A,sfeso4051!$A:$A,,1) )
   / ( _xlfn.XLOOKUP($A141,sfeso4051!$A:$A,sfeso4051!$A:$A,,-1)
       - _xlfn.XLOOKUP($A141,sfeso4051!$A:$A,sfeso4051!$A:$A,,1) )
   * ( _xlfn.XLOOKUP($A141,sfeso4051!$A:$A,sfeso4051!$B:$B,,-1)
       - _xlfn.XLOOKUP($A141,sfeso4051!$A:$A,sfeso4051!$B:$B,,1) )</f>
        <v>-1.4031126129413307E-3</v>
      </c>
      <c r="F141">
        <f xml:space="preserve"> _xlfn.XLOOKUP($A141,sdbt029!$A:$A,sdbt029!$B:$B,,1)
 + ( $A141 - _xlfn.XLOOKUP($A141,sdbt029!$A:$A,sdbt029!$A:$A,,1) )
   / ( _xlfn.XLOOKUP($A141,sdbt029!$A:$A,sdbt029!$A:$A,,-1)
       - _xlfn.XLOOKUP($A141,sdbt029!$A:$A,sdbt029!$A:$A,,1) )
   * ( _xlfn.XLOOKUP($A141,sdbt029!$A:$A,sdbt029!$B:$B,,-1)
       - _xlfn.XLOOKUP($A141,sdbt029!$A:$A,sdbt029!$B:$B,,1) )</f>
        <v>9.1351167935217867E-4</v>
      </c>
      <c r="G141">
        <f xml:space="preserve"> _xlfn.XLOOKUP($A141,sdbs034!$A:$A,sdbs034!$B:$B,,1)
 + ( $A141 - _xlfn.XLOOKUP($A141,sdbs034!$A:$A,sdbs034!$A:$A,,1) )
   / ( _xlfn.XLOOKUP($A141,sdbs034!$A:$A,sdbs034!$A:$A,,-1)
       - _xlfn.XLOOKUP($A141,sdbs034!$A:$A,sdbs034!$A:$A,,1) )
   * ( _xlfn.XLOOKUP($A141,sdbs034!$A:$A,sdbs034!$B:$B,,-1)
       - _xlfn.XLOOKUP($A141,sdbs034!$A:$A,sdbs034!$B:$B,,1) )</f>
        <v>7.3042969460262952E-2</v>
      </c>
      <c r="H141">
        <f xml:space="preserve"> _xlfn.XLOOKUP($A141,sdbso042!$A:$A,sdbso042!$B:$B,,1)
 + ( $A141 - _xlfn.XLOOKUP($A141,sdbso042!$A:$A,sdbso042!$A:$A,,1) )
   / ( _xlfn.XLOOKUP($A141,sdbso042!$A:$A,sdbso042!$A:$A,,-1)
       - _xlfn.XLOOKUP($A141,sdbso042!$A:$A,sdbso042!$A:$A,,1) )
   * ( _xlfn.XLOOKUP($A141,sdbso042!$A:$A,sdbso042!$B:$B,,-1)
       - _xlfn.XLOOKUP($A141,sdbso042!$A:$A,sdbso042!$B:$B,,1) )</f>
        <v>-1.5190973324065594E-3</v>
      </c>
      <c r="Y141">
        <f t="shared" si="7"/>
        <v>0</v>
      </c>
      <c r="Z141">
        <f t="shared" si="8"/>
        <v>0</v>
      </c>
      <c r="AM141" s="1">
        <v>2463.5488999999998</v>
      </c>
    </row>
    <row r="142" spans="1:39" x14ac:dyDescent="0.2">
      <c r="A142" s="1">
        <f t="shared" si="6"/>
        <v>2462.2991000000002</v>
      </c>
      <c r="B142" s="1">
        <v>2.1367312999999999E-3</v>
      </c>
      <c r="C142" t="e">
        <f xml:space="preserve"> _xlfn.XLOOKUP($A142,DibenzoThiophene!$A:$A,DibenzoThiophene!$B:$B,,1)
 + ( $A142 - _xlfn.XLOOKUP($A142,DibenzoThiophene!$A:$A,DibenzoThiophene!$A:$A,,1) )
   / ( _xlfn.XLOOKUP($A142,DibenzoThiophene!$A:$A,DibenzoThiophene!$A:$A,,-1)
       - _xlfn.XLOOKUP($A142,DibenzoThiophene!$A:$A,DibenzoThiophene!$A:$A,,1) )
   * ( _xlfn.XLOOKUP($A142,DibenzoThiophene!$A:$A,DibenzoThiophene!$B:$B,,-1)
       - _xlfn.XLOOKUP($A142,DibenzoThiophene!$A:$A,DibenzoThiophene!$B:$B,,1) )</f>
        <v>#N/A</v>
      </c>
      <c r="D142">
        <f xml:space="preserve"> _xlfn.XLOOKUP($A142,Sulfone!$A:$A,Sulfone!$B:$B,,1)
 + ( $A142 - _xlfn.XLOOKUP($A142,Sulfone!$A:$A,Sulfone!$A:$A,,1) )
   / ( _xlfn.XLOOKUP($A142,Sulfone!$A:$A,Sulfone!$A:$A,,-1)
       - _xlfn.XLOOKUP($A142,Sulfone!$A:$A,Sulfone!$A:$A,,1) )
   * ( _xlfn.XLOOKUP($A142,Sulfone!$A:$A,Sulfone!$B:$B,,-1)
       - _xlfn.XLOOKUP($A142,Sulfone!$A:$A,Sulfone!$B:$B,,1) )</f>
        <v>-3.7847824247812779E-3</v>
      </c>
      <c r="E142">
        <f xml:space="preserve"> _xlfn.XLOOKUP($A142,sfeso4051!$A:$A,sfeso4051!$B:$B,,1)
 + ( $A142 - _xlfn.XLOOKUP($A142,sfeso4051!$A:$A,sfeso4051!$A:$A,,1) )
   / ( _xlfn.XLOOKUP($A142,sfeso4051!$A:$A,sfeso4051!$A:$A,,-1)
       - _xlfn.XLOOKUP($A142,sfeso4051!$A:$A,sfeso4051!$A:$A,,1) )
   * ( _xlfn.XLOOKUP($A142,sfeso4051!$A:$A,sfeso4051!$B:$B,,-1)
       - _xlfn.XLOOKUP($A142,sfeso4051!$A:$A,sfeso4051!$B:$B,,1) )</f>
        <v>-2.0011639414200207E-3</v>
      </c>
      <c r="F142">
        <f xml:space="preserve"> _xlfn.XLOOKUP($A142,sdbt029!$A:$A,sdbt029!$B:$B,,1)
 + ( $A142 - _xlfn.XLOOKUP($A142,sdbt029!$A:$A,sdbt029!$A:$A,,1) )
   / ( _xlfn.XLOOKUP($A142,sdbt029!$A:$A,sdbt029!$A:$A,,-1)
       - _xlfn.XLOOKUP($A142,sdbt029!$A:$A,sdbt029!$A:$A,,1) )
   * ( _xlfn.XLOOKUP($A142,sdbt029!$A:$A,sdbt029!$B:$B,,-1)
       - _xlfn.XLOOKUP($A142,sdbt029!$A:$A,sdbt029!$B:$B,,1) )</f>
        <v>-4.2460645673958388E-4</v>
      </c>
      <c r="G142">
        <f xml:space="preserve"> _xlfn.XLOOKUP($A142,sdbs034!$A:$A,sdbs034!$B:$B,,1)
 + ( $A142 - _xlfn.XLOOKUP($A142,sdbs034!$A:$A,sdbs034!$A:$A,,1) )
   / ( _xlfn.XLOOKUP($A142,sdbs034!$A:$A,sdbs034!$A:$A,,-1)
       - _xlfn.XLOOKUP($A142,sdbs034!$A:$A,sdbs034!$A:$A,,1) )
   * ( _xlfn.XLOOKUP($A142,sdbs034!$A:$A,sdbs034!$B:$B,,-1)
       - _xlfn.XLOOKUP($A142,sdbs034!$A:$A,sdbs034!$B:$B,,1) )</f>
        <v>7.2884074231743881E-2</v>
      </c>
      <c r="H142">
        <f xml:space="preserve"> _xlfn.XLOOKUP($A142,sdbso042!$A:$A,sdbso042!$B:$B,,1)
 + ( $A142 - _xlfn.XLOOKUP($A142,sdbso042!$A:$A,sdbso042!$A:$A,,1) )
   / ( _xlfn.XLOOKUP($A142,sdbso042!$A:$A,sdbso042!$A:$A,,-1)
       - _xlfn.XLOOKUP($A142,sdbso042!$A:$A,sdbso042!$A:$A,,1) )
   * ( _xlfn.XLOOKUP($A142,sdbso042!$A:$A,sdbso042!$B:$B,,-1)
       - _xlfn.XLOOKUP($A142,sdbso042!$A:$A,sdbso042!$B:$B,,1) )</f>
        <v>5.5036035526793156E-4</v>
      </c>
      <c r="Y142">
        <f t="shared" si="7"/>
        <v>0</v>
      </c>
      <c r="Z142">
        <f t="shared" si="8"/>
        <v>0</v>
      </c>
      <c r="AM142" s="1">
        <v>2463.7991000000002</v>
      </c>
    </row>
    <row r="143" spans="1:39" x14ac:dyDescent="0.2">
      <c r="A143" s="1">
        <f t="shared" si="6"/>
        <v>2462.5493000000001</v>
      </c>
      <c r="B143" s="1">
        <v>2.9911126999999999E-2</v>
      </c>
      <c r="C143" t="e">
        <f xml:space="preserve"> _xlfn.XLOOKUP($A143,DibenzoThiophene!$A:$A,DibenzoThiophene!$B:$B,,1)
 + ( $A143 - _xlfn.XLOOKUP($A143,DibenzoThiophene!$A:$A,DibenzoThiophene!$A:$A,,1) )
   / ( _xlfn.XLOOKUP($A143,DibenzoThiophene!$A:$A,DibenzoThiophene!$A:$A,,-1)
       - _xlfn.XLOOKUP($A143,DibenzoThiophene!$A:$A,DibenzoThiophene!$A:$A,,1) )
   * ( _xlfn.XLOOKUP($A143,DibenzoThiophene!$A:$A,DibenzoThiophene!$B:$B,,-1)
       - _xlfn.XLOOKUP($A143,DibenzoThiophene!$A:$A,DibenzoThiophene!$B:$B,,1) )</f>
        <v>#N/A</v>
      </c>
      <c r="D143">
        <f xml:space="preserve"> _xlfn.XLOOKUP($A143,Sulfone!$A:$A,Sulfone!$B:$B,,1)
 + ( $A143 - _xlfn.XLOOKUP($A143,Sulfone!$A:$A,Sulfone!$A:$A,,1) )
   / ( _xlfn.XLOOKUP($A143,Sulfone!$A:$A,Sulfone!$A:$A,,-1)
       - _xlfn.XLOOKUP($A143,Sulfone!$A:$A,Sulfone!$A:$A,,1) )
   * ( _xlfn.XLOOKUP($A143,Sulfone!$A:$A,Sulfone!$B:$B,,-1)
       - _xlfn.XLOOKUP($A143,Sulfone!$A:$A,Sulfone!$B:$B,,1) )</f>
        <v>-4.9754716040440444E-3</v>
      </c>
      <c r="E143">
        <f xml:space="preserve"> _xlfn.XLOOKUP($A143,sfeso4051!$A:$A,sfeso4051!$B:$B,,1)
 + ( $A143 - _xlfn.XLOOKUP($A143,sfeso4051!$A:$A,sfeso4051!$A:$A,,1) )
   / ( _xlfn.XLOOKUP($A143,sfeso4051!$A:$A,sfeso4051!$A:$A,,-1)
       - _xlfn.XLOOKUP($A143,sfeso4051!$A:$A,sfeso4051!$A:$A,,1) )
   * ( _xlfn.XLOOKUP($A143,sfeso4051!$A:$A,sfeso4051!$B:$B,,-1)
       - _xlfn.XLOOKUP($A143,sfeso4051!$A:$A,sfeso4051!$B:$B,,1) )</f>
        <v>-2.3921851529076408E-3</v>
      </c>
      <c r="F143">
        <f xml:space="preserve"> _xlfn.XLOOKUP($A143,sdbt029!$A:$A,sdbt029!$B:$B,,1)
 + ( $A143 - _xlfn.XLOOKUP($A143,sdbt029!$A:$A,sdbt029!$A:$A,,1) )
   / ( _xlfn.XLOOKUP($A143,sdbt029!$A:$A,sdbt029!$A:$A,,-1)
       - _xlfn.XLOOKUP($A143,sdbt029!$A:$A,sdbt029!$A:$A,,1) )
   * ( _xlfn.XLOOKUP($A143,sdbt029!$A:$A,sdbt029!$B:$B,,-1)
       - _xlfn.XLOOKUP($A143,sdbt029!$A:$A,sdbt029!$B:$B,,1) )</f>
        <v>1.4369298074301869E-3</v>
      </c>
      <c r="G143">
        <f xml:space="preserve"> _xlfn.XLOOKUP($A143,sdbs034!$A:$A,sdbs034!$B:$B,,1)
 + ( $A143 - _xlfn.XLOOKUP($A143,sdbs034!$A:$A,sdbs034!$A:$A,,1) )
   / ( _xlfn.XLOOKUP($A143,sdbs034!$A:$A,sdbs034!$A:$A,,-1)
       - _xlfn.XLOOKUP($A143,sdbs034!$A:$A,sdbs034!$A:$A,,1) )
   * ( _xlfn.XLOOKUP($A143,sdbs034!$A:$A,sdbs034!$B:$B,,-1)
       - _xlfn.XLOOKUP($A143,sdbs034!$A:$A,sdbs034!$B:$B,,1) )</f>
        <v>7.3296979902561343E-2</v>
      </c>
      <c r="H143">
        <f xml:space="preserve"> _xlfn.XLOOKUP($A143,sdbso042!$A:$A,sdbso042!$B:$B,,1)
 + ( $A143 - _xlfn.XLOOKUP($A143,sdbso042!$A:$A,sdbso042!$A:$A,,1) )
   / ( _xlfn.XLOOKUP($A143,sdbso042!$A:$A,sdbso042!$A:$A,,-1)
       - _xlfn.XLOOKUP($A143,sdbso042!$A:$A,sdbso042!$A:$A,,1) )
   * ( _xlfn.XLOOKUP($A143,sdbso042!$A:$A,sdbso042!$B:$B,,-1)
       - _xlfn.XLOOKUP($A143,sdbso042!$A:$A,sdbso042!$B:$B,,1) )</f>
        <v>4.3300027156377568E-3</v>
      </c>
      <c r="Y143">
        <f t="shared" si="7"/>
        <v>0</v>
      </c>
      <c r="Z143">
        <f t="shared" si="8"/>
        <v>0</v>
      </c>
      <c r="AM143" s="1">
        <v>2464.0493000000001</v>
      </c>
    </row>
    <row r="144" spans="1:39" x14ac:dyDescent="0.2">
      <c r="A144" s="1">
        <f t="shared" si="6"/>
        <v>2462.7995000000001</v>
      </c>
      <c r="B144" s="1">
        <v>1.0314571E-2</v>
      </c>
      <c r="C144" t="e">
        <f xml:space="preserve"> _xlfn.XLOOKUP($A144,DibenzoThiophene!$A:$A,DibenzoThiophene!$B:$B,,1)
 + ( $A144 - _xlfn.XLOOKUP($A144,DibenzoThiophene!$A:$A,DibenzoThiophene!$A:$A,,1) )
   / ( _xlfn.XLOOKUP($A144,DibenzoThiophene!$A:$A,DibenzoThiophene!$A:$A,,-1)
       - _xlfn.XLOOKUP($A144,DibenzoThiophene!$A:$A,DibenzoThiophene!$A:$A,,1) )
   * ( _xlfn.XLOOKUP($A144,DibenzoThiophene!$A:$A,DibenzoThiophene!$B:$B,,-1)
       - _xlfn.XLOOKUP($A144,DibenzoThiophene!$A:$A,DibenzoThiophene!$B:$B,,1) )</f>
        <v>#N/A</v>
      </c>
      <c r="D144">
        <f xml:space="preserve"> _xlfn.XLOOKUP($A144,Sulfone!$A:$A,Sulfone!$B:$B,,1)
 + ( $A144 - _xlfn.XLOOKUP($A144,Sulfone!$A:$A,Sulfone!$A:$A,,1) )
   / ( _xlfn.XLOOKUP($A144,Sulfone!$A:$A,Sulfone!$A:$A,,-1)
       - _xlfn.XLOOKUP($A144,Sulfone!$A:$A,Sulfone!$A:$A,,1) )
   * ( _xlfn.XLOOKUP($A144,Sulfone!$A:$A,Sulfone!$B:$B,,-1)
       - _xlfn.XLOOKUP($A144,Sulfone!$A:$A,Sulfone!$B:$B,,1) )</f>
        <v>-6.1661607833068122E-3</v>
      </c>
      <c r="E144">
        <f xml:space="preserve"> _xlfn.XLOOKUP($A144,sfeso4051!$A:$A,sfeso4051!$B:$B,,1)
 + ( $A144 - _xlfn.XLOOKUP($A144,sfeso4051!$A:$A,sfeso4051!$A:$A,,1) )
   / ( _xlfn.XLOOKUP($A144,sfeso4051!$A:$A,sfeso4051!$A:$A,,-1)
       - _xlfn.XLOOKUP($A144,sfeso4051!$A:$A,sfeso4051!$A:$A,,1) )
   * ( _xlfn.XLOOKUP($A144,sfeso4051!$A:$A,sfeso4051!$B:$B,,-1)
       - _xlfn.XLOOKUP($A144,sfeso4051!$A:$A,sfeso4051!$B:$B,,1) )</f>
        <v>-1.8241692400396844E-3</v>
      </c>
      <c r="F144">
        <f xml:space="preserve"> _xlfn.XLOOKUP($A144,sdbt029!$A:$A,sdbt029!$B:$B,,1)
 + ( $A144 - _xlfn.XLOOKUP($A144,sdbt029!$A:$A,sdbt029!$A:$A,,1) )
   / ( _xlfn.XLOOKUP($A144,sdbt029!$A:$A,sdbt029!$A:$A,,-1)
       - _xlfn.XLOOKUP($A144,sdbt029!$A:$A,sdbt029!$A:$A,,1) )
   * ( _xlfn.XLOOKUP($A144,sdbt029!$A:$A,sdbt029!$B:$B,,-1)
       - _xlfn.XLOOKUP($A144,sdbt029!$A:$A,sdbt029!$B:$B,,1) )</f>
        <v>-2.6740119812344114E-3</v>
      </c>
      <c r="G144">
        <f xml:space="preserve"> _xlfn.XLOOKUP($A144,sdbs034!$A:$A,sdbs034!$B:$B,,1)
 + ( $A144 - _xlfn.XLOOKUP($A144,sdbs034!$A:$A,sdbs034!$A:$A,,1) )
   / ( _xlfn.XLOOKUP($A144,sdbs034!$A:$A,sdbs034!$A:$A,,-1)
       - _xlfn.XLOOKUP($A144,sdbs034!$A:$A,sdbs034!$A:$A,,1) )
   * ( _xlfn.XLOOKUP($A144,sdbs034!$A:$A,sdbs034!$B:$B,,-1)
       - _xlfn.XLOOKUP($A144,sdbs034!$A:$A,sdbs034!$B:$B,,1) )</f>
        <v>7.5905182055979389E-2</v>
      </c>
      <c r="H144">
        <f xml:space="preserve"> _xlfn.XLOOKUP($A144,sdbso042!$A:$A,sdbso042!$B:$B,,1)
 + ( $A144 - _xlfn.XLOOKUP($A144,sdbso042!$A:$A,sdbso042!$A:$A,,1) )
   / ( _xlfn.XLOOKUP($A144,sdbso042!$A:$A,sdbso042!$A:$A,,-1)
       - _xlfn.XLOOKUP($A144,sdbso042!$A:$A,sdbso042!$A:$A,,1) )
   * ( _xlfn.XLOOKUP($A144,sdbso042!$A:$A,sdbso042!$B:$B,,-1)
       - _xlfn.XLOOKUP($A144,sdbso042!$A:$A,sdbso042!$B:$B,,1) )</f>
        <v>9.491579822240347E-4</v>
      </c>
      <c r="Y144">
        <f t="shared" si="7"/>
        <v>0</v>
      </c>
      <c r="Z144">
        <f t="shared" si="8"/>
        <v>0</v>
      </c>
      <c r="AM144" s="1">
        <v>2464.2995000000001</v>
      </c>
    </row>
    <row r="145" spans="1:39" x14ac:dyDescent="0.2">
      <c r="A145" s="1">
        <f t="shared" si="6"/>
        <v>2463.0495999999998</v>
      </c>
      <c r="B145" s="1">
        <v>2.9016427000000001E-2</v>
      </c>
      <c r="C145" t="e">
        <f xml:space="preserve"> _xlfn.XLOOKUP($A145,DibenzoThiophene!$A:$A,DibenzoThiophene!$B:$B,,1)
 + ( $A145 - _xlfn.XLOOKUP($A145,DibenzoThiophene!$A:$A,DibenzoThiophene!$A:$A,,1) )
   / ( _xlfn.XLOOKUP($A145,DibenzoThiophene!$A:$A,DibenzoThiophene!$A:$A,,-1)
       - _xlfn.XLOOKUP($A145,DibenzoThiophene!$A:$A,DibenzoThiophene!$A:$A,,1) )
   * ( _xlfn.XLOOKUP($A145,DibenzoThiophene!$A:$A,DibenzoThiophene!$B:$B,,-1)
       - _xlfn.XLOOKUP($A145,DibenzoThiophene!$A:$A,DibenzoThiophene!$B:$B,,1) )</f>
        <v>#N/A</v>
      </c>
      <c r="D145">
        <f xml:space="preserve"> _xlfn.XLOOKUP($A145,Sulfone!$A:$A,Sulfone!$B:$B,,1)
 + ( $A145 - _xlfn.XLOOKUP($A145,Sulfone!$A:$A,Sulfone!$A:$A,,1) )
   / ( _xlfn.XLOOKUP($A145,Sulfone!$A:$A,Sulfone!$A:$A,,-1)
       - _xlfn.XLOOKUP($A145,Sulfone!$A:$A,Sulfone!$A:$A,,1) )
   * ( _xlfn.XLOOKUP($A145,Sulfone!$A:$A,Sulfone!$B:$B,,-1)
       - _xlfn.XLOOKUP($A145,Sulfone!$A:$A,Sulfone!$B:$B,,1) )</f>
        <v>-6.9484769442862138E-3</v>
      </c>
      <c r="E145">
        <f xml:space="preserve"> _xlfn.XLOOKUP($A145,sfeso4051!$A:$A,sfeso4051!$B:$B,,1)
 + ( $A145 - _xlfn.XLOOKUP($A145,sfeso4051!$A:$A,sfeso4051!$A:$A,,1) )
   / ( _xlfn.XLOOKUP($A145,sfeso4051!$A:$A,sfeso4051!$A:$A,,-1)
       - _xlfn.XLOOKUP($A145,sfeso4051!$A:$A,sfeso4051!$A:$A,,1) )
   * ( _xlfn.XLOOKUP($A145,sfeso4051!$A:$A,sfeso4051!$B:$B,,-1)
       - _xlfn.XLOOKUP($A145,sfeso4051!$A:$A,sfeso4051!$B:$B,,1) )</f>
        <v>-3.9068681669781604E-3</v>
      </c>
      <c r="F145">
        <f xml:space="preserve"> _xlfn.XLOOKUP($A145,sdbt029!$A:$A,sdbt029!$B:$B,,1)
 + ( $A145 - _xlfn.XLOOKUP($A145,sdbt029!$A:$A,sdbt029!$A:$A,,1) )
   / ( _xlfn.XLOOKUP($A145,sdbt029!$A:$A,sdbt029!$A:$A,,-1)
       - _xlfn.XLOOKUP($A145,sdbt029!$A:$A,sdbt029!$A:$A,,1) )
   * ( _xlfn.XLOOKUP($A145,sdbt029!$A:$A,sdbt029!$B:$B,,-1)
       - _xlfn.XLOOKUP($A145,sdbt029!$A:$A,sdbt029!$B:$B,,1) )</f>
        <v>-4.0202763670844355E-3</v>
      </c>
      <c r="G145">
        <f xml:space="preserve"> _xlfn.XLOOKUP($A145,sdbs034!$A:$A,sdbs034!$B:$B,,1)
 + ( $A145 - _xlfn.XLOOKUP($A145,sdbs034!$A:$A,sdbs034!$A:$A,,1) )
   / ( _xlfn.XLOOKUP($A145,sdbs034!$A:$A,sdbs034!$A:$A,,-1)
       - _xlfn.XLOOKUP($A145,sdbs034!$A:$A,sdbs034!$A:$A,,1) )
   * ( _xlfn.XLOOKUP($A145,sdbs034!$A:$A,sdbs034!$B:$B,,-1)
       - _xlfn.XLOOKUP($A145,sdbs034!$A:$A,sdbs034!$B:$B,,1) )</f>
        <v>7.6358573548440237E-2</v>
      </c>
      <c r="H145">
        <f xml:space="preserve"> _xlfn.XLOOKUP($A145,sdbso042!$A:$A,sdbso042!$B:$B,,1)
 + ( $A145 - _xlfn.XLOOKUP($A145,sdbso042!$A:$A,sdbso042!$A:$A,,1) )
   / ( _xlfn.XLOOKUP($A145,sdbso042!$A:$A,sdbso042!$A:$A,,-1)
       - _xlfn.XLOOKUP($A145,sdbso042!$A:$A,sdbso042!$A:$A,,1) )
   * ( _xlfn.XLOOKUP($A145,sdbso042!$A:$A,sdbso042!$B:$B,,-1)
       - _xlfn.XLOOKUP($A145,sdbso042!$A:$A,sdbso042!$B:$B,,1) )</f>
        <v>-3.6502718525992018E-3</v>
      </c>
      <c r="Y145">
        <f t="shared" si="7"/>
        <v>0</v>
      </c>
      <c r="Z145">
        <f t="shared" si="8"/>
        <v>0</v>
      </c>
      <c r="AM145" s="1">
        <v>2464.5495999999998</v>
      </c>
    </row>
    <row r="146" spans="1:39" x14ac:dyDescent="0.2">
      <c r="A146" s="1">
        <f t="shared" si="6"/>
        <v>2463.2997999999998</v>
      </c>
      <c r="B146" s="1">
        <v>2.4526491000000001E-2</v>
      </c>
      <c r="C146" t="e">
        <f xml:space="preserve"> _xlfn.XLOOKUP($A146,DibenzoThiophene!$A:$A,DibenzoThiophene!$B:$B,,1)
 + ( $A146 - _xlfn.XLOOKUP($A146,DibenzoThiophene!$A:$A,DibenzoThiophene!$A:$A,,1) )
   / ( _xlfn.XLOOKUP($A146,DibenzoThiophene!$A:$A,DibenzoThiophene!$A:$A,,-1)
       - _xlfn.XLOOKUP($A146,DibenzoThiophene!$A:$A,DibenzoThiophene!$A:$A,,1) )
   * ( _xlfn.XLOOKUP($A146,DibenzoThiophene!$A:$A,DibenzoThiophene!$B:$B,,-1)
       - _xlfn.XLOOKUP($A146,DibenzoThiophene!$A:$A,DibenzoThiophene!$B:$B,,1) )</f>
        <v>#N/A</v>
      </c>
      <c r="D146">
        <f xml:space="preserve"> _xlfn.XLOOKUP($A146,Sulfone!$A:$A,Sulfone!$B:$B,,1)
 + ( $A146 - _xlfn.XLOOKUP($A146,Sulfone!$A:$A,Sulfone!$A:$A,,1) )
   / ( _xlfn.XLOOKUP($A146,Sulfone!$A:$A,Sulfone!$A:$A,,-1)
       - _xlfn.XLOOKUP($A146,Sulfone!$A:$A,Sulfone!$A:$A,,1) )
   * ( _xlfn.XLOOKUP($A146,Sulfone!$A:$A,Sulfone!$B:$B,,-1)
       - _xlfn.XLOOKUP($A146,Sulfone!$A:$A,Sulfone!$B:$B,,1) )</f>
        <v>-6.1594210167217073E-3</v>
      </c>
      <c r="E146">
        <f xml:space="preserve"> _xlfn.XLOOKUP($A146,sfeso4051!$A:$A,sfeso4051!$B:$B,,1)
 + ( $A146 - _xlfn.XLOOKUP($A146,sfeso4051!$A:$A,sfeso4051!$A:$A,,1) )
   / ( _xlfn.XLOOKUP($A146,sfeso4051!$A:$A,sfeso4051!$A:$A,,-1)
       - _xlfn.XLOOKUP($A146,sfeso4051!$A:$A,sfeso4051!$A:$A,,1) )
   * ( _xlfn.XLOOKUP($A146,sfeso4051!$A:$A,sfeso4051!$B:$B,,-1)
       - _xlfn.XLOOKUP($A146,sfeso4051!$A:$A,sfeso4051!$B:$B,,1) )</f>
        <v>-2.8626350108712298E-3</v>
      </c>
      <c r="F146">
        <f xml:space="preserve"> _xlfn.XLOOKUP($A146,sdbt029!$A:$A,sdbt029!$B:$B,,1)
 + ( $A146 - _xlfn.XLOOKUP($A146,sdbt029!$A:$A,sdbt029!$A:$A,,1) )
   / ( _xlfn.XLOOKUP($A146,sdbt029!$A:$A,sdbt029!$A:$A,,-1)
       - _xlfn.XLOOKUP($A146,sdbt029!$A:$A,sdbt029!$A:$A,,1) )
   * ( _xlfn.XLOOKUP($A146,sdbt029!$A:$A,sdbt029!$B:$B,,-1)
       - _xlfn.XLOOKUP($A146,sdbt029!$A:$A,sdbt029!$B:$B,,1) )</f>
        <v>-1.1241869473070619E-3</v>
      </c>
      <c r="G146">
        <f xml:space="preserve"> _xlfn.XLOOKUP($A146,sdbs034!$A:$A,sdbs034!$B:$B,,1)
 + ( $A146 - _xlfn.XLOOKUP($A146,sdbs034!$A:$A,sdbs034!$A:$A,,1) )
   / ( _xlfn.XLOOKUP($A146,sdbs034!$A:$A,sdbs034!$A:$A,,-1)
       - _xlfn.XLOOKUP($A146,sdbs034!$A:$A,sdbs034!$A:$A,,1) )
   * ( _xlfn.XLOOKUP($A146,sdbs034!$A:$A,sdbs034!$B:$B,,-1)
       - _xlfn.XLOOKUP($A146,sdbs034!$A:$A,sdbs034!$B:$B,,1) )</f>
        <v>7.6541734755922644E-2</v>
      </c>
      <c r="H146">
        <f xml:space="preserve"> _xlfn.XLOOKUP($A146,sdbso042!$A:$A,sdbso042!$B:$B,,1)
 + ( $A146 - _xlfn.XLOOKUP($A146,sdbso042!$A:$A,sdbso042!$A:$A,,1) )
   / ( _xlfn.XLOOKUP($A146,sdbso042!$A:$A,sdbso042!$A:$A,,-1)
       - _xlfn.XLOOKUP($A146,sdbso042!$A:$A,sdbso042!$A:$A,,1) )
   * ( _xlfn.XLOOKUP($A146,sdbso042!$A:$A,sdbso042!$B:$B,,-1)
       - _xlfn.XLOOKUP($A146,sdbso042!$A:$A,sdbso042!$B:$B,,1) )</f>
        <v>-5.2474488166508442E-3</v>
      </c>
      <c r="Y146">
        <f t="shared" si="7"/>
        <v>0</v>
      </c>
      <c r="Z146">
        <f t="shared" si="8"/>
        <v>0</v>
      </c>
      <c r="AM146" s="1">
        <v>2464.7997999999998</v>
      </c>
    </row>
    <row r="147" spans="1:39" x14ac:dyDescent="0.2">
      <c r="A147" s="1">
        <f t="shared" si="6"/>
        <v>2463.5500000000002</v>
      </c>
      <c r="B147" s="1">
        <v>2.2497016000000002E-2</v>
      </c>
      <c r="C147" t="e">
        <f xml:space="preserve"> _xlfn.XLOOKUP($A147,DibenzoThiophene!$A:$A,DibenzoThiophene!$B:$B,,1)
 + ( $A147 - _xlfn.XLOOKUP($A147,DibenzoThiophene!$A:$A,DibenzoThiophene!$A:$A,,1) )
   / ( _xlfn.XLOOKUP($A147,DibenzoThiophene!$A:$A,DibenzoThiophene!$A:$A,,-1)
       - _xlfn.XLOOKUP($A147,DibenzoThiophene!$A:$A,DibenzoThiophene!$A:$A,,1) )
   * ( _xlfn.XLOOKUP($A147,DibenzoThiophene!$A:$A,DibenzoThiophene!$B:$B,,-1)
       - _xlfn.XLOOKUP($A147,DibenzoThiophene!$A:$A,DibenzoThiophene!$B:$B,,1) )</f>
        <v>#N/A</v>
      </c>
      <c r="D147">
        <f xml:space="preserve"> _xlfn.XLOOKUP($A147,Sulfone!$A:$A,Sulfone!$B:$B,,1)
 + ( $A147 - _xlfn.XLOOKUP($A147,Sulfone!$A:$A,Sulfone!$A:$A,,1) )
   / ( _xlfn.XLOOKUP($A147,Sulfone!$A:$A,Sulfone!$A:$A,,-1)
       - _xlfn.XLOOKUP($A147,Sulfone!$A:$A,Sulfone!$A:$A,,1) )
   * ( _xlfn.XLOOKUP($A147,Sulfone!$A:$A,Sulfone!$B:$B,,-1)
       - _xlfn.XLOOKUP($A147,Sulfone!$A:$A,Sulfone!$B:$B,,1) )</f>
        <v>-5.370365089155768E-3</v>
      </c>
      <c r="E147">
        <f xml:space="preserve"> _xlfn.XLOOKUP($A147,sfeso4051!$A:$A,sfeso4051!$B:$B,,1)
 + ( $A147 - _xlfn.XLOOKUP($A147,sfeso4051!$A:$A,sfeso4051!$A:$A,,1) )
   / ( _xlfn.XLOOKUP($A147,sfeso4051!$A:$A,sfeso4051!$A:$A,,-1)
       - _xlfn.XLOOKUP($A147,sfeso4051!$A:$A,sfeso4051!$A:$A,,1) )
   * ( _xlfn.XLOOKUP($A147,sfeso4051!$A:$A,sfeso4051!$B:$B,,-1)
       - _xlfn.XLOOKUP($A147,sfeso4051!$A:$A,sfeso4051!$B:$B,,1) )</f>
        <v>-4.6099151019169775E-3</v>
      </c>
      <c r="F147">
        <f xml:space="preserve"> _xlfn.XLOOKUP($A147,sdbt029!$A:$A,sdbt029!$B:$B,,1)
 + ( $A147 - _xlfn.XLOOKUP($A147,sdbt029!$A:$A,sdbt029!$A:$A,,1) )
   / ( _xlfn.XLOOKUP($A147,sdbt029!$A:$A,sdbt029!$A:$A,,-1)
       - _xlfn.XLOOKUP($A147,sdbt029!$A:$A,sdbt029!$A:$A,,1) )
   * ( _xlfn.XLOOKUP($A147,sdbt029!$A:$A,sdbt029!$B:$B,,-1)
       - _xlfn.XLOOKUP($A147,sdbt029!$A:$A,sdbt029!$B:$B,,1) )</f>
        <v>6.9533212275460661E-4</v>
      </c>
      <c r="G147">
        <f xml:space="preserve"> _xlfn.XLOOKUP($A147,sdbs034!$A:$A,sdbs034!$B:$B,,1)
 + ( $A147 - _xlfn.XLOOKUP($A147,sdbs034!$A:$A,sdbs034!$A:$A,,1) )
   / ( _xlfn.XLOOKUP($A147,sdbs034!$A:$A,sdbs034!$A:$A,,-1)
       - _xlfn.XLOOKUP($A147,sdbs034!$A:$A,sdbs034!$A:$A,,1) )
   * ( _xlfn.XLOOKUP($A147,sdbs034!$A:$A,sdbs034!$B:$B,,-1)
       - _xlfn.XLOOKUP($A147,sdbs034!$A:$A,sdbs034!$B:$B,,1) )</f>
        <v>7.8620295096565679E-2</v>
      </c>
      <c r="H147">
        <f xml:space="preserve"> _xlfn.XLOOKUP($A147,sdbso042!$A:$A,sdbso042!$B:$B,,1)
 + ( $A147 - _xlfn.XLOOKUP($A147,sdbso042!$A:$A,sdbso042!$A:$A,,1) )
   / ( _xlfn.XLOOKUP($A147,sdbso042!$A:$A,sdbso042!$A:$A,,-1)
       - _xlfn.XLOOKUP($A147,sdbso042!$A:$A,sdbso042!$A:$A,,1) )
   * ( _xlfn.XLOOKUP($A147,sdbso042!$A:$A,sdbso042!$B:$B,,-1)
       - _xlfn.XLOOKUP($A147,sdbso042!$A:$A,sdbso042!$B:$B,,1) )</f>
        <v>-6.9599334007767475E-3</v>
      </c>
      <c r="Y147">
        <f t="shared" si="7"/>
        <v>0</v>
      </c>
      <c r="Z147">
        <f t="shared" si="8"/>
        <v>0</v>
      </c>
      <c r="AM147" s="1">
        <v>2465.0500000000002</v>
      </c>
    </row>
    <row r="148" spans="1:39" x14ac:dyDescent="0.2">
      <c r="A148" s="1">
        <f t="shared" si="6"/>
        <v>2463.8002000000001</v>
      </c>
      <c r="B148" s="1">
        <v>1.7382886E-2</v>
      </c>
      <c r="C148" t="e">
        <f xml:space="preserve"> _xlfn.XLOOKUP($A148,DibenzoThiophene!$A:$A,DibenzoThiophene!$B:$B,,1)
 + ( $A148 - _xlfn.XLOOKUP($A148,DibenzoThiophene!$A:$A,DibenzoThiophene!$A:$A,,1) )
   / ( _xlfn.XLOOKUP($A148,DibenzoThiophene!$A:$A,DibenzoThiophene!$A:$A,,-1)
       - _xlfn.XLOOKUP($A148,DibenzoThiophene!$A:$A,DibenzoThiophene!$A:$A,,1) )
   * ( _xlfn.XLOOKUP($A148,DibenzoThiophene!$A:$A,DibenzoThiophene!$B:$B,,-1)
       - _xlfn.XLOOKUP($A148,DibenzoThiophene!$A:$A,DibenzoThiophene!$B:$B,,1) )</f>
        <v>#N/A</v>
      </c>
      <c r="D148">
        <f xml:space="preserve"> _xlfn.XLOOKUP($A148,Sulfone!$A:$A,Sulfone!$B:$B,,1)
 + ( $A148 - _xlfn.XLOOKUP($A148,Sulfone!$A:$A,Sulfone!$A:$A,,1) )
   / ( _xlfn.XLOOKUP($A148,Sulfone!$A:$A,Sulfone!$A:$A,,-1)
       - _xlfn.XLOOKUP($A148,Sulfone!$A:$A,Sulfone!$A:$A,,1) )
   * ( _xlfn.XLOOKUP($A148,Sulfone!$A:$A,Sulfone!$B:$B,,-1)
       - _xlfn.XLOOKUP($A148,Sulfone!$A:$A,Sulfone!$B:$B,,1) )</f>
        <v>-4.5813091615912616E-3</v>
      </c>
      <c r="E148">
        <f xml:space="preserve"> _xlfn.XLOOKUP($A148,sfeso4051!$A:$A,sfeso4051!$B:$B,,1)
 + ( $A148 - _xlfn.XLOOKUP($A148,sfeso4051!$A:$A,sfeso4051!$A:$A,,1) )
   / ( _xlfn.XLOOKUP($A148,sfeso4051!$A:$A,sfeso4051!$A:$A,,-1)
       - _xlfn.XLOOKUP($A148,sfeso4051!$A:$A,sfeso4051!$A:$A,,1) )
   * ( _xlfn.XLOOKUP($A148,sfeso4051!$A:$A,sfeso4051!$B:$B,,-1)
       - _xlfn.XLOOKUP($A148,sfeso4051!$A:$A,sfeso4051!$B:$B,,1) )</f>
        <v>-4.491886505090221E-3</v>
      </c>
      <c r="F148">
        <f xml:space="preserve"> _xlfn.XLOOKUP($A148,sdbt029!$A:$A,sdbt029!$B:$B,,1)
 + ( $A148 - _xlfn.XLOOKUP($A148,sdbt029!$A:$A,sdbt029!$A:$A,,1) )
   / ( _xlfn.XLOOKUP($A148,sdbt029!$A:$A,sdbt029!$A:$A,,-1)
       - _xlfn.XLOOKUP($A148,sdbt029!$A:$A,sdbt029!$A:$A,,1) )
   * ( _xlfn.XLOOKUP($A148,sdbt029!$A:$A,sdbt029!$B:$B,,-1)
       - _xlfn.XLOOKUP($A148,sdbt029!$A:$A,sdbt029!$B:$B,,1) )</f>
        <v>-1.877838293445865E-3</v>
      </c>
      <c r="G148">
        <f xml:space="preserve"> _xlfn.XLOOKUP($A148,sdbs034!$A:$A,sdbs034!$B:$B,,1)
 + ( $A148 - _xlfn.XLOOKUP($A148,sdbs034!$A:$A,sdbs034!$A:$A,,1) )
   / ( _xlfn.XLOOKUP($A148,sdbs034!$A:$A,sdbs034!$A:$A,,-1)
       - _xlfn.XLOOKUP($A148,sdbs034!$A:$A,sdbs034!$A:$A,,1) )
   * ( _xlfn.XLOOKUP($A148,sdbs034!$A:$A,sdbs034!$B:$B,,-1)
       - _xlfn.XLOOKUP($A148,sdbs034!$A:$A,sdbs034!$B:$B,,1) )</f>
        <v>8.1083797394971652E-2</v>
      </c>
      <c r="H148">
        <f xml:space="preserve"> _xlfn.XLOOKUP($A148,sdbso042!$A:$A,sdbso042!$B:$B,,1)
 + ( $A148 - _xlfn.XLOOKUP($A148,sdbso042!$A:$A,sdbso042!$A:$A,,1) )
   / ( _xlfn.XLOOKUP($A148,sdbso042!$A:$A,sdbso042!$A:$A,,-1)
       - _xlfn.XLOOKUP($A148,sdbso042!$A:$A,sdbso042!$A:$A,,1) )
   * ( _xlfn.XLOOKUP($A148,sdbso042!$A:$A,sdbso042!$B:$B,,-1)
       - _xlfn.XLOOKUP($A148,sdbso042!$A:$A,sdbso042!$B:$B,,1) )</f>
        <v>6.6536478223461377E-4</v>
      </c>
      <c r="Y148">
        <f t="shared" si="7"/>
        <v>0</v>
      </c>
      <c r="Z148">
        <f t="shared" si="8"/>
        <v>0</v>
      </c>
      <c r="AM148" s="1">
        <v>2465.3002000000001</v>
      </c>
    </row>
    <row r="149" spans="1:39" x14ac:dyDescent="0.2">
      <c r="A149" s="1">
        <f t="shared" si="6"/>
        <v>2464.0504000000001</v>
      </c>
      <c r="B149" s="1">
        <v>3.6863330999999999E-2</v>
      </c>
      <c r="C149" t="e">
        <f xml:space="preserve"> _xlfn.XLOOKUP($A149,DibenzoThiophene!$A:$A,DibenzoThiophene!$B:$B,,1)
 + ( $A149 - _xlfn.XLOOKUP($A149,DibenzoThiophene!$A:$A,DibenzoThiophene!$A:$A,,1) )
   / ( _xlfn.XLOOKUP($A149,DibenzoThiophene!$A:$A,DibenzoThiophene!$A:$A,,-1)
       - _xlfn.XLOOKUP($A149,DibenzoThiophene!$A:$A,DibenzoThiophene!$A:$A,,1) )
   * ( _xlfn.XLOOKUP($A149,DibenzoThiophene!$A:$A,DibenzoThiophene!$B:$B,,-1)
       - _xlfn.XLOOKUP($A149,DibenzoThiophene!$A:$A,DibenzoThiophene!$B:$B,,1) )</f>
        <v>#N/A</v>
      </c>
      <c r="D149">
        <f xml:space="preserve"> _xlfn.XLOOKUP($A149,Sulfone!$A:$A,Sulfone!$B:$B,,1)
 + ( $A149 - _xlfn.XLOOKUP($A149,Sulfone!$A:$A,Sulfone!$A:$A,,1) )
   / ( _xlfn.XLOOKUP($A149,Sulfone!$A:$A,Sulfone!$A:$A,,-1)
       - _xlfn.XLOOKUP($A149,Sulfone!$A:$A,Sulfone!$A:$A,,1) )
   * ( _xlfn.XLOOKUP($A149,Sulfone!$A:$A,Sulfone!$B:$B,,-1)
       - _xlfn.XLOOKUP($A149,Sulfone!$A:$A,Sulfone!$B:$B,,1) )</f>
        <v>-4.04677715441055E-3</v>
      </c>
      <c r="E149">
        <f xml:space="preserve"> _xlfn.XLOOKUP($A149,sfeso4051!$A:$A,sfeso4051!$B:$B,,1)
 + ( $A149 - _xlfn.XLOOKUP($A149,sfeso4051!$A:$A,sfeso4051!$A:$A,,1) )
   / ( _xlfn.XLOOKUP($A149,sfeso4051!$A:$A,sfeso4051!$A:$A,,-1)
       - _xlfn.XLOOKUP($A149,sfeso4051!$A:$A,sfeso4051!$A:$A,,1) )
   * ( _xlfn.XLOOKUP($A149,sfeso4051!$A:$A,sfeso4051!$B:$B,,-1)
       - _xlfn.XLOOKUP($A149,sfeso4051!$A:$A,sfeso4051!$B:$B,,1) )</f>
        <v>-5.0903440540361914E-3</v>
      </c>
      <c r="F149">
        <f xml:space="preserve"> _xlfn.XLOOKUP($A149,sdbt029!$A:$A,sdbt029!$B:$B,,1)
 + ( $A149 - _xlfn.XLOOKUP($A149,sdbt029!$A:$A,sdbt029!$A:$A,,1) )
   / ( _xlfn.XLOOKUP($A149,sdbt029!$A:$A,sdbt029!$A:$A,,-1)
       - _xlfn.XLOOKUP($A149,sdbt029!$A:$A,sdbt029!$A:$A,,1) )
   * ( _xlfn.XLOOKUP($A149,sdbt029!$A:$A,sdbt029!$B:$B,,-1)
       - _xlfn.XLOOKUP($A149,sdbt029!$A:$A,sdbt029!$B:$B,,1) )</f>
        <v>2.138400339193893E-3</v>
      </c>
      <c r="G149">
        <f xml:space="preserve"> _xlfn.XLOOKUP($A149,sdbs034!$A:$A,sdbs034!$B:$B,,1)
 + ( $A149 - _xlfn.XLOOKUP($A149,sdbs034!$A:$A,sdbs034!$A:$A,,1) )
   / ( _xlfn.XLOOKUP($A149,sdbs034!$A:$A,sdbs034!$A:$A,,-1)
       - _xlfn.XLOOKUP($A149,sdbs034!$A:$A,sdbs034!$A:$A,,1) )
   * ( _xlfn.XLOOKUP($A149,sdbs034!$A:$A,sdbs034!$B:$B,,-1)
       - _xlfn.XLOOKUP($A149,sdbs034!$A:$A,sdbs034!$B:$B,,1) )</f>
        <v>8.4600822588409383E-2</v>
      </c>
      <c r="H149">
        <f xml:space="preserve"> _xlfn.XLOOKUP($A149,sdbso042!$A:$A,sdbso042!$B:$B,,1)
 + ( $A149 - _xlfn.XLOOKUP($A149,sdbso042!$A:$A,sdbso042!$A:$A,,1) )
   / ( _xlfn.XLOOKUP($A149,sdbso042!$A:$A,sdbso042!$A:$A,,-1)
       - _xlfn.XLOOKUP($A149,sdbso042!$A:$A,sdbso042!$A:$A,,1) )
   * ( _xlfn.XLOOKUP($A149,sdbso042!$A:$A,sdbso042!$B:$B,,-1)
       - _xlfn.XLOOKUP($A149,sdbso042!$A:$A,sdbso042!$B:$B,,1) )</f>
        <v>-5.5097529058215355E-3</v>
      </c>
      <c r="Y149">
        <f t="shared" si="7"/>
        <v>0</v>
      </c>
      <c r="Z149">
        <f t="shared" si="8"/>
        <v>0</v>
      </c>
      <c r="AM149" s="1">
        <v>2465.5504000000001</v>
      </c>
    </row>
    <row r="150" spans="1:39" x14ac:dyDescent="0.2">
      <c r="A150" s="1">
        <f t="shared" si="6"/>
        <v>2464.3006</v>
      </c>
      <c r="B150" s="1">
        <v>2.7316765999999999E-2</v>
      </c>
      <c r="C150" t="e">
        <f xml:space="preserve"> _xlfn.XLOOKUP($A150,DibenzoThiophene!$A:$A,DibenzoThiophene!$B:$B,,1)
 + ( $A150 - _xlfn.XLOOKUP($A150,DibenzoThiophene!$A:$A,DibenzoThiophene!$A:$A,,1) )
   / ( _xlfn.XLOOKUP($A150,DibenzoThiophene!$A:$A,DibenzoThiophene!$A:$A,,-1)
       - _xlfn.XLOOKUP($A150,DibenzoThiophene!$A:$A,DibenzoThiophene!$A:$A,,1) )
   * ( _xlfn.XLOOKUP($A150,DibenzoThiophene!$A:$A,DibenzoThiophene!$B:$B,,-1)
       - _xlfn.XLOOKUP($A150,DibenzoThiophene!$A:$A,DibenzoThiophene!$B:$B,,1) )</f>
        <v>#N/A</v>
      </c>
      <c r="D150">
        <f xml:space="preserve"> _xlfn.XLOOKUP($A150,Sulfone!$A:$A,Sulfone!$B:$B,,1)
 + ( $A150 - _xlfn.XLOOKUP($A150,Sulfone!$A:$A,Sulfone!$A:$A,,1) )
   / ( _xlfn.XLOOKUP($A150,Sulfone!$A:$A,Sulfone!$A:$A,,-1)
       - _xlfn.XLOOKUP($A150,Sulfone!$A:$A,Sulfone!$A:$A,,1) )
   * ( _xlfn.XLOOKUP($A150,Sulfone!$A:$A,Sulfone!$B:$B,,-1)
       - _xlfn.XLOOKUP($A150,Sulfone!$A:$A,Sulfone!$B:$B,,1) )</f>
        <v>-4.4467033941288855E-3</v>
      </c>
      <c r="E150">
        <f xml:space="preserve"> _xlfn.XLOOKUP($A150,sfeso4051!$A:$A,sfeso4051!$B:$B,,1)
 + ( $A150 - _xlfn.XLOOKUP($A150,sfeso4051!$A:$A,sfeso4051!$A:$A,,1) )
   / ( _xlfn.XLOOKUP($A150,sfeso4051!$A:$A,sfeso4051!$A:$A,,-1)
       - _xlfn.XLOOKUP($A150,sfeso4051!$A:$A,sfeso4051!$A:$A,,1) )
   * ( _xlfn.XLOOKUP($A150,sfeso4051!$A:$A,sfeso4051!$B:$B,,-1)
       - _xlfn.XLOOKUP($A150,sfeso4051!$A:$A,sfeso4051!$B:$B,,1) )</f>
        <v>-5.9750464435948496E-3</v>
      </c>
      <c r="F150">
        <f xml:space="preserve"> _xlfn.XLOOKUP($A150,sdbt029!$A:$A,sdbt029!$B:$B,,1)
 + ( $A150 - _xlfn.XLOOKUP($A150,sdbt029!$A:$A,sdbt029!$A:$A,,1) )
   / ( _xlfn.XLOOKUP($A150,sdbt029!$A:$A,sdbt029!$A:$A,,-1)
       - _xlfn.XLOOKUP($A150,sdbt029!$A:$A,sdbt029!$A:$A,,1) )
   * ( _xlfn.XLOOKUP($A150,sdbt029!$A:$A,sdbt029!$B:$B,,-1)
       - _xlfn.XLOOKUP($A150,sdbt029!$A:$A,sdbt029!$B:$B,,1) )</f>
        <v>2.6535339861341639E-3</v>
      </c>
      <c r="G150">
        <f xml:space="preserve"> _xlfn.XLOOKUP($A150,sdbs034!$A:$A,sdbs034!$B:$B,,1)
 + ( $A150 - _xlfn.XLOOKUP($A150,sdbs034!$A:$A,sdbs034!$A:$A,,1) )
   / ( _xlfn.XLOOKUP($A150,sdbs034!$A:$A,sdbs034!$A:$A,,-1)
       - _xlfn.XLOOKUP($A150,sdbs034!$A:$A,sdbs034!$A:$A,,1) )
   * ( _xlfn.XLOOKUP($A150,sdbs034!$A:$A,sdbs034!$B:$B,,-1)
       - _xlfn.XLOOKUP($A150,sdbs034!$A:$A,sdbs034!$B:$B,,1) )</f>
        <v>8.7020641167292648E-2</v>
      </c>
      <c r="H150">
        <f xml:space="preserve"> _xlfn.XLOOKUP($A150,sdbso042!$A:$A,sdbso042!$B:$B,,1)
 + ( $A150 - _xlfn.XLOOKUP($A150,sdbso042!$A:$A,sdbso042!$A:$A,,1) )
   / ( _xlfn.XLOOKUP($A150,sdbso042!$A:$A,sdbso042!$A:$A,,-1)
       - _xlfn.XLOOKUP($A150,sdbso042!$A:$A,sdbso042!$A:$A,,1) )
   * ( _xlfn.XLOOKUP($A150,sdbso042!$A:$A,sdbso042!$B:$B,,-1)
       - _xlfn.XLOOKUP($A150,sdbso042!$A:$A,sdbso042!$B:$B,,1) )</f>
        <v>-7.1628579107078042E-3</v>
      </c>
      <c r="Y150">
        <f t="shared" si="7"/>
        <v>0</v>
      </c>
      <c r="Z150">
        <f t="shared" si="8"/>
        <v>0</v>
      </c>
      <c r="AM150" s="1">
        <v>2465.8006</v>
      </c>
    </row>
    <row r="151" spans="1:39" x14ac:dyDescent="0.2">
      <c r="A151" s="1">
        <f t="shared" si="6"/>
        <v>2464.5508</v>
      </c>
      <c r="B151" s="1">
        <v>3.0283535E-2</v>
      </c>
      <c r="C151" t="e">
        <f xml:space="preserve"> _xlfn.XLOOKUP($A151,DibenzoThiophene!$A:$A,DibenzoThiophene!$B:$B,,1)
 + ( $A151 - _xlfn.XLOOKUP($A151,DibenzoThiophene!$A:$A,DibenzoThiophene!$A:$A,,1) )
   / ( _xlfn.XLOOKUP($A151,DibenzoThiophene!$A:$A,DibenzoThiophene!$A:$A,,-1)
       - _xlfn.XLOOKUP($A151,DibenzoThiophene!$A:$A,DibenzoThiophene!$A:$A,,1) )
   * ( _xlfn.XLOOKUP($A151,DibenzoThiophene!$A:$A,DibenzoThiophene!$B:$B,,-1)
       - _xlfn.XLOOKUP($A151,DibenzoThiophene!$A:$A,DibenzoThiophene!$B:$B,,1) )</f>
        <v>#N/A</v>
      </c>
      <c r="D151">
        <f xml:space="preserve"> _xlfn.XLOOKUP($A151,Sulfone!$A:$A,Sulfone!$B:$B,,1)
 + ( $A151 - _xlfn.XLOOKUP($A151,Sulfone!$A:$A,Sulfone!$A:$A,,1) )
   / ( _xlfn.XLOOKUP($A151,Sulfone!$A:$A,Sulfone!$A:$A,,-1)
       - _xlfn.XLOOKUP($A151,Sulfone!$A:$A,Sulfone!$A:$A,,1) )
   * ( _xlfn.XLOOKUP($A151,Sulfone!$A:$A,Sulfone!$B:$B,,-1)
       - _xlfn.XLOOKUP($A151,Sulfone!$A:$A,Sulfone!$B:$B,,1) )</f>
        <v>-4.846629633847222E-3</v>
      </c>
      <c r="E151">
        <f xml:space="preserve"> _xlfn.XLOOKUP($A151,sfeso4051!$A:$A,sfeso4051!$B:$B,,1)
 + ( $A151 - _xlfn.XLOOKUP($A151,sfeso4051!$A:$A,sfeso4051!$A:$A,,1) )
   / ( _xlfn.XLOOKUP($A151,sfeso4051!$A:$A,sfeso4051!$A:$A,,-1)
       - _xlfn.XLOOKUP($A151,sfeso4051!$A:$A,sfeso4051!$A:$A,,1) )
   * ( _xlfn.XLOOKUP($A151,sfeso4051!$A:$A,sfeso4051!$B:$B,,-1)
       - _xlfn.XLOOKUP($A151,sfeso4051!$A:$A,sfeso4051!$B:$B,,1) )</f>
        <v>-7.8444669660829528E-3</v>
      </c>
      <c r="F151">
        <f xml:space="preserve"> _xlfn.XLOOKUP($A151,sdbt029!$A:$A,sdbt029!$B:$B,,1)
 + ( $A151 - _xlfn.XLOOKUP($A151,sdbt029!$A:$A,sdbt029!$A:$A,,1) )
   / ( _xlfn.XLOOKUP($A151,sdbt029!$A:$A,sdbt029!$A:$A,,-1)
       - _xlfn.XLOOKUP($A151,sdbt029!$A:$A,sdbt029!$A:$A,,1) )
   * ( _xlfn.XLOOKUP($A151,sdbt029!$A:$A,sdbt029!$B:$B,,-1)
       - _xlfn.XLOOKUP($A151,sdbt029!$A:$A,sdbt029!$B:$B,,1) )</f>
        <v>6.4235321475319329E-3</v>
      </c>
      <c r="G151">
        <f xml:space="preserve"> _xlfn.XLOOKUP($A151,sdbs034!$A:$A,sdbs034!$B:$B,,1)
 + ( $A151 - _xlfn.XLOOKUP($A151,sdbs034!$A:$A,sdbs034!$A:$A,,1) )
   / ( _xlfn.XLOOKUP($A151,sdbs034!$A:$A,sdbs034!$A:$A,,-1)
       - _xlfn.XLOOKUP($A151,sdbs034!$A:$A,sdbs034!$A:$A,,1) )
   * ( _xlfn.XLOOKUP($A151,sdbs034!$A:$A,sdbs034!$B:$B,,-1)
       - _xlfn.XLOOKUP($A151,sdbs034!$A:$A,sdbs034!$B:$B,,1) )</f>
        <v>8.8602395913647949E-2</v>
      </c>
      <c r="H151">
        <f xml:space="preserve"> _xlfn.XLOOKUP($A151,sdbso042!$A:$A,sdbso042!$B:$B,,1)
 + ( $A151 - _xlfn.XLOOKUP($A151,sdbso042!$A:$A,sdbso042!$A:$A,,1) )
   / ( _xlfn.XLOOKUP($A151,sdbso042!$A:$A,sdbso042!$A:$A,,-1)
       - _xlfn.XLOOKUP($A151,sdbso042!$A:$A,sdbso042!$A:$A,,1) )
   * ( _xlfn.XLOOKUP($A151,sdbso042!$A:$A,sdbso042!$B:$B,,-1)
       - _xlfn.XLOOKUP($A151,sdbso042!$A:$A,sdbso042!$B:$B,,1) )</f>
        <v>-1.0272004631400929E-2</v>
      </c>
      <c r="Y151">
        <f t="shared" si="7"/>
        <v>0</v>
      </c>
      <c r="Z151">
        <f t="shared" si="8"/>
        <v>0</v>
      </c>
      <c r="AM151" s="1">
        <v>2466.0508</v>
      </c>
    </row>
    <row r="152" spans="1:39" x14ac:dyDescent="0.2">
      <c r="A152" s="1">
        <f t="shared" si="6"/>
        <v>2464.8009999999999</v>
      </c>
      <c r="B152" s="1">
        <v>3.1833173999999999E-2</v>
      </c>
      <c r="C152" t="e">
        <f xml:space="preserve"> _xlfn.XLOOKUP($A152,DibenzoThiophene!$A:$A,DibenzoThiophene!$B:$B,,1)
 + ( $A152 - _xlfn.XLOOKUP($A152,DibenzoThiophene!$A:$A,DibenzoThiophene!$A:$A,,1) )
   / ( _xlfn.XLOOKUP($A152,DibenzoThiophene!$A:$A,DibenzoThiophene!$A:$A,,-1)
       - _xlfn.XLOOKUP($A152,DibenzoThiophene!$A:$A,DibenzoThiophene!$A:$A,,1) )
   * ( _xlfn.XLOOKUP($A152,DibenzoThiophene!$A:$A,DibenzoThiophene!$B:$B,,-1)
       - _xlfn.XLOOKUP($A152,DibenzoThiophene!$A:$A,DibenzoThiophene!$B:$B,,1) )</f>
        <v>#N/A</v>
      </c>
      <c r="D152">
        <f xml:space="preserve"> _xlfn.XLOOKUP($A152,Sulfone!$A:$A,Sulfone!$B:$B,,1)
 + ( $A152 - _xlfn.XLOOKUP($A152,Sulfone!$A:$A,Sulfone!$A:$A,,1) )
   / ( _xlfn.XLOOKUP($A152,Sulfone!$A:$A,Sulfone!$A:$A,,-1)
       - _xlfn.XLOOKUP($A152,Sulfone!$A:$A,Sulfone!$A:$A,,1) )
   * ( _xlfn.XLOOKUP($A152,Sulfone!$A:$A,Sulfone!$B:$B,,-1)
       - _xlfn.XLOOKUP($A152,Sulfone!$A:$A,Sulfone!$B:$B,,1) )</f>
        <v>-5.2465558735655584E-3</v>
      </c>
      <c r="E152">
        <f xml:space="preserve"> _xlfn.XLOOKUP($A152,sfeso4051!$A:$A,sfeso4051!$B:$B,,1)
 + ( $A152 - _xlfn.XLOOKUP($A152,sfeso4051!$A:$A,sfeso4051!$A:$A,,1) )
   / ( _xlfn.XLOOKUP($A152,sfeso4051!$A:$A,sfeso4051!$A:$A,,-1)
       - _xlfn.XLOOKUP($A152,sfeso4051!$A:$A,sfeso4051!$A:$A,,1) )
   * ( _xlfn.XLOOKUP($A152,sfeso4051!$A:$A,sfeso4051!$B:$B,,-1)
       - _xlfn.XLOOKUP($A152,sfeso4051!$A:$A,sfeso4051!$B:$B,,1) )</f>
        <v>-5.0315134161529433E-3</v>
      </c>
      <c r="F152">
        <f xml:space="preserve"> _xlfn.XLOOKUP($A152,sdbt029!$A:$A,sdbt029!$B:$B,,1)
 + ( $A152 - _xlfn.XLOOKUP($A152,sdbt029!$A:$A,sdbt029!$A:$A,,1) )
   / ( _xlfn.XLOOKUP($A152,sdbt029!$A:$A,sdbt029!$A:$A,,-1)
       - _xlfn.XLOOKUP($A152,sdbt029!$A:$A,sdbt029!$A:$A,,1) )
   * ( _xlfn.XLOOKUP($A152,sdbt029!$A:$A,sdbt029!$B:$B,,-1)
       - _xlfn.XLOOKUP($A152,sdbt029!$A:$A,sdbt029!$B:$B,,1) )</f>
        <v>6.6056365427364675E-3</v>
      </c>
      <c r="G152">
        <f xml:space="preserve"> _xlfn.XLOOKUP($A152,sdbs034!$A:$A,sdbs034!$B:$B,,1)
 + ( $A152 - _xlfn.XLOOKUP($A152,sdbs034!$A:$A,sdbs034!$A:$A,,1) )
   / ( _xlfn.XLOOKUP($A152,sdbs034!$A:$A,sdbs034!$A:$A,,-1)
       - _xlfn.XLOOKUP($A152,sdbs034!$A:$A,sdbs034!$A:$A,,1) )
   * ( _xlfn.XLOOKUP($A152,sdbs034!$A:$A,sdbs034!$B:$B,,-1)
       - _xlfn.XLOOKUP($A152,sdbs034!$A:$A,sdbs034!$B:$B,,1) )</f>
        <v>9.1682000786207335E-2</v>
      </c>
      <c r="H152">
        <f xml:space="preserve"> _xlfn.XLOOKUP($A152,sdbso042!$A:$A,sdbso042!$B:$B,,1)
 + ( $A152 - _xlfn.XLOOKUP($A152,sdbso042!$A:$A,sdbso042!$A:$A,,1) )
   / ( _xlfn.XLOOKUP($A152,sdbso042!$A:$A,sdbso042!$A:$A,,-1)
       - _xlfn.XLOOKUP($A152,sdbso042!$A:$A,sdbso042!$A:$A,,1) )
   * ( _xlfn.XLOOKUP($A152,sdbso042!$A:$A,sdbso042!$B:$B,,-1)
       - _xlfn.XLOOKUP($A152,sdbso042!$A:$A,sdbso042!$B:$B,,1) )</f>
        <v>-6.2172448771742415E-3</v>
      </c>
      <c r="Y152">
        <f t="shared" si="7"/>
        <v>0</v>
      </c>
      <c r="Z152">
        <f t="shared" si="8"/>
        <v>0</v>
      </c>
      <c r="AM152" s="1">
        <v>2466.3009999999999</v>
      </c>
    </row>
    <row r="153" spans="1:39" x14ac:dyDescent="0.2">
      <c r="A153" s="1">
        <f t="shared" si="6"/>
        <v>2465.0511999999999</v>
      </c>
      <c r="B153" s="1">
        <v>2.3405860000000001E-2</v>
      </c>
      <c r="C153" t="e">
        <f xml:space="preserve"> _xlfn.XLOOKUP($A153,DibenzoThiophene!$A:$A,DibenzoThiophene!$B:$B,,1)
 + ( $A153 - _xlfn.XLOOKUP($A153,DibenzoThiophene!$A:$A,DibenzoThiophene!$A:$A,,1) )
   / ( _xlfn.XLOOKUP($A153,DibenzoThiophene!$A:$A,DibenzoThiophene!$A:$A,,-1)
       - _xlfn.XLOOKUP($A153,DibenzoThiophene!$A:$A,DibenzoThiophene!$A:$A,,1) )
   * ( _xlfn.XLOOKUP($A153,DibenzoThiophene!$A:$A,DibenzoThiophene!$B:$B,,-1)
       - _xlfn.XLOOKUP($A153,DibenzoThiophene!$A:$A,DibenzoThiophene!$B:$B,,1) )</f>
        <v>#N/A</v>
      </c>
      <c r="D153">
        <f xml:space="preserve"> _xlfn.XLOOKUP($A153,Sulfone!$A:$A,Sulfone!$B:$B,,1)
 + ( $A153 - _xlfn.XLOOKUP($A153,Sulfone!$A:$A,Sulfone!$A:$A,,1) )
   / ( _xlfn.XLOOKUP($A153,Sulfone!$A:$A,Sulfone!$A:$A,,-1)
       - _xlfn.XLOOKUP($A153,Sulfone!$A:$A,Sulfone!$A:$A,,1) )
   * ( _xlfn.XLOOKUP($A153,Sulfone!$A:$A,Sulfone!$B:$B,,-1)
       - _xlfn.XLOOKUP($A153,Sulfone!$A:$A,Sulfone!$B:$B,,1) )</f>
        <v>-5.2740024951906635E-3</v>
      </c>
      <c r="E153">
        <f xml:space="preserve"> _xlfn.XLOOKUP($A153,sfeso4051!$A:$A,sfeso4051!$B:$B,,1)
 + ( $A153 - _xlfn.XLOOKUP($A153,sfeso4051!$A:$A,sfeso4051!$A:$A,,1) )
   / ( _xlfn.XLOOKUP($A153,sfeso4051!$A:$A,sfeso4051!$A:$A,,-1)
       - _xlfn.XLOOKUP($A153,sfeso4051!$A:$A,sfeso4051!$A:$A,,1) )
   * ( _xlfn.XLOOKUP($A153,sfeso4051!$A:$A,sfeso4051!$B:$B,,-1)
       - _xlfn.XLOOKUP($A153,sfeso4051!$A:$A,sfeso4051!$B:$B,,1) )</f>
        <v>-6.9212468115757049E-3</v>
      </c>
      <c r="F153">
        <f xml:space="preserve"> _xlfn.XLOOKUP($A153,sdbt029!$A:$A,sdbt029!$B:$B,,1)
 + ( $A153 - _xlfn.XLOOKUP($A153,sdbt029!$A:$A,sdbt029!$A:$A,,1) )
   / ( _xlfn.XLOOKUP($A153,sdbt029!$A:$A,sdbt029!$A:$A,,-1)
       - _xlfn.XLOOKUP($A153,sdbt029!$A:$A,sdbt029!$A:$A,,1) )
   * ( _xlfn.XLOOKUP($A153,sdbt029!$A:$A,sdbt029!$B:$B,,-1)
       - _xlfn.XLOOKUP($A153,sdbt029!$A:$A,sdbt029!$B:$B,,1) )</f>
        <v>1.098615241005277E-2</v>
      </c>
      <c r="G153">
        <f xml:space="preserve"> _xlfn.XLOOKUP($A153,sdbs034!$A:$A,sdbs034!$B:$B,,1)
 + ( $A153 - _xlfn.XLOOKUP($A153,sdbs034!$A:$A,sdbs034!$A:$A,,1) )
   / ( _xlfn.XLOOKUP($A153,sdbs034!$A:$A,sdbs034!$A:$A,,-1)
       - _xlfn.XLOOKUP($A153,sdbs034!$A:$A,sdbs034!$A:$A,,1) )
   * ( _xlfn.XLOOKUP($A153,sdbs034!$A:$A,sdbs034!$B:$B,,-1)
       - _xlfn.XLOOKUP($A153,sdbs034!$A:$A,sdbs034!$B:$B,,1) )</f>
        <v>9.4636074710591767E-2</v>
      </c>
      <c r="H153">
        <f xml:space="preserve"> _xlfn.XLOOKUP($A153,sdbso042!$A:$A,sdbso042!$B:$B,,1)
 + ( $A153 - _xlfn.XLOOKUP($A153,sdbso042!$A:$A,sdbso042!$A:$A,,1) )
   / ( _xlfn.XLOOKUP($A153,sdbso042!$A:$A,sdbso042!$A:$A,,-1)
       - _xlfn.XLOOKUP($A153,sdbso042!$A:$A,sdbso042!$A:$A,,1) )
   * ( _xlfn.XLOOKUP($A153,sdbso042!$A:$A,sdbso042!$B:$B,,-1)
       - _xlfn.XLOOKUP($A153,sdbso042!$A:$A,sdbso042!$B:$B,,1) )</f>
        <v>-5.6666200784430826E-3</v>
      </c>
      <c r="Y153">
        <f t="shared" si="7"/>
        <v>0</v>
      </c>
      <c r="Z153">
        <f t="shared" si="8"/>
        <v>0</v>
      </c>
      <c r="AM153" s="1">
        <v>2466.5511999999999</v>
      </c>
    </row>
    <row r="154" spans="1:39" x14ac:dyDescent="0.2">
      <c r="A154" s="1">
        <f t="shared" si="6"/>
        <v>2465.3013999999998</v>
      </c>
      <c r="B154" s="1">
        <v>4.4578592E-2</v>
      </c>
      <c r="C154" t="e">
        <f xml:space="preserve"> _xlfn.XLOOKUP($A154,DibenzoThiophene!$A:$A,DibenzoThiophene!$B:$B,,1)
 + ( $A154 - _xlfn.XLOOKUP($A154,DibenzoThiophene!$A:$A,DibenzoThiophene!$A:$A,,1) )
   / ( _xlfn.XLOOKUP($A154,DibenzoThiophene!$A:$A,DibenzoThiophene!$A:$A,,-1)
       - _xlfn.XLOOKUP($A154,DibenzoThiophene!$A:$A,DibenzoThiophene!$A:$A,,1) )
   * ( _xlfn.XLOOKUP($A154,DibenzoThiophene!$A:$A,DibenzoThiophene!$B:$B,,-1)
       - _xlfn.XLOOKUP($A154,DibenzoThiophene!$A:$A,DibenzoThiophene!$B:$B,,1) )</f>
        <v>#N/A</v>
      </c>
      <c r="D154">
        <f xml:space="preserve"> _xlfn.XLOOKUP($A154,Sulfone!$A:$A,Sulfone!$B:$B,,1)
 + ( $A154 - _xlfn.XLOOKUP($A154,Sulfone!$A:$A,Sulfone!$A:$A,,1) )
   / ( _xlfn.XLOOKUP($A154,Sulfone!$A:$A,Sulfone!$A:$A,,-1)
       - _xlfn.XLOOKUP($A154,Sulfone!$A:$A,Sulfone!$A:$A,,1) )
   * ( _xlfn.XLOOKUP($A154,Sulfone!$A:$A,Sulfone!$B:$B,,-1)
       - _xlfn.XLOOKUP($A154,Sulfone!$A:$A,Sulfone!$B:$B,,1) )</f>
        <v>-3.9487454611799346E-3</v>
      </c>
      <c r="E154">
        <f xml:space="preserve"> _xlfn.XLOOKUP($A154,sfeso4051!$A:$A,sfeso4051!$B:$B,,1)
 + ( $A154 - _xlfn.XLOOKUP($A154,sfeso4051!$A:$A,sfeso4051!$A:$A,,1) )
   / ( _xlfn.XLOOKUP($A154,sfeso4051!$A:$A,sfeso4051!$A:$A,,-1)
       - _xlfn.XLOOKUP($A154,sfeso4051!$A:$A,sfeso4051!$A:$A,,1) )
   * ( _xlfn.XLOOKUP($A154,sfeso4051!$A:$A,sfeso4051!$B:$B,,-1)
       - _xlfn.XLOOKUP($A154,sfeso4051!$A:$A,sfeso4051!$B:$B,,1) )</f>
        <v>-6.676837793449397E-3</v>
      </c>
      <c r="F154">
        <f xml:space="preserve"> _xlfn.XLOOKUP($A154,sdbt029!$A:$A,sdbt029!$B:$B,,1)
 + ( $A154 - _xlfn.XLOOKUP($A154,sdbt029!$A:$A,sdbt029!$A:$A,,1) )
   / ( _xlfn.XLOOKUP($A154,sdbt029!$A:$A,sdbt029!$A:$A,,-1)
       - _xlfn.XLOOKUP($A154,sdbt029!$A:$A,sdbt029!$A:$A,,1) )
   * ( _xlfn.XLOOKUP($A154,sdbt029!$A:$A,sdbt029!$B:$B,,-1)
       - _xlfn.XLOOKUP($A154,sdbt029!$A:$A,sdbt029!$B:$B,,1) )</f>
        <v>1.3179250010428609E-2</v>
      </c>
      <c r="G154">
        <f xml:space="preserve"> _xlfn.XLOOKUP($A154,sdbs034!$A:$A,sdbs034!$B:$B,,1)
 + ( $A154 - _xlfn.XLOOKUP($A154,sdbs034!$A:$A,sdbs034!$A:$A,,1) )
   / ( _xlfn.XLOOKUP($A154,sdbs034!$A:$A,sdbs034!$A:$A,,-1)
       - _xlfn.XLOOKUP($A154,sdbs034!$A:$A,sdbs034!$A:$A,,1) )
   * ( _xlfn.XLOOKUP($A154,sdbs034!$A:$A,sdbs034!$B:$B,,-1)
       - _xlfn.XLOOKUP($A154,sdbs034!$A:$A,sdbs034!$B:$B,,1) )</f>
        <v>9.7495329905190414E-2</v>
      </c>
      <c r="H154">
        <f xml:space="preserve"> _xlfn.XLOOKUP($A154,sdbso042!$A:$A,sdbso042!$B:$B,,1)
 + ( $A154 - _xlfn.XLOOKUP($A154,sdbso042!$A:$A,sdbso042!$A:$A,,1) )
   / ( _xlfn.XLOOKUP($A154,sdbso042!$A:$A,sdbso042!$A:$A,,-1)
       - _xlfn.XLOOKUP($A154,sdbso042!$A:$A,sdbso042!$A:$A,,1) )
   * ( _xlfn.XLOOKUP($A154,sdbso042!$A:$A,sdbso042!$B:$B,,-1)
       - _xlfn.XLOOKUP($A154,sdbso042!$A:$A,sdbso042!$B:$B,,1) )</f>
        <v>-2.3217152246531188E-4</v>
      </c>
      <c r="Y154">
        <f t="shared" si="7"/>
        <v>0</v>
      </c>
      <c r="Z154">
        <f t="shared" si="8"/>
        <v>0</v>
      </c>
      <c r="AM154" s="1">
        <v>2466.8013999999998</v>
      </c>
    </row>
    <row r="155" spans="1:39" x14ac:dyDescent="0.2">
      <c r="A155" s="1">
        <f t="shared" si="6"/>
        <v>2465.5515</v>
      </c>
      <c r="B155" s="1">
        <v>3.6992113E-2</v>
      </c>
      <c r="C155">
        <f xml:space="preserve"> _xlfn.XLOOKUP($A155,DibenzoThiophene!$A:$A,DibenzoThiophene!$B:$B,,1)
 + ( $A155 - _xlfn.XLOOKUP($A155,DibenzoThiophene!$A:$A,DibenzoThiophene!$A:$A,,1) )
   / ( _xlfn.XLOOKUP($A155,DibenzoThiophene!$A:$A,DibenzoThiophene!$A:$A,,-1)
       - _xlfn.XLOOKUP($A155,DibenzoThiophene!$A:$A,DibenzoThiophene!$A:$A,,1) )
   * ( _xlfn.XLOOKUP($A155,DibenzoThiophene!$A:$A,DibenzoThiophene!$B:$B,,-1)
       - _xlfn.XLOOKUP($A155,DibenzoThiophene!$A:$A,DibenzoThiophene!$B:$B,,1) )</f>
        <v>-1.2666179693542232E-3</v>
      </c>
      <c r="D155">
        <f xml:space="preserve"> _xlfn.XLOOKUP($A155,Sulfone!$A:$A,Sulfone!$B:$B,,1)
 + ( $A155 - _xlfn.XLOOKUP($A155,Sulfone!$A:$A,Sulfone!$A:$A,,1) )
   / ( _xlfn.XLOOKUP($A155,Sulfone!$A:$A,Sulfone!$A:$A,,-1)
       - _xlfn.XLOOKUP($A155,Sulfone!$A:$A,Sulfone!$A:$A,,1) )
   * ( _xlfn.XLOOKUP($A155,Sulfone!$A:$A,Sulfone!$B:$B,,-1)
       - _xlfn.XLOOKUP($A155,Sulfone!$A:$A,Sulfone!$B:$B,,1) )</f>
        <v>-2.6240181062382167E-3</v>
      </c>
      <c r="E155">
        <f xml:space="preserve"> _xlfn.XLOOKUP($A155,sfeso4051!$A:$A,sfeso4051!$B:$B,,1)
 + ( $A155 - _xlfn.XLOOKUP($A155,sfeso4051!$A:$A,sfeso4051!$A:$A,,1) )
   / ( _xlfn.XLOOKUP($A155,sfeso4051!$A:$A,sfeso4051!$A:$A,,-1)
       - _xlfn.XLOOKUP($A155,sfeso4051!$A:$A,sfeso4051!$A:$A,,1) )
   * ( _xlfn.XLOOKUP($A155,sfeso4051!$A:$A,sfeso4051!$B:$B,,-1)
       - _xlfn.XLOOKUP($A155,sfeso4051!$A:$A,sfeso4051!$B:$B,,1) )</f>
        <v>-8.8213619594029007E-3</v>
      </c>
      <c r="F155">
        <f xml:space="preserve"> _xlfn.XLOOKUP($A155,sdbt029!$A:$A,sdbt029!$B:$B,,1)
 + ( $A155 - _xlfn.XLOOKUP($A155,sdbt029!$A:$A,sdbt029!$A:$A,,1) )
   / ( _xlfn.XLOOKUP($A155,sdbt029!$A:$A,sdbt029!$A:$A,,-1)
       - _xlfn.XLOOKUP($A155,sdbt029!$A:$A,sdbt029!$A:$A,,1) )
   * ( _xlfn.XLOOKUP($A155,sdbt029!$A:$A,sdbt029!$B:$B,,-1)
       - _xlfn.XLOOKUP($A155,sdbt029!$A:$A,sdbt029!$B:$B,,1) )</f>
        <v>1.3758185006422287E-2</v>
      </c>
      <c r="G155">
        <f xml:space="preserve"> _xlfn.XLOOKUP($A155,sdbs034!$A:$A,sdbs034!$B:$B,,1)
 + ( $A155 - _xlfn.XLOOKUP($A155,sdbs034!$A:$A,sdbs034!$A:$A,,1) )
   / ( _xlfn.XLOOKUP($A155,sdbs034!$A:$A,sdbs034!$A:$A,,-1)
       - _xlfn.XLOOKUP($A155,sdbs034!$A:$A,sdbs034!$A:$A,,1) )
   * ( _xlfn.XLOOKUP($A155,sdbs034!$A:$A,sdbs034!$B:$B,,-1)
       - _xlfn.XLOOKUP($A155,sdbs034!$A:$A,sdbs034!$B:$B,,1) )</f>
        <v>0.10080609965062831</v>
      </c>
      <c r="H155">
        <f xml:space="preserve"> _xlfn.XLOOKUP($A155,sdbso042!$A:$A,sdbso042!$B:$B,,1)
 + ( $A155 - _xlfn.XLOOKUP($A155,sdbso042!$A:$A,sdbso042!$A:$A,,1) )
   / ( _xlfn.XLOOKUP($A155,sdbso042!$A:$A,sdbso042!$A:$A,,-1)
       - _xlfn.XLOOKUP($A155,sdbso042!$A:$A,sdbso042!$A:$A,,1) )
   * ( _xlfn.XLOOKUP($A155,sdbso042!$A:$A,sdbso042!$B:$B,,-1)
       - _xlfn.XLOOKUP($A155,sdbso042!$A:$A,sdbso042!$B:$B,,1) )</f>
        <v>2.3024921682331424E-3</v>
      </c>
      <c r="Y155">
        <f t="shared" si="7"/>
        <v>0</v>
      </c>
      <c r="Z155">
        <f t="shared" si="8"/>
        <v>0</v>
      </c>
      <c r="AM155" s="1">
        <v>2467.0515</v>
      </c>
    </row>
    <row r="156" spans="1:39" x14ac:dyDescent="0.2">
      <c r="A156" s="1">
        <f t="shared" si="6"/>
        <v>2465.8017</v>
      </c>
      <c r="B156" s="1">
        <v>3.5052998000000002E-2</v>
      </c>
      <c r="C156">
        <f xml:space="preserve"> _xlfn.XLOOKUP($A156,DibenzoThiophene!$A:$A,DibenzoThiophene!$B:$B,,1)
 + ( $A156 - _xlfn.XLOOKUP($A156,DibenzoThiophene!$A:$A,DibenzoThiophene!$A:$A,,1) )
   / ( _xlfn.XLOOKUP($A156,DibenzoThiophene!$A:$A,DibenzoThiophene!$A:$A,,-1)
       - _xlfn.XLOOKUP($A156,DibenzoThiophene!$A:$A,DibenzoThiophene!$A:$A,,1) )
   * ( _xlfn.XLOOKUP($A156,DibenzoThiophene!$A:$A,DibenzoThiophene!$B:$B,,-1)
       - _xlfn.XLOOKUP($A156,DibenzoThiophene!$A:$A,DibenzoThiophene!$B:$B,,1) )</f>
        <v>-1.2874995358228261E-2</v>
      </c>
      <c r="D156">
        <f xml:space="preserve"> _xlfn.XLOOKUP($A156,Sulfone!$A:$A,Sulfone!$B:$B,,1)
 + ( $A156 - _xlfn.XLOOKUP($A156,Sulfone!$A:$A,Sulfone!$A:$A,,1) )
   / ( _xlfn.XLOOKUP($A156,Sulfone!$A:$A,Sulfone!$A:$A,,-1)
       - _xlfn.XLOOKUP($A156,Sulfone!$A:$A,Sulfone!$A:$A,,1) )
   * ( _xlfn.XLOOKUP($A156,Sulfone!$A:$A,Sulfone!$B:$B,,-1)
       - _xlfn.XLOOKUP($A156,Sulfone!$A:$A,Sulfone!$B:$B,,1) )</f>
        <v>-1.2987610722274879E-3</v>
      </c>
      <c r="E156">
        <f xml:space="preserve"> _xlfn.XLOOKUP($A156,sfeso4051!$A:$A,sfeso4051!$B:$B,,1)
 + ( $A156 - _xlfn.XLOOKUP($A156,sfeso4051!$A:$A,sfeso4051!$A:$A,,1) )
   / ( _xlfn.XLOOKUP($A156,sfeso4051!$A:$A,sfeso4051!$A:$A,,-1)
       - _xlfn.XLOOKUP($A156,sfeso4051!$A:$A,sfeso4051!$A:$A,,1) )
   * ( _xlfn.XLOOKUP($A156,sfeso4051!$A:$A,sfeso4051!$B:$B,,-1)
       - _xlfn.XLOOKUP($A156,sfeso4051!$A:$A,sfeso4051!$B:$B,,1) )</f>
        <v>-7.5993738045297375E-3</v>
      </c>
      <c r="F156">
        <f xml:space="preserve"> _xlfn.XLOOKUP($A156,sdbt029!$A:$A,sdbt029!$B:$B,,1)
 + ( $A156 - _xlfn.XLOOKUP($A156,sdbt029!$A:$A,sdbt029!$A:$A,,1) )
   / ( _xlfn.XLOOKUP($A156,sdbt029!$A:$A,sdbt029!$A:$A,,-1)
       - _xlfn.XLOOKUP($A156,sdbt029!$A:$A,sdbt029!$A:$A,,1) )
   * ( _xlfn.XLOOKUP($A156,sdbt029!$A:$A,sdbt029!$B:$B,,-1)
       - _xlfn.XLOOKUP($A156,sdbt029!$A:$A,sdbt029!$B:$B,,1) )</f>
        <v>1.7745379820835634E-2</v>
      </c>
      <c r="G156">
        <f xml:space="preserve"> _xlfn.XLOOKUP($A156,sdbs034!$A:$A,sdbs034!$B:$B,,1)
 + ( $A156 - _xlfn.XLOOKUP($A156,sdbs034!$A:$A,sdbs034!$A:$A,,1) )
   / ( _xlfn.XLOOKUP($A156,sdbs034!$A:$A,sdbs034!$A:$A,,-1)
       - _xlfn.XLOOKUP($A156,sdbs034!$A:$A,sdbs034!$A:$A,,1) )
   * ( _xlfn.XLOOKUP($A156,sdbs034!$A:$A,sdbs034!$B:$B,,-1)
       - _xlfn.XLOOKUP($A156,sdbs034!$A:$A,sdbs034!$B:$B,,1) )</f>
        <v>0.1037049026062834</v>
      </c>
      <c r="H156">
        <f xml:space="preserve"> _xlfn.XLOOKUP($A156,sdbso042!$A:$A,sdbso042!$B:$B,,1)
 + ( $A156 - _xlfn.XLOOKUP($A156,sdbso042!$A:$A,sdbso042!$A:$A,,1) )
   / ( _xlfn.XLOOKUP($A156,sdbso042!$A:$A,sdbso042!$A:$A,,-1)
       - _xlfn.XLOOKUP($A156,sdbso042!$A:$A,sdbso042!$A:$A,,1) )
   * ( _xlfn.XLOOKUP($A156,sdbso042!$A:$A,sdbso042!$B:$B,,-1)
       - _xlfn.XLOOKUP($A156,sdbso042!$A:$A,sdbso042!$B:$B,,1) )</f>
        <v>1.6998381045023013E-3</v>
      </c>
      <c r="Y156">
        <f t="shared" si="7"/>
        <v>0</v>
      </c>
      <c r="Z156">
        <f t="shared" si="8"/>
        <v>0</v>
      </c>
      <c r="AM156" s="1">
        <v>2467.3017</v>
      </c>
    </row>
    <row r="157" spans="1:39" x14ac:dyDescent="0.2">
      <c r="A157" s="1">
        <f t="shared" si="6"/>
        <v>2466.0518999999999</v>
      </c>
      <c r="B157" s="1">
        <v>2.9830519999999999E-2</v>
      </c>
      <c r="C157">
        <f xml:space="preserve"> _xlfn.XLOOKUP($A157,DibenzoThiophene!$A:$A,DibenzoThiophene!$B:$B,,1)
 + ( $A157 - _xlfn.XLOOKUP($A157,DibenzoThiophene!$A:$A,DibenzoThiophene!$A:$A,,1) )
   / ( _xlfn.XLOOKUP($A157,DibenzoThiophene!$A:$A,DibenzoThiophene!$A:$A,,-1)
       - _xlfn.XLOOKUP($A157,DibenzoThiophene!$A:$A,DibenzoThiophene!$A:$A,,1) )
   * ( _xlfn.XLOOKUP($A157,DibenzoThiophene!$A:$A,DibenzoThiophene!$B:$B,,-1)
       - _xlfn.XLOOKUP($A157,DibenzoThiophene!$A:$A,DibenzoThiophene!$B:$B,,1) )</f>
        <v>5.4470983197001388E-3</v>
      </c>
      <c r="D157">
        <f xml:space="preserve"> _xlfn.XLOOKUP($A157,Sulfone!$A:$A,Sulfone!$B:$B,,1)
 + ( $A157 - _xlfn.XLOOKUP($A157,Sulfone!$A:$A,Sulfone!$A:$A,,1) )
   / ( _xlfn.XLOOKUP($A157,Sulfone!$A:$A,Sulfone!$A:$A,,-1)
       - _xlfn.XLOOKUP($A157,Sulfone!$A:$A,Sulfone!$A:$A,,1) )
   * ( _xlfn.XLOOKUP($A157,Sulfone!$A:$A,Sulfone!$B:$B,,-1)
       - _xlfn.XLOOKUP($A157,Sulfone!$A:$A,Sulfone!$B:$B,,1) )</f>
        <v>-2.1731925509956002E-4</v>
      </c>
      <c r="E157">
        <f xml:space="preserve"> _xlfn.XLOOKUP($A157,sfeso4051!$A:$A,sfeso4051!$B:$B,,1)
 + ( $A157 - _xlfn.XLOOKUP($A157,sfeso4051!$A:$A,sfeso4051!$A:$A,,1) )
   / ( _xlfn.XLOOKUP($A157,sfeso4051!$A:$A,sfeso4051!$A:$A,,-1)
       - _xlfn.XLOOKUP($A157,sfeso4051!$A:$A,sfeso4051!$A:$A,,1) )
   * ( _xlfn.XLOOKUP($A157,sfeso4051!$A:$A,sfeso4051!$B:$B,,-1)
       - _xlfn.XLOOKUP($A157,sfeso4051!$A:$A,sfeso4051!$B:$B,,1) )</f>
        <v>-6.6999693611170946E-3</v>
      </c>
      <c r="F157">
        <f xml:space="preserve"> _xlfn.XLOOKUP($A157,sdbt029!$A:$A,sdbt029!$B:$B,,1)
 + ( $A157 - _xlfn.XLOOKUP($A157,sdbt029!$A:$A,sdbt029!$A:$A,,1) )
   / ( _xlfn.XLOOKUP($A157,sdbt029!$A:$A,sdbt029!$A:$A,,-1)
       - _xlfn.XLOOKUP($A157,sdbt029!$A:$A,sdbt029!$A:$A,,1) )
   * ( _xlfn.XLOOKUP($A157,sdbt029!$A:$A,sdbt029!$B:$B,,-1)
       - _xlfn.XLOOKUP($A157,sdbt029!$A:$A,sdbt029!$B:$B,,1) )</f>
        <v>2.2697813036564377E-2</v>
      </c>
      <c r="G157">
        <f xml:space="preserve"> _xlfn.XLOOKUP($A157,sdbs034!$A:$A,sdbs034!$B:$B,,1)
 + ( $A157 - _xlfn.XLOOKUP($A157,sdbs034!$A:$A,sdbs034!$A:$A,,1) )
   / ( _xlfn.XLOOKUP($A157,sdbs034!$A:$A,sdbs034!$A:$A,,-1)
       - _xlfn.XLOOKUP($A157,sdbs034!$A:$A,sdbs034!$A:$A,,1) )
   * ( _xlfn.XLOOKUP($A157,sdbs034!$A:$A,sdbs034!$B:$B,,-1)
       - _xlfn.XLOOKUP($A157,sdbs034!$A:$A,sdbs034!$B:$B,,1) )</f>
        <v>0.1050425034539703</v>
      </c>
      <c r="H157">
        <f xml:space="preserve"> _xlfn.XLOOKUP($A157,sdbso042!$A:$A,sdbso042!$B:$B,,1)
 + ( $A157 - _xlfn.XLOOKUP($A157,sdbso042!$A:$A,sdbso042!$A:$A,,1) )
   / ( _xlfn.XLOOKUP($A157,sdbso042!$A:$A,sdbso042!$A:$A,,-1)
       - _xlfn.XLOOKUP($A157,sdbso042!$A:$A,sdbso042!$A:$A,,1) )
   * ( _xlfn.XLOOKUP($A157,sdbso042!$A:$A,sdbso042!$B:$B,,-1)
       - _xlfn.XLOOKUP($A157,sdbso042!$A:$A,sdbso042!$B:$B,,1) )</f>
        <v>5.1197952286866095E-3</v>
      </c>
      <c r="Y157">
        <f t="shared" si="7"/>
        <v>0</v>
      </c>
      <c r="Z157">
        <f t="shared" si="8"/>
        <v>0</v>
      </c>
      <c r="AM157" s="1">
        <v>2467.5518999999999</v>
      </c>
    </row>
    <row r="158" spans="1:39" x14ac:dyDescent="0.2">
      <c r="A158" s="1">
        <f t="shared" si="6"/>
        <v>2466.3020999999999</v>
      </c>
      <c r="B158" s="1">
        <v>3.8231778000000001E-2</v>
      </c>
      <c r="C158">
        <f xml:space="preserve"> _xlfn.XLOOKUP($A158,DibenzoThiophene!$A:$A,DibenzoThiophene!$B:$B,,1)
 + ( $A158 - _xlfn.XLOOKUP($A158,DibenzoThiophene!$A:$A,DibenzoThiophene!$A:$A,,1) )
   / ( _xlfn.XLOOKUP($A158,DibenzoThiophene!$A:$A,DibenzoThiophene!$A:$A,,-1)
       - _xlfn.XLOOKUP($A158,DibenzoThiophene!$A:$A,DibenzoThiophene!$A:$A,,1) )
   * ( _xlfn.XLOOKUP($A158,DibenzoThiophene!$A:$A,DibenzoThiophene!$B:$B,,-1)
       - _xlfn.XLOOKUP($A158,DibenzoThiophene!$A:$A,DibenzoThiophene!$B:$B,,1) )</f>
        <v>2.6982726387321306E-2</v>
      </c>
      <c r="D158">
        <f xml:space="preserve"> _xlfn.XLOOKUP($A158,Sulfone!$A:$A,Sulfone!$B:$B,,1)
 + ( $A158 - _xlfn.XLOOKUP($A158,Sulfone!$A:$A,Sulfone!$A:$A,,1) )
   / ( _xlfn.XLOOKUP($A158,Sulfone!$A:$A,Sulfone!$A:$A,,-1)
       - _xlfn.XLOOKUP($A158,Sulfone!$A:$A,Sulfone!$A:$A,,1) )
   * ( _xlfn.XLOOKUP($A158,Sulfone!$A:$A,Sulfone!$B:$B,,-1)
       - _xlfn.XLOOKUP($A158,Sulfone!$A:$A,Sulfone!$B:$B,,1) )</f>
        <v>-4.6539269996053248E-5</v>
      </c>
      <c r="E158">
        <f xml:space="preserve"> _xlfn.XLOOKUP($A158,sfeso4051!$A:$A,sfeso4051!$B:$B,,1)
 + ( $A158 - _xlfn.XLOOKUP($A158,sfeso4051!$A:$A,sfeso4051!$A:$A,,1) )
   / ( _xlfn.XLOOKUP($A158,sfeso4051!$A:$A,sfeso4051!$A:$A,,-1)
       - _xlfn.XLOOKUP($A158,sfeso4051!$A:$A,sfeso4051!$A:$A,,1) )
   * ( _xlfn.XLOOKUP($A158,sfeso4051!$A:$A,sfeso4051!$B:$B,,-1)
       - _xlfn.XLOOKUP($A158,sfeso4051!$A:$A,sfeso4051!$B:$B,,1) )</f>
        <v>-7.8382022888400047E-3</v>
      </c>
      <c r="F158">
        <f xml:space="preserve"> _xlfn.XLOOKUP($A158,sdbt029!$A:$A,sdbt029!$B:$B,,1)
 + ( $A158 - _xlfn.XLOOKUP($A158,sdbt029!$A:$A,sdbt029!$A:$A,,1) )
   / ( _xlfn.XLOOKUP($A158,sdbt029!$A:$A,sdbt029!$A:$A,,-1)
       - _xlfn.XLOOKUP($A158,sdbt029!$A:$A,sdbt029!$A:$A,,1) )
   * ( _xlfn.XLOOKUP($A158,sdbt029!$A:$A,sdbt029!$B:$B,,-1)
       - _xlfn.XLOOKUP($A158,sdbt029!$A:$A,sdbt029!$B:$B,,1) )</f>
        <v>2.5489907511379795E-2</v>
      </c>
      <c r="G158">
        <f xml:space="preserve"> _xlfn.XLOOKUP($A158,sdbs034!$A:$A,sdbs034!$B:$B,,1)
 + ( $A158 - _xlfn.XLOOKUP($A158,sdbs034!$A:$A,sdbs034!$A:$A,,1) )
   / ( _xlfn.XLOOKUP($A158,sdbs034!$A:$A,sdbs034!$A:$A,,-1)
       - _xlfn.XLOOKUP($A158,sdbs034!$A:$A,sdbs034!$A:$A,,1) )
   * ( _xlfn.XLOOKUP($A158,sdbs034!$A:$A,sdbs034!$B:$B,,-1)
       - _xlfn.XLOOKUP($A158,sdbs034!$A:$A,sdbs034!$B:$B,,1) )</f>
        <v>0.10727965168978501</v>
      </c>
      <c r="H158">
        <f xml:space="preserve"> _xlfn.XLOOKUP($A158,sdbso042!$A:$A,sdbso042!$B:$B,,1)
 + ( $A158 - _xlfn.XLOOKUP($A158,sdbso042!$A:$A,sdbso042!$A:$A,,1) )
   / ( _xlfn.XLOOKUP($A158,sdbso042!$A:$A,sdbso042!$A:$A,,-1)
       - _xlfn.XLOOKUP($A158,sdbso042!$A:$A,sdbso042!$A:$A,,1) )
   * ( _xlfn.XLOOKUP($A158,sdbso042!$A:$A,sdbso042!$B:$B,,-1)
       - _xlfn.XLOOKUP($A158,sdbso042!$A:$A,sdbso042!$B:$B,,1) )</f>
        <v>1.4881486088069325E-2</v>
      </c>
      <c r="Y158">
        <f t="shared" si="7"/>
        <v>0</v>
      </c>
      <c r="Z158">
        <f t="shared" si="8"/>
        <v>0</v>
      </c>
      <c r="AM158" s="1">
        <v>2467.8020999999999</v>
      </c>
    </row>
    <row r="159" spans="1:39" x14ac:dyDescent="0.2">
      <c r="A159" s="1">
        <f t="shared" si="6"/>
        <v>2466.5522999999998</v>
      </c>
      <c r="B159" s="1">
        <v>2.5660664E-2</v>
      </c>
      <c r="C159">
        <f xml:space="preserve"> _xlfn.XLOOKUP($A159,DibenzoThiophene!$A:$A,DibenzoThiophene!$B:$B,,1)
 + ( $A159 - _xlfn.XLOOKUP($A159,DibenzoThiophene!$A:$A,DibenzoThiophene!$A:$A,,1) )
   / ( _xlfn.XLOOKUP($A159,DibenzoThiophene!$A:$A,DibenzoThiophene!$A:$A,,-1)
       - _xlfn.XLOOKUP($A159,DibenzoThiophene!$A:$A,DibenzoThiophene!$A:$A,,1) )
   * ( _xlfn.XLOOKUP($A159,DibenzoThiophene!$A:$A,DibenzoThiophene!$B:$B,,-1)
       - _xlfn.XLOOKUP($A159,DibenzoThiophene!$A:$A,DibenzoThiophene!$B:$B,,1) )</f>
        <v>2.7823713889169044E-2</v>
      </c>
      <c r="D159">
        <f xml:space="preserve"> _xlfn.XLOOKUP($A159,Sulfone!$A:$A,Sulfone!$B:$B,,1)
 + ( $A159 - _xlfn.XLOOKUP($A159,Sulfone!$A:$A,Sulfone!$A:$A,,1) )
   / ( _xlfn.XLOOKUP($A159,Sulfone!$A:$A,Sulfone!$A:$A,,-1)
       - _xlfn.XLOOKUP($A159,Sulfone!$A:$A,Sulfone!$A:$A,,1) )
   * ( _xlfn.XLOOKUP($A159,Sulfone!$A:$A,Sulfone!$B:$B,,-1)
       - _xlfn.XLOOKUP($A159,Sulfone!$A:$A,Sulfone!$B:$B,,1) )</f>
        <v>1.2424071510745358E-4</v>
      </c>
      <c r="E159">
        <f xml:space="preserve"> _xlfn.XLOOKUP($A159,sfeso4051!$A:$A,sfeso4051!$B:$B,,1)
 + ( $A159 - _xlfn.XLOOKUP($A159,sfeso4051!$A:$A,sfeso4051!$A:$A,,1) )
   / ( _xlfn.XLOOKUP($A159,sfeso4051!$A:$A,sfeso4051!$A:$A,,-1)
       - _xlfn.XLOOKUP($A159,sfeso4051!$A:$A,sfeso4051!$A:$A,,1) )
   * ( _xlfn.XLOOKUP($A159,sfeso4051!$A:$A,sfeso4051!$B:$B,,-1)
       - _xlfn.XLOOKUP($A159,sfeso4051!$A:$A,sfeso4051!$B:$B,,1) )</f>
        <v>-1.0318803904852548E-2</v>
      </c>
      <c r="F159">
        <f xml:space="preserve"> _xlfn.XLOOKUP($A159,sdbt029!$A:$A,sdbt029!$B:$B,,1)
 + ( $A159 - _xlfn.XLOOKUP($A159,sdbt029!$A:$A,sdbt029!$A:$A,,1) )
   / ( _xlfn.XLOOKUP($A159,sdbt029!$A:$A,sdbt029!$A:$A,,-1)
       - _xlfn.XLOOKUP($A159,sdbt029!$A:$A,sdbt029!$A:$A,,1) )
   * ( _xlfn.XLOOKUP($A159,sdbt029!$A:$A,sdbt029!$B:$B,,-1)
       - _xlfn.XLOOKUP($A159,sdbt029!$A:$A,sdbt029!$B:$B,,1) )</f>
        <v>2.6184438716374915E-2</v>
      </c>
      <c r="G159">
        <f xml:space="preserve"> _xlfn.XLOOKUP($A159,sdbs034!$A:$A,sdbs034!$B:$B,,1)
 + ( $A159 - _xlfn.XLOOKUP($A159,sdbs034!$A:$A,sdbs034!$A:$A,,1) )
   / ( _xlfn.XLOOKUP($A159,sdbs034!$A:$A,sdbs034!$A:$A,,-1)
       - _xlfn.XLOOKUP($A159,sdbs034!$A:$A,sdbs034!$A:$A,,1) )
   * ( _xlfn.XLOOKUP($A159,sdbs034!$A:$A,sdbs034!$B:$B,,-1)
       - _xlfn.XLOOKUP($A159,sdbs034!$A:$A,sdbs034!$B:$B,,1) )</f>
        <v>0.10967340534546897</v>
      </c>
      <c r="H159">
        <f xml:space="preserve"> _xlfn.XLOOKUP($A159,sdbso042!$A:$A,sdbso042!$B:$B,,1)
 + ( $A159 - _xlfn.XLOOKUP($A159,sdbso042!$A:$A,sdbso042!$A:$A,,1) )
   / ( _xlfn.XLOOKUP($A159,sdbso042!$A:$A,sdbso042!$A:$A,,-1)
       - _xlfn.XLOOKUP($A159,sdbso042!$A:$A,sdbso042!$A:$A,,1) )
   * ( _xlfn.XLOOKUP($A159,sdbso042!$A:$A,sdbso042!$B:$B,,-1)
       - _xlfn.XLOOKUP($A159,sdbso042!$A:$A,sdbso042!$B:$B,,1) )</f>
        <v>9.2640093637778725E-3</v>
      </c>
      <c r="Y159">
        <f t="shared" si="7"/>
        <v>0</v>
      </c>
      <c r="Z159">
        <f t="shared" si="8"/>
        <v>0</v>
      </c>
      <c r="AM159" s="1">
        <v>2468.0522999999998</v>
      </c>
    </row>
    <row r="160" spans="1:39" x14ac:dyDescent="0.2">
      <c r="A160" s="1">
        <f t="shared" si="6"/>
        <v>2466.8024999999998</v>
      </c>
      <c r="B160" s="1">
        <v>3.0897305999999999E-2</v>
      </c>
      <c r="C160">
        <f xml:space="preserve"> _xlfn.XLOOKUP($A160,DibenzoThiophene!$A:$A,DibenzoThiophene!$B:$B,,1)
 + ( $A160 - _xlfn.XLOOKUP($A160,DibenzoThiophene!$A:$A,DibenzoThiophene!$A:$A,,1) )
   / ( _xlfn.XLOOKUP($A160,DibenzoThiophene!$A:$A,DibenzoThiophene!$A:$A,,-1)
       - _xlfn.XLOOKUP($A160,DibenzoThiophene!$A:$A,DibenzoThiophene!$A:$A,,1) )
   * ( _xlfn.XLOOKUP($A160,DibenzoThiophene!$A:$A,DibenzoThiophene!$B:$B,,-1)
       - _xlfn.XLOOKUP($A160,DibenzoThiophene!$A:$A,DibenzoThiophene!$B:$B,,1) )</f>
        <v>7.9569392786909832E-3</v>
      </c>
      <c r="D160">
        <f xml:space="preserve"> _xlfn.XLOOKUP($A160,Sulfone!$A:$A,Sulfone!$B:$B,,1)
 + ( $A160 - _xlfn.XLOOKUP($A160,Sulfone!$A:$A,Sulfone!$A:$A,,1) )
   / ( _xlfn.XLOOKUP($A160,Sulfone!$A:$A,Sulfone!$A:$A,,-1)
       - _xlfn.XLOOKUP($A160,Sulfone!$A:$A,Sulfone!$A:$A,,1) )
   * ( _xlfn.XLOOKUP($A160,Sulfone!$A:$A,Sulfone!$B:$B,,-1)
       - _xlfn.XLOOKUP($A160,Sulfone!$A:$A,Sulfone!$B:$B,,1) )</f>
        <v>2.950207002109604E-4</v>
      </c>
      <c r="E160">
        <f xml:space="preserve"> _xlfn.XLOOKUP($A160,sfeso4051!$A:$A,sfeso4051!$B:$B,,1)
 + ( $A160 - _xlfn.XLOOKUP($A160,sfeso4051!$A:$A,sfeso4051!$A:$A,,1) )
   / ( _xlfn.XLOOKUP($A160,sfeso4051!$A:$A,sfeso4051!$A:$A,,-1)
       - _xlfn.XLOOKUP($A160,sfeso4051!$A:$A,sfeso4051!$A:$A,,1) )
   * ( _xlfn.XLOOKUP($A160,sfeso4051!$A:$A,sfeso4051!$B:$B,,-1)
       - _xlfn.XLOOKUP($A160,sfeso4051!$A:$A,sfeso4051!$B:$B,,1) )</f>
        <v>-1.0226336617955063E-2</v>
      </c>
      <c r="F160">
        <f xml:space="preserve"> _xlfn.XLOOKUP($A160,sdbt029!$A:$A,sdbt029!$B:$B,,1)
 + ( $A160 - _xlfn.XLOOKUP($A160,sdbt029!$A:$A,sdbt029!$A:$A,,1) )
   / ( _xlfn.XLOOKUP($A160,sdbt029!$A:$A,sdbt029!$A:$A,,-1)
       - _xlfn.XLOOKUP($A160,sdbt029!$A:$A,sdbt029!$A:$A,,1) )
   * ( _xlfn.XLOOKUP($A160,sdbt029!$A:$A,sdbt029!$B:$B,,-1)
       - _xlfn.XLOOKUP($A160,sdbt029!$A:$A,sdbt029!$B:$B,,1) )</f>
        <v>2.9557258386838203E-2</v>
      </c>
      <c r="G160">
        <f xml:space="preserve"> _xlfn.XLOOKUP($A160,sdbs034!$A:$A,sdbs034!$B:$B,,1)
 + ( $A160 - _xlfn.XLOOKUP($A160,sdbs034!$A:$A,sdbs034!$A:$A,,1) )
   / ( _xlfn.XLOOKUP($A160,sdbs034!$A:$A,sdbs034!$A:$A,,-1)
       - _xlfn.XLOOKUP($A160,sdbs034!$A:$A,sdbs034!$A:$A,,1) )
   * ( _xlfn.XLOOKUP($A160,sdbs034!$A:$A,sdbs034!$B:$B,,-1)
       - _xlfn.XLOOKUP($A160,sdbs034!$A:$A,sdbs034!$B:$B,,1) )</f>
        <v>0.11541672486777513</v>
      </c>
      <c r="H160">
        <f xml:space="preserve"> _xlfn.XLOOKUP($A160,sdbso042!$A:$A,sdbso042!$B:$B,,1)
 + ( $A160 - _xlfn.XLOOKUP($A160,sdbso042!$A:$A,sdbso042!$A:$A,,1) )
   / ( _xlfn.XLOOKUP($A160,sdbso042!$A:$A,sdbso042!$A:$A,,-1)
       - _xlfn.XLOOKUP($A160,sdbso042!$A:$A,sdbso042!$A:$A,,1) )
   * ( _xlfn.XLOOKUP($A160,sdbso042!$A:$A,sdbso042!$B:$B,,-1)
       - _xlfn.XLOOKUP($A160,sdbso042!$A:$A,sdbso042!$B:$B,,1) )</f>
        <v>1.3611235220245299E-2</v>
      </c>
      <c r="Y160">
        <f t="shared" si="7"/>
        <v>0</v>
      </c>
      <c r="Z160">
        <f t="shared" si="8"/>
        <v>0</v>
      </c>
      <c r="AM160" s="1">
        <v>2468.3024999999998</v>
      </c>
    </row>
    <row r="161" spans="1:39" x14ac:dyDescent="0.2">
      <c r="A161" s="1">
        <f t="shared" si="6"/>
        <v>2467.0527000000002</v>
      </c>
      <c r="B161" s="1">
        <v>4.8134356000000003E-2</v>
      </c>
      <c r="C161">
        <f xml:space="preserve"> _xlfn.XLOOKUP($A161,DibenzoThiophene!$A:$A,DibenzoThiophene!$B:$B,,1)
 + ( $A161 - _xlfn.XLOOKUP($A161,DibenzoThiophene!$A:$A,DibenzoThiophene!$A:$A,,1) )
   / ( _xlfn.XLOOKUP($A161,DibenzoThiophene!$A:$A,DibenzoThiophene!$A:$A,,-1)
       - _xlfn.XLOOKUP($A161,DibenzoThiophene!$A:$A,DibenzoThiophene!$A:$A,,1) )
   * ( _xlfn.XLOOKUP($A161,DibenzoThiophene!$A:$A,DibenzoThiophene!$B:$B,,-1)
       - _xlfn.XLOOKUP($A161,DibenzoThiophene!$A:$A,DibenzoThiophene!$B:$B,,1) )</f>
        <v>1.0972483967839643E-2</v>
      </c>
      <c r="D161">
        <f xml:space="preserve"> _xlfn.XLOOKUP($A161,Sulfone!$A:$A,Sulfone!$B:$B,,1)
 + ( $A161 - _xlfn.XLOOKUP($A161,Sulfone!$A:$A,Sulfone!$A:$A,,1) )
   / ( _xlfn.XLOOKUP($A161,Sulfone!$A:$A,Sulfone!$A:$A,,-1)
       - _xlfn.XLOOKUP($A161,Sulfone!$A:$A,Sulfone!$A:$A,,1) )
   * ( _xlfn.XLOOKUP($A161,Sulfone!$A:$A,Sulfone!$B:$B,,-1)
       - _xlfn.XLOOKUP($A161,Sulfone!$A:$A,Sulfone!$B:$B,,1) )</f>
        <v>7.961966485292855E-4</v>
      </c>
      <c r="E161">
        <f xml:space="preserve"> _xlfn.XLOOKUP($A161,sfeso4051!$A:$A,sfeso4051!$B:$B,,1)
 + ( $A161 - _xlfn.XLOOKUP($A161,sfeso4051!$A:$A,sfeso4051!$A:$A,,1) )
   / ( _xlfn.XLOOKUP($A161,sfeso4051!$A:$A,sfeso4051!$A:$A,,-1)
       - _xlfn.XLOOKUP($A161,sfeso4051!$A:$A,sfeso4051!$A:$A,,1) )
   * ( _xlfn.XLOOKUP($A161,sfeso4051!$A:$A,sfeso4051!$B:$B,,-1)
       - _xlfn.XLOOKUP($A161,sfeso4051!$A:$A,sfeso4051!$B:$B,,1) )</f>
        <v>-1.002608780751202E-2</v>
      </c>
      <c r="F161">
        <f xml:space="preserve"> _xlfn.XLOOKUP($A161,sdbt029!$A:$A,sdbt029!$B:$B,,1)
 + ( $A161 - _xlfn.XLOOKUP($A161,sdbt029!$A:$A,sdbt029!$A:$A,,1) )
   / ( _xlfn.XLOOKUP($A161,sdbt029!$A:$A,sdbt029!$A:$A,,-1)
       - _xlfn.XLOOKUP($A161,sdbt029!$A:$A,sdbt029!$A:$A,,1) )
   * ( _xlfn.XLOOKUP($A161,sdbt029!$A:$A,sdbt029!$B:$B,,-1)
       - _xlfn.XLOOKUP($A161,sdbt029!$A:$A,sdbt029!$B:$B,,1) )</f>
        <v>3.2075498536849177E-2</v>
      </c>
      <c r="G161">
        <f xml:space="preserve"> _xlfn.XLOOKUP($A161,sdbs034!$A:$A,sdbs034!$B:$B,,1)
 + ( $A161 - _xlfn.XLOOKUP($A161,sdbs034!$A:$A,sdbs034!$A:$A,,1) )
   / ( _xlfn.XLOOKUP($A161,sdbs034!$A:$A,sdbs034!$A:$A,,-1)
       - _xlfn.XLOOKUP($A161,sdbs034!$A:$A,sdbs034!$A:$A,,1) )
   * ( _xlfn.XLOOKUP($A161,sdbs034!$A:$A,sdbs034!$B:$B,,-1)
       - _xlfn.XLOOKUP($A161,sdbs034!$A:$A,sdbs034!$B:$B,,1) )</f>
        <v>0.11708832458744528</v>
      </c>
      <c r="H161">
        <f xml:space="preserve"> _xlfn.XLOOKUP($A161,sdbso042!$A:$A,sdbso042!$B:$B,,1)
 + ( $A161 - _xlfn.XLOOKUP($A161,sdbso042!$A:$A,sdbso042!$A:$A,,1) )
   / ( _xlfn.XLOOKUP($A161,sdbso042!$A:$A,sdbso042!$A:$A,,-1)
       - _xlfn.XLOOKUP($A161,sdbso042!$A:$A,sdbso042!$A:$A,,1) )
   * ( _xlfn.XLOOKUP($A161,sdbso042!$A:$A,sdbso042!$B:$B,,-1)
       - _xlfn.XLOOKUP($A161,sdbso042!$A:$A,sdbso042!$B:$B,,1) )</f>
        <v>1.4955100783417007E-2</v>
      </c>
      <c r="Y161">
        <f t="shared" si="7"/>
        <v>0</v>
      </c>
      <c r="Z161">
        <f t="shared" si="8"/>
        <v>0</v>
      </c>
      <c r="AM161" s="1">
        <v>2468.5527000000002</v>
      </c>
    </row>
    <row r="162" spans="1:39" x14ac:dyDescent="0.2">
      <c r="A162" s="1">
        <f t="shared" si="6"/>
        <v>2467.3029000000001</v>
      </c>
      <c r="B162" s="1">
        <v>4.7902147999999999E-2</v>
      </c>
      <c r="C162">
        <f xml:space="preserve"> _xlfn.XLOOKUP($A162,DibenzoThiophene!$A:$A,DibenzoThiophene!$B:$B,,1)
 + ( $A162 - _xlfn.XLOOKUP($A162,DibenzoThiophene!$A:$A,DibenzoThiophene!$A:$A,,1) )
   / ( _xlfn.XLOOKUP($A162,DibenzoThiophene!$A:$A,DibenzoThiophene!$A:$A,,-1)
       - _xlfn.XLOOKUP($A162,DibenzoThiophene!$A:$A,DibenzoThiophene!$A:$A,,1) )
   * ( _xlfn.XLOOKUP($A162,DibenzoThiophene!$A:$A,DibenzoThiophene!$B:$B,,-1)
       - _xlfn.XLOOKUP($A162,DibenzoThiophene!$A:$A,DibenzoThiophene!$B:$B,,1) )</f>
        <v>1.1263724991844925E-2</v>
      </c>
      <c r="D162">
        <f xml:space="preserve"> _xlfn.XLOOKUP($A162,Sulfone!$A:$A,Sulfone!$B:$B,,1)
 + ( $A162 - _xlfn.XLOOKUP($A162,Sulfone!$A:$A,Sulfone!$A:$A,,1) )
   / ( _xlfn.XLOOKUP($A162,Sulfone!$A:$A,Sulfone!$A:$A,,-1)
       - _xlfn.XLOOKUP($A162,Sulfone!$A:$A,Sulfone!$A:$A,,1) )
   * ( _xlfn.XLOOKUP($A162,Sulfone!$A:$A,Sulfone!$B:$B,,-1)
       - _xlfn.XLOOKUP($A162,Sulfone!$A:$A,Sulfone!$B:$B,,1) )</f>
        <v>5.3701418033551111E-4</v>
      </c>
      <c r="E162">
        <f xml:space="preserve"> _xlfn.XLOOKUP($A162,sfeso4051!$A:$A,sfeso4051!$B:$B,,1)
 + ( $A162 - _xlfn.XLOOKUP($A162,sfeso4051!$A:$A,sfeso4051!$A:$A,,1) )
   / ( _xlfn.XLOOKUP($A162,sfeso4051!$A:$A,sfeso4051!$A:$A,,-1)
       - _xlfn.XLOOKUP($A162,sfeso4051!$A:$A,sfeso4051!$A:$A,,1) )
   * ( _xlfn.XLOOKUP($A162,sfeso4051!$A:$A,sfeso4051!$B:$B,,-1)
       - _xlfn.XLOOKUP($A162,sfeso4051!$A:$A,sfeso4051!$B:$B,,1) )</f>
        <v>-8.2506395076093215E-3</v>
      </c>
      <c r="F162">
        <f xml:space="preserve"> _xlfn.XLOOKUP($A162,sdbt029!$A:$A,sdbt029!$B:$B,,1)
 + ( $A162 - _xlfn.XLOOKUP($A162,sdbt029!$A:$A,sdbt029!$A:$A,,1) )
   / ( _xlfn.XLOOKUP($A162,sdbt029!$A:$A,sdbt029!$A:$A,,-1)
       - _xlfn.XLOOKUP($A162,sdbt029!$A:$A,sdbt029!$A:$A,,1) )
   * ( _xlfn.XLOOKUP($A162,sdbt029!$A:$A,sdbt029!$B:$B,,-1)
       - _xlfn.XLOOKUP($A162,sdbt029!$A:$A,sdbt029!$B:$B,,1) )</f>
        <v>3.4533171880597666E-2</v>
      </c>
      <c r="G162">
        <f xml:space="preserve"> _xlfn.XLOOKUP($A162,sdbs034!$A:$A,sdbs034!$B:$B,,1)
 + ( $A162 - _xlfn.XLOOKUP($A162,sdbs034!$A:$A,sdbs034!$A:$A,,1) )
   / ( _xlfn.XLOOKUP($A162,sdbs034!$A:$A,sdbs034!$A:$A,,-1)
       - _xlfn.XLOOKUP($A162,sdbs034!$A:$A,sdbs034!$A:$A,,1) )
   * ( _xlfn.XLOOKUP($A162,sdbs034!$A:$A,sdbs034!$B:$B,,-1)
       - _xlfn.XLOOKUP($A162,sdbs034!$A:$A,sdbs034!$B:$B,,1) )</f>
        <v>0.11933859625522628</v>
      </c>
      <c r="H162">
        <f xml:space="preserve"> _xlfn.XLOOKUP($A162,sdbso042!$A:$A,sdbso042!$B:$B,,1)
 + ( $A162 - _xlfn.XLOOKUP($A162,sdbso042!$A:$A,sdbso042!$A:$A,,1) )
   / ( _xlfn.XLOOKUP($A162,sdbso042!$A:$A,sdbso042!$A:$A,,-1)
       - _xlfn.XLOOKUP($A162,sdbso042!$A:$A,sdbso042!$A:$A,,1) )
   * ( _xlfn.XLOOKUP($A162,sdbso042!$A:$A,sdbso042!$B:$B,,-1)
       - _xlfn.XLOOKUP($A162,sdbso042!$A:$A,sdbso042!$B:$B,,1) )</f>
        <v>2.2119911599515853E-2</v>
      </c>
      <c r="Y162">
        <f t="shared" si="7"/>
        <v>0</v>
      </c>
      <c r="Z162">
        <f t="shared" si="8"/>
        <v>0</v>
      </c>
      <c r="AM162" s="1">
        <v>2468.8029000000001</v>
      </c>
    </row>
    <row r="163" spans="1:39" x14ac:dyDescent="0.2">
      <c r="A163" s="1">
        <f t="shared" si="6"/>
        <v>2467.5531000000001</v>
      </c>
      <c r="B163" s="1">
        <v>4.8539064E-2</v>
      </c>
      <c r="C163">
        <f xml:space="preserve"> _xlfn.XLOOKUP($A163,DibenzoThiophene!$A:$A,DibenzoThiophene!$B:$B,,1)
 + ( $A163 - _xlfn.XLOOKUP($A163,DibenzoThiophene!$A:$A,DibenzoThiophene!$A:$A,,1) )
   / ( _xlfn.XLOOKUP($A163,DibenzoThiophene!$A:$A,DibenzoThiophene!$A:$A,,-1)
       - _xlfn.XLOOKUP($A163,DibenzoThiophene!$A:$A,DibenzoThiophene!$A:$A,,1) )
   * ( _xlfn.XLOOKUP($A163,DibenzoThiophene!$A:$A,DibenzoThiophene!$B:$B,,-1)
       - _xlfn.XLOOKUP($A163,DibenzoThiophene!$A:$A,DibenzoThiophene!$B:$B,,1) )</f>
        <v>-4.9522770686579566E-3</v>
      </c>
      <c r="D163">
        <f xml:space="preserve"> _xlfn.XLOOKUP($A163,Sulfone!$A:$A,Sulfone!$B:$B,,1)
 + ( $A163 - _xlfn.XLOOKUP($A163,Sulfone!$A:$A,Sulfone!$A:$A,,1) )
   / ( _xlfn.XLOOKUP($A163,Sulfone!$A:$A,Sulfone!$A:$A,,-1)
       - _xlfn.XLOOKUP($A163,Sulfone!$A:$A,Sulfone!$A:$A,,1) )
   * ( _xlfn.XLOOKUP($A163,Sulfone!$A:$A,Sulfone!$B:$B,,-1)
       - _xlfn.XLOOKUP($A163,Sulfone!$A:$A,Sulfone!$B:$B,,1) )</f>
        <v>1.7946594414978761E-3</v>
      </c>
      <c r="E163">
        <f xml:space="preserve"> _xlfn.XLOOKUP($A163,sfeso4051!$A:$A,sfeso4051!$B:$B,,1)
 + ( $A163 - _xlfn.XLOOKUP($A163,sfeso4051!$A:$A,sfeso4051!$A:$A,,1) )
   / ( _xlfn.XLOOKUP($A163,sfeso4051!$A:$A,sfeso4051!$A:$A,,-1)
       - _xlfn.XLOOKUP($A163,sfeso4051!$A:$A,sfeso4051!$A:$A,,1) )
   * ( _xlfn.XLOOKUP($A163,sfeso4051!$A:$A,sfeso4051!$B:$B,,-1)
       - _xlfn.XLOOKUP($A163,sfeso4051!$A:$A,sfeso4051!$B:$B,,1) )</f>
        <v>-6.9741622520847714E-3</v>
      </c>
      <c r="F163">
        <f xml:space="preserve"> _xlfn.XLOOKUP($A163,sdbt029!$A:$A,sdbt029!$B:$B,,1)
 + ( $A163 - _xlfn.XLOOKUP($A163,sdbt029!$A:$A,sdbt029!$A:$A,,1) )
   / ( _xlfn.XLOOKUP($A163,sdbt029!$A:$A,sdbt029!$A:$A,,-1)
       - _xlfn.XLOOKUP($A163,sdbt029!$A:$A,sdbt029!$A:$A,,1) )
   * ( _xlfn.XLOOKUP($A163,sdbt029!$A:$A,sdbt029!$B:$B,,-1)
       - _xlfn.XLOOKUP($A163,sdbt029!$A:$A,sdbt029!$B:$B,,1) )</f>
        <v>3.8295320434792779E-2</v>
      </c>
      <c r="G163">
        <f xml:space="preserve"> _xlfn.XLOOKUP($A163,sdbs034!$A:$A,sdbs034!$B:$B,,1)
 + ( $A163 - _xlfn.XLOOKUP($A163,sdbs034!$A:$A,sdbs034!$A:$A,,1) )
   / ( _xlfn.XLOOKUP($A163,sdbs034!$A:$A,sdbs034!$A:$A,,-1)
       - _xlfn.XLOOKUP($A163,sdbs034!$A:$A,sdbs034!$A:$A,,1) )
   * ( _xlfn.XLOOKUP($A163,sdbs034!$A:$A,sdbs034!$B:$B,,-1)
       - _xlfn.XLOOKUP($A163,sdbs034!$A:$A,sdbs034!$B:$B,,1) )</f>
        <v>0.12414441949449893</v>
      </c>
      <c r="H163">
        <f xml:space="preserve"> _xlfn.XLOOKUP($A163,sdbso042!$A:$A,sdbso042!$B:$B,,1)
 + ( $A163 - _xlfn.XLOOKUP($A163,sdbso042!$A:$A,sdbso042!$A:$A,,1) )
   / ( _xlfn.XLOOKUP($A163,sdbso042!$A:$A,sdbso042!$A:$A,,-1)
       - _xlfn.XLOOKUP($A163,sdbso042!$A:$A,sdbso042!$A:$A,,1) )
   * ( _xlfn.XLOOKUP($A163,sdbso042!$A:$A,sdbso042!$B:$B,,-1)
       - _xlfn.XLOOKUP($A163,sdbso042!$A:$A,sdbso042!$B:$B,,1) )</f>
        <v>2.9926228278695708E-2</v>
      </c>
      <c r="Y163">
        <f t="shared" si="7"/>
        <v>0</v>
      </c>
      <c r="Z163">
        <f t="shared" si="8"/>
        <v>0</v>
      </c>
      <c r="AM163" s="1">
        <v>2469.0531000000001</v>
      </c>
    </row>
    <row r="164" spans="1:39" x14ac:dyDescent="0.2">
      <c r="A164" s="1">
        <f t="shared" si="6"/>
        <v>2467.8033</v>
      </c>
      <c r="B164" s="1">
        <v>5.3704371000000001E-2</v>
      </c>
      <c r="C164">
        <f xml:space="preserve"> _xlfn.XLOOKUP($A164,DibenzoThiophene!$A:$A,DibenzoThiophene!$B:$B,,1)
 + ( $A164 - _xlfn.XLOOKUP($A164,DibenzoThiophene!$A:$A,DibenzoThiophene!$A:$A,,1) )
   / ( _xlfn.XLOOKUP($A164,DibenzoThiophene!$A:$A,DibenzoThiophene!$A:$A,,-1)
       - _xlfn.XLOOKUP($A164,DibenzoThiophene!$A:$A,DibenzoThiophene!$A:$A,,1) )
   * ( _xlfn.XLOOKUP($A164,DibenzoThiophene!$A:$A,DibenzoThiophene!$B:$B,,-1)
       - _xlfn.XLOOKUP($A164,DibenzoThiophene!$A:$A,DibenzoThiophene!$B:$B,,1) )</f>
        <v>-8.6368451022197455E-3</v>
      </c>
      <c r="D164">
        <f xml:space="preserve"> _xlfn.XLOOKUP($A164,Sulfone!$A:$A,Sulfone!$B:$B,,1)
 + ( $A164 - _xlfn.XLOOKUP($A164,Sulfone!$A:$A,Sulfone!$A:$A,,1) )
   / ( _xlfn.XLOOKUP($A164,Sulfone!$A:$A,Sulfone!$A:$A,,-1)
       - _xlfn.XLOOKUP($A164,Sulfone!$A:$A,Sulfone!$A:$A,,1) )
   * ( _xlfn.XLOOKUP($A164,Sulfone!$A:$A,Sulfone!$B:$B,,-1)
       - _xlfn.XLOOKUP($A164,Sulfone!$A:$A,Sulfone!$B:$B,,1) )</f>
        <v>5.3377443596810059E-4</v>
      </c>
      <c r="E164">
        <f xml:space="preserve"> _xlfn.XLOOKUP($A164,sfeso4051!$A:$A,sfeso4051!$B:$B,,1)
 + ( $A164 - _xlfn.XLOOKUP($A164,sfeso4051!$A:$A,sfeso4051!$A:$A,,1) )
   / ( _xlfn.XLOOKUP($A164,sfeso4051!$A:$A,sfeso4051!$A:$A,,-1)
       - _xlfn.XLOOKUP($A164,sfeso4051!$A:$A,sfeso4051!$A:$A,,1) )
   * ( _xlfn.XLOOKUP($A164,sfeso4051!$A:$A,sfeso4051!$B:$B,,-1)
       - _xlfn.XLOOKUP($A164,sfeso4051!$A:$A,sfeso4051!$B:$B,,1) )</f>
        <v>-9.388833006128772E-3</v>
      </c>
      <c r="F164">
        <f xml:space="preserve"> _xlfn.XLOOKUP($A164,sdbt029!$A:$A,sdbt029!$B:$B,,1)
 + ( $A164 - _xlfn.XLOOKUP($A164,sdbt029!$A:$A,sdbt029!$A:$A,,1) )
   / ( _xlfn.XLOOKUP($A164,sdbt029!$A:$A,sdbt029!$A:$A,,-1)
       - _xlfn.XLOOKUP($A164,sdbt029!$A:$A,sdbt029!$A:$A,,1) )
   * ( _xlfn.XLOOKUP($A164,sdbt029!$A:$A,sdbt029!$B:$B,,-1)
       - _xlfn.XLOOKUP($A164,sdbt029!$A:$A,sdbt029!$B:$B,,1) )</f>
        <v>4.5439409956483087E-2</v>
      </c>
      <c r="G164">
        <f xml:space="preserve"> _xlfn.XLOOKUP($A164,sdbs034!$A:$A,sdbs034!$B:$B,,1)
 + ( $A164 - _xlfn.XLOOKUP($A164,sdbs034!$A:$A,sdbs034!$A:$A,,1) )
   / ( _xlfn.XLOOKUP($A164,sdbs034!$A:$A,sdbs034!$A:$A,,-1)
       - _xlfn.XLOOKUP($A164,sdbs034!$A:$A,sdbs034!$A:$A,,1) )
   * ( _xlfn.XLOOKUP($A164,sdbs034!$A:$A,sdbs034!$B:$B,,-1)
       - _xlfn.XLOOKUP($A164,sdbs034!$A:$A,sdbs034!$B:$B,,1) )</f>
        <v>0.12883706492697741</v>
      </c>
      <c r="H164">
        <f xml:space="preserve"> _xlfn.XLOOKUP($A164,sdbso042!$A:$A,sdbso042!$B:$B,,1)
 + ( $A164 - _xlfn.XLOOKUP($A164,sdbso042!$A:$A,sdbso042!$A:$A,,1) )
   / ( _xlfn.XLOOKUP($A164,sdbso042!$A:$A,sdbso042!$A:$A,,-1)
       - _xlfn.XLOOKUP($A164,sdbso042!$A:$A,sdbso042!$A:$A,,1) )
   * ( _xlfn.XLOOKUP($A164,sdbso042!$A:$A,sdbso042!$B:$B,,-1)
       - _xlfn.XLOOKUP($A164,sdbso042!$A:$A,sdbso042!$B:$B,,1) )</f>
        <v>2.6853122702508912E-2</v>
      </c>
      <c r="Y164">
        <f t="shared" si="7"/>
        <v>0</v>
      </c>
      <c r="Z164">
        <f t="shared" si="8"/>
        <v>0</v>
      </c>
      <c r="AM164" s="1">
        <v>2469.3033</v>
      </c>
    </row>
    <row r="165" spans="1:39" x14ac:dyDescent="0.2">
      <c r="A165" s="1">
        <f t="shared" si="6"/>
        <v>2468.0535</v>
      </c>
      <c r="B165" s="1">
        <v>7.9858435000000005E-2</v>
      </c>
      <c r="C165">
        <f xml:space="preserve"> _xlfn.XLOOKUP($A165,DibenzoThiophene!$A:$A,DibenzoThiophene!$B:$B,,1)
 + ( $A165 - _xlfn.XLOOKUP($A165,DibenzoThiophene!$A:$A,DibenzoThiophene!$A:$A,,1) )
   / ( _xlfn.XLOOKUP($A165,DibenzoThiophene!$A:$A,DibenzoThiophene!$A:$A,,-1)
       - _xlfn.XLOOKUP($A165,DibenzoThiophene!$A:$A,DibenzoThiophene!$A:$A,,1) )
   * ( _xlfn.XLOOKUP($A165,DibenzoThiophene!$A:$A,DibenzoThiophene!$B:$B,,-1)
       - _xlfn.XLOOKUP($A165,DibenzoThiophene!$A:$A,DibenzoThiophene!$B:$B,,1) )</f>
        <v>-4.883108768707135E-3</v>
      </c>
      <c r="D165">
        <f xml:space="preserve"> _xlfn.XLOOKUP($A165,Sulfone!$A:$A,Sulfone!$B:$B,,1)
 + ( $A165 - _xlfn.XLOOKUP($A165,Sulfone!$A:$A,Sulfone!$A:$A,,1) )
   / ( _xlfn.XLOOKUP($A165,Sulfone!$A:$A,Sulfone!$A:$A,,-1)
       - _xlfn.XLOOKUP($A165,Sulfone!$A:$A,Sulfone!$A:$A,,1) )
   * ( _xlfn.XLOOKUP($A165,Sulfone!$A:$A,Sulfone!$B:$B,,-1)
       - _xlfn.XLOOKUP($A165,Sulfone!$A:$A,Sulfone!$B:$B,,1) )</f>
        <v>3.6236523616899649E-4</v>
      </c>
      <c r="E165">
        <f xml:space="preserve"> _xlfn.XLOOKUP($A165,sfeso4051!$A:$A,sfeso4051!$B:$B,,1)
 + ( $A165 - _xlfn.XLOOKUP($A165,sfeso4051!$A:$A,sfeso4051!$A:$A,,1) )
   / ( _xlfn.XLOOKUP($A165,sfeso4051!$A:$A,sfeso4051!$A:$A,,-1)
       - _xlfn.XLOOKUP($A165,sfeso4051!$A:$A,sfeso4051!$A:$A,,1) )
   * ( _xlfn.XLOOKUP($A165,sfeso4051!$A:$A,sfeso4051!$B:$B,,-1)
       - _xlfn.XLOOKUP($A165,sfeso4051!$A:$A,sfeso4051!$B:$B,,1) )</f>
        <v>-8.8118725483082895E-3</v>
      </c>
      <c r="F165">
        <f xml:space="preserve"> _xlfn.XLOOKUP($A165,sdbt029!$A:$A,sdbt029!$B:$B,,1)
 + ( $A165 - _xlfn.XLOOKUP($A165,sdbt029!$A:$A,sdbt029!$A:$A,,1) )
   / ( _xlfn.XLOOKUP($A165,sdbt029!$A:$A,sdbt029!$A:$A,,-1)
       - _xlfn.XLOOKUP($A165,sdbt029!$A:$A,sdbt029!$A:$A,,1) )
   * ( _xlfn.XLOOKUP($A165,sdbt029!$A:$A,sdbt029!$B:$B,,-1)
       - _xlfn.XLOOKUP($A165,sdbt029!$A:$A,sdbt029!$B:$B,,1) )</f>
        <v>5.0345129962216739E-2</v>
      </c>
      <c r="G165">
        <f xml:space="preserve"> _xlfn.XLOOKUP($A165,sdbs034!$A:$A,sdbs034!$B:$B,,1)
 + ( $A165 - _xlfn.XLOOKUP($A165,sdbs034!$A:$A,sdbs034!$A:$A,,1) )
   / ( _xlfn.XLOOKUP($A165,sdbs034!$A:$A,sdbs034!$A:$A,,-1)
       - _xlfn.XLOOKUP($A165,sdbs034!$A:$A,sdbs034!$A:$A,,1) )
   * ( _xlfn.XLOOKUP($A165,sdbs034!$A:$A,sdbs034!$B:$B,,-1)
       - _xlfn.XLOOKUP($A165,sdbs034!$A:$A,sdbs034!$B:$B,,1) )</f>
        <v>0.13547345637733929</v>
      </c>
      <c r="H165">
        <f xml:space="preserve"> _xlfn.XLOOKUP($A165,sdbso042!$A:$A,sdbso042!$B:$B,,1)
 + ( $A165 - _xlfn.XLOOKUP($A165,sdbso042!$A:$A,sdbso042!$A:$A,,1) )
   / ( _xlfn.XLOOKUP($A165,sdbso042!$A:$A,sdbso042!$A:$A,,-1)
       - _xlfn.XLOOKUP($A165,sdbso042!$A:$A,sdbso042!$A:$A,,1) )
   * ( _xlfn.XLOOKUP($A165,sdbso042!$A:$A,sdbso042!$B:$B,,-1)
       - _xlfn.XLOOKUP($A165,sdbso042!$A:$A,sdbso042!$B:$B,,1) )</f>
        <v>3.7574525799324514E-2</v>
      </c>
      <c r="Y165">
        <f t="shared" si="7"/>
        <v>0</v>
      </c>
      <c r="Z165">
        <f t="shared" si="8"/>
        <v>0</v>
      </c>
      <c r="AM165" s="1">
        <v>2469.5535</v>
      </c>
    </row>
    <row r="166" spans="1:39" x14ac:dyDescent="0.2">
      <c r="A166" s="1">
        <f t="shared" si="6"/>
        <v>2468.3036000000002</v>
      </c>
      <c r="B166" s="1">
        <v>6.5824666000000004E-2</v>
      </c>
      <c r="C166">
        <f xml:space="preserve"> _xlfn.XLOOKUP($A166,DibenzoThiophene!$A:$A,DibenzoThiophene!$B:$B,,1)
 + ( $A166 - _xlfn.XLOOKUP($A166,DibenzoThiophene!$A:$A,DibenzoThiophene!$A:$A,,1) )
   / ( _xlfn.XLOOKUP($A166,DibenzoThiophene!$A:$A,DibenzoThiophene!$A:$A,,-1)
       - _xlfn.XLOOKUP($A166,DibenzoThiophene!$A:$A,DibenzoThiophene!$A:$A,,1) )
   * ( _xlfn.XLOOKUP($A166,DibenzoThiophene!$A:$A,DibenzoThiophene!$B:$B,,-1)
       - _xlfn.XLOOKUP($A166,DibenzoThiophene!$A:$A,DibenzoThiophene!$B:$B,,1) )</f>
        <v>-5.652036482278475E-3</v>
      </c>
      <c r="D166">
        <f xml:space="preserve"> _xlfn.XLOOKUP($A166,Sulfone!$A:$A,Sulfone!$B:$B,,1)
 + ( $A166 - _xlfn.XLOOKUP($A166,Sulfone!$A:$A,Sulfone!$A:$A,,1) )
   / ( _xlfn.XLOOKUP($A166,Sulfone!$A:$A,Sulfone!$A:$A,,-1)
       - _xlfn.XLOOKUP($A166,Sulfone!$A:$A,Sulfone!$A:$A,,1) )
   * ( _xlfn.XLOOKUP($A166,Sulfone!$A:$A,Sulfone!$B:$B,,-1)
       - _xlfn.XLOOKUP($A166,Sulfone!$A:$A,Sulfone!$B:$B,,1) )</f>
        <v>8.4463231412234012E-4</v>
      </c>
      <c r="E166">
        <f xml:space="preserve"> _xlfn.XLOOKUP($A166,sfeso4051!$A:$A,sfeso4051!$B:$B,,1)
 + ( $A166 - _xlfn.XLOOKUP($A166,sfeso4051!$A:$A,sfeso4051!$A:$A,,1) )
   / ( _xlfn.XLOOKUP($A166,sfeso4051!$A:$A,sfeso4051!$A:$A,,-1)
       - _xlfn.XLOOKUP($A166,sfeso4051!$A:$A,sfeso4051!$A:$A,,1) )
   * ( _xlfn.XLOOKUP($A166,sfeso4051!$A:$A,sfeso4051!$B:$B,,-1)
       - _xlfn.XLOOKUP($A166,sfeso4051!$A:$A,sfeso4051!$B:$B,,1) )</f>
        <v>-5.0398502351046981E-3</v>
      </c>
      <c r="F166">
        <f xml:space="preserve"> _xlfn.XLOOKUP($A166,sdbt029!$A:$A,sdbt029!$B:$B,,1)
 + ( $A166 - _xlfn.XLOOKUP($A166,sdbt029!$A:$A,sdbt029!$A:$A,,1) )
   / ( _xlfn.XLOOKUP($A166,sdbt029!$A:$A,sdbt029!$A:$A,,-1)
       - _xlfn.XLOOKUP($A166,sdbt029!$A:$A,sdbt029!$A:$A,,1) )
   * ( _xlfn.XLOOKUP($A166,sdbt029!$A:$A,sdbt029!$B:$B,,-1)
       - _xlfn.XLOOKUP($A166,sdbt029!$A:$A,sdbt029!$B:$B,,1) )</f>
        <v>5.6461024588649197E-2</v>
      </c>
      <c r="G166">
        <f xml:space="preserve"> _xlfn.XLOOKUP($A166,sdbs034!$A:$A,sdbs034!$B:$B,,1)
 + ( $A166 - _xlfn.XLOOKUP($A166,sdbs034!$A:$A,sdbs034!$A:$A,,1) )
   / ( _xlfn.XLOOKUP($A166,sdbs034!$A:$A,sdbs034!$A:$A,,-1)
       - _xlfn.XLOOKUP($A166,sdbs034!$A:$A,sdbs034!$A:$A,,1) )
   * ( _xlfn.XLOOKUP($A166,sdbs034!$A:$A,sdbs034!$B:$B,,-1)
       - _xlfn.XLOOKUP($A166,sdbs034!$A:$A,sdbs034!$B:$B,,1) )</f>
        <v>0.13933136849112418</v>
      </c>
      <c r="H166">
        <f xml:space="preserve"> _xlfn.XLOOKUP($A166,sdbso042!$A:$A,sdbso042!$B:$B,,1)
 + ( $A166 - _xlfn.XLOOKUP($A166,sdbso042!$A:$A,sdbso042!$A:$A,,1) )
   / ( _xlfn.XLOOKUP($A166,sdbso042!$A:$A,sdbso042!$A:$A,,-1)
       - _xlfn.XLOOKUP($A166,sdbso042!$A:$A,sdbso042!$A:$A,,1) )
   * ( _xlfn.XLOOKUP($A166,sdbso042!$A:$A,sdbso042!$B:$B,,-1)
       - _xlfn.XLOOKUP($A166,sdbso042!$A:$A,sdbso042!$B:$B,,1) )</f>
        <v>3.8495804943070061E-2</v>
      </c>
      <c r="Y166">
        <f t="shared" si="7"/>
        <v>0</v>
      </c>
      <c r="Z166">
        <f t="shared" si="8"/>
        <v>0</v>
      </c>
      <c r="AM166" s="1">
        <v>2469.8036000000002</v>
      </c>
    </row>
    <row r="167" spans="1:39" x14ac:dyDescent="0.2">
      <c r="A167" s="1">
        <f t="shared" si="6"/>
        <v>2468.5538000000001</v>
      </c>
      <c r="B167" s="1">
        <v>5.1802606000000001E-2</v>
      </c>
      <c r="C167">
        <f xml:space="preserve"> _xlfn.XLOOKUP($A167,DibenzoThiophene!$A:$A,DibenzoThiophene!$B:$B,,1)
 + ( $A167 - _xlfn.XLOOKUP($A167,DibenzoThiophene!$A:$A,DibenzoThiophene!$A:$A,,1) )
   / ( _xlfn.XLOOKUP($A167,DibenzoThiophene!$A:$A,DibenzoThiophene!$A:$A,,-1)
       - _xlfn.XLOOKUP($A167,DibenzoThiophene!$A:$A,DibenzoThiophene!$A:$A,,1) )
   * ( _xlfn.XLOOKUP($A167,DibenzoThiophene!$A:$A,DibenzoThiophene!$B:$B,,-1)
       - _xlfn.XLOOKUP($A167,DibenzoThiophene!$A:$A,DibenzoThiophene!$B:$B,,1) )</f>
        <v>-1.6670217433627866E-3</v>
      </c>
      <c r="D167">
        <f xml:space="preserve"> _xlfn.XLOOKUP($A167,Sulfone!$A:$A,Sulfone!$B:$B,,1)
 + ( $A167 - _xlfn.XLOOKUP($A167,Sulfone!$A:$A,Sulfone!$A:$A,,1) )
   / ( _xlfn.XLOOKUP($A167,Sulfone!$A:$A,Sulfone!$A:$A,,-1)
       - _xlfn.XLOOKUP($A167,Sulfone!$A:$A,Sulfone!$A:$A,,1) )
   * ( _xlfn.XLOOKUP($A167,Sulfone!$A:$A,Sulfone!$B:$B,,-1)
       - _xlfn.XLOOKUP($A167,Sulfone!$A:$A,Sulfone!$B:$B,,1) )</f>
        <v>2.5101622031864297E-3</v>
      </c>
      <c r="E167">
        <f xml:space="preserve"> _xlfn.XLOOKUP($A167,sfeso4051!$A:$A,sfeso4051!$B:$B,,1)
 + ( $A167 - _xlfn.XLOOKUP($A167,sfeso4051!$A:$A,sfeso4051!$A:$A,,1) )
   / ( _xlfn.XLOOKUP($A167,sfeso4051!$A:$A,sfeso4051!$A:$A,,-1)
       - _xlfn.XLOOKUP($A167,sfeso4051!$A:$A,sfeso4051!$A:$A,,1) )
   * ( _xlfn.XLOOKUP($A167,sfeso4051!$A:$A,sfeso4051!$B:$B,,-1)
       - _xlfn.XLOOKUP($A167,sfeso4051!$A:$A,sfeso4051!$B:$B,,1) )</f>
        <v>-6.8090220552115459E-3</v>
      </c>
      <c r="F167">
        <f xml:space="preserve"> _xlfn.XLOOKUP($A167,sdbt029!$A:$A,sdbt029!$B:$B,,1)
 + ( $A167 - _xlfn.XLOOKUP($A167,sdbt029!$A:$A,sdbt029!$A:$A,,1) )
   / ( _xlfn.XLOOKUP($A167,sdbt029!$A:$A,sdbt029!$A:$A,,-1)
       - _xlfn.XLOOKUP($A167,sdbt029!$A:$A,sdbt029!$A:$A,,1) )
   * ( _xlfn.XLOOKUP($A167,sdbt029!$A:$A,sdbt029!$B:$B,,-1)
       - _xlfn.XLOOKUP($A167,sdbt029!$A:$A,sdbt029!$B:$B,,1) )</f>
        <v>6.0698847699315626E-2</v>
      </c>
      <c r="G167">
        <f xml:space="preserve"> _xlfn.XLOOKUP($A167,sdbs034!$A:$A,sdbs034!$B:$B,,1)
 + ( $A167 - _xlfn.XLOOKUP($A167,sdbs034!$A:$A,sdbs034!$A:$A,,1) )
   / ( _xlfn.XLOOKUP($A167,sdbs034!$A:$A,sdbs034!$A:$A,,-1)
       - _xlfn.XLOOKUP($A167,sdbs034!$A:$A,sdbs034!$A:$A,,1) )
   * ( _xlfn.XLOOKUP($A167,sdbs034!$A:$A,sdbs034!$B:$B,,-1)
       - _xlfn.XLOOKUP($A167,sdbs034!$A:$A,sdbs034!$B:$B,,1) )</f>
        <v>0.14293816285446373</v>
      </c>
      <c r="H167">
        <f xml:space="preserve"> _xlfn.XLOOKUP($A167,sdbso042!$A:$A,sdbso042!$B:$B,,1)
 + ( $A167 - _xlfn.XLOOKUP($A167,sdbso042!$A:$A,sdbso042!$A:$A,,1) )
   / ( _xlfn.XLOOKUP($A167,sdbso042!$A:$A,sdbso042!$A:$A,,-1)
       - _xlfn.XLOOKUP($A167,sdbso042!$A:$A,sdbso042!$A:$A,,1) )
   * ( _xlfn.XLOOKUP($A167,sdbso042!$A:$A,sdbso042!$B:$B,,-1)
       - _xlfn.XLOOKUP($A167,sdbso042!$A:$A,sdbso042!$B:$B,,1) )</f>
        <v>3.9714286397473569E-2</v>
      </c>
      <c r="Y167">
        <f t="shared" si="7"/>
        <v>0</v>
      </c>
      <c r="Z167">
        <f t="shared" si="8"/>
        <v>0</v>
      </c>
      <c r="AM167" s="1">
        <v>2470.0538000000001</v>
      </c>
    </row>
    <row r="168" spans="1:39" x14ac:dyDescent="0.2">
      <c r="A168" s="1">
        <f t="shared" si="6"/>
        <v>2468.8040000000001</v>
      </c>
      <c r="B168" s="1">
        <v>7.2247595999999997E-2</v>
      </c>
      <c r="C168">
        <f xml:space="preserve"> _xlfn.XLOOKUP($A168,DibenzoThiophene!$A:$A,DibenzoThiophene!$B:$B,,1)
 + ( $A168 - _xlfn.XLOOKUP($A168,DibenzoThiophene!$A:$A,DibenzoThiophene!$A:$A,,1) )
   / ( _xlfn.XLOOKUP($A168,DibenzoThiophene!$A:$A,DibenzoThiophene!$A:$A,,-1)
       - _xlfn.XLOOKUP($A168,DibenzoThiophene!$A:$A,DibenzoThiophene!$A:$A,,1) )
   * ( _xlfn.XLOOKUP($A168,DibenzoThiophene!$A:$A,DibenzoThiophene!$B:$B,,-1)
       - _xlfn.XLOOKUP($A168,DibenzoThiophene!$A:$A,DibenzoThiophene!$B:$B,,1) )</f>
        <v>-5.6541607481970461E-3</v>
      </c>
      <c r="D168">
        <f xml:space="preserve"> _xlfn.XLOOKUP($A168,Sulfone!$A:$A,Sulfone!$B:$B,,1)
 + ( $A168 - _xlfn.XLOOKUP($A168,Sulfone!$A:$A,Sulfone!$A:$A,,1) )
   / ( _xlfn.XLOOKUP($A168,Sulfone!$A:$A,Sulfone!$A:$A,,-1)
       - _xlfn.XLOOKUP($A168,Sulfone!$A:$A,Sulfone!$A:$A,,1) )
   * ( _xlfn.XLOOKUP($A168,Sulfone!$A:$A,Sulfone!$B:$B,,-1)
       - _xlfn.XLOOKUP($A168,Sulfone!$A:$A,Sulfone!$B:$B,,1) )</f>
        <v>1.2149151150952482E-3</v>
      </c>
      <c r="E168">
        <f xml:space="preserve"> _xlfn.XLOOKUP($A168,sfeso4051!$A:$A,sfeso4051!$B:$B,,1)
 + ( $A168 - _xlfn.XLOOKUP($A168,sfeso4051!$A:$A,sfeso4051!$A:$A,,1) )
   / ( _xlfn.XLOOKUP($A168,sfeso4051!$A:$A,sfeso4051!$A:$A,,-1)
       - _xlfn.XLOOKUP($A168,sfeso4051!$A:$A,sfeso4051!$A:$A,,1) )
   * ( _xlfn.XLOOKUP($A168,sfeso4051!$A:$A,sfeso4051!$B:$B,,-1)
       - _xlfn.XLOOKUP($A168,sfeso4051!$A:$A,sfeso4051!$B:$B,,1) )</f>
        <v>-6.879626749090653E-3</v>
      </c>
      <c r="F168">
        <f xml:space="preserve"> _xlfn.XLOOKUP($A168,sdbt029!$A:$A,sdbt029!$B:$B,,1)
 + ( $A168 - _xlfn.XLOOKUP($A168,sdbt029!$A:$A,sdbt029!$A:$A,,1) )
   / ( _xlfn.XLOOKUP($A168,sdbt029!$A:$A,sdbt029!$A:$A,,-1)
       - _xlfn.XLOOKUP($A168,sdbt029!$A:$A,sdbt029!$A:$A,,1) )
   * ( _xlfn.XLOOKUP($A168,sdbt029!$A:$A,sdbt029!$B:$B,,-1)
       - _xlfn.XLOOKUP($A168,sdbt029!$A:$A,sdbt029!$B:$B,,1) )</f>
        <v>5.7153633589784675E-2</v>
      </c>
      <c r="G168">
        <f xml:space="preserve"> _xlfn.XLOOKUP($A168,sdbs034!$A:$A,sdbs034!$B:$B,,1)
 + ( $A168 - _xlfn.XLOOKUP($A168,sdbs034!$A:$A,sdbs034!$A:$A,,1) )
   / ( _xlfn.XLOOKUP($A168,sdbs034!$A:$A,sdbs034!$A:$A,,-1)
       - _xlfn.XLOOKUP($A168,sdbs034!$A:$A,sdbs034!$A:$A,,1) )
   * ( _xlfn.XLOOKUP($A168,sdbs034!$A:$A,sdbs034!$B:$B,,-1)
       - _xlfn.XLOOKUP($A168,sdbs034!$A:$A,sdbs034!$B:$B,,1) )</f>
        <v>0.14799157341992811</v>
      </c>
      <c r="H168">
        <f xml:space="preserve"> _xlfn.XLOOKUP($A168,sdbso042!$A:$A,sdbso042!$B:$B,,1)
 + ( $A168 - _xlfn.XLOOKUP($A168,sdbso042!$A:$A,sdbso042!$A:$A,,1) )
   / ( _xlfn.XLOOKUP($A168,sdbso042!$A:$A,sdbso042!$A:$A,,-1)
       - _xlfn.XLOOKUP($A168,sdbso042!$A:$A,sdbso042!$A:$A,,1) )
   * ( _xlfn.XLOOKUP($A168,sdbso042!$A:$A,sdbso042!$B:$B,,-1)
       - _xlfn.XLOOKUP($A168,sdbso042!$A:$A,sdbso042!$B:$B,,1) )</f>
        <v>4.5310925643792931E-2</v>
      </c>
      <c r="Y168">
        <f t="shared" si="7"/>
        <v>0</v>
      </c>
      <c r="Z168">
        <f t="shared" si="8"/>
        <v>0</v>
      </c>
      <c r="AM168" s="1">
        <v>2470.3040000000001</v>
      </c>
    </row>
    <row r="169" spans="1:39" x14ac:dyDescent="0.2">
      <c r="A169" s="1">
        <f t="shared" si="6"/>
        <v>2469.0291999999999</v>
      </c>
      <c r="B169" s="1">
        <v>7.7073411999999994E-2</v>
      </c>
      <c r="C169">
        <f xml:space="preserve"> _xlfn.XLOOKUP($A169,DibenzoThiophene!$A:$A,DibenzoThiophene!$B:$B,,1)
 + ( $A169 - _xlfn.XLOOKUP($A169,DibenzoThiophene!$A:$A,DibenzoThiophene!$A:$A,,1) )
   / ( _xlfn.XLOOKUP($A169,DibenzoThiophene!$A:$A,DibenzoThiophene!$A:$A,,-1)
       - _xlfn.XLOOKUP($A169,DibenzoThiophene!$A:$A,DibenzoThiophene!$A:$A,,1) )
   * ( _xlfn.XLOOKUP($A169,DibenzoThiophene!$A:$A,DibenzoThiophene!$B:$B,,-1)
       - _xlfn.XLOOKUP($A169,DibenzoThiophene!$A:$A,DibenzoThiophene!$B:$B,,1) )</f>
        <v>-1.6398754396302045E-2</v>
      </c>
      <c r="D169">
        <f xml:space="preserve"> _xlfn.XLOOKUP($A169,Sulfone!$A:$A,Sulfone!$B:$B,,1)
 + ( $A169 - _xlfn.XLOOKUP($A169,Sulfone!$A:$A,Sulfone!$A:$A,,1) )
   / ( _xlfn.XLOOKUP($A169,Sulfone!$A:$A,Sulfone!$A:$A,,-1)
       - _xlfn.XLOOKUP($A169,Sulfone!$A:$A,Sulfone!$A:$A,,1) )
   * ( _xlfn.XLOOKUP($A169,Sulfone!$A:$A,Sulfone!$B:$B,,-1)
       - _xlfn.XLOOKUP($A169,Sulfone!$A:$A,Sulfone!$B:$B,,1) )</f>
        <v>1.9633121351076734E-3</v>
      </c>
      <c r="E169">
        <f xml:space="preserve"> _xlfn.XLOOKUP($A169,sfeso4051!$A:$A,sfeso4051!$B:$B,,1)
 + ( $A169 - _xlfn.XLOOKUP($A169,sfeso4051!$A:$A,sfeso4051!$A:$A,,1) )
   / ( _xlfn.XLOOKUP($A169,sfeso4051!$A:$A,sfeso4051!$A:$A,,-1)
       - _xlfn.XLOOKUP($A169,sfeso4051!$A:$A,sfeso4051!$A:$A,,1) )
   * ( _xlfn.XLOOKUP($A169,sfeso4051!$A:$A,sfeso4051!$B:$B,,-1)
       - _xlfn.XLOOKUP($A169,sfeso4051!$A:$A,sfeso4051!$B:$B,,1) )</f>
        <v>-7.5164063619519309E-3</v>
      </c>
      <c r="F169">
        <f xml:space="preserve"> _xlfn.XLOOKUP($A169,sdbt029!$A:$A,sdbt029!$B:$B,,1)
 + ( $A169 - _xlfn.XLOOKUP($A169,sdbt029!$A:$A,sdbt029!$A:$A,,1) )
   / ( _xlfn.XLOOKUP($A169,sdbt029!$A:$A,sdbt029!$A:$A,,-1)
       - _xlfn.XLOOKUP($A169,sdbt029!$A:$A,sdbt029!$A:$A,,1) )
   * ( _xlfn.XLOOKUP($A169,sdbt029!$A:$A,sdbt029!$B:$B,,-1)
       - _xlfn.XLOOKUP($A169,sdbt029!$A:$A,sdbt029!$B:$B,,1) )</f>
        <v>6.7920046361388237E-2</v>
      </c>
      <c r="G169">
        <f xml:space="preserve"> _xlfn.XLOOKUP($A169,sdbs034!$A:$A,sdbs034!$B:$B,,1)
 + ( $A169 - _xlfn.XLOOKUP($A169,sdbs034!$A:$A,sdbs034!$A:$A,,1) )
   / ( _xlfn.XLOOKUP($A169,sdbs034!$A:$A,sdbs034!$A:$A,,-1)
       - _xlfn.XLOOKUP($A169,sdbs034!$A:$A,sdbs034!$A:$A,,1) )
   * ( _xlfn.XLOOKUP($A169,sdbs034!$A:$A,sdbs034!$B:$B,,-1)
       - _xlfn.XLOOKUP($A169,sdbs034!$A:$A,sdbs034!$B:$B,,1) )</f>
        <v>0.15492124765483295</v>
      </c>
      <c r="H169">
        <f xml:space="preserve"> _xlfn.XLOOKUP($A169,sdbso042!$A:$A,sdbso042!$B:$B,,1)
 + ( $A169 - _xlfn.XLOOKUP($A169,sdbso042!$A:$A,sdbso042!$A:$A,,1) )
   / ( _xlfn.XLOOKUP($A169,sdbso042!$A:$A,sdbso042!$A:$A,,-1)
       - _xlfn.XLOOKUP($A169,sdbso042!$A:$A,sdbso042!$A:$A,,1) )
   * ( _xlfn.XLOOKUP($A169,sdbso042!$A:$A,sdbso042!$B:$B,,-1)
       - _xlfn.XLOOKUP($A169,sdbso042!$A:$A,sdbso042!$B:$B,,1) )</f>
        <v>4.6026521850383861E-2</v>
      </c>
      <c r="Y169">
        <f t="shared" si="7"/>
        <v>0</v>
      </c>
      <c r="Z169">
        <f t="shared" si="8"/>
        <v>0</v>
      </c>
      <c r="AM169" s="1">
        <v>2470.5291999999999</v>
      </c>
    </row>
    <row r="170" spans="1:39" x14ac:dyDescent="0.2">
      <c r="A170" s="1">
        <f t="shared" si="6"/>
        <v>2469.2293</v>
      </c>
      <c r="B170" s="1">
        <v>6.7605434000000006E-2</v>
      </c>
      <c r="C170">
        <f xml:space="preserve"> _xlfn.XLOOKUP($A170,DibenzoThiophene!$A:$A,DibenzoThiophene!$B:$B,,1)
 + ( $A170 - _xlfn.XLOOKUP($A170,DibenzoThiophene!$A:$A,DibenzoThiophene!$A:$A,,1) )
   / ( _xlfn.XLOOKUP($A170,DibenzoThiophene!$A:$A,DibenzoThiophene!$A:$A,,-1)
       - _xlfn.XLOOKUP($A170,DibenzoThiophene!$A:$A,DibenzoThiophene!$A:$A,,1) )
   * ( _xlfn.XLOOKUP($A170,DibenzoThiophene!$A:$A,DibenzoThiophene!$B:$B,,-1)
       - _xlfn.XLOOKUP($A170,DibenzoThiophene!$A:$A,DibenzoThiophene!$B:$B,,1) )</f>
        <v>3.3317103263254856E-3</v>
      </c>
      <c r="D170">
        <f xml:space="preserve"> _xlfn.XLOOKUP($A170,Sulfone!$A:$A,Sulfone!$B:$B,,1)
 + ( $A170 - _xlfn.XLOOKUP($A170,Sulfone!$A:$A,Sulfone!$A:$A,,1) )
   / ( _xlfn.XLOOKUP($A170,Sulfone!$A:$A,Sulfone!$A:$A,,-1)
       - _xlfn.XLOOKUP($A170,Sulfone!$A:$A,Sulfone!$A:$A,,1) )
   * ( _xlfn.XLOOKUP($A170,Sulfone!$A:$A,Sulfone!$B:$B,,-1)
       - _xlfn.XLOOKUP($A170,Sulfone!$A:$A,Sulfone!$B:$B,,1) )</f>
        <v>2.7803317945968901E-3</v>
      </c>
      <c r="E170">
        <f xml:space="preserve"> _xlfn.XLOOKUP($A170,sfeso4051!$A:$A,sfeso4051!$B:$B,,1)
 + ( $A170 - _xlfn.XLOOKUP($A170,sfeso4051!$A:$A,sfeso4051!$A:$A,,1) )
   / ( _xlfn.XLOOKUP($A170,sfeso4051!$A:$A,sfeso4051!$A:$A,,-1)
       - _xlfn.XLOOKUP($A170,sfeso4051!$A:$A,sfeso4051!$A:$A,,1) )
   * ( _xlfn.XLOOKUP($A170,sfeso4051!$A:$A,sfeso4051!$B:$B,,-1)
       - _xlfn.XLOOKUP($A170,sfeso4051!$A:$A,sfeso4051!$B:$B,,1) )</f>
        <v>-7.5650184551367336E-3</v>
      </c>
      <c r="F170">
        <f xml:space="preserve"> _xlfn.XLOOKUP($A170,sdbt029!$A:$A,sdbt029!$B:$B,,1)
 + ( $A170 - _xlfn.XLOOKUP($A170,sdbt029!$A:$A,sdbt029!$A:$A,,1) )
   / ( _xlfn.XLOOKUP($A170,sdbt029!$A:$A,sdbt029!$A:$A,,-1)
       - _xlfn.XLOOKUP($A170,sdbt029!$A:$A,sdbt029!$A:$A,,1) )
   * ( _xlfn.XLOOKUP($A170,sdbt029!$A:$A,sdbt029!$B:$B,,-1)
       - _xlfn.XLOOKUP($A170,sdbt029!$A:$A,sdbt029!$B:$B,,1) )</f>
        <v>6.8443290035845872E-2</v>
      </c>
      <c r="G170">
        <f xml:space="preserve"> _xlfn.XLOOKUP($A170,sdbs034!$A:$A,sdbs034!$B:$B,,1)
 + ( $A170 - _xlfn.XLOOKUP($A170,sdbs034!$A:$A,sdbs034!$A:$A,,1) )
   / ( _xlfn.XLOOKUP($A170,sdbs034!$A:$A,sdbs034!$A:$A,,-1)
       - _xlfn.XLOOKUP($A170,sdbs034!$A:$A,sdbs034!$A:$A,,1) )
   * ( _xlfn.XLOOKUP($A170,sdbs034!$A:$A,sdbs034!$B:$B,,-1)
       - _xlfn.XLOOKUP($A170,sdbs034!$A:$A,sdbs034!$B:$B,,1) )</f>
        <v>0.16353071257276333</v>
      </c>
      <c r="H170">
        <f xml:space="preserve"> _xlfn.XLOOKUP($A170,sdbso042!$A:$A,sdbso042!$B:$B,,1)
 + ( $A170 - _xlfn.XLOOKUP($A170,sdbso042!$A:$A,sdbso042!$A:$A,,1) )
   / ( _xlfn.XLOOKUP($A170,sdbso042!$A:$A,sdbso042!$A:$A,,-1)
       - _xlfn.XLOOKUP($A170,sdbso042!$A:$A,sdbso042!$A:$A,,1) )
   * ( _xlfn.XLOOKUP($A170,sdbso042!$A:$A,sdbso042!$B:$B,,-1)
       - _xlfn.XLOOKUP($A170,sdbso042!$A:$A,sdbso042!$B:$B,,1) )</f>
        <v>4.8247589003287496E-2</v>
      </c>
      <c r="Y170">
        <f t="shared" si="7"/>
        <v>0</v>
      </c>
      <c r="Z170">
        <f t="shared" si="8"/>
        <v>0</v>
      </c>
      <c r="AM170" s="1">
        <v>2470.7293</v>
      </c>
    </row>
    <row r="171" spans="1:39" x14ac:dyDescent="0.2">
      <c r="A171" s="1">
        <f t="shared" si="6"/>
        <v>2469.4294</v>
      </c>
      <c r="B171" s="1">
        <v>7.5330942999999997E-2</v>
      </c>
      <c r="C171">
        <f xml:space="preserve"> _xlfn.XLOOKUP($A171,DibenzoThiophene!$A:$A,DibenzoThiophene!$B:$B,,1)
 + ( $A171 - _xlfn.XLOOKUP($A171,DibenzoThiophene!$A:$A,DibenzoThiophene!$A:$A,,1) )
   / ( _xlfn.XLOOKUP($A171,DibenzoThiophene!$A:$A,DibenzoThiophene!$A:$A,,-1)
       - _xlfn.XLOOKUP($A171,DibenzoThiophene!$A:$A,DibenzoThiophene!$A:$A,,1) )
   * ( _xlfn.XLOOKUP($A171,DibenzoThiophene!$A:$A,DibenzoThiophene!$B:$B,,-1)
       - _xlfn.XLOOKUP($A171,DibenzoThiophene!$A:$A,DibenzoThiophene!$B:$B,,1) )</f>
        <v>1.1011918074021283E-2</v>
      </c>
      <c r="D171">
        <f xml:space="preserve"> _xlfn.XLOOKUP($A171,Sulfone!$A:$A,Sulfone!$B:$B,,1)
 + ( $A171 - _xlfn.XLOOKUP($A171,Sulfone!$A:$A,Sulfone!$A:$A,,1) )
   / ( _xlfn.XLOOKUP($A171,Sulfone!$A:$A,Sulfone!$A:$A,,-1)
       - _xlfn.XLOOKUP($A171,Sulfone!$A:$A,Sulfone!$A:$A,,1) )
   * ( _xlfn.XLOOKUP($A171,Sulfone!$A:$A,Sulfone!$B:$B,,-1)
       - _xlfn.XLOOKUP($A171,Sulfone!$A:$A,Sulfone!$B:$B,,1) )</f>
        <v>3.6090729853645678E-3</v>
      </c>
      <c r="E171">
        <f xml:space="preserve"> _xlfn.XLOOKUP($A171,sfeso4051!$A:$A,sfeso4051!$B:$B,,1)
 + ( $A171 - _xlfn.XLOOKUP($A171,sfeso4051!$A:$A,sfeso4051!$A:$A,,1) )
   / ( _xlfn.XLOOKUP($A171,sfeso4051!$A:$A,sfeso4051!$A:$A,,-1)
       - _xlfn.XLOOKUP($A171,sfeso4051!$A:$A,sfeso4051!$A:$A,,1) )
   * ( _xlfn.XLOOKUP($A171,sfeso4051!$A:$A,sfeso4051!$B:$B,,-1)
       - _xlfn.XLOOKUP($A171,sfeso4051!$A:$A,sfeso4051!$B:$B,,1) )</f>
        <v>-4.1412587384681791E-3</v>
      </c>
      <c r="F171">
        <f xml:space="preserve"> _xlfn.XLOOKUP($A171,sdbt029!$A:$A,sdbt029!$B:$B,,1)
 + ( $A171 - _xlfn.XLOOKUP($A171,sdbt029!$A:$A,sdbt029!$A:$A,,1) )
   / ( _xlfn.XLOOKUP($A171,sdbt029!$A:$A,sdbt029!$A:$A,,-1)
       - _xlfn.XLOOKUP($A171,sdbt029!$A:$A,sdbt029!$A:$A,,1) )
   * ( _xlfn.XLOOKUP($A171,sdbt029!$A:$A,sdbt029!$B:$B,,-1)
       - _xlfn.XLOOKUP($A171,sdbt029!$A:$A,sdbt029!$B:$B,,1) )</f>
        <v>7.4135453588042133E-2</v>
      </c>
      <c r="G171">
        <f xml:space="preserve"> _xlfn.XLOOKUP($A171,sdbs034!$A:$A,sdbs034!$B:$B,,1)
 + ( $A171 - _xlfn.XLOOKUP($A171,sdbs034!$A:$A,sdbs034!$A:$A,,1) )
   / ( _xlfn.XLOOKUP($A171,sdbs034!$A:$A,sdbs034!$A:$A,,-1)
       - _xlfn.XLOOKUP($A171,sdbs034!$A:$A,sdbs034!$A:$A,,1) )
   * ( _xlfn.XLOOKUP($A171,sdbs034!$A:$A,sdbs034!$B:$B,,-1)
       - _xlfn.XLOOKUP($A171,sdbs034!$A:$A,sdbs034!$B:$B,,1) )</f>
        <v>0.16909377455346422</v>
      </c>
      <c r="H171">
        <f xml:space="preserve"> _xlfn.XLOOKUP($A171,sdbso042!$A:$A,sdbso042!$B:$B,,1)
 + ( $A171 - _xlfn.XLOOKUP($A171,sdbso042!$A:$A,sdbso042!$A:$A,,1) )
   / ( _xlfn.XLOOKUP($A171,sdbso042!$A:$A,sdbso042!$A:$A,,-1)
       - _xlfn.XLOOKUP($A171,sdbso042!$A:$A,sdbso042!$A:$A,,1) )
   * ( _xlfn.XLOOKUP($A171,sdbso042!$A:$A,sdbso042!$B:$B,,-1)
       - _xlfn.XLOOKUP($A171,sdbso042!$A:$A,sdbso042!$B:$B,,1) )</f>
        <v>5.2176865316198272E-2</v>
      </c>
      <c r="Y171">
        <f t="shared" si="7"/>
        <v>0</v>
      </c>
      <c r="Z171">
        <f t="shared" si="8"/>
        <v>0</v>
      </c>
      <c r="AM171" s="1">
        <v>2470.9294</v>
      </c>
    </row>
    <row r="172" spans="1:39" x14ac:dyDescent="0.2">
      <c r="A172" s="1">
        <f t="shared" si="6"/>
        <v>2469.6296000000002</v>
      </c>
      <c r="B172" s="1">
        <v>7.5921062999999997E-2</v>
      </c>
      <c r="C172">
        <f xml:space="preserve"> _xlfn.XLOOKUP($A172,DibenzoThiophene!$A:$A,DibenzoThiophene!$B:$B,,1)
 + ( $A172 - _xlfn.XLOOKUP($A172,DibenzoThiophene!$A:$A,DibenzoThiophene!$A:$A,,1) )
   / ( _xlfn.XLOOKUP($A172,DibenzoThiophene!$A:$A,DibenzoThiophene!$A:$A,,-1)
       - _xlfn.XLOOKUP($A172,DibenzoThiophene!$A:$A,DibenzoThiophene!$A:$A,,1) )
   * ( _xlfn.XLOOKUP($A172,DibenzoThiophene!$A:$A,DibenzoThiophene!$B:$B,,-1)
       - _xlfn.XLOOKUP($A172,DibenzoThiophene!$A:$A,DibenzoThiophene!$B:$B,,1) )</f>
        <v>1.0387321421210615E-2</v>
      </c>
      <c r="D172">
        <f xml:space="preserve"> _xlfn.XLOOKUP($A172,Sulfone!$A:$A,Sulfone!$B:$B,,1)
 + ( $A172 - _xlfn.XLOOKUP($A172,Sulfone!$A:$A,Sulfone!$A:$A,,1) )
   / ( _xlfn.XLOOKUP($A172,Sulfone!$A:$A,Sulfone!$A:$A,,-1)
       - _xlfn.XLOOKUP($A172,Sulfone!$A:$A,Sulfone!$A:$A,,1) )
   * ( _xlfn.XLOOKUP($A172,Sulfone!$A:$A,Sulfone!$B:$B,,-1)
       - _xlfn.XLOOKUP($A172,Sulfone!$A:$A,Sulfone!$B:$B,,1) )</f>
        <v>2.1700044230337327E-3</v>
      </c>
      <c r="E172">
        <f xml:space="preserve"> _xlfn.XLOOKUP($A172,sfeso4051!$A:$A,sfeso4051!$B:$B,,1)
 + ( $A172 - _xlfn.XLOOKUP($A172,sfeso4051!$A:$A,sfeso4051!$A:$A,,1) )
   / ( _xlfn.XLOOKUP($A172,sfeso4051!$A:$A,sfeso4051!$A:$A,,-1)
       - _xlfn.XLOOKUP($A172,sfeso4051!$A:$A,sfeso4051!$A:$A,,1) )
   * ( _xlfn.XLOOKUP($A172,sfeso4051!$A:$A,sfeso4051!$B:$B,,-1)
       - _xlfn.XLOOKUP($A172,sfeso4051!$A:$A,sfeso4051!$B:$B,,1) )</f>
        <v>-5.8767696923942856E-3</v>
      </c>
      <c r="F172">
        <f xml:space="preserve"> _xlfn.XLOOKUP($A172,sdbt029!$A:$A,sdbt029!$B:$B,,1)
 + ( $A172 - _xlfn.XLOOKUP($A172,sdbt029!$A:$A,sdbt029!$A:$A,,1) )
   / ( _xlfn.XLOOKUP($A172,sdbt029!$A:$A,sdbt029!$A:$A,,-1)
       - _xlfn.XLOOKUP($A172,sdbt029!$A:$A,sdbt029!$A:$A,,1) )
   * ( _xlfn.XLOOKUP($A172,sdbt029!$A:$A,sdbt029!$B:$B,,-1)
       - _xlfn.XLOOKUP($A172,sdbt029!$A:$A,sdbt029!$B:$B,,1) )</f>
        <v>7.9244335710033989E-2</v>
      </c>
      <c r="G172">
        <f xml:space="preserve"> _xlfn.XLOOKUP($A172,sdbs034!$A:$A,sdbs034!$B:$B,,1)
 + ( $A172 - _xlfn.XLOOKUP($A172,sdbs034!$A:$A,sdbs034!$A:$A,,1) )
   / ( _xlfn.XLOOKUP($A172,sdbs034!$A:$A,sdbs034!$A:$A,,-1)
       - _xlfn.XLOOKUP($A172,sdbs034!$A:$A,sdbs034!$A:$A,,1) )
   * ( _xlfn.XLOOKUP($A172,sdbs034!$A:$A,sdbs034!$B:$B,,-1)
       - _xlfn.XLOOKUP($A172,sdbs034!$A:$A,sdbs034!$B:$B,,1) )</f>
        <v>0.17848499875896076</v>
      </c>
      <c r="H172">
        <f xml:space="preserve"> _xlfn.XLOOKUP($A172,sdbso042!$A:$A,sdbso042!$B:$B,,1)
 + ( $A172 - _xlfn.XLOOKUP($A172,sdbso042!$A:$A,sdbso042!$A:$A,,1) )
   / ( _xlfn.XLOOKUP($A172,sdbso042!$A:$A,sdbso042!$A:$A,,-1)
       - _xlfn.XLOOKUP($A172,sdbso042!$A:$A,sdbso042!$A:$A,,1) )
   * ( _xlfn.XLOOKUP($A172,sdbso042!$A:$A,sdbso042!$B:$B,,-1)
       - _xlfn.XLOOKUP($A172,sdbso042!$A:$A,sdbso042!$B:$B,,1) )</f>
        <v>5.0668436601035267E-2</v>
      </c>
      <c r="Y172">
        <f t="shared" si="7"/>
        <v>0</v>
      </c>
      <c r="Z172">
        <f t="shared" si="8"/>
        <v>0</v>
      </c>
      <c r="AM172" s="1">
        <v>2471.1296000000002</v>
      </c>
    </row>
    <row r="173" spans="1:39" x14ac:dyDescent="0.2">
      <c r="A173" s="1">
        <f t="shared" si="6"/>
        <v>2469.8296999999998</v>
      </c>
      <c r="B173" s="1">
        <v>0.12182551</v>
      </c>
      <c r="C173">
        <f xml:space="preserve"> _xlfn.XLOOKUP($A173,DibenzoThiophene!$A:$A,DibenzoThiophene!$B:$B,,1)
 + ( $A173 - _xlfn.XLOOKUP($A173,DibenzoThiophene!$A:$A,DibenzoThiophene!$A:$A,,1) )
   / ( _xlfn.XLOOKUP($A173,DibenzoThiophene!$A:$A,DibenzoThiophene!$A:$A,,-1)
       - _xlfn.XLOOKUP($A173,DibenzoThiophene!$A:$A,DibenzoThiophene!$A:$A,,1) )
   * ( _xlfn.XLOOKUP($A173,DibenzoThiophene!$A:$A,DibenzoThiophene!$B:$B,,-1)
       - _xlfn.XLOOKUP($A173,DibenzoThiophene!$A:$A,DibenzoThiophene!$B:$B,,1) )</f>
        <v>1.0774007739869109E-2</v>
      </c>
      <c r="D173">
        <f xml:space="preserve"> _xlfn.XLOOKUP($A173,Sulfone!$A:$A,Sulfone!$B:$B,,1)
 + ( $A173 - _xlfn.XLOOKUP($A173,Sulfone!$A:$A,Sulfone!$A:$A,,1) )
   / ( _xlfn.XLOOKUP($A173,Sulfone!$A:$A,Sulfone!$A:$A,,-1)
       - _xlfn.XLOOKUP($A173,Sulfone!$A:$A,Sulfone!$A:$A,,1) )
   * ( _xlfn.XLOOKUP($A173,Sulfone!$A:$A,Sulfone!$B:$B,,-1)
       - _xlfn.XLOOKUP($A173,Sulfone!$A:$A,Sulfone!$B:$B,,1) )</f>
        <v>3.7086705355182333E-3</v>
      </c>
      <c r="E173">
        <f xml:space="preserve"> _xlfn.XLOOKUP($A173,sfeso4051!$A:$A,sfeso4051!$B:$B,,1)
 + ( $A173 - _xlfn.XLOOKUP($A173,sfeso4051!$A:$A,sfeso4051!$A:$A,,1) )
   / ( _xlfn.XLOOKUP($A173,sfeso4051!$A:$A,sfeso4051!$A:$A,,-1)
       - _xlfn.XLOOKUP($A173,sfeso4051!$A:$A,sfeso4051!$A:$A,,1) )
   * ( _xlfn.XLOOKUP($A173,sfeso4051!$A:$A,sfeso4051!$B:$B,,-1)
       - _xlfn.XLOOKUP($A173,sfeso4051!$A:$A,sfeso4051!$B:$B,,1) )</f>
        <v>-4.0715621376329302E-3</v>
      </c>
      <c r="F173">
        <f xml:space="preserve"> _xlfn.XLOOKUP($A173,sdbt029!$A:$A,sdbt029!$B:$B,,1)
 + ( $A173 - _xlfn.XLOOKUP($A173,sdbt029!$A:$A,sdbt029!$A:$A,,1) )
   / ( _xlfn.XLOOKUP($A173,sdbt029!$A:$A,sdbt029!$A:$A,,-1)
       - _xlfn.XLOOKUP($A173,sdbt029!$A:$A,sdbt029!$A:$A,,1) )
   * ( _xlfn.XLOOKUP($A173,sdbt029!$A:$A,sdbt029!$B:$B,,-1)
       - _xlfn.XLOOKUP($A173,sdbt029!$A:$A,sdbt029!$B:$B,,1) )</f>
        <v>8.4857425841805778E-2</v>
      </c>
      <c r="G173">
        <f xml:space="preserve"> _xlfn.XLOOKUP($A173,sdbs034!$A:$A,sdbs034!$B:$B,,1)
 + ( $A173 - _xlfn.XLOOKUP($A173,sdbs034!$A:$A,sdbs034!$A:$A,,1) )
   / ( _xlfn.XLOOKUP($A173,sdbs034!$A:$A,sdbs034!$A:$A,,-1)
       - _xlfn.XLOOKUP($A173,sdbs034!$A:$A,sdbs034!$A:$A,,1) )
   * ( _xlfn.XLOOKUP($A173,sdbs034!$A:$A,sdbs034!$B:$B,,-1)
       - _xlfn.XLOOKUP($A173,sdbs034!$A:$A,sdbs034!$B:$B,,1) )</f>
        <v>0.19225894211432068</v>
      </c>
      <c r="H173">
        <f xml:space="preserve"> _xlfn.XLOOKUP($A173,sdbso042!$A:$A,sdbso042!$B:$B,,1)
 + ( $A173 - _xlfn.XLOOKUP($A173,sdbso042!$A:$A,sdbso042!$A:$A,,1) )
   / ( _xlfn.XLOOKUP($A173,sdbso042!$A:$A,sdbso042!$A:$A,,-1)
       - _xlfn.XLOOKUP($A173,sdbso042!$A:$A,sdbso042!$A:$A,,1) )
   * ( _xlfn.XLOOKUP($A173,sdbso042!$A:$A,sdbso042!$B:$B,,-1)
       - _xlfn.XLOOKUP($A173,sdbso042!$A:$A,sdbso042!$B:$B,,1) )</f>
        <v>4.9802236750349969E-2</v>
      </c>
      <c r="Y173">
        <f t="shared" si="7"/>
        <v>0</v>
      </c>
      <c r="Z173">
        <f t="shared" si="8"/>
        <v>0</v>
      </c>
      <c r="AM173" s="1">
        <v>2471.3296999999998</v>
      </c>
    </row>
    <row r="174" spans="1:39" x14ac:dyDescent="0.2">
      <c r="A174" s="1">
        <f t="shared" si="6"/>
        <v>2470.0297999999998</v>
      </c>
      <c r="B174" s="1">
        <v>0.13389388999999999</v>
      </c>
      <c r="C174">
        <f xml:space="preserve"> _xlfn.XLOOKUP($A174,DibenzoThiophene!$A:$A,DibenzoThiophene!$B:$B,,1)
 + ( $A174 - _xlfn.XLOOKUP($A174,DibenzoThiophene!$A:$A,DibenzoThiophene!$A:$A,,1) )
   / ( _xlfn.XLOOKUP($A174,DibenzoThiophene!$A:$A,DibenzoThiophene!$A:$A,,-1)
       - _xlfn.XLOOKUP($A174,DibenzoThiophene!$A:$A,DibenzoThiophene!$A:$A,,1) )
   * ( _xlfn.XLOOKUP($A174,DibenzoThiophene!$A:$A,DibenzoThiophene!$B:$B,,-1)
       - _xlfn.XLOOKUP($A174,DibenzoThiophene!$A:$A,DibenzoThiophene!$B:$B,,1) )</f>
        <v>1.3483445074997269E-2</v>
      </c>
      <c r="D174">
        <f xml:space="preserve"> _xlfn.XLOOKUP($A174,Sulfone!$A:$A,Sulfone!$B:$B,,1)
 + ( $A174 - _xlfn.XLOOKUP($A174,Sulfone!$A:$A,Sulfone!$A:$A,,1) )
   / ( _xlfn.XLOOKUP($A174,Sulfone!$A:$A,Sulfone!$A:$A,,-1)
       - _xlfn.XLOOKUP($A174,Sulfone!$A:$A,Sulfone!$A:$A,,1) )
   * ( _xlfn.XLOOKUP($A174,Sulfone!$A:$A,Sulfone!$B:$B,,-1)
       - _xlfn.XLOOKUP($A174,Sulfone!$A:$A,Sulfone!$B:$B,,1) )</f>
        <v>6.251465409840915E-3</v>
      </c>
      <c r="E174">
        <f xml:space="preserve"> _xlfn.XLOOKUP($A174,sfeso4051!$A:$A,sfeso4051!$B:$B,,1)
 + ( $A174 - _xlfn.XLOOKUP($A174,sfeso4051!$A:$A,sfeso4051!$A:$A,,1) )
   / ( _xlfn.XLOOKUP($A174,sfeso4051!$A:$A,sfeso4051!$A:$A,,-1)
       - _xlfn.XLOOKUP($A174,sfeso4051!$A:$A,sfeso4051!$A:$A,,1) )
   * ( _xlfn.XLOOKUP($A174,sfeso4051!$A:$A,sfeso4051!$B:$B,,-1)
       - _xlfn.XLOOKUP($A174,sfeso4051!$A:$A,sfeso4051!$B:$B,,1) )</f>
        <v>-3.1957533920599756E-3</v>
      </c>
      <c r="F174">
        <f xml:space="preserve"> _xlfn.XLOOKUP($A174,sdbt029!$A:$A,sdbt029!$B:$B,,1)
 + ( $A174 - _xlfn.XLOOKUP($A174,sdbt029!$A:$A,sdbt029!$A:$A,,1) )
   / ( _xlfn.XLOOKUP($A174,sdbt029!$A:$A,sdbt029!$A:$A,,-1)
       - _xlfn.XLOOKUP($A174,sdbt029!$A:$A,sdbt029!$A:$A,,1) )
   * ( _xlfn.XLOOKUP($A174,sdbt029!$A:$A,sdbt029!$B:$B,,-1)
       - _xlfn.XLOOKUP($A174,sdbt029!$A:$A,sdbt029!$B:$B,,1) )</f>
        <v>9.2523620012098101E-2</v>
      </c>
      <c r="G174">
        <f xml:space="preserve"> _xlfn.XLOOKUP($A174,sdbs034!$A:$A,sdbs034!$B:$B,,1)
 + ( $A174 - _xlfn.XLOOKUP($A174,sdbs034!$A:$A,sdbs034!$A:$A,,1) )
   / ( _xlfn.XLOOKUP($A174,sdbs034!$A:$A,sdbs034!$A:$A,,-1)
       - _xlfn.XLOOKUP($A174,sdbs034!$A:$A,sdbs034!$A:$A,,1) )
   * ( _xlfn.XLOOKUP($A174,sdbs034!$A:$A,sdbs034!$B:$B,,-1)
       - _xlfn.XLOOKUP($A174,sdbs034!$A:$A,sdbs034!$B:$B,,1) )</f>
        <v>0.20950341472761461</v>
      </c>
      <c r="H174">
        <f xml:space="preserve"> _xlfn.XLOOKUP($A174,sdbso042!$A:$A,sdbso042!$B:$B,,1)
 + ( $A174 - _xlfn.XLOOKUP($A174,sdbso042!$A:$A,sdbso042!$A:$A,,1) )
   / ( _xlfn.XLOOKUP($A174,sdbso042!$A:$A,sdbso042!$A:$A,,-1)
       - _xlfn.XLOOKUP($A174,sdbso042!$A:$A,sdbso042!$A:$A,,1) )
   * ( _xlfn.XLOOKUP($A174,sdbso042!$A:$A,sdbso042!$B:$B,,-1)
       - _xlfn.XLOOKUP($A174,sdbso042!$A:$A,sdbso042!$B:$B,,1) )</f>
        <v>5.3724043134323558E-2</v>
      </c>
      <c r="Y174">
        <f t="shared" si="7"/>
        <v>0</v>
      </c>
      <c r="Z174">
        <f t="shared" si="8"/>
        <v>0</v>
      </c>
      <c r="AM174" s="1">
        <v>2471.5297999999998</v>
      </c>
    </row>
    <row r="175" spans="1:39" x14ac:dyDescent="0.2">
      <c r="A175" s="1">
        <f t="shared" si="6"/>
        <v>2470.23</v>
      </c>
      <c r="B175" s="1">
        <v>0.15720575000000001</v>
      </c>
      <c r="C175">
        <f xml:space="preserve"> _xlfn.XLOOKUP($A175,DibenzoThiophene!$A:$A,DibenzoThiophene!$B:$B,,1)
 + ( $A175 - _xlfn.XLOOKUP($A175,DibenzoThiophene!$A:$A,DibenzoThiophene!$A:$A,,1) )
   / ( _xlfn.XLOOKUP($A175,DibenzoThiophene!$A:$A,DibenzoThiophene!$A:$A,,-1)
       - _xlfn.XLOOKUP($A175,DibenzoThiophene!$A:$A,DibenzoThiophene!$A:$A,,1) )
   * ( _xlfn.XLOOKUP($A175,DibenzoThiophene!$A:$A,DibenzoThiophene!$B:$B,,-1)
       - _xlfn.XLOOKUP($A175,DibenzoThiophene!$A:$A,DibenzoThiophene!$B:$B,,1) )</f>
        <v>1.6096509912404758E-2</v>
      </c>
      <c r="D175">
        <f xml:space="preserve"> _xlfn.XLOOKUP($A175,Sulfone!$A:$A,Sulfone!$B:$B,,1)
 + ( $A175 - _xlfn.XLOOKUP($A175,Sulfone!$A:$A,Sulfone!$A:$A,,1) )
   / ( _xlfn.XLOOKUP($A175,Sulfone!$A:$A,Sulfone!$A:$A,,-1)
       - _xlfn.XLOOKUP($A175,Sulfone!$A:$A,Sulfone!$A:$A,,1) )
   * ( _xlfn.XLOOKUP($A175,Sulfone!$A:$A,Sulfone!$B:$B,,-1)
       - _xlfn.XLOOKUP($A175,Sulfone!$A:$A,Sulfone!$B:$B,,1) )</f>
        <v>1.1650666943597211E-2</v>
      </c>
      <c r="E175">
        <f xml:space="preserve"> _xlfn.XLOOKUP($A175,sfeso4051!$A:$A,sfeso4051!$B:$B,,1)
 + ( $A175 - _xlfn.XLOOKUP($A175,sfeso4051!$A:$A,sfeso4051!$A:$A,,1) )
   / ( _xlfn.XLOOKUP($A175,sfeso4051!$A:$A,sfeso4051!$A:$A,,-1)
       - _xlfn.XLOOKUP($A175,sfeso4051!$A:$A,sfeso4051!$A:$A,,1) )
   * ( _xlfn.XLOOKUP($A175,sfeso4051!$A:$A,sfeso4051!$B:$B,,-1)
       - _xlfn.XLOOKUP($A175,sfeso4051!$A:$A,sfeso4051!$B:$B,,1) )</f>
        <v>-4.7471099078184881E-3</v>
      </c>
      <c r="F175">
        <f xml:space="preserve"> _xlfn.XLOOKUP($A175,sdbt029!$A:$A,sdbt029!$B:$B,,1)
 + ( $A175 - _xlfn.XLOOKUP($A175,sdbt029!$A:$A,sdbt029!$A:$A,,1) )
   / ( _xlfn.XLOOKUP($A175,sdbt029!$A:$A,sdbt029!$A:$A,,-1)
       - _xlfn.XLOOKUP($A175,sdbt029!$A:$A,sdbt029!$A:$A,,1) )
   * ( _xlfn.XLOOKUP($A175,sdbt029!$A:$A,sdbt029!$B:$B,,-1)
       - _xlfn.XLOOKUP($A175,sdbt029!$A:$A,sdbt029!$B:$B,,1) )</f>
        <v>0.10297612981552534</v>
      </c>
      <c r="G175">
        <f xml:space="preserve"> _xlfn.XLOOKUP($A175,sdbs034!$A:$A,sdbs034!$B:$B,,1)
 + ( $A175 - _xlfn.XLOOKUP($A175,sdbs034!$A:$A,sdbs034!$A:$A,,1) )
   / ( _xlfn.XLOOKUP($A175,sdbs034!$A:$A,sdbs034!$A:$A,,-1)
       - _xlfn.XLOOKUP($A175,sdbs034!$A:$A,sdbs034!$A:$A,,1) )
   * ( _xlfn.XLOOKUP($A175,sdbs034!$A:$A,sdbs034!$B:$B,,-1)
       - _xlfn.XLOOKUP($A175,sdbs034!$A:$A,sdbs034!$B:$B,,1) )</f>
        <v>0.22965886158829776</v>
      </c>
      <c r="H175">
        <f xml:space="preserve"> _xlfn.XLOOKUP($A175,sdbso042!$A:$A,sdbso042!$B:$B,,1)
 + ( $A175 - _xlfn.XLOOKUP($A175,sdbso042!$A:$A,sdbso042!$A:$A,,1) )
   / ( _xlfn.XLOOKUP($A175,sdbso042!$A:$A,sdbso042!$A:$A,,-1)
       - _xlfn.XLOOKUP($A175,sdbso042!$A:$A,sdbso042!$A:$A,,1) )
   * ( _xlfn.XLOOKUP($A175,sdbso042!$A:$A,sdbso042!$B:$B,,-1)
       - _xlfn.XLOOKUP($A175,sdbso042!$A:$A,sdbso042!$B:$B,,1) )</f>
        <v>5.5657458920717481E-2</v>
      </c>
      <c r="Y175">
        <f t="shared" si="7"/>
        <v>0</v>
      </c>
      <c r="Z175">
        <f t="shared" si="8"/>
        <v>0</v>
      </c>
      <c r="AM175" s="1">
        <v>2471.73</v>
      </c>
    </row>
    <row r="176" spans="1:39" x14ac:dyDescent="0.2">
      <c r="A176" s="1">
        <f t="shared" si="6"/>
        <v>2470.4301</v>
      </c>
      <c r="B176" s="1">
        <v>0.19622178000000001</v>
      </c>
      <c r="C176">
        <f xml:space="preserve"> _xlfn.XLOOKUP($A176,DibenzoThiophene!$A:$A,DibenzoThiophene!$B:$B,,1)
 + ( $A176 - _xlfn.XLOOKUP($A176,DibenzoThiophene!$A:$A,DibenzoThiophene!$A:$A,,1) )
   / ( _xlfn.XLOOKUP($A176,DibenzoThiophene!$A:$A,DibenzoThiophene!$A:$A,,-1)
       - _xlfn.XLOOKUP($A176,DibenzoThiophene!$A:$A,DibenzoThiophene!$A:$A,,1) )
   * ( _xlfn.XLOOKUP($A176,DibenzoThiophene!$A:$A,DibenzoThiophene!$B:$B,,-1)
       - _xlfn.XLOOKUP($A176,DibenzoThiophene!$A:$A,DibenzoThiophene!$B:$B,,1) )</f>
        <v>1.5484147345854751E-2</v>
      </c>
      <c r="D176">
        <f xml:space="preserve"> _xlfn.XLOOKUP($A176,Sulfone!$A:$A,Sulfone!$B:$B,,1)
 + ( $A176 - _xlfn.XLOOKUP($A176,Sulfone!$A:$A,Sulfone!$A:$A,,1) )
   / ( _xlfn.XLOOKUP($A176,Sulfone!$A:$A,Sulfone!$A:$A,,-1)
       - _xlfn.XLOOKUP($A176,Sulfone!$A:$A,Sulfone!$A:$A,,1) )
   * ( _xlfn.XLOOKUP($A176,Sulfone!$A:$A,Sulfone!$B:$B,,-1)
       - _xlfn.XLOOKUP($A176,Sulfone!$A:$A,Sulfone!$B:$B,,1) )</f>
        <v>1.7393667366864804E-2</v>
      </c>
      <c r="E176">
        <f xml:space="preserve"> _xlfn.XLOOKUP($A176,sfeso4051!$A:$A,sfeso4051!$B:$B,,1)
 + ( $A176 - _xlfn.XLOOKUP($A176,sfeso4051!$A:$A,sfeso4051!$A:$A,,1) )
   / ( _xlfn.XLOOKUP($A176,sfeso4051!$A:$A,sfeso4051!$A:$A,,-1)
       - _xlfn.XLOOKUP($A176,sfeso4051!$A:$A,sfeso4051!$A:$A,,1) )
   * ( _xlfn.XLOOKUP($A176,sfeso4051!$A:$A,sfeso4051!$B:$B,,-1)
       - _xlfn.XLOOKUP($A176,sfeso4051!$A:$A,sfeso4051!$B:$B,,1) )</f>
        <v>-7.5587786013518819E-3</v>
      </c>
      <c r="F176">
        <f xml:space="preserve"> _xlfn.XLOOKUP($A176,sdbt029!$A:$A,sdbt029!$B:$B,,1)
 + ( $A176 - _xlfn.XLOOKUP($A176,sdbt029!$A:$A,sdbt029!$A:$A,,1) )
   / ( _xlfn.XLOOKUP($A176,sdbt029!$A:$A,sdbt029!$A:$A,,-1)
       - _xlfn.XLOOKUP($A176,sdbt029!$A:$A,sdbt029!$A:$A,,1) )
   * ( _xlfn.XLOOKUP($A176,sdbt029!$A:$A,sdbt029!$B:$B,,-1)
       - _xlfn.XLOOKUP($A176,sdbt029!$A:$A,sdbt029!$B:$B,,1) )</f>
        <v>0.11460415165951596</v>
      </c>
      <c r="G176">
        <f xml:space="preserve"> _xlfn.XLOOKUP($A176,sdbs034!$A:$A,sdbs034!$B:$B,,1)
 + ( $A176 - _xlfn.XLOOKUP($A176,sdbs034!$A:$A,sdbs034!$A:$A,,1) )
   / ( _xlfn.XLOOKUP($A176,sdbs034!$A:$A,sdbs034!$A:$A,,-1)
       - _xlfn.XLOOKUP($A176,sdbs034!$A:$A,sdbs034!$A:$A,,1) )
   * ( _xlfn.XLOOKUP($A176,sdbs034!$A:$A,sdbs034!$B:$B,,-1)
       - _xlfn.XLOOKUP($A176,sdbs034!$A:$A,sdbs034!$B:$B,,1) )</f>
        <v>0.25811272918371031</v>
      </c>
      <c r="H176">
        <f xml:space="preserve"> _xlfn.XLOOKUP($A176,sdbso042!$A:$A,sdbso042!$B:$B,,1)
 + ( $A176 - _xlfn.XLOOKUP($A176,sdbso042!$A:$A,sdbso042!$A:$A,,1) )
   / ( _xlfn.XLOOKUP($A176,sdbso042!$A:$A,sdbso042!$A:$A,,-1)
       - _xlfn.XLOOKUP($A176,sdbso042!$A:$A,sdbso042!$A:$A,,1) )
   * ( _xlfn.XLOOKUP($A176,sdbso042!$A:$A,sdbso042!$B:$B,,-1)
       - _xlfn.XLOOKUP($A176,sdbso042!$A:$A,sdbso042!$B:$B,,1) )</f>
        <v>7.2505942877874513E-2</v>
      </c>
      <c r="Y176">
        <f t="shared" si="7"/>
        <v>0</v>
      </c>
      <c r="Z176">
        <f t="shared" si="8"/>
        <v>0</v>
      </c>
      <c r="AM176" s="1">
        <v>2471.9301</v>
      </c>
    </row>
    <row r="177" spans="1:39" x14ac:dyDescent="0.2">
      <c r="A177" s="1">
        <f t="shared" si="6"/>
        <v>2470.6302000000001</v>
      </c>
      <c r="B177" s="1">
        <v>0.22231712000000001</v>
      </c>
      <c r="C177">
        <f xml:space="preserve"> _xlfn.XLOOKUP($A177,DibenzoThiophene!$A:$A,DibenzoThiophene!$B:$B,,1)
 + ( $A177 - _xlfn.XLOOKUP($A177,DibenzoThiophene!$A:$A,DibenzoThiophene!$A:$A,,1) )
   / ( _xlfn.XLOOKUP($A177,DibenzoThiophene!$A:$A,DibenzoThiophene!$A:$A,,-1)
       - _xlfn.XLOOKUP($A177,DibenzoThiophene!$A:$A,DibenzoThiophene!$A:$A,,1) )
   * ( _xlfn.XLOOKUP($A177,DibenzoThiophene!$A:$A,DibenzoThiophene!$B:$B,,-1)
       - _xlfn.XLOOKUP($A177,DibenzoThiophene!$A:$A,DibenzoThiophene!$B:$B,,1) )</f>
        <v>3.6563383827171586E-2</v>
      </c>
      <c r="D177">
        <f xml:space="preserve"> _xlfn.XLOOKUP($A177,Sulfone!$A:$A,Sulfone!$B:$B,,1)
 + ( $A177 - _xlfn.XLOOKUP($A177,Sulfone!$A:$A,Sulfone!$A:$A,,1) )
   / ( _xlfn.XLOOKUP($A177,Sulfone!$A:$A,Sulfone!$A:$A,,-1)
       - _xlfn.XLOOKUP($A177,Sulfone!$A:$A,Sulfone!$A:$A,,1) )
   * ( _xlfn.XLOOKUP($A177,Sulfone!$A:$A,Sulfone!$B:$B,,-1)
       - _xlfn.XLOOKUP($A177,Sulfone!$A:$A,Sulfone!$B:$B,,1) )</f>
        <v>2.8595294270672748E-2</v>
      </c>
      <c r="E177">
        <f xml:space="preserve"> _xlfn.XLOOKUP($A177,sfeso4051!$A:$A,sfeso4051!$B:$B,,1)
 + ( $A177 - _xlfn.XLOOKUP($A177,sfeso4051!$A:$A,sfeso4051!$A:$A,,1) )
   / ( _xlfn.XLOOKUP($A177,sfeso4051!$A:$A,sfeso4051!$A:$A,,-1)
       - _xlfn.XLOOKUP($A177,sfeso4051!$A:$A,sfeso4051!$A:$A,,1) )
   * ( _xlfn.XLOOKUP($A177,sfeso4051!$A:$A,sfeso4051!$B:$B,,-1)
       - _xlfn.XLOOKUP($A177,sfeso4051!$A:$A,sfeso4051!$B:$B,,1) )</f>
        <v>-4.8142908787466481E-3</v>
      </c>
      <c r="F177">
        <f xml:space="preserve"> _xlfn.XLOOKUP($A177,sdbt029!$A:$A,sdbt029!$B:$B,,1)
 + ( $A177 - _xlfn.XLOOKUP($A177,sdbt029!$A:$A,sdbt029!$A:$A,,1) )
   / ( _xlfn.XLOOKUP($A177,sdbt029!$A:$A,sdbt029!$A:$A,,-1)
       - _xlfn.XLOOKUP($A177,sdbt029!$A:$A,sdbt029!$A:$A,,1) )
   * ( _xlfn.XLOOKUP($A177,sdbt029!$A:$A,sdbt029!$B:$B,,-1)
       - _xlfn.XLOOKUP($A177,sdbt029!$A:$A,sdbt029!$B:$B,,1) )</f>
        <v>0.12009858959714065</v>
      </c>
      <c r="G177">
        <f xml:space="preserve"> _xlfn.XLOOKUP($A177,sdbs034!$A:$A,sdbs034!$B:$B,,1)
 + ( $A177 - _xlfn.XLOOKUP($A177,sdbs034!$A:$A,sdbs034!$A:$A,,1) )
   / ( _xlfn.XLOOKUP($A177,sdbs034!$A:$A,sdbs034!$A:$A,,-1)
       - _xlfn.XLOOKUP($A177,sdbs034!$A:$A,sdbs034!$A:$A,,1) )
   * ( _xlfn.XLOOKUP($A177,sdbs034!$A:$A,sdbs034!$B:$B,,-1)
       - _xlfn.XLOOKUP($A177,sdbs034!$A:$A,sdbs034!$B:$B,,1) )</f>
        <v>0.299399974129542</v>
      </c>
      <c r="H177">
        <f xml:space="preserve"> _xlfn.XLOOKUP($A177,sdbso042!$A:$A,sdbso042!$B:$B,,1)
 + ( $A177 - _xlfn.XLOOKUP($A177,sdbso042!$A:$A,sdbso042!$A:$A,,1) )
   / ( _xlfn.XLOOKUP($A177,sdbso042!$A:$A,sdbso042!$A:$A,,-1)
       - _xlfn.XLOOKUP($A177,sdbso042!$A:$A,sdbso042!$A:$A,,1) )
   * ( _xlfn.XLOOKUP($A177,sdbso042!$A:$A,sdbso042!$B:$B,,-1)
       - _xlfn.XLOOKUP($A177,sdbso042!$A:$A,sdbso042!$B:$B,,1) )</f>
        <v>0.1303748696853792</v>
      </c>
      <c r="Y177">
        <f t="shared" si="7"/>
        <v>0</v>
      </c>
      <c r="Z177">
        <f t="shared" si="8"/>
        <v>0</v>
      </c>
      <c r="AM177" s="1">
        <v>2472.1302000000001</v>
      </c>
    </row>
    <row r="178" spans="1:39" x14ac:dyDescent="0.2">
      <c r="A178" s="1">
        <f t="shared" si="6"/>
        <v>2470.8303999999998</v>
      </c>
      <c r="B178" s="1">
        <v>0.30444099000000002</v>
      </c>
      <c r="C178">
        <f xml:space="preserve"> _xlfn.XLOOKUP($A178,DibenzoThiophene!$A:$A,DibenzoThiophene!$B:$B,,1)
 + ( $A178 - _xlfn.XLOOKUP($A178,DibenzoThiophene!$A:$A,DibenzoThiophene!$A:$A,,1) )
   / ( _xlfn.XLOOKUP($A178,DibenzoThiophene!$A:$A,DibenzoThiophene!$A:$A,,-1)
       - _xlfn.XLOOKUP($A178,DibenzoThiophene!$A:$A,DibenzoThiophene!$A:$A,,1) )
   * ( _xlfn.XLOOKUP($A178,DibenzoThiophene!$A:$A,DibenzoThiophene!$B:$B,,-1)
       - _xlfn.XLOOKUP($A178,DibenzoThiophene!$A:$A,DibenzoThiophene!$B:$B,,1) )</f>
        <v>3.2017696577663041E-2</v>
      </c>
      <c r="D178">
        <f xml:space="preserve"> _xlfn.XLOOKUP($A178,Sulfone!$A:$A,Sulfone!$B:$B,,1)
 + ( $A178 - _xlfn.XLOOKUP($A178,Sulfone!$A:$A,Sulfone!$A:$A,,1) )
   / ( _xlfn.XLOOKUP($A178,Sulfone!$A:$A,Sulfone!$A:$A,,-1)
       - _xlfn.XLOOKUP($A178,Sulfone!$A:$A,Sulfone!$A:$A,,1) )
   * ( _xlfn.XLOOKUP($A178,Sulfone!$A:$A,Sulfone!$B:$B,,-1)
       - _xlfn.XLOOKUP($A178,Sulfone!$A:$A,Sulfone!$B:$B,,1) )</f>
        <v>3.5001589220225053E-2</v>
      </c>
      <c r="E178">
        <f xml:space="preserve"> _xlfn.XLOOKUP($A178,sfeso4051!$A:$A,sfeso4051!$B:$B,,1)
 + ( $A178 - _xlfn.XLOOKUP($A178,sfeso4051!$A:$A,sfeso4051!$A:$A,,1) )
   / ( _xlfn.XLOOKUP($A178,sfeso4051!$A:$A,sfeso4051!$A:$A,,-1)
       - _xlfn.XLOOKUP($A178,sfeso4051!$A:$A,sfeso4051!$A:$A,,1) )
   * ( _xlfn.XLOOKUP($A178,sfeso4051!$A:$A,sfeso4051!$B:$B,,-1)
       - _xlfn.XLOOKUP($A178,sfeso4051!$A:$A,sfeso4051!$B:$B,,1) )</f>
        <v>-5.3288382476988751E-3</v>
      </c>
      <c r="F178">
        <f xml:space="preserve"> _xlfn.XLOOKUP($A178,sdbt029!$A:$A,sdbt029!$B:$B,,1)
 + ( $A178 - _xlfn.XLOOKUP($A178,sdbt029!$A:$A,sdbt029!$A:$A,,1) )
   / ( _xlfn.XLOOKUP($A178,sdbt029!$A:$A,sdbt029!$A:$A,,-1)
       - _xlfn.XLOOKUP($A178,sdbt029!$A:$A,sdbt029!$A:$A,,1) )
   * ( _xlfn.XLOOKUP($A178,sdbt029!$A:$A,sdbt029!$B:$B,,-1)
       - _xlfn.XLOOKUP($A178,sdbt029!$A:$A,sdbt029!$B:$B,,1) )</f>
        <v>0.13826382336147144</v>
      </c>
      <c r="G178">
        <f xml:space="preserve"> _xlfn.XLOOKUP($A178,sdbs034!$A:$A,sdbs034!$B:$B,,1)
 + ( $A178 - _xlfn.XLOOKUP($A178,sdbs034!$A:$A,sdbs034!$A:$A,,1) )
   / ( _xlfn.XLOOKUP($A178,sdbs034!$A:$A,sdbs034!$A:$A,,-1)
       - _xlfn.XLOOKUP($A178,sdbs034!$A:$A,sdbs034!$A:$A,,1) )
   * ( _xlfn.XLOOKUP($A178,sdbs034!$A:$A,sdbs034!$B:$B,,-1)
       - _xlfn.XLOOKUP($A178,sdbs034!$A:$A,sdbs034!$B:$B,,1) )</f>
        <v>0.35909036673045835</v>
      </c>
      <c r="H178">
        <f xml:space="preserve"> _xlfn.XLOOKUP($A178,sdbso042!$A:$A,sdbso042!$B:$B,,1)
 + ( $A178 - _xlfn.XLOOKUP($A178,sdbso042!$A:$A,sdbso042!$A:$A,,1) )
   / ( _xlfn.XLOOKUP($A178,sdbso042!$A:$A,sdbso042!$A:$A,,-1)
       - _xlfn.XLOOKUP($A178,sdbso042!$A:$A,sdbso042!$A:$A,,1) )
   * ( _xlfn.XLOOKUP($A178,sdbso042!$A:$A,sdbso042!$B:$B,,-1)
       - _xlfn.XLOOKUP($A178,sdbso042!$A:$A,sdbso042!$B:$B,,1) )</f>
        <v>0.13130597560289151</v>
      </c>
      <c r="Y178">
        <f t="shared" si="7"/>
        <v>0</v>
      </c>
      <c r="Z178">
        <f t="shared" si="8"/>
        <v>0</v>
      </c>
      <c r="AM178" s="1">
        <v>2472.3303999999998</v>
      </c>
    </row>
    <row r="179" spans="1:39" x14ac:dyDescent="0.2">
      <c r="A179" s="1">
        <f t="shared" si="6"/>
        <v>2471.0304999999998</v>
      </c>
      <c r="B179" s="1">
        <v>0.39258764000000002</v>
      </c>
      <c r="C179">
        <f xml:space="preserve"> _xlfn.XLOOKUP($A179,DibenzoThiophene!$A:$A,DibenzoThiophene!$B:$B,,1)
 + ( $A179 - _xlfn.XLOOKUP($A179,DibenzoThiophene!$A:$A,DibenzoThiophene!$A:$A,,1) )
   / ( _xlfn.XLOOKUP($A179,DibenzoThiophene!$A:$A,DibenzoThiophene!$A:$A,,-1)
       - _xlfn.XLOOKUP($A179,DibenzoThiophene!$A:$A,DibenzoThiophene!$A:$A,,1) )
   * ( _xlfn.XLOOKUP($A179,DibenzoThiophene!$A:$A,DibenzoThiophene!$B:$B,,-1)
       - _xlfn.XLOOKUP($A179,DibenzoThiophene!$A:$A,DibenzoThiophene!$B:$B,,1) )</f>
        <v>2.027608454395801E-2</v>
      </c>
      <c r="D179">
        <f xml:space="preserve"> _xlfn.XLOOKUP($A179,Sulfone!$A:$A,Sulfone!$B:$B,,1)
 + ( $A179 - _xlfn.XLOOKUP($A179,Sulfone!$A:$A,Sulfone!$A:$A,,1) )
   / ( _xlfn.XLOOKUP($A179,Sulfone!$A:$A,Sulfone!$A:$A,,-1)
       - _xlfn.XLOOKUP($A179,Sulfone!$A:$A,Sulfone!$A:$A,,1) )
   * ( _xlfn.XLOOKUP($A179,Sulfone!$A:$A,Sulfone!$B:$B,,-1)
       - _xlfn.XLOOKUP($A179,Sulfone!$A:$A,Sulfone!$B:$B,,1) )</f>
        <v>4.1165071021527541E-2</v>
      </c>
      <c r="E179">
        <f xml:space="preserve"> _xlfn.XLOOKUP($A179,sfeso4051!$A:$A,sfeso4051!$B:$B,,1)
 + ( $A179 - _xlfn.XLOOKUP($A179,sfeso4051!$A:$A,sfeso4051!$A:$A,,1) )
   / ( _xlfn.XLOOKUP($A179,sfeso4051!$A:$A,sfeso4051!$A:$A,,-1)
       - _xlfn.XLOOKUP($A179,sfeso4051!$A:$A,sfeso4051!$A:$A,,1) )
   * ( _xlfn.XLOOKUP($A179,sfeso4051!$A:$A,sfeso4051!$B:$B,,-1)
       - _xlfn.XLOOKUP($A179,sfeso4051!$A:$A,sfeso4051!$B:$B,,1) )</f>
        <v>-4.9129217657966455E-3</v>
      </c>
      <c r="F179">
        <f xml:space="preserve"> _xlfn.XLOOKUP($A179,sdbt029!$A:$A,sdbt029!$B:$B,,1)
 + ( $A179 - _xlfn.XLOOKUP($A179,sdbt029!$A:$A,sdbt029!$A:$A,,1) )
   / ( _xlfn.XLOOKUP($A179,sdbt029!$A:$A,sdbt029!$A:$A,,-1)
       - _xlfn.XLOOKUP($A179,sdbt029!$A:$A,sdbt029!$A:$A,,1) )
   * ( _xlfn.XLOOKUP($A179,sdbt029!$A:$A,sdbt029!$B:$B,,-1)
       - _xlfn.XLOOKUP($A179,sdbt029!$A:$A,sdbt029!$B:$B,,1) )</f>
        <v>0.1635778965247934</v>
      </c>
      <c r="G179">
        <f xml:space="preserve"> _xlfn.XLOOKUP($A179,sdbs034!$A:$A,sdbs034!$B:$B,,1)
 + ( $A179 - _xlfn.XLOOKUP($A179,sdbs034!$A:$A,sdbs034!$A:$A,,1) )
   / ( _xlfn.XLOOKUP($A179,sdbs034!$A:$A,sdbs034!$A:$A,,-1)
       - _xlfn.XLOOKUP($A179,sdbs034!$A:$A,sdbs034!$A:$A,,1) )
   * ( _xlfn.XLOOKUP($A179,sdbs034!$A:$A,sdbs034!$B:$B,,-1)
       - _xlfn.XLOOKUP($A179,sdbs034!$A:$A,sdbs034!$B:$B,,1) )</f>
        <v>0.46137707324145083</v>
      </c>
      <c r="H179">
        <f xml:space="preserve"> _xlfn.XLOOKUP($A179,sdbso042!$A:$A,sdbso042!$B:$B,,1)
 + ( $A179 - _xlfn.XLOOKUP($A179,sdbso042!$A:$A,sdbso042!$A:$A,,1) )
   / ( _xlfn.XLOOKUP($A179,sdbso042!$A:$A,sdbso042!$A:$A,,-1)
       - _xlfn.XLOOKUP($A179,sdbso042!$A:$A,sdbso042!$A:$A,,1) )
   * ( _xlfn.XLOOKUP($A179,sdbso042!$A:$A,sdbso042!$B:$B,,-1)
       - _xlfn.XLOOKUP($A179,sdbso042!$A:$A,sdbso042!$B:$B,,1) )</f>
        <v>0.12897767338095181</v>
      </c>
      <c r="Y179">
        <f t="shared" si="7"/>
        <v>0</v>
      </c>
      <c r="Z179">
        <f t="shared" si="8"/>
        <v>0</v>
      </c>
      <c r="AM179" s="1">
        <v>2472.5304999999998</v>
      </c>
    </row>
    <row r="180" spans="1:39" x14ac:dyDescent="0.2">
      <c r="A180" s="1">
        <f t="shared" si="6"/>
        <v>2471.2305999999999</v>
      </c>
      <c r="B180" s="1">
        <v>0.50512641999999996</v>
      </c>
      <c r="C180">
        <f xml:space="preserve"> _xlfn.XLOOKUP($A180,DibenzoThiophene!$A:$A,DibenzoThiophene!$B:$B,,1)
 + ( $A180 - _xlfn.XLOOKUP($A180,DibenzoThiophene!$A:$A,DibenzoThiophene!$A:$A,,1) )
   / ( _xlfn.XLOOKUP($A180,DibenzoThiophene!$A:$A,DibenzoThiophene!$A:$A,,-1)
       - _xlfn.XLOOKUP($A180,DibenzoThiophene!$A:$A,DibenzoThiophene!$A:$A,,1) )
   * ( _xlfn.XLOOKUP($A180,DibenzoThiophene!$A:$A,DibenzoThiophene!$B:$B,,-1)
       - _xlfn.XLOOKUP($A180,DibenzoThiophene!$A:$A,DibenzoThiophene!$B:$B,,1) )</f>
        <v>1.5096337365277825E-2</v>
      </c>
      <c r="D180">
        <f xml:space="preserve"> _xlfn.XLOOKUP($A180,Sulfone!$A:$A,Sulfone!$B:$B,,1)
 + ( $A180 - _xlfn.XLOOKUP($A180,Sulfone!$A:$A,Sulfone!$A:$A,,1) )
   / ( _xlfn.XLOOKUP($A180,Sulfone!$A:$A,Sulfone!$A:$A,,-1)
       - _xlfn.XLOOKUP($A180,Sulfone!$A:$A,Sulfone!$A:$A,,1) )
   * ( _xlfn.XLOOKUP($A180,Sulfone!$A:$A,Sulfone!$B:$B,,-1)
       - _xlfn.XLOOKUP($A180,Sulfone!$A:$A,Sulfone!$B:$B,,1) )</f>
        <v>4.3522746862605995E-2</v>
      </c>
      <c r="E180">
        <f xml:space="preserve"> _xlfn.XLOOKUP($A180,sfeso4051!$A:$A,sfeso4051!$B:$B,,1)
 + ( $A180 - _xlfn.XLOOKUP($A180,sfeso4051!$A:$A,sfeso4051!$A:$A,,1) )
   / ( _xlfn.XLOOKUP($A180,sfeso4051!$A:$A,sfeso4051!$A:$A,,-1)
       - _xlfn.XLOOKUP($A180,sfeso4051!$A:$A,sfeso4051!$A:$A,,1) )
   * ( _xlfn.XLOOKUP($A180,sfeso4051!$A:$A,sfeso4051!$B:$B,,-1)
       - _xlfn.XLOOKUP($A180,sfeso4051!$A:$A,sfeso4051!$B:$B,,1) )</f>
        <v>-4.1780259135140415E-3</v>
      </c>
      <c r="F180">
        <f xml:space="preserve"> _xlfn.XLOOKUP($A180,sdbt029!$A:$A,sdbt029!$B:$B,,1)
 + ( $A180 - _xlfn.XLOOKUP($A180,sdbt029!$A:$A,sdbt029!$A:$A,,1) )
   / ( _xlfn.XLOOKUP($A180,sdbt029!$A:$A,sdbt029!$A:$A,,-1)
       - _xlfn.XLOOKUP($A180,sdbt029!$A:$A,sdbt029!$A:$A,,1) )
   * ( _xlfn.XLOOKUP($A180,sdbt029!$A:$A,sdbt029!$B:$B,,-1)
       - _xlfn.XLOOKUP($A180,sdbt029!$A:$A,sdbt029!$B:$B,,1) )</f>
        <v>0.19599535944645446</v>
      </c>
      <c r="G180">
        <f xml:space="preserve"> _xlfn.XLOOKUP($A180,sdbs034!$A:$A,sdbs034!$B:$B,,1)
 + ( $A180 - _xlfn.XLOOKUP($A180,sdbs034!$A:$A,sdbs034!$A:$A,,1) )
   / ( _xlfn.XLOOKUP($A180,sdbs034!$A:$A,sdbs034!$A:$A,,-1)
       - _xlfn.XLOOKUP($A180,sdbs034!$A:$A,sdbs034!$A:$A,,1) )
   * ( _xlfn.XLOOKUP($A180,sdbs034!$A:$A,sdbs034!$B:$B,,-1)
       - _xlfn.XLOOKUP($A180,sdbs034!$A:$A,sdbs034!$B:$B,,1) )</f>
        <v>0.62327172031369293</v>
      </c>
      <c r="H180">
        <f xml:space="preserve"> _xlfn.XLOOKUP($A180,sdbso042!$A:$A,sdbso042!$B:$B,,1)
 + ( $A180 - _xlfn.XLOOKUP($A180,sdbso042!$A:$A,sdbso042!$A:$A,,1) )
   / ( _xlfn.XLOOKUP($A180,sdbso042!$A:$A,sdbso042!$A:$A,,-1)
       - _xlfn.XLOOKUP($A180,sdbso042!$A:$A,sdbso042!$A:$A,,1) )
   * ( _xlfn.XLOOKUP($A180,sdbso042!$A:$A,sdbso042!$B:$B,,-1)
       - _xlfn.XLOOKUP($A180,sdbso042!$A:$A,sdbso042!$B:$B,,1) )</f>
        <v>0.14408626191058543</v>
      </c>
      <c r="Y180">
        <f t="shared" si="7"/>
        <v>0</v>
      </c>
      <c r="Z180">
        <f t="shared" si="8"/>
        <v>0</v>
      </c>
      <c r="AM180" s="1">
        <v>2472.7305999999999</v>
      </c>
    </row>
    <row r="181" spans="1:39" x14ac:dyDescent="0.2">
      <c r="A181" s="1">
        <f t="shared" si="6"/>
        <v>2471.4308000000001</v>
      </c>
      <c r="B181" s="1">
        <v>0.69651821999999997</v>
      </c>
      <c r="C181">
        <f xml:space="preserve"> _xlfn.XLOOKUP($A181,DibenzoThiophene!$A:$A,DibenzoThiophene!$B:$B,,1)
 + ( $A181 - _xlfn.XLOOKUP($A181,DibenzoThiophene!$A:$A,DibenzoThiophene!$A:$A,,1) )
   / ( _xlfn.XLOOKUP($A181,DibenzoThiophene!$A:$A,DibenzoThiophene!$A:$A,,-1)
       - _xlfn.XLOOKUP($A181,DibenzoThiophene!$A:$A,DibenzoThiophene!$A:$A,,1) )
   * ( _xlfn.XLOOKUP($A181,DibenzoThiophene!$A:$A,DibenzoThiophene!$B:$B,,-1)
       - _xlfn.XLOOKUP($A181,DibenzoThiophene!$A:$A,DibenzoThiophene!$B:$B,,1) )</f>
        <v>1.1280574401219056E-2</v>
      </c>
      <c r="D181">
        <f xml:space="preserve"> _xlfn.XLOOKUP($A181,Sulfone!$A:$A,Sulfone!$B:$B,,1)
 + ( $A181 - _xlfn.XLOOKUP($A181,Sulfone!$A:$A,Sulfone!$A:$A,,1) )
   / ( _xlfn.XLOOKUP($A181,Sulfone!$A:$A,Sulfone!$A:$A,,-1)
       - _xlfn.XLOOKUP($A181,Sulfone!$A:$A,Sulfone!$A:$A,,1) )
   * ( _xlfn.XLOOKUP($A181,Sulfone!$A:$A,Sulfone!$B:$B,,-1)
       - _xlfn.XLOOKUP($A181,Sulfone!$A:$A,Sulfone!$B:$B,,1) )</f>
        <v>4.7742945001477063E-2</v>
      </c>
      <c r="E181">
        <f xml:space="preserve"> _xlfn.XLOOKUP($A181,sfeso4051!$A:$A,sfeso4051!$B:$B,,1)
 + ( $A181 - _xlfn.XLOOKUP($A181,sfeso4051!$A:$A,sfeso4051!$A:$A,,1) )
   / ( _xlfn.XLOOKUP($A181,sfeso4051!$A:$A,sfeso4051!$A:$A,,-1)
       - _xlfn.XLOOKUP($A181,sfeso4051!$A:$A,sfeso4051!$A:$A,,1) )
   * ( _xlfn.XLOOKUP($A181,sfeso4051!$A:$A,sfeso4051!$B:$B,,-1)
       - _xlfn.XLOOKUP($A181,sfeso4051!$A:$A,sfeso4051!$B:$B,,1) )</f>
        <v>-4.3374289305583057E-3</v>
      </c>
      <c r="F181">
        <f xml:space="preserve"> _xlfn.XLOOKUP($A181,sdbt029!$A:$A,sdbt029!$B:$B,,1)
 + ( $A181 - _xlfn.XLOOKUP($A181,sdbt029!$A:$A,sdbt029!$A:$A,,1) )
   / ( _xlfn.XLOOKUP($A181,sdbt029!$A:$A,sdbt029!$A:$A,,-1)
       - _xlfn.XLOOKUP($A181,sdbt029!$A:$A,sdbt029!$A:$A,,1) )
   * ( _xlfn.XLOOKUP($A181,sdbt029!$A:$A,sdbt029!$B:$B,,-1)
       - _xlfn.XLOOKUP($A181,sdbt029!$A:$A,sdbt029!$B:$B,,1) )</f>
        <v>0.23964685939330355</v>
      </c>
      <c r="G181">
        <f xml:space="preserve"> _xlfn.XLOOKUP($A181,sdbs034!$A:$A,sdbs034!$B:$B,,1)
 + ( $A181 - _xlfn.XLOOKUP($A181,sdbs034!$A:$A,sdbs034!$A:$A,,1) )
   / ( _xlfn.XLOOKUP($A181,sdbs034!$A:$A,sdbs034!$A:$A,,-1)
       - _xlfn.XLOOKUP($A181,sdbs034!$A:$A,sdbs034!$A:$A,,1) )
   * ( _xlfn.XLOOKUP($A181,sdbs034!$A:$A,sdbs034!$B:$B,,-1)
       - _xlfn.XLOOKUP($A181,sdbs034!$A:$A,sdbs034!$B:$B,,1) )</f>
        <v>0.88438471577567601</v>
      </c>
      <c r="H181">
        <f xml:space="preserve"> _xlfn.XLOOKUP($A181,sdbso042!$A:$A,sdbso042!$B:$B,,1)
 + ( $A181 - _xlfn.XLOOKUP($A181,sdbso042!$A:$A,sdbso042!$A:$A,,1) )
   / ( _xlfn.XLOOKUP($A181,sdbso042!$A:$A,sdbso042!$A:$A,,-1)
       - _xlfn.XLOOKUP($A181,sdbso042!$A:$A,sdbso042!$A:$A,,1) )
   * ( _xlfn.XLOOKUP($A181,sdbso042!$A:$A,sdbso042!$B:$B,,-1)
       - _xlfn.XLOOKUP($A181,sdbso042!$A:$A,sdbso042!$B:$B,,1) )</f>
        <v>0.14752372141672471</v>
      </c>
      <c r="Y181">
        <f t="shared" si="7"/>
        <v>0</v>
      </c>
      <c r="Z181">
        <f t="shared" si="8"/>
        <v>0</v>
      </c>
      <c r="AM181" s="1">
        <v>2472.9308000000001</v>
      </c>
    </row>
    <row r="182" spans="1:39" x14ac:dyDescent="0.2">
      <c r="A182" s="1">
        <f t="shared" si="6"/>
        <v>2471.6309000000001</v>
      </c>
      <c r="B182" s="1">
        <v>0.94405834</v>
      </c>
      <c r="C182">
        <f xml:space="preserve"> _xlfn.XLOOKUP($A182,DibenzoThiophene!$A:$A,DibenzoThiophene!$B:$B,,1)
 + ( $A182 - _xlfn.XLOOKUP($A182,DibenzoThiophene!$A:$A,DibenzoThiophene!$A:$A,,1) )
   / ( _xlfn.XLOOKUP($A182,DibenzoThiophene!$A:$A,DibenzoThiophene!$A:$A,,-1)
       - _xlfn.XLOOKUP($A182,DibenzoThiophene!$A:$A,DibenzoThiophene!$A:$A,,1) )
   * ( _xlfn.XLOOKUP($A182,DibenzoThiophene!$A:$A,DibenzoThiophene!$B:$B,,-1)
       - _xlfn.XLOOKUP($A182,DibenzoThiophene!$A:$A,DibenzoThiophene!$B:$B,,1) )</f>
        <v>3.2888624423960434E-2</v>
      </c>
      <c r="D182">
        <f xml:space="preserve"> _xlfn.XLOOKUP($A182,Sulfone!$A:$A,Sulfone!$B:$B,,1)
 + ( $A182 - _xlfn.XLOOKUP($A182,Sulfone!$A:$A,Sulfone!$A:$A,,1) )
   / ( _xlfn.XLOOKUP($A182,Sulfone!$A:$A,Sulfone!$A:$A,,-1)
       - _xlfn.XLOOKUP($A182,Sulfone!$A:$A,Sulfone!$A:$A,,1) )
   * ( _xlfn.XLOOKUP($A182,Sulfone!$A:$A,Sulfone!$B:$B,,-1)
       - _xlfn.XLOOKUP($A182,Sulfone!$A:$A,Sulfone!$B:$B,,1) )</f>
        <v>5.7376313135513494E-2</v>
      </c>
      <c r="E182">
        <f xml:space="preserve"> _xlfn.XLOOKUP($A182,sfeso4051!$A:$A,sfeso4051!$B:$B,,1)
 + ( $A182 - _xlfn.XLOOKUP($A182,sfeso4051!$A:$A,sfeso4051!$A:$A,,1) )
   / ( _xlfn.XLOOKUP($A182,sfeso4051!$A:$A,sfeso4051!$A:$A,,-1)
       - _xlfn.XLOOKUP($A182,sfeso4051!$A:$A,sfeso4051!$A:$A,,1) )
   * ( _xlfn.XLOOKUP($A182,sfeso4051!$A:$A,sfeso4051!$B:$B,,-1)
       - _xlfn.XLOOKUP($A182,sfeso4051!$A:$A,sfeso4051!$B:$B,,1) )</f>
        <v>-1.9707694876244402E-3</v>
      </c>
      <c r="F182">
        <f xml:space="preserve"> _xlfn.XLOOKUP($A182,sdbt029!$A:$A,sdbt029!$B:$B,,1)
 + ( $A182 - _xlfn.XLOOKUP($A182,sdbt029!$A:$A,sdbt029!$A:$A,,1) )
   / ( _xlfn.XLOOKUP($A182,sdbt029!$A:$A,sdbt029!$A:$A,,-1)
       - _xlfn.XLOOKUP($A182,sdbt029!$A:$A,sdbt029!$A:$A,,1) )
   * ( _xlfn.XLOOKUP($A182,sdbt029!$A:$A,sdbt029!$B:$B,,-1)
       - _xlfn.XLOOKUP($A182,sdbt029!$A:$A,sdbt029!$B:$B,,1) )</f>
        <v>0.30398521910355775</v>
      </c>
      <c r="G182">
        <f xml:space="preserve"> _xlfn.XLOOKUP($A182,sdbs034!$A:$A,sdbs034!$B:$B,,1)
 + ( $A182 - _xlfn.XLOOKUP($A182,sdbs034!$A:$A,sdbs034!$A:$A,,1) )
   / ( _xlfn.XLOOKUP($A182,sdbs034!$A:$A,sdbs034!$A:$A,,-1)
       - _xlfn.XLOOKUP($A182,sdbs034!$A:$A,sdbs034!$A:$A,,1) )
   * ( _xlfn.XLOOKUP($A182,sdbs034!$A:$A,sdbs034!$B:$B,,-1)
       - _xlfn.XLOOKUP($A182,sdbs034!$A:$A,sdbs034!$B:$B,,1) )</f>
        <v>1.2953218844435646</v>
      </c>
      <c r="H182">
        <f xml:space="preserve"> _xlfn.XLOOKUP($A182,sdbso042!$A:$A,sdbso042!$B:$B,,1)
 + ( $A182 - _xlfn.XLOOKUP($A182,sdbso042!$A:$A,sdbso042!$A:$A,,1) )
   / ( _xlfn.XLOOKUP($A182,sdbso042!$A:$A,sdbso042!$A:$A,,-1)
       - _xlfn.XLOOKUP($A182,sdbso042!$A:$A,sdbso042!$A:$A,,1) )
   * ( _xlfn.XLOOKUP($A182,sdbso042!$A:$A,sdbso042!$B:$B,,-1)
       - _xlfn.XLOOKUP($A182,sdbso042!$A:$A,sdbso042!$B:$B,,1) )</f>
        <v>0.16007935050132349</v>
      </c>
      <c r="Y182">
        <f t="shared" si="7"/>
        <v>0</v>
      </c>
      <c r="Z182">
        <f t="shared" si="8"/>
        <v>0</v>
      </c>
      <c r="AM182" s="1">
        <v>2473.1309000000001</v>
      </c>
    </row>
    <row r="183" spans="1:39" x14ac:dyDescent="0.2">
      <c r="A183" s="1">
        <f t="shared" si="6"/>
        <v>2471.8310000000001</v>
      </c>
      <c r="B183" s="1">
        <v>1.1226784000000001</v>
      </c>
      <c r="C183">
        <f xml:space="preserve"> _xlfn.XLOOKUP($A183,DibenzoThiophene!$A:$A,DibenzoThiophene!$B:$B,,1)
 + ( $A183 - _xlfn.XLOOKUP($A183,DibenzoThiophene!$A:$A,DibenzoThiophene!$A:$A,,1) )
   / ( _xlfn.XLOOKUP($A183,DibenzoThiophene!$A:$A,DibenzoThiophene!$A:$A,,-1)
       - _xlfn.XLOOKUP($A183,DibenzoThiophene!$A:$A,DibenzoThiophene!$A:$A,,1) )
   * ( _xlfn.XLOOKUP($A183,DibenzoThiophene!$A:$A,DibenzoThiophene!$B:$B,,-1)
       - _xlfn.XLOOKUP($A183,DibenzoThiophene!$A:$A,DibenzoThiophene!$B:$B,,1) )</f>
        <v>6.7218065545165698E-2</v>
      </c>
      <c r="D183">
        <f xml:space="preserve"> _xlfn.XLOOKUP($A183,Sulfone!$A:$A,Sulfone!$B:$B,,1)
 + ( $A183 - _xlfn.XLOOKUP($A183,Sulfone!$A:$A,Sulfone!$A:$A,,1) )
   / ( _xlfn.XLOOKUP($A183,Sulfone!$A:$A,Sulfone!$A:$A,,-1)
       - _xlfn.XLOOKUP($A183,Sulfone!$A:$A,Sulfone!$A:$A,,1) )
   * ( _xlfn.XLOOKUP($A183,Sulfone!$A:$A,Sulfone!$B:$B,,-1)
       - _xlfn.XLOOKUP($A183,Sulfone!$A:$A,Sulfone!$B:$B,,1) )</f>
        <v>6.6604098733811221E-2</v>
      </c>
      <c r="E183">
        <f xml:space="preserve"> _xlfn.XLOOKUP($A183,sfeso4051!$A:$A,sfeso4051!$B:$B,,1)
 + ( $A183 - _xlfn.XLOOKUP($A183,sfeso4051!$A:$A,sfeso4051!$A:$A,,1) )
   / ( _xlfn.XLOOKUP($A183,sfeso4051!$A:$A,sfeso4051!$A:$A,,-1)
       - _xlfn.XLOOKUP($A183,sfeso4051!$A:$A,sfeso4051!$A:$A,,1) )
   * ( _xlfn.XLOOKUP($A183,sfeso4051!$A:$A,sfeso4051!$B:$B,,-1)
       - _xlfn.XLOOKUP($A183,sfeso4051!$A:$A,sfeso4051!$B:$B,,1) )</f>
        <v>-2.5192554102352314E-4</v>
      </c>
      <c r="F183">
        <f xml:space="preserve"> _xlfn.XLOOKUP($A183,sdbt029!$A:$A,sdbt029!$B:$B,,1)
 + ( $A183 - _xlfn.XLOOKUP($A183,sdbt029!$A:$A,sdbt029!$A:$A,,1) )
   / ( _xlfn.XLOOKUP($A183,sdbt029!$A:$A,sdbt029!$A:$A,,-1)
       - _xlfn.XLOOKUP($A183,sdbt029!$A:$A,sdbt029!$A:$A,,1) )
   * ( _xlfn.XLOOKUP($A183,sdbt029!$A:$A,sdbt029!$B:$B,,-1)
       - _xlfn.XLOOKUP($A183,sdbt029!$A:$A,sdbt029!$B:$B,,1) )</f>
        <v>0.41258463015465963</v>
      </c>
      <c r="G183">
        <f xml:space="preserve"> _xlfn.XLOOKUP($A183,sdbs034!$A:$A,sdbs034!$B:$B,,1)
 + ( $A183 - _xlfn.XLOOKUP($A183,sdbs034!$A:$A,sdbs034!$A:$A,,1) )
   / ( _xlfn.XLOOKUP($A183,sdbs034!$A:$A,sdbs034!$A:$A,,-1)
       - _xlfn.XLOOKUP($A183,sdbs034!$A:$A,sdbs034!$A:$A,,1) )
   * ( _xlfn.XLOOKUP($A183,sdbs034!$A:$A,sdbs034!$B:$B,,-1)
       - _xlfn.XLOOKUP($A183,sdbs034!$A:$A,sdbs034!$B:$B,,1) )</f>
        <v>1.8791032884994094</v>
      </c>
      <c r="H183">
        <f xml:space="preserve"> _xlfn.XLOOKUP($A183,sdbso042!$A:$A,sdbso042!$B:$B,,1)
 + ( $A183 - _xlfn.XLOOKUP($A183,sdbso042!$A:$A,sdbso042!$A:$A,,1) )
   / ( _xlfn.XLOOKUP($A183,sdbso042!$A:$A,sdbso042!$A:$A,,-1)
       - _xlfn.XLOOKUP($A183,sdbso042!$A:$A,sdbso042!$A:$A,,1) )
   * ( _xlfn.XLOOKUP($A183,sdbso042!$A:$A,sdbso042!$B:$B,,-1)
       - _xlfn.XLOOKUP($A183,sdbso042!$A:$A,sdbso042!$B:$B,,1) )</f>
        <v>0.17741627740710939</v>
      </c>
      <c r="Y183">
        <f t="shared" si="7"/>
        <v>0</v>
      </c>
      <c r="Z183">
        <f t="shared" si="8"/>
        <v>0</v>
      </c>
      <c r="AM183" s="1">
        <v>2473.3310000000001</v>
      </c>
    </row>
    <row r="184" spans="1:39" x14ac:dyDescent="0.2">
      <c r="A184" s="1">
        <f t="shared" si="6"/>
        <v>2472.0311999999999</v>
      </c>
      <c r="B184" s="1">
        <v>1.3414324</v>
      </c>
      <c r="C184">
        <f xml:space="preserve"> _xlfn.XLOOKUP($A184,DibenzoThiophene!$A:$A,DibenzoThiophene!$B:$B,,1)
 + ( $A184 - _xlfn.XLOOKUP($A184,DibenzoThiophene!$A:$A,DibenzoThiophene!$A:$A,,1) )
   / ( _xlfn.XLOOKUP($A184,DibenzoThiophene!$A:$A,DibenzoThiophene!$A:$A,,-1)
       - _xlfn.XLOOKUP($A184,DibenzoThiophene!$A:$A,DibenzoThiophene!$A:$A,,1) )
   * ( _xlfn.XLOOKUP($A184,DibenzoThiophene!$A:$A,DibenzoThiophene!$B:$B,,-1)
       - _xlfn.XLOOKUP($A184,DibenzoThiophene!$A:$A,DibenzoThiophene!$B:$B,,1) )</f>
        <v>9.097138671186554E-2</v>
      </c>
      <c r="D184">
        <f xml:space="preserve"> _xlfn.XLOOKUP($A184,Sulfone!$A:$A,Sulfone!$B:$B,,1)
 + ( $A184 - _xlfn.XLOOKUP($A184,Sulfone!$A:$A,Sulfone!$A:$A,,1) )
   / ( _xlfn.XLOOKUP($A184,Sulfone!$A:$A,Sulfone!$A:$A,,-1)
       - _xlfn.XLOOKUP($A184,Sulfone!$A:$A,Sulfone!$A:$A,,1) )
   * ( _xlfn.XLOOKUP($A184,Sulfone!$A:$A,Sulfone!$B:$B,,-1)
       - _xlfn.XLOOKUP($A184,Sulfone!$A:$A,Sulfone!$B:$B,,1) )</f>
        <v>7.0927504718553802E-2</v>
      </c>
      <c r="E184">
        <f xml:space="preserve"> _xlfn.XLOOKUP($A184,sfeso4051!$A:$A,sfeso4051!$B:$B,,1)
 + ( $A184 - _xlfn.XLOOKUP($A184,sfeso4051!$A:$A,sfeso4051!$A:$A,,1) )
   / ( _xlfn.XLOOKUP($A184,sfeso4051!$A:$A,sfeso4051!$A:$A,,-1)
       - _xlfn.XLOOKUP($A184,sfeso4051!$A:$A,sfeso4051!$A:$A,,1) )
   * ( _xlfn.XLOOKUP($A184,sfeso4051!$A:$A,sfeso4051!$B:$B,,-1)
       - _xlfn.XLOOKUP($A184,sfeso4051!$A:$A,sfeso4051!$B:$B,,1) )</f>
        <v>-3.743104462551963E-4</v>
      </c>
      <c r="F184">
        <f xml:space="preserve"> _xlfn.XLOOKUP($A184,sdbt029!$A:$A,sdbt029!$B:$B,,1)
 + ( $A184 - _xlfn.XLOOKUP($A184,sdbt029!$A:$A,sdbt029!$A:$A,,1) )
   / ( _xlfn.XLOOKUP($A184,sdbt029!$A:$A,sdbt029!$A:$A,,-1)
       - _xlfn.XLOOKUP($A184,sdbt029!$A:$A,sdbt029!$A:$A,,1) )
   * ( _xlfn.XLOOKUP($A184,sdbt029!$A:$A,sdbt029!$B:$B,,-1)
       - _xlfn.XLOOKUP($A184,sdbt029!$A:$A,sdbt029!$B:$B,,1) )</f>
        <v>0.59963614282455147</v>
      </c>
      <c r="G184">
        <f xml:space="preserve"> _xlfn.XLOOKUP($A184,sdbs034!$A:$A,sdbs034!$B:$B,,1)
 + ( $A184 - _xlfn.XLOOKUP($A184,sdbs034!$A:$A,sdbs034!$A:$A,,1) )
   / ( _xlfn.XLOOKUP($A184,sdbs034!$A:$A,sdbs034!$A:$A,,-1)
       - _xlfn.XLOOKUP($A184,sdbs034!$A:$A,sdbs034!$A:$A,,1) )
   * ( _xlfn.XLOOKUP($A184,sdbs034!$A:$A,sdbs034!$B:$B,,-1)
       - _xlfn.XLOOKUP($A184,sdbs034!$A:$A,sdbs034!$B:$B,,1) )</f>
        <v>2.5773920275726203</v>
      </c>
      <c r="H184">
        <f xml:space="preserve"> _xlfn.XLOOKUP($A184,sdbso042!$A:$A,sdbso042!$B:$B,,1)
 + ( $A184 - _xlfn.XLOOKUP($A184,sdbso042!$A:$A,sdbso042!$A:$A,,1) )
   / ( _xlfn.XLOOKUP($A184,sdbso042!$A:$A,sdbso042!$A:$A,,-1)
       - _xlfn.XLOOKUP($A184,sdbso042!$A:$A,sdbso042!$A:$A,,1) )
   * ( _xlfn.XLOOKUP($A184,sdbso042!$A:$A,sdbso042!$B:$B,,-1)
       - _xlfn.XLOOKUP($A184,sdbso042!$A:$A,sdbso042!$B:$B,,1) )</f>
        <v>0.18714538213071474</v>
      </c>
      <c r="Y184">
        <f t="shared" si="7"/>
        <v>0</v>
      </c>
      <c r="Z184">
        <f t="shared" si="8"/>
        <v>0</v>
      </c>
      <c r="AM184" s="1">
        <v>2473.5311999999999</v>
      </c>
    </row>
    <row r="185" spans="1:39" x14ac:dyDescent="0.2">
      <c r="A185" s="1">
        <f t="shared" si="6"/>
        <v>2472.2312999999999</v>
      </c>
      <c r="B185" s="1">
        <v>1.5066092</v>
      </c>
      <c r="C185">
        <f xml:space="preserve"> _xlfn.XLOOKUP($A185,DibenzoThiophene!$A:$A,DibenzoThiophene!$B:$B,,1)
 + ( $A185 - _xlfn.XLOOKUP($A185,DibenzoThiophene!$A:$A,DibenzoThiophene!$A:$A,,1) )
   / ( _xlfn.XLOOKUP($A185,DibenzoThiophene!$A:$A,DibenzoThiophene!$A:$A,,-1)
       - _xlfn.XLOOKUP($A185,DibenzoThiophene!$A:$A,DibenzoThiophene!$A:$A,,1) )
   * ( _xlfn.XLOOKUP($A185,DibenzoThiophene!$A:$A,DibenzoThiophene!$B:$B,,-1)
       - _xlfn.XLOOKUP($A185,DibenzoThiophene!$A:$A,DibenzoThiophene!$B:$B,,1) )</f>
        <v>0.10289742143795055</v>
      </c>
      <c r="D185">
        <f xml:space="preserve"> _xlfn.XLOOKUP($A185,Sulfone!$A:$A,Sulfone!$B:$B,,1)
 + ( $A185 - _xlfn.XLOOKUP($A185,Sulfone!$A:$A,Sulfone!$A:$A,,1) )
   / ( _xlfn.XLOOKUP($A185,Sulfone!$A:$A,Sulfone!$A:$A,,-1)
       - _xlfn.XLOOKUP($A185,Sulfone!$A:$A,Sulfone!$A:$A,,1) )
   * ( _xlfn.XLOOKUP($A185,Sulfone!$A:$A,Sulfone!$B:$B,,-1)
       - _xlfn.XLOOKUP($A185,Sulfone!$A:$A,Sulfone!$B:$B,,1) )</f>
        <v>6.9468677432782247E-2</v>
      </c>
      <c r="E185">
        <f xml:space="preserve"> _xlfn.XLOOKUP($A185,sfeso4051!$A:$A,sfeso4051!$B:$B,,1)
 + ( $A185 - _xlfn.XLOOKUP($A185,sfeso4051!$A:$A,sfeso4051!$A:$A,,1) )
   / ( _xlfn.XLOOKUP($A185,sfeso4051!$A:$A,sfeso4051!$A:$A,,-1)
       - _xlfn.XLOOKUP($A185,sfeso4051!$A:$A,sfeso4051!$A:$A,,1) )
   * ( _xlfn.XLOOKUP($A185,sfeso4051!$A:$A,sfeso4051!$B:$B,,-1)
       - _xlfn.XLOOKUP($A185,sfeso4051!$A:$A,sfeso4051!$B:$B,,1) )</f>
        <v>6.8352867097077035E-4</v>
      </c>
      <c r="F185">
        <f xml:space="preserve"> _xlfn.XLOOKUP($A185,sdbt029!$A:$A,sdbt029!$B:$B,,1)
 + ( $A185 - _xlfn.XLOOKUP($A185,sdbt029!$A:$A,sdbt029!$A:$A,,1) )
   / ( _xlfn.XLOOKUP($A185,sdbt029!$A:$A,sdbt029!$A:$A,,-1)
       - _xlfn.XLOOKUP($A185,sdbt029!$A:$A,sdbt029!$A:$A,,1) )
   * ( _xlfn.XLOOKUP($A185,sdbt029!$A:$A,sdbt029!$B:$B,,-1)
       - _xlfn.XLOOKUP($A185,sdbt029!$A:$A,sdbt029!$B:$B,,1) )</f>
        <v>0.95338363188749886</v>
      </c>
      <c r="G185">
        <f xml:space="preserve"> _xlfn.XLOOKUP($A185,sdbs034!$A:$A,sdbs034!$B:$B,,1)
 + ( $A185 - _xlfn.XLOOKUP($A185,sdbs034!$A:$A,sdbs034!$A:$A,,1) )
   / ( _xlfn.XLOOKUP($A185,sdbs034!$A:$A,sdbs034!$A:$A,,-1)
       - _xlfn.XLOOKUP($A185,sdbs034!$A:$A,sdbs034!$A:$A,,1) )
   * ( _xlfn.XLOOKUP($A185,sdbs034!$A:$A,sdbs034!$B:$B,,-1)
       - _xlfn.XLOOKUP($A185,sdbs034!$A:$A,sdbs034!$B:$B,,1) )</f>
        <v>3.1763982859661235</v>
      </c>
      <c r="H185">
        <f xml:space="preserve"> _xlfn.XLOOKUP($A185,sdbso042!$A:$A,sdbso042!$B:$B,,1)
 + ( $A185 - _xlfn.XLOOKUP($A185,sdbso042!$A:$A,sdbso042!$A:$A,,1) )
   / ( _xlfn.XLOOKUP($A185,sdbso042!$A:$A,sdbso042!$A:$A,,-1)
       - _xlfn.XLOOKUP($A185,sdbso042!$A:$A,sdbso042!$A:$A,,1) )
   * ( _xlfn.XLOOKUP($A185,sdbso042!$A:$A,sdbso042!$B:$B,,-1)
       - _xlfn.XLOOKUP($A185,sdbso042!$A:$A,sdbso042!$B:$B,,1) )</f>
        <v>0.19569569744362136</v>
      </c>
      <c r="Y185">
        <f t="shared" si="7"/>
        <v>0</v>
      </c>
      <c r="Z185">
        <f t="shared" si="8"/>
        <v>0</v>
      </c>
      <c r="AM185" s="1">
        <v>2473.7312999999999</v>
      </c>
    </row>
    <row r="186" spans="1:39" x14ac:dyDescent="0.2">
      <c r="A186" s="1">
        <f t="shared" si="6"/>
        <v>2472.4313999999999</v>
      </c>
      <c r="B186" s="1">
        <v>1.5591223000000001</v>
      </c>
      <c r="C186">
        <f xml:space="preserve"> _xlfn.XLOOKUP($A186,DibenzoThiophene!$A:$A,DibenzoThiophene!$B:$B,,1)
 + ( $A186 - _xlfn.XLOOKUP($A186,DibenzoThiophene!$A:$A,DibenzoThiophene!$A:$A,,1) )
   / ( _xlfn.XLOOKUP($A186,DibenzoThiophene!$A:$A,DibenzoThiophene!$A:$A,,-1)
       - _xlfn.XLOOKUP($A186,DibenzoThiophene!$A:$A,DibenzoThiophene!$A:$A,,1) )
   * ( _xlfn.XLOOKUP($A186,DibenzoThiophene!$A:$A,DibenzoThiophene!$B:$B,,-1)
       - _xlfn.XLOOKUP($A186,DibenzoThiophene!$A:$A,DibenzoThiophene!$B:$B,,1) )</f>
        <v>0.14049922125128808</v>
      </c>
      <c r="D186">
        <f xml:space="preserve"> _xlfn.XLOOKUP($A186,Sulfone!$A:$A,Sulfone!$B:$B,,1)
 + ( $A186 - _xlfn.XLOOKUP($A186,Sulfone!$A:$A,Sulfone!$A:$A,,1) )
   / ( _xlfn.XLOOKUP($A186,Sulfone!$A:$A,Sulfone!$A:$A,,-1)
       - _xlfn.XLOOKUP($A186,Sulfone!$A:$A,Sulfone!$A:$A,,1) )
   * ( _xlfn.XLOOKUP($A186,Sulfone!$A:$A,Sulfone!$B:$B,,-1)
       - _xlfn.XLOOKUP($A186,Sulfone!$A:$A,Sulfone!$B:$B,,1) )</f>
        <v>6.5310423512971602E-2</v>
      </c>
      <c r="E186">
        <f xml:space="preserve"> _xlfn.XLOOKUP($A186,sfeso4051!$A:$A,sfeso4051!$B:$B,,1)
 + ( $A186 - _xlfn.XLOOKUP($A186,sfeso4051!$A:$A,sfeso4051!$A:$A,,1) )
   / ( _xlfn.XLOOKUP($A186,sfeso4051!$A:$A,sfeso4051!$A:$A,,-1)
       - _xlfn.XLOOKUP($A186,sfeso4051!$A:$A,sfeso4051!$A:$A,,1) )
   * ( _xlfn.XLOOKUP($A186,sfeso4051!$A:$A,sfeso4051!$B:$B,,-1)
       - _xlfn.XLOOKUP($A186,sfeso4051!$A:$A,sfeso4051!$B:$B,,1) )</f>
        <v>4.6717546713165407E-3</v>
      </c>
      <c r="F186">
        <f xml:space="preserve"> _xlfn.XLOOKUP($A186,sdbt029!$A:$A,sdbt029!$B:$B,,1)
 + ( $A186 - _xlfn.XLOOKUP($A186,sdbt029!$A:$A,sdbt029!$A:$A,,1) )
   / ( _xlfn.XLOOKUP($A186,sdbt029!$A:$A,sdbt029!$A:$A,,-1)
       - _xlfn.XLOOKUP($A186,sdbt029!$A:$A,sdbt029!$A:$A,,1) )
   * ( _xlfn.XLOOKUP($A186,sdbt029!$A:$A,sdbt029!$B:$B,,-1)
       - _xlfn.XLOOKUP($A186,sdbt029!$A:$A,sdbt029!$B:$B,,1) )</f>
        <v>1.577528777090405</v>
      </c>
      <c r="G186">
        <f xml:space="preserve"> _xlfn.XLOOKUP($A186,sdbs034!$A:$A,sdbs034!$B:$B,,1)
 + ( $A186 - _xlfn.XLOOKUP($A186,sdbs034!$A:$A,sdbs034!$A:$A,,1) )
   / ( _xlfn.XLOOKUP($A186,sdbs034!$A:$A,sdbs034!$A:$A,,-1)
       - _xlfn.XLOOKUP($A186,sdbs034!$A:$A,sdbs034!$A:$A,,1) )
   * ( _xlfn.XLOOKUP($A186,sdbs034!$A:$A,sdbs034!$B:$B,,-1)
       - _xlfn.XLOOKUP($A186,sdbs034!$A:$A,sdbs034!$B:$B,,1) )</f>
        <v>3.4727361443624494</v>
      </c>
      <c r="H186">
        <f xml:space="preserve"> _xlfn.XLOOKUP($A186,sdbso042!$A:$A,sdbso042!$B:$B,,1)
 + ( $A186 - _xlfn.XLOOKUP($A186,sdbso042!$A:$A,sdbso042!$A:$A,,1) )
   / ( _xlfn.XLOOKUP($A186,sdbso042!$A:$A,sdbso042!$A:$A,,-1)
       - _xlfn.XLOOKUP($A186,sdbso042!$A:$A,sdbso042!$A:$A,,1) )
   * ( _xlfn.XLOOKUP($A186,sdbso042!$A:$A,sdbso042!$B:$B,,-1)
       - _xlfn.XLOOKUP($A186,sdbso042!$A:$A,sdbso042!$B:$B,,1) )</f>
        <v>0.21961070459541768</v>
      </c>
      <c r="Y186">
        <f t="shared" si="7"/>
        <v>0</v>
      </c>
      <c r="Z186">
        <f t="shared" si="8"/>
        <v>0</v>
      </c>
      <c r="AM186" s="1">
        <v>2473.9313999999999</v>
      </c>
    </row>
    <row r="187" spans="1:39" x14ac:dyDescent="0.2">
      <c r="A187" s="1">
        <f t="shared" si="6"/>
        <v>2472.6316000000002</v>
      </c>
      <c r="B187" s="1">
        <v>1.5518274999999999</v>
      </c>
      <c r="C187">
        <f xml:space="preserve"> _xlfn.XLOOKUP($A187,DibenzoThiophene!$A:$A,DibenzoThiophene!$B:$B,,1)
 + ( $A187 - _xlfn.XLOOKUP($A187,DibenzoThiophene!$A:$A,DibenzoThiophene!$A:$A,,1) )
   / ( _xlfn.XLOOKUP($A187,DibenzoThiophene!$A:$A,DibenzoThiophene!$A:$A,,-1)
       - _xlfn.XLOOKUP($A187,DibenzoThiophene!$A:$A,DibenzoThiophene!$A:$A,,1) )
   * ( _xlfn.XLOOKUP($A187,DibenzoThiophene!$A:$A,DibenzoThiophene!$B:$B,,-1)
       - _xlfn.XLOOKUP($A187,DibenzoThiophene!$A:$A,DibenzoThiophene!$B:$B,,1) )</f>
        <v>0.18191768334671468</v>
      </c>
      <c r="D187">
        <f xml:space="preserve"> _xlfn.XLOOKUP($A187,Sulfone!$A:$A,Sulfone!$B:$B,,1)
 + ( $A187 - _xlfn.XLOOKUP($A187,Sulfone!$A:$A,Sulfone!$A:$A,,1) )
   / ( _xlfn.XLOOKUP($A187,Sulfone!$A:$A,Sulfone!$A:$A,,-1)
       - _xlfn.XLOOKUP($A187,Sulfone!$A:$A,Sulfone!$A:$A,,1) )
   * ( _xlfn.XLOOKUP($A187,Sulfone!$A:$A,Sulfone!$B:$B,,-1)
       - _xlfn.XLOOKUP($A187,Sulfone!$A:$A,Sulfone!$B:$B,,1) )</f>
        <v>6.8994210992668434E-2</v>
      </c>
      <c r="E187">
        <f xml:space="preserve"> _xlfn.XLOOKUP($A187,sfeso4051!$A:$A,sfeso4051!$B:$B,,1)
 + ( $A187 - _xlfn.XLOOKUP($A187,sfeso4051!$A:$A,sfeso4051!$A:$A,,1) )
   / ( _xlfn.XLOOKUP($A187,sfeso4051!$A:$A,sfeso4051!$A:$A,,-1)
       - _xlfn.XLOOKUP($A187,sfeso4051!$A:$A,sfeso4051!$A:$A,,1) )
   * ( _xlfn.XLOOKUP($A187,sfeso4051!$A:$A,sfeso4051!$B:$B,,-1)
       - _xlfn.XLOOKUP($A187,sfeso4051!$A:$A,sfeso4051!$B:$B,,1) )</f>
        <v>5.9855584266865275E-3</v>
      </c>
      <c r="F187">
        <f xml:space="preserve"> _xlfn.XLOOKUP($A187,sdbt029!$A:$A,sdbt029!$B:$B,,1)
 + ( $A187 - _xlfn.XLOOKUP($A187,sdbt029!$A:$A,sdbt029!$A:$A,,1) )
   / ( _xlfn.XLOOKUP($A187,sdbt029!$A:$A,sdbt029!$A:$A,,-1)
       - _xlfn.XLOOKUP($A187,sdbt029!$A:$A,sdbt029!$A:$A,,1) )
   * ( _xlfn.XLOOKUP($A187,sdbt029!$A:$A,sdbt029!$B:$B,,-1)
       - _xlfn.XLOOKUP($A187,sdbt029!$A:$A,sdbt029!$B:$B,,1) )</f>
        <v>2.4685192507148583</v>
      </c>
      <c r="G187">
        <f xml:space="preserve"> _xlfn.XLOOKUP($A187,sdbs034!$A:$A,sdbs034!$B:$B,,1)
 + ( $A187 - _xlfn.XLOOKUP($A187,sdbs034!$A:$A,sdbs034!$A:$A,,1) )
   / ( _xlfn.XLOOKUP($A187,sdbs034!$A:$A,sdbs034!$A:$A,,-1)
       - _xlfn.XLOOKUP($A187,sdbs034!$A:$A,sdbs034!$A:$A,,1) )
   * ( _xlfn.XLOOKUP($A187,sdbs034!$A:$A,sdbs034!$B:$B,,-1)
       - _xlfn.XLOOKUP($A187,sdbs034!$A:$A,sdbs034!$B:$B,,1) )</f>
        <v>3.3891997695404443</v>
      </c>
      <c r="H187">
        <f xml:space="preserve"> _xlfn.XLOOKUP($A187,sdbso042!$A:$A,sdbso042!$B:$B,,1)
 + ( $A187 - _xlfn.XLOOKUP($A187,sdbso042!$A:$A,sdbso042!$A:$A,,1) )
   / ( _xlfn.XLOOKUP($A187,sdbso042!$A:$A,sdbso042!$A:$A,,-1)
       - _xlfn.XLOOKUP($A187,sdbso042!$A:$A,sdbso042!$A:$A,,1) )
   * ( _xlfn.XLOOKUP($A187,sdbso042!$A:$A,sdbso042!$B:$B,,-1)
       - _xlfn.XLOOKUP($A187,sdbso042!$A:$A,sdbso042!$B:$B,,1) )</f>
        <v>0.24252023756190871</v>
      </c>
      <c r="Y187">
        <f t="shared" si="7"/>
        <v>0</v>
      </c>
      <c r="Z187">
        <f t="shared" si="8"/>
        <v>0</v>
      </c>
      <c r="AM187" s="1">
        <v>2474.1316000000002</v>
      </c>
    </row>
    <row r="188" spans="1:39" x14ac:dyDescent="0.2">
      <c r="A188" s="1">
        <f t="shared" si="6"/>
        <v>2472.8317000000002</v>
      </c>
      <c r="B188" s="1">
        <v>1.5597502999999999</v>
      </c>
      <c r="C188">
        <f xml:space="preserve"> _xlfn.XLOOKUP($A188,DibenzoThiophene!$A:$A,DibenzoThiophene!$B:$B,,1)
 + ( $A188 - _xlfn.XLOOKUP($A188,DibenzoThiophene!$A:$A,DibenzoThiophene!$A:$A,,1) )
   / ( _xlfn.XLOOKUP($A188,DibenzoThiophene!$A:$A,DibenzoThiophene!$A:$A,,-1)
       - _xlfn.XLOOKUP($A188,DibenzoThiophene!$A:$A,DibenzoThiophene!$A:$A,,1) )
   * ( _xlfn.XLOOKUP($A188,DibenzoThiophene!$A:$A,DibenzoThiophene!$B:$B,,-1)
       - _xlfn.XLOOKUP($A188,DibenzoThiophene!$A:$A,DibenzoThiophene!$B:$B,,1) )</f>
        <v>0.26003744753003372</v>
      </c>
      <c r="D188">
        <f xml:space="preserve"> _xlfn.XLOOKUP($A188,Sulfone!$A:$A,Sulfone!$B:$B,,1)
 + ( $A188 - _xlfn.XLOOKUP($A188,Sulfone!$A:$A,Sulfone!$A:$A,,1) )
   / ( _xlfn.XLOOKUP($A188,Sulfone!$A:$A,Sulfone!$A:$A,,-1)
       - _xlfn.XLOOKUP($A188,Sulfone!$A:$A,Sulfone!$A:$A,,1) )
   * ( _xlfn.XLOOKUP($A188,Sulfone!$A:$A,Sulfone!$B:$B,,-1)
       - _xlfn.XLOOKUP($A188,Sulfone!$A:$A,Sulfone!$B:$B,,1) )</f>
        <v>7.7381019913823179E-2</v>
      </c>
      <c r="E188">
        <f xml:space="preserve"> _xlfn.XLOOKUP($A188,sfeso4051!$A:$A,sfeso4051!$B:$B,,1)
 + ( $A188 - _xlfn.XLOOKUP($A188,sfeso4051!$A:$A,sfeso4051!$A:$A,,1) )
   / ( _xlfn.XLOOKUP($A188,sfeso4051!$A:$A,sfeso4051!$A:$A,,-1)
       - _xlfn.XLOOKUP($A188,sfeso4051!$A:$A,sfeso4051!$A:$A,,1) )
   * ( _xlfn.XLOOKUP($A188,sfeso4051!$A:$A,sfeso4051!$B:$B,,-1)
       - _xlfn.XLOOKUP($A188,sfeso4051!$A:$A,sfeso4051!$B:$B,,1) )</f>
        <v>6.842834489516501E-3</v>
      </c>
      <c r="F188">
        <f xml:space="preserve"> _xlfn.XLOOKUP($A188,sdbt029!$A:$A,sdbt029!$B:$B,,1)
 + ( $A188 - _xlfn.XLOOKUP($A188,sdbt029!$A:$A,sdbt029!$A:$A,,1) )
   / ( _xlfn.XLOOKUP($A188,sdbt029!$A:$A,sdbt029!$A:$A,,-1)
       - _xlfn.XLOOKUP($A188,sdbt029!$A:$A,sdbt029!$A:$A,,1) )
   * ( _xlfn.XLOOKUP($A188,sdbt029!$A:$A,sdbt029!$B:$B,,-1)
       - _xlfn.XLOOKUP($A188,sdbt029!$A:$A,sdbt029!$B:$B,,1) )</f>
        <v>3.3122849309835973</v>
      </c>
      <c r="G188">
        <f xml:space="preserve"> _xlfn.XLOOKUP($A188,sdbs034!$A:$A,sdbs034!$B:$B,,1)
 + ( $A188 - _xlfn.XLOOKUP($A188,sdbs034!$A:$A,sdbs034!$A:$A,,1) )
   / ( _xlfn.XLOOKUP($A188,sdbs034!$A:$A,sdbs034!$A:$A,,-1)
       - _xlfn.XLOOKUP($A188,sdbs034!$A:$A,sdbs034!$A:$A,,1) )
   * ( _xlfn.XLOOKUP($A188,sdbs034!$A:$A,sdbs034!$B:$B,,-1)
       - _xlfn.XLOOKUP($A188,sdbs034!$A:$A,sdbs034!$B:$B,,1) )</f>
        <v>2.994500329874572</v>
      </c>
      <c r="H188">
        <f xml:space="preserve"> _xlfn.XLOOKUP($A188,sdbso042!$A:$A,sdbso042!$B:$B,,1)
 + ( $A188 - _xlfn.XLOOKUP($A188,sdbso042!$A:$A,sdbso042!$A:$A,,1) )
   / ( _xlfn.XLOOKUP($A188,sdbso042!$A:$A,sdbso042!$A:$A,,-1)
       - _xlfn.XLOOKUP($A188,sdbso042!$A:$A,sdbso042!$A:$A,,1) )
   * ( _xlfn.XLOOKUP($A188,sdbso042!$A:$A,sdbso042!$B:$B,,-1)
       - _xlfn.XLOOKUP($A188,sdbso042!$A:$A,sdbso042!$B:$B,,1) )</f>
        <v>0.26640333800781818</v>
      </c>
      <c r="Y188">
        <f t="shared" si="7"/>
        <v>0</v>
      </c>
      <c r="Z188">
        <f t="shared" si="8"/>
        <v>0</v>
      </c>
      <c r="AM188" s="1">
        <v>2474.3317000000002</v>
      </c>
    </row>
    <row r="189" spans="1:39" x14ac:dyDescent="0.2">
      <c r="A189" s="1">
        <f t="shared" si="6"/>
        <v>2473.0318000000002</v>
      </c>
      <c r="B189" s="1">
        <v>1.4820952000000001</v>
      </c>
      <c r="C189">
        <f xml:space="preserve"> _xlfn.XLOOKUP($A189,DibenzoThiophene!$A:$A,DibenzoThiophene!$B:$B,,1)
 + ( $A189 - _xlfn.XLOOKUP($A189,DibenzoThiophene!$A:$A,DibenzoThiophene!$A:$A,,1) )
   / ( _xlfn.XLOOKUP($A189,DibenzoThiophene!$A:$A,DibenzoThiophene!$A:$A,,-1)
       - _xlfn.XLOOKUP($A189,DibenzoThiophene!$A:$A,DibenzoThiophene!$A:$A,,1) )
   * ( _xlfn.XLOOKUP($A189,DibenzoThiophene!$A:$A,DibenzoThiophene!$B:$B,,-1)
       - _xlfn.XLOOKUP($A189,DibenzoThiophene!$A:$A,DibenzoThiophene!$B:$B,,1) )</f>
        <v>0.40274463349033807</v>
      </c>
      <c r="D189">
        <f xml:space="preserve"> _xlfn.XLOOKUP($A189,Sulfone!$A:$A,Sulfone!$B:$B,,1)
 + ( $A189 - _xlfn.XLOOKUP($A189,Sulfone!$A:$A,Sulfone!$A:$A,,1) )
   / ( _xlfn.XLOOKUP($A189,Sulfone!$A:$A,Sulfone!$A:$A,,-1)
       - _xlfn.XLOOKUP($A189,Sulfone!$A:$A,Sulfone!$A:$A,,1) )
   * ( _xlfn.XLOOKUP($A189,Sulfone!$A:$A,Sulfone!$B:$B,,-1)
       - _xlfn.XLOOKUP($A189,Sulfone!$A:$A,Sulfone!$B:$B,,1) )</f>
        <v>8.5108164152630617E-2</v>
      </c>
      <c r="E189">
        <f xml:space="preserve"> _xlfn.XLOOKUP($A189,sfeso4051!$A:$A,sfeso4051!$B:$B,,1)
 + ( $A189 - _xlfn.XLOOKUP($A189,sfeso4051!$A:$A,sfeso4051!$A:$A,,1) )
   / ( _xlfn.XLOOKUP($A189,sfeso4051!$A:$A,sfeso4051!$A:$A,,-1)
       - _xlfn.XLOOKUP($A189,sfeso4051!$A:$A,sfeso4051!$A:$A,,1) )
   * ( _xlfn.XLOOKUP($A189,sfeso4051!$A:$A,sfeso4051!$B:$B,,-1)
       - _xlfn.XLOOKUP($A189,sfeso4051!$A:$A,sfeso4051!$B:$B,,1) )</f>
        <v>9.2841926612377123E-3</v>
      </c>
      <c r="F189">
        <f xml:space="preserve"> _xlfn.XLOOKUP($A189,sdbt029!$A:$A,sdbt029!$B:$B,,1)
 + ( $A189 - _xlfn.XLOOKUP($A189,sdbt029!$A:$A,sdbt029!$A:$A,,1) )
   / ( _xlfn.XLOOKUP($A189,sdbt029!$A:$A,sdbt029!$A:$A,,-1)
       - _xlfn.XLOOKUP($A189,sdbt029!$A:$A,sdbt029!$A:$A,,1) )
   * ( _xlfn.XLOOKUP($A189,sdbt029!$A:$A,sdbt029!$B:$B,,-1)
       - _xlfn.XLOOKUP($A189,sdbt029!$A:$A,sdbt029!$B:$B,,1) )</f>
        <v>3.6797353319270041</v>
      </c>
      <c r="G189">
        <f xml:space="preserve"> _xlfn.XLOOKUP($A189,sdbs034!$A:$A,sdbs034!$B:$B,,1)
 + ( $A189 - _xlfn.XLOOKUP($A189,sdbs034!$A:$A,sdbs034!$A:$A,,1) )
   / ( _xlfn.XLOOKUP($A189,sdbs034!$A:$A,sdbs034!$A:$A,,-1)
       - _xlfn.XLOOKUP($A189,sdbs034!$A:$A,sdbs034!$A:$A,,1) )
   * ( _xlfn.XLOOKUP($A189,sdbs034!$A:$A,sdbs034!$B:$B,,-1)
       - _xlfn.XLOOKUP($A189,sdbs034!$A:$A,sdbs034!$B:$B,,1) )</f>
        <v>2.4518616365924855</v>
      </c>
      <c r="H189">
        <f xml:space="preserve"> _xlfn.XLOOKUP($A189,sdbso042!$A:$A,sdbso042!$B:$B,,1)
 + ( $A189 - _xlfn.XLOOKUP($A189,sdbso042!$A:$A,sdbso042!$A:$A,,1) )
   / ( _xlfn.XLOOKUP($A189,sdbso042!$A:$A,sdbso042!$A:$A,,-1)
       - _xlfn.XLOOKUP($A189,sdbso042!$A:$A,sdbso042!$A:$A,,1) )
   * ( _xlfn.XLOOKUP($A189,sdbso042!$A:$A,sdbso042!$B:$B,,-1)
       - _xlfn.XLOOKUP($A189,sdbso042!$A:$A,sdbso042!$B:$B,,1) )</f>
        <v>0.30109420172322304</v>
      </c>
      <c r="Y189">
        <f t="shared" si="7"/>
        <v>0</v>
      </c>
      <c r="Z189">
        <f t="shared" si="8"/>
        <v>0</v>
      </c>
      <c r="AM189" s="1">
        <v>2474.5318000000002</v>
      </c>
    </row>
    <row r="190" spans="1:39" x14ac:dyDescent="0.2">
      <c r="A190" s="1">
        <f t="shared" si="6"/>
        <v>2473.2319000000002</v>
      </c>
      <c r="B190" s="1">
        <v>1.4855867</v>
      </c>
      <c r="C190">
        <f xml:space="preserve"> _xlfn.XLOOKUP($A190,DibenzoThiophene!$A:$A,DibenzoThiophene!$B:$B,,1)
 + ( $A190 - _xlfn.XLOOKUP($A190,DibenzoThiophene!$A:$A,DibenzoThiophene!$A:$A,,1) )
   / ( _xlfn.XLOOKUP($A190,DibenzoThiophene!$A:$A,DibenzoThiophene!$A:$A,,-1)
       - _xlfn.XLOOKUP($A190,DibenzoThiophene!$A:$A,DibenzoThiophene!$A:$A,,1) )
   * ( _xlfn.XLOOKUP($A190,DibenzoThiophene!$A:$A,DibenzoThiophene!$B:$B,,-1)
       - _xlfn.XLOOKUP($A190,DibenzoThiophene!$A:$A,DibenzoThiophene!$B:$B,,1) )</f>
        <v>0.67034291209418084</v>
      </c>
      <c r="D190">
        <f xml:space="preserve"> _xlfn.XLOOKUP($A190,Sulfone!$A:$A,Sulfone!$B:$B,,1)
 + ( $A190 - _xlfn.XLOOKUP($A190,Sulfone!$A:$A,Sulfone!$A:$A,,1) )
   / ( _xlfn.XLOOKUP($A190,Sulfone!$A:$A,Sulfone!$A:$A,,-1)
       - _xlfn.XLOOKUP($A190,Sulfone!$A:$A,Sulfone!$A:$A,,1) )
   * ( _xlfn.XLOOKUP($A190,Sulfone!$A:$A,Sulfone!$B:$B,,-1)
       - _xlfn.XLOOKUP($A190,Sulfone!$A:$A,Sulfone!$B:$B,,1) )</f>
        <v>8.8912856220196235E-2</v>
      </c>
      <c r="E190">
        <f xml:space="preserve"> _xlfn.XLOOKUP($A190,sfeso4051!$A:$A,sfeso4051!$B:$B,,1)
 + ( $A190 - _xlfn.XLOOKUP($A190,sfeso4051!$A:$A,sfeso4051!$A:$A,,1) )
   / ( _xlfn.XLOOKUP($A190,sfeso4051!$A:$A,sfeso4051!$A:$A,,-1)
       - _xlfn.XLOOKUP($A190,sfeso4051!$A:$A,sfeso4051!$A:$A,,1) )
   * ( _xlfn.XLOOKUP($A190,sfeso4051!$A:$A,sfeso4051!$B:$B,,-1)
       - _xlfn.XLOOKUP($A190,sfeso4051!$A:$A,sfeso4051!$B:$B,,1) )</f>
        <v>7.5560994758388685E-3</v>
      </c>
      <c r="F190">
        <f xml:space="preserve"> _xlfn.XLOOKUP($A190,sdbt029!$A:$A,sdbt029!$B:$B,,1)
 + ( $A190 - _xlfn.XLOOKUP($A190,sdbt029!$A:$A,sdbt029!$A:$A,,1) )
   / ( _xlfn.XLOOKUP($A190,sdbt029!$A:$A,sdbt029!$A:$A,,-1)
       - _xlfn.XLOOKUP($A190,sdbt029!$A:$A,sdbt029!$A:$A,,1) )
   * ( _xlfn.XLOOKUP($A190,sdbt029!$A:$A,sdbt029!$B:$B,,-1)
       - _xlfn.XLOOKUP($A190,sdbt029!$A:$A,sdbt029!$B:$B,,1) )</f>
        <v>3.4103226821186698</v>
      </c>
      <c r="G190">
        <f xml:space="preserve"> _xlfn.XLOOKUP($A190,sdbs034!$A:$A,sdbs034!$B:$B,,1)
 + ( $A190 - _xlfn.XLOOKUP($A190,sdbs034!$A:$A,sdbs034!$A:$A,,1) )
   / ( _xlfn.XLOOKUP($A190,sdbs034!$A:$A,sdbs034!$A:$A,,-1)
       - _xlfn.XLOOKUP($A190,sdbs034!$A:$A,sdbs034!$A:$A,,1) )
   * ( _xlfn.XLOOKUP($A190,sdbs034!$A:$A,sdbs034!$B:$B,,-1)
       - _xlfn.XLOOKUP($A190,sdbs034!$A:$A,sdbs034!$B:$B,,1) )</f>
        <v>1.912190966614548</v>
      </c>
      <c r="H190">
        <f xml:space="preserve"> _xlfn.XLOOKUP($A190,sdbso042!$A:$A,sdbso042!$B:$B,,1)
 + ( $A190 - _xlfn.XLOOKUP($A190,sdbso042!$A:$A,sdbso042!$A:$A,,1) )
   / ( _xlfn.XLOOKUP($A190,sdbso042!$A:$A,sdbso042!$A:$A,,-1)
       - _xlfn.XLOOKUP($A190,sdbso042!$A:$A,sdbso042!$A:$A,,1) )
   * ( _xlfn.XLOOKUP($A190,sdbso042!$A:$A,sdbso042!$B:$B,,-1)
       - _xlfn.XLOOKUP($A190,sdbso042!$A:$A,sdbso042!$B:$B,,1) )</f>
        <v>0.34728797991528026</v>
      </c>
      <c r="Y190">
        <f t="shared" si="7"/>
        <v>0</v>
      </c>
      <c r="Z190">
        <f t="shared" si="8"/>
        <v>0</v>
      </c>
      <c r="AM190" s="1">
        <v>2474.7319000000002</v>
      </c>
    </row>
    <row r="191" spans="1:39" x14ac:dyDescent="0.2">
      <c r="A191" s="1">
        <f t="shared" si="6"/>
        <v>2473.4321</v>
      </c>
      <c r="B191" s="1">
        <v>1.3442438999999999</v>
      </c>
      <c r="C191">
        <f xml:space="preserve"> _xlfn.XLOOKUP($A191,DibenzoThiophene!$A:$A,DibenzoThiophene!$B:$B,,1)
 + ( $A191 - _xlfn.XLOOKUP($A191,DibenzoThiophene!$A:$A,DibenzoThiophene!$A:$A,,1) )
   / ( _xlfn.XLOOKUP($A191,DibenzoThiophene!$A:$A,DibenzoThiophene!$A:$A,,-1)
       - _xlfn.XLOOKUP($A191,DibenzoThiophene!$A:$A,DibenzoThiophene!$A:$A,,1) )
   * ( _xlfn.XLOOKUP($A191,DibenzoThiophene!$A:$A,DibenzoThiophene!$B:$B,,-1)
       - _xlfn.XLOOKUP($A191,DibenzoThiophene!$A:$A,DibenzoThiophene!$B:$B,,1) )</f>
        <v>1.1769026910608971</v>
      </c>
      <c r="D191">
        <f xml:space="preserve"> _xlfn.XLOOKUP($A191,Sulfone!$A:$A,Sulfone!$B:$B,,1)
 + ( $A191 - _xlfn.XLOOKUP($A191,Sulfone!$A:$A,Sulfone!$A:$A,,1) )
   / ( _xlfn.XLOOKUP($A191,Sulfone!$A:$A,Sulfone!$A:$A,,-1)
       - _xlfn.XLOOKUP($A191,Sulfone!$A:$A,Sulfone!$A:$A,,1) )
   * ( _xlfn.XLOOKUP($A191,Sulfone!$A:$A,Sulfone!$B:$B,,-1)
       - _xlfn.XLOOKUP($A191,Sulfone!$A:$A,Sulfone!$B:$B,,1) )</f>
        <v>9.306699789018609E-2</v>
      </c>
      <c r="E191">
        <f xml:space="preserve"> _xlfn.XLOOKUP($A191,sfeso4051!$A:$A,sfeso4051!$B:$B,,1)
 + ( $A191 - _xlfn.XLOOKUP($A191,sfeso4051!$A:$A,sfeso4051!$A:$A,,1) )
   / ( _xlfn.XLOOKUP($A191,sfeso4051!$A:$A,sfeso4051!$A:$A,,-1)
       - _xlfn.XLOOKUP($A191,sfeso4051!$A:$A,sfeso4051!$A:$A,,1) )
   * ( _xlfn.XLOOKUP($A191,sfeso4051!$A:$A,sfeso4051!$B:$B,,-1)
       - _xlfn.XLOOKUP($A191,sfeso4051!$A:$A,sfeso4051!$B:$B,,1) )</f>
        <v>1.0441048766682127E-2</v>
      </c>
      <c r="F191">
        <f xml:space="preserve"> _xlfn.XLOOKUP($A191,sdbt029!$A:$A,sdbt029!$B:$B,,1)
 + ( $A191 - _xlfn.XLOOKUP($A191,sdbt029!$A:$A,sdbt029!$A:$A,,1) )
   / ( _xlfn.XLOOKUP($A191,sdbt029!$A:$A,sdbt029!$A:$A,,-1)
       - _xlfn.XLOOKUP($A191,sdbt029!$A:$A,sdbt029!$A:$A,,1) )
   * ( _xlfn.XLOOKUP($A191,sdbt029!$A:$A,sdbt029!$B:$B,,-1)
       - _xlfn.XLOOKUP($A191,sdbt029!$A:$A,sdbt029!$B:$B,,1) )</f>
        <v>2.7720513132741562</v>
      </c>
      <c r="G191">
        <f xml:space="preserve"> _xlfn.XLOOKUP($A191,sdbs034!$A:$A,sdbs034!$B:$B,,1)
 + ( $A191 - _xlfn.XLOOKUP($A191,sdbs034!$A:$A,sdbs034!$A:$A,,1) )
   / ( _xlfn.XLOOKUP($A191,sdbs034!$A:$A,sdbs034!$A:$A,,-1)
       - _xlfn.XLOOKUP($A191,sdbs034!$A:$A,sdbs034!$A:$A,,1) )
   * ( _xlfn.XLOOKUP($A191,sdbs034!$A:$A,sdbs034!$B:$B,,-1)
       - _xlfn.XLOOKUP($A191,sdbs034!$A:$A,sdbs034!$B:$B,,1) )</f>
        <v>1.509303407074859</v>
      </c>
      <c r="H191">
        <f xml:space="preserve"> _xlfn.XLOOKUP($A191,sdbso042!$A:$A,sdbso042!$B:$B,,1)
 + ( $A191 - _xlfn.XLOOKUP($A191,sdbso042!$A:$A,sdbso042!$A:$A,,1) )
   / ( _xlfn.XLOOKUP($A191,sdbso042!$A:$A,sdbso042!$A:$A,,-1)
       - _xlfn.XLOOKUP($A191,sdbso042!$A:$A,sdbso042!$A:$A,,1) )
   * ( _xlfn.XLOOKUP($A191,sdbso042!$A:$A,sdbso042!$B:$B,,-1)
       - _xlfn.XLOOKUP($A191,sdbso042!$A:$A,sdbso042!$B:$B,,1) )</f>
        <v>0.4188223259321342</v>
      </c>
      <c r="Y191">
        <f t="shared" si="7"/>
        <v>0</v>
      </c>
      <c r="Z191">
        <f t="shared" si="8"/>
        <v>0</v>
      </c>
      <c r="AM191" s="1">
        <v>2474.9321</v>
      </c>
    </row>
    <row r="192" spans="1:39" x14ac:dyDescent="0.2">
      <c r="A192" s="1">
        <f t="shared" si="6"/>
        <v>2473.6322</v>
      </c>
      <c r="B192" s="1">
        <v>1.2197468</v>
      </c>
      <c r="C192">
        <f xml:space="preserve"> _xlfn.XLOOKUP($A192,DibenzoThiophene!$A:$A,DibenzoThiophene!$B:$B,,1)
 + ( $A192 - _xlfn.XLOOKUP($A192,DibenzoThiophene!$A:$A,DibenzoThiophene!$A:$A,,1) )
   / ( _xlfn.XLOOKUP($A192,DibenzoThiophene!$A:$A,DibenzoThiophene!$A:$A,,-1)
       - _xlfn.XLOOKUP($A192,DibenzoThiophene!$A:$A,DibenzoThiophene!$A:$A,,1) )
   * ( _xlfn.XLOOKUP($A192,DibenzoThiophene!$A:$A,DibenzoThiophene!$B:$B,,-1)
       - _xlfn.XLOOKUP($A192,DibenzoThiophene!$A:$A,DibenzoThiophene!$B:$B,,1) )</f>
        <v>2.1367060577327104</v>
      </c>
      <c r="D192">
        <f xml:space="preserve"> _xlfn.XLOOKUP($A192,Sulfone!$A:$A,Sulfone!$B:$B,,1)
 + ( $A192 - _xlfn.XLOOKUP($A192,Sulfone!$A:$A,Sulfone!$A:$A,,1) )
   / ( _xlfn.XLOOKUP($A192,Sulfone!$A:$A,Sulfone!$A:$A,,-1)
       - _xlfn.XLOOKUP($A192,Sulfone!$A:$A,Sulfone!$A:$A,,1) )
   * ( _xlfn.XLOOKUP($A192,Sulfone!$A:$A,Sulfone!$B:$B,,-1)
       - _xlfn.XLOOKUP($A192,Sulfone!$A:$A,Sulfone!$B:$B,,1) )</f>
        <v>9.3151867278452552E-2</v>
      </c>
      <c r="E192">
        <f xml:space="preserve"> _xlfn.XLOOKUP($A192,sfeso4051!$A:$A,sfeso4051!$B:$B,,1)
 + ( $A192 - _xlfn.XLOOKUP($A192,sfeso4051!$A:$A,sfeso4051!$A:$A,,1) )
   / ( _xlfn.XLOOKUP($A192,sfeso4051!$A:$A,sfeso4051!$A:$A,,-1)
       - _xlfn.XLOOKUP($A192,sfeso4051!$A:$A,sfeso4051!$A:$A,,1) )
   * ( _xlfn.XLOOKUP($A192,sfeso4051!$A:$A,sfeso4051!$B:$B,,-1)
       - _xlfn.XLOOKUP($A192,sfeso4051!$A:$A,sfeso4051!$B:$B,,1) )</f>
        <v>1.071546304358432E-2</v>
      </c>
      <c r="F192">
        <f xml:space="preserve"> _xlfn.XLOOKUP($A192,sdbt029!$A:$A,sdbt029!$B:$B,,1)
 + ( $A192 - _xlfn.XLOOKUP($A192,sdbt029!$A:$A,sdbt029!$A:$A,,1) )
   / ( _xlfn.XLOOKUP($A192,sdbt029!$A:$A,sdbt029!$A:$A,,-1)
       - _xlfn.XLOOKUP($A192,sdbt029!$A:$A,sdbt029!$A:$A,,1) )
   * ( _xlfn.XLOOKUP($A192,sdbt029!$A:$A,sdbt029!$B:$B,,-1)
       - _xlfn.XLOOKUP($A192,sdbt029!$A:$A,sdbt029!$B:$B,,1) )</f>
        <v>2.0772255895386547</v>
      </c>
      <c r="G192">
        <f xml:space="preserve"> _xlfn.XLOOKUP($A192,sdbs034!$A:$A,sdbs034!$B:$B,,1)
 + ( $A192 - _xlfn.XLOOKUP($A192,sdbs034!$A:$A,sdbs034!$A:$A,,1) )
   / ( _xlfn.XLOOKUP($A192,sdbs034!$A:$A,sdbs034!$A:$A,,-1)
       - _xlfn.XLOOKUP($A192,sdbs034!$A:$A,sdbs034!$A:$A,,1) )
   * ( _xlfn.XLOOKUP($A192,sdbs034!$A:$A,sdbs034!$B:$B,,-1)
       - _xlfn.XLOOKUP($A192,sdbs034!$A:$A,sdbs034!$B:$B,,1) )</f>
        <v>1.2779838864385231</v>
      </c>
      <c r="H192">
        <f xml:space="preserve"> _xlfn.XLOOKUP($A192,sdbso042!$A:$A,sdbso042!$B:$B,,1)
 + ( $A192 - _xlfn.XLOOKUP($A192,sdbso042!$A:$A,sdbso042!$A:$A,,1) )
   / ( _xlfn.XLOOKUP($A192,sdbso042!$A:$A,sdbso042!$A:$A,,-1)
       - _xlfn.XLOOKUP($A192,sdbso042!$A:$A,sdbso042!$A:$A,,1) )
   * ( _xlfn.XLOOKUP($A192,sdbso042!$A:$A,sdbso042!$B:$B,,-1)
       - _xlfn.XLOOKUP($A192,sdbso042!$A:$A,sdbso042!$B:$B,,1) )</f>
        <v>0.53329828388586076</v>
      </c>
      <c r="Y192">
        <f t="shared" si="7"/>
        <v>0</v>
      </c>
      <c r="Z192">
        <f t="shared" si="8"/>
        <v>0</v>
      </c>
      <c r="AM192" s="1">
        <v>2475.1322</v>
      </c>
    </row>
    <row r="193" spans="1:39" x14ac:dyDescent="0.2">
      <c r="A193" s="1">
        <f t="shared" si="6"/>
        <v>2473.8323</v>
      </c>
      <c r="B193" s="1">
        <v>1.0292891</v>
      </c>
      <c r="C193">
        <f xml:space="preserve"> _xlfn.XLOOKUP($A193,DibenzoThiophene!$A:$A,DibenzoThiophene!$B:$B,,1)
 + ( $A193 - _xlfn.XLOOKUP($A193,DibenzoThiophene!$A:$A,DibenzoThiophene!$A:$A,,1) )
   / ( _xlfn.XLOOKUP($A193,DibenzoThiophene!$A:$A,DibenzoThiophene!$A:$A,,-1)
       - _xlfn.XLOOKUP($A193,DibenzoThiophene!$A:$A,DibenzoThiophene!$A:$A,,1) )
   * ( _xlfn.XLOOKUP($A193,DibenzoThiophene!$A:$A,DibenzoThiophene!$B:$B,,-1)
       - _xlfn.XLOOKUP($A193,DibenzoThiophene!$A:$A,DibenzoThiophene!$B:$B,,1) )</f>
        <v>3.3877396129875605</v>
      </c>
      <c r="D193">
        <f xml:space="preserve"> _xlfn.XLOOKUP($A193,Sulfone!$A:$A,Sulfone!$B:$B,,1)
 + ( $A193 - _xlfn.XLOOKUP($A193,Sulfone!$A:$A,Sulfone!$A:$A,,1) )
   / ( _xlfn.XLOOKUP($A193,Sulfone!$A:$A,Sulfone!$A:$A,,-1)
       - _xlfn.XLOOKUP($A193,Sulfone!$A:$A,Sulfone!$A:$A,,1) )
   * ( _xlfn.XLOOKUP($A193,Sulfone!$A:$A,Sulfone!$B:$B,,-1)
       - _xlfn.XLOOKUP($A193,Sulfone!$A:$A,Sulfone!$B:$B,,1) )</f>
        <v>9.4625934323386479E-2</v>
      </c>
      <c r="E193">
        <f xml:space="preserve"> _xlfn.XLOOKUP($A193,sfeso4051!$A:$A,sfeso4051!$B:$B,,1)
 + ( $A193 - _xlfn.XLOOKUP($A193,sfeso4051!$A:$A,sfeso4051!$A:$A,,1) )
   / ( _xlfn.XLOOKUP($A193,sfeso4051!$A:$A,sfeso4051!$A:$A,,-1)
       - _xlfn.XLOOKUP($A193,sfeso4051!$A:$A,sfeso4051!$A:$A,,1) )
   * ( _xlfn.XLOOKUP($A193,sfeso4051!$A:$A,sfeso4051!$B:$B,,-1)
       - _xlfn.XLOOKUP($A193,sfeso4051!$A:$A,sfeso4051!$B:$B,,1) )</f>
        <v>9.9755969352535636E-3</v>
      </c>
      <c r="F193">
        <f xml:space="preserve"> _xlfn.XLOOKUP($A193,sdbt029!$A:$A,sdbt029!$B:$B,,1)
 + ( $A193 - _xlfn.XLOOKUP($A193,sdbt029!$A:$A,sdbt029!$A:$A,,1) )
   / ( _xlfn.XLOOKUP($A193,sdbt029!$A:$A,sdbt029!$A:$A,,-1)
       - _xlfn.XLOOKUP($A193,sdbt029!$A:$A,sdbt029!$A:$A,,1) )
   * ( _xlfn.XLOOKUP($A193,sdbt029!$A:$A,sdbt029!$B:$B,,-1)
       - _xlfn.XLOOKUP($A193,sdbt029!$A:$A,sdbt029!$B:$B,,1) )</f>
        <v>1.4979610549382658</v>
      </c>
      <c r="G193">
        <f xml:space="preserve"> _xlfn.XLOOKUP($A193,sdbs034!$A:$A,sdbs034!$B:$B,,1)
 + ( $A193 - _xlfn.XLOOKUP($A193,sdbs034!$A:$A,sdbs034!$A:$A,,1) )
   / ( _xlfn.XLOOKUP($A193,sdbs034!$A:$A,sdbs034!$A:$A,,-1)
       - _xlfn.XLOOKUP($A193,sdbs034!$A:$A,sdbs034!$A:$A,,1) )
   * ( _xlfn.XLOOKUP($A193,sdbs034!$A:$A,sdbs034!$B:$B,,-1)
       - _xlfn.XLOOKUP($A193,sdbs034!$A:$A,sdbs034!$B:$B,,1) )</f>
        <v>1.1864881900520912</v>
      </c>
      <c r="H193">
        <f xml:space="preserve"> _xlfn.XLOOKUP($A193,sdbso042!$A:$A,sdbso042!$B:$B,,1)
 + ( $A193 - _xlfn.XLOOKUP($A193,sdbso042!$A:$A,sdbso042!$A:$A,,1) )
   / ( _xlfn.XLOOKUP($A193,sdbso042!$A:$A,sdbso042!$A:$A,,-1)
       - _xlfn.XLOOKUP($A193,sdbso042!$A:$A,sdbso042!$A:$A,,1) )
   * ( _xlfn.XLOOKUP($A193,sdbso042!$A:$A,sdbso042!$B:$B,,-1)
       - _xlfn.XLOOKUP($A193,sdbso042!$A:$A,sdbso042!$B:$B,,1) )</f>
        <v>0.70681700043466422</v>
      </c>
      <c r="Y193">
        <f t="shared" si="7"/>
        <v>0</v>
      </c>
      <c r="Z193">
        <f t="shared" si="8"/>
        <v>0</v>
      </c>
      <c r="AM193" s="1">
        <v>2475.3323</v>
      </c>
    </row>
    <row r="194" spans="1:39" x14ac:dyDescent="0.2">
      <c r="A194" s="1">
        <f t="shared" ref="A194:A257" si="9">AM194-1.5</f>
        <v>2474.0324999999998</v>
      </c>
      <c r="B194" s="1">
        <v>1.002921</v>
      </c>
      <c r="C194">
        <f xml:space="preserve"> _xlfn.XLOOKUP($A194,DibenzoThiophene!$A:$A,DibenzoThiophene!$B:$B,,1)
 + ( $A194 - _xlfn.XLOOKUP($A194,DibenzoThiophene!$A:$A,DibenzoThiophene!$A:$A,,1) )
   / ( _xlfn.XLOOKUP($A194,DibenzoThiophene!$A:$A,DibenzoThiophene!$A:$A,,-1)
       - _xlfn.XLOOKUP($A194,DibenzoThiophene!$A:$A,DibenzoThiophene!$A:$A,,1) )
   * ( _xlfn.XLOOKUP($A194,DibenzoThiophene!$A:$A,DibenzoThiophene!$B:$B,,-1)
       - _xlfn.XLOOKUP($A194,DibenzoThiophene!$A:$A,DibenzoThiophene!$B:$B,,1) )</f>
        <v>4.2294268333334264</v>
      </c>
      <c r="D194">
        <f xml:space="preserve"> _xlfn.XLOOKUP($A194,Sulfone!$A:$A,Sulfone!$B:$B,,1)
 + ( $A194 - _xlfn.XLOOKUP($A194,Sulfone!$A:$A,Sulfone!$A:$A,,1) )
   / ( _xlfn.XLOOKUP($A194,Sulfone!$A:$A,Sulfone!$A:$A,,-1)
       - _xlfn.XLOOKUP($A194,Sulfone!$A:$A,Sulfone!$A:$A,,1) )
   * ( _xlfn.XLOOKUP($A194,Sulfone!$A:$A,Sulfone!$B:$B,,-1)
       - _xlfn.XLOOKUP($A194,Sulfone!$A:$A,Sulfone!$B:$B,,1) )</f>
        <v>0.10134337904254008</v>
      </c>
      <c r="E194">
        <f xml:space="preserve"> _xlfn.XLOOKUP($A194,sfeso4051!$A:$A,sfeso4051!$B:$B,,1)
 + ( $A194 - _xlfn.XLOOKUP($A194,sfeso4051!$A:$A,sfeso4051!$A:$A,,1) )
   / ( _xlfn.XLOOKUP($A194,sfeso4051!$A:$A,sfeso4051!$A:$A,,-1)
       - _xlfn.XLOOKUP($A194,sfeso4051!$A:$A,sfeso4051!$A:$A,,1) )
   * ( _xlfn.XLOOKUP($A194,sfeso4051!$A:$A,sfeso4051!$B:$B,,-1)
       - _xlfn.XLOOKUP($A194,sfeso4051!$A:$A,sfeso4051!$B:$B,,1) )</f>
        <v>1.0931791992195499E-2</v>
      </c>
      <c r="F194">
        <f xml:space="preserve"> _xlfn.XLOOKUP($A194,sdbt029!$A:$A,sdbt029!$B:$B,,1)
 + ( $A194 - _xlfn.XLOOKUP($A194,sdbt029!$A:$A,sdbt029!$A:$A,,1) )
   / ( _xlfn.XLOOKUP($A194,sdbt029!$A:$A,sdbt029!$A:$A,,-1)
       - _xlfn.XLOOKUP($A194,sdbt029!$A:$A,sdbt029!$A:$A,,1) )
   * ( _xlfn.XLOOKUP($A194,sdbt029!$A:$A,sdbt029!$B:$B,,-1)
       - _xlfn.XLOOKUP($A194,sdbt029!$A:$A,sdbt029!$B:$B,,1) )</f>
        <v>1.1314069195190486</v>
      </c>
      <c r="G194">
        <f xml:space="preserve"> _xlfn.XLOOKUP($A194,sdbs034!$A:$A,sdbs034!$B:$B,,1)
 + ( $A194 - _xlfn.XLOOKUP($A194,sdbs034!$A:$A,sdbs034!$A:$A,,1) )
   / ( _xlfn.XLOOKUP($A194,sdbs034!$A:$A,sdbs034!$A:$A,,-1)
       - _xlfn.XLOOKUP($A194,sdbs034!$A:$A,sdbs034!$A:$A,,1) )
   * ( _xlfn.XLOOKUP($A194,sdbs034!$A:$A,sdbs034!$B:$B,,-1)
       - _xlfn.XLOOKUP($A194,sdbs034!$A:$A,sdbs034!$B:$B,,1) )</f>
        <v>1.1675516564449546</v>
      </c>
      <c r="H194">
        <f xml:space="preserve"> _xlfn.XLOOKUP($A194,sdbso042!$A:$A,sdbso042!$B:$B,,1)
 + ( $A194 - _xlfn.XLOOKUP($A194,sdbso042!$A:$A,sdbso042!$A:$A,,1) )
   / ( _xlfn.XLOOKUP($A194,sdbso042!$A:$A,sdbso042!$A:$A,,-1)
       - _xlfn.XLOOKUP($A194,sdbso042!$A:$A,sdbso042!$A:$A,,1) )
   * ( _xlfn.XLOOKUP($A194,sdbso042!$A:$A,sdbso042!$B:$B,,-1)
       - _xlfn.XLOOKUP($A194,sdbso042!$A:$A,sdbso042!$B:$B,,1) )</f>
        <v>1.0116915271763136</v>
      </c>
      <c r="Y194">
        <f t="shared" ref="Y194:Y257" si="10">$S$1*L194 + $T$1*M194 + $U$1*N194 + $V$1*O194 + $W$1*P194 + $X$1*Q194</f>
        <v>0</v>
      </c>
      <c r="Z194">
        <f t="shared" ref="Z194:Z257" si="11">(Y194 - K194)^2</f>
        <v>0</v>
      </c>
      <c r="AM194" s="1">
        <v>2475.5324999999998</v>
      </c>
    </row>
    <row r="195" spans="1:39" x14ac:dyDescent="0.2">
      <c r="A195" s="1">
        <f t="shared" si="9"/>
        <v>2474.2325999999998</v>
      </c>
      <c r="B195" s="1">
        <v>0.97742114999999996</v>
      </c>
      <c r="C195">
        <f xml:space="preserve"> _xlfn.XLOOKUP($A195,DibenzoThiophene!$A:$A,DibenzoThiophene!$B:$B,,1)
 + ( $A195 - _xlfn.XLOOKUP($A195,DibenzoThiophene!$A:$A,DibenzoThiophene!$A:$A,,1) )
   / ( _xlfn.XLOOKUP($A195,DibenzoThiophene!$A:$A,DibenzoThiophene!$A:$A,,-1)
       - _xlfn.XLOOKUP($A195,DibenzoThiophene!$A:$A,DibenzoThiophene!$A:$A,,1) )
   * ( _xlfn.XLOOKUP($A195,DibenzoThiophene!$A:$A,DibenzoThiophene!$B:$B,,-1)
       - _xlfn.XLOOKUP($A195,DibenzoThiophene!$A:$A,DibenzoThiophene!$B:$B,,1) )</f>
        <v>3.9646597183880208</v>
      </c>
      <c r="D195">
        <f xml:space="preserve"> _xlfn.XLOOKUP($A195,Sulfone!$A:$A,Sulfone!$B:$B,,1)
 + ( $A195 - _xlfn.XLOOKUP($A195,Sulfone!$A:$A,Sulfone!$A:$A,,1) )
   / ( _xlfn.XLOOKUP($A195,Sulfone!$A:$A,Sulfone!$A:$A,,-1)
       - _xlfn.XLOOKUP($A195,Sulfone!$A:$A,Sulfone!$A:$A,,1) )
   * ( _xlfn.XLOOKUP($A195,Sulfone!$A:$A,Sulfone!$B:$B,,-1)
       - _xlfn.XLOOKUP($A195,Sulfone!$A:$A,Sulfone!$B:$B,,1) )</f>
        <v>0.11044160351052906</v>
      </c>
      <c r="E195">
        <f xml:space="preserve"> _xlfn.XLOOKUP($A195,sfeso4051!$A:$A,sfeso4051!$B:$B,,1)
 + ( $A195 - _xlfn.XLOOKUP($A195,sfeso4051!$A:$A,sfeso4051!$A:$A,,1) )
   / ( _xlfn.XLOOKUP($A195,sfeso4051!$A:$A,sfeso4051!$A:$A,,-1)
       - _xlfn.XLOOKUP($A195,sfeso4051!$A:$A,sfeso4051!$A:$A,,1) )
   * ( _xlfn.XLOOKUP($A195,sfeso4051!$A:$A,sfeso4051!$B:$B,,-1)
       - _xlfn.XLOOKUP($A195,sfeso4051!$A:$A,sfeso4051!$B:$B,,1) )</f>
        <v>1.4528034277267678E-2</v>
      </c>
      <c r="F195">
        <f xml:space="preserve"> _xlfn.XLOOKUP($A195,sdbt029!$A:$A,sdbt029!$B:$B,,1)
 + ( $A195 - _xlfn.XLOOKUP($A195,sdbt029!$A:$A,sdbt029!$A:$A,,1) )
   / ( _xlfn.XLOOKUP($A195,sdbt029!$A:$A,sdbt029!$A:$A,,-1)
       - _xlfn.XLOOKUP($A195,sdbt029!$A:$A,sdbt029!$A:$A,,1) )
   * ( _xlfn.XLOOKUP($A195,sdbt029!$A:$A,sdbt029!$B:$B,,-1)
       - _xlfn.XLOOKUP($A195,sdbt029!$A:$A,sdbt029!$B:$B,,1) )</f>
        <v>0.98543545430231849</v>
      </c>
      <c r="G195">
        <f xml:space="preserve"> _xlfn.XLOOKUP($A195,sdbs034!$A:$A,sdbs034!$B:$B,,1)
 + ( $A195 - _xlfn.XLOOKUP($A195,sdbs034!$A:$A,sdbs034!$A:$A,,1) )
   / ( _xlfn.XLOOKUP($A195,sdbs034!$A:$A,sdbs034!$A:$A,,-1)
       - _xlfn.XLOOKUP($A195,sdbs034!$A:$A,sdbs034!$A:$A,,1) )
   * ( _xlfn.XLOOKUP($A195,sdbs034!$A:$A,sdbs034!$B:$B,,-1)
       - _xlfn.XLOOKUP($A195,sdbs034!$A:$A,sdbs034!$B:$B,,1) )</f>
        <v>1.1771015098689117</v>
      </c>
      <c r="H195">
        <f xml:space="preserve"> _xlfn.XLOOKUP($A195,sdbso042!$A:$A,sdbso042!$B:$B,,1)
 + ( $A195 - _xlfn.XLOOKUP($A195,sdbso042!$A:$A,sdbso042!$A:$A,,1) )
   / ( _xlfn.XLOOKUP($A195,sdbso042!$A:$A,sdbso042!$A:$A,,-1)
       - _xlfn.XLOOKUP($A195,sdbso042!$A:$A,sdbso042!$A:$A,,1) )
   * ( _xlfn.XLOOKUP($A195,sdbso042!$A:$A,sdbso042!$B:$B,,-1)
       - _xlfn.XLOOKUP($A195,sdbso042!$A:$A,sdbso042!$B:$B,,1) )</f>
        <v>1.5452530375983193</v>
      </c>
      <c r="Y195">
        <f t="shared" si="10"/>
        <v>0</v>
      </c>
      <c r="Z195">
        <f t="shared" si="11"/>
        <v>0</v>
      </c>
      <c r="AM195" s="1">
        <v>2475.7325999999998</v>
      </c>
    </row>
    <row r="196" spans="1:39" x14ac:dyDescent="0.2">
      <c r="A196" s="1">
        <f t="shared" si="9"/>
        <v>2474.4326999999998</v>
      </c>
      <c r="B196" s="1">
        <v>1.0339707</v>
      </c>
      <c r="C196">
        <f xml:space="preserve"> _xlfn.XLOOKUP($A196,DibenzoThiophene!$A:$A,DibenzoThiophene!$B:$B,,1)
 + ( $A196 - _xlfn.XLOOKUP($A196,DibenzoThiophene!$A:$A,DibenzoThiophene!$A:$A,,1) )
   / ( _xlfn.XLOOKUP($A196,DibenzoThiophene!$A:$A,DibenzoThiophene!$A:$A,,-1)
       - _xlfn.XLOOKUP($A196,DibenzoThiophene!$A:$A,DibenzoThiophene!$A:$A,,1) )
   * ( _xlfn.XLOOKUP($A196,DibenzoThiophene!$A:$A,DibenzoThiophene!$B:$B,,-1)
       - _xlfn.XLOOKUP($A196,DibenzoThiophene!$A:$A,DibenzoThiophene!$B:$B,,1) )</f>
        <v>3.0220538367180856</v>
      </c>
      <c r="D196">
        <f xml:space="preserve"> _xlfn.XLOOKUP($A196,Sulfone!$A:$A,Sulfone!$B:$B,,1)
 + ( $A196 - _xlfn.XLOOKUP($A196,Sulfone!$A:$A,Sulfone!$A:$A,,1) )
   / ( _xlfn.XLOOKUP($A196,Sulfone!$A:$A,Sulfone!$A:$A,,-1)
       - _xlfn.XLOOKUP($A196,Sulfone!$A:$A,Sulfone!$A:$A,,1) )
   * ( _xlfn.XLOOKUP($A196,Sulfone!$A:$A,Sulfone!$B:$B,,-1)
       - _xlfn.XLOOKUP($A196,Sulfone!$A:$A,Sulfone!$B:$B,,1) )</f>
        <v>0.11916430212931201</v>
      </c>
      <c r="E196">
        <f xml:space="preserve"> _xlfn.XLOOKUP($A196,sfeso4051!$A:$A,sfeso4051!$B:$B,,1)
 + ( $A196 - _xlfn.XLOOKUP($A196,sfeso4051!$A:$A,sfeso4051!$A:$A,,1) )
   / ( _xlfn.XLOOKUP($A196,sfeso4051!$A:$A,sfeso4051!$A:$A,,-1)
       - _xlfn.XLOOKUP($A196,sfeso4051!$A:$A,sfeso4051!$A:$A,,1) )
   * ( _xlfn.XLOOKUP($A196,sfeso4051!$A:$A,sfeso4051!$B:$B,,-1)
       - _xlfn.XLOOKUP($A196,sfeso4051!$A:$A,sfeso4051!$B:$B,,1) )</f>
        <v>1.3814563775625181E-2</v>
      </c>
      <c r="F196">
        <f xml:space="preserve"> _xlfn.XLOOKUP($A196,sdbt029!$A:$A,sdbt029!$B:$B,,1)
 + ( $A196 - _xlfn.XLOOKUP($A196,sdbt029!$A:$A,sdbt029!$A:$A,,1) )
   / ( _xlfn.XLOOKUP($A196,sdbt029!$A:$A,sdbt029!$A:$A,,-1)
       - _xlfn.XLOOKUP($A196,sdbt029!$A:$A,sdbt029!$A:$A,,1) )
   * ( _xlfn.XLOOKUP($A196,sdbt029!$A:$A,sdbt029!$B:$B,,-1)
       - _xlfn.XLOOKUP($A196,sdbt029!$A:$A,sdbt029!$B:$B,,1) )</f>
        <v>1.0259946041998658</v>
      </c>
      <c r="G196">
        <f xml:space="preserve"> _xlfn.XLOOKUP($A196,sdbs034!$A:$A,sdbs034!$B:$B,,1)
 + ( $A196 - _xlfn.XLOOKUP($A196,sdbs034!$A:$A,sdbs034!$A:$A,,1) )
   / ( _xlfn.XLOOKUP($A196,sdbs034!$A:$A,sdbs034!$A:$A,,-1)
       - _xlfn.XLOOKUP($A196,sdbs034!$A:$A,sdbs034!$A:$A,,1) )
   * ( _xlfn.XLOOKUP($A196,sdbs034!$A:$A,sdbs034!$B:$B,,-1)
       - _xlfn.XLOOKUP($A196,sdbs034!$A:$A,sdbs034!$B:$B,,1) )</f>
        <v>1.190971324171848</v>
      </c>
      <c r="H196">
        <f xml:space="preserve"> _xlfn.XLOOKUP($A196,sdbso042!$A:$A,sdbso042!$B:$B,,1)
 + ( $A196 - _xlfn.XLOOKUP($A196,sdbso042!$A:$A,sdbso042!$A:$A,,1) )
   / ( _xlfn.XLOOKUP($A196,sdbso042!$A:$A,sdbso042!$A:$A,,-1)
       - _xlfn.XLOOKUP($A196,sdbso042!$A:$A,sdbso042!$A:$A,,1) )
   * ( _xlfn.XLOOKUP($A196,sdbso042!$A:$A,sdbso042!$B:$B,,-1)
       - _xlfn.XLOOKUP($A196,sdbso042!$A:$A,sdbso042!$B:$B,,1) )</f>
        <v>2.4368264333956184</v>
      </c>
      <c r="Y196">
        <f t="shared" si="10"/>
        <v>0</v>
      </c>
      <c r="Z196">
        <f t="shared" si="11"/>
        <v>0</v>
      </c>
      <c r="AM196" s="1">
        <v>2475.9326999999998</v>
      </c>
    </row>
    <row r="197" spans="1:39" x14ac:dyDescent="0.2">
      <c r="A197" s="1">
        <f t="shared" si="9"/>
        <v>2474.6329000000001</v>
      </c>
      <c r="B197" s="1">
        <v>1.0865514000000001</v>
      </c>
      <c r="C197">
        <f xml:space="preserve"> _xlfn.XLOOKUP($A197,DibenzoThiophene!$A:$A,DibenzoThiophene!$B:$B,,1)
 + ( $A197 - _xlfn.XLOOKUP($A197,DibenzoThiophene!$A:$A,DibenzoThiophene!$A:$A,,1) )
   / ( _xlfn.XLOOKUP($A197,DibenzoThiophene!$A:$A,DibenzoThiophene!$A:$A,,-1)
       - _xlfn.XLOOKUP($A197,DibenzoThiophene!$A:$A,DibenzoThiophene!$A:$A,,1) )
   * ( _xlfn.XLOOKUP($A197,DibenzoThiophene!$A:$A,DibenzoThiophene!$B:$B,,-1)
       - _xlfn.XLOOKUP($A197,DibenzoThiophene!$A:$A,DibenzoThiophene!$B:$B,,1) )</f>
        <v>2.0714559746270442</v>
      </c>
      <c r="D197">
        <f xml:space="preserve"> _xlfn.XLOOKUP($A197,Sulfone!$A:$A,Sulfone!$B:$B,,1)
 + ( $A197 - _xlfn.XLOOKUP($A197,Sulfone!$A:$A,Sulfone!$A:$A,,1) )
   / ( _xlfn.XLOOKUP($A197,Sulfone!$A:$A,Sulfone!$A:$A,,-1)
       - _xlfn.XLOOKUP($A197,Sulfone!$A:$A,Sulfone!$A:$A,,1) )
   * ( _xlfn.XLOOKUP($A197,Sulfone!$A:$A,Sulfone!$B:$B,,-1)
       - _xlfn.XLOOKUP($A197,Sulfone!$A:$A,Sulfone!$B:$B,,1) )</f>
        <v>0.13131845400542791</v>
      </c>
      <c r="E197">
        <f xml:space="preserve"> _xlfn.XLOOKUP($A197,sfeso4051!$A:$A,sfeso4051!$B:$B,,1)
 + ( $A197 - _xlfn.XLOOKUP($A197,sfeso4051!$A:$A,sfeso4051!$A:$A,,1) )
   / ( _xlfn.XLOOKUP($A197,sfeso4051!$A:$A,sfeso4051!$A:$A,,-1)
       - _xlfn.XLOOKUP($A197,sfeso4051!$A:$A,sfeso4051!$A:$A,,1) )
   * ( _xlfn.XLOOKUP($A197,sfeso4051!$A:$A,sfeso4051!$B:$B,,-1)
       - _xlfn.XLOOKUP($A197,sfeso4051!$A:$A,sfeso4051!$B:$B,,1) )</f>
        <v>1.4830198823423263E-2</v>
      </c>
      <c r="F197">
        <f xml:space="preserve"> _xlfn.XLOOKUP($A197,sdbt029!$A:$A,sdbt029!$B:$B,,1)
 + ( $A197 - _xlfn.XLOOKUP($A197,sdbt029!$A:$A,sdbt029!$A:$A,,1) )
   / ( _xlfn.XLOOKUP($A197,sdbt029!$A:$A,sdbt029!$A:$A,,-1)
       - _xlfn.XLOOKUP($A197,sdbt029!$A:$A,sdbt029!$A:$A,,1) )
   * ( _xlfn.XLOOKUP($A197,sdbt029!$A:$A,sdbt029!$B:$B,,-1)
       - _xlfn.XLOOKUP($A197,sdbt029!$A:$A,sdbt029!$B:$B,,1) )</f>
        <v>1.1859339167571383</v>
      </c>
      <c r="G197">
        <f xml:space="preserve"> _xlfn.XLOOKUP($A197,sdbs034!$A:$A,sdbs034!$B:$B,,1)
 + ( $A197 - _xlfn.XLOOKUP($A197,sdbs034!$A:$A,sdbs034!$A:$A,,1) )
   / ( _xlfn.XLOOKUP($A197,sdbs034!$A:$A,sdbs034!$A:$A,,-1)
       - _xlfn.XLOOKUP($A197,sdbs034!$A:$A,sdbs034!$A:$A,,1) )
   * ( _xlfn.XLOOKUP($A197,sdbs034!$A:$A,sdbs034!$B:$B,,-1)
       - _xlfn.XLOOKUP($A197,sdbs034!$A:$A,sdbs034!$B:$B,,1) )</f>
        <v>1.2181578758970024</v>
      </c>
      <c r="H197">
        <f xml:space="preserve"> _xlfn.XLOOKUP($A197,sdbso042!$A:$A,sdbso042!$B:$B,,1)
 + ( $A197 - _xlfn.XLOOKUP($A197,sdbso042!$A:$A,sdbso042!$A:$A,,1) )
   / ( _xlfn.XLOOKUP($A197,sdbso042!$A:$A,sdbso042!$A:$A,,-1)
       - _xlfn.XLOOKUP($A197,sdbso042!$A:$A,sdbso042!$A:$A,,1) )
   * ( _xlfn.XLOOKUP($A197,sdbso042!$A:$A,sdbso042!$B:$B,,-1)
       - _xlfn.XLOOKUP($A197,sdbso042!$A:$A,sdbso042!$B:$B,,1) )</f>
        <v>3.716559379208987</v>
      </c>
      <c r="Y197">
        <f t="shared" si="10"/>
        <v>0</v>
      </c>
      <c r="Z197">
        <f t="shared" si="11"/>
        <v>0</v>
      </c>
      <c r="AM197" s="1">
        <v>2476.1329000000001</v>
      </c>
    </row>
    <row r="198" spans="1:39" x14ac:dyDescent="0.2">
      <c r="A198" s="1">
        <f t="shared" si="9"/>
        <v>2474.8330000000001</v>
      </c>
      <c r="B198" s="1">
        <v>1.1260228999999999</v>
      </c>
      <c r="C198">
        <f xml:space="preserve"> _xlfn.XLOOKUP($A198,DibenzoThiophene!$A:$A,DibenzoThiophene!$B:$B,,1)
 + ( $A198 - _xlfn.XLOOKUP($A198,DibenzoThiophene!$A:$A,DibenzoThiophene!$A:$A,,1) )
   / ( _xlfn.XLOOKUP($A198,DibenzoThiophene!$A:$A,DibenzoThiophene!$A:$A,,-1)
       - _xlfn.XLOOKUP($A198,DibenzoThiophene!$A:$A,DibenzoThiophene!$A:$A,,1) )
   * ( _xlfn.XLOOKUP($A198,DibenzoThiophene!$A:$A,DibenzoThiophene!$B:$B,,-1)
       - _xlfn.XLOOKUP($A198,DibenzoThiophene!$A:$A,DibenzoThiophene!$B:$B,,1) )</f>
        <v>1.4403335061533886</v>
      </c>
      <c r="D198">
        <f xml:space="preserve"> _xlfn.XLOOKUP($A198,Sulfone!$A:$A,Sulfone!$B:$B,,1)
 + ( $A198 - _xlfn.XLOOKUP($A198,Sulfone!$A:$A,Sulfone!$A:$A,,1) )
   / ( _xlfn.XLOOKUP($A198,Sulfone!$A:$A,Sulfone!$A:$A,,-1)
       - _xlfn.XLOOKUP($A198,Sulfone!$A:$A,Sulfone!$A:$A,,1) )
   * ( _xlfn.XLOOKUP($A198,Sulfone!$A:$A,Sulfone!$B:$B,,-1)
       - _xlfn.XLOOKUP($A198,Sulfone!$A:$A,Sulfone!$B:$B,,1) )</f>
        <v>0.14214303278279972</v>
      </c>
      <c r="E198">
        <f xml:space="preserve"> _xlfn.XLOOKUP($A198,sfeso4051!$A:$A,sfeso4051!$B:$B,,1)
 + ( $A198 - _xlfn.XLOOKUP($A198,sfeso4051!$A:$A,sfeso4051!$A:$A,,1) )
   / ( _xlfn.XLOOKUP($A198,sfeso4051!$A:$A,sfeso4051!$A:$A,,-1)
       - _xlfn.XLOOKUP($A198,sfeso4051!$A:$A,sfeso4051!$A:$A,,1) )
   * ( _xlfn.XLOOKUP($A198,sfeso4051!$A:$A,sfeso4051!$B:$B,,-1)
       - _xlfn.XLOOKUP($A198,sfeso4051!$A:$A,sfeso4051!$B:$B,,1) )</f>
        <v>1.8606352476603409E-2</v>
      </c>
      <c r="F198">
        <f xml:space="preserve"> _xlfn.XLOOKUP($A198,sdbt029!$A:$A,sdbt029!$B:$B,,1)
 + ( $A198 - _xlfn.XLOOKUP($A198,sdbt029!$A:$A,sdbt029!$A:$A,,1) )
   / ( _xlfn.XLOOKUP($A198,sdbt029!$A:$A,sdbt029!$A:$A,,-1)
       - _xlfn.XLOOKUP($A198,sdbt029!$A:$A,sdbt029!$A:$A,,1) )
   * ( _xlfn.XLOOKUP($A198,sdbt029!$A:$A,sdbt029!$B:$B,,-1)
       - _xlfn.XLOOKUP($A198,sdbt029!$A:$A,sdbt029!$B:$B,,1) )</f>
        <v>1.3738631664468</v>
      </c>
      <c r="G198">
        <f xml:space="preserve"> _xlfn.XLOOKUP($A198,sdbs034!$A:$A,sdbs034!$B:$B,,1)
 + ( $A198 - _xlfn.XLOOKUP($A198,sdbs034!$A:$A,sdbs034!$A:$A,,1) )
   / ( _xlfn.XLOOKUP($A198,sdbs034!$A:$A,sdbs034!$A:$A,,-1)
       - _xlfn.XLOOKUP($A198,sdbs034!$A:$A,sdbs034!$A:$A,,1) )
   * ( _xlfn.XLOOKUP($A198,sdbs034!$A:$A,sdbs034!$B:$B,,-1)
       - _xlfn.XLOOKUP($A198,sdbs034!$A:$A,sdbs034!$B:$B,,1) )</f>
        <v>1.2617000593800674</v>
      </c>
      <c r="H198">
        <f xml:space="preserve"> _xlfn.XLOOKUP($A198,sdbso042!$A:$A,sdbso042!$B:$B,,1)
 + ( $A198 - _xlfn.XLOOKUP($A198,sdbso042!$A:$A,sdbso042!$A:$A,,1) )
   / ( _xlfn.XLOOKUP($A198,sdbso042!$A:$A,sdbso042!$A:$A,,-1)
       - _xlfn.XLOOKUP($A198,sdbso042!$A:$A,sdbso042!$A:$A,,1) )
   * ( _xlfn.XLOOKUP($A198,sdbso042!$A:$A,sdbso042!$B:$B,,-1)
       - _xlfn.XLOOKUP($A198,sdbso042!$A:$A,sdbso042!$B:$B,,1) )</f>
        <v>5.1722060002000019</v>
      </c>
      <c r="Y198">
        <f t="shared" si="10"/>
        <v>0</v>
      </c>
      <c r="Z198">
        <f t="shared" si="11"/>
        <v>0</v>
      </c>
      <c r="AM198" s="1">
        <v>2476.3330000000001</v>
      </c>
    </row>
    <row r="199" spans="1:39" x14ac:dyDescent="0.2">
      <c r="A199" s="1">
        <f t="shared" si="9"/>
        <v>2475.0331000000001</v>
      </c>
      <c r="B199" s="1">
        <v>1.165135</v>
      </c>
      <c r="C199">
        <f xml:space="preserve"> _xlfn.XLOOKUP($A199,DibenzoThiophene!$A:$A,DibenzoThiophene!$B:$B,,1)
 + ( $A199 - _xlfn.XLOOKUP($A199,DibenzoThiophene!$A:$A,DibenzoThiophene!$A:$A,,1) )
   / ( _xlfn.XLOOKUP($A199,DibenzoThiophene!$A:$A,DibenzoThiophene!$A:$A,,-1)
       - _xlfn.XLOOKUP($A199,DibenzoThiophene!$A:$A,DibenzoThiophene!$A:$A,,1) )
   * ( _xlfn.XLOOKUP($A199,DibenzoThiophene!$A:$A,DibenzoThiophene!$B:$B,,-1)
       - _xlfn.XLOOKUP($A199,DibenzoThiophene!$A:$A,DibenzoThiophene!$B:$B,,1) )</f>
        <v>1.0752150697883702</v>
      </c>
      <c r="D199">
        <f xml:space="preserve"> _xlfn.XLOOKUP($A199,Sulfone!$A:$A,Sulfone!$B:$B,,1)
 + ( $A199 - _xlfn.XLOOKUP($A199,Sulfone!$A:$A,Sulfone!$A:$A,,1) )
   / ( _xlfn.XLOOKUP($A199,Sulfone!$A:$A,Sulfone!$A:$A,,-1)
       - _xlfn.XLOOKUP($A199,Sulfone!$A:$A,Sulfone!$A:$A,,1) )
   * ( _xlfn.XLOOKUP($A199,Sulfone!$A:$A,Sulfone!$B:$B,,-1)
       - _xlfn.XLOOKUP($A199,Sulfone!$A:$A,Sulfone!$B:$B,,1) )</f>
        <v>0.15657076417001034</v>
      </c>
      <c r="E199">
        <f xml:space="preserve"> _xlfn.XLOOKUP($A199,sfeso4051!$A:$A,sfeso4051!$B:$B,,1)
 + ( $A199 - _xlfn.XLOOKUP($A199,sfeso4051!$A:$A,sfeso4051!$A:$A,,1) )
   / ( _xlfn.XLOOKUP($A199,sfeso4051!$A:$A,sfeso4051!$A:$A,,-1)
       - _xlfn.XLOOKUP($A199,sfeso4051!$A:$A,sfeso4051!$A:$A,,1) )
   * ( _xlfn.XLOOKUP($A199,sfeso4051!$A:$A,sfeso4051!$B:$B,,-1)
       - _xlfn.XLOOKUP($A199,sfeso4051!$A:$A,sfeso4051!$B:$B,,1) )</f>
        <v>2.0997504604417978E-2</v>
      </c>
      <c r="F199">
        <f xml:space="preserve"> _xlfn.XLOOKUP($A199,sdbt029!$A:$A,sdbt029!$B:$B,,1)
 + ( $A199 - _xlfn.XLOOKUP($A199,sdbt029!$A:$A,sdbt029!$A:$A,,1) )
   / ( _xlfn.XLOOKUP($A199,sdbt029!$A:$A,sdbt029!$A:$A,,-1)
       - _xlfn.XLOOKUP($A199,sdbt029!$A:$A,sdbt029!$A:$A,,1) )
   * ( _xlfn.XLOOKUP($A199,sdbt029!$A:$A,sdbt029!$B:$B,,-1)
       - _xlfn.XLOOKUP($A199,sdbt029!$A:$A,sdbt029!$B:$B,,1) )</f>
        <v>1.460670561988336</v>
      </c>
      <c r="G199">
        <f xml:space="preserve"> _xlfn.XLOOKUP($A199,sdbs034!$A:$A,sdbs034!$B:$B,,1)
 + ( $A199 - _xlfn.XLOOKUP($A199,sdbs034!$A:$A,sdbs034!$A:$A,,1) )
   / ( _xlfn.XLOOKUP($A199,sdbs034!$A:$A,sdbs034!$A:$A,,-1)
       - _xlfn.XLOOKUP($A199,sdbs034!$A:$A,sdbs034!$A:$A,,1) )
   * ( _xlfn.XLOOKUP($A199,sdbs034!$A:$A,sdbs034!$B:$B,,-1)
       - _xlfn.XLOOKUP($A199,sdbs034!$A:$A,sdbs034!$B:$B,,1) )</f>
        <v>1.2950053738172793</v>
      </c>
      <c r="H199">
        <f xml:space="preserve"> _xlfn.XLOOKUP($A199,sdbso042!$A:$A,sdbso042!$B:$B,,1)
 + ( $A199 - _xlfn.XLOOKUP($A199,sdbso042!$A:$A,sdbso042!$A:$A,,1) )
   / ( _xlfn.XLOOKUP($A199,sdbso042!$A:$A,sdbso042!$A:$A,,-1)
       - _xlfn.XLOOKUP($A199,sdbso042!$A:$A,sdbso042!$A:$A,,1) )
   * ( _xlfn.XLOOKUP($A199,sdbso042!$A:$A,sdbso042!$B:$B,,-1)
       - _xlfn.XLOOKUP($A199,sdbso042!$A:$A,sdbso042!$B:$B,,1) )</f>
        <v>6.2216115666584377</v>
      </c>
      <c r="Y199">
        <f t="shared" si="10"/>
        <v>0</v>
      </c>
      <c r="Z199">
        <f t="shared" si="11"/>
        <v>0</v>
      </c>
      <c r="AM199" s="1">
        <v>2476.5331000000001</v>
      </c>
    </row>
    <row r="200" spans="1:39" x14ac:dyDescent="0.2">
      <c r="A200" s="1">
        <f t="shared" si="9"/>
        <v>2475.2332999999999</v>
      </c>
      <c r="B200" s="1">
        <v>1.1621037999999999</v>
      </c>
      <c r="C200">
        <f xml:space="preserve"> _xlfn.XLOOKUP($A200,DibenzoThiophene!$A:$A,DibenzoThiophene!$B:$B,,1)
 + ( $A200 - _xlfn.XLOOKUP($A200,DibenzoThiophene!$A:$A,DibenzoThiophene!$A:$A,,1) )
   / ( _xlfn.XLOOKUP($A200,DibenzoThiophene!$A:$A,DibenzoThiophene!$A:$A,,-1)
       - _xlfn.XLOOKUP($A200,DibenzoThiophene!$A:$A,DibenzoThiophene!$A:$A,,1) )
   * ( _xlfn.XLOOKUP($A200,DibenzoThiophene!$A:$A,DibenzoThiophene!$B:$B,,-1)
       - _xlfn.XLOOKUP($A200,DibenzoThiophene!$A:$A,DibenzoThiophene!$B:$B,,1) )</f>
        <v>0.90847985848796964</v>
      </c>
      <c r="D200">
        <f xml:space="preserve"> _xlfn.XLOOKUP($A200,Sulfone!$A:$A,Sulfone!$B:$B,,1)
 + ( $A200 - _xlfn.XLOOKUP($A200,Sulfone!$A:$A,Sulfone!$A:$A,,1) )
   / ( _xlfn.XLOOKUP($A200,Sulfone!$A:$A,Sulfone!$A:$A,,-1)
       - _xlfn.XLOOKUP($A200,Sulfone!$A:$A,Sulfone!$A:$A,,1) )
   * ( _xlfn.XLOOKUP($A200,Sulfone!$A:$A,Sulfone!$B:$B,,-1)
       - _xlfn.XLOOKUP($A200,Sulfone!$A:$A,Sulfone!$B:$B,,1) )</f>
        <v>0.17075417619380071</v>
      </c>
      <c r="E200">
        <f xml:space="preserve"> _xlfn.XLOOKUP($A200,sfeso4051!$A:$A,sfeso4051!$B:$B,,1)
 + ( $A200 - _xlfn.XLOOKUP($A200,sfeso4051!$A:$A,sfeso4051!$A:$A,,1) )
   / ( _xlfn.XLOOKUP($A200,sfeso4051!$A:$A,sfeso4051!$A:$A,,-1)
       - _xlfn.XLOOKUP($A200,sfeso4051!$A:$A,sfeso4051!$A:$A,,1) )
   * ( _xlfn.XLOOKUP($A200,sfeso4051!$A:$A,sfeso4051!$B:$B,,-1)
       - _xlfn.XLOOKUP($A200,sfeso4051!$A:$A,sfeso4051!$B:$B,,1) )</f>
        <v>2.2713498630588927E-2</v>
      </c>
      <c r="F200">
        <f xml:space="preserve"> _xlfn.XLOOKUP($A200,sdbt029!$A:$A,sdbt029!$B:$B,,1)
 + ( $A200 - _xlfn.XLOOKUP($A200,sdbt029!$A:$A,sdbt029!$A:$A,,1) )
   / ( _xlfn.XLOOKUP($A200,sdbt029!$A:$A,sdbt029!$A:$A,,-1)
       - _xlfn.XLOOKUP($A200,sdbt029!$A:$A,sdbt029!$A:$A,,1) )
   * ( _xlfn.XLOOKUP($A200,sdbt029!$A:$A,sdbt029!$B:$B,,-1)
       - _xlfn.XLOOKUP($A200,sdbt029!$A:$A,sdbt029!$B:$B,,1) )</f>
        <v>1.4776998735189559</v>
      </c>
      <c r="G200">
        <f xml:space="preserve"> _xlfn.XLOOKUP($A200,sdbs034!$A:$A,sdbs034!$B:$B,,1)
 + ( $A200 - _xlfn.XLOOKUP($A200,sdbs034!$A:$A,sdbs034!$A:$A,,1) )
   / ( _xlfn.XLOOKUP($A200,sdbs034!$A:$A,sdbs034!$A:$A,,-1)
       - _xlfn.XLOOKUP($A200,sdbs034!$A:$A,sdbs034!$A:$A,,1) )
   * ( _xlfn.XLOOKUP($A200,sdbs034!$A:$A,sdbs034!$B:$B,,-1)
       - _xlfn.XLOOKUP($A200,sdbs034!$A:$A,sdbs034!$B:$B,,1) )</f>
        <v>1.3159102164001786</v>
      </c>
      <c r="H200">
        <f xml:space="preserve"> _xlfn.XLOOKUP($A200,sdbso042!$A:$A,sdbso042!$B:$B,,1)
 + ( $A200 - _xlfn.XLOOKUP($A200,sdbso042!$A:$A,sdbso042!$A:$A,,1) )
   / ( _xlfn.XLOOKUP($A200,sdbso042!$A:$A,sdbso042!$A:$A,,-1)
       - _xlfn.XLOOKUP($A200,sdbso042!$A:$A,sdbso042!$A:$A,,1) )
   * ( _xlfn.XLOOKUP($A200,sdbso042!$A:$A,sdbso042!$B:$B,,-1)
       - _xlfn.XLOOKUP($A200,sdbso042!$A:$A,sdbso042!$B:$B,,1) )</f>
        <v>6.531427176207858</v>
      </c>
      <c r="Y200">
        <f t="shared" si="10"/>
        <v>0</v>
      </c>
      <c r="Z200">
        <f t="shared" si="11"/>
        <v>0</v>
      </c>
      <c r="AM200" s="1">
        <v>2476.7332999999999</v>
      </c>
    </row>
    <row r="201" spans="1:39" x14ac:dyDescent="0.2">
      <c r="A201" s="1">
        <f t="shared" si="9"/>
        <v>2475.4333999999999</v>
      </c>
      <c r="B201" s="1">
        <v>1.1393527999999999</v>
      </c>
      <c r="C201">
        <f xml:space="preserve"> _xlfn.XLOOKUP($A201,DibenzoThiophene!$A:$A,DibenzoThiophene!$B:$B,,1)
 + ( $A201 - _xlfn.XLOOKUP($A201,DibenzoThiophene!$A:$A,DibenzoThiophene!$A:$A,,1) )
   / ( _xlfn.XLOOKUP($A201,DibenzoThiophene!$A:$A,DibenzoThiophene!$A:$A,,-1)
       - _xlfn.XLOOKUP($A201,DibenzoThiophene!$A:$A,DibenzoThiophene!$A:$A,,1) )
   * ( _xlfn.XLOOKUP($A201,DibenzoThiophene!$A:$A,DibenzoThiophene!$B:$B,,-1)
       - _xlfn.XLOOKUP($A201,DibenzoThiophene!$A:$A,DibenzoThiophene!$B:$B,,1) )</f>
        <v>0.91056327569937201</v>
      </c>
      <c r="D201">
        <f xml:space="preserve"> _xlfn.XLOOKUP($A201,Sulfone!$A:$A,Sulfone!$B:$B,,1)
 + ( $A201 - _xlfn.XLOOKUP($A201,Sulfone!$A:$A,Sulfone!$A:$A,,1) )
   / ( _xlfn.XLOOKUP($A201,Sulfone!$A:$A,Sulfone!$A:$A,,-1)
       - _xlfn.XLOOKUP($A201,Sulfone!$A:$A,Sulfone!$A:$A,,1) )
   * ( _xlfn.XLOOKUP($A201,Sulfone!$A:$A,Sulfone!$B:$B,,-1)
       - _xlfn.XLOOKUP($A201,Sulfone!$A:$A,Sulfone!$B:$B,,1) )</f>
        <v>0.18983398520796413</v>
      </c>
      <c r="E201">
        <f xml:space="preserve"> _xlfn.XLOOKUP($A201,sfeso4051!$A:$A,sfeso4051!$B:$B,,1)
 + ( $A201 - _xlfn.XLOOKUP($A201,sfeso4051!$A:$A,sfeso4051!$A:$A,,1) )
   / ( _xlfn.XLOOKUP($A201,sfeso4051!$A:$A,sfeso4051!$A:$A,,-1)
       - _xlfn.XLOOKUP($A201,sfeso4051!$A:$A,sfeso4051!$A:$A,,1) )
   * ( _xlfn.XLOOKUP($A201,sfeso4051!$A:$A,sfeso4051!$B:$B,,-1)
       - _xlfn.XLOOKUP($A201,sfeso4051!$A:$A,sfeso4051!$B:$B,,1) )</f>
        <v>2.7413461037932296E-2</v>
      </c>
      <c r="F201">
        <f xml:space="preserve"> _xlfn.XLOOKUP($A201,sdbt029!$A:$A,sdbt029!$B:$B,,1)
 + ( $A201 - _xlfn.XLOOKUP($A201,sdbt029!$A:$A,sdbt029!$A:$A,,1) )
   / ( _xlfn.XLOOKUP($A201,sdbt029!$A:$A,sdbt029!$A:$A,,-1)
       - _xlfn.XLOOKUP($A201,sdbt029!$A:$A,sdbt029!$A:$A,,1) )
   * ( _xlfn.XLOOKUP($A201,sdbt029!$A:$A,sdbt029!$B:$B,,-1)
       - _xlfn.XLOOKUP($A201,sdbt029!$A:$A,sdbt029!$B:$B,,1) )</f>
        <v>1.4629771245677345</v>
      </c>
      <c r="G201">
        <f xml:space="preserve"> _xlfn.XLOOKUP($A201,sdbs034!$A:$A,sdbs034!$B:$B,,1)
 + ( $A201 - _xlfn.XLOOKUP($A201,sdbs034!$A:$A,sdbs034!$A:$A,,1) )
   / ( _xlfn.XLOOKUP($A201,sdbs034!$A:$A,sdbs034!$A:$A,,-1)
       - _xlfn.XLOOKUP($A201,sdbs034!$A:$A,sdbs034!$A:$A,,1) )
   * ( _xlfn.XLOOKUP($A201,sdbs034!$A:$A,sdbs034!$B:$B,,-1)
       - _xlfn.XLOOKUP($A201,sdbs034!$A:$A,sdbs034!$B:$B,,1) )</f>
        <v>1.3211335483983182</v>
      </c>
      <c r="H201">
        <f xml:space="preserve"> _xlfn.XLOOKUP($A201,sdbso042!$A:$A,sdbso042!$B:$B,,1)
 + ( $A201 - _xlfn.XLOOKUP($A201,sdbso042!$A:$A,sdbso042!$A:$A,,1) )
   / ( _xlfn.XLOOKUP($A201,sdbso042!$A:$A,sdbso042!$A:$A,,-1)
       - _xlfn.XLOOKUP($A201,sdbso042!$A:$A,sdbso042!$A:$A,,1) )
   * ( _xlfn.XLOOKUP($A201,sdbso042!$A:$A,sdbso042!$B:$B,,-1)
       - _xlfn.XLOOKUP($A201,sdbso042!$A:$A,sdbso042!$B:$B,,1) )</f>
        <v>6.0739298439383731</v>
      </c>
      <c r="Y201">
        <f t="shared" si="10"/>
        <v>0</v>
      </c>
      <c r="Z201">
        <f t="shared" si="11"/>
        <v>0</v>
      </c>
      <c r="AM201" s="1">
        <v>2476.9333999999999</v>
      </c>
    </row>
    <row r="202" spans="1:39" x14ac:dyDescent="0.2">
      <c r="A202" s="1">
        <f t="shared" si="9"/>
        <v>2475.6334999999999</v>
      </c>
      <c r="B202" s="1">
        <v>1.093872</v>
      </c>
      <c r="C202">
        <f xml:space="preserve"> _xlfn.XLOOKUP($A202,DibenzoThiophene!$A:$A,DibenzoThiophene!$B:$B,,1)
 + ( $A202 - _xlfn.XLOOKUP($A202,DibenzoThiophene!$A:$A,DibenzoThiophene!$A:$A,,1) )
   / ( _xlfn.XLOOKUP($A202,DibenzoThiophene!$A:$A,DibenzoThiophene!$A:$A,,-1)
       - _xlfn.XLOOKUP($A202,DibenzoThiophene!$A:$A,DibenzoThiophene!$A:$A,,1) )
   * ( _xlfn.XLOOKUP($A202,DibenzoThiophene!$A:$A,DibenzoThiophene!$B:$B,,-1)
       - _xlfn.XLOOKUP($A202,DibenzoThiophene!$A:$A,DibenzoThiophene!$B:$B,,1) )</f>
        <v>1.0000690185483954</v>
      </c>
      <c r="D202">
        <f xml:space="preserve"> _xlfn.XLOOKUP($A202,Sulfone!$A:$A,Sulfone!$B:$B,,1)
 + ( $A202 - _xlfn.XLOOKUP($A202,Sulfone!$A:$A,Sulfone!$A:$A,,1) )
   / ( _xlfn.XLOOKUP($A202,Sulfone!$A:$A,Sulfone!$A:$A,,-1)
       - _xlfn.XLOOKUP($A202,Sulfone!$A:$A,Sulfone!$A:$A,,1) )
   * ( _xlfn.XLOOKUP($A202,Sulfone!$A:$A,Sulfone!$B:$B,,-1)
       - _xlfn.XLOOKUP($A202,Sulfone!$A:$A,Sulfone!$B:$B,,1) )</f>
        <v>0.21585992746825847</v>
      </c>
      <c r="E202">
        <f xml:space="preserve"> _xlfn.XLOOKUP($A202,sfeso4051!$A:$A,sfeso4051!$B:$B,,1)
 + ( $A202 - _xlfn.XLOOKUP($A202,sfeso4051!$A:$A,sfeso4051!$A:$A,,1) )
   / ( _xlfn.XLOOKUP($A202,sfeso4051!$A:$A,sfeso4051!$A:$A,,-1)
       - _xlfn.XLOOKUP($A202,sfeso4051!$A:$A,sfeso4051!$A:$A,,1) )
   * ( _xlfn.XLOOKUP($A202,sfeso4051!$A:$A,sfeso4051!$B:$B,,-1)
       - _xlfn.XLOOKUP($A202,sfeso4051!$A:$A,sfeso4051!$B:$B,,1) )</f>
        <v>2.9302902027546054E-2</v>
      </c>
      <c r="F202">
        <f xml:space="preserve"> _xlfn.XLOOKUP($A202,sdbt029!$A:$A,sdbt029!$B:$B,,1)
 + ( $A202 - _xlfn.XLOOKUP($A202,sdbt029!$A:$A,sdbt029!$A:$A,,1) )
   / ( _xlfn.XLOOKUP($A202,sdbt029!$A:$A,sdbt029!$A:$A,,-1)
       - _xlfn.XLOOKUP($A202,sdbt029!$A:$A,sdbt029!$A:$A,,1) )
   * ( _xlfn.XLOOKUP($A202,sdbt029!$A:$A,sdbt029!$B:$B,,-1)
       - _xlfn.XLOOKUP($A202,sdbt029!$A:$A,sdbt029!$B:$B,,1) )</f>
        <v>1.4576167604117805</v>
      </c>
      <c r="G202">
        <f xml:space="preserve"> _xlfn.XLOOKUP($A202,sdbs034!$A:$A,sdbs034!$B:$B,,1)
 + ( $A202 - _xlfn.XLOOKUP($A202,sdbs034!$A:$A,sdbs034!$A:$A,,1) )
   / ( _xlfn.XLOOKUP($A202,sdbs034!$A:$A,sdbs034!$A:$A,,-1)
       - _xlfn.XLOOKUP($A202,sdbs034!$A:$A,sdbs034!$A:$A,,1) )
   * ( _xlfn.XLOOKUP($A202,sdbs034!$A:$A,sdbs034!$B:$B,,-1)
       - _xlfn.XLOOKUP($A202,sdbs034!$A:$A,sdbs034!$B:$B,,1) )</f>
        <v>1.3117722316517331</v>
      </c>
      <c r="H202">
        <f xml:space="preserve"> _xlfn.XLOOKUP($A202,sdbso042!$A:$A,sdbso042!$B:$B,,1)
 + ( $A202 - _xlfn.XLOOKUP($A202,sdbso042!$A:$A,sdbso042!$A:$A,,1) )
   / ( _xlfn.XLOOKUP($A202,sdbso042!$A:$A,sdbso042!$A:$A,,-1)
       - _xlfn.XLOOKUP($A202,sdbso042!$A:$A,sdbso042!$A:$A,,1) )
   * ( _xlfn.XLOOKUP($A202,sdbso042!$A:$A,sdbso042!$B:$B,,-1)
       - _xlfn.XLOOKUP($A202,sdbso042!$A:$A,sdbso042!$B:$B,,1) )</f>
        <v>5.1633142781686372</v>
      </c>
      <c r="Y202">
        <f t="shared" si="10"/>
        <v>0</v>
      </c>
      <c r="Z202">
        <f t="shared" si="11"/>
        <v>0</v>
      </c>
      <c r="AM202" s="1">
        <v>2477.1334999999999</v>
      </c>
    </row>
    <row r="203" spans="1:39" x14ac:dyDescent="0.2">
      <c r="A203" s="1">
        <f t="shared" si="9"/>
        <v>2475.8337000000001</v>
      </c>
      <c r="B203" s="1">
        <v>1.0378901</v>
      </c>
      <c r="C203">
        <f xml:space="preserve"> _xlfn.XLOOKUP($A203,DibenzoThiophene!$A:$A,DibenzoThiophene!$B:$B,,1)
 + ( $A203 - _xlfn.XLOOKUP($A203,DibenzoThiophene!$A:$A,DibenzoThiophene!$A:$A,,1) )
   / ( _xlfn.XLOOKUP($A203,DibenzoThiophene!$A:$A,DibenzoThiophene!$A:$A,,-1)
       - _xlfn.XLOOKUP($A203,DibenzoThiophene!$A:$A,DibenzoThiophene!$A:$A,,1) )
   * ( _xlfn.XLOOKUP($A203,DibenzoThiophene!$A:$A,DibenzoThiophene!$B:$B,,-1)
       - _xlfn.XLOOKUP($A203,DibenzoThiophene!$A:$A,DibenzoThiophene!$B:$B,,1) )</f>
        <v>1.1022255529237324</v>
      </c>
      <c r="D203">
        <f xml:space="preserve"> _xlfn.XLOOKUP($A203,Sulfone!$A:$A,Sulfone!$B:$B,,1)
 + ( $A203 - _xlfn.XLOOKUP($A203,Sulfone!$A:$A,Sulfone!$A:$A,,1) )
   / ( _xlfn.XLOOKUP($A203,Sulfone!$A:$A,Sulfone!$A:$A,,-1)
       - _xlfn.XLOOKUP($A203,Sulfone!$A:$A,Sulfone!$A:$A,,1) )
   * ( _xlfn.XLOOKUP($A203,Sulfone!$A:$A,Sulfone!$B:$B,,-1)
       - _xlfn.XLOOKUP($A203,Sulfone!$A:$A,Sulfone!$B:$B,,1) )</f>
        <v>0.24529664686244951</v>
      </c>
      <c r="E203">
        <f xml:space="preserve"> _xlfn.XLOOKUP($A203,sfeso4051!$A:$A,sfeso4051!$B:$B,,1)
 + ( $A203 - _xlfn.XLOOKUP($A203,sfeso4051!$A:$A,sfeso4051!$A:$A,,1) )
   / ( _xlfn.XLOOKUP($A203,sfeso4051!$A:$A,sfeso4051!$A:$A,,-1)
       - _xlfn.XLOOKUP($A203,sfeso4051!$A:$A,sfeso4051!$A:$A,,1) )
   * ( _xlfn.XLOOKUP($A203,sfeso4051!$A:$A,sfeso4051!$B:$B,,-1)
       - _xlfn.XLOOKUP($A203,sfeso4051!$A:$A,sfeso4051!$B:$B,,1) )</f>
        <v>3.3420333473160563E-2</v>
      </c>
      <c r="F203">
        <f xml:space="preserve"> _xlfn.XLOOKUP($A203,sdbt029!$A:$A,sdbt029!$B:$B,,1)
 + ( $A203 - _xlfn.XLOOKUP($A203,sdbt029!$A:$A,sdbt029!$A:$A,,1) )
   / ( _xlfn.XLOOKUP($A203,sdbt029!$A:$A,sdbt029!$A:$A,,-1)
       - _xlfn.XLOOKUP($A203,sdbt029!$A:$A,sdbt029!$A:$A,,1) )
   * ( _xlfn.XLOOKUP($A203,sdbt029!$A:$A,sdbt029!$B:$B,,-1)
       - _xlfn.XLOOKUP($A203,sdbt029!$A:$A,sdbt029!$B:$B,,1) )</f>
        <v>1.4651489659052455</v>
      </c>
      <c r="G203">
        <f xml:space="preserve"> _xlfn.XLOOKUP($A203,sdbs034!$A:$A,sdbs034!$B:$B,,1)
 + ( $A203 - _xlfn.XLOOKUP($A203,sdbs034!$A:$A,sdbs034!$A:$A,,1) )
   / ( _xlfn.XLOOKUP($A203,sdbs034!$A:$A,sdbs034!$A:$A,,-1)
       - _xlfn.XLOOKUP($A203,sdbs034!$A:$A,sdbs034!$A:$A,,1) )
   * ( _xlfn.XLOOKUP($A203,sdbs034!$A:$A,sdbs034!$B:$B,,-1)
       - _xlfn.XLOOKUP($A203,sdbs034!$A:$A,sdbs034!$B:$B,,1) )</f>
        <v>1.2945525406765763</v>
      </c>
      <c r="H203">
        <f xml:space="preserve"> _xlfn.XLOOKUP($A203,sdbso042!$A:$A,sdbso042!$B:$B,,1)
 + ( $A203 - _xlfn.XLOOKUP($A203,sdbso042!$A:$A,sdbso042!$A:$A,,1) )
   / ( _xlfn.XLOOKUP($A203,sdbso042!$A:$A,sdbso042!$A:$A,,-1)
       - _xlfn.XLOOKUP($A203,sdbso042!$A:$A,sdbso042!$A:$A,,1) )
   * ( _xlfn.XLOOKUP($A203,sdbso042!$A:$A,sdbso042!$B:$B,,-1)
       - _xlfn.XLOOKUP($A203,sdbso042!$A:$A,sdbso042!$B:$B,,1) )</f>
        <v>4.1438294806894591</v>
      </c>
      <c r="Y203">
        <f t="shared" si="10"/>
        <v>0</v>
      </c>
      <c r="Z203">
        <f t="shared" si="11"/>
        <v>0</v>
      </c>
      <c r="AM203" s="1">
        <v>2477.3337000000001</v>
      </c>
    </row>
    <row r="204" spans="1:39" x14ac:dyDescent="0.2">
      <c r="A204" s="1">
        <f t="shared" si="9"/>
        <v>2476.0338000000002</v>
      </c>
      <c r="B204" s="1">
        <v>0.99978878999999998</v>
      </c>
      <c r="C204">
        <f xml:space="preserve"> _xlfn.XLOOKUP($A204,DibenzoThiophene!$A:$A,DibenzoThiophene!$B:$B,,1)
 + ( $A204 - _xlfn.XLOOKUP($A204,DibenzoThiophene!$A:$A,DibenzoThiophene!$A:$A,,1) )
   / ( _xlfn.XLOOKUP($A204,DibenzoThiophene!$A:$A,DibenzoThiophene!$A:$A,,-1)
       - _xlfn.XLOOKUP($A204,DibenzoThiophene!$A:$A,DibenzoThiophene!$A:$A,,1) )
   * ( _xlfn.XLOOKUP($A204,DibenzoThiophene!$A:$A,DibenzoThiophene!$B:$B,,-1)
       - _xlfn.XLOOKUP($A204,DibenzoThiophene!$A:$A,DibenzoThiophene!$B:$B,,1) )</f>
        <v>1.1910078934508792</v>
      </c>
      <c r="D204">
        <f xml:space="preserve"> _xlfn.XLOOKUP($A204,Sulfone!$A:$A,Sulfone!$B:$B,,1)
 + ( $A204 - _xlfn.XLOOKUP($A204,Sulfone!$A:$A,Sulfone!$A:$A,,1) )
   / ( _xlfn.XLOOKUP($A204,Sulfone!$A:$A,Sulfone!$A:$A,,-1)
       - _xlfn.XLOOKUP($A204,Sulfone!$A:$A,Sulfone!$A:$A,,1) )
   * ( _xlfn.XLOOKUP($A204,Sulfone!$A:$A,Sulfone!$B:$B,,-1)
       - _xlfn.XLOOKUP($A204,Sulfone!$A:$A,Sulfone!$B:$B,,1) )</f>
        <v>0.29385723095896221</v>
      </c>
      <c r="E204">
        <f xml:space="preserve"> _xlfn.XLOOKUP($A204,sfeso4051!$A:$A,sfeso4051!$B:$B,,1)
 + ( $A204 - _xlfn.XLOOKUP($A204,sfeso4051!$A:$A,sfeso4051!$A:$A,,1) )
   / ( _xlfn.XLOOKUP($A204,sfeso4051!$A:$A,sfeso4051!$A:$A,,-1)
       - _xlfn.XLOOKUP($A204,sfeso4051!$A:$A,sfeso4051!$A:$A,,1) )
   * ( _xlfn.XLOOKUP($A204,sfeso4051!$A:$A,sfeso4051!$B:$B,,-1)
       - _xlfn.XLOOKUP($A204,sfeso4051!$A:$A,sfeso4051!$B:$B,,1) )</f>
        <v>3.562337043304132E-2</v>
      </c>
      <c r="F204">
        <f xml:space="preserve"> _xlfn.XLOOKUP($A204,sdbt029!$A:$A,sdbt029!$B:$B,,1)
 + ( $A204 - _xlfn.XLOOKUP($A204,sdbt029!$A:$A,sdbt029!$A:$A,,1) )
   / ( _xlfn.XLOOKUP($A204,sdbt029!$A:$A,sdbt029!$A:$A,,-1)
       - _xlfn.XLOOKUP($A204,sdbt029!$A:$A,sdbt029!$A:$A,,1) )
   * ( _xlfn.XLOOKUP($A204,sdbt029!$A:$A,sdbt029!$B:$B,,-1)
       - _xlfn.XLOOKUP($A204,sdbt029!$A:$A,sdbt029!$B:$B,,1) )</f>
        <v>1.4602069140669687</v>
      </c>
      <c r="G204">
        <f xml:space="preserve"> _xlfn.XLOOKUP($A204,sdbs034!$A:$A,sdbs034!$B:$B,,1)
 + ( $A204 - _xlfn.XLOOKUP($A204,sdbs034!$A:$A,sdbs034!$A:$A,,1) )
   / ( _xlfn.XLOOKUP($A204,sdbs034!$A:$A,sdbs034!$A:$A,,-1)
       - _xlfn.XLOOKUP($A204,sdbs034!$A:$A,sdbs034!$A:$A,,1) )
   * ( _xlfn.XLOOKUP($A204,sdbs034!$A:$A,sdbs034!$B:$B,,-1)
       - _xlfn.XLOOKUP($A204,sdbs034!$A:$A,sdbs034!$B:$B,,1) )</f>
        <v>1.2677895230671103</v>
      </c>
      <c r="H204">
        <f xml:space="preserve"> _xlfn.XLOOKUP($A204,sdbso042!$A:$A,sdbso042!$B:$B,,1)
 + ( $A204 - _xlfn.XLOOKUP($A204,sdbso042!$A:$A,sdbso042!$A:$A,,1) )
   / ( _xlfn.XLOOKUP($A204,sdbso042!$A:$A,sdbso042!$A:$A,,-1)
       - _xlfn.XLOOKUP($A204,sdbso042!$A:$A,sdbso042!$A:$A,,1) )
   * ( _xlfn.XLOOKUP($A204,sdbso042!$A:$A,sdbso042!$B:$B,,-1)
       - _xlfn.XLOOKUP($A204,sdbso042!$A:$A,sdbso042!$B:$B,,1) )</f>
        <v>3.2217357982923862</v>
      </c>
      <c r="Y204">
        <f t="shared" si="10"/>
        <v>0</v>
      </c>
      <c r="Z204">
        <f t="shared" si="11"/>
        <v>0</v>
      </c>
      <c r="AM204" s="1">
        <v>2477.5338000000002</v>
      </c>
    </row>
    <row r="205" spans="1:39" x14ac:dyDescent="0.2">
      <c r="A205" s="1">
        <f t="shared" si="9"/>
        <v>2476.2339000000002</v>
      </c>
      <c r="B205" s="1">
        <v>1.0196225000000001</v>
      </c>
      <c r="C205">
        <f xml:space="preserve"> _xlfn.XLOOKUP($A205,DibenzoThiophene!$A:$A,DibenzoThiophene!$B:$B,,1)
 + ( $A205 - _xlfn.XLOOKUP($A205,DibenzoThiophene!$A:$A,DibenzoThiophene!$A:$A,,1) )
   / ( _xlfn.XLOOKUP($A205,DibenzoThiophene!$A:$A,DibenzoThiophene!$A:$A,,-1)
       - _xlfn.XLOOKUP($A205,DibenzoThiophene!$A:$A,DibenzoThiophene!$A:$A,,1) )
   * ( _xlfn.XLOOKUP($A205,DibenzoThiophene!$A:$A,DibenzoThiophene!$B:$B,,-1)
       - _xlfn.XLOOKUP($A205,DibenzoThiophene!$A:$A,DibenzoThiophene!$B:$B,,1) )</f>
        <v>1.1728584731251566</v>
      </c>
      <c r="D205">
        <f xml:space="preserve"> _xlfn.XLOOKUP($A205,Sulfone!$A:$A,Sulfone!$B:$B,,1)
 + ( $A205 - _xlfn.XLOOKUP($A205,Sulfone!$A:$A,Sulfone!$A:$A,,1) )
   / ( _xlfn.XLOOKUP($A205,Sulfone!$A:$A,Sulfone!$A:$A,,-1)
       - _xlfn.XLOOKUP($A205,Sulfone!$A:$A,Sulfone!$A:$A,,1) )
   * ( _xlfn.XLOOKUP($A205,Sulfone!$A:$A,Sulfone!$B:$B,,-1)
       - _xlfn.XLOOKUP($A205,Sulfone!$A:$A,Sulfone!$B:$B,,1) )</f>
        <v>0.35304416893758339</v>
      </c>
      <c r="E205">
        <f xml:space="preserve"> _xlfn.XLOOKUP($A205,sfeso4051!$A:$A,sfeso4051!$B:$B,,1)
 + ( $A205 - _xlfn.XLOOKUP($A205,sfeso4051!$A:$A,sfeso4051!$A:$A,,1) )
   / ( _xlfn.XLOOKUP($A205,sfeso4051!$A:$A,sfeso4051!$A:$A,,-1)
       - _xlfn.XLOOKUP($A205,sfeso4051!$A:$A,sfeso4051!$A:$A,,1) )
   * ( _xlfn.XLOOKUP($A205,sfeso4051!$A:$A,sfeso4051!$B:$B,,-1)
       - _xlfn.XLOOKUP($A205,sfeso4051!$A:$A,sfeso4051!$B:$B,,1) )</f>
        <v>4.0243756045604102E-2</v>
      </c>
      <c r="F205">
        <f xml:space="preserve"> _xlfn.XLOOKUP($A205,sdbt029!$A:$A,sdbt029!$B:$B,,1)
 + ( $A205 - _xlfn.XLOOKUP($A205,sdbt029!$A:$A,sdbt029!$A:$A,,1) )
   / ( _xlfn.XLOOKUP($A205,sdbt029!$A:$A,sdbt029!$A:$A,,-1)
       - _xlfn.XLOOKUP($A205,sdbt029!$A:$A,sdbt029!$A:$A,,1) )
   * ( _xlfn.XLOOKUP($A205,sdbt029!$A:$A,sdbt029!$B:$B,,-1)
       - _xlfn.XLOOKUP($A205,sdbt029!$A:$A,sdbt029!$B:$B,,1) )</f>
        <v>1.4469236465405031</v>
      </c>
      <c r="G205">
        <f xml:space="preserve"> _xlfn.XLOOKUP($A205,sdbs034!$A:$A,sdbs034!$B:$B,,1)
 + ( $A205 - _xlfn.XLOOKUP($A205,sdbs034!$A:$A,sdbs034!$A:$A,,1) )
   / ( _xlfn.XLOOKUP($A205,sdbs034!$A:$A,sdbs034!$A:$A,,-1)
       - _xlfn.XLOOKUP($A205,sdbs034!$A:$A,sdbs034!$A:$A,,1) )
   * ( _xlfn.XLOOKUP($A205,sdbs034!$A:$A,sdbs034!$B:$B,,-1)
       - _xlfn.XLOOKUP($A205,sdbs034!$A:$A,sdbs034!$B:$B,,1) )</f>
        <v>1.2487792982001233</v>
      </c>
      <c r="H205">
        <f xml:space="preserve"> _xlfn.XLOOKUP($A205,sdbso042!$A:$A,sdbso042!$B:$B,,1)
 + ( $A205 - _xlfn.XLOOKUP($A205,sdbso042!$A:$A,sdbso042!$A:$A,,1) )
   / ( _xlfn.XLOOKUP($A205,sdbso042!$A:$A,sdbso042!$A:$A,,-1)
       - _xlfn.XLOOKUP($A205,sdbso042!$A:$A,sdbso042!$A:$A,,1) )
   * ( _xlfn.XLOOKUP($A205,sdbso042!$A:$A,sdbso042!$B:$B,,-1)
       - _xlfn.XLOOKUP($A205,sdbso042!$A:$A,sdbso042!$B:$B,,1) )</f>
        <v>2.4692158595854732</v>
      </c>
      <c r="Y205">
        <f t="shared" si="10"/>
        <v>0</v>
      </c>
      <c r="Z205">
        <f t="shared" si="11"/>
        <v>0</v>
      </c>
      <c r="AM205" s="1">
        <v>2477.7339000000002</v>
      </c>
    </row>
    <row r="206" spans="1:39" x14ac:dyDescent="0.2">
      <c r="A206" s="1">
        <f t="shared" si="9"/>
        <v>2476.4340999999999</v>
      </c>
      <c r="B206" s="1">
        <v>1.0109503</v>
      </c>
      <c r="C206">
        <f xml:space="preserve"> _xlfn.XLOOKUP($A206,DibenzoThiophene!$A:$A,DibenzoThiophene!$B:$B,,1)
 + ( $A206 - _xlfn.XLOOKUP($A206,DibenzoThiophene!$A:$A,DibenzoThiophene!$A:$A,,1) )
   / ( _xlfn.XLOOKUP($A206,DibenzoThiophene!$A:$A,DibenzoThiophene!$A:$A,,-1)
       - _xlfn.XLOOKUP($A206,DibenzoThiophene!$A:$A,DibenzoThiophene!$A:$A,,1) )
   * ( _xlfn.XLOOKUP($A206,DibenzoThiophene!$A:$A,DibenzoThiophene!$B:$B,,-1)
       - _xlfn.XLOOKUP($A206,DibenzoThiophene!$A:$A,DibenzoThiophene!$B:$B,,1) )</f>
        <v>1.0799885914313492</v>
      </c>
      <c r="D206">
        <f xml:space="preserve"> _xlfn.XLOOKUP($A206,Sulfone!$A:$A,Sulfone!$B:$B,,1)
 + ( $A206 - _xlfn.XLOOKUP($A206,Sulfone!$A:$A,Sulfone!$A:$A,,1) )
   / ( _xlfn.XLOOKUP($A206,Sulfone!$A:$A,Sulfone!$A:$A,,-1)
       - _xlfn.XLOOKUP($A206,Sulfone!$A:$A,Sulfone!$A:$A,,1) )
   * ( _xlfn.XLOOKUP($A206,Sulfone!$A:$A,Sulfone!$B:$B,,-1)
       - _xlfn.XLOOKUP($A206,Sulfone!$A:$A,Sulfone!$B:$B,,1) )</f>
        <v>0.43968359600805662</v>
      </c>
      <c r="E206">
        <f xml:space="preserve"> _xlfn.XLOOKUP($A206,sfeso4051!$A:$A,sfeso4051!$B:$B,,1)
 + ( $A206 - _xlfn.XLOOKUP($A206,sfeso4051!$A:$A,sfeso4051!$A:$A,,1) )
   / ( _xlfn.XLOOKUP($A206,sfeso4051!$A:$A,sfeso4051!$A:$A,,-1)
       - _xlfn.XLOOKUP($A206,sfeso4051!$A:$A,sfeso4051!$A:$A,,1) )
   * ( _xlfn.XLOOKUP($A206,sfeso4051!$A:$A,sfeso4051!$B:$B,,-1)
       - _xlfn.XLOOKUP($A206,sfeso4051!$A:$A,sfeso4051!$B:$B,,1) )</f>
        <v>4.5308252803399562E-2</v>
      </c>
      <c r="F206">
        <f xml:space="preserve"> _xlfn.XLOOKUP($A206,sdbt029!$A:$A,sdbt029!$B:$B,,1)
 + ( $A206 - _xlfn.XLOOKUP($A206,sdbt029!$A:$A,sdbt029!$A:$A,,1) )
   / ( _xlfn.XLOOKUP($A206,sdbt029!$A:$A,sdbt029!$A:$A,,-1)
       - _xlfn.XLOOKUP($A206,sdbt029!$A:$A,sdbt029!$A:$A,,1) )
   * ( _xlfn.XLOOKUP($A206,sdbt029!$A:$A,sdbt029!$B:$B,,-1)
       - _xlfn.XLOOKUP($A206,sdbt029!$A:$A,sdbt029!$B:$B,,1) )</f>
        <v>1.4169900211747448</v>
      </c>
      <c r="G206">
        <f xml:space="preserve"> _xlfn.XLOOKUP($A206,sdbs034!$A:$A,sdbs034!$B:$B,,1)
 + ( $A206 - _xlfn.XLOOKUP($A206,sdbs034!$A:$A,sdbs034!$A:$A,,1) )
   / ( _xlfn.XLOOKUP($A206,sdbs034!$A:$A,sdbs034!$A:$A,,-1)
       - _xlfn.XLOOKUP($A206,sdbs034!$A:$A,sdbs034!$A:$A,,1) )
   * ( _xlfn.XLOOKUP($A206,sdbs034!$A:$A,sdbs034!$B:$B,,-1)
       - _xlfn.XLOOKUP($A206,sdbs034!$A:$A,sdbs034!$B:$B,,1) )</f>
        <v>1.2293446038564708</v>
      </c>
      <c r="H206">
        <f xml:space="preserve"> _xlfn.XLOOKUP($A206,sdbso042!$A:$A,sdbso042!$B:$B,,1)
 + ( $A206 - _xlfn.XLOOKUP($A206,sdbso042!$A:$A,sdbso042!$A:$A,,1) )
   / ( _xlfn.XLOOKUP($A206,sdbso042!$A:$A,sdbso042!$A:$A,,-1)
       - _xlfn.XLOOKUP($A206,sdbso042!$A:$A,sdbso042!$A:$A,,1) )
   * ( _xlfn.XLOOKUP($A206,sdbso042!$A:$A,sdbso042!$B:$B,,-1)
       - _xlfn.XLOOKUP($A206,sdbso042!$A:$A,sdbso042!$B:$B,,1) )</f>
        <v>1.9310966625319357</v>
      </c>
      <c r="Y206">
        <f t="shared" si="10"/>
        <v>0</v>
      </c>
      <c r="Z206">
        <f t="shared" si="11"/>
        <v>0</v>
      </c>
      <c r="AM206" s="1">
        <v>2477.9340999999999</v>
      </c>
    </row>
    <row r="207" spans="1:39" x14ac:dyDescent="0.2">
      <c r="A207" s="1">
        <f t="shared" si="9"/>
        <v>2476.6342</v>
      </c>
      <c r="B207" s="1">
        <v>0.99864987000000005</v>
      </c>
      <c r="C207">
        <f xml:space="preserve"> _xlfn.XLOOKUP($A207,DibenzoThiophene!$A:$A,DibenzoThiophene!$B:$B,,1)
 + ( $A207 - _xlfn.XLOOKUP($A207,DibenzoThiophene!$A:$A,DibenzoThiophene!$A:$A,,1) )
   / ( _xlfn.XLOOKUP($A207,DibenzoThiophene!$A:$A,DibenzoThiophene!$A:$A,,-1)
       - _xlfn.XLOOKUP($A207,DibenzoThiophene!$A:$A,DibenzoThiophene!$A:$A,,1) )
   * ( _xlfn.XLOOKUP($A207,DibenzoThiophene!$A:$A,DibenzoThiophene!$B:$B,,-1)
       - _xlfn.XLOOKUP($A207,DibenzoThiophene!$A:$A,DibenzoThiophene!$B:$B,,1) )</f>
        <v>1.0138577002616751</v>
      </c>
      <c r="D207">
        <f xml:space="preserve"> _xlfn.XLOOKUP($A207,Sulfone!$A:$A,Sulfone!$B:$B,,1)
 + ( $A207 - _xlfn.XLOOKUP($A207,Sulfone!$A:$A,Sulfone!$A:$A,,1) )
   / ( _xlfn.XLOOKUP($A207,Sulfone!$A:$A,Sulfone!$A:$A,,-1)
       - _xlfn.XLOOKUP($A207,Sulfone!$A:$A,Sulfone!$A:$A,,1) )
   * ( _xlfn.XLOOKUP($A207,Sulfone!$A:$A,Sulfone!$B:$B,,-1)
       - _xlfn.XLOOKUP($A207,Sulfone!$A:$A,Sulfone!$B:$B,,1) )</f>
        <v>0.5803611453811548</v>
      </c>
      <c r="E207">
        <f xml:space="preserve"> _xlfn.XLOOKUP($A207,sfeso4051!$A:$A,sfeso4051!$B:$B,,1)
 + ( $A207 - _xlfn.XLOOKUP($A207,sfeso4051!$A:$A,sfeso4051!$A:$A,,1) )
   / ( _xlfn.XLOOKUP($A207,sfeso4051!$A:$A,sfeso4051!$A:$A,,-1)
       - _xlfn.XLOOKUP($A207,sfeso4051!$A:$A,sfeso4051!$A:$A,,1) )
   * ( _xlfn.XLOOKUP($A207,sfeso4051!$A:$A,sfeso4051!$B:$B,,-1)
       - _xlfn.XLOOKUP($A207,sfeso4051!$A:$A,sfeso4051!$B:$B,,1) )</f>
        <v>5.4570194663943049E-2</v>
      </c>
      <c r="F207">
        <f xml:space="preserve"> _xlfn.XLOOKUP($A207,sdbt029!$A:$A,sdbt029!$B:$B,,1)
 + ( $A207 - _xlfn.XLOOKUP($A207,sdbt029!$A:$A,sdbt029!$A:$A,,1) )
   / ( _xlfn.XLOOKUP($A207,sdbt029!$A:$A,sdbt029!$A:$A,,-1)
       - _xlfn.XLOOKUP($A207,sdbt029!$A:$A,sdbt029!$A:$A,,1) )
   * ( _xlfn.XLOOKUP($A207,sdbt029!$A:$A,sdbt029!$B:$B,,-1)
       - _xlfn.XLOOKUP($A207,sdbt029!$A:$A,sdbt029!$B:$B,,1) )</f>
        <v>1.3947659303048505</v>
      </c>
      <c r="G207">
        <f xml:space="preserve"> _xlfn.XLOOKUP($A207,sdbs034!$A:$A,sdbs034!$B:$B,,1)
 + ( $A207 - _xlfn.XLOOKUP($A207,sdbs034!$A:$A,sdbs034!$A:$A,,1) )
   / ( _xlfn.XLOOKUP($A207,sdbs034!$A:$A,sdbs034!$A:$A,,-1)
       - _xlfn.XLOOKUP($A207,sdbs034!$A:$A,sdbs034!$A:$A,,1) )
   * ( _xlfn.XLOOKUP($A207,sdbs034!$A:$A,sdbs034!$B:$B,,-1)
       - _xlfn.XLOOKUP($A207,sdbs034!$A:$A,sdbs034!$B:$B,,1) )</f>
        <v>1.218147279044089</v>
      </c>
      <c r="H207">
        <f xml:space="preserve"> _xlfn.XLOOKUP($A207,sdbso042!$A:$A,sdbso042!$B:$B,,1)
 + ( $A207 - _xlfn.XLOOKUP($A207,sdbso042!$A:$A,sdbso042!$A:$A,,1) )
   / ( _xlfn.XLOOKUP($A207,sdbso042!$A:$A,sdbso042!$A:$A,,-1)
       - _xlfn.XLOOKUP($A207,sdbso042!$A:$A,sdbso042!$A:$A,,1) )
   * ( _xlfn.XLOOKUP($A207,sdbso042!$A:$A,sdbso042!$B:$B,,-1)
       - _xlfn.XLOOKUP($A207,sdbso042!$A:$A,sdbso042!$B:$B,,1) )</f>
        <v>1.636917291037606</v>
      </c>
      <c r="Y207">
        <f t="shared" si="10"/>
        <v>0</v>
      </c>
      <c r="Z207">
        <f t="shared" si="11"/>
        <v>0</v>
      </c>
      <c r="AM207" s="1">
        <v>2478.1342</v>
      </c>
    </row>
    <row r="208" spans="1:39" x14ac:dyDescent="0.2">
      <c r="A208" s="1">
        <f t="shared" si="9"/>
        <v>2476.8343</v>
      </c>
      <c r="B208" s="1">
        <v>1.0354277000000001</v>
      </c>
      <c r="C208">
        <f xml:space="preserve"> _xlfn.XLOOKUP($A208,DibenzoThiophene!$A:$A,DibenzoThiophene!$B:$B,,1)
 + ( $A208 - _xlfn.XLOOKUP($A208,DibenzoThiophene!$A:$A,DibenzoThiophene!$A:$A,,1) )
   / ( _xlfn.XLOOKUP($A208,DibenzoThiophene!$A:$A,DibenzoThiophene!$A:$A,,-1)
       - _xlfn.XLOOKUP($A208,DibenzoThiophene!$A:$A,DibenzoThiophene!$A:$A,,1) )
   * ( _xlfn.XLOOKUP($A208,DibenzoThiophene!$A:$A,DibenzoThiophene!$B:$B,,-1)
       - _xlfn.XLOOKUP($A208,DibenzoThiophene!$A:$A,DibenzoThiophene!$B:$B,,1) )</f>
        <v>0.95348536131130812</v>
      </c>
      <c r="D208">
        <f xml:space="preserve"> _xlfn.XLOOKUP($A208,Sulfone!$A:$A,Sulfone!$B:$B,,1)
 + ( $A208 - _xlfn.XLOOKUP($A208,Sulfone!$A:$A,Sulfone!$A:$A,,1) )
   / ( _xlfn.XLOOKUP($A208,Sulfone!$A:$A,Sulfone!$A:$A,,-1)
       - _xlfn.XLOOKUP($A208,Sulfone!$A:$A,Sulfone!$A:$A,,1) )
   * ( _xlfn.XLOOKUP($A208,Sulfone!$A:$A,Sulfone!$B:$B,,-1)
       - _xlfn.XLOOKUP($A208,Sulfone!$A:$A,Sulfone!$B:$B,,1) )</f>
        <v>0.81120689296210369</v>
      </c>
      <c r="E208">
        <f xml:space="preserve"> _xlfn.XLOOKUP($A208,sfeso4051!$A:$A,sfeso4051!$B:$B,,1)
 + ( $A208 - _xlfn.XLOOKUP($A208,sfeso4051!$A:$A,sfeso4051!$A:$A,,1) )
   / ( _xlfn.XLOOKUP($A208,sfeso4051!$A:$A,sfeso4051!$A:$A,,-1)
       - _xlfn.XLOOKUP($A208,sfeso4051!$A:$A,sfeso4051!$A:$A,,1) )
   * ( _xlfn.XLOOKUP($A208,sfeso4051!$A:$A,sfeso4051!$B:$B,,-1)
       - _xlfn.XLOOKUP($A208,sfeso4051!$A:$A,sfeso4051!$B:$B,,1) )</f>
        <v>6.0767061432778317E-2</v>
      </c>
      <c r="F208">
        <f xml:space="preserve"> _xlfn.XLOOKUP($A208,sdbt029!$A:$A,sdbt029!$B:$B,,1)
 + ( $A208 - _xlfn.XLOOKUP($A208,sdbt029!$A:$A,sdbt029!$A:$A,,1) )
   / ( _xlfn.XLOOKUP($A208,sdbt029!$A:$A,sdbt029!$A:$A,,-1)
       - _xlfn.XLOOKUP($A208,sdbt029!$A:$A,sdbt029!$A:$A,,1) )
   * ( _xlfn.XLOOKUP($A208,sdbt029!$A:$A,sdbt029!$B:$B,,-1)
       - _xlfn.XLOOKUP($A208,sdbt029!$A:$A,sdbt029!$B:$B,,1) )</f>
        <v>1.3760026011360058</v>
      </c>
      <c r="G208">
        <f xml:space="preserve"> _xlfn.XLOOKUP($A208,sdbs034!$A:$A,sdbs034!$B:$B,,1)
 + ( $A208 - _xlfn.XLOOKUP($A208,sdbs034!$A:$A,sdbs034!$A:$A,,1) )
   / ( _xlfn.XLOOKUP($A208,sdbs034!$A:$A,sdbs034!$A:$A,,-1)
       - _xlfn.XLOOKUP($A208,sdbs034!$A:$A,sdbs034!$A:$A,,1) )
   * ( _xlfn.XLOOKUP($A208,sdbs034!$A:$A,sdbs034!$B:$B,,-1)
       - _xlfn.XLOOKUP($A208,sdbs034!$A:$A,sdbs034!$B:$B,,1) )</f>
        <v>1.2084183096842793</v>
      </c>
      <c r="H208">
        <f xml:space="preserve"> _xlfn.XLOOKUP($A208,sdbso042!$A:$A,sdbso042!$B:$B,,1)
 + ( $A208 - _xlfn.XLOOKUP($A208,sdbso042!$A:$A,sdbso042!$A:$A,,1) )
   / ( _xlfn.XLOOKUP($A208,sdbso042!$A:$A,sdbso042!$A:$A,,-1)
       - _xlfn.XLOOKUP($A208,sdbso042!$A:$A,sdbso042!$A:$A,,1) )
   * ( _xlfn.XLOOKUP($A208,sdbso042!$A:$A,sdbso042!$B:$B,,-1)
       - _xlfn.XLOOKUP($A208,sdbso042!$A:$A,sdbso042!$B:$B,,1) )</f>
        <v>1.5222270661065216</v>
      </c>
      <c r="Y208">
        <f t="shared" si="10"/>
        <v>0</v>
      </c>
      <c r="Z208">
        <f t="shared" si="11"/>
        <v>0</v>
      </c>
      <c r="AM208" s="1">
        <v>2478.3343</v>
      </c>
    </row>
    <row r="209" spans="1:39" x14ac:dyDescent="0.2">
      <c r="A209" s="1">
        <f t="shared" si="9"/>
        <v>2477.0344</v>
      </c>
      <c r="B209" s="1">
        <v>1.0055387</v>
      </c>
      <c r="C209">
        <f xml:space="preserve"> _xlfn.XLOOKUP($A209,DibenzoThiophene!$A:$A,DibenzoThiophene!$B:$B,,1)
 + ( $A209 - _xlfn.XLOOKUP($A209,DibenzoThiophene!$A:$A,DibenzoThiophene!$A:$A,,1) )
   / ( _xlfn.XLOOKUP($A209,DibenzoThiophene!$A:$A,DibenzoThiophene!$A:$A,,-1)
       - _xlfn.XLOOKUP($A209,DibenzoThiophene!$A:$A,DibenzoThiophene!$A:$A,,1) )
   * ( _xlfn.XLOOKUP($A209,DibenzoThiophene!$A:$A,DibenzoThiophene!$B:$B,,-1)
       - _xlfn.XLOOKUP($A209,DibenzoThiophene!$A:$A,DibenzoThiophene!$B:$B,,1) )</f>
        <v>0.88250956627452715</v>
      </c>
      <c r="D209">
        <f xml:space="preserve"> _xlfn.XLOOKUP($A209,Sulfone!$A:$A,Sulfone!$B:$B,,1)
 + ( $A209 - _xlfn.XLOOKUP($A209,Sulfone!$A:$A,Sulfone!$A:$A,,1) )
   / ( _xlfn.XLOOKUP($A209,Sulfone!$A:$A,Sulfone!$A:$A,,-1)
       - _xlfn.XLOOKUP($A209,Sulfone!$A:$A,Sulfone!$A:$A,,1) )
   * ( _xlfn.XLOOKUP($A209,Sulfone!$A:$A,Sulfone!$B:$B,,-1)
       - _xlfn.XLOOKUP($A209,Sulfone!$A:$A,Sulfone!$B:$B,,1) )</f>
        <v>1.166395709456117</v>
      </c>
      <c r="E209">
        <f xml:space="preserve"> _xlfn.XLOOKUP($A209,sfeso4051!$A:$A,sfeso4051!$B:$B,,1)
 + ( $A209 - _xlfn.XLOOKUP($A209,sfeso4051!$A:$A,sfeso4051!$A:$A,,1) )
   / ( _xlfn.XLOOKUP($A209,sfeso4051!$A:$A,sfeso4051!$A:$A,,-1)
       - _xlfn.XLOOKUP($A209,sfeso4051!$A:$A,sfeso4051!$A:$A,,1) )
   * ( _xlfn.XLOOKUP($A209,sfeso4051!$A:$A,sfeso4051!$B:$B,,-1)
       - _xlfn.XLOOKUP($A209,sfeso4051!$A:$A,sfeso4051!$B:$B,,1) )</f>
        <v>7.279878901310545E-2</v>
      </c>
      <c r="F209">
        <f xml:space="preserve"> _xlfn.XLOOKUP($A209,sdbt029!$A:$A,sdbt029!$B:$B,,1)
 + ( $A209 - _xlfn.XLOOKUP($A209,sdbt029!$A:$A,sdbt029!$A:$A,,1) )
   / ( _xlfn.XLOOKUP($A209,sdbt029!$A:$A,sdbt029!$A:$A,,-1)
       - _xlfn.XLOOKUP($A209,sdbt029!$A:$A,sdbt029!$A:$A,,1) )
   * ( _xlfn.XLOOKUP($A209,sdbt029!$A:$A,sdbt029!$B:$B,,-1)
       - _xlfn.XLOOKUP($A209,sdbt029!$A:$A,sdbt029!$B:$B,,1) )</f>
        <v>1.3716738914017499</v>
      </c>
      <c r="G209">
        <f xml:space="preserve"> _xlfn.XLOOKUP($A209,sdbs034!$A:$A,sdbs034!$B:$B,,1)
 + ( $A209 - _xlfn.XLOOKUP($A209,sdbs034!$A:$A,sdbs034!$A:$A,,1) )
   / ( _xlfn.XLOOKUP($A209,sdbs034!$A:$A,sdbs034!$A:$A,,-1)
       - _xlfn.XLOOKUP($A209,sdbs034!$A:$A,sdbs034!$A:$A,,1) )
   * ( _xlfn.XLOOKUP($A209,sdbs034!$A:$A,sdbs034!$B:$B,,-1)
       - _xlfn.XLOOKUP($A209,sdbs034!$A:$A,sdbs034!$B:$B,,1) )</f>
        <v>1.2069552728869912</v>
      </c>
      <c r="H209">
        <f xml:space="preserve"> _xlfn.XLOOKUP($A209,sdbso042!$A:$A,sdbso042!$B:$B,,1)
 + ( $A209 - _xlfn.XLOOKUP($A209,sdbso042!$A:$A,sdbso042!$A:$A,,1) )
   / ( _xlfn.XLOOKUP($A209,sdbso042!$A:$A,sdbso042!$A:$A,,-1)
       - _xlfn.XLOOKUP($A209,sdbso042!$A:$A,sdbso042!$A:$A,,1) )
   * ( _xlfn.XLOOKUP($A209,sdbso042!$A:$A,sdbso042!$B:$B,,-1)
       - _xlfn.XLOOKUP($A209,sdbso042!$A:$A,sdbso042!$B:$B,,1) )</f>
        <v>1.4902562585009875</v>
      </c>
      <c r="Y209">
        <f t="shared" si="10"/>
        <v>0</v>
      </c>
      <c r="Z209">
        <f t="shared" si="11"/>
        <v>0</v>
      </c>
      <c r="AM209" s="1">
        <v>2478.5344</v>
      </c>
    </row>
    <row r="210" spans="1:39" x14ac:dyDescent="0.2">
      <c r="A210" s="1">
        <f t="shared" si="9"/>
        <v>2477.2345999999998</v>
      </c>
      <c r="B210" s="1">
        <v>0.98991523000000003</v>
      </c>
      <c r="C210">
        <f xml:space="preserve"> _xlfn.XLOOKUP($A210,DibenzoThiophene!$A:$A,DibenzoThiophene!$B:$B,,1)
 + ( $A210 - _xlfn.XLOOKUP($A210,DibenzoThiophene!$A:$A,DibenzoThiophene!$A:$A,,1) )
   / ( _xlfn.XLOOKUP($A210,DibenzoThiophene!$A:$A,DibenzoThiophene!$A:$A,,-1)
       - _xlfn.XLOOKUP($A210,DibenzoThiophene!$A:$A,DibenzoThiophene!$A:$A,,1) )
   * ( _xlfn.XLOOKUP($A210,DibenzoThiophene!$A:$A,DibenzoThiophene!$B:$B,,-1)
       - _xlfn.XLOOKUP($A210,DibenzoThiophene!$A:$A,DibenzoThiophene!$B:$B,,1) )</f>
        <v>0.86077627312216476</v>
      </c>
      <c r="D210">
        <f xml:space="preserve"> _xlfn.XLOOKUP($A210,Sulfone!$A:$A,Sulfone!$B:$B,,1)
 + ( $A210 - _xlfn.XLOOKUP($A210,Sulfone!$A:$A,Sulfone!$A:$A,,1) )
   / ( _xlfn.XLOOKUP($A210,Sulfone!$A:$A,Sulfone!$A:$A,,-1)
       - _xlfn.XLOOKUP($A210,Sulfone!$A:$A,Sulfone!$A:$A,,1) )
   * ( _xlfn.XLOOKUP($A210,Sulfone!$A:$A,Sulfone!$B:$B,,-1)
       - _xlfn.XLOOKUP($A210,Sulfone!$A:$A,Sulfone!$B:$B,,1) )</f>
        <v>1.72522469875131</v>
      </c>
      <c r="E210">
        <f xml:space="preserve"> _xlfn.XLOOKUP($A210,sfeso4051!$A:$A,sfeso4051!$B:$B,,1)
 + ( $A210 - _xlfn.XLOOKUP($A210,sfeso4051!$A:$A,sfeso4051!$A:$A,,1) )
   / ( _xlfn.XLOOKUP($A210,sfeso4051!$A:$A,sfeso4051!$A:$A,,-1)
       - _xlfn.XLOOKUP($A210,sfeso4051!$A:$A,sfeso4051!$A:$A,,1) )
   * ( _xlfn.XLOOKUP($A210,sfeso4051!$A:$A,sfeso4051!$B:$B,,-1)
       - _xlfn.XLOOKUP($A210,sfeso4051!$A:$A,sfeso4051!$B:$B,,1) )</f>
        <v>8.7283938344521222E-2</v>
      </c>
      <c r="F210">
        <f xml:space="preserve"> _xlfn.XLOOKUP($A210,sdbt029!$A:$A,sdbt029!$B:$B,,1)
 + ( $A210 - _xlfn.XLOOKUP($A210,sdbt029!$A:$A,sdbt029!$A:$A,,1) )
   / ( _xlfn.XLOOKUP($A210,sdbt029!$A:$A,sdbt029!$A:$A,,-1)
       - _xlfn.XLOOKUP($A210,sdbt029!$A:$A,sdbt029!$A:$A,,1) )
   * ( _xlfn.XLOOKUP($A210,sdbt029!$A:$A,sdbt029!$B:$B,,-1)
       - _xlfn.XLOOKUP($A210,sdbt029!$A:$A,sdbt029!$B:$B,,1) )</f>
        <v>1.3789652649874844</v>
      </c>
      <c r="G210">
        <f xml:space="preserve"> _xlfn.XLOOKUP($A210,sdbs034!$A:$A,sdbs034!$B:$B,,1)
 + ( $A210 - _xlfn.XLOOKUP($A210,sdbs034!$A:$A,sdbs034!$A:$A,,1) )
   / ( _xlfn.XLOOKUP($A210,sdbs034!$A:$A,sdbs034!$A:$A,,-1)
       - _xlfn.XLOOKUP($A210,sdbs034!$A:$A,sdbs034!$A:$A,,1) )
   * ( _xlfn.XLOOKUP($A210,sdbs034!$A:$A,sdbs034!$B:$B,,-1)
       - _xlfn.XLOOKUP($A210,sdbs034!$A:$A,sdbs034!$B:$B,,1) )</f>
        <v>1.2079244180184983</v>
      </c>
      <c r="H210">
        <f xml:space="preserve"> _xlfn.XLOOKUP($A210,sdbso042!$A:$A,sdbso042!$B:$B,,1)
 + ( $A210 - _xlfn.XLOOKUP($A210,sdbso042!$A:$A,sdbso042!$A:$A,,1) )
   / ( _xlfn.XLOOKUP($A210,sdbso042!$A:$A,sdbso042!$A:$A,,-1)
       - _xlfn.XLOOKUP($A210,sdbso042!$A:$A,sdbso042!$A:$A,,1) )
   * ( _xlfn.XLOOKUP($A210,sdbso042!$A:$A,sdbso042!$B:$B,,-1)
       - _xlfn.XLOOKUP($A210,sdbso042!$A:$A,sdbso042!$B:$B,,1) )</f>
        <v>1.5015508933035202</v>
      </c>
      <c r="Y210">
        <f t="shared" si="10"/>
        <v>0</v>
      </c>
      <c r="Z210">
        <f t="shared" si="11"/>
        <v>0</v>
      </c>
      <c r="AM210" s="1">
        <v>2478.7345999999998</v>
      </c>
    </row>
    <row r="211" spans="1:39" x14ac:dyDescent="0.2">
      <c r="A211" s="1">
        <f t="shared" si="9"/>
        <v>2477.4346999999998</v>
      </c>
      <c r="B211" s="1">
        <v>1.0095708000000001</v>
      </c>
      <c r="C211">
        <f xml:space="preserve"> _xlfn.XLOOKUP($A211,DibenzoThiophene!$A:$A,DibenzoThiophene!$B:$B,,1)
 + ( $A211 - _xlfn.XLOOKUP($A211,DibenzoThiophene!$A:$A,DibenzoThiophene!$A:$A,,1) )
   / ( _xlfn.XLOOKUP($A211,DibenzoThiophene!$A:$A,DibenzoThiophene!$A:$A,,-1)
       - _xlfn.XLOOKUP($A211,DibenzoThiophene!$A:$A,DibenzoThiophene!$A:$A,,1) )
   * ( _xlfn.XLOOKUP($A211,DibenzoThiophene!$A:$A,DibenzoThiophene!$B:$B,,-1)
       - _xlfn.XLOOKUP($A211,DibenzoThiophene!$A:$A,DibenzoThiophene!$B:$B,,1) )</f>
        <v>0.86356931774481593</v>
      </c>
      <c r="D211">
        <f xml:space="preserve"> _xlfn.XLOOKUP($A211,Sulfone!$A:$A,Sulfone!$B:$B,,1)
 + ( $A211 - _xlfn.XLOOKUP($A211,Sulfone!$A:$A,Sulfone!$A:$A,,1) )
   / ( _xlfn.XLOOKUP($A211,Sulfone!$A:$A,Sulfone!$A:$A,,-1)
       - _xlfn.XLOOKUP($A211,Sulfone!$A:$A,Sulfone!$A:$A,,1) )
   * ( _xlfn.XLOOKUP($A211,Sulfone!$A:$A,Sulfone!$B:$B,,-1)
       - _xlfn.XLOOKUP($A211,Sulfone!$A:$A,Sulfone!$B:$B,,1) )</f>
        <v>2.4812114806266901</v>
      </c>
      <c r="E211">
        <f xml:space="preserve"> _xlfn.XLOOKUP($A211,sfeso4051!$A:$A,sfeso4051!$B:$B,,1)
 + ( $A211 - _xlfn.XLOOKUP($A211,sfeso4051!$A:$A,sfeso4051!$A:$A,,1) )
   / ( _xlfn.XLOOKUP($A211,sfeso4051!$A:$A,sfeso4051!$A:$A,,-1)
       - _xlfn.XLOOKUP($A211,sfeso4051!$A:$A,sfeso4051!$A:$A,,1) )
   * ( _xlfn.XLOOKUP($A211,sfeso4051!$A:$A,sfeso4051!$B:$B,,-1)
       - _xlfn.XLOOKUP($A211,sfeso4051!$A:$A,sfeso4051!$B:$B,,1) )</f>
        <v>0.10850399786776674</v>
      </c>
      <c r="F211">
        <f xml:space="preserve"> _xlfn.XLOOKUP($A211,sdbt029!$A:$A,sdbt029!$B:$B,,1)
 + ( $A211 - _xlfn.XLOOKUP($A211,sdbt029!$A:$A,sdbt029!$A:$A,,1) )
   / ( _xlfn.XLOOKUP($A211,sdbt029!$A:$A,sdbt029!$A:$A,,-1)
       - _xlfn.XLOOKUP($A211,sdbt029!$A:$A,sdbt029!$A:$A,,1) )
   * ( _xlfn.XLOOKUP($A211,sdbt029!$A:$A,sdbt029!$B:$B,,-1)
       - _xlfn.XLOOKUP($A211,sdbt029!$A:$A,sdbt029!$B:$B,,1) )</f>
        <v>1.3765948637278655</v>
      </c>
      <c r="G211">
        <f xml:space="preserve"> _xlfn.XLOOKUP($A211,sdbs034!$A:$A,sdbs034!$B:$B,,1)
 + ( $A211 - _xlfn.XLOOKUP($A211,sdbs034!$A:$A,sdbs034!$A:$A,,1) )
   / ( _xlfn.XLOOKUP($A211,sdbs034!$A:$A,sdbs034!$A:$A,,-1)
       - _xlfn.XLOOKUP($A211,sdbs034!$A:$A,sdbs034!$A:$A,,1) )
   * ( _xlfn.XLOOKUP($A211,sdbs034!$A:$A,sdbs034!$B:$B,,-1)
       - _xlfn.XLOOKUP($A211,sdbs034!$A:$A,sdbs034!$B:$B,,1) )</f>
        <v>1.2117883793500885</v>
      </c>
      <c r="H211">
        <f xml:space="preserve"> _xlfn.XLOOKUP($A211,sdbso042!$A:$A,sdbso042!$B:$B,,1)
 + ( $A211 - _xlfn.XLOOKUP($A211,sdbso042!$A:$A,sdbso042!$A:$A,,1) )
   / ( _xlfn.XLOOKUP($A211,sdbso042!$A:$A,sdbso042!$A:$A,,-1)
       - _xlfn.XLOOKUP($A211,sdbso042!$A:$A,sdbso042!$A:$A,,1) )
   * ( _xlfn.XLOOKUP($A211,sdbso042!$A:$A,sdbso042!$B:$B,,-1)
       - _xlfn.XLOOKUP($A211,sdbso042!$A:$A,sdbso042!$B:$B,,1) )</f>
        <v>1.5351948692386221</v>
      </c>
      <c r="Y211">
        <f t="shared" si="10"/>
        <v>0</v>
      </c>
      <c r="Z211">
        <f t="shared" si="11"/>
        <v>0</v>
      </c>
      <c r="AM211" s="1">
        <v>2478.9346999999998</v>
      </c>
    </row>
    <row r="212" spans="1:39" x14ac:dyDescent="0.2">
      <c r="A212" s="1">
        <f t="shared" si="9"/>
        <v>2477.6347999999998</v>
      </c>
      <c r="B212" s="1">
        <v>1.0043382999999999</v>
      </c>
      <c r="C212">
        <f xml:space="preserve"> _xlfn.XLOOKUP($A212,DibenzoThiophene!$A:$A,DibenzoThiophene!$B:$B,,1)
 + ( $A212 - _xlfn.XLOOKUP($A212,DibenzoThiophene!$A:$A,DibenzoThiophene!$A:$A,,1) )
   / ( _xlfn.XLOOKUP($A212,DibenzoThiophene!$A:$A,DibenzoThiophene!$A:$A,,-1)
       - _xlfn.XLOOKUP($A212,DibenzoThiophene!$A:$A,DibenzoThiophene!$A:$A,,1) )
   * ( _xlfn.XLOOKUP($A212,DibenzoThiophene!$A:$A,DibenzoThiophene!$B:$B,,-1)
       - _xlfn.XLOOKUP($A212,DibenzoThiophene!$A:$A,DibenzoThiophene!$B:$B,,1) )</f>
        <v>0.85070250674033909</v>
      </c>
      <c r="D212">
        <f xml:space="preserve"> _xlfn.XLOOKUP($A212,Sulfone!$A:$A,Sulfone!$B:$B,,1)
 + ( $A212 - _xlfn.XLOOKUP($A212,Sulfone!$A:$A,Sulfone!$A:$A,,1) )
   / ( _xlfn.XLOOKUP($A212,Sulfone!$A:$A,Sulfone!$A:$A,,-1)
       - _xlfn.XLOOKUP($A212,Sulfone!$A:$A,Sulfone!$A:$A,,1) )
   * ( _xlfn.XLOOKUP($A212,Sulfone!$A:$A,Sulfone!$B:$B,,-1)
       - _xlfn.XLOOKUP($A212,Sulfone!$A:$A,Sulfone!$B:$B,,1) )</f>
        <v>3.3541140312503561</v>
      </c>
      <c r="E212">
        <f xml:space="preserve"> _xlfn.XLOOKUP($A212,sfeso4051!$A:$A,sfeso4051!$B:$B,,1)
 + ( $A212 - _xlfn.XLOOKUP($A212,sfeso4051!$A:$A,sfeso4051!$A:$A,,1) )
   / ( _xlfn.XLOOKUP($A212,sfeso4051!$A:$A,sfeso4051!$A:$A,,-1)
       - _xlfn.XLOOKUP($A212,sfeso4051!$A:$A,sfeso4051!$A:$A,,1) )
   * ( _xlfn.XLOOKUP($A212,sfeso4051!$A:$A,sfeso4051!$B:$B,,-1)
       - _xlfn.XLOOKUP($A212,sfeso4051!$A:$A,sfeso4051!$B:$B,,1) )</f>
        <v>0.12924026940498837</v>
      </c>
      <c r="F212">
        <f xml:space="preserve"> _xlfn.XLOOKUP($A212,sdbt029!$A:$A,sdbt029!$B:$B,,1)
 + ( $A212 - _xlfn.XLOOKUP($A212,sdbt029!$A:$A,sdbt029!$A:$A,,1) )
   / ( _xlfn.XLOOKUP($A212,sdbt029!$A:$A,sdbt029!$A:$A,,-1)
       - _xlfn.XLOOKUP($A212,sdbt029!$A:$A,sdbt029!$A:$A,,1) )
   * ( _xlfn.XLOOKUP($A212,sdbt029!$A:$A,sdbt029!$B:$B,,-1)
       - _xlfn.XLOOKUP($A212,sdbt029!$A:$A,sdbt029!$B:$B,,1) )</f>
        <v>1.3698024561257418</v>
      </c>
      <c r="G212">
        <f xml:space="preserve"> _xlfn.XLOOKUP($A212,sdbs034!$A:$A,sdbs034!$B:$B,,1)
 + ( $A212 - _xlfn.XLOOKUP($A212,sdbs034!$A:$A,sdbs034!$A:$A,,1) )
   / ( _xlfn.XLOOKUP($A212,sdbs034!$A:$A,sdbs034!$A:$A,,-1)
       - _xlfn.XLOOKUP($A212,sdbs034!$A:$A,sdbs034!$A:$A,,1) )
   * ( _xlfn.XLOOKUP($A212,sdbs034!$A:$A,sdbs034!$B:$B,,-1)
       - _xlfn.XLOOKUP($A212,sdbs034!$A:$A,sdbs034!$B:$B,,1) )</f>
        <v>1.216354556937673</v>
      </c>
      <c r="H212">
        <f xml:space="preserve"> _xlfn.XLOOKUP($A212,sdbso042!$A:$A,sdbso042!$B:$B,,1)
 + ( $A212 - _xlfn.XLOOKUP($A212,sdbso042!$A:$A,sdbso042!$A:$A,,1) )
   / ( _xlfn.XLOOKUP($A212,sdbso042!$A:$A,sdbso042!$A:$A,,-1)
       - _xlfn.XLOOKUP($A212,sdbso042!$A:$A,sdbso042!$A:$A,,1) )
   * ( _xlfn.XLOOKUP($A212,sdbso042!$A:$A,sdbso042!$B:$B,,-1)
       - _xlfn.XLOOKUP($A212,sdbso042!$A:$A,sdbso042!$B:$B,,1) )</f>
        <v>1.5491843249719945</v>
      </c>
      <c r="Y212">
        <f t="shared" si="10"/>
        <v>0</v>
      </c>
      <c r="Z212">
        <f t="shared" si="11"/>
        <v>0</v>
      </c>
      <c r="AM212" s="1">
        <v>2479.1347999999998</v>
      </c>
    </row>
    <row r="213" spans="1:39" x14ac:dyDescent="0.2">
      <c r="A213" s="1">
        <f t="shared" si="9"/>
        <v>2477.835</v>
      </c>
      <c r="B213" s="1">
        <v>1.0405093000000001</v>
      </c>
      <c r="C213">
        <f xml:space="preserve"> _xlfn.XLOOKUP($A213,DibenzoThiophene!$A:$A,DibenzoThiophene!$B:$B,,1)
 + ( $A213 - _xlfn.XLOOKUP($A213,DibenzoThiophene!$A:$A,DibenzoThiophene!$A:$A,,1) )
   / ( _xlfn.XLOOKUP($A213,DibenzoThiophene!$A:$A,DibenzoThiophene!$A:$A,,-1)
       - _xlfn.XLOOKUP($A213,DibenzoThiophene!$A:$A,DibenzoThiophene!$A:$A,,1) )
   * ( _xlfn.XLOOKUP($A213,DibenzoThiophene!$A:$A,DibenzoThiophene!$B:$B,,-1)
       - _xlfn.XLOOKUP($A213,DibenzoThiophene!$A:$A,DibenzoThiophene!$B:$B,,1) )</f>
        <v>0.84863185732296498</v>
      </c>
      <c r="D213">
        <f xml:space="preserve"> _xlfn.XLOOKUP($A213,Sulfone!$A:$A,Sulfone!$B:$B,,1)
 + ( $A213 - _xlfn.XLOOKUP($A213,Sulfone!$A:$A,Sulfone!$A:$A,,1) )
   / ( _xlfn.XLOOKUP($A213,Sulfone!$A:$A,Sulfone!$A:$A,,-1)
       - _xlfn.XLOOKUP($A213,Sulfone!$A:$A,Sulfone!$A:$A,,1) )
   * ( _xlfn.XLOOKUP($A213,Sulfone!$A:$A,Sulfone!$B:$B,,-1)
       - _xlfn.XLOOKUP($A213,Sulfone!$A:$A,Sulfone!$B:$B,,1) )</f>
        <v>4.1992349120793806</v>
      </c>
      <c r="E213">
        <f xml:space="preserve"> _xlfn.XLOOKUP($A213,sfeso4051!$A:$A,sfeso4051!$B:$B,,1)
 + ( $A213 - _xlfn.XLOOKUP($A213,sfeso4051!$A:$A,sfeso4051!$A:$A,,1) )
   / ( _xlfn.XLOOKUP($A213,sfeso4051!$A:$A,sfeso4051!$A:$A,,-1)
       - _xlfn.XLOOKUP($A213,sfeso4051!$A:$A,sfeso4051!$A:$A,,1) )
   * ( _xlfn.XLOOKUP($A213,sfeso4051!$A:$A,sfeso4051!$B:$B,,-1)
       - _xlfn.XLOOKUP($A213,sfeso4051!$A:$A,sfeso4051!$B:$B,,1) )</f>
        <v>0.15223478318894168</v>
      </c>
      <c r="F213">
        <f xml:space="preserve"> _xlfn.XLOOKUP($A213,sdbt029!$A:$A,sdbt029!$B:$B,,1)
 + ( $A213 - _xlfn.XLOOKUP($A213,sdbt029!$A:$A,sdbt029!$A:$A,,1) )
   / ( _xlfn.XLOOKUP($A213,sdbt029!$A:$A,sdbt029!$A:$A,,-1)
       - _xlfn.XLOOKUP($A213,sdbt029!$A:$A,sdbt029!$A:$A,,1) )
   * ( _xlfn.XLOOKUP($A213,sdbt029!$A:$A,sdbt029!$B:$B,,-1)
       - _xlfn.XLOOKUP($A213,sdbt029!$A:$A,sdbt029!$B:$B,,1) )</f>
        <v>1.350909801435197</v>
      </c>
      <c r="G213">
        <f xml:space="preserve"> _xlfn.XLOOKUP($A213,sdbs034!$A:$A,sdbs034!$B:$B,,1)
 + ( $A213 - _xlfn.XLOOKUP($A213,sdbs034!$A:$A,sdbs034!$A:$A,,1) )
   / ( _xlfn.XLOOKUP($A213,sdbs034!$A:$A,sdbs034!$A:$A,,-1)
       - _xlfn.XLOOKUP($A213,sdbs034!$A:$A,sdbs034!$A:$A,,1) )
   * ( _xlfn.XLOOKUP($A213,sdbs034!$A:$A,sdbs034!$B:$B,,-1)
       - _xlfn.XLOOKUP($A213,sdbs034!$A:$A,sdbs034!$B:$B,,1) )</f>
        <v>1.218522220873079</v>
      </c>
      <c r="H213">
        <f xml:space="preserve"> _xlfn.XLOOKUP($A213,sdbso042!$A:$A,sdbso042!$B:$B,,1)
 + ( $A213 - _xlfn.XLOOKUP($A213,sdbso042!$A:$A,sdbso042!$A:$A,,1) )
   / ( _xlfn.XLOOKUP($A213,sdbso042!$A:$A,sdbso042!$A:$A,,-1)
       - _xlfn.XLOOKUP($A213,sdbso042!$A:$A,sdbso042!$A:$A,,1) )
   * ( _xlfn.XLOOKUP($A213,sdbso042!$A:$A,sdbso042!$B:$B,,-1)
       - _xlfn.XLOOKUP($A213,sdbso042!$A:$A,sdbso042!$B:$B,,1) )</f>
        <v>1.5873510798963233</v>
      </c>
      <c r="Y213">
        <f t="shared" si="10"/>
        <v>0</v>
      </c>
      <c r="Z213">
        <f t="shared" si="11"/>
        <v>0</v>
      </c>
      <c r="AM213" s="1">
        <v>2479.335</v>
      </c>
    </row>
    <row r="214" spans="1:39" x14ac:dyDescent="0.2">
      <c r="A214" s="1">
        <f t="shared" si="9"/>
        <v>2478.0351000000001</v>
      </c>
      <c r="B214" s="1">
        <v>1.0538471</v>
      </c>
      <c r="C214">
        <f xml:space="preserve"> _xlfn.XLOOKUP($A214,DibenzoThiophene!$A:$A,DibenzoThiophene!$B:$B,,1)
 + ( $A214 - _xlfn.XLOOKUP($A214,DibenzoThiophene!$A:$A,DibenzoThiophene!$A:$A,,1) )
   / ( _xlfn.XLOOKUP($A214,DibenzoThiophene!$A:$A,DibenzoThiophene!$A:$A,,-1)
       - _xlfn.XLOOKUP($A214,DibenzoThiophene!$A:$A,DibenzoThiophene!$A:$A,,1) )
   * ( _xlfn.XLOOKUP($A214,DibenzoThiophene!$A:$A,DibenzoThiophene!$B:$B,,-1)
       - _xlfn.XLOOKUP($A214,DibenzoThiophene!$A:$A,DibenzoThiophene!$B:$B,,1) )</f>
        <v>0.87193729213961835</v>
      </c>
      <c r="D214">
        <f xml:space="preserve"> _xlfn.XLOOKUP($A214,Sulfone!$A:$A,Sulfone!$B:$B,,1)
 + ( $A214 - _xlfn.XLOOKUP($A214,Sulfone!$A:$A,Sulfone!$A:$A,,1) )
   / ( _xlfn.XLOOKUP($A214,Sulfone!$A:$A,Sulfone!$A:$A,,-1)
       - _xlfn.XLOOKUP($A214,Sulfone!$A:$A,Sulfone!$A:$A,,1) )
   * ( _xlfn.XLOOKUP($A214,Sulfone!$A:$A,Sulfone!$B:$B,,-1)
       - _xlfn.XLOOKUP($A214,Sulfone!$A:$A,Sulfone!$B:$B,,1) )</f>
        <v>4.8838678761873426</v>
      </c>
      <c r="E214">
        <f xml:space="preserve"> _xlfn.XLOOKUP($A214,sfeso4051!$A:$A,sfeso4051!$B:$B,,1)
 + ( $A214 - _xlfn.XLOOKUP($A214,sfeso4051!$A:$A,sfeso4051!$A:$A,,1) )
   / ( _xlfn.XLOOKUP($A214,sfeso4051!$A:$A,sfeso4051!$A:$A,,-1)
       - _xlfn.XLOOKUP($A214,sfeso4051!$A:$A,sfeso4051!$A:$A,,1) )
   * ( _xlfn.XLOOKUP($A214,sfeso4051!$A:$A,sfeso4051!$B:$B,,-1)
       - _xlfn.XLOOKUP($A214,sfeso4051!$A:$A,sfeso4051!$B:$B,,1) )</f>
        <v>0.17660101586975108</v>
      </c>
      <c r="F214">
        <f xml:space="preserve"> _xlfn.XLOOKUP($A214,sdbt029!$A:$A,sdbt029!$B:$B,,1)
 + ( $A214 - _xlfn.XLOOKUP($A214,sdbt029!$A:$A,sdbt029!$A:$A,,1) )
   / ( _xlfn.XLOOKUP($A214,sdbt029!$A:$A,sdbt029!$A:$A,,-1)
       - _xlfn.XLOOKUP($A214,sdbt029!$A:$A,sdbt029!$A:$A,,1) )
   * ( _xlfn.XLOOKUP($A214,sdbt029!$A:$A,sdbt029!$B:$B,,-1)
       - _xlfn.XLOOKUP($A214,sdbt029!$A:$A,sdbt029!$B:$B,,1) )</f>
        <v>1.3419559013547018</v>
      </c>
      <c r="G214">
        <f xml:space="preserve"> _xlfn.XLOOKUP($A214,sdbs034!$A:$A,sdbs034!$B:$B,,1)
 + ( $A214 - _xlfn.XLOOKUP($A214,sdbs034!$A:$A,sdbs034!$A:$A,,1) )
   / ( _xlfn.XLOOKUP($A214,sdbs034!$A:$A,sdbs034!$A:$A,,-1)
       - _xlfn.XLOOKUP($A214,sdbs034!$A:$A,sdbs034!$A:$A,,1) )
   * ( _xlfn.XLOOKUP($A214,sdbs034!$A:$A,sdbs034!$B:$B,,-1)
       - _xlfn.XLOOKUP($A214,sdbs034!$A:$A,sdbs034!$B:$B,,1) )</f>
        <v>1.222656686048142</v>
      </c>
      <c r="H214">
        <f xml:space="preserve"> _xlfn.XLOOKUP($A214,sdbso042!$A:$A,sdbso042!$B:$B,,1)
 + ( $A214 - _xlfn.XLOOKUP($A214,sdbso042!$A:$A,sdbso042!$A:$A,,1) )
   / ( _xlfn.XLOOKUP($A214,sdbso042!$A:$A,sdbso042!$A:$A,,-1)
       - _xlfn.XLOOKUP($A214,sdbso042!$A:$A,sdbso042!$A:$A,,1) )
   * ( _xlfn.XLOOKUP($A214,sdbso042!$A:$A,sdbso042!$B:$B,,-1)
       - _xlfn.XLOOKUP($A214,sdbso042!$A:$A,sdbso042!$B:$B,,1) )</f>
        <v>1.6102692206802782</v>
      </c>
      <c r="Y214">
        <f t="shared" si="10"/>
        <v>0</v>
      </c>
      <c r="Z214">
        <f t="shared" si="11"/>
        <v>0</v>
      </c>
      <c r="AM214" s="1">
        <v>2479.5351000000001</v>
      </c>
    </row>
    <row r="215" spans="1:39" x14ac:dyDescent="0.2">
      <c r="A215" s="1">
        <f t="shared" si="9"/>
        <v>2478.2352000000001</v>
      </c>
      <c r="B215" s="1">
        <v>1.1107393999999999</v>
      </c>
      <c r="C215">
        <f xml:space="preserve"> _xlfn.XLOOKUP($A215,DibenzoThiophene!$A:$A,DibenzoThiophene!$B:$B,,1)
 + ( $A215 - _xlfn.XLOOKUP($A215,DibenzoThiophene!$A:$A,DibenzoThiophene!$A:$A,,1) )
   / ( _xlfn.XLOOKUP($A215,DibenzoThiophene!$A:$A,DibenzoThiophene!$A:$A,,-1)
       - _xlfn.XLOOKUP($A215,DibenzoThiophene!$A:$A,DibenzoThiophene!$A:$A,,1) )
   * ( _xlfn.XLOOKUP($A215,DibenzoThiophene!$A:$A,DibenzoThiophene!$B:$B,,-1)
       - _xlfn.XLOOKUP($A215,DibenzoThiophene!$A:$A,DibenzoThiophene!$B:$B,,1) )</f>
        <v>0.9102778235704122</v>
      </c>
      <c r="D215">
        <f xml:space="preserve"> _xlfn.XLOOKUP($A215,Sulfone!$A:$A,Sulfone!$B:$B,,1)
 + ( $A215 - _xlfn.XLOOKUP($A215,Sulfone!$A:$A,Sulfone!$A:$A,,1) )
   / ( _xlfn.XLOOKUP($A215,Sulfone!$A:$A,Sulfone!$A:$A,,-1)
       - _xlfn.XLOOKUP($A215,Sulfone!$A:$A,Sulfone!$A:$A,,1) )
   * ( _xlfn.XLOOKUP($A215,Sulfone!$A:$A,Sulfone!$B:$B,,-1)
       - _xlfn.XLOOKUP($A215,Sulfone!$A:$A,Sulfone!$B:$B,,1) )</f>
        <v>5.3595102524137932</v>
      </c>
      <c r="E215">
        <f xml:space="preserve"> _xlfn.XLOOKUP($A215,sfeso4051!$A:$A,sfeso4051!$B:$B,,1)
 + ( $A215 - _xlfn.XLOOKUP($A215,sfeso4051!$A:$A,sfeso4051!$A:$A,,1) )
   / ( _xlfn.XLOOKUP($A215,sfeso4051!$A:$A,sfeso4051!$A:$A,,-1)
       - _xlfn.XLOOKUP($A215,sfeso4051!$A:$A,sfeso4051!$A:$A,,1) )
   * ( _xlfn.XLOOKUP($A215,sfeso4051!$A:$A,sfeso4051!$B:$B,,-1)
       - _xlfn.XLOOKUP($A215,sfeso4051!$A:$A,sfeso4051!$B:$B,,1) )</f>
        <v>0.2049607957657727</v>
      </c>
      <c r="F215">
        <f xml:space="preserve"> _xlfn.XLOOKUP($A215,sdbt029!$A:$A,sdbt029!$B:$B,,1)
 + ( $A215 - _xlfn.XLOOKUP($A215,sdbt029!$A:$A,sdbt029!$A:$A,,1) )
   / ( _xlfn.XLOOKUP($A215,sdbt029!$A:$A,sdbt029!$A:$A,,-1)
       - _xlfn.XLOOKUP($A215,sdbt029!$A:$A,sdbt029!$A:$A,,1) )
   * ( _xlfn.XLOOKUP($A215,sdbt029!$A:$A,sdbt029!$B:$B,,-1)
       - _xlfn.XLOOKUP($A215,sdbt029!$A:$A,sdbt029!$B:$B,,1) )</f>
        <v>1.331290687012886</v>
      </c>
      <c r="G215">
        <f xml:space="preserve"> _xlfn.XLOOKUP($A215,sdbs034!$A:$A,sdbs034!$B:$B,,1)
 + ( $A215 - _xlfn.XLOOKUP($A215,sdbs034!$A:$A,sdbs034!$A:$A,,1) )
   / ( _xlfn.XLOOKUP($A215,sdbs034!$A:$A,sdbs034!$A:$A,,-1)
       - _xlfn.XLOOKUP($A215,sdbs034!$A:$A,sdbs034!$A:$A,,1) )
   * ( _xlfn.XLOOKUP($A215,sdbs034!$A:$A,sdbs034!$B:$B,,-1)
       - _xlfn.XLOOKUP($A215,sdbs034!$A:$A,sdbs034!$B:$B,,1) )</f>
        <v>1.2286496610348763</v>
      </c>
      <c r="H215">
        <f xml:space="preserve"> _xlfn.XLOOKUP($A215,sdbso042!$A:$A,sdbso042!$B:$B,,1)
 + ( $A215 - _xlfn.XLOOKUP($A215,sdbso042!$A:$A,sdbso042!$A:$A,,1) )
   / ( _xlfn.XLOOKUP($A215,sdbso042!$A:$A,sdbso042!$A:$A,,-1)
       - _xlfn.XLOOKUP($A215,sdbso042!$A:$A,sdbso042!$A:$A,,1) )
   * ( _xlfn.XLOOKUP($A215,sdbso042!$A:$A,sdbso042!$B:$B,,-1)
       - _xlfn.XLOOKUP($A215,sdbso042!$A:$A,sdbso042!$B:$B,,1) )</f>
        <v>1.624281816969769</v>
      </c>
      <c r="Y215">
        <f t="shared" si="10"/>
        <v>0</v>
      </c>
      <c r="Z215">
        <f t="shared" si="11"/>
        <v>0</v>
      </c>
      <c r="AM215" s="1">
        <v>2479.7352000000001</v>
      </c>
    </row>
    <row r="216" spans="1:39" x14ac:dyDescent="0.2">
      <c r="A216" s="1">
        <f t="shared" si="9"/>
        <v>2478.4353999999998</v>
      </c>
      <c r="B216" s="1">
        <v>1.1257165</v>
      </c>
      <c r="C216">
        <f xml:space="preserve"> _xlfn.XLOOKUP($A216,DibenzoThiophene!$A:$A,DibenzoThiophene!$B:$B,,1)
 + ( $A216 - _xlfn.XLOOKUP($A216,DibenzoThiophene!$A:$A,DibenzoThiophene!$A:$A,,1) )
   / ( _xlfn.XLOOKUP($A216,DibenzoThiophene!$A:$A,DibenzoThiophene!$A:$A,,-1)
       - _xlfn.XLOOKUP($A216,DibenzoThiophene!$A:$A,DibenzoThiophene!$A:$A,,1) )
   * ( _xlfn.XLOOKUP($A216,DibenzoThiophene!$A:$A,DibenzoThiophene!$B:$B,,-1)
       - _xlfn.XLOOKUP($A216,DibenzoThiophene!$A:$A,DibenzoThiophene!$B:$B,,1) )</f>
        <v>0.97996807577017886</v>
      </c>
      <c r="D216">
        <f xml:space="preserve"> _xlfn.XLOOKUP($A216,Sulfone!$A:$A,Sulfone!$B:$B,,1)
 + ( $A216 - _xlfn.XLOOKUP($A216,Sulfone!$A:$A,Sulfone!$A:$A,,1) )
   / ( _xlfn.XLOOKUP($A216,Sulfone!$A:$A,Sulfone!$A:$A,,-1)
       - _xlfn.XLOOKUP($A216,Sulfone!$A:$A,Sulfone!$A:$A,,1) )
   * ( _xlfn.XLOOKUP($A216,Sulfone!$A:$A,Sulfone!$B:$B,,-1)
       - _xlfn.XLOOKUP($A216,Sulfone!$A:$A,Sulfone!$B:$B,,1) )</f>
        <v>5.5686549023898202</v>
      </c>
      <c r="E216">
        <f xml:space="preserve"> _xlfn.XLOOKUP($A216,sfeso4051!$A:$A,sfeso4051!$B:$B,,1)
 + ( $A216 - _xlfn.XLOOKUP($A216,sfeso4051!$A:$A,sfeso4051!$A:$A,,1) )
   / ( _xlfn.XLOOKUP($A216,sfeso4051!$A:$A,sfeso4051!$A:$A,,-1)
       - _xlfn.XLOOKUP($A216,sfeso4051!$A:$A,sfeso4051!$A:$A,,1) )
   * ( _xlfn.XLOOKUP($A216,sfeso4051!$A:$A,sfeso4051!$B:$B,,-1)
       - _xlfn.XLOOKUP($A216,sfeso4051!$A:$A,sfeso4051!$B:$B,,1) )</f>
        <v>0.23283743312968147</v>
      </c>
      <c r="F216">
        <f xml:space="preserve"> _xlfn.XLOOKUP($A216,sdbt029!$A:$A,sdbt029!$B:$B,,1)
 + ( $A216 - _xlfn.XLOOKUP($A216,sdbt029!$A:$A,sdbt029!$A:$A,,1) )
   / ( _xlfn.XLOOKUP($A216,sdbt029!$A:$A,sdbt029!$A:$A,,-1)
       - _xlfn.XLOOKUP($A216,sdbt029!$A:$A,sdbt029!$A:$A,,1) )
   * ( _xlfn.XLOOKUP($A216,sdbt029!$A:$A,sdbt029!$B:$B,,-1)
       - _xlfn.XLOOKUP($A216,sdbt029!$A:$A,sdbt029!$B:$B,,1) )</f>
        <v>1.3205294299709827</v>
      </c>
      <c r="G216">
        <f xml:space="preserve"> _xlfn.XLOOKUP($A216,sdbs034!$A:$A,sdbs034!$B:$B,,1)
 + ( $A216 - _xlfn.XLOOKUP($A216,sdbs034!$A:$A,sdbs034!$A:$A,,1) )
   / ( _xlfn.XLOOKUP($A216,sdbs034!$A:$A,sdbs034!$A:$A,,-1)
       - _xlfn.XLOOKUP($A216,sdbs034!$A:$A,sdbs034!$A:$A,,1) )
   * ( _xlfn.XLOOKUP($A216,sdbs034!$A:$A,sdbs034!$B:$B,,-1)
       - _xlfn.XLOOKUP($A216,sdbs034!$A:$A,sdbs034!$B:$B,,1) )</f>
        <v>1.23015173836002</v>
      </c>
      <c r="H216">
        <f xml:space="preserve"> _xlfn.XLOOKUP($A216,sdbso042!$A:$A,sdbso042!$B:$B,,1)
 + ( $A216 - _xlfn.XLOOKUP($A216,sdbso042!$A:$A,sdbso042!$A:$A,,1) )
   / ( _xlfn.XLOOKUP($A216,sdbso042!$A:$A,sdbso042!$A:$A,,-1)
       - _xlfn.XLOOKUP($A216,sdbso042!$A:$A,sdbso042!$A:$A,,1) )
   * ( _xlfn.XLOOKUP($A216,sdbso042!$A:$A,sdbso042!$B:$B,,-1)
       - _xlfn.XLOOKUP($A216,sdbso042!$A:$A,sdbso042!$B:$B,,1) )</f>
        <v>1.6030830805536307</v>
      </c>
      <c r="Y216">
        <f t="shared" si="10"/>
        <v>0</v>
      </c>
      <c r="Z216">
        <f t="shared" si="11"/>
        <v>0</v>
      </c>
      <c r="AM216" s="1">
        <v>2479.9353999999998</v>
      </c>
    </row>
    <row r="217" spans="1:39" x14ac:dyDescent="0.2">
      <c r="A217" s="1">
        <f t="shared" si="9"/>
        <v>2478.6354999999999</v>
      </c>
      <c r="B217" s="1">
        <v>1.1442724</v>
      </c>
      <c r="C217">
        <f xml:space="preserve"> _xlfn.XLOOKUP($A217,DibenzoThiophene!$A:$A,DibenzoThiophene!$B:$B,,1)
 + ( $A217 - _xlfn.XLOOKUP($A217,DibenzoThiophene!$A:$A,DibenzoThiophene!$A:$A,,1) )
   / ( _xlfn.XLOOKUP($A217,DibenzoThiophene!$A:$A,DibenzoThiophene!$A:$A,,-1)
       - _xlfn.XLOOKUP($A217,DibenzoThiophene!$A:$A,DibenzoThiophene!$A:$A,,1) )
   * ( _xlfn.XLOOKUP($A217,DibenzoThiophene!$A:$A,DibenzoThiophene!$B:$B,,-1)
       - _xlfn.XLOOKUP($A217,DibenzoThiophene!$A:$A,DibenzoThiophene!$B:$B,,1) )</f>
        <v>1.0829571126356212</v>
      </c>
      <c r="D217">
        <f xml:space="preserve"> _xlfn.XLOOKUP($A217,Sulfone!$A:$A,Sulfone!$B:$B,,1)
 + ( $A217 - _xlfn.XLOOKUP($A217,Sulfone!$A:$A,Sulfone!$A:$A,,1) )
   / ( _xlfn.XLOOKUP($A217,Sulfone!$A:$A,Sulfone!$A:$A,,-1)
       - _xlfn.XLOOKUP($A217,Sulfone!$A:$A,Sulfone!$A:$A,,1) )
   * ( _xlfn.XLOOKUP($A217,Sulfone!$A:$A,Sulfone!$B:$B,,-1)
       - _xlfn.XLOOKUP($A217,Sulfone!$A:$A,Sulfone!$B:$B,,1) )</f>
        <v>5.5233824873655752</v>
      </c>
      <c r="E217">
        <f xml:space="preserve"> _xlfn.XLOOKUP($A217,sfeso4051!$A:$A,sfeso4051!$B:$B,,1)
 + ( $A217 - _xlfn.XLOOKUP($A217,sfeso4051!$A:$A,sfeso4051!$A:$A,,1) )
   / ( _xlfn.XLOOKUP($A217,sfeso4051!$A:$A,sfeso4051!$A:$A,,-1)
       - _xlfn.XLOOKUP($A217,sfeso4051!$A:$A,sfeso4051!$A:$A,,1) )
   * ( _xlfn.XLOOKUP($A217,sfeso4051!$A:$A,sfeso4051!$B:$B,,-1)
       - _xlfn.XLOOKUP($A217,sfeso4051!$A:$A,sfeso4051!$B:$B,,1) )</f>
        <v>0.27167886324643808</v>
      </c>
      <c r="F217">
        <f xml:space="preserve"> _xlfn.XLOOKUP($A217,sdbt029!$A:$A,sdbt029!$B:$B,,1)
 + ( $A217 - _xlfn.XLOOKUP($A217,sdbt029!$A:$A,sdbt029!$A:$A,,1) )
   / ( _xlfn.XLOOKUP($A217,sdbt029!$A:$A,sdbt029!$A:$A,,-1)
       - _xlfn.XLOOKUP($A217,sdbt029!$A:$A,sdbt029!$A:$A,,1) )
   * ( _xlfn.XLOOKUP($A217,sdbt029!$A:$A,sdbt029!$B:$B,,-1)
       - _xlfn.XLOOKUP($A217,sdbt029!$A:$A,sdbt029!$B:$B,,1) )</f>
        <v>1.3155449174225704</v>
      </c>
      <c r="G217">
        <f xml:space="preserve"> _xlfn.XLOOKUP($A217,sdbs034!$A:$A,sdbs034!$B:$B,,1)
 + ( $A217 - _xlfn.XLOOKUP($A217,sdbs034!$A:$A,sdbs034!$A:$A,,1) )
   / ( _xlfn.XLOOKUP($A217,sdbs034!$A:$A,sdbs034!$A:$A,,-1)
       - _xlfn.XLOOKUP($A217,sdbs034!$A:$A,sdbs034!$A:$A,,1) )
   * ( _xlfn.XLOOKUP($A217,sdbs034!$A:$A,sdbs034!$B:$B,,-1)
       - _xlfn.XLOOKUP($A217,sdbs034!$A:$A,sdbs034!$B:$B,,1) )</f>
        <v>1.2315419834861536</v>
      </c>
      <c r="H217">
        <f xml:space="preserve"> _xlfn.XLOOKUP($A217,sdbso042!$A:$A,sdbso042!$B:$B,,1)
 + ( $A217 - _xlfn.XLOOKUP($A217,sdbso042!$A:$A,sdbso042!$A:$A,,1) )
   / ( _xlfn.XLOOKUP($A217,sdbso042!$A:$A,sdbso042!$A:$A,,-1)
       - _xlfn.XLOOKUP($A217,sdbso042!$A:$A,sdbso042!$A:$A,,1) )
   * ( _xlfn.XLOOKUP($A217,sdbso042!$A:$A,sdbso042!$B:$B,,-1)
       - _xlfn.XLOOKUP($A217,sdbso042!$A:$A,sdbso042!$B:$B,,1) )</f>
        <v>1.5671460514008384</v>
      </c>
      <c r="Y217">
        <f t="shared" si="10"/>
        <v>0</v>
      </c>
      <c r="Z217">
        <f t="shared" si="11"/>
        <v>0</v>
      </c>
      <c r="AM217" s="1">
        <v>2480.1354999999999</v>
      </c>
    </row>
    <row r="218" spans="1:39" x14ac:dyDescent="0.2">
      <c r="A218" s="1">
        <f t="shared" si="9"/>
        <v>2478.8355999999999</v>
      </c>
      <c r="B218" s="1">
        <v>1.1984535000000001</v>
      </c>
      <c r="C218">
        <f xml:space="preserve"> _xlfn.XLOOKUP($A218,DibenzoThiophene!$A:$A,DibenzoThiophene!$B:$B,,1)
 + ( $A218 - _xlfn.XLOOKUP($A218,DibenzoThiophene!$A:$A,DibenzoThiophene!$A:$A,,1) )
   / ( _xlfn.XLOOKUP($A218,DibenzoThiophene!$A:$A,DibenzoThiophene!$A:$A,,-1)
       - _xlfn.XLOOKUP($A218,DibenzoThiophene!$A:$A,DibenzoThiophene!$A:$A,,1) )
   * ( _xlfn.XLOOKUP($A218,DibenzoThiophene!$A:$A,DibenzoThiophene!$B:$B,,-1)
       - _xlfn.XLOOKUP($A218,DibenzoThiophene!$A:$A,DibenzoThiophene!$B:$B,,1) )</f>
        <v>1.189808361397156</v>
      </c>
      <c r="D218">
        <f xml:space="preserve"> _xlfn.XLOOKUP($A218,Sulfone!$A:$A,Sulfone!$B:$B,,1)
 + ( $A218 - _xlfn.XLOOKUP($A218,Sulfone!$A:$A,Sulfone!$A:$A,,1) )
   / ( _xlfn.XLOOKUP($A218,Sulfone!$A:$A,Sulfone!$A:$A,,-1)
       - _xlfn.XLOOKUP($A218,Sulfone!$A:$A,Sulfone!$A:$A,,1) )
   * ( _xlfn.XLOOKUP($A218,Sulfone!$A:$A,Sulfone!$B:$B,,-1)
       - _xlfn.XLOOKUP($A218,Sulfone!$A:$A,Sulfone!$B:$B,,1) )</f>
        <v>5.2759660132407582</v>
      </c>
      <c r="E218">
        <f xml:space="preserve"> _xlfn.XLOOKUP($A218,sfeso4051!$A:$A,sfeso4051!$B:$B,,1)
 + ( $A218 - _xlfn.XLOOKUP($A218,sfeso4051!$A:$A,sfeso4051!$A:$A,,1) )
   / ( _xlfn.XLOOKUP($A218,sfeso4051!$A:$A,sfeso4051!$A:$A,,-1)
       - _xlfn.XLOOKUP($A218,sfeso4051!$A:$A,sfeso4051!$A:$A,,1) )
   * ( _xlfn.XLOOKUP($A218,sfeso4051!$A:$A,sfeso4051!$B:$B,,-1)
       - _xlfn.XLOOKUP($A218,sfeso4051!$A:$A,sfeso4051!$B:$B,,1) )</f>
        <v>0.31415621299328655</v>
      </c>
      <c r="F218">
        <f xml:space="preserve"> _xlfn.XLOOKUP($A218,sdbt029!$A:$A,sdbt029!$B:$B,,1)
 + ( $A218 - _xlfn.XLOOKUP($A218,sdbt029!$A:$A,sdbt029!$A:$A,,1) )
   / ( _xlfn.XLOOKUP($A218,sdbt029!$A:$A,sdbt029!$A:$A,,-1)
       - _xlfn.XLOOKUP($A218,sdbt029!$A:$A,sdbt029!$A:$A,,1) )
   * ( _xlfn.XLOOKUP($A218,sdbt029!$A:$A,sdbt029!$B:$B,,-1)
       - _xlfn.XLOOKUP($A218,sdbt029!$A:$A,sdbt029!$B:$B,,1) )</f>
        <v>1.3140011133069873</v>
      </c>
      <c r="G218">
        <f xml:space="preserve"> _xlfn.XLOOKUP($A218,sdbs034!$A:$A,sdbs034!$B:$B,,1)
 + ( $A218 - _xlfn.XLOOKUP($A218,sdbs034!$A:$A,sdbs034!$A:$A,,1) )
   / ( _xlfn.XLOOKUP($A218,sdbs034!$A:$A,sdbs034!$A:$A,,-1)
       - _xlfn.XLOOKUP($A218,sdbs034!$A:$A,sdbs034!$A:$A,,1) )
   * ( _xlfn.XLOOKUP($A218,sdbs034!$A:$A,sdbs034!$B:$B,,-1)
       - _xlfn.XLOOKUP($A218,sdbs034!$A:$A,sdbs034!$B:$B,,1) )</f>
        <v>1.2315360440682985</v>
      </c>
      <c r="H218">
        <f xml:space="preserve"> _xlfn.XLOOKUP($A218,sdbso042!$A:$A,sdbso042!$B:$B,,1)
 + ( $A218 - _xlfn.XLOOKUP($A218,sdbso042!$A:$A,sdbso042!$A:$A,,1) )
   / ( _xlfn.XLOOKUP($A218,sdbso042!$A:$A,sdbso042!$A:$A,,-1)
       - _xlfn.XLOOKUP($A218,sdbso042!$A:$A,sdbso042!$A:$A,,1) )
   * ( _xlfn.XLOOKUP($A218,sdbso042!$A:$A,sdbso042!$B:$B,,-1)
       - _xlfn.XLOOKUP($A218,sdbso042!$A:$A,sdbso042!$B:$B,,1) )</f>
        <v>1.5202024408048807</v>
      </c>
      <c r="Y218">
        <f t="shared" si="10"/>
        <v>0</v>
      </c>
      <c r="Z218">
        <f t="shared" si="11"/>
        <v>0</v>
      </c>
      <c r="AM218" s="1">
        <v>2480.3355999999999</v>
      </c>
    </row>
    <row r="219" spans="1:39" x14ac:dyDescent="0.2">
      <c r="A219" s="1">
        <f t="shared" si="9"/>
        <v>2479.0358000000001</v>
      </c>
      <c r="B219" s="1">
        <v>1.2047030000000001</v>
      </c>
      <c r="C219">
        <f xml:space="preserve"> _xlfn.XLOOKUP($A219,DibenzoThiophene!$A:$A,DibenzoThiophene!$B:$B,,1)
 + ( $A219 - _xlfn.XLOOKUP($A219,DibenzoThiophene!$A:$A,DibenzoThiophene!$A:$A,,1) )
   / ( _xlfn.XLOOKUP($A219,DibenzoThiophene!$A:$A,DibenzoThiophene!$A:$A,,-1)
       - _xlfn.XLOOKUP($A219,DibenzoThiophene!$A:$A,DibenzoThiophene!$A:$A,,1) )
   * ( _xlfn.XLOOKUP($A219,DibenzoThiophene!$A:$A,DibenzoThiophene!$B:$B,,-1)
       - _xlfn.XLOOKUP($A219,DibenzoThiophene!$A:$A,DibenzoThiophene!$B:$B,,1) )</f>
        <v>1.2743403865163538</v>
      </c>
      <c r="D219">
        <f xml:space="preserve"> _xlfn.XLOOKUP($A219,Sulfone!$A:$A,Sulfone!$B:$B,,1)
 + ( $A219 - _xlfn.XLOOKUP($A219,Sulfone!$A:$A,Sulfone!$A:$A,,1) )
   / ( _xlfn.XLOOKUP($A219,Sulfone!$A:$A,Sulfone!$A:$A,,-1)
       - _xlfn.XLOOKUP($A219,Sulfone!$A:$A,Sulfone!$A:$A,,1) )
   * ( _xlfn.XLOOKUP($A219,Sulfone!$A:$A,Sulfone!$B:$B,,-1)
       - _xlfn.XLOOKUP($A219,Sulfone!$A:$A,Sulfone!$B:$B,,1) )</f>
        <v>4.8970210562327363</v>
      </c>
      <c r="E219">
        <f xml:space="preserve"> _xlfn.XLOOKUP($A219,sfeso4051!$A:$A,sfeso4051!$B:$B,,1)
 + ( $A219 - _xlfn.XLOOKUP($A219,sfeso4051!$A:$A,sfeso4051!$A:$A,,1) )
   / ( _xlfn.XLOOKUP($A219,sfeso4051!$A:$A,sfeso4051!$A:$A,,-1)
       - _xlfn.XLOOKUP($A219,sfeso4051!$A:$A,sfeso4051!$A:$A,,1) )
   * ( _xlfn.XLOOKUP($A219,sfeso4051!$A:$A,sfeso4051!$B:$B,,-1)
       - _xlfn.XLOOKUP($A219,sfeso4051!$A:$A,sfeso4051!$B:$B,,1) )</f>
        <v>0.36964434356821108</v>
      </c>
      <c r="F219">
        <f xml:space="preserve"> _xlfn.XLOOKUP($A219,sdbt029!$A:$A,sdbt029!$B:$B,,1)
 + ( $A219 - _xlfn.XLOOKUP($A219,sdbt029!$A:$A,sdbt029!$A:$A,,1) )
   / ( _xlfn.XLOOKUP($A219,sdbt029!$A:$A,sdbt029!$A:$A,,-1)
       - _xlfn.XLOOKUP($A219,sdbt029!$A:$A,sdbt029!$A:$A,,1) )
   * ( _xlfn.XLOOKUP($A219,sdbt029!$A:$A,sdbt029!$B:$B,,-1)
       - _xlfn.XLOOKUP($A219,sdbt029!$A:$A,sdbt029!$B:$B,,1) )</f>
        <v>1.3130249147899116</v>
      </c>
      <c r="G219">
        <f xml:space="preserve"> _xlfn.XLOOKUP($A219,sdbs034!$A:$A,sdbs034!$B:$B,,1)
 + ( $A219 - _xlfn.XLOOKUP($A219,sdbs034!$A:$A,sdbs034!$A:$A,,1) )
   / ( _xlfn.XLOOKUP($A219,sdbs034!$A:$A,sdbs034!$A:$A,,-1)
       - _xlfn.XLOOKUP($A219,sdbs034!$A:$A,sdbs034!$A:$A,,1) )
   * ( _xlfn.XLOOKUP($A219,sdbs034!$A:$A,sdbs034!$B:$B,,-1)
       - _xlfn.XLOOKUP($A219,sdbs034!$A:$A,sdbs034!$B:$B,,1) )</f>
        <v>1.235353330013276</v>
      </c>
      <c r="H219">
        <f xml:space="preserve"> _xlfn.XLOOKUP($A219,sdbso042!$A:$A,sdbso042!$B:$B,,1)
 + ( $A219 - _xlfn.XLOOKUP($A219,sdbso042!$A:$A,sdbso042!$A:$A,,1) )
   / ( _xlfn.XLOOKUP($A219,sdbso042!$A:$A,sdbso042!$A:$A,,-1)
       - _xlfn.XLOOKUP($A219,sdbso042!$A:$A,sdbso042!$A:$A,,1) )
   * ( _xlfn.XLOOKUP($A219,sdbso042!$A:$A,sdbso042!$B:$B,,-1)
       - _xlfn.XLOOKUP($A219,sdbso042!$A:$A,sdbso042!$B:$B,,1) )</f>
        <v>1.4744653718145404</v>
      </c>
      <c r="Y219">
        <f t="shared" si="10"/>
        <v>0</v>
      </c>
      <c r="Z219">
        <f t="shared" si="11"/>
        <v>0</v>
      </c>
      <c r="AM219" s="1">
        <v>2480.5358000000001</v>
      </c>
    </row>
    <row r="220" spans="1:39" x14ac:dyDescent="0.2">
      <c r="A220" s="1">
        <f t="shared" si="9"/>
        <v>2479.2359000000001</v>
      </c>
      <c r="B220" s="1">
        <v>1.3673822</v>
      </c>
      <c r="C220">
        <f xml:space="preserve"> _xlfn.XLOOKUP($A220,DibenzoThiophene!$A:$A,DibenzoThiophene!$B:$B,,1)
 + ( $A220 - _xlfn.XLOOKUP($A220,DibenzoThiophene!$A:$A,DibenzoThiophene!$A:$A,,1) )
   / ( _xlfn.XLOOKUP($A220,DibenzoThiophene!$A:$A,DibenzoThiophene!$A:$A,,-1)
       - _xlfn.XLOOKUP($A220,DibenzoThiophene!$A:$A,DibenzoThiophene!$A:$A,,1) )
   * ( _xlfn.XLOOKUP($A220,DibenzoThiophene!$A:$A,DibenzoThiophene!$B:$B,,-1)
       - _xlfn.XLOOKUP($A220,DibenzoThiophene!$A:$A,DibenzoThiophene!$B:$B,,1) )</f>
        <v>1.3257263424063737</v>
      </c>
      <c r="D220">
        <f xml:space="preserve"> _xlfn.XLOOKUP($A220,Sulfone!$A:$A,Sulfone!$B:$B,,1)
 + ( $A220 - _xlfn.XLOOKUP($A220,Sulfone!$A:$A,Sulfone!$A:$A,,1) )
   / ( _xlfn.XLOOKUP($A220,Sulfone!$A:$A,Sulfone!$A:$A,,-1)
       - _xlfn.XLOOKUP($A220,Sulfone!$A:$A,Sulfone!$A:$A,,1) )
   * ( _xlfn.XLOOKUP($A220,Sulfone!$A:$A,Sulfone!$B:$B,,-1)
       - _xlfn.XLOOKUP($A220,Sulfone!$A:$A,Sulfone!$B:$B,,1) )</f>
        <v>4.5317544852844058</v>
      </c>
      <c r="E220">
        <f xml:space="preserve"> _xlfn.XLOOKUP($A220,sfeso4051!$A:$A,sfeso4051!$B:$B,,1)
 + ( $A220 - _xlfn.XLOOKUP($A220,sfeso4051!$A:$A,sfeso4051!$A:$A,,1) )
   / ( _xlfn.XLOOKUP($A220,sfeso4051!$A:$A,sfeso4051!$A:$A,,-1)
       - _xlfn.XLOOKUP($A220,sfeso4051!$A:$A,sfeso4051!$A:$A,,1) )
   * ( _xlfn.XLOOKUP($A220,sfeso4051!$A:$A,sfeso4051!$B:$B,,-1)
       - _xlfn.XLOOKUP($A220,sfeso4051!$A:$A,sfeso4051!$B:$B,,1) )</f>
        <v>0.43065496831285577</v>
      </c>
      <c r="F220">
        <f xml:space="preserve"> _xlfn.XLOOKUP($A220,sdbt029!$A:$A,sdbt029!$B:$B,,1)
 + ( $A220 - _xlfn.XLOOKUP($A220,sdbt029!$A:$A,sdbt029!$A:$A,,1) )
   / ( _xlfn.XLOOKUP($A220,sdbt029!$A:$A,sdbt029!$A:$A,,-1)
       - _xlfn.XLOOKUP($A220,sdbt029!$A:$A,sdbt029!$A:$A,,1) )
   * ( _xlfn.XLOOKUP($A220,sdbt029!$A:$A,sdbt029!$B:$B,,-1)
       - _xlfn.XLOOKUP($A220,sdbt029!$A:$A,sdbt029!$B:$B,,1) )</f>
        <v>1.3071534920955419</v>
      </c>
      <c r="G220">
        <f xml:space="preserve"> _xlfn.XLOOKUP($A220,sdbs034!$A:$A,sdbs034!$B:$B,,1)
 + ( $A220 - _xlfn.XLOOKUP($A220,sdbs034!$A:$A,sdbs034!$A:$A,,1) )
   / ( _xlfn.XLOOKUP($A220,sdbs034!$A:$A,sdbs034!$A:$A,,-1)
       - _xlfn.XLOOKUP($A220,sdbs034!$A:$A,sdbs034!$A:$A,,1) )
   * ( _xlfn.XLOOKUP($A220,sdbs034!$A:$A,sdbs034!$B:$B,,-1)
       - _xlfn.XLOOKUP($A220,sdbs034!$A:$A,sdbs034!$B:$B,,1) )</f>
        <v>1.2338087586466944</v>
      </c>
      <c r="H220">
        <f xml:space="preserve"> _xlfn.XLOOKUP($A220,sdbso042!$A:$A,sdbso042!$B:$B,,1)
 + ( $A220 - _xlfn.XLOOKUP($A220,sdbso042!$A:$A,sdbso042!$A:$A,,1) )
   / ( _xlfn.XLOOKUP($A220,sdbso042!$A:$A,sdbso042!$A:$A,,-1)
       - _xlfn.XLOOKUP($A220,sdbso042!$A:$A,sdbso042!$A:$A,,1) )
   * ( _xlfn.XLOOKUP($A220,sdbso042!$A:$A,sdbso042!$B:$B,,-1)
       - _xlfn.XLOOKUP($A220,sdbso042!$A:$A,sdbso042!$B:$B,,1) )</f>
        <v>1.4321988109600059</v>
      </c>
      <c r="Y220">
        <f t="shared" si="10"/>
        <v>0</v>
      </c>
      <c r="Z220">
        <f t="shared" si="11"/>
        <v>0</v>
      </c>
      <c r="AM220" s="1">
        <v>2480.7359000000001</v>
      </c>
    </row>
    <row r="221" spans="1:39" x14ac:dyDescent="0.2">
      <c r="A221" s="1">
        <f t="shared" si="9"/>
        <v>2479.4360000000001</v>
      </c>
      <c r="B221" s="1">
        <v>1.4213743000000001</v>
      </c>
      <c r="C221">
        <f xml:space="preserve"> _xlfn.XLOOKUP($A221,DibenzoThiophene!$A:$A,DibenzoThiophene!$B:$B,,1)
 + ( $A221 - _xlfn.XLOOKUP($A221,DibenzoThiophene!$A:$A,DibenzoThiophene!$A:$A,,1) )
   / ( _xlfn.XLOOKUP($A221,DibenzoThiophene!$A:$A,DibenzoThiophene!$A:$A,,-1)
       - _xlfn.XLOOKUP($A221,DibenzoThiophene!$A:$A,DibenzoThiophene!$A:$A,,1) )
   * ( _xlfn.XLOOKUP($A221,DibenzoThiophene!$A:$A,DibenzoThiophene!$B:$B,,-1)
       - _xlfn.XLOOKUP($A221,DibenzoThiophene!$A:$A,DibenzoThiophene!$B:$B,,1) )</f>
        <v>1.3936934708917961</v>
      </c>
      <c r="D221">
        <f xml:space="preserve"> _xlfn.XLOOKUP($A221,Sulfone!$A:$A,Sulfone!$B:$B,,1)
 + ( $A221 - _xlfn.XLOOKUP($A221,Sulfone!$A:$A,Sulfone!$A:$A,,1) )
   / ( _xlfn.XLOOKUP($A221,Sulfone!$A:$A,Sulfone!$A:$A,,-1)
       - _xlfn.XLOOKUP($A221,Sulfone!$A:$A,Sulfone!$A:$A,,1) )
   * ( _xlfn.XLOOKUP($A221,Sulfone!$A:$A,Sulfone!$B:$B,,-1)
       - _xlfn.XLOOKUP($A221,Sulfone!$A:$A,Sulfone!$B:$B,,1) )</f>
        <v>4.2547312624781588</v>
      </c>
      <c r="E221">
        <f xml:space="preserve"> _xlfn.XLOOKUP($A221,sfeso4051!$A:$A,sfeso4051!$B:$B,,1)
 + ( $A221 - _xlfn.XLOOKUP($A221,sfeso4051!$A:$A,sfeso4051!$A:$A,,1) )
   / ( _xlfn.XLOOKUP($A221,sfeso4051!$A:$A,sfeso4051!$A:$A,,-1)
       - _xlfn.XLOOKUP($A221,sfeso4051!$A:$A,sfeso4051!$A:$A,,1) )
   * ( _xlfn.XLOOKUP($A221,sfeso4051!$A:$A,sfeso4051!$B:$B,,-1)
       - _xlfn.XLOOKUP($A221,sfeso4051!$A:$A,sfeso4051!$B:$B,,1) )</f>
        <v>0.51049292139674507</v>
      </c>
      <c r="F221">
        <f xml:space="preserve"> _xlfn.XLOOKUP($A221,sdbt029!$A:$A,sdbt029!$B:$B,,1)
 + ( $A221 - _xlfn.XLOOKUP($A221,sdbt029!$A:$A,sdbt029!$A:$A,,1) )
   / ( _xlfn.XLOOKUP($A221,sdbt029!$A:$A,sdbt029!$A:$A,,-1)
       - _xlfn.XLOOKUP($A221,sdbt029!$A:$A,sdbt029!$A:$A,,1) )
   * ( _xlfn.XLOOKUP($A221,sdbt029!$A:$A,sdbt029!$B:$B,,-1)
       - _xlfn.XLOOKUP($A221,sdbt029!$A:$A,sdbt029!$B:$B,,1) )</f>
        <v>1.3045106023209145</v>
      </c>
      <c r="G221">
        <f xml:space="preserve"> _xlfn.XLOOKUP($A221,sdbs034!$A:$A,sdbs034!$B:$B,,1)
 + ( $A221 - _xlfn.XLOOKUP($A221,sdbs034!$A:$A,sdbs034!$A:$A,,1) )
   / ( _xlfn.XLOOKUP($A221,sdbs034!$A:$A,sdbs034!$A:$A,,-1)
       - _xlfn.XLOOKUP($A221,sdbs034!$A:$A,sdbs034!$A:$A,,1) )
   * ( _xlfn.XLOOKUP($A221,sdbs034!$A:$A,sdbs034!$B:$B,,-1)
       - _xlfn.XLOOKUP($A221,sdbs034!$A:$A,sdbs034!$B:$B,,1) )</f>
        <v>1.2363297238900295</v>
      </c>
      <c r="H221">
        <f xml:space="preserve"> _xlfn.XLOOKUP($A221,sdbso042!$A:$A,sdbso042!$B:$B,,1)
 + ( $A221 - _xlfn.XLOOKUP($A221,sdbso042!$A:$A,sdbso042!$A:$A,,1) )
   / ( _xlfn.XLOOKUP($A221,sdbso042!$A:$A,sdbso042!$A:$A,,-1)
       - _xlfn.XLOOKUP($A221,sdbso042!$A:$A,sdbso042!$A:$A,,1) )
   * ( _xlfn.XLOOKUP($A221,sdbso042!$A:$A,sdbso042!$B:$B,,-1)
       - _xlfn.XLOOKUP($A221,sdbso042!$A:$A,sdbso042!$B:$B,,1) )</f>
        <v>1.4036444576009006</v>
      </c>
      <c r="Y221">
        <f t="shared" si="10"/>
        <v>0</v>
      </c>
      <c r="Z221">
        <f t="shared" si="11"/>
        <v>0</v>
      </c>
      <c r="AM221" s="1">
        <v>2480.9360000000001</v>
      </c>
    </row>
    <row r="222" spans="1:39" x14ac:dyDescent="0.2">
      <c r="A222" s="1">
        <f t="shared" si="9"/>
        <v>2479.6361999999999</v>
      </c>
      <c r="B222" s="1">
        <v>1.5281149000000001</v>
      </c>
      <c r="C222">
        <f xml:space="preserve"> _xlfn.XLOOKUP($A222,DibenzoThiophene!$A:$A,DibenzoThiophene!$B:$B,,1)
 + ( $A222 - _xlfn.XLOOKUP($A222,DibenzoThiophene!$A:$A,DibenzoThiophene!$A:$A,,1) )
   / ( _xlfn.XLOOKUP($A222,DibenzoThiophene!$A:$A,DibenzoThiophene!$A:$A,,-1)
       - _xlfn.XLOOKUP($A222,DibenzoThiophene!$A:$A,DibenzoThiophene!$A:$A,,1) )
   * ( _xlfn.XLOOKUP($A222,DibenzoThiophene!$A:$A,DibenzoThiophene!$B:$B,,-1)
       - _xlfn.XLOOKUP($A222,DibenzoThiophene!$A:$A,DibenzoThiophene!$B:$B,,1) )</f>
        <v>1.4085092289714833</v>
      </c>
      <c r="D222">
        <f xml:space="preserve"> _xlfn.XLOOKUP($A222,Sulfone!$A:$A,Sulfone!$B:$B,,1)
 + ( $A222 - _xlfn.XLOOKUP($A222,Sulfone!$A:$A,Sulfone!$A:$A,,1) )
   / ( _xlfn.XLOOKUP($A222,Sulfone!$A:$A,Sulfone!$A:$A,,-1)
       - _xlfn.XLOOKUP($A222,Sulfone!$A:$A,Sulfone!$A:$A,,1) )
   * ( _xlfn.XLOOKUP($A222,Sulfone!$A:$A,Sulfone!$B:$B,,-1)
       - _xlfn.XLOOKUP($A222,Sulfone!$A:$A,Sulfone!$B:$B,,1) )</f>
        <v>4.0548540881037907</v>
      </c>
      <c r="E222">
        <f xml:space="preserve"> _xlfn.XLOOKUP($A222,sfeso4051!$A:$A,sfeso4051!$B:$B,,1)
 + ( $A222 - _xlfn.XLOOKUP($A222,sfeso4051!$A:$A,sfeso4051!$A:$A,,1) )
   / ( _xlfn.XLOOKUP($A222,sfeso4051!$A:$A,sfeso4051!$A:$A,,-1)
       - _xlfn.XLOOKUP($A222,sfeso4051!$A:$A,sfeso4051!$A:$A,,1) )
   * ( _xlfn.XLOOKUP($A222,sfeso4051!$A:$A,sfeso4051!$B:$B,,-1)
       - _xlfn.XLOOKUP($A222,sfeso4051!$A:$A,sfeso4051!$B:$B,,1) )</f>
        <v>0.6307301335082226</v>
      </c>
      <c r="F222">
        <f xml:space="preserve"> _xlfn.XLOOKUP($A222,sdbt029!$A:$A,sdbt029!$B:$B,,1)
 + ( $A222 - _xlfn.XLOOKUP($A222,sdbt029!$A:$A,sdbt029!$A:$A,,1) )
   / ( _xlfn.XLOOKUP($A222,sdbt029!$A:$A,sdbt029!$A:$A,,-1)
       - _xlfn.XLOOKUP($A222,sdbt029!$A:$A,sdbt029!$A:$A,,1) )
   * ( _xlfn.XLOOKUP($A222,sdbt029!$A:$A,sdbt029!$B:$B,,-1)
       - _xlfn.XLOOKUP($A222,sdbt029!$A:$A,sdbt029!$B:$B,,1) )</f>
        <v>1.2950685952532655</v>
      </c>
      <c r="G222">
        <f xml:space="preserve"> _xlfn.XLOOKUP($A222,sdbs034!$A:$A,sdbs034!$B:$B,,1)
 + ( $A222 - _xlfn.XLOOKUP($A222,sdbs034!$A:$A,sdbs034!$A:$A,,1) )
   / ( _xlfn.XLOOKUP($A222,sdbs034!$A:$A,sdbs034!$A:$A,,-1)
       - _xlfn.XLOOKUP($A222,sdbs034!$A:$A,sdbs034!$A:$A,,1) )
   * ( _xlfn.XLOOKUP($A222,sdbs034!$A:$A,sdbs034!$B:$B,,-1)
       - _xlfn.XLOOKUP($A222,sdbs034!$A:$A,sdbs034!$B:$B,,1) )</f>
        <v>1.2393464877349221</v>
      </c>
      <c r="H222">
        <f xml:space="preserve"> _xlfn.XLOOKUP($A222,sdbso042!$A:$A,sdbso042!$B:$B,,1)
 + ( $A222 - _xlfn.XLOOKUP($A222,sdbso042!$A:$A,sdbso042!$A:$A,,1) )
   / ( _xlfn.XLOOKUP($A222,sdbso042!$A:$A,sdbso042!$A:$A,,-1)
       - _xlfn.XLOOKUP($A222,sdbso042!$A:$A,sdbso042!$A:$A,,1) )
   * ( _xlfn.XLOOKUP($A222,sdbso042!$A:$A,sdbso042!$B:$B,,-1)
       - _xlfn.XLOOKUP($A222,sdbso042!$A:$A,sdbso042!$B:$B,,1) )</f>
        <v>1.3845393553859349</v>
      </c>
      <c r="Y222">
        <f t="shared" si="10"/>
        <v>0</v>
      </c>
      <c r="Z222">
        <f t="shared" si="11"/>
        <v>0</v>
      </c>
      <c r="AM222" s="1">
        <v>2481.1361999999999</v>
      </c>
    </row>
    <row r="223" spans="1:39" x14ac:dyDescent="0.2">
      <c r="A223" s="1">
        <f t="shared" si="9"/>
        <v>2479.8362999999999</v>
      </c>
      <c r="B223" s="1">
        <v>1.5893672999999999</v>
      </c>
      <c r="C223">
        <f xml:space="preserve"> _xlfn.XLOOKUP($A223,DibenzoThiophene!$A:$A,DibenzoThiophene!$B:$B,,1)
 + ( $A223 - _xlfn.XLOOKUP($A223,DibenzoThiophene!$A:$A,DibenzoThiophene!$A:$A,,1) )
   / ( _xlfn.XLOOKUP($A223,DibenzoThiophene!$A:$A,DibenzoThiophene!$A:$A,,-1)
       - _xlfn.XLOOKUP($A223,DibenzoThiophene!$A:$A,DibenzoThiophene!$A:$A,,1) )
   * ( _xlfn.XLOOKUP($A223,DibenzoThiophene!$A:$A,DibenzoThiophene!$B:$B,,-1)
       - _xlfn.XLOOKUP($A223,DibenzoThiophene!$A:$A,DibenzoThiophene!$B:$B,,1) )</f>
        <v>1.415349535682632</v>
      </c>
      <c r="D223">
        <f xml:space="preserve"> _xlfn.XLOOKUP($A223,Sulfone!$A:$A,Sulfone!$B:$B,,1)
 + ( $A223 - _xlfn.XLOOKUP($A223,Sulfone!$A:$A,Sulfone!$A:$A,,1) )
   / ( _xlfn.XLOOKUP($A223,Sulfone!$A:$A,Sulfone!$A:$A,,-1)
       - _xlfn.XLOOKUP($A223,Sulfone!$A:$A,Sulfone!$A:$A,,1) )
   * ( _xlfn.XLOOKUP($A223,Sulfone!$A:$A,Sulfone!$B:$B,,-1)
       - _xlfn.XLOOKUP($A223,Sulfone!$A:$A,Sulfone!$B:$B,,1) )</f>
        <v>3.8465001930312881</v>
      </c>
      <c r="E223">
        <f xml:space="preserve"> _xlfn.XLOOKUP($A223,sfeso4051!$A:$A,sfeso4051!$B:$B,,1)
 + ( $A223 - _xlfn.XLOOKUP($A223,sfeso4051!$A:$A,sfeso4051!$A:$A,,1) )
   / ( _xlfn.XLOOKUP($A223,sfeso4051!$A:$A,sfeso4051!$A:$A,,-1)
       - _xlfn.XLOOKUP($A223,sfeso4051!$A:$A,sfeso4051!$A:$A,,1) )
   * ( _xlfn.XLOOKUP($A223,sfeso4051!$A:$A,sfeso4051!$B:$B,,-1)
       - _xlfn.XLOOKUP($A223,sfeso4051!$A:$A,sfeso4051!$B:$B,,1) )</f>
        <v>0.81774784468642259</v>
      </c>
      <c r="F223">
        <f xml:space="preserve"> _xlfn.XLOOKUP($A223,sdbt029!$A:$A,sdbt029!$B:$B,,1)
 + ( $A223 - _xlfn.XLOOKUP($A223,sdbt029!$A:$A,sdbt029!$A:$A,,1) )
   / ( _xlfn.XLOOKUP($A223,sdbt029!$A:$A,sdbt029!$A:$A,,-1)
       - _xlfn.XLOOKUP($A223,sdbt029!$A:$A,sdbt029!$A:$A,,1) )
   * ( _xlfn.XLOOKUP($A223,sdbt029!$A:$A,sdbt029!$B:$B,,-1)
       - _xlfn.XLOOKUP($A223,sdbt029!$A:$A,sdbt029!$B:$B,,1) )</f>
        <v>1.2811929867328957</v>
      </c>
      <c r="G223">
        <f xml:space="preserve"> _xlfn.XLOOKUP($A223,sdbs034!$A:$A,sdbs034!$B:$B,,1)
 + ( $A223 - _xlfn.XLOOKUP($A223,sdbs034!$A:$A,sdbs034!$A:$A,,1) )
   / ( _xlfn.XLOOKUP($A223,sdbs034!$A:$A,sdbs034!$A:$A,,-1)
       - _xlfn.XLOOKUP($A223,sdbs034!$A:$A,sdbs034!$A:$A,,1) )
   * ( _xlfn.XLOOKUP($A223,sdbs034!$A:$A,sdbs034!$B:$B,,-1)
       - _xlfn.XLOOKUP($A223,sdbs034!$A:$A,sdbs034!$B:$B,,1) )</f>
        <v>1.2423023709989232</v>
      </c>
      <c r="H223">
        <f xml:space="preserve"> _xlfn.XLOOKUP($A223,sdbso042!$A:$A,sdbso042!$B:$B,,1)
 + ( $A223 - _xlfn.XLOOKUP($A223,sdbso042!$A:$A,sdbso042!$A:$A,,1) )
   / ( _xlfn.XLOOKUP($A223,sdbso042!$A:$A,sdbso042!$A:$A,,-1)
       - _xlfn.XLOOKUP($A223,sdbso042!$A:$A,sdbso042!$A:$A,,1) )
   * ( _xlfn.XLOOKUP($A223,sdbso042!$A:$A,sdbso042!$B:$B,,-1)
       - _xlfn.XLOOKUP($A223,sdbso042!$A:$A,sdbso042!$B:$B,,1) )</f>
        <v>1.3875744724006942</v>
      </c>
      <c r="Y223">
        <f t="shared" si="10"/>
        <v>0</v>
      </c>
      <c r="Z223">
        <f t="shared" si="11"/>
        <v>0</v>
      </c>
      <c r="AM223" s="1">
        <v>2481.3362999999999</v>
      </c>
    </row>
    <row r="224" spans="1:39" x14ac:dyDescent="0.2">
      <c r="A224" s="1">
        <f t="shared" si="9"/>
        <v>2480.0364</v>
      </c>
      <c r="B224" s="1">
        <v>1.6624193</v>
      </c>
      <c r="C224">
        <f xml:space="preserve"> _xlfn.XLOOKUP($A224,DibenzoThiophene!$A:$A,DibenzoThiophene!$B:$B,,1)
 + ( $A224 - _xlfn.XLOOKUP($A224,DibenzoThiophene!$A:$A,DibenzoThiophene!$A:$A,,1) )
   / ( _xlfn.XLOOKUP($A224,DibenzoThiophene!$A:$A,DibenzoThiophene!$A:$A,,-1)
       - _xlfn.XLOOKUP($A224,DibenzoThiophene!$A:$A,DibenzoThiophene!$A:$A,,1) )
   * ( _xlfn.XLOOKUP($A224,DibenzoThiophene!$A:$A,DibenzoThiophene!$B:$B,,-1)
       - _xlfn.XLOOKUP($A224,DibenzoThiophene!$A:$A,DibenzoThiophene!$B:$B,,1) )</f>
        <v>1.3908433507507512</v>
      </c>
      <c r="D224">
        <f xml:space="preserve"> _xlfn.XLOOKUP($A224,Sulfone!$A:$A,Sulfone!$B:$B,,1)
 + ( $A224 - _xlfn.XLOOKUP($A224,Sulfone!$A:$A,Sulfone!$A:$A,,1) )
   / ( _xlfn.XLOOKUP($A224,Sulfone!$A:$A,Sulfone!$A:$A,,-1)
       - _xlfn.XLOOKUP($A224,Sulfone!$A:$A,Sulfone!$A:$A,,1) )
   * ( _xlfn.XLOOKUP($A224,Sulfone!$A:$A,Sulfone!$B:$B,,-1)
       - _xlfn.XLOOKUP($A224,Sulfone!$A:$A,Sulfone!$B:$B,,1) )</f>
        <v>3.5723256679835234</v>
      </c>
      <c r="E224">
        <f xml:space="preserve"> _xlfn.XLOOKUP($A224,sfeso4051!$A:$A,sfeso4051!$B:$B,,1)
 + ( $A224 - _xlfn.XLOOKUP($A224,sfeso4051!$A:$A,sfeso4051!$A:$A,,1) )
   / ( _xlfn.XLOOKUP($A224,sfeso4051!$A:$A,sfeso4051!$A:$A,,-1)
       - _xlfn.XLOOKUP($A224,sfeso4051!$A:$A,sfeso4051!$A:$A,,1) )
   * ( _xlfn.XLOOKUP($A224,sfeso4051!$A:$A,sfeso4051!$B:$B,,-1)
       - _xlfn.XLOOKUP($A224,sfeso4051!$A:$A,sfeso4051!$B:$B,,1) )</f>
        <v>1.0949561989792205</v>
      </c>
      <c r="F224">
        <f xml:space="preserve"> _xlfn.XLOOKUP($A224,sdbt029!$A:$A,sdbt029!$B:$B,,1)
 + ( $A224 - _xlfn.XLOOKUP($A224,sdbt029!$A:$A,sdbt029!$A:$A,,1) )
   / ( _xlfn.XLOOKUP($A224,sdbt029!$A:$A,sdbt029!$A:$A,,-1)
       - _xlfn.XLOOKUP($A224,sdbt029!$A:$A,sdbt029!$A:$A,,1) )
   * ( _xlfn.XLOOKUP($A224,sdbt029!$A:$A,sdbt029!$B:$B,,-1)
       - _xlfn.XLOOKUP($A224,sdbt029!$A:$A,sdbt029!$B:$B,,1) )</f>
        <v>1.27403970257291</v>
      </c>
      <c r="G224">
        <f xml:space="preserve"> _xlfn.XLOOKUP($A224,sdbs034!$A:$A,sdbs034!$B:$B,,1)
 + ( $A224 - _xlfn.XLOOKUP($A224,sdbs034!$A:$A,sdbs034!$A:$A,,1) )
   / ( _xlfn.XLOOKUP($A224,sdbs034!$A:$A,sdbs034!$A:$A,,-1)
       - _xlfn.XLOOKUP($A224,sdbs034!$A:$A,sdbs034!$A:$A,,1) )
   * ( _xlfn.XLOOKUP($A224,sdbs034!$A:$A,sdbs034!$B:$B,,-1)
       - _xlfn.XLOOKUP($A224,sdbs034!$A:$A,sdbs034!$B:$B,,1) )</f>
        <v>1.2469180675704183</v>
      </c>
      <c r="H224">
        <f xml:space="preserve"> _xlfn.XLOOKUP($A224,sdbso042!$A:$A,sdbso042!$B:$B,,1)
 + ( $A224 - _xlfn.XLOOKUP($A224,sdbso042!$A:$A,sdbso042!$A:$A,,1) )
   / ( _xlfn.XLOOKUP($A224,sdbso042!$A:$A,sdbso042!$A:$A,,-1)
       - _xlfn.XLOOKUP($A224,sdbso042!$A:$A,sdbso042!$A:$A,,1) )
   * ( _xlfn.XLOOKUP($A224,sdbso042!$A:$A,sdbso042!$B:$B,,-1)
       - _xlfn.XLOOKUP($A224,sdbso042!$A:$A,sdbso042!$B:$B,,1) )</f>
        <v>1.385030695376009</v>
      </c>
      <c r="Y224">
        <f t="shared" si="10"/>
        <v>0</v>
      </c>
      <c r="Z224">
        <f t="shared" si="11"/>
        <v>0</v>
      </c>
      <c r="AM224" s="1">
        <v>2481.5364</v>
      </c>
    </row>
    <row r="225" spans="1:39" x14ac:dyDescent="0.2">
      <c r="A225" s="1">
        <f t="shared" si="9"/>
        <v>2480.2366000000002</v>
      </c>
      <c r="B225" s="1">
        <v>1.7196749</v>
      </c>
      <c r="C225">
        <f xml:space="preserve"> _xlfn.XLOOKUP($A225,DibenzoThiophene!$A:$A,DibenzoThiophene!$B:$B,,1)
 + ( $A225 - _xlfn.XLOOKUP($A225,DibenzoThiophene!$A:$A,DibenzoThiophene!$A:$A,,1) )
   / ( _xlfn.XLOOKUP($A225,DibenzoThiophene!$A:$A,DibenzoThiophene!$A:$A,,-1)
       - _xlfn.XLOOKUP($A225,DibenzoThiophene!$A:$A,DibenzoThiophene!$A:$A,,1) )
   * ( _xlfn.XLOOKUP($A225,DibenzoThiophene!$A:$A,DibenzoThiophene!$B:$B,,-1)
       - _xlfn.XLOOKUP($A225,DibenzoThiophene!$A:$A,DibenzoThiophene!$B:$B,,1) )</f>
        <v>1.3804299731433329</v>
      </c>
      <c r="D225">
        <f xml:space="preserve"> _xlfn.XLOOKUP($A225,Sulfone!$A:$A,Sulfone!$B:$B,,1)
 + ( $A225 - _xlfn.XLOOKUP($A225,Sulfone!$A:$A,Sulfone!$A:$A,,1) )
   / ( _xlfn.XLOOKUP($A225,Sulfone!$A:$A,Sulfone!$A:$A,,-1)
       - _xlfn.XLOOKUP($A225,Sulfone!$A:$A,Sulfone!$A:$A,,1) )
   * ( _xlfn.XLOOKUP($A225,Sulfone!$A:$A,Sulfone!$B:$B,,-1)
       - _xlfn.XLOOKUP($A225,Sulfone!$A:$A,Sulfone!$B:$B,,1) )</f>
        <v>3.2053203569470279</v>
      </c>
      <c r="E225">
        <f xml:space="preserve"> _xlfn.XLOOKUP($A225,sfeso4051!$A:$A,sfeso4051!$B:$B,,1)
 + ( $A225 - _xlfn.XLOOKUP($A225,sfeso4051!$A:$A,sfeso4051!$A:$A,,1) )
   / ( _xlfn.XLOOKUP($A225,sfeso4051!$A:$A,sfeso4051!$A:$A,,-1)
       - _xlfn.XLOOKUP($A225,sfeso4051!$A:$A,sfeso4051!$A:$A,,1) )
   * ( _xlfn.XLOOKUP($A225,sfeso4051!$A:$A,sfeso4051!$B:$B,,-1)
       - _xlfn.XLOOKUP($A225,sfeso4051!$A:$A,sfeso4051!$B:$B,,1) )</f>
        <v>1.4939452126092452</v>
      </c>
      <c r="F225">
        <f xml:space="preserve"> _xlfn.XLOOKUP($A225,sdbt029!$A:$A,sdbt029!$B:$B,,1)
 + ( $A225 - _xlfn.XLOOKUP($A225,sdbt029!$A:$A,sdbt029!$A:$A,,1) )
   / ( _xlfn.XLOOKUP($A225,sdbt029!$A:$A,sdbt029!$A:$A,,-1)
       - _xlfn.XLOOKUP($A225,sdbt029!$A:$A,sdbt029!$A:$A,,1) )
   * ( _xlfn.XLOOKUP($A225,sdbt029!$A:$A,sdbt029!$B:$B,,-1)
       - _xlfn.XLOOKUP($A225,sdbt029!$A:$A,sdbt029!$B:$B,,1) )</f>
        <v>1.2631117671679228</v>
      </c>
      <c r="G225">
        <f xml:space="preserve"> _xlfn.XLOOKUP($A225,sdbs034!$A:$A,sdbs034!$B:$B,,1)
 + ( $A225 - _xlfn.XLOOKUP($A225,sdbs034!$A:$A,sdbs034!$A:$A,,1) )
   / ( _xlfn.XLOOKUP($A225,sdbs034!$A:$A,sdbs034!$A:$A,,-1)
       - _xlfn.XLOOKUP($A225,sdbs034!$A:$A,sdbs034!$A:$A,,1) )
   * ( _xlfn.XLOOKUP($A225,sdbs034!$A:$A,sdbs034!$B:$B,,-1)
       - _xlfn.XLOOKUP($A225,sdbs034!$A:$A,sdbs034!$B:$B,,1) )</f>
        <v>1.2530608220809487</v>
      </c>
      <c r="H225">
        <f xml:space="preserve"> _xlfn.XLOOKUP($A225,sdbso042!$A:$A,sdbso042!$B:$B,,1)
 + ( $A225 - _xlfn.XLOOKUP($A225,sdbso042!$A:$A,sdbso042!$A:$A,,1) )
   / ( _xlfn.XLOOKUP($A225,sdbso042!$A:$A,sdbso042!$A:$A,,-1)
       - _xlfn.XLOOKUP($A225,sdbso042!$A:$A,sdbso042!$A:$A,,1) )
   * ( _xlfn.XLOOKUP($A225,sdbso042!$A:$A,sdbso042!$B:$B,,-1)
       - _xlfn.XLOOKUP($A225,sdbso042!$A:$A,sdbso042!$B:$B,,1) )</f>
        <v>1.3954528376737119</v>
      </c>
      <c r="Y225">
        <f t="shared" si="10"/>
        <v>0</v>
      </c>
      <c r="Z225">
        <f t="shared" si="11"/>
        <v>0</v>
      </c>
      <c r="AM225" s="1">
        <v>2481.7366000000002</v>
      </c>
    </row>
    <row r="226" spans="1:39" x14ac:dyDescent="0.2">
      <c r="A226" s="1">
        <f t="shared" si="9"/>
        <v>2480.4367000000002</v>
      </c>
      <c r="B226" s="1">
        <v>1.7835589000000001</v>
      </c>
      <c r="C226">
        <f xml:space="preserve"> _xlfn.XLOOKUP($A226,DibenzoThiophene!$A:$A,DibenzoThiophene!$B:$B,,1)
 + ( $A226 - _xlfn.XLOOKUP($A226,DibenzoThiophene!$A:$A,DibenzoThiophene!$A:$A,,1) )
   / ( _xlfn.XLOOKUP($A226,DibenzoThiophene!$A:$A,DibenzoThiophene!$A:$A,,-1)
       - _xlfn.XLOOKUP($A226,DibenzoThiophene!$A:$A,DibenzoThiophene!$A:$A,,1) )
   * ( _xlfn.XLOOKUP($A226,DibenzoThiophene!$A:$A,DibenzoThiophene!$B:$B,,-1)
       - _xlfn.XLOOKUP($A226,DibenzoThiophene!$A:$A,DibenzoThiophene!$B:$B,,1) )</f>
        <v>1.315444040374159</v>
      </c>
      <c r="D226">
        <f xml:space="preserve"> _xlfn.XLOOKUP($A226,Sulfone!$A:$A,Sulfone!$B:$B,,1)
 + ( $A226 - _xlfn.XLOOKUP($A226,Sulfone!$A:$A,Sulfone!$A:$A,,1) )
   / ( _xlfn.XLOOKUP($A226,Sulfone!$A:$A,Sulfone!$A:$A,,-1)
       - _xlfn.XLOOKUP($A226,Sulfone!$A:$A,Sulfone!$A:$A,,1) )
   * ( _xlfn.XLOOKUP($A226,Sulfone!$A:$A,Sulfone!$B:$B,,-1)
       - _xlfn.XLOOKUP($A226,Sulfone!$A:$A,Sulfone!$B:$B,,1) )</f>
        <v>2.7900358796581259</v>
      </c>
      <c r="E226">
        <f xml:space="preserve"> _xlfn.XLOOKUP($A226,sfeso4051!$A:$A,sfeso4051!$B:$B,,1)
 + ( $A226 - _xlfn.XLOOKUP($A226,sfeso4051!$A:$A,sfeso4051!$A:$A,,1) )
   / ( _xlfn.XLOOKUP($A226,sfeso4051!$A:$A,sfeso4051!$A:$A,,-1)
       - _xlfn.XLOOKUP($A226,sfeso4051!$A:$A,sfeso4051!$A:$A,,1) )
   * ( _xlfn.XLOOKUP($A226,sfeso4051!$A:$A,sfeso4051!$B:$B,,-1)
       - _xlfn.XLOOKUP($A226,sfeso4051!$A:$A,sfeso4051!$B:$B,,1) )</f>
        <v>2.0396828631379393</v>
      </c>
      <c r="F226">
        <f xml:space="preserve"> _xlfn.XLOOKUP($A226,sdbt029!$A:$A,sdbt029!$B:$B,,1)
 + ( $A226 - _xlfn.XLOOKUP($A226,sdbt029!$A:$A,sdbt029!$A:$A,,1) )
   / ( _xlfn.XLOOKUP($A226,sdbt029!$A:$A,sdbt029!$A:$A,,-1)
       - _xlfn.XLOOKUP($A226,sdbt029!$A:$A,sdbt029!$A:$A,,1) )
   * ( _xlfn.XLOOKUP($A226,sdbt029!$A:$A,sdbt029!$B:$B,,-1)
       - _xlfn.XLOOKUP($A226,sdbt029!$A:$A,sdbt029!$B:$B,,1) )</f>
        <v>1.25522354377209</v>
      </c>
      <c r="G226">
        <f xml:space="preserve"> _xlfn.XLOOKUP($A226,sdbs034!$A:$A,sdbs034!$B:$B,,1)
 + ( $A226 - _xlfn.XLOOKUP($A226,sdbs034!$A:$A,sdbs034!$A:$A,,1) )
   / ( _xlfn.XLOOKUP($A226,sdbs034!$A:$A,sdbs034!$A:$A,,-1)
       - _xlfn.XLOOKUP($A226,sdbs034!$A:$A,sdbs034!$A:$A,,1) )
   * ( _xlfn.XLOOKUP($A226,sdbs034!$A:$A,sdbs034!$B:$B,,-1)
       - _xlfn.XLOOKUP($A226,sdbs034!$A:$A,sdbs034!$B:$B,,1) )</f>
        <v>1.2531981590513703</v>
      </c>
      <c r="H226">
        <f xml:space="preserve"> _xlfn.XLOOKUP($A226,sdbso042!$A:$A,sdbso042!$B:$B,,1)
 + ( $A226 - _xlfn.XLOOKUP($A226,sdbso042!$A:$A,sdbso042!$A:$A,,1) )
   / ( _xlfn.XLOOKUP($A226,sdbso042!$A:$A,sdbso042!$A:$A,,-1)
       - _xlfn.XLOOKUP($A226,sdbso042!$A:$A,sdbso042!$A:$A,,1) )
   * ( _xlfn.XLOOKUP($A226,sdbso042!$A:$A,sdbso042!$B:$B,,-1)
       - _xlfn.XLOOKUP($A226,sdbso042!$A:$A,sdbso042!$B:$B,,1) )</f>
        <v>1.4018690336864881</v>
      </c>
      <c r="Y226">
        <f t="shared" si="10"/>
        <v>0</v>
      </c>
      <c r="Z226">
        <f t="shared" si="11"/>
        <v>0</v>
      </c>
      <c r="AM226" s="1">
        <v>2481.9367000000002</v>
      </c>
    </row>
    <row r="227" spans="1:39" x14ac:dyDescent="0.2">
      <c r="A227" s="1">
        <f t="shared" si="9"/>
        <v>2480.6368000000002</v>
      </c>
      <c r="B227" s="1">
        <v>1.8089352999999999</v>
      </c>
      <c r="C227">
        <f xml:space="preserve"> _xlfn.XLOOKUP($A227,DibenzoThiophene!$A:$A,DibenzoThiophene!$B:$B,,1)
 + ( $A227 - _xlfn.XLOOKUP($A227,DibenzoThiophene!$A:$A,DibenzoThiophene!$A:$A,,1) )
   / ( _xlfn.XLOOKUP($A227,DibenzoThiophene!$A:$A,DibenzoThiophene!$A:$A,,-1)
       - _xlfn.XLOOKUP($A227,DibenzoThiophene!$A:$A,DibenzoThiophene!$A:$A,,1) )
   * ( _xlfn.XLOOKUP($A227,DibenzoThiophene!$A:$A,DibenzoThiophene!$B:$B,,-1)
       - _xlfn.XLOOKUP($A227,DibenzoThiophene!$A:$A,DibenzoThiophene!$B:$B,,1) )</f>
        <v>1.2580232040999926</v>
      </c>
      <c r="D227">
        <f xml:space="preserve"> _xlfn.XLOOKUP($A227,Sulfone!$A:$A,Sulfone!$B:$B,,1)
 + ( $A227 - _xlfn.XLOOKUP($A227,Sulfone!$A:$A,Sulfone!$A:$A,,1) )
   / ( _xlfn.XLOOKUP($A227,Sulfone!$A:$A,Sulfone!$A:$A,,-1)
       - _xlfn.XLOOKUP($A227,Sulfone!$A:$A,Sulfone!$A:$A,,1) )
   * ( _xlfn.XLOOKUP($A227,Sulfone!$A:$A,Sulfone!$B:$B,,-1)
       - _xlfn.XLOOKUP($A227,Sulfone!$A:$A,Sulfone!$B:$B,,1) )</f>
        <v>2.3795672541678159</v>
      </c>
      <c r="E227">
        <f xml:space="preserve"> _xlfn.XLOOKUP($A227,sfeso4051!$A:$A,sfeso4051!$B:$B,,1)
 + ( $A227 - _xlfn.XLOOKUP($A227,sfeso4051!$A:$A,sfeso4051!$A:$A,,1) )
   / ( _xlfn.XLOOKUP($A227,sfeso4051!$A:$A,sfeso4051!$A:$A,,-1)
       - _xlfn.XLOOKUP($A227,sfeso4051!$A:$A,sfeso4051!$A:$A,,1) )
   * ( _xlfn.XLOOKUP($A227,sfeso4051!$A:$A,sfeso4051!$B:$B,,-1)
       - _xlfn.XLOOKUP($A227,sfeso4051!$A:$A,sfeso4051!$B:$B,,1) )</f>
        <v>2.8370744643031518</v>
      </c>
      <c r="F227">
        <f xml:space="preserve"> _xlfn.XLOOKUP($A227,sdbt029!$A:$A,sdbt029!$B:$B,,1)
 + ( $A227 - _xlfn.XLOOKUP($A227,sdbt029!$A:$A,sdbt029!$A:$A,,1) )
   / ( _xlfn.XLOOKUP($A227,sdbt029!$A:$A,sdbt029!$A:$A,,-1)
       - _xlfn.XLOOKUP($A227,sdbt029!$A:$A,sdbt029!$A:$A,,1) )
   * ( _xlfn.XLOOKUP($A227,sdbt029!$A:$A,sdbt029!$B:$B,,-1)
       - _xlfn.XLOOKUP($A227,sdbt029!$A:$A,sdbt029!$B:$B,,1) )</f>
        <v>1.2474610411657736</v>
      </c>
      <c r="G227">
        <f xml:space="preserve"> _xlfn.XLOOKUP($A227,sdbs034!$A:$A,sdbs034!$B:$B,,1)
 + ( $A227 - _xlfn.XLOOKUP($A227,sdbs034!$A:$A,sdbs034!$A:$A,,1) )
   / ( _xlfn.XLOOKUP($A227,sdbs034!$A:$A,sdbs034!$A:$A,,-1)
       - _xlfn.XLOOKUP($A227,sdbs034!$A:$A,sdbs034!$A:$A,,1) )
   * ( _xlfn.XLOOKUP($A227,sdbs034!$A:$A,sdbs034!$B:$B,,-1)
       - _xlfn.XLOOKUP($A227,sdbs034!$A:$A,sdbs034!$B:$B,,1) )</f>
        <v>1.2558593964021352</v>
      </c>
      <c r="H227">
        <f xml:space="preserve"> _xlfn.XLOOKUP($A227,sdbso042!$A:$A,sdbso042!$B:$B,,1)
 + ( $A227 - _xlfn.XLOOKUP($A227,sdbso042!$A:$A,sdbso042!$A:$A,,1) )
   / ( _xlfn.XLOOKUP($A227,sdbso042!$A:$A,sdbso042!$A:$A,,-1)
       - _xlfn.XLOOKUP($A227,sdbso042!$A:$A,sdbso042!$A:$A,,1) )
   * ( _xlfn.XLOOKUP($A227,sdbso042!$A:$A,sdbso042!$B:$B,,-1)
       - _xlfn.XLOOKUP($A227,sdbso042!$A:$A,sdbso042!$B:$B,,1) )</f>
        <v>1.3956532349811677</v>
      </c>
      <c r="Y227">
        <f t="shared" si="10"/>
        <v>0</v>
      </c>
      <c r="Z227">
        <f t="shared" si="11"/>
        <v>0</v>
      </c>
      <c r="AM227" s="1">
        <v>2482.1368000000002</v>
      </c>
    </row>
    <row r="228" spans="1:39" x14ac:dyDescent="0.2">
      <c r="A228" s="1">
        <f t="shared" si="9"/>
        <v>2480.8368999999998</v>
      </c>
      <c r="B228" s="1">
        <v>1.8629192000000001</v>
      </c>
      <c r="C228">
        <f xml:space="preserve"> _xlfn.XLOOKUP($A228,DibenzoThiophene!$A:$A,DibenzoThiophene!$B:$B,,1)
 + ( $A228 - _xlfn.XLOOKUP($A228,DibenzoThiophene!$A:$A,DibenzoThiophene!$A:$A,,1) )
   / ( _xlfn.XLOOKUP($A228,DibenzoThiophene!$A:$A,DibenzoThiophene!$A:$A,,-1)
       - _xlfn.XLOOKUP($A228,DibenzoThiophene!$A:$A,DibenzoThiophene!$A:$A,,1) )
   * ( _xlfn.XLOOKUP($A228,DibenzoThiophene!$A:$A,DibenzoThiophene!$B:$B,,-1)
       - _xlfn.XLOOKUP($A228,DibenzoThiophene!$A:$A,DibenzoThiophene!$B:$B,,1) )</f>
        <v>1.2218408146000448</v>
      </c>
      <c r="D228">
        <f xml:space="preserve"> _xlfn.XLOOKUP($A228,Sulfone!$A:$A,Sulfone!$B:$B,,1)
 + ( $A228 - _xlfn.XLOOKUP($A228,Sulfone!$A:$A,Sulfone!$A:$A,,1) )
   / ( _xlfn.XLOOKUP($A228,Sulfone!$A:$A,Sulfone!$A:$A,,-1)
       - _xlfn.XLOOKUP($A228,Sulfone!$A:$A,Sulfone!$A:$A,,1) )
   * ( _xlfn.XLOOKUP($A228,Sulfone!$A:$A,Sulfone!$B:$B,,-1)
       - _xlfn.XLOOKUP($A228,Sulfone!$A:$A,Sulfone!$B:$B,,1) )</f>
        <v>2.0089961335645352</v>
      </c>
      <c r="E228">
        <f xml:space="preserve"> _xlfn.XLOOKUP($A228,sfeso4051!$A:$A,sfeso4051!$B:$B,,1)
 + ( $A228 - _xlfn.XLOOKUP($A228,sfeso4051!$A:$A,sfeso4051!$A:$A,,1) )
   / ( _xlfn.XLOOKUP($A228,sfeso4051!$A:$A,sfeso4051!$A:$A,,-1)
       - _xlfn.XLOOKUP($A228,sfeso4051!$A:$A,sfeso4051!$A:$A,,1) )
   * ( _xlfn.XLOOKUP($A228,sfeso4051!$A:$A,sfeso4051!$B:$B,,-1)
       - _xlfn.XLOOKUP($A228,sfeso4051!$A:$A,sfeso4051!$B:$B,,1) )</f>
        <v>4.0203901323646321</v>
      </c>
      <c r="F228">
        <f xml:space="preserve"> _xlfn.XLOOKUP($A228,sdbt029!$A:$A,sdbt029!$B:$B,,1)
 + ( $A228 - _xlfn.XLOOKUP($A228,sdbt029!$A:$A,sdbt029!$A:$A,,1) )
   / ( _xlfn.XLOOKUP($A228,sdbt029!$A:$A,sdbt029!$A:$A,,-1)
       - _xlfn.XLOOKUP($A228,sdbt029!$A:$A,sdbt029!$A:$A,,1) )
   * ( _xlfn.XLOOKUP($A228,sdbt029!$A:$A,sdbt029!$B:$B,,-1)
       - _xlfn.XLOOKUP($A228,sdbt029!$A:$A,sdbt029!$B:$B,,1) )</f>
        <v>1.2385959643496967</v>
      </c>
      <c r="G228">
        <f xml:space="preserve"> _xlfn.XLOOKUP($A228,sdbs034!$A:$A,sdbs034!$B:$B,,1)
 + ( $A228 - _xlfn.XLOOKUP($A228,sdbs034!$A:$A,sdbs034!$A:$A,,1) )
   / ( _xlfn.XLOOKUP($A228,sdbs034!$A:$A,sdbs034!$A:$A,,-1)
       - _xlfn.XLOOKUP($A228,sdbs034!$A:$A,sdbs034!$A:$A,,1) )
   * ( _xlfn.XLOOKUP($A228,sdbs034!$A:$A,sdbs034!$B:$B,,-1)
       - _xlfn.XLOOKUP($A228,sdbs034!$A:$A,sdbs034!$B:$B,,1) )</f>
        <v>1.2589802999848274</v>
      </c>
      <c r="H228">
        <f xml:space="preserve"> _xlfn.XLOOKUP($A228,sdbso042!$A:$A,sdbso042!$B:$B,,1)
 + ( $A228 - _xlfn.XLOOKUP($A228,sdbso042!$A:$A,sdbso042!$A:$A,,1) )
   / ( _xlfn.XLOOKUP($A228,sdbso042!$A:$A,sdbso042!$A:$A,,-1)
       - _xlfn.XLOOKUP($A228,sdbso042!$A:$A,sdbso042!$A:$A,,1) )
   * ( _xlfn.XLOOKUP($A228,sdbso042!$A:$A,sdbso042!$B:$B,,-1)
       - _xlfn.XLOOKUP($A228,sdbso042!$A:$A,sdbso042!$B:$B,,1) )</f>
        <v>1.3856100881502169</v>
      </c>
      <c r="Y228">
        <f t="shared" si="10"/>
        <v>0</v>
      </c>
      <c r="Z228">
        <f t="shared" si="11"/>
        <v>0</v>
      </c>
      <c r="AM228" s="1">
        <v>2482.3368999999998</v>
      </c>
    </row>
    <row r="229" spans="1:39" x14ac:dyDescent="0.2">
      <c r="A229" s="1">
        <f t="shared" si="9"/>
        <v>2481.0371</v>
      </c>
      <c r="B229" s="1">
        <v>1.9080584</v>
      </c>
      <c r="C229">
        <f xml:space="preserve"> _xlfn.XLOOKUP($A229,DibenzoThiophene!$A:$A,DibenzoThiophene!$B:$B,,1)
 + ( $A229 - _xlfn.XLOOKUP($A229,DibenzoThiophene!$A:$A,DibenzoThiophene!$A:$A,,1) )
   / ( _xlfn.XLOOKUP($A229,DibenzoThiophene!$A:$A,DibenzoThiophene!$A:$A,,-1)
       - _xlfn.XLOOKUP($A229,DibenzoThiophene!$A:$A,DibenzoThiophene!$A:$A,,1) )
   * ( _xlfn.XLOOKUP($A229,DibenzoThiophene!$A:$A,DibenzoThiophene!$B:$B,,-1)
       - _xlfn.XLOOKUP($A229,DibenzoThiophene!$A:$A,DibenzoThiophene!$B:$B,,1) )</f>
        <v>1.1793166087455949</v>
      </c>
      <c r="D229">
        <f xml:space="preserve"> _xlfn.XLOOKUP($A229,Sulfone!$A:$A,Sulfone!$B:$B,,1)
 + ( $A229 - _xlfn.XLOOKUP($A229,Sulfone!$A:$A,Sulfone!$A:$A,,1) )
   / ( _xlfn.XLOOKUP($A229,Sulfone!$A:$A,Sulfone!$A:$A,,-1)
       - _xlfn.XLOOKUP($A229,Sulfone!$A:$A,Sulfone!$A:$A,,1) )
   * ( _xlfn.XLOOKUP($A229,Sulfone!$A:$A,Sulfone!$B:$B,,-1)
       - _xlfn.XLOOKUP($A229,Sulfone!$A:$A,Sulfone!$B:$B,,1) )</f>
        <v>1.7038797678852011</v>
      </c>
      <c r="E229">
        <f xml:space="preserve"> _xlfn.XLOOKUP($A229,sfeso4051!$A:$A,sfeso4051!$B:$B,,1)
 + ( $A229 - _xlfn.XLOOKUP($A229,sfeso4051!$A:$A,sfeso4051!$A:$A,,1) )
   / ( _xlfn.XLOOKUP($A229,sfeso4051!$A:$A,sfeso4051!$A:$A,,-1)
       - _xlfn.XLOOKUP($A229,sfeso4051!$A:$A,sfeso4051!$A:$A,,1) )
   * ( _xlfn.XLOOKUP($A229,sfeso4051!$A:$A,sfeso4051!$B:$B,,-1)
       - _xlfn.XLOOKUP($A229,sfeso4051!$A:$A,sfeso4051!$B:$B,,1) )</f>
        <v>5.5845498976300263</v>
      </c>
      <c r="F229">
        <f xml:space="preserve"> _xlfn.XLOOKUP($A229,sdbt029!$A:$A,sdbt029!$B:$B,,1)
 + ( $A229 - _xlfn.XLOOKUP($A229,sdbt029!$A:$A,sdbt029!$A:$A,,1) )
   / ( _xlfn.XLOOKUP($A229,sdbt029!$A:$A,sdbt029!$A:$A,,-1)
       - _xlfn.XLOOKUP($A229,sdbt029!$A:$A,sdbt029!$A:$A,,1) )
   * ( _xlfn.XLOOKUP($A229,sdbt029!$A:$A,sdbt029!$B:$B,,-1)
       - _xlfn.XLOOKUP($A229,sdbt029!$A:$A,sdbt029!$B:$B,,1) )</f>
        <v>1.2354823212375639</v>
      </c>
      <c r="G229">
        <f xml:space="preserve"> _xlfn.XLOOKUP($A229,sdbs034!$A:$A,sdbs034!$B:$B,,1)
 + ( $A229 - _xlfn.XLOOKUP($A229,sdbs034!$A:$A,sdbs034!$A:$A,,1) )
   / ( _xlfn.XLOOKUP($A229,sdbs034!$A:$A,sdbs034!$A:$A,,-1)
       - _xlfn.XLOOKUP($A229,sdbs034!$A:$A,sdbs034!$A:$A,,1) )
   * ( _xlfn.XLOOKUP($A229,sdbs034!$A:$A,sdbs034!$B:$B,,-1)
       - _xlfn.XLOOKUP($A229,sdbs034!$A:$A,sdbs034!$B:$B,,1) )</f>
        <v>1.2654914325755671</v>
      </c>
      <c r="H229">
        <f xml:space="preserve"> _xlfn.XLOOKUP($A229,sdbso042!$A:$A,sdbso042!$B:$B,,1)
 + ( $A229 - _xlfn.XLOOKUP($A229,sdbso042!$A:$A,sdbso042!$A:$A,,1) )
   / ( _xlfn.XLOOKUP($A229,sdbso042!$A:$A,sdbso042!$A:$A,,-1)
       - _xlfn.XLOOKUP($A229,sdbso042!$A:$A,sdbso042!$A:$A,,1) )
   * ( _xlfn.XLOOKUP($A229,sdbso042!$A:$A,sdbso042!$B:$B,,-1)
       - _xlfn.XLOOKUP($A229,sdbso042!$A:$A,sdbso042!$B:$B,,1) )</f>
        <v>1.3771856581562145</v>
      </c>
      <c r="Y229">
        <f t="shared" si="10"/>
        <v>0</v>
      </c>
      <c r="Z229">
        <f t="shared" si="11"/>
        <v>0</v>
      </c>
      <c r="AM229" s="1">
        <v>2482.5371</v>
      </c>
    </row>
    <row r="230" spans="1:39" x14ac:dyDescent="0.2">
      <c r="A230" s="1">
        <f t="shared" si="9"/>
        <v>2481.2372</v>
      </c>
      <c r="B230" s="1">
        <v>1.9057689</v>
      </c>
      <c r="C230">
        <f xml:space="preserve"> _xlfn.XLOOKUP($A230,DibenzoThiophene!$A:$A,DibenzoThiophene!$B:$B,,1)
 + ( $A230 - _xlfn.XLOOKUP($A230,DibenzoThiophene!$A:$A,DibenzoThiophene!$A:$A,,1) )
   / ( _xlfn.XLOOKUP($A230,DibenzoThiophene!$A:$A,DibenzoThiophene!$A:$A,,-1)
       - _xlfn.XLOOKUP($A230,DibenzoThiophene!$A:$A,DibenzoThiophene!$A:$A,,1) )
   * ( _xlfn.XLOOKUP($A230,DibenzoThiophene!$A:$A,DibenzoThiophene!$B:$B,,-1)
       - _xlfn.XLOOKUP($A230,DibenzoThiophene!$A:$A,DibenzoThiophene!$B:$B,,1) )</f>
        <v>1.1507966728635888</v>
      </c>
      <c r="D230">
        <f xml:space="preserve"> _xlfn.XLOOKUP($A230,Sulfone!$A:$A,Sulfone!$B:$B,,1)
 + ( $A230 - _xlfn.XLOOKUP($A230,Sulfone!$A:$A,Sulfone!$A:$A,,1) )
   / ( _xlfn.XLOOKUP($A230,Sulfone!$A:$A,Sulfone!$A:$A,,-1)
       - _xlfn.XLOOKUP($A230,Sulfone!$A:$A,Sulfone!$A:$A,,1) )
   * ( _xlfn.XLOOKUP($A230,Sulfone!$A:$A,Sulfone!$B:$B,,-1)
       - _xlfn.XLOOKUP($A230,Sulfone!$A:$A,Sulfone!$B:$B,,1) )</f>
        <v>1.4667611815929966</v>
      </c>
      <c r="E230">
        <f xml:space="preserve"> _xlfn.XLOOKUP($A230,sfeso4051!$A:$A,sfeso4051!$B:$B,,1)
 + ( $A230 - _xlfn.XLOOKUP($A230,sfeso4051!$A:$A,sfeso4051!$A:$A,,1) )
   / ( _xlfn.XLOOKUP($A230,sfeso4051!$A:$A,sfeso4051!$A:$A,,-1)
       - _xlfn.XLOOKUP($A230,sfeso4051!$A:$A,sfeso4051!$A:$A,,1) )
   * ( _xlfn.XLOOKUP($A230,sfeso4051!$A:$A,sfeso4051!$B:$B,,-1)
       - _xlfn.XLOOKUP($A230,sfeso4051!$A:$A,sfeso4051!$B:$B,,1) )</f>
        <v>7.2494417080152473</v>
      </c>
      <c r="F230">
        <f xml:space="preserve"> _xlfn.XLOOKUP($A230,sdbt029!$A:$A,sdbt029!$B:$B,,1)
 + ( $A230 - _xlfn.XLOOKUP($A230,sdbt029!$A:$A,sdbt029!$A:$A,,1) )
   / ( _xlfn.XLOOKUP($A230,sdbt029!$A:$A,sdbt029!$A:$A,,-1)
       - _xlfn.XLOOKUP($A230,sdbt029!$A:$A,sdbt029!$A:$A,,1) )
   * ( _xlfn.XLOOKUP($A230,sdbt029!$A:$A,sdbt029!$B:$B,,-1)
       - _xlfn.XLOOKUP($A230,sdbt029!$A:$A,sdbt029!$B:$B,,1) )</f>
        <v>1.2296343496238045</v>
      </c>
      <c r="G230">
        <f xml:space="preserve"> _xlfn.XLOOKUP($A230,sdbs034!$A:$A,sdbs034!$B:$B,,1)
 + ( $A230 - _xlfn.XLOOKUP($A230,sdbs034!$A:$A,sdbs034!$A:$A,,1) )
   / ( _xlfn.XLOOKUP($A230,sdbs034!$A:$A,sdbs034!$A:$A,,-1)
       - _xlfn.XLOOKUP($A230,sdbs034!$A:$A,sdbs034!$A:$A,,1) )
   * ( _xlfn.XLOOKUP($A230,sdbs034!$A:$A,sdbs034!$B:$B,,-1)
       - _xlfn.XLOOKUP($A230,sdbs034!$A:$A,sdbs034!$B:$B,,1) )</f>
        <v>1.2780108527491751</v>
      </c>
      <c r="H230">
        <f xml:space="preserve"> _xlfn.XLOOKUP($A230,sdbso042!$A:$A,sdbso042!$B:$B,,1)
 + ( $A230 - _xlfn.XLOOKUP($A230,sdbso042!$A:$A,sdbso042!$A:$A,,1) )
   / ( _xlfn.XLOOKUP($A230,sdbso042!$A:$A,sdbso042!$A:$A,,-1)
       - _xlfn.XLOOKUP($A230,sdbso042!$A:$A,sdbso042!$A:$A,,1) )
   * ( _xlfn.XLOOKUP($A230,sdbso042!$A:$A,sdbso042!$B:$B,,-1)
       - _xlfn.XLOOKUP($A230,sdbso042!$A:$A,sdbso042!$B:$B,,1) )</f>
        <v>1.3705545627998812</v>
      </c>
      <c r="Y230">
        <f t="shared" si="10"/>
        <v>0</v>
      </c>
      <c r="Z230">
        <f t="shared" si="11"/>
        <v>0</v>
      </c>
      <c r="AM230" s="1">
        <v>2482.7372</v>
      </c>
    </row>
    <row r="231" spans="1:39" x14ac:dyDescent="0.2">
      <c r="A231" s="1">
        <f t="shared" si="9"/>
        <v>2481.4373000000001</v>
      </c>
      <c r="B231" s="1">
        <v>1.9440016</v>
      </c>
      <c r="C231">
        <f xml:space="preserve"> _xlfn.XLOOKUP($A231,DibenzoThiophene!$A:$A,DibenzoThiophene!$B:$B,,1)
 + ( $A231 - _xlfn.XLOOKUP($A231,DibenzoThiophene!$A:$A,DibenzoThiophene!$A:$A,,1) )
   / ( _xlfn.XLOOKUP($A231,DibenzoThiophene!$A:$A,DibenzoThiophene!$A:$A,,-1)
       - _xlfn.XLOOKUP($A231,DibenzoThiophene!$A:$A,DibenzoThiophene!$A:$A,,1) )
   * ( _xlfn.XLOOKUP($A231,DibenzoThiophene!$A:$A,DibenzoThiophene!$B:$B,,-1)
       - _xlfn.XLOOKUP($A231,DibenzoThiophene!$A:$A,DibenzoThiophene!$B:$B,,1) )</f>
        <v>1.1778374384615573</v>
      </c>
      <c r="D231">
        <f xml:space="preserve"> _xlfn.XLOOKUP($A231,Sulfone!$A:$A,Sulfone!$B:$B,,1)
 + ( $A231 - _xlfn.XLOOKUP($A231,Sulfone!$A:$A,Sulfone!$A:$A,,1) )
   / ( _xlfn.XLOOKUP($A231,Sulfone!$A:$A,Sulfone!$A:$A,,-1)
       - _xlfn.XLOOKUP($A231,Sulfone!$A:$A,Sulfone!$A:$A,,1) )
   * ( _xlfn.XLOOKUP($A231,Sulfone!$A:$A,Sulfone!$B:$B,,-1)
       - _xlfn.XLOOKUP($A231,Sulfone!$A:$A,Sulfone!$B:$B,,1) )</f>
        <v>1.308147524613239</v>
      </c>
      <c r="E231">
        <f xml:space="preserve"> _xlfn.XLOOKUP($A231,sfeso4051!$A:$A,sfeso4051!$B:$B,,1)
 + ( $A231 - _xlfn.XLOOKUP($A231,sfeso4051!$A:$A,sfeso4051!$A:$A,,1) )
   / ( _xlfn.XLOOKUP($A231,sfeso4051!$A:$A,sfeso4051!$A:$A,,-1)
       - _xlfn.XLOOKUP($A231,sfeso4051!$A:$A,sfeso4051!$A:$A,,1) )
   * ( _xlfn.XLOOKUP($A231,sfeso4051!$A:$A,sfeso4051!$B:$B,,-1)
       - _xlfn.XLOOKUP($A231,sfeso4051!$A:$A,sfeso4051!$B:$B,,1) )</f>
        <v>8.5402591421483933</v>
      </c>
      <c r="F231">
        <f xml:space="preserve"> _xlfn.XLOOKUP($A231,sdbt029!$A:$A,sdbt029!$B:$B,,1)
 + ( $A231 - _xlfn.XLOOKUP($A231,sdbt029!$A:$A,sdbt029!$A:$A,,1) )
   / ( _xlfn.XLOOKUP($A231,sdbt029!$A:$A,sdbt029!$A:$A,,-1)
       - _xlfn.XLOOKUP($A231,sdbt029!$A:$A,sdbt029!$A:$A,,1) )
   * ( _xlfn.XLOOKUP($A231,sdbt029!$A:$A,sdbt029!$B:$B,,-1)
       - _xlfn.XLOOKUP($A231,sdbt029!$A:$A,sdbt029!$B:$B,,1) )</f>
        <v>1.2297103461871965</v>
      </c>
      <c r="G231">
        <f xml:space="preserve"> _xlfn.XLOOKUP($A231,sdbs034!$A:$A,sdbs034!$B:$B,,1)
 + ( $A231 - _xlfn.XLOOKUP($A231,sdbs034!$A:$A,sdbs034!$A:$A,,1) )
   / ( _xlfn.XLOOKUP($A231,sdbs034!$A:$A,sdbs034!$A:$A,,-1)
       - _xlfn.XLOOKUP($A231,sdbs034!$A:$A,sdbs034!$A:$A,,1) )
   * ( _xlfn.XLOOKUP($A231,sdbs034!$A:$A,sdbs034!$B:$B,,-1)
       - _xlfn.XLOOKUP($A231,sdbs034!$A:$A,sdbs034!$B:$B,,1) )</f>
        <v>1.2951030389492937</v>
      </c>
      <c r="H231">
        <f xml:space="preserve"> _xlfn.XLOOKUP($A231,sdbso042!$A:$A,sdbso042!$B:$B,,1)
 + ( $A231 - _xlfn.XLOOKUP($A231,sdbso042!$A:$A,sdbso042!$A:$A,,1) )
   / ( _xlfn.XLOOKUP($A231,sdbso042!$A:$A,sdbso042!$A:$A,,-1)
       - _xlfn.XLOOKUP($A231,sdbso042!$A:$A,sdbso042!$A:$A,,1) )
   * ( _xlfn.XLOOKUP($A231,sdbso042!$A:$A,sdbso042!$B:$B,,-1)
       - _xlfn.XLOOKUP($A231,sdbso042!$A:$A,sdbso042!$B:$B,,1) )</f>
        <v>1.3581789688732386</v>
      </c>
      <c r="Y231">
        <f t="shared" si="10"/>
        <v>0</v>
      </c>
      <c r="Z231">
        <f t="shared" si="11"/>
        <v>0</v>
      </c>
      <c r="AM231" s="1">
        <v>2482.9373000000001</v>
      </c>
    </row>
    <row r="232" spans="1:39" x14ac:dyDescent="0.2">
      <c r="A232" s="1">
        <f t="shared" si="9"/>
        <v>2481.6374999999998</v>
      </c>
      <c r="B232" s="1">
        <v>1.9770179000000001</v>
      </c>
      <c r="C232">
        <f xml:space="preserve"> _xlfn.XLOOKUP($A232,DibenzoThiophene!$A:$A,DibenzoThiophene!$B:$B,,1)
 + ( $A232 - _xlfn.XLOOKUP($A232,DibenzoThiophene!$A:$A,DibenzoThiophene!$A:$A,,1) )
   / ( _xlfn.XLOOKUP($A232,DibenzoThiophene!$A:$A,DibenzoThiophene!$A:$A,,-1)
       - _xlfn.XLOOKUP($A232,DibenzoThiophene!$A:$A,DibenzoThiophene!$A:$A,,1) )
   * ( _xlfn.XLOOKUP($A232,DibenzoThiophene!$A:$A,DibenzoThiophene!$B:$B,,-1)
       - _xlfn.XLOOKUP($A232,DibenzoThiophene!$A:$A,DibenzoThiophene!$B:$B,,1) )</f>
        <v>1.203408118681319</v>
      </c>
      <c r="D232">
        <f xml:space="preserve"> _xlfn.XLOOKUP($A232,Sulfone!$A:$A,Sulfone!$B:$B,,1)
 + ( $A232 - _xlfn.XLOOKUP($A232,Sulfone!$A:$A,Sulfone!$A:$A,,1) )
   / ( _xlfn.XLOOKUP($A232,Sulfone!$A:$A,Sulfone!$A:$A,,-1)
       - _xlfn.XLOOKUP($A232,Sulfone!$A:$A,Sulfone!$A:$A,,1) )
   * ( _xlfn.XLOOKUP($A232,Sulfone!$A:$A,Sulfone!$B:$B,,-1)
       - _xlfn.XLOOKUP($A232,Sulfone!$A:$A,Sulfone!$B:$B,,1) )</f>
        <v>1.1981793932219207</v>
      </c>
      <c r="E232">
        <f xml:space="preserve"> _xlfn.XLOOKUP($A232,sfeso4051!$A:$A,sfeso4051!$B:$B,,1)
 + ( $A232 - _xlfn.XLOOKUP($A232,sfeso4051!$A:$A,sfeso4051!$A:$A,,1) )
   / ( _xlfn.XLOOKUP($A232,sfeso4051!$A:$A,sfeso4051!$A:$A,,-1)
       - _xlfn.XLOOKUP($A232,sfeso4051!$A:$A,sfeso4051!$A:$A,,1) )
   * ( _xlfn.XLOOKUP($A232,sfeso4051!$A:$A,sfeso4051!$B:$B,,-1)
       - _xlfn.XLOOKUP($A232,sfeso4051!$A:$A,sfeso4051!$B:$B,,1) )</f>
        <v>9.1240860570555977</v>
      </c>
      <c r="F232">
        <f xml:space="preserve"> _xlfn.XLOOKUP($A232,sdbt029!$A:$A,sdbt029!$B:$B,,1)
 + ( $A232 - _xlfn.XLOOKUP($A232,sdbt029!$A:$A,sdbt029!$A:$A,,1) )
   / ( _xlfn.XLOOKUP($A232,sdbt029!$A:$A,sdbt029!$A:$A,,-1)
       - _xlfn.XLOOKUP($A232,sdbt029!$A:$A,sdbt029!$A:$A,,1) )
   * ( _xlfn.XLOOKUP($A232,sdbt029!$A:$A,sdbt029!$B:$B,,-1)
       - _xlfn.XLOOKUP($A232,sdbt029!$A:$A,sdbt029!$B:$B,,1) )</f>
        <v>1.2258066290673053</v>
      </c>
      <c r="G232">
        <f xml:space="preserve"> _xlfn.XLOOKUP($A232,sdbs034!$A:$A,sdbs034!$B:$B,,1)
 + ( $A232 - _xlfn.XLOOKUP($A232,sdbs034!$A:$A,sdbs034!$A:$A,,1) )
   / ( _xlfn.XLOOKUP($A232,sdbs034!$A:$A,sdbs034!$A:$A,,-1)
       - _xlfn.XLOOKUP($A232,sdbs034!$A:$A,sdbs034!$A:$A,,1) )
   * ( _xlfn.XLOOKUP($A232,sdbs034!$A:$A,sdbs034!$B:$B,,-1)
       - _xlfn.XLOOKUP($A232,sdbs034!$A:$A,sdbs034!$B:$B,,1) )</f>
        <v>1.3050632151037727</v>
      </c>
      <c r="H232">
        <f xml:space="preserve"> _xlfn.XLOOKUP($A232,sdbso042!$A:$A,sdbso042!$B:$B,,1)
 + ( $A232 - _xlfn.XLOOKUP($A232,sdbso042!$A:$A,sdbso042!$A:$A,,1) )
   / ( _xlfn.XLOOKUP($A232,sdbso042!$A:$A,sdbso042!$A:$A,,-1)
       - _xlfn.XLOOKUP($A232,sdbso042!$A:$A,sdbso042!$A:$A,,1) )
   * ( _xlfn.XLOOKUP($A232,sdbso042!$A:$A,sdbso042!$B:$B,,-1)
       - _xlfn.XLOOKUP($A232,sdbso042!$A:$A,sdbso042!$B:$B,,1) )</f>
        <v>1.3427768487578968</v>
      </c>
      <c r="Y232">
        <f t="shared" si="10"/>
        <v>0</v>
      </c>
      <c r="Z232">
        <f t="shared" si="11"/>
        <v>0</v>
      </c>
      <c r="AM232" s="1">
        <v>2483.1374999999998</v>
      </c>
    </row>
    <row r="233" spans="1:39" x14ac:dyDescent="0.2">
      <c r="A233" s="1">
        <f t="shared" si="9"/>
        <v>2481.8375999999998</v>
      </c>
      <c r="B233" s="1">
        <v>1.9383712</v>
      </c>
      <c r="C233">
        <f xml:space="preserve"> _xlfn.XLOOKUP($A233,DibenzoThiophene!$A:$A,DibenzoThiophene!$B:$B,,1)
 + ( $A233 - _xlfn.XLOOKUP($A233,DibenzoThiophene!$A:$A,DibenzoThiophene!$A:$A,,1) )
   / ( _xlfn.XLOOKUP($A233,DibenzoThiophene!$A:$A,DibenzoThiophene!$A:$A,,-1)
       - _xlfn.XLOOKUP($A233,DibenzoThiophene!$A:$A,DibenzoThiophene!$A:$A,,1) )
   * ( _xlfn.XLOOKUP($A233,DibenzoThiophene!$A:$A,DibenzoThiophene!$B:$B,,-1)
       - _xlfn.XLOOKUP($A233,DibenzoThiophene!$A:$A,DibenzoThiophene!$B:$B,,1) )</f>
        <v>1.2056098106839717</v>
      </c>
      <c r="D233">
        <f xml:space="preserve"> _xlfn.XLOOKUP($A233,Sulfone!$A:$A,Sulfone!$B:$B,,1)
 + ( $A233 - _xlfn.XLOOKUP($A233,Sulfone!$A:$A,Sulfone!$A:$A,,1) )
   / ( _xlfn.XLOOKUP($A233,Sulfone!$A:$A,Sulfone!$A:$A,,-1)
       - _xlfn.XLOOKUP($A233,Sulfone!$A:$A,Sulfone!$A:$A,,1) )
   * ( _xlfn.XLOOKUP($A233,Sulfone!$A:$A,Sulfone!$B:$B,,-1)
       - _xlfn.XLOOKUP($A233,Sulfone!$A:$A,Sulfone!$B:$B,,1) )</f>
        <v>1.1323167116214774</v>
      </c>
      <c r="E233">
        <f xml:space="preserve"> _xlfn.XLOOKUP($A233,sfeso4051!$A:$A,sfeso4051!$B:$B,,1)
 + ( $A233 - _xlfn.XLOOKUP($A233,sfeso4051!$A:$A,sfeso4051!$A:$A,,1) )
   / ( _xlfn.XLOOKUP($A233,sfeso4051!$A:$A,sfeso4051!$A:$A,,-1)
       - _xlfn.XLOOKUP($A233,sfeso4051!$A:$A,sfeso4051!$A:$A,,1) )
   * ( _xlfn.XLOOKUP($A233,sfeso4051!$A:$A,sfeso4051!$B:$B,,-1)
       - _xlfn.XLOOKUP($A233,sfeso4051!$A:$A,sfeso4051!$B:$B,,1) )</f>
        <v>8.9720728162911563</v>
      </c>
      <c r="F233">
        <f xml:space="preserve"> _xlfn.XLOOKUP($A233,sdbt029!$A:$A,sdbt029!$B:$B,,1)
 + ( $A233 - _xlfn.XLOOKUP($A233,sdbt029!$A:$A,sdbt029!$A:$A,,1) )
   / ( _xlfn.XLOOKUP($A233,sdbt029!$A:$A,sdbt029!$A:$A,,-1)
       - _xlfn.XLOOKUP($A233,sdbt029!$A:$A,sdbt029!$A:$A,,1) )
   * ( _xlfn.XLOOKUP($A233,sdbt029!$A:$A,sdbt029!$B:$B,,-1)
       - _xlfn.XLOOKUP($A233,sdbt029!$A:$A,sdbt029!$B:$B,,1) )</f>
        <v>1.2189186284585989</v>
      </c>
      <c r="G233">
        <f xml:space="preserve"> _xlfn.XLOOKUP($A233,sdbs034!$A:$A,sdbs034!$B:$B,,1)
 + ( $A233 - _xlfn.XLOOKUP($A233,sdbs034!$A:$A,sdbs034!$A:$A,,1) )
   / ( _xlfn.XLOOKUP($A233,sdbs034!$A:$A,sdbs034!$A:$A,,-1)
       - _xlfn.XLOOKUP($A233,sdbs034!$A:$A,sdbs034!$A:$A,,1) )
   * ( _xlfn.XLOOKUP($A233,sdbs034!$A:$A,sdbs034!$B:$B,,-1)
       - _xlfn.XLOOKUP($A233,sdbs034!$A:$A,sdbs034!$B:$B,,1) )</f>
        <v>1.3110736332112973</v>
      </c>
      <c r="H233">
        <f xml:space="preserve"> _xlfn.XLOOKUP($A233,sdbso042!$A:$A,sdbso042!$B:$B,,1)
 + ( $A233 - _xlfn.XLOOKUP($A233,sdbso042!$A:$A,sdbso042!$A:$A,,1) )
   / ( _xlfn.XLOOKUP($A233,sdbso042!$A:$A,sdbso042!$A:$A,,-1)
       - _xlfn.XLOOKUP($A233,sdbso042!$A:$A,sdbso042!$A:$A,,1) )
   * ( _xlfn.XLOOKUP($A233,sdbso042!$A:$A,sdbso042!$B:$B,,-1)
       - _xlfn.XLOOKUP($A233,sdbso042!$A:$A,sdbso042!$B:$B,,1) )</f>
        <v>1.331240041931248</v>
      </c>
      <c r="Y233">
        <f t="shared" si="10"/>
        <v>0</v>
      </c>
      <c r="Z233">
        <f t="shared" si="11"/>
        <v>0</v>
      </c>
      <c r="AM233" s="1">
        <v>2483.3375999999998</v>
      </c>
    </row>
    <row r="234" spans="1:39" x14ac:dyDescent="0.2">
      <c r="A234" s="1">
        <f t="shared" si="9"/>
        <v>2482.0376999999999</v>
      </c>
      <c r="B234" s="1">
        <v>1.8266344000000001</v>
      </c>
      <c r="C234">
        <f xml:space="preserve"> _xlfn.XLOOKUP($A234,DibenzoThiophene!$A:$A,DibenzoThiophene!$B:$B,,1)
 + ( $A234 - _xlfn.XLOOKUP($A234,DibenzoThiophene!$A:$A,DibenzoThiophene!$A:$A,,1) )
   / ( _xlfn.XLOOKUP($A234,DibenzoThiophene!$A:$A,DibenzoThiophene!$A:$A,,-1)
       - _xlfn.XLOOKUP($A234,DibenzoThiophene!$A:$A,DibenzoThiophene!$A:$A,,1) )
   * ( _xlfn.XLOOKUP($A234,DibenzoThiophene!$A:$A,DibenzoThiophene!$B:$B,,-1)
       - _xlfn.XLOOKUP($A234,DibenzoThiophene!$A:$A,DibenzoThiophene!$B:$B,,1) )</f>
        <v>1.2146080408682645</v>
      </c>
      <c r="D234">
        <f xml:space="preserve"> _xlfn.XLOOKUP($A234,Sulfone!$A:$A,Sulfone!$B:$B,,1)
 + ( $A234 - _xlfn.XLOOKUP($A234,Sulfone!$A:$A,Sulfone!$A:$A,,1) )
   / ( _xlfn.XLOOKUP($A234,Sulfone!$A:$A,Sulfone!$A:$A,,-1)
       - _xlfn.XLOOKUP($A234,Sulfone!$A:$A,Sulfone!$A:$A,,1) )
   * ( _xlfn.XLOOKUP($A234,Sulfone!$A:$A,Sulfone!$B:$B,,-1)
       - _xlfn.XLOOKUP($A234,Sulfone!$A:$A,Sulfone!$B:$B,,1) )</f>
        <v>1.0923939702719581</v>
      </c>
      <c r="E234">
        <f xml:space="preserve"> _xlfn.XLOOKUP($A234,sfeso4051!$A:$A,sfeso4051!$B:$B,,1)
 + ( $A234 - _xlfn.XLOOKUP($A234,sfeso4051!$A:$A,sfeso4051!$A:$A,,1) )
   / ( _xlfn.XLOOKUP($A234,sfeso4051!$A:$A,sfeso4051!$A:$A,,-1)
       - _xlfn.XLOOKUP($A234,sfeso4051!$A:$A,sfeso4051!$A:$A,,1) )
   * ( _xlfn.XLOOKUP($A234,sfeso4051!$A:$A,sfeso4051!$B:$B,,-1)
       - _xlfn.XLOOKUP($A234,sfeso4051!$A:$A,sfeso4051!$B:$B,,1) )</f>
        <v>8.2417826883403631</v>
      </c>
      <c r="F234">
        <f xml:space="preserve"> _xlfn.XLOOKUP($A234,sdbt029!$A:$A,sdbt029!$B:$B,,1)
 + ( $A234 - _xlfn.XLOOKUP($A234,sdbt029!$A:$A,sdbt029!$A:$A,,1) )
   / ( _xlfn.XLOOKUP($A234,sdbt029!$A:$A,sdbt029!$A:$A,,-1)
       - _xlfn.XLOOKUP($A234,sdbt029!$A:$A,sdbt029!$A:$A,,1) )
   * ( _xlfn.XLOOKUP($A234,sdbt029!$A:$A,sdbt029!$B:$B,,-1)
       - _xlfn.XLOOKUP($A234,sdbt029!$A:$A,sdbt029!$B:$B,,1) )</f>
        <v>1.2101794896205125</v>
      </c>
      <c r="G234">
        <f xml:space="preserve"> _xlfn.XLOOKUP($A234,sdbs034!$A:$A,sdbs034!$B:$B,,1)
 + ( $A234 - _xlfn.XLOOKUP($A234,sdbs034!$A:$A,sdbs034!$A:$A,,1) )
   / ( _xlfn.XLOOKUP($A234,sdbs034!$A:$A,sdbs034!$A:$A,,-1)
       - _xlfn.XLOOKUP($A234,sdbs034!$A:$A,sdbs034!$A:$A,,1) )
   * ( _xlfn.XLOOKUP($A234,sdbs034!$A:$A,sdbs034!$B:$B,,-1)
       - _xlfn.XLOOKUP($A234,sdbs034!$A:$A,sdbs034!$B:$B,,1) )</f>
        <v>1.3040868991292778</v>
      </c>
      <c r="H234">
        <f xml:space="preserve"> _xlfn.XLOOKUP($A234,sdbso042!$A:$A,sdbso042!$B:$B,,1)
 + ( $A234 - _xlfn.XLOOKUP($A234,sdbso042!$A:$A,sdbso042!$A:$A,,1) )
   / ( _xlfn.XLOOKUP($A234,sdbso042!$A:$A,sdbso042!$A:$A,,-1)
       - _xlfn.XLOOKUP($A234,sdbso042!$A:$A,sdbso042!$A:$A,,1) )
   * ( _xlfn.XLOOKUP($A234,sdbso042!$A:$A,sdbso042!$B:$B,,-1)
       - _xlfn.XLOOKUP($A234,sdbso042!$A:$A,sdbso042!$B:$B,,1) )</f>
        <v>1.318222619079908</v>
      </c>
      <c r="Y234">
        <f t="shared" si="10"/>
        <v>0</v>
      </c>
      <c r="Z234">
        <f t="shared" si="11"/>
        <v>0</v>
      </c>
      <c r="AM234" s="1">
        <v>2483.5376999999999</v>
      </c>
    </row>
    <row r="235" spans="1:39" x14ac:dyDescent="0.2">
      <c r="A235" s="1">
        <f t="shared" si="9"/>
        <v>2482.2379000000001</v>
      </c>
      <c r="B235" s="1">
        <v>1.7616712000000001</v>
      </c>
      <c r="C235">
        <f xml:space="preserve"> _xlfn.XLOOKUP($A235,DibenzoThiophene!$A:$A,DibenzoThiophene!$B:$B,,1)
 + ( $A235 - _xlfn.XLOOKUP($A235,DibenzoThiophene!$A:$A,DibenzoThiophene!$A:$A,,1) )
   / ( _xlfn.XLOOKUP($A235,DibenzoThiophene!$A:$A,DibenzoThiophene!$A:$A,,-1)
       - _xlfn.XLOOKUP($A235,DibenzoThiophene!$A:$A,DibenzoThiophene!$A:$A,,1) )
   * ( _xlfn.XLOOKUP($A235,DibenzoThiophene!$A:$A,DibenzoThiophene!$B:$B,,-1)
       - _xlfn.XLOOKUP($A235,DibenzoThiophene!$A:$A,DibenzoThiophene!$B:$B,,1) )</f>
        <v>1.2013491226047859</v>
      </c>
      <c r="D235">
        <f xml:space="preserve"> _xlfn.XLOOKUP($A235,Sulfone!$A:$A,Sulfone!$B:$B,,1)
 + ( $A235 - _xlfn.XLOOKUP($A235,Sulfone!$A:$A,Sulfone!$A:$A,,1) )
   / ( _xlfn.XLOOKUP($A235,Sulfone!$A:$A,Sulfone!$A:$A,,-1)
       - _xlfn.XLOOKUP($A235,Sulfone!$A:$A,Sulfone!$A:$A,,1) )
   * ( _xlfn.XLOOKUP($A235,Sulfone!$A:$A,Sulfone!$B:$B,,-1)
       - _xlfn.XLOOKUP($A235,Sulfone!$A:$A,Sulfone!$B:$B,,1) )</f>
        <v>1.0794698841689239</v>
      </c>
      <c r="E235">
        <f xml:space="preserve"> _xlfn.XLOOKUP($A235,sfeso4051!$A:$A,sfeso4051!$B:$B,,1)
 + ( $A235 - _xlfn.XLOOKUP($A235,sfeso4051!$A:$A,sfeso4051!$A:$A,,1) )
   / ( _xlfn.XLOOKUP($A235,sfeso4051!$A:$A,sfeso4051!$A:$A,,-1)
       - _xlfn.XLOOKUP($A235,sfeso4051!$A:$A,sfeso4051!$A:$A,,1) )
   * ( _xlfn.XLOOKUP($A235,sfeso4051!$A:$A,sfeso4051!$B:$B,,-1)
       - _xlfn.XLOOKUP($A235,sfeso4051!$A:$A,sfeso4051!$B:$B,,1) )</f>
        <v>7.117602459331529</v>
      </c>
      <c r="F235">
        <f xml:space="preserve"> _xlfn.XLOOKUP($A235,sdbt029!$A:$A,sdbt029!$B:$B,,1)
 + ( $A235 - _xlfn.XLOOKUP($A235,sdbt029!$A:$A,sdbt029!$A:$A,,1) )
   / ( _xlfn.XLOOKUP($A235,sdbt029!$A:$A,sdbt029!$A:$A,,-1)
       - _xlfn.XLOOKUP($A235,sdbt029!$A:$A,sdbt029!$A:$A,,1) )
   * ( _xlfn.XLOOKUP($A235,sdbt029!$A:$A,sdbt029!$B:$B,,-1)
       - _xlfn.XLOOKUP($A235,sdbt029!$A:$A,sdbt029!$B:$B,,1) )</f>
        <v>1.192287675921772</v>
      </c>
      <c r="G235">
        <f xml:space="preserve"> _xlfn.XLOOKUP($A235,sdbs034!$A:$A,sdbs034!$B:$B,,1)
 + ( $A235 - _xlfn.XLOOKUP($A235,sdbs034!$A:$A,sdbs034!$A:$A,,1) )
   / ( _xlfn.XLOOKUP($A235,sdbs034!$A:$A,sdbs034!$A:$A,,-1)
       - _xlfn.XLOOKUP($A235,sdbs034!$A:$A,sdbs034!$A:$A,,1) )
   * ( _xlfn.XLOOKUP($A235,sdbs034!$A:$A,sdbs034!$B:$B,,-1)
       - _xlfn.XLOOKUP($A235,sdbs034!$A:$A,sdbs034!$B:$B,,1) )</f>
        <v>1.2839276829939594</v>
      </c>
      <c r="H235">
        <f xml:space="preserve"> _xlfn.XLOOKUP($A235,sdbso042!$A:$A,sdbso042!$B:$B,,1)
 + ( $A235 - _xlfn.XLOOKUP($A235,sdbso042!$A:$A,sdbso042!$A:$A,,1) )
   / ( _xlfn.XLOOKUP($A235,sdbso042!$A:$A,sdbso042!$A:$A,,-1)
       - _xlfn.XLOOKUP($A235,sdbso042!$A:$A,sdbso042!$A:$A,,1) )
   * ( _xlfn.XLOOKUP($A235,sdbso042!$A:$A,sdbso042!$B:$B,,-1)
       - _xlfn.XLOOKUP($A235,sdbso042!$A:$A,sdbso042!$B:$B,,1) )</f>
        <v>1.3074184241827964</v>
      </c>
      <c r="Y235">
        <f t="shared" si="10"/>
        <v>0</v>
      </c>
      <c r="Z235">
        <f t="shared" si="11"/>
        <v>0</v>
      </c>
      <c r="AM235" s="1">
        <v>2483.7379000000001</v>
      </c>
    </row>
    <row r="236" spans="1:39" x14ac:dyDescent="0.2">
      <c r="A236" s="1">
        <f t="shared" si="9"/>
        <v>2482.4380000000001</v>
      </c>
      <c r="B236" s="1">
        <v>1.6283498999999999</v>
      </c>
      <c r="C236">
        <f xml:space="preserve"> _xlfn.XLOOKUP($A236,DibenzoThiophene!$A:$A,DibenzoThiophene!$B:$B,,1)
 + ( $A236 - _xlfn.XLOOKUP($A236,DibenzoThiophene!$A:$A,DibenzoThiophene!$A:$A,,1) )
   / ( _xlfn.XLOOKUP($A236,DibenzoThiophene!$A:$A,DibenzoThiophene!$A:$A,,-1)
       - _xlfn.XLOOKUP($A236,DibenzoThiophene!$A:$A,DibenzoThiophene!$A:$A,,1) )
   * ( _xlfn.XLOOKUP($A236,DibenzoThiophene!$A:$A,DibenzoThiophene!$B:$B,,-1)
       - _xlfn.XLOOKUP($A236,DibenzoThiophene!$A:$A,DibenzoThiophene!$B:$B,,1) )</f>
        <v>1.1754300106490869</v>
      </c>
      <c r="D236">
        <f xml:space="preserve"> _xlfn.XLOOKUP($A236,Sulfone!$A:$A,Sulfone!$B:$B,,1)
 + ( $A236 - _xlfn.XLOOKUP($A236,Sulfone!$A:$A,Sulfone!$A:$A,,1) )
   / ( _xlfn.XLOOKUP($A236,Sulfone!$A:$A,Sulfone!$A:$A,,-1)
       - _xlfn.XLOOKUP($A236,Sulfone!$A:$A,Sulfone!$A:$A,,1) )
   * ( _xlfn.XLOOKUP($A236,Sulfone!$A:$A,Sulfone!$B:$B,,-1)
       - _xlfn.XLOOKUP($A236,Sulfone!$A:$A,Sulfone!$B:$B,,1) )</f>
        <v>1.0824428587010857</v>
      </c>
      <c r="E236">
        <f xml:space="preserve"> _xlfn.XLOOKUP($A236,sfeso4051!$A:$A,sfeso4051!$B:$B,,1)
 + ( $A236 - _xlfn.XLOOKUP($A236,sfeso4051!$A:$A,sfeso4051!$A:$A,,1) )
   / ( _xlfn.XLOOKUP($A236,sfeso4051!$A:$A,sfeso4051!$A:$A,,-1)
       - _xlfn.XLOOKUP($A236,sfeso4051!$A:$A,sfeso4051!$A:$A,,1) )
   * ( _xlfn.XLOOKUP($A236,sfeso4051!$A:$A,sfeso4051!$B:$B,,-1)
       - _xlfn.XLOOKUP($A236,sfeso4051!$A:$A,sfeso4051!$B:$B,,1) )</f>
        <v>5.8538526793124994</v>
      </c>
      <c r="F236">
        <f xml:space="preserve"> _xlfn.XLOOKUP($A236,sdbt029!$A:$A,sdbt029!$B:$B,,1)
 + ( $A236 - _xlfn.XLOOKUP($A236,sdbt029!$A:$A,sdbt029!$A:$A,,1) )
   / ( _xlfn.XLOOKUP($A236,sdbt029!$A:$A,sdbt029!$A:$A,,-1)
       - _xlfn.XLOOKUP($A236,sdbt029!$A:$A,sdbt029!$A:$A,,1) )
   * ( _xlfn.XLOOKUP($A236,sdbt029!$A:$A,sdbt029!$B:$B,,-1)
       - _xlfn.XLOOKUP($A236,sdbt029!$A:$A,sdbt029!$B:$B,,1) )</f>
        <v>1.1711493828468187</v>
      </c>
      <c r="G236">
        <f xml:space="preserve"> _xlfn.XLOOKUP($A236,sdbs034!$A:$A,sdbs034!$B:$B,,1)
 + ( $A236 - _xlfn.XLOOKUP($A236,sdbs034!$A:$A,sdbs034!$A:$A,,1) )
   / ( _xlfn.XLOOKUP($A236,sdbs034!$A:$A,sdbs034!$A:$A,,-1)
       - _xlfn.XLOOKUP($A236,sdbs034!$A:$A,sdbs034!$A:$A,,1) )
   * ( _xlfn.XLOOKUP($A236,sdbs034!$A:$A,sdbs034!$B:$B,,-1)
       - _xlfn.XLOOKUP($A236,sdbs034!$A:$A,sdbs034!$B:$B,,1) )</f>
        <v>1.2613107996258976</v>
      </c>
      <c r="H236">
        <f xml:space="preserve"> _xlfn.XLOOKUP($A236,sdbso042!$A:$A,sdbso042!$B:$B,,1)
 + ( $A236 - _xlfn.XLOOKUP($A236,sdbso042!$A:$A,sdbso042!$A:$A,,1) )
   / ( _xlfn.XLOOKUP($A236,sdbso042!$A:$A,sdbso042!$A:$A,,-1)
       - _xlfn.XLOOKUP($A236,sdbso042!$A:$A,sdbso042!$A:$A,,1) )
   * ( _xlfn.XLOOKUP($A236,sdbso042!$A:$A,sdbso042!$B:$B,,-1)
       - _xlfn.XLOOKUP($A236,sdbso042!$A:$A,sdbso042!$B:$B,,1) )</f>
        <v>1.2955959811367839</v>
      </c>
      <c r="Y236">
        <f t="shared" si="10"/>
        <v>0</v>
      </c>
      <c r="Z236">
        <f t="shared" si="11"/>
        <v>0</v>
      </c>
      <c r="AM236" s="1">
        <v>2483.9380000000001</v>
      </c>
    </row>
    <row r="237" spans="1:39" x14ac:dyDescent="0.2">
      <c r="A237" s="1">
        <f t="shared" si="9"/>
        <v>2482.6381000000001</v>
      </c>
      <c r="B237" s="1">
        <v>1.4356705999999999</v>
      </c>
      <c r="C237">
        <f xml:space="preserve"> _xlfn.XLOOKUP($A237,DibenzoThiophene!$A:$A,DibenzoThiophene!$B:$B,,1)
 + ( $A237 - _xlfn.XLOOKUP($A237,DibenzoThiophene!$A:$A,DibenzoThiophene!$A:$A,,1) )
   / ( _xlfn.XLOOKUP($A237,DibenzoThiophene!$A:$A,DibenzoThiophene!$A:$A,,-1)
       - _xlfn.XLOOKUP($A237,DibenzoThiophene!$A:$A,DibenzoThiophene!$A:$A,,1) )
   * ( _xlfn.XLOOKUP($A237,DibenzoThiophene!$A:$A,DibenzoThiophene!$B:$B,,-1)
       - _xlfn.XLOOKUP($A237,DibenzoThiophene!$A:$A,DibenzoThiophene!$B:$B,,1) )</f>
        <v>1.180473190777688</v>
      </c>
      <c r="D237">
        <f xml:space="preserve"> _xlfn.XLOOKUP($A237,Sulfone!$A:$A,Sulfone!$B:$B,,1)
 + ( $A237 - _xlfn.XLOOKUP($A237,Sulfone!$A:$A,Sulfone!$A:$A,,1) )
   / ( _xlfn.XLOOKUP($A237,Sulfone!$A:$A,Sulfone!$A:$A,,-1)
       - _xlfn.XLOOKUP($A237,Sulfone!$A:$A,Sulfone!$A:$A,,1) )
   * ( _xlfn.XLOOKUP($A237,Sulfone!$A:$A,Sulfone!$B:$B,,-1)
       - _xlfn.XLOOKUP($A237,Sulfone!$A:$A,Sulfone!$B:$B,,1) )</f>
        <v>1.0917450259361878</v>
      </c>
      <c r="E237">
        <f xml:space="preserve"> _xlfn.XLOOKUP($A237,sfeso4051!$A:$A,sfeso4051!$B:$B,,1)
 + ( $A237 - _xlfn.XLOOKUP($A237,sfeso4051!$A:$A,sfeso4051!$A:$A,,1) )
   / ( _xlfn.XLOOKUP($A237,sfeso4051!$A:$A,sfeso4051!$A:$A,,-1)
       - _xlfn.XLOOKUP($A237,sfeso4051!$A:$A,sfeso4051!$A:$A,,1) )
   * ( _xlfn.XLOOKUP($A237,sfeso4051!$A:$A,sfeso4051!$B:$B,,-1)
       - _xlfn.XLOOKUP($A237,sfeso4051!$A:$A,sfeso4051!$B:$B,,1) )</f>
        <v>4.6466506721652658</v>
      </c>
      <c r="F237">
        <f xml:space="preserve"> _xlfn.XLOOKUP($A237,sdbt029!$A:$A,sdbt029!$B:$B,,1)
 + ( $A237 - _xlfn.XLOOKUP($A237,sdbt029!$A:$A,sdbt029!$A:$A,,1) )
   / ( _xlfn.XLOOKUP($A237,sdbt029!$A:$A,sdbt029!$A:$A,,-1)
       - _xlfn.XLOOKUP($A237,sdbt029!$A:$A,sdbt029!$A:$A,,1) )
   * ( _xlfn.XLOOKUP($A237,sdbt029!$A:$A,sdbt029!$B:$B,,-1)
       - _xlfn.XLOOKUP($A237,sdbt029!$A:$A,sdbt029!$B:$B,,1) )</f>
        <v>1.1555972801824308</v>
      </c>
      <c r="G237">
        <f xml:space="preserve"> _xlfn.XLOOKUP($A237,sdbs034!$A:$A,sdbs034!$B:$B,,1)
 + ( $A237 - _xlfn.XLOOKUP($A237,sdbs034!$A:$A,sdbs034!$A:$A,,1) )
   / ( _xlfn.XLOOKUP($A237,sdbs034!$A:$A,sdbs034!$A:$A,,-1)
       - _xlfn.XLOOKUP($A237,sdbs034!$A:$A,sdbs034!$A:$A,,1) )
   * ( _xlfn.XLOOKUP($A237,sdbs034!$A:$A,sdbs034!$B:$B,,-1)
       - _xlfn.XLOOKUP($A237,sdbs034!$A:$A,sdbs034!$B:$B,,1) )</f>
        <v>1.2366381395733215</v>
      </c>
      <c r="H237">
        <f xml:space="preserve"> _xlfn.XLOOKUP($A237,sdbso042!$A:$A,sdbso042!$B:$B,,1)
 + ( $A237 - _xlfn.XLOOKUP($A237,sdbso042!$A:$A,sdbso042!$A:$A,,1) )
   / ( _xlfn.XLOOKUP($A237,sdbso042!$A:$A,sdbso042!$A:$A,,-1)
       - _xlfn.XLOOKUP($A237,sdbso042!$A:$A,sdbso042!$A:$A,,1) )
   * ( _xlfn.XLOOKUP($A237,sdbso042!$A:$A,sdbso042!$B:$B,,-1)
       - _xlfn.XLOOKUP($A237,sdbso042!$A:$A,sdbso042!$B:$B,,1) )</f>
        <v>1.2859440078283424</v>
      </c>
      <c r="Y237">
        <f t="shared" si="10"/>
        <v>0</v>
      </c>
      <c r="Z237">
        <f t="shared" si="11"/>
        <v>0</v>
      </c>
      <c r="AM237" s="1">
        <v>2484.1381000000001</v>
      </c>
    </row>
    <row r="238" spans="1:39" x14ac:dyDescent="0.2">
      <c r="A238" s="1">
        <f t="shared" si="9"/>
        <v>2482.8382999999999</v>
      </c>
      <c r="B238" s="1">
        <v>1.3338787999999999</v>
      </c>
      <c r="C238">
        <f xml:space="preserve"> _xlfn.XLOOKUP($A238,DibenzoThiophene!$A:$A,DibenzoThiophene!$B:$B,,1)
 + ( $A238 - _xlfn.XLOOKUP($A238,DibenzoThiophene!$A:$A,DibenzoThiophene!$A:$A,,1) )
   / ( _xlfn.XLOOKUP($A238,DibenzoThiophene!$A:$A,DibenzoThiophene!$A:$A,,-1)
       - _xlfn.XLOOKUP($A238,DibenzoThiophene!$A:$A,DibenzoThiophene!$A:$A,,1) )
   * ( _xlfn.XLOOKUP($A238,DibenzoThiophene!$A:$A,DibenzoThiophene!$B:$B,,-1)
       - _xlfn.XLOOKUP($A238,DibenzoThiophene!$A:$A,DibenzoThiophene!$B:$B,,1) )</f>
        <v>1.197934749152533</v>
      </c>
      <c r="D238">
        <f xml:space="preserve"> _xlfn.XLOOKUP($A238,Sulfone!$A:$A,Sulfone!$B:$B,,1)
 + ( $A238 - _xlfn.XLOOKUP($A238,Sulfone!$A:$A,Sulfone!$A:$A,,1) )
   / ( _xlfn.XLOOKUP($A238,Sulfone!$A:$A,Sulfone!$A:$A,,-1)
       - _xlfn.XLOOKUP($A238,Sulfone!$A:$A,Sulfone!$A:$A,,1) )
   * ( _xlfn.XLOOKUP($A238,Sulfone!$A:$A,Sulfone!$B:$B,,-1)
       - _xlfn.XLOOKUP($A238,Sulfone!$A:$A,Sulfone!$B:$B,,1) )</f>
        <v>1.1050001959363738</v>
      </c>
      <c r="E238">
        <f xml:space="preserve"> _xlfn.XLOOKUP($A238,sfeso4051!$A:$A,sfeso4051!$B:$B,,1)
 + ( $A238 - _xlfn.XLOOKUP($A238,sfeso4051!$A:$A,sfeso4051!$A:$A,,1) )
   / ( _xlfn.XLOOKUP($A238,sfeso4051!$A:$A,sfeso4051!$A:$A,,-1)
       - _xlfn.XLOOKUP($A238,sfeso4051!$A:$A,sfeso4051!$A:$A,,1) )
   * ( _xlfn.XLOOKUP($A238,sfeso4051!$A:$A,sfeso4051!$B:$B,,-1)
       - _xlfn.XLOOKUP($A238,sfeso4051!$A:$A,sfeso4051!$B:$B,,1) )</f>
        <v>3.6117111176954868</v>
      </c>
      <c r="F238">
        <f xml:space="preserve"> _xlfn.XLOOKUP($A238,sdbt029!$A:$A,sdbt029!$B:$B,,1)
 + ( $A238 - _xlfn.XLOOKUP($A238,sdbt029!$A:$A,sdbt029!$A:$A,,1) )
   / ( _xlfn.XLOOKUP($A238,sdbt029!$A:$A,sdbt029!$A:$A,,-1)
       - _xlfn.XLOOKUP($A238,sdbt029!$A:$A,sdbt029!$A:$A,,1) )
   * ( _xlfn.XLOOKUP($A238,sdbt029!$A:$A,sdbt029!$B:$B,,-1)
       - _xlfn.XLOOKUP($A238,sdbt029!$A:$A,sdbt029!$B:$B,,1) )</f>
        <v>1.1398979852624649</v>
      </c>
      <c r="G238">
        <f xml:space="preserve"> _xlfn.XLOOKUP($A238,sdbs034!$A:$A,sdbs034!$B:$B,,1)
 + ( $A238 - _xlfn.XLOOKUP($A238,sdbs034!$A:$A,sdbs034!$A:$A,,1) )
   / ( _xlfn.XLOOKUP($A238,sdbs034!$A:$A,sdbs034!$A:$A,,-1)
       - _xlfn.XLOOKUP($A238,sdbs034!$A:$A,sdbs034!$A:$A,,1) )
   * ( _xlfn.XLOOKUP($A238,sdbs034!$A:$A,sdbs034!$B:$B,,-1)
       - _xlfn.XLOOKUP($A238,sdbs034!$A:$A,sdbs034!$B:$B,,1) )</f>
        <v>1.2157567877153919</v>
      </c>
      <c r="H238">
        <f xml:space="preserve"> _xlfn.XLOOKUP($A238,sdbso042!$A:$A,sdbso042!$B:$B,,1)
 + ( $A238 - _xlfn.XLOOKUP($A238,sdbso042!$A:$A,sdbso042!$A:$A,,1) )
   / ( _xlfn.XLOOKUP($A238,sdbso042!$A:$A,sdbso042!$A:$A,,-1)
       - _xlfn.XLOOKUP($A238,sdbso042!$A:$A,sdbso042!$A:$A,,1) )
   * ( _xlfn.XLOOKUP($A238,sdbso042!$A:$A,sdbso042!$B:$B,,-1)
       - _xlfn.XLOOKUP($A238,sdbso042!$A:$A,sdbso042!$B:$B,,1) )</f>
        <v>1.2790185906392095</v>
      </c>
      <c r="Y238">
        <f t="shared" si="10"/>
        <v>0</v>
      </c>
      <c r="Z238">
        <f t="shared" si="11"/>
        <v>0</v>
      </c>
      <c r="AM238" s="1">
        <v>2484.3382999999999</v>
      </c>
    </row>
    <row r="239" spans="1:39" x14ac:dyDescent="0.2">
      <c r="A239" s="1">
        <f t="shared" si="9"/>
        <v>2483.0383999999999</v>
      </c>
      <c r="B239" s="1">
        <v>1.2509832000000001</v>
      </c>
      <c r="C239">
        <f xml:space="preserve"> _xlfn.XLOOKUP($A239,DibenzoThiophene!$A:$A,DibenzoThiophene!$B:$B,,1)
 + ( $A239 - _xlfn.XLOOKUP($A239,DibenzoThiophene!$A:$A,DibenzoThiophene!$A:$A,,1) )
   / ( _xlfn.XLOOKUP($A239,DibenzoThiophene!$A:$A,DibenzoThiophene!$A:$A,,-1)
       - _xlfn.XLOOKUP($A239,DibenzoThiophene!$A:$A,DibenzoThiophene!$A:$A,,1) )
   * ( _xlfn.XLOOKUP($A239,DibenzoThiophene!$A:$A,DibenzoThiophene!$B:$B,,-1)
       - _xlfn.XLOOKUP($A239,DibenzoThiophene!$A:$A,DibenzoThiophene!$B:$B,,1) )</f>
        <v>1.2207206116591973</v>
      </c>
      <c r="D239">
        <f xml:space="preserve"> _xlfn.XLOOKUP($A239,Sulfone!$A:$A,Sulfone!$B:$B,,1)
 + ( $A239 - _xlfn.XLOOKUP($A239,Sulfone!$A:$A,Sulfone!$A:$A,,1) )
   / ( _xlfn.XLOOKUP($A239,Sulfone!$A:$A,Sulfone!$A:$A,,-1)
       - _xlfn.XLOOKUP($A239,Sulfone!$A:$A,Sulfone!$A:$A,,1) )
   * ( _xlfn.XLOOKUP($A239,Sulfone!$A:$A,Sulfone!$B:$B,,-1)
       - _xlfn.XLOOKUP($A239,Sulfone!$A:$A,Sulfone!$B:$B,,1) )</f>
        <v>1.1229537264533267</v>
      </c>
      <c r="E239">
        <f xml:space="preserve"> _xlfn.XLOOKUP($A239,sfeso4051!$A:$A,sfeso4051!$B:$B,,1)
 + ( $A239 - _xlfn.XLOOKUP($A239,sfeso4051!$A:$A,sfeso4051!$A:$A,,1) )
   / ( _xlfn.XLOOKUP($A239,sfeso4051!$A:$A,sfeso4051!$A:$A,,-1)
       - _xlfn.XLOOKUP($A239,sfeso4051!$A:$A,sfeso4051!$A:$A,,1) )
   * ( _xlfn.XLOOKUP($A239,sfeso4051!$A:$A,sfeso4051!$B:$B,,-1)
       - _xlfn.XLOOKUP($A239,sfeso4051!$A:$A,sfeso4051!$B:$B,,1) )</f>
        <v>2.7981126278736088</v>
      </c>
      <c r="F239">
        <f xml:space="preserve"> _xlfn.XLOOKUP($A239,sdbt029!$A:$A,sdbt029!$B:$B,,1)
 + ( $A239 - _xlfn.XLOOKUP($A239,sdbt029!$A:$A,sdbt029!$A:$A,,1) )
   / ( _xlfn.XLOOKUP($A239,sdbt029!$A:$A,sdbt029!$A:$A,,-1)
       - _xlfn.XLOOKUP($A239,sdbt029!$A:$A,sdbt029!$A:$A,,1) )
   * ( _xlfn.XLOOKUP($A239,sdbt029!$A:$A,sdbt029!$B:$B,,-1)
       - _xlfn.XLOOKUP($A239,sdbt029!$A:$A,sdbt029!$B:$B,,1) )</f>
        <v>1.1199938673932932</v>
      </c>
      <c r="G239">
        <f xml:space="preserve"> _xlfn.XLOOKUP($A239,sdbs034!$A:$A,sdbs034!$B:$B,,1)
 + ( $A239 - _xlfn.XLOOKUP($A239,sdbs034!$A:$A,sdbs034!$A:$A,,1) )
   / ( _xlfn.XLOOKUP($A239,sdbs034!$A:$A,sdbs034!$A:$A,,-1)
       - _xlfn.XLOOKUP($A239,sdbs034!$A:$A,sdbs034!$A:$A,,1) )
   * ( _xlfn.XLOOKUP($A239,sdbs034!$A:$A,sdbs034!$B:$B,,-1)
       - _xlfn.XLOOKUP($A239,sdbs034!$A:$A,sdbs034!$B:$B,,1) )</f>
        <v>1.1972563179000166</v>
      </c>
      <c r="H239">
        <f xml:space="preserve"> _xlfn.XLOOKUP($A239,sdbso042!$A:$A,sdbso042!$B:$B,,1)
 + ( $A239 - _xlfn.XLOOKUP($A239,sdbso042!$A:$A,sdbso042!$A:$A,,1) )
   / ( _xlfn.XLOOKUP($A239,sdbso042!$A:$A,sdbso042!$A:$A,,-1)
       - _xlfn.XLOOKUP($A239,sdbso042!$A:$A,sdbso042!$A:$A,,1) )
   * ( _xlfn.XLOOKUP($A239,sdbso042!$A:$A,sdbso042!$B:$B,,-1)
       - _xlfn.XLOOKUP($A239,sdbso042!$A:$A,sdbso042!$B:$B,,1) )</f>
        <v>1.2810384145097744</v>
      </c>
      <c r="Y239">
        <f t="shared" si="10"/>
        <v>0</v>
      </c>
      <c r="Z239">
        <f t="shared" si="11"/>
        <v>0</v>
      </c>
      <c r="AM239" s="1">
        <v>2484.5383999999999</v>
      </c>
    </row>
    <row r="240" spans="1:39" x14ac:dyDescent="0.2">
      <c r="A240" s="1">
        <f t="shared" si="9"/>
        <v>2483.2384999999999</v>
      </c>
      <c r="B240" s="1">
        <v>1.2272605000000001</v>
      </c>
      <c r="C240">
        <f xml:space="preserve"> _xlfn.XLOOKUP($A240,DibenzoThiophene!$A:$A,DibenzoThiophene!$B:$B,,1)
 + ( $A240 - _xlfn.XLOOKUP($A240,DibenzoThiophene!$A:$A,DibenzoThiophene!$A:$A,,1) )
   / ( _xlfn.XLOOKUP($A240,DibenzoThiophene!$A:$A,DibenzoThiophene!$A:$A,,-1)
       - _xlfn.XLOOKUP($A240,DibenzoThiophene!$A:$A,DibenzoThiophene!$A:$A,,1) )
   * ( _xlfn.XLOOKUP($A240,DibenzoThiophene!$A:$A,DibenzoThiophene!$B:$B,,-1)
       - _xlfn.XLOOKUP($A240,DibenzoThiophene!$A:$A,DibenzoThiophene!$B:$B,,1) )</f>
        <v>1.2110945244643716</v>
      </c>
      <c r="D240">
        <f xml:space="preserve"> _xlfn.XLOOKUP($A240,Sulfone!$A:$A,Sulfone!$B:$B,,1)
 + ( $A240 - _xlfn.XLOOKUP($A240,Sulfone!$A:$A,Sulfone!$A:$A,,1) )
   / ( _xlfn.XLOOKUP($A240,Sulfone!$A:$A,Sulfone!$A:$A,,-1)
       - _xlfn.XLOOKUP($A240,Sulfone!$A:$A,Sulfone!$A:$A,,1) )
   * ( _xlfn.XLOOKUP($A240,Sulfone!$A:$A,Sulfone!$B:$B,,-1)
       - _xlfn.XLOOKUP($A240,Sulfone!$A:$A,Sulfone!$B:$B,,1) )</f>
        <v>1.1450614942966428</v>
      </c>
      <c r="E240">
        <f xml:space="preserve"> _xlfn.XLOOKUP($A240,sfeso4051!$A:$A,sfeso4051!$B:$B,,1)
 + ( $A240 - _xlfn.XLOOKUP($A240,sfeso4051!$A:$A,sfeso4051!$A:$A,,1) )
   / ( _xlfn.XLOOKUP($A240,sfeso4051!$A:$A,sfeso4051!$A:$A,,-1)
       - _xlfn.XLOOKUP($A240,sfeso4051!$A:$A,sfeso4051!$A:$A,,1) )
   * ( _xlfn.XLOOKUP($A240,sfeso4051!$A:$A,sfeso4051!$B:$B,,-1)
       - _xlfn.XLOOKUP($A240,sfeso4051!$A:$A,sfeso4051!$B:$B,,1) )</f>
        <v>2.1904468484610544</v>
      </c>
      <c r="F240">
        <f xml:space="preserve"> _xlfn.XLOOKUP($A240,sdbt029!$A:$A,sdbt029!$B:$B,,1)
 + ( $A240 - _xlfn.XLOOKUP($A240,sdbt029!$A:$A,sdbt029!$A:$A,,1) )
   / ( _xlfn.XLOOKUP($A240,sdbt029!$A:$A,sdbt029!$A:$A,,-1)
       - _xlfn.XLOOKUP($A240,sdbt029!$A:$A,sdbt029!$A:$A,,1) )
   * ( _xlfn.XLOOKUP($A240,sdbt029!$A:$A,sdbt029!$B:$B,,-1)
       - _xlfn.XLOOKUP($A240,sdbt029!$A:$A,sdbt029!$B:$B,,1) )</f>
        <v>1.1058447504545976</v>
      </c>
      <c r="G240">
        <f xml:space="preserve"> _xlfn.XLOOKUP($A240,sdbs034!$A:$A,sdbs034!$B:$B,,1)
 + ( $A240 - _xlfn.XLOOKUP($A240,sdbs034!$A:$A,sdbs034!$A:$A,,1) )
   / ( _xlfn.XLOOKUP($A240,sdbs034!$A:$A,sdbs034!$A:$A,,-1)
       - _xlfn.XLOOKUP($A240,sdbs034!$A:$A,sdbs034!$A:$A,,1) )
   * ( _xlfn.XLOOKUP($A240,sdbs034!$A:$A,sdbs034!$B:$B,,-1)
       - _xlfn.XLOOKUP($A240,sdbs034!$A:$A,sdbs034!$B:$B,,1) )</f>
        <v>1.1853489343398163</v>
      </c>
      <c r="H240">
        <f xml:space="preserve"> _xlfn.XLOOKUP($A240,sdbso042!$A:$A,sdbso042!$B:$B,,1)
 + ( $A240 - _xlfn.XLOOKUP($A240,sdbso042!$A:$A,sdbso042!$A:$A,,1) )
   / ( _xlfn.XLOOKUP($A240,sdbso042!$A:$A,sdbso042!$A:$A,,-1)
       - _xlfn.XLOOKUP($A240,sdbso042!$A:$A,sdbso042!$A:$A,,1) )
   * ( _xlfn.XLOOKUP($A240,sdbso042!$A:$A,sdbso042!$B:$B,,-1)
       - _xlfn.XLOOKUP($A240,sdbso042!$A:$A,sdbso042!$B:$B,,1) )</f>
        <v>1.2772923720688718</v>
      </c>
      <c r="Y240">
        <f t="shared" si="10"/>
        <v>0</v>
      </c>
      <c r="Z240">
        <f t="shared" si="11"/>
        <v>0</v>
      </c>
      <c r="AM240" s="1">
        <v>2484.7384999999999</v>
      </c>
    </row>
    <row r="241" spans="1:39" x14ac:dyDescent="0.2">
      <c r="A241" s="1">
        <f t="shared" si="9"/>
        <v>2483.4387000000002</v>
      </c>
      <c r="B241" s="1">
        <v>1.1668812</v>
      </c>
      <c r="C241">
        <f xml:space="preserve"> _xlfn.XLOOKUP($A241,DibenzoThiophene!$A:$A,DibenzoThiophene!$B:$B,,1)
 + ( $A241 - _xlfn.XLOOKUP($A241,DibenzoThiophene!$A:$A,DibenzoThiophene!$A:$A,,1) )
   / ( _xlfn.XLOOKUP($A241,DibenzoThiophene!$A:$A,DibenzoThiophene!$A:$A,,-1)
       - _xlfn.XLOOKUP($A241,DibenzoThiophene!$A:$A,DibenzoThiophene!$A:$A,,1) )
   * ( _xlfn.XLOOKUP($A241,DibenzoThiophene!$A:$A,DibenzoThiophene!$B:$B,,-1)
       - _xlfn.XLOOKUP($A241,DibenzoThiophene!$A:$A,DibenzoThiophene!$B:$B,,1) )</f>
        <v>1.1945561126582074</v>
      </c>
      <c r="D241">
        <f xml:space="preserve"> _xlfn.XLOOKUP($A241,Sulfone!$A:$A,Sulfone!$B:$B,,1)
 + ( $A241 - _xlfn.XLOOKUP($A241,Sulfone!$A:$A,Sulfone!$A:$A,,1) )
   / ( _xlfn.XLOOKUP($A241,Sulfone!$A:$A,Sulfone!$A:$A,,-1)
       - _xlfn.XLOOKUP($A241,Sulfone!$A:$A,Sulfone!$A:$A,,1) )
   * ( _xlfn.XLOOKUP($A241,Sulfone!$A:$A,Sulfone!$B:$B,,-1)
       - _xlfn.XLOOKUP($A241,Sulfone!$A:$A,Sulfone!$B:$B,,1) )</f>
        <v>1.1657820097941836</v>
      </c>
      <c r="E241">
        <f xml:space="preserve"> _xlfn.XLOOKUP($A241,sfeso4051!$A:$A,sfeso4051!$B:$B,,1)
 + ( $A241 - _xlfn.XLOOKUP($A241,sfeso4051!$A:$A,sfeso4051!$A:$A,,1) )
   / ( _xlfn.XLOOKUP($A241,sfeso4051!$A:$A,sfeso4051!$A:$A,,-1)
       - _xlfn.XLOOKUP($A241,sfeso4051!$A:$A,sfeso4051!$A:$A,,1) )
   * ( _xlfn.XLOOKUP($A241,sfeso4051!$A:$A,sfeso4051!$B:$B,,-1)
       - _xlfn.XLOOKUP($A241,sfeso4051!$A:$A,sfeso4051!$B:$B,,1) )</f>
        <v>1.7424175418026853</v>
      </c>
      <c r="F241">
        <f xml:space="preserve"> _xlfn.XLOOKUP($A241,sdbt029!$A:$A,sdbt029!$B:$B,,1)
 + ( $A241 - _xlfn.XLOOKUP($A241,sdbt029!$A:$A,sdbt029!$A:$A,,1) )
   / ( _xlfn.XLOOKUP($A241,sdbt029!$A:$A,sdbt029!$A:$A,,-1)
       - _xlfn.XLOOKUP($A241,sdbt029!$A:$A,sdbt029!$A:$A,,1) )
   * ( _xlfn.XLOOKUP($A241,sdbt029!$A:$A,sdbt029!$B:$B,,-1)
       - _xlfn.XLOOKUP($A241,sdbt029!$A:$A,sdbt029!$B:$B,,1) )</f>
        <v>1.0989417598744335</v>
      </c>
      <c r="G241">
        <f xml:space="preserve"> _xlfn.XLOOKUP($A241,sdbs034!$A:$A,sdbs034!$B:$B,,1)
 + ( $A241 - _xlfn.XLOOKUP($A241,sdbs034!$A:$A,sdbs034!$A:$A,,1) )
   / ( _xlfn.XLOOKUP($A241,sdbs034!$A:$A,sdbs034!$A:$A,,-1)
       - _xlfn.XLOOKUP($A241,sdbs034!$A:$A,sdbs034!$A:$A,,1) )
   * ( _xlfn.XLOOKUP($A241,sdbs034!$A:$A,sdbs034!$B:$B,,-1)
       - _xlfn.XLOOKUP($A241,sdbs034!$A:$A,sdbs034!$B:$B,,1) )</f>
        <v>1.176719205494255</v>
      </c>
      <c r="H241">
        <f xml:space="preserve"> _xlfn.XLOOKUP($A241,sdbso042!$A:$A,sdbso042!$B:$B,,1)
 + ( $A241 - _xlfn.XLOOKUP($A241,sdbso042!$A:$A,sdbso042!$A:$A,,1) )
   / ( _xlfn.XLOOKUP($A241,sdbso042!$A:$A,sdbso042!$A:$A,,-1)
       - _xlfn.XLOOKUP($A241,sdbso042!$A:$A,sdbso042!$A:$A,,1) )
   * ( _xlfn.XLOOKUP($A241,sdbso042!$A:$A,sdbso042!$B:$B,,-1)
       - _xlfn.XLOOKUP($A241,sdbso042!$A:$A,sdbso042!$B:$B,,1) )</f>
        <v>1.2817387078334535</v>
      </c>
      <c r="Y241">
        <f t="shared" si="10"/>
        <v>0</v>
      </c>
      <c r="Z241">
        <f t="shared" si="11"/>
        <v>0</v>
      </c>
      <c r="AM241" s="1">
        <v>2484.9387000000002</v>
      </c>
    </row>
    <row r="242" spans="1:39" x14ac:dyDescent="0.2">
      <c r="A242" s="1">
        <f t="shared" si="9"/>
        <v>2483.6388000000002</v>
      </c>
      <c r="B242" s="1">
        <v>1.1103919</v>
      </c>
      <c r="C242">
        <f xml:space="preserve"> _xlfn.XLOOKUP($A242,DibenzoThiophene!$A:$A,DibenzoThiophene!$B:$B,,1)
 + ( $A242 - _xlfn.XLOOKUP($A242,DibenzoThiophene!$A:$A,DibenzoThiophene!$A:$A,,1) )
   / ( _xlfn.XLOOKUP($A242,DibenzoThiophene!$A:$A,DibenzoThiophene!$A:$A,,-1)
       - _xlfn.XLOOKUP($A242,DibenzoThiophene!$A:$A,DibenzoThiophene!$A:$A,,1) )
   * ( _xlfn.XLOOKUP($A242,DibenzoThiophene!$A:$A,DibenzoThiophene!$B:$B,,-1)
       - _xlfn.XLOOKUP($A242,DibenzoThiophene!$A:$A,DibenzoThiophene!$B:$B,,1) )</f>
        <v>1.1801963387257128</v>
      </c>
      <c r="D242">
        <f xml:space="preserve"> _xlfn.XLOOKUP($A242,Sulfone!$A:$A,Sulfone!$B:$B,,1)
 + ( $A242 - _xlfn.XLOOKUP($A242,Sulfone!$A:$A,Sulfone!$A:$A,,1) )
   / ( _xlfn.XLOOKUP($A242,Sulfone!$A:$A,Sulfone!$A:$A,,-1)
       - _xlfn.XLOOKUP($A242,Sulfone!$A:$A,Sulfone!$A:$A,,1) )
   * ( _xlfn.XLOOKUP($A242,Sulfone!$A:$A,Sulfone!$B:$B,,-1)
       - _xlfn.XLOOKUP($A242,Sulfone!$A:$A,Sulfone!$B:$B,,1) )</f>
        <v>1.1873501471959007</v>
      </c>
      <c r="E242">
        <f xml:space="preserve"> _xlfn.XLOOKUP($A242,sfeso4051!$A:$A,sfeso4051!$B:$B,,1)
 + ( $A242 - _xlfn.XLOOKUP($A242,sfeso4051!$A:$A,sfeso4051!$A:$A,,1) )
   / ( _xlfn.XLOOKUP($A242,sfeso4051!$A:$A,sfeso4051!$A:$A,,-1)
       - _xlfn.XLOOKUP($A242,sfeso4051!$A:$A,sfeso4051!$A:$A,,1) )
   * ( _xlfn.XLOOKUP($A242,sfeso4051!$A:$A,sfeso4051!$B:$B,,-1)
       - _xlfn.XLOOKUP($A242,sfeso4051!$A:$A,sfeso4051!$B:$B,,1) )</f>
        <v>1.4262969565817478</v>
      </c>
      <c r="F242">
        <f xml:space="preserve"> _xlfn.XLOOKUP($A242,sdbt029!$A:$A,sdbt029!$B:$B,,1)
 + ( $A242 - _xlfn.XLOOKUP($A242,sdbt029!$A:$A,sdbt029!$A:$A,,1) )
   / ( _xlfn.XLOOKUP($A242,sdbt029!$A:$A,sdbt029!$A:$A,,-1)
       - _xlfn.XLOOKUP($A242,sdbt029!$A:$A,sdbt029!$A:$A,,1) )
   * ( _xlfn.XLOOKUP($A242,sdbt029!$A:$A,sdbt029!$B:$B,,-1)
       - _xlfn.XLOOKUP($A242,sdbt029!$A:$A,sdbt029!$B:$B,,1) )</f>
        <v>1.0908235960009633</v>
      </c>
      <c r="G242">
        <f xml:space="preserve"> _xlfn.XLOOKUP($A242,sdbs034!$A:$A,sdbs034!$B:$B,,1)
 + ( $A242 - _xlfn.XLOOKUP($A242,sdbs034!$A:$A,sdbs034!$A:$A,,1) )
   / ( _xlfn.XLOOKUP($A242,sdbs034!$A:$A,sdbs034!$A:$A,,-1)
       - _xlfn.XLOOKUP($A242,sdbs034!$A:$A,sdbs034!$A:$A,,1) )
   * ( _xlfn.XLOOKUP($A242,sdbs034!$A:$A,sdbs034!$B:$B,,-1)
       - _xlfn.XLOOKUP($A242,sdbs034!$A:$A,sdbs034!$B:$B,,1) )</f>
        <v>1.1675057140272385</v>
      </c>
      <c r="H242">
        <f xml:space="preserve"> _xlfn.XLOOKUP($A242,sdbso042!$A:$A,sdbso042!$B:$B,,1)
 + ( $A242 - _xlfn.XLOOKUP($A242,sdbso042!$A:$A,sdbso042!$A:$A,,1) )
   / ( _xlfn.XLOOKUP($A242,sdbso042!$A:$A,sdbso042!$A:$A,,-1)
       - _xlfn.XLOOKUP($A242,sdbso042!$A:$A,sdbso042!$A:$A,,1) )
   * ( _xlfn.XLOOKUP($A242,sdbso042!$A:$A,sdbso042!$B:$B,,-1)
       - _xlfn.XLOOKUP($A242,sdbso042!$A:$A,sdbso042!$B:$B,,1) )</f>
        <v>1.2862278241962553</v>
      </c>
      <c r="Y242">
        <f t="shared" si="10"/>
        <v>0</v>
      </c>
      <c r="Z242">
        <f t="shared" si="11"/>
        <v>0</v>
      </c>
      <c r="AM242" s="1">
        <v>2485.1388000000002</v>
      </c>
    </row>
    <row r="243" spans="1:39" x14ac:dyDescent="0.2">
      <c r="A243" s="1">
        <f t="shared" si="9"/>
        <v>2483.8389000000002</v>
      </c>
      <c r="B243" s="1">
        <v>1.1284749000000001</v>
      </c>
      <c r="C243">
        <f xml:space="preserve"> _xlfn.XLOOKUP($A243,DibenzoThiophene!$A:$A,DibenzoThiophene!$B:$B,,1)
 + ( $A243 - _xlfn.XLOOKUP($A243,DibenzoThiophene!$A:$A,DibenzoThiophene!$A:$A,,1) )
   / ( _xlfn.XLOOKUP($A243,DibenzoThiophene!$A:$A,DibenzoThiophene!$A:$A,,-1)
       - _xlfn.XLOOKUP($A243,DibenzoThiophene!$A:$A,DibenzoThiophene!$A:$A,,1) )
   * ( _xlfn.XLOOKUP($A243,DibenzoThiophene!$A:$A,DibenzoThiophene!$B:$B,,-1)
       - _xlfn.XLOOKUP($A243,DibenzoThiophene!$A:$A,DibenzoThiophene!$B:$B,,1) )</f>
        <v>1.1572211106520185</v>
      </c>
      <c r="D243">
        <f xml:space="preserve"> _xlfn.XLOOKUP($A243,Sulfone!$A:$A,Sulfone!$B:$B,,1)
 + ( $A243 - _xlfn.XLOOKUP($A243,Sulfone!$A:$A,Sulfone!$A:$A,,1) )
   / ( _xlfn.XLOOKUP($A243,Sulfone!$A:$A,Sulfone!$A:$A,,-1)
       - _xlfn.XLOOKUP($A243,Sulfone!$A:$A,Sulfone!$A:$A,,1) )
   * ( _xlfn.XLOOKUP($A243,Sulfone!$A:$A,Sulfone!$B:$B,,-1)
       - _xlfn.XLOOKUP($A243,Sulfone!$A:$A,Sulfone!$B:$B,,1) )</f>
        <v>1.2112530053767721</v>
      </c>
      <c r="E243">
        <f xml:space="preserve"> _xlfn.XLOOKUP($A243,sfeso4051!$A:$A,sfeso4051!$B:$B,,1)
 + ( $A243 - _xlfn.XLOOKUP($A243,sfeso4051!$A:$A,sfeso4051!$A:$A,,1) )
   / ( _xlfn.XLOOKUP($A243,sfeso4051!$A:$A,sfeso4051!$A:$A,,-1)
       - _xlfn.XLOOKUP($A243,sfeso4051!$A:$A,sfeso4051!$A:$A,,1) )
   * ( _xlfn.XLOOKUP($A243,sfeso4051!$A:$A,sfeso4051!$B:$B,,-1)
       - _xlfn.XLOOKUP($A243,sfeso4051!$A:$A,sfeso4051!$B:$B,,1) )</f>
        <v>1.2061129146934024</v>
      </c>
      <c r="F243">
        <f xml:space="preserve"> _xlfn.XLOOKUP($A243,sdbt029!$A:$A,sdbt029!$B:$B,,1)
 + ( $A243 - _xlfn.XLOOKUP($A243,sdbt029!$A:$A,sdbt029!$A:$A,,1) )
   / ( _xlfn.XLOOKUP($A243,sdbt029!$A:$A,sdbt029!$A:$A,,-1)
       - _xlfn.XLOOKUP($A243,sdbt029!$A:$A,sdbt029!$A:$A,,1) )
   * ( _xlfn.XLOOKUP($A243,sdbt029!$A:$A,sdbt029!$B:$B,,-1)
       - _xlfn.XLOOKUP($A243,sdbt029!$A:$A,sdbt029!$B:$B,,1) )</f>
        <v>1.0888449488511021</v>
      </c>
      <c r="G243">
        <f xml:space="preserve"> _xlfn.XLOOKUP($A243,sdbs034!$A:$A,sdbs034!$B:$B,,1)
 + ( $A243 - _xlfn.XLOOKUP($A243,sdbs034!$A:$A,sdbs034!$A:$A,,1) )
   / ( _xlfn.XLOOKUP($A243,sdbs034!$A:$A,sdbs034!$A:$A,,-1)
       - _xlfn.XLOOKUP($A243,sdbs034!$A:$A,sdbs034!$A:$A,,1) )
   * ( _xlfn.XLOOKUP($A243,sdbs034!$A:$A,sdbs034!$B:$B,,-1)
       - _xlfn.XLOOKUP($A243,sdbs034!$A:$A,sdbs034!$B:$B,,1) )</f>
        <v>1.161046355880452</v>
      </c>
      <c r="H243">
        <f xml:space="preserve"> _xlfn.XLOOKUP($A243,sdbso042!$A:$A,sdbso042!$B:$B,,1)
 + ( $A243 - _xlfn.XLOOKUP($A243,sdbso042!$A:$A,sdbso042!$A:$A,,1) )
   / ( _xlfn.XLOOKUP($A243,sdbso042!$A:$A,sdbso042!$A:$A,,-1)
       - _xlfn.XLOOKUP($A243,sdbso042!$A:$A,sdbso042!$A:$A,,1) )
   * ( _xlfn.XLOOKUP($A243,sdbso042!$A:$A,sdbso042!$B:$B,,-1)
       - _xlfn.XLOOKUP($A243,sdbso042!$A:$A,sdbso042!$B:$B,,1) )</f>
        <v>1.2938069305556581</v>
      </c>
      <c r="Y243">
        <f t="shared" si="10"/>
        <v>0</v>
      </c>
      <c r="Z243">
        <f t="shared" si="11"/>
        <v>0</v>
      </c>
      <c r="AM243" s="1">
        <v>2485.3389000000002</v>
      </c>
    </row>
    <row r="244" spans="1:39" x14ac:dyDescent="0.2">
      <c r="A244" s="1">
        <f t="shared" si="9"/>
        <v>2484.0391</v>
      </c>
      <c r="B244" s="1">
        <v>1.0872378</v>
      </c>
      <c r="C244">
        <f xml:space="preserve"> _xlfn.XLOOKUP($A244,DibenzoThiophene!$A:$A,DibenzoThiophene!$B:$B,,1)
 + ( $A244 - _xlfn.XLOOKUP($A244,DibenzoThiophene!$A:$A,DibenzoThiophene!$A:$A,,1) )
   / ( _xlfn.XLOOKUP($A244,DibenzoThiophene!$A:$A,DibenzoThiophene!$A:$A,,-1)
       - _xlfn.XLOOKUP($A244,DibenzoThiophene!$A:$A,DibenzoThiophene!$A:$A,,1) )
   * ( _xlfn.XLOOKUP($A244,DibenzoThiophene!$A:$A,DibenzoThiophene!$B:$B,,-1)
       - _xlfn.XLOOKUP($A244,DibenzoThiophene!$A:$A,DibenzoThiophene!$B:$B,,1) )</f>
        <v>1.134744870532598</v>
      </c>
      <c r="D244">
        <f xml:space="preserve"> _xlfn.XLOOKUP($A244,Sulfone!$A:$A,Sulfone!$B:$B,,1)
 + ( $A244 - _xlfn.XLOOKUP($A244,Sulfone!$A:$A,Sulfone!$A:$A,,1) )
   / ( _xlfn.XLOOKUP($A244,Sulfone!$A:$A,Sulfone!$A:$A,,-1)
       - _xlfn.XLOOKUP($A244,Sulfone!$A:$A,Sulfone!$A:$A,,1) )
   * ( _xlfn.XLOOKUP($A244,Sulfone!$A:$A,Sulfone!$B:$B,,-1)
       - _xlfn.XLOOKUP($A244,Sulfone!$A:$A,Sulfone!$B:$B,,1) )</f>
        <v>1.231838490186107</v>
      </c>
      <c r="E244">
        <f xml:space="preserve"> _xlfn.XLOOKUP($A244,sfeso4051!$A:$A,sfeso4051!$B:$B,,1)
 + ( $A244 - _xlfn.XLOOKUP($A244,sfeso4051!$A:$A,sfeso4051!$A:$A,,1) )
   / ( _xlfn.XLOOKUP($A244,sfeso4051!$A:$A,sfeso4051!$A:$A,,-1)
       - _xlfn.XLOOKUP($A244,sfeso4051!$A:$A,sfeso4051!$A:$A,,1) )
   * ( _xlfn.XLOOKUP($A244,sfeso4051!$A:$A,sfeso4051!$B:$B,,-1)
       - _xlfn.XLOOKUP($A244,sfeso4051!$A:$A,sfeso4051!$B:$B,,1) )</f>
        <v>1.0537032638585964</v>
      </c>
      <c r="F244">
        <f xml:space="preserve"> _xlfn.XLOOKUP($A244,sdbt029!$A:$A,sdbt029!$B:$B,,1)
 + ( $A244 - _xlfn.XLOOKUP($A244,sdbt029!$A:$A,sdbt029!$A:$A,,1) )
   / ( _xlfn.XLOOKUP($A244,sdbt029!$A:$A,sdbt029!$A:$A,,-1)
       - _xlfn.XLOOKUP($A244,sdbt029!$A:$A,sdbt029!$A:$A,,1) )
   * ( _xlfn.XLOOKUP($A244,sdbt029!$A:$A,sdbt029!$B:$B,,-1)
       - _xlfn.XLOOKUP($A244,sdbt029!$A:$A,sdbt029!$B:$B,,1) )</f>
        <v>1.0887291879988938</v>
      </c>
      <c r="G244">
        <f xml:space="preserve"> _xlfn.XLOOKUP($A244,sdbs034!$A:$A,sdbs034!$B:$B,,1)
 + ( $A244 - _xlfn.XLOOKUP($A244,sdbs034!$A:$A,sdbs034!$A:$A,,1) )
   / ( _xlfn.XLOOKUP($A244,sdbs034!$A:$A,sdbs034!$A:$A,,-1)
       - _xlfn.XLOOKUP($A244,sdbs034!$A:$A,sdbs034!$A:$A,,1) )
   * ( _xlfn.XLOOKUP($A244,sdbs034!$A:$A,sdbs034!$B:$B,,-1)
       - _xlfn.XLOOKUP($A244,sdbs034!$A:$A,sdbs034!$B:$B,,1) )</f>
        <v>1.1596605484658826</v>
      </c>
      <c r="H244">
        <f xml:space="preserve"> _xlfn.XLOOKUP($A244,sdbso042!$A:$A,sdbso042!$B:$B,,1)
 + ( $A244 - _xlfn.XLOOKUP($A244,sdbso042!$A:$A,sdbso042!$A:$A,,1) )
   / ( _xlfn.XLOOKUP($A244,sdbso042!$A:$A,sdbso042!$A:$A,,-1)
       - _xlfn.XLOOKUP($A244,sdbso042!$A:$A,sdbso042!$A:$A,,1) )
   * ( _xlfn.XLOOKUP($A244,sdbso042!$A:$A,sdbso042!$B:$B,,-1)
       - _xlfn.XLOOKUP($A244,sdbso042!$A:$A,sdbso042!$B:$B,,1) )</f>
        <v>1.3170196252293831</v>
      </c>
      <c r="Y244">
        <f t="shared" si="10"/>
        <v>0</v>
      </c>
      <c r="Z244">
        <f t="shared" si="11"/>
        <v>0</v>
      </c>
      <c r="AM244" s="1">
        <v>2485.5391</v>
      </c>
    </row>
    <row r="245" spans="1:39" x14ac:dyDescent="0.2">
      <c r="A245" s="1">
        <f t="shared" si="9"/>
        <v>2484.2392</v>
      </c>
      <c r="B245" s="1">
        <v>1.1329975000000001</v>
      </c>
      <c r="C245">
        <f xml:space="preserve"> _xlfn.XLOOKUP($A245,DibenzoThiophene!$A:$A,DibenzoThiophene!$B:$B,,1)
 + ( $A245 - _xlfn.XLOOKUP($A245,DibenzoThiophene!$A:$A,DibenzoThiophene!$A:$A,,1) )
   / ( _xlfn.XLOOKUP($A245,DibenzoThiophene!$A:$A,DibenzoThiophene!$A:$A,,-1)
       - _xlfn.XLOOKUP($A245,DibenzoThiophene!$A:$A,DibenzoThiophene!$A:$A,,1) )
   * ( _xlfn.XLOOKUP($A245,DibenzoThiophene!$A:$A,DibenzoThiophene!$B:$B,,-1)
       - _xlfn.XLOOKUP($A245,DibenzoThiophene!$A:$A,DibenzoThiophene!$B:$B,,1) )</f>
        <v>1.1400290040444836</v>
      </c>
      <c r="D245">
        <f xml:space="preserve"> _xlfn.XLOOKUP($A245,Sulfone!$A:$A,Sulfone!$B:$B,,1)
 + ( $A245 - _xlfn.XLOOKUP($A245,Sulfone!$A:$A,Sulfone!$A:$A,,1) )
   / ( _xlfn.XLOOKUP($A245,Sulfone!$A:$A,Sulfone!$A:$A,,-1)
       - _xlfn.XLOOKUP($A245,Sulfone!$A:$A,Sulfone!$A:$A,,1) )
   * ( _xlfn.XLOOKUP($A245,Sulfone!$A:$A,Sulfone!$B:$B,,-1)
       - _xlfn.XLOOKUP($A245,Sulfone!$A:$A,Sulfone!$B:$B,,1) )</f>
        <v>1.2545627953750387</v>
      </c>
      <c r="E245">
        <f xml:space="preserve"> _xlfn.XLOOKUP($A245,sfeso4051!$A:$A,sfeso4051!$B:$B,,1)
 + ( $A245 - _xlfn.XLOOKUP($A245,sfeso4051!$A:$A,sfeso4051!$A:$A,,1) )
   / ( _xlfn.XLOOKUP($A245,sfeso4051!$A:$A,sfeso4051!$A:$A,,-1)
       - _xlfn.XLOOKUP($A245,sfeso4051!$A:$A,sfeso4051!$A:$A,,1) )
   * ( _xlfn.XLOOKUP($A245,sfeso4051!$A:$A,sfeso4051!$B:$B,,-1)
       - _xlfn.XLOOKUP($A245,sfeso4051!$A:$A,sfeso4051!$B:$B,,1) )</f>
        <v>0.95255474773964466</v>
      </c>
      <c r="F245">
        <f xml:space="preserve"> _xlfn.XLOOKUP($A245,sdbt029!$A:$A,sdbt029!$B:$B,,1)
 + ( $A245 - _xlfn.XLOOKUP($A245,sdbt029!$A:$A,sdbt029!$A:$A,,1) )
   / ( _xlfn.XLOOKUP($A245,sdbt029!$A:$A,sdbt029!$A:$A,,-1)
       - _xlfn.XLOOKUP($A245,sdbt029!$A:$A,sdbt029!$A:$A,,1) )
   * ( _xlfn.XLOOKUP($A245,sdbt029!$A:$A,sdbt029!$B:$B,,-1)
       - _xlfn.XLOOKUP($A245,sdbt029!$A:$A,sdbt029!$B:$B,,1) )</f>
        <v>1.0806248338123996</v>
      </c>
      <c r="G245">
        <f xml:space="preserve"> _xlfn.XLOOKUP($A245,sdbs034!$A:$A,sdbs034!$B:$B,,1)
 + ( $A245 - _xlfn.XLOOKUP($A245,sdbs034!$A:$A,sdbs034!$A:$A,,1) )
   / ( _xlfn.XLOOKUP($A245,sdbs034!$A:$A,sdbs034!$A:$A,,-1)
       - _xlfn.XLOOKUP($A245,sdbs034!$A:$A,sdbs034!$A:$A,,1) )
   * ( _xlfn.XLOOKUP($A245,sdbs034!$A:$A,sdbs034!$B:$B,,-1)
       - _xlfn.XLOOKUP($A245,sdbs034!$A:$A,sdbs034!$B:$B,,1) )</f>
        <v>1.1581162405469125</v>
      </c>
      <c r="H245">
        <f xml:space="preserve"> _xlfn.XLOOKUP($A245,sdbso042!$A:$A,sdbso042!$B:$B,,1)
 + ( $A245 - _xlfn.XLOOKUP($A245,sdbso042!$A:$A,sdbso042!$A:$A,,1) )
   / ( _xlfn.XLOOKUP($A245,sdbso042!$A:$A,sdbso042!$A:$A,,-1)
       - _xlfn.XLOOKUP($A245,sdbso042!$A:$A,sdbso042!$A:$A,,1) )
   * ( _xlfn.XLOOKUP($A245,sdbso042!$A:$A,sdbso042!$B:$B,,-1)
       - _xlfn.XLOOKUP($A245,sdbso042!$A:$A,sdbso042!$B:$B,,1) )</f>
        <v>1.3220986027203623</v>
      </c>
      <c r="Y245">
        <f t="shared" si="10"/>
        <v>0</v>
      </c>
      <c r="Z245">
        <f t="shared" si="11"/>
        <v>0</v>
      </c>
      <c r="AM245" s="1">
        <v>2485.7392</v>
      </c>
    </row>
    <row r="246" spans="1:39" x14ac:dyDescent="0.2">
      <c r="A246" s="1">
        <f t="shared" si="9"/>
        <v>2484.4393</v>
      </c>
      <c r="B246" s="1">
        <v>1.1235778999999999</v>
      </c>
      <c r="C246">
        <f xml:space="preserve"> _xlfn.XLOOKUP($A246,DibenzoThiophene!$A:$A,DibenzoThiophene!$B:$B,,1)
 + ( $A246 - _xlfn.XLOOKUP($A246,DibenzoThiophene!$A:$A,DibenzoThiophene!$A:$A,,1) )
   / ( _xlfn.XLOOKUP($A246,DibenzoThiophene!$A:$A,DibenzoThiophene!$A:$A,,-1)
       - _xlfn.XLOOKUP($A246,DibenzoThiophene!$A:$A,DibenzoThiophene!$A:$A,,1) )
   * ( _xlfn.XLOOKUP($A246,DibenzoThiophene!$A:$A,DibenzoThiophene!$B:$B,,-1)
       - _xlfn.XLOOKUP($A246,DibenzoThiophene!$A:$A,DibenzoThiophene!$B:$B,,1) )</f>
        <v>1.1250702805569273</v>
      </c>
      <c r="D246">
        <f xml:space="preserve"> _xlfn.XLOOKUP($A246,Sulfone!$A:$A,Sulfone!$B:$B,,1)
 + ( $A246 - _xlfn.XLOOKUP($A246,Sulfone!$A:$A,Sulfone!$A:$A,,1) )
   / ( _xlfn.XLOOKUP($A246,Sulfone!$A:$A,Sulfone!$A:$A,,-1)
       - _xlfn.XLOOKUP($A246,Sulfone!$A:$A,Sulfone!$A:$A,,1) )
   * ( _xlfn.XLOOKUP($A246,Sulfone!$A:$A,Sulfone!$B:$B,,-1)
       - _xlfn.XLOOKUP($A246,Sulfone!$A:$A,Sulfone!$B:$B,,1) )</f>
        <v>1.2751843531339648</v>
      </c>
      <c r="E246">
        <f xml:space="preserve"> _xlfn.XLOOKUP($A246,sfeso4051!$A:$A,sfeso4051!$B:$B,,1)
 + ( $A246 - _xlfn.XLOOKUP($A246,sfeso4051!$A:$A,sfeso4051!$A:$A,,1) )
   / ( _xlfn.XLOOKUP($A246,sfeso4051!$A:$A,sfeso4051!$A:$A,,-1)
       - _xlfn.XLOOKUP($A246,sfeso4051!$A:$A,sfeso4051!$A:$A,,1) )
   * ( _xlfn.XLOOKUP($A246,sfeso4051!$A:$A,sfeso4051!$B:$B,,-1)
       - _xlfn.XLOOKUP($A246,sfeso4051!$A:$A,sfeso4051!$B:$B,,1) )</f>
        <v>0.88546497413684999</v>
      </c>
      <c r="F246">
        <f xml:space="preserve"> _xlfn.XLOOKUP($A246,sdbt029!$A:$A,sdbt029!$B:$B,,1)
 + ( $A246 - _xlfn.XLOOKUP($A246,sdbt029!$A:$A,sdbt029!$A:$A,,1) )
   / ( _xlfn.XLOOKUP($A246,sdbt029!$A:$A,sdbt029!$A:$A,,-1)
       - _xlfn.XLOOKUP($A246,sdbt029!$A:$A,sdbt029!$A:$A,,1) )
   * ( _xlfn.XLOOKUP($A246,sdbt029!$A:$A,sdbt029!$B:$B,,-1)
       - _xlfn.XLOOKUP($A246,sdbt029!$A:$A,sdbt029!$B:$B,,1) )</f>
        <v>1.0770290839651944</v>
      </c>
      <c r="G246">
        <f xml:space="preserve"> _xlfn.XLOOKUP($A246,sdbs034!$A:$A,sdbs034!$B:$B,,1)
 + ( $A246 - _xlfn.XLOOKUP($A246,sdbs034!$A:$A,sdbs034!$A:$A,,1) )
   / ( _xlfn.XLOOKUP($A246,sdbs034!$A:$A,sdbs034!$A:$A,,-1)
       - _xlfn.XLOOKUP($A246,sdbs034!$A:$A,sdbs034!$A:$A,,1) )
   * ( _xlfn.XLOOKUP($A246,sdbs034!$A:$A,sdbs034!$B:$B,,-1)
       - _xlfn.XLOOKUP($A246,sdbs034!$A:$A,sdbs034!$B:$B,,1) )</f>
        <v>1.1545661514601899</v>
      </c>
      <c r="H246">
        <f xml:space="preserve"> _xlfn.XLOOKUP($A246,sdbso042!$A:$A,sdbso042!$B:$B,,1)
 + ( $A246 - _xlfn.XLOOKUP($A246,sdbso042!$A:$A,sdbso042!$A:$A,,1) )
   / ( _xlfn.XLOOKUP($A246,sdbso042!$A:$A,sdbso042!$A:$A,,-1)
       - _xlfn.XLOOKUP($A246,sdbso042!$A:$A,sdbso042!$A:$A,,1) )
   * ( _xlfn.XLOOKUP($A246,sdbso042!$A:$A,sdbso042!$B:$B,,-1)
       - _xlfn.XLOOKUP($A246,sdbso042!$A:$A,sdbso042!$B:$B,,1) )</f>
        <v>1.331839855962526</v>
      </c>
      <c r="Y246">
        <f t="shared" si="10"/>
        <v>0</v>
      </c>
      <c r="Z246">
        <f t="shared" si="11"/>
        <v>0</v>
      </c>
      <c r="AM246" s="1">
        <v>2485.9393</v>
      </c>
    </row>
    <row r="247" spans="1:39" x14ac:dyDescent="0.2">
      <c r="A247" s="1">
        <f t="shared" si="9"/>
        <v>2484.6394</v>
      </c>
      <c r="B247" s="1">
        <v>1.1178341999999999</v>
      </c>
      <c r="C247">
        <f xml:space="preserve"> _xlfn.XLOOKUP($A247,DibenzoThiophene!$A:$A,DibenzoThiophene!$B:$B,,1)
 + ( $A247 - _xlfn.XLOOKUP($A247,DibenzoThiophene!$A:$A,DibenzoThiophene!$A:$A,,1) )
   / ( _xlfn.XLOOKUP($A247,DibenzoThiophene!$A:$A,DibenzoThiophene!$A:$A,,-1)
       - _xlfn.XLOOKUP($A247,DibenzoThiophene!$A:$A,DibenzoThiophene!$A:$A,,1) )
   * ( _xlfn.XLOOKUP($A247,DibenzoThiophene!$A:$A,DibenzoThiophene!$B:$B,,-1)
       - _xlfn.XLOOKUP($A247,DibenzoThiophene!$A:$A,DibenzoThiophene!$B:$B,,1) )</f>
        <v>1.1096693581800094</v>
      </c>
      <c r="D247">
        <f xml:space="preserve"> _xlfn.XLOOKUP($A247,Sulfone!$A:$A,Sulfone!$B:$B,,1)
 + ( $A247 - _xlfn.XLOOKUP($A247,Sulfone!$A:$A,Sulfone!$A:$A,,1) )
   / ( _xlfn.XLOOKUP($A247,Sulfone!$A:$A,Sulfone!$A:$A,,-1)
       - _xlfn.XLOOKUP($A247,Sulfone!$A:$A,Sulfone!$A:$A,,1) )
   * ( _xlfn.XLOOKUP($A247,Sulfone!$A:$A,Sulfone!$B:$B,,-1)
       - _xlfn.XLOOKUP($A247,Sulfone!$A:$A,Sulfone!$B:$B,,1) )</f>
        <v>1.2888301613296176</v>
      </c>
      <c r="E247">
        <f xml:space="preserve"> _xlfn.XLOOKUP($A247,sfeso4051!$A:$A,sfeso4051!$B:$B,,1)
 + ( $A247 - _xlfn.XLOOKUP($A247,sfeso4051!$A:$A,sfeso4051!$A:$A,,1) )
   / ( _xlfn.XLOOKUP($A247,sfeso4051!$A:$A,sfeso4051!$A:$A,,-1)
       - _xlfn.XLOOKUP($A247,sfeso4051!$A:$A,sfeso4051!$A:$A,,1) )
   * ( _xlfn.XLOOKUP($A247,sfeso4051!$A:$A,sfeso4051!$B:$B,,-1)
       - _xlfn.XLOOKUP($A247,sfeso4051!$A:$A,sfeso4051!$B:$B,,1) )</f>
        <v>0.84220349052623134</v>
      </c>
      <c r="F247">
        <f xml:space="preserve"> _xlfn.XLOOKUP($A247,sdbt029!$A:$A,sdbt029!$B:$B,,1)
 + ( $A247 - _xlfn.XLOOKUP($A247,sdbt029!$A:$A,sdbt029!$A:$A,,1) )
   / ( _xlfn.XLOOKUP($A247,sdbt029!$A:$A,sdbt029!$A:$A,,-1)
       - _xlfn.XLOOKUP($A247,sdbt029!$A:$A,sdbt029!$A:$A,,1) )
   * ( _xlfn.XLOOKUP($A247,sdbt029!$A:$A,sdbt029!$B:$B,,-1)
       - _xlfn.XLOOKUP($A247,sdbt029!$A:$A,sdbt029!$B:$B,,1) )</f>
        <v>1.075074091871167</v>
      </c>
      <c r="G247">
        <f xml:space="preserve"> _xlfn.XLOOKUP($A247,sdbs034!$A:$A,sdbs034!$B:$B,,1)
 + ( $A247 - _xlfn.XLOOKUP($A247,sdbs034!$A:$A,sdbs034!$A:$A,,1) )
   / ( _xlfn.XLOOKUP($A247,sdbs034!$A:$A,sdbs034!$A:$A,,-1)
       - _xlfn.XLOOKUP($A247,sdbs034!$A:$A,sdbs034!$A:$A,,1) )
   * ( _xlfn.XLOOKUP($A247,sdbs034!$A:$A,sdbs034!$B:$B,,-1)
       - _xlfn.XLOOKUP($A247,sdbs034!$A:$A,sdbs034!$B:$B,,1) )</f>
        <v>1.1521310458782985</v>
      </c>
      <c r="H247">
        <f xml:space="preserve"> _xlfn.XLOOKUP($A247,sdbso042!$A:$A,sdbso042!$B:$B,,1)
 + ( $A247 - _xlfn.XLOOKUP($A247,sdbso042!$A:$A,sdbso042!$A:$A,,1) )
   / ( _xlfn.XLOOKUP($A247,sdbso042!$A:$A,sdbso042!$A:$A,,-1)
       - _xlfn.XLOOKUP($A247,sdbso042!$A:$A,sdbso042!$A:$A,,1) )
   * ( _xlfn.XLOOKUP($A247,sdbso042!$A:$A,sdbso042!$B:$B,,-1)
       - _xlfn.XLOOKUP($A247,sdbso042!$A:$A,sdbso042!$B:$B,,1) )</f>
        <v>1.3456151127312825</v>
      </c>
      <c r="Y247">
        <f t="shared" si="10"/>
        <v>0</v>
      </c>
      <c r="Z247">
        <f t="shared" si="11"/>
        <v>0</v>
      </c>
      <c r="AM247" s="1">
        <v>2486.1394</v>
      </c>
    </row>
    <row r="248" spans="1:39" x14ac:dyDescent="0.2">
      <c r="A248" s="1">
        <f t="shared" si="9"/>
        <v>2484.8395999999998</v>
      </c>
      <c r="B248" s="1">
        <v>1.0739202999999999</v>
      </c>
      <c r="C248">
        <f xml:space="preserve"> _xlfn.XLOOKUP($A248,DibenzoThiophene!$A:$A,DibenzoThiophene!$B:$B,,1)
 + ( $A248 - _xlfn.XLOOKUP($A248,DibenzoThiophene!$A:$A,DibenzoThiophene!$A:$A,,1) )
   / ( _xlfn.XLOOKUP($A248,DibenzoThiophene!$A:$A,DibenzoThiophene!$A:$A,,-1)
       - _xlfn.XLOOKUP($A248,DibenzoThiophene!$A:$A,DibenzoThiophene!$A:$A,,1) )
   * ( _xlfn.XLOOKUP($A248,DibenzoThiophene!$A:$A,DibenzoThiophene!$B:$B,,-1)
       - _xlfn.XLOOKUP($A248,DibenzoThiophene!$A:$A,DibenzoThiophene!$B:$B,,1) )</f>
        <v>1.0995142426262596</v>
      </c>
      <c r="D248">
        <f xml:space="preserve"> _xlfn.XLOOKUP($A248,Sulfone!$A:$A,Sulfone!$B:$B,,1)
 + ( $A248 - _xlfn.XLOOKUP($A248,Sulfone!$A:$A,Sulfone!$A:$A,,1) )
   / ( _xlfn.XLOOKUP($A248,Sulfone!$A:$A,Sulfone!$A:$A,,-1)
       - _xlfn.XLOOKUP($A248,Sulfone!$A:$A,Sulfone!$A:$A,,1) )
   * ( _xlfn.XLOOKUP($A248,Sulfone!$A:$A,Sulfone!$B:$B,,-1)
       - _xlfn.XLOOKUP($A248,Sulfone!$A:$A,Sulfone!$B:$B,,1) )</f>
        <v>1.3004383979289627</v>
      </c>
      <c r="E248">
        <f xml:space="preserve"> _xlfn.XLOOKUP($A248,sfeso4051!$A:$A,sfeso4051!$B:$B,,1)
 + ( $A248 - _xlfn.XLOOKUP($A248,sfeso4051!$A:$A,sfeso4051!$A:$A,,1) )
   / ( _xlfn.XLOOKUP($A248,sfeso4051!$A:$A,sfeso4051!$A:$A,,-1)
       - _xlfn.XLOOKUP($A248,sfeso4051!$A:$A,sfeso4051!$A:$A,,1) )
   * ( _xlfn.XLOOKUP($A248,sfeso4051!$A:$A,sfeso4051!$B:$B,,-1)
       - _xlfn.XLOOKUP($A248,sfeso4051!$A:$A,sfeso4051!$B:$B,,1) )</f>
        <v>0.81715532722281514</v>
      </c>
      <c r="F248">
        <f xml:space="preserve"> _xlfn.XLOOKUP($A248,sdbt029!$A:$A,sdbt029!$B:$B,,1)
 + ( $A248 - _xlfn.XLOOKUP($A248,sdbt029!$A:$A,sdbt029!$A:$A,,1) )
   / ( _xlfn.XLOOKUP($A248,sdbt029!$A:$A,sdbt029!$A:$A,,-1)
       - _xlfn.XLOOKUP($A248,sdbt029!$A:$A,sdbt029!$A:$A,,1) )
   * ( _xlfn.XLOOKUP($A248,sdbt029!$A:$A,sdbt029!$B:$B,,-1)
       - _xlfn.XLOOKUP($A248,sdbt029!$A:$A,sdbt029!$B:$B,,1) )</f>
        <v>1.0701237094224525</v>
      </c>
      <c r="G248">
        <f xml:space="preserve"> _xlfn.XLOOKUP($A248,sdbs034!$A:$A,sdbs034!$B:$B,,1)
 + ( $A248 - _xlfn.XLOOKUP($A248,sdbs034!$A:$A,sdbs034!$A:$A,,1) )
   / ( _xlfn.XLOOKUP($A248,sdbs034!$A:$A,sdbs034!$A:$A,,-1)
       - _xlfn.XLOOKUP($A248,sdbs034!$A:$A,sdbs034!$A:$A,,1) )
   * ( _xlfn.XLOOKUP($A248,sdbs034!$A:$A,sdbs034!$B:$B,,-1)
       - _xlfn.XLOOKUP($A248,sdbs034!$A:$A,sdbs034!$B:$B,,1) )</f>
        <v>1.1501299176204007</v>
      </c>
      <c r="H248">
        <f xml:space="preserve"> _xlfn.XLOOKUP($A248,sdbso042!$A:$A,sdbso042!$B:$B,,1)
 + ( $A248 - _xlfn.XLOOKUP($A248,sdbso042!$A:$A,sdbso042!$A:$A,,1) )
   / ( _xlfn.XLOOKUP($A248,sdbso042!$A:$A,sdbso042!$A:$A,,-1)
       - _xlfn.XLOOKUP($A248,sdbso042!$A:$A,sdbso042!$A:$A,,1) )
   * ( _xlfn.XLOOKUP($A248,sdbso042!$A:$A,sdbso042!$B:$B,,-1)
       - _xlfn.XLOOKUP($A248,sdbso042!$A:$A,sdbso042!$B:$B,,1) )</f>
        <v>1.3454456811114743</v>
      </c>
      <c r="Y248">
        <f t="shared" si="10"/>
        <v>0</v>
      </c>
      <c r="Z248">
        <f t="shared" si="11"/>
        <v>0</v>
      </c>
      <c r="AM248" s="1">
        <v>2486.3395999999998</v>
      </c>
    </row>
    <row r="249" spans="1:39" x14ac:dyDescent="0.2">
      <c r="A249" s="1">
        <f t="shared" si="9"/>
        <v>2485.0396999999998</v>
      </c>
      <c r="B249" s="1">
        <v>1.0923711</v>
      </c>
      <c r="C249">
        <f xml:space="preserve"> _xlfn.XLOOKUP($A249,DibenzoThiophene!$A:$A,DibenzoThiophene!$B:$B,,1)
 + ( $A249 - _xlfn.XLOOKUP($A249,DibenzoThiophene!$A:$A,DibenzoThiophene!$A:$A,,1) )
   / ( _xlfn.XLOOKUP($A249,DibenzoThiophene!$A:$A,DibenzoThiophene!$A:$A,,-1)
       - _xlfn.XLOOKUP($A249,DibenzoThiophene!$A:$A,DibenzoThiophene!$A:$A,,1) )
   * ( _xlfn.XLOOKUP($A249,DibenzoThiophene!$A:$A,DibenzoThiophene!$B:$B,,-1)
       - _xlfn.XLOOKUP($A249,DibenzoThiophene!$A:$A,DibenzoThiophene!$B:$B,,1) )</f>
        <v>1.1062528086480963</v>
      </c>
      <c r="D249">
        <f xml:space="preserve"> _xlfn.XLOOKUP($A249,Sulfone!$A:$A,Sulfone!$B:$B,,1)
 + ( $A249 - _xlfn.XLOOKUP($A249,Sulfone!$A:$A,Sulfone!$A:$A,,1) )
   / ( _xlfn.XLOOKUP($A249,Sulfone!$A:$A,Sulfone!$A:$A,,-1)
       - _xlfn.XLOOKUP($A249,Sulfone!$A:$A,Sulfone!$A:$A,,1) )
   * ( _xlfn.XLOOKUP($A249,Sulfone!$A:$A,Sulfone!$B:$B,,-1)
       - _xlfn.XLOOKUP($A249,Sulfone!$A:$A,Sulfone!$B:$B,,1) )</f>
        <v>1.3076139954389081</v>
      </c>
      <c r="E249">
        <f xml:space="preserve"> _xlfn.XLOOKUP($A249,sfeso4051!$A:$A,sfeso4051!$B:$B,,1)
 + ( $A249 - _xlfn.XLOOKUP($A249,sfeso4051!$A:$A,sfeso4051!$A:$A,,1) )
   / ( _xlfn.XLOOKUP($A249,sfeso4051!$A:$A,sfeso4051!$A:$A,,-1)
       - _xlfn.XLOOKUP($A249,sfeso4051!$A:$A,sfeso4051!$A:$A,,1) )
   * ( _xlfn.XLOOKUP($A249,sfeso4051!$A:$A,sfeso4051!$B:$B,,-1)
       - _xlfn.XLOOKUP($A249,sfeso4051!$A:$A,sfeso4051!$B:$B,,1) )</f>
        <v>0.80336113608377013</v>
      </c>
      <c r="F249">
        <f xml:space="preserve"> _xlfn.XLOOKUP($A249,sdbt029!$A:$A,sdbt029!$B:$B,,1)
 + ( $A249 - _xlfn.XLOOKUP($A249,sdbt029!$A:$A,sdbt029!$A:$A,,1) )
   / ( _xlfn.XLOOKUP($A249,sdbt029!$A:$A,sdbt029!$A:$A,,-1)
       - _xlfn.XLOOKUP($A249,sdbt029!$A:$A,sdbt029!$A:$A,,1) )
   * ( _xlfn.XLOOKUP($A249,sdbt029!$A:$A,sdbt029!$B:$B,,-1)
       - _xlfn.XLOOKUP($A249,sdbt029!$A:$A,sdbt029!$B:$B,,1) )</f>
        <v>1.0639909084368402</v>
      </c>
      <c r="G249">
        <f xml:space="preserve"> _xlfn.XLOOKUP($A249,sdbs034!$A:$A,sdbs034!$B:$B,,1)
 + ( $A249 - _xlfn.XLOOKUP($A249,sdbs034!$A:$A,sdbs034!$A:$A,,1) )
   / ( _xlfn.XLOOKUP($A249,sdbs034!$A:$A,sdbs034!$A:$A,,-1)
       - _xlfn.XLOOKUP($A249,sdbs034!$A:$A,sdbs034!$A:$A,,1) )
   * ( _xlfn.XLOOKUP($A249,sdbs034!$A:$A,sdbs034!$B:$B,,-1)
       - _xlfn.XLOOKUP($A249,sdbs034!$A:$A,sdbs034!$B:$B,,1) )</f>
        <v>1.1452858149070251</v>
      </c>
      <c r="H249">
        <f xml:space="preserve"> _xlfn.XLOOKUP($A249,sdbso042!$A:$A,sdbso042!$B:$B,,1)
 + ( $A249 - _xlfn.XLOOKUP($A249,sdbso042!$A:$A,sdbso042!$A:$A,,1) )
   / ( _xlfn.XLOOKUP($A249,sdbso042!$A:$A,sdbso042!$A:$A,,-1)
       - _xlfn.XLOOKUP($A249,sdbso042!$A:$A,sdbso042!$A:$A,,1) )
   * ( _xlfn.XLOOKUP($A249,sdbso042!$A:$A,sdbso042!$B:$B,,-1)
       - _xlfn.XLOOKUP($A249,sdbso042!$A:$A,sdbso042!$B:$B,,1) )</f>
        <v>1.3604382605286152</v>
      </c>
      <c r="Y249">
        <f t="shared" si="10"/>
        <v>0</v>
      </c>
      <c r="Z249">
        <f t="shared" si="11"/>
        <v>0</v>
      </c>
      <c r="AM249" s="1">
        <v>2486.5396999999998</v>
      </c>
    </row>
    <row r="250" spans="1:39" x14ac:dyDescent="0.2">
      <c r="A250" s="1">
        <f t="shared" si="9"/>
        <v>2485.2397999999998</v>
      </c>
      <c r="B250" s="1">
        <v>1.0729135000000001</v>
      </c>
      <c r="C250">
        <f xml:space="preserve"> _xlfn.XLOOKUP($A250,DibenzoThiophene!$A:$A,DibenzoThiophene!$B:$B,,1)
 + ( $A250 - _xlfn.XLOOKUP($A250,DibenzoThiophene!$A:$A,DibenzoThiophene!$A:$A,,1) )
   / ( _xlfn.XLOOKUP($A250,DibenzoThiophene!$A:$A,DibenzoThiophene!$A:$A,,-1)
       - _xlfn.XLOOKUP($A250,DibenzoThiophene!$A:$A,DibenzoThiophene!$A:$A,,1) )
   * ( _xlfn.XLOOKUP($A250,DibenzoThiophene!$A:$A,DibenzoThiophene!$B:$B,,-1)
       - _xlfn.XLOOKUP($A250,DibenzoThiophene!$A:$A,DibenzoThiophene!$B:$B,,1) )</f>
        <v>1.1115490992933015</v>
      </c>
      <c r="D250">
        <f xml:space="preserve"> _xlfn.XLOOKUP($A250,Sulfone!$A:$A,Sulfone!$B:$B,,1)
 + ( $A250 - _xlfn.XLOOKUP($A250,Sulfone!$A:$A,Sulfone!$A:$A,,1) )
   / ( _xlfn.XLOOKUP($A250,Sulfone!$A:$A,Sulfone!$A:$A,,-1)
       - _xlfn.XLOOKUP($A250,Sulfone!$A:$A,Sulfone!$A:$A,,1) )
   * ( _xlfn.XLOOKUP($A250,Sulfone!$A:$A,Sulfone!$B:$B,,-1)
       - _xlfn.XLOOKUP($A250,Sulfone!$A:$A,Sulfone!$B:$B,,1) )</f>
        <v>1.3174598163309446</v>
      </c>
      <c r="E250">
        <f xml:space="preserve"> _xlfn.XLOOKUP($A250,sfeso4051!$A:$A,sfeso4051!$B:$B,,1)
 + ( $A250 - _xlfn.XLOOKUP($A250,sfeso4051!$A:$A,sfeso4051!$A:$A,,1) )
   / ( _xlfn.XLOOKUP($A250,sfeso4051!$A:$A,sfeso4051!$A:$A,,-1)
       - _xlfn.XLOOKUP($A250,sfeso4051!$A:$A,sfeso4051!$A:$A,,1) )
   * ( _xlfn.XLOOKUP($A250,sfeso4051!$A:$A,sfeso4051!$B:$B,,-1)
       - _xlfn.XLOOKUP($A250,sfeso4051!$A:$A,sfeso4051!$B:$B,,1) )</f>
        <v>0.79836603362767611</v>
      </c>
      <c r="F250">
        <f xml:space="preserve"> _xlfn.XLOOKUP($A250,sdbt029!$A:$A,sdbt029!$B:$B,,1)
 + ( $A250 - _xlfn.XLOOKUP($A250,sdbt029!$A:$A,sdbt029!$A:$A,,1) )
   / ( _xlfn.XLOOKUP($A250,sdbt029!$A:$A,sdbt029!$A:$A,,-1)
       - _xlfn.XLOOKUP($A250,sdbt029!$A:$A,sdbt029!$A:$A,,1) )
   * ( _xlfn.XLOOKUP($A250,sdbt029!$A:$A,sdbt029!$B:$B,,-1)
       - _xlfn.XLOOKUP($A250,sdbt029!$A:$A,sdbt029!$B:$B,,1) )</f>
        <v>1.0526105685883917</v>
      </c>
      <c r="G250">
        <f xml:space="preserve"> _xlfn.XLOOKUP($A250,sdbs034!$A:$A,sdbs034!$B:$B,,1)
 + ( $A250 - _xlfn.XLOOKUP($A250,sdbs034!$A:$A,sdbs034!$A:$A,,1) )
   / ( _xlfn.XLOOKUP($A250,sdbs034!$A:$A,sdbs034!$A:$A,,-1)
       - _xlfn.XLOOKUP($A250,sdbs034!$A:$A,sdbs034!$A:$A,,1) )
   * ( _xlfn.XLOOKUP($A250,sdbs034!$A:$A,sdbs034!$B:$B,,-1)
       - _xlfn.XLOOKUP($A250,sdbs034!$A:$A,sdbs034!$B:$B,,1) )</f>
        <v>1.1436159095213347</v>
      </c>
      <c r="H250">
        <f xml:space="preserve"> _xlfn.XLOOKUP($A250,sdbso042!$A:$A,sdbso042!$B:$B,,1)
 + ( $A250 - _xlfn.XLOOKUP($A250,sdbso042!$A:$A,sdbso042!$A:$A,,1) )
   / ( _xlfn.XLOOKUP($A250,sdbso042!$A:$A,sdbso042!$A:$A,,-1)
       - _xlfn.XLOOKUP($A250,sdbso042!$A:$A,sdbso042!$A:$A,,1) )
   * ( _xlfn.XLOOKUP($A250,sdbso042!$A:$A,sdbso042!$B:$B,,-1)
       - _xlfn.XLOOKUP($A250,sdbso042!$A:$A,sdbso042!$B:$B,,1) )</f>
        <v>1.3752577077236052</v>
      </c>
      <c r="Y250">
        <f t="shared" si="10"/>
        <v>0</v>
      </c>
      <c r="Z250">
        <f t="shared" si="11"/>
        <v>0</v>
      </c>
      <c r="AM250" s="1">
        <v>2486.7397999999998</v>
      </c>
    </row>
    <row r="251" spans="1:39" x14ac:dyDescent="0.2">
      <c r="A251" s="1">
        <f t="shared" si="9"/>
        <v>2485.44</v>
      </c>
      <c r="B251" s="1">
        <v>1.0852611999999999</v>
      </c>
      <c r="C251">
        <f xml:space="preserve"> _xlfn.XLOOKUP($A251,DibenzoThiophene!$A:$A,DibenzoThiophene!$B:$B,,1)
 + ( $A251 - _xlfn.XLOOKUP($A251,DibenzoThiophene!$A:$A,DibenzoThiophene!$A:$A,,1) )
   / ( _xlfn.XLOOKUP($A251,DibenzoThiophene!$A:$A,DibenzoThiophene!$A:$A,,-1)
       - _xlfn.XLOOKUP($A251,DibenzoThiophene!$A:$A,DibenzoThiophene!$A:$A,,1) )
   * ( _xlfn.XLOOKUP($A251,DibenzoThiophene!$A:$A,DibenzoThiophene!$B:$B,,-1)
       - _xlfn.XLOOKUP($A251,DibenzoThiophene!$A:$A,DibenzoThiophene!$B:$B,,1) )</f>
        <v>1.1007637108738908</v>
      </c>
      <c r="D251">
        <f xml:space="preserve"> _xlfn.XLOOKUP($A251,Sulfone!$A:$A,Sulfone!$B:$B,,1)
 + ( $A251 - _xlfn.XLOOKUP($A251,Sulfone!$A:$A,Sulfone!$A:$A,,1) )
   / ( _xlfn.XLOOKUP($A251,Sulfone!$A:$A,Sulfone!$A:$A,,-1)
       - _xlfn.XLOOKUP($A251,Sulfone!$A:$A,Sulfone!$A:$A,,1) )
   * ( _xlfn.XLOOKUP($A251,Sulfone!$A:$A,Sulfone!$B:$B,,-1)
       - _xlfn.XLOOKUP($A251,Sulfone!$A:$A,Sulfone!$B:$B,,1) )</f>
        <v>1.3207789966947141</v>
      </c>
      <c r="E251">
        <f xml:space="preserve"> _xlfn.XLOOKUP($A251,sfeso4051!$A:$A,sfeso4051!$B:$B,,1)
 + ( $A251 - _xlfn.XLOOKUP($A251,sfeso4051!$A:$A,sfeso4051!$A:$A,,1) )
   / ( _xlfn.XLOOKUP($A251,sfeso4051!$A:$A,sfeso4051!$A:$A,,-1)
       - _xlfn.XLOOKUP($A251,sfeso4051!$A:$A,sfeso4051!$A:$A,,1) )
   * ( _xlfn.XLOOKUP($A251,sfeso4051!$A:$A,sfeso4051!$B:$B,,-1)
       - _xlfn.XLOOKUP($A251,sfeso4051!$A:$A,sfeso4051!$B:$B,,1) )</f>
        <v>0.79774989071867342</v>
      </c>
      <c r="F251">
        <f xml:space="preserve"> _xlfn.XLOOKUP($A251,sdbt029!$A:$A,sdbt029!$B:$B,,1)
 + ( $A251 - _xlfn.XLOOKUP($A251,sdbt029!$A:$A,sdbt029!$A:$A,,1) )
   / ( _xlfn.XLOOKUP($A251,sdbt029!$A:$A,sdbt029!$A:$A,,-1)
       - _xlfn.XLOOKUP($A251,sdbt029!$A:$A,sdbt029!$A:$A,,1) )
   * ( _xlfn.XLOOKUP($A251,sdbt029!$A:$A,sdbt029!$B:$B,,-1)
       - _xlfn.XLOOKUP($A251,sdbt029!$A:$A,sdbt029!$B:$B,,1) )</f>
        <v>1.0489326915836021</v>
      </c>
      <c r="G251">
        <f xml:space="preserve"> _xlfn.XLOOKUP($A251,sdbs034!$A:$A,sdbs034!$B:$B,,1)
 + ( $A251 - _xlfn.XLOOKUP($A251,sdbs034!$A:$A,sdbs034!$A:$A,,1) )
   / ( _xlfn.XLOOKUP($A251,sdbs034!$A:$A,sdbs034!$A:$A,,-1)
       - _xlfn.XLOOKUP($A251,sdbs034!$A:$A,sdbs034!$A:$A,,1) )
   * ( _xlfn.XLOOKUP($A251,sdbs034!$A:$A,sdbs034!$B:$B,,-1)
       - _xlfn.XLOOKUP($A251,sdbs034!$A:$A,sdbs034!$B:$B,,1) )</f>
        <v>1.1409226966517731</v>
      </c>
      <c r="H251">
        <f xml:space="preserve"> _xlfn.XLOOKUP($A251,sdbso042!$A:$A,sdbso042!$B:$B,,1)
 + ( $A251 - _xlfn.XLOOKUP($A251,sdbso042!$A:$A,sdbso042!$A:$A,,1) )
   / ( _xlfn.XLOOKUP($A251,sdbso042!$A:$A,sdbso042!$A:$A,,-1)
       - _xlfn.XLOOKUP($A251,sdbso042!$A:$A,sdbso042!$A:$A,,1) )
   * ( _xlfn.XLOOKUP($A251,sdbso042!$A:$A,sdbso042!$B:$B,,-1)
       - _xlfn.XLOOKUP($A251,sdbso042!$A:$A,sdbso042!$B:$B,,1) )</f>
        <v>1.3881965784944557</v>
      </c>
      <c r="Y251">
        <f t="shared" si="10"/>
        <v>0</v>
      </c>
      <c r="Z251">
        <f t="shared" si="11"/>
        <v>0</v>
      </c>
      <c r="AM251" s="1">
        <v>2486.94</v>
      </c>
    </row>
    <row r="252" spans="1:39" x14ac:dyDescent="0.2">
      <c r="A252" s="1">
        <f t="shared" si="9"/>
        <v>2485.6401000000001</v>
      </c>
      <c r="B252" s="1">
        <v>1.1029306000000001</v>
      </c>
      <c r="C252">
        <f xml:space="preserve"> _xlfn.XLOOKUP($A252,DibenzoThiophene!$A:$A,DibenzoThiophene!$B:$B,,1)
 + ( $A252 - _xlfn.XLOOKUP($A252,DibenzoThiophene!$A:$A,DibenzoThiophene!$A:$A,,1) )
   / ( _xlfn.XLOOKUP($A252,DibenzoThiophene!$A:$A,DibenzoThiophene!$A:$A,,-1)
       - _xlfn.XLOOKUP($A252,DibenzoThiophene!$A:$A,DibenzoThiophene!$A:$A,,1) )
   * ( _xlfn.XLOOKUP($A252,DibenzoThiophene!$A:$A,DibenzoThiophene!$B:$B,,-1)
       - _xlfn.XLOOKUP($A252,DibenzoThiophene!$A:$A,DibenzoThiophene!$B:$B,,1) )</f>
        <v>1.0868937041524176</v>
      </c>
      <c r="D252">
        <f xml:space="preserve"> _xlfn.XLOOKUP($A252,Sulfone!$A:$A,Sulfone!$B:$B,,1)
 + ( $A252 - _xlfn.XLOOKUP($A252,Sulfone!$A:$A,Sulfone!$A:$A,,1) )
   / ( _xlfn.XLOOKUP($A252,Sulfone!$A:$A,Sulfone!$A:$A,,-1)
       - _xlfn.XLOOKUP($A252,Sulfone!$A:$A,Sulfone!$A:$A,,1) )
   * ( _xlfn.XLOOKUP($A252,Sulfone!$A:$A,Sulfone!$B:$B,,-1)
       - _xlfn.XLOOKUP($A252,Sulfone!$A:$A,Sulfone!$B:$B,,1) )</f>
        <v>1.3241497972253105</v>
      </c>
      <c r="E252">
        <f xml:space="preserve"> _xlfn.XLOOKUP($A252,sfeso4051!$A:$A,sfeso4051!$B:$B,,1)
 + ( $A252 - _xlfn.XLOOKUP($A252,sfeso4051!$A:$A,sfeso4051!$A:$A,,1) )
   / ( _xlfn.XLOOKUP($A252,sfeso4051!$A:$A,sfeso4051!$A:$A,,-1)
       - _xlfn.XLOOKUP($A252,sfeso4051!$A:$A,sfeso4051!$A:$A,,1) )
   * ( _xlfn.XLOOKUP($A252,sfeso4051!$A:$A,sfeso4051!$B:$B,,-1)
       - _xlfn.XLOOKUP($A252,sfeso4051!$A:$A,sfeso4051!$B:$B,,1) )</f>
        <v>0.7977989262014723</v>
      </c>
      <c r="F252">
        <f xml:space="preserve"> _xlfn.XLOOKUP($A252,sdbt029!$A:$A,sdbt029!$B:$B,,1)
 + ( $A252 - _xlfn.XLOOKUP($A252,sdbt029!$A:$A,sdbt029!$A:$A,,1) )
   / ( _xlfn.XLOOKUP($A252,sdbt029!$A:$A,sdbt029!$A:$A,,-1)
       - _xlfn.XLOOKUP($A252,sdbt029!$A:$A,sdbt029!$A:$A,,1) )
   * ( _xlfn.XLOOKUP($A252,sdbt029!$A:$A,sdbt029!$B:$B,,-1)
       - _xlfn.XLOOKUP($A252,sdbt029!$A:$A,sdbt029!$B:$B,,1) )</f>
        <v>1.0470316335446328</v>
      </c>
      <c r="G252">
        <f xml:space="preserve"> _xlfn.XLOOKUP($A252,sdbs034!$A:$A,sdbs034!$B:$B,,1)
 + ( $A252 - _xlfn.XLOOKUP($A252,sdbs034!$A:$A,sdbs034!$A:$A,,1) )
   / ( _xlfn.XLOOKUP($A252,sdbs034!$A:$A,sdbs034!$A:$A,,-1)
       - _xlfn.XLOOKUP($A252,sdbs034!$A:$A,sdbs034!$A:$A,,1) )
   * ( _xlfn.XLOOKUP($A252,sdbs034!$A:$A,sdbs034!$B:$B,,-1)
       - _xlfn.XLOOKUP($A252,sdbs034!$A:$A,sdbs034!$B:$B,,1) )</f>
        <v>1.132795518863285</v>
      </c>
      <c r="H252">
        <f xml:space="preserve"> _xlfn.XLOOKUP($A252,sdbso042!$A:$A,sdbso042!$B:$B,,1)
 + ( $A252 - _xlfn.XLOOKUP($A252,sdbso042!$A:$A,sdbso042!$A:$A,,1) )
   / ( _xlfn.XLOOKUP($A252,sdbso042!$A:$A,sdbso042!$A:$A,,-1)
       - _xlfn.XLOOKUP($A252,sdbso042!$A:$A,sdbso042!$A:$A,,1) )
   * ( _xlfn.XLOOKUP($A252,sdbso042!$A:$A,sdbso042!$B:$B,,-1)
       - _xlfn.XLOOKUP($A252,sdbso042!$A:$A,sdbso042!$B:$B,,1) )</f>
        <v>1.3920786967881953</v>
      </c>
      <c r="Y252">
        <f t="shared" si="10"/>
        <v>0</v>
      </c>
      <c r="Z252">
        <f t="shared" si="11"/>
        <v>0</v>
      </c>
      <c r="AM252" s="1">
        <v>2487.1401000000001</v>
      </c>
    </row>
    <row r="253" spans="1:39" x14ac:dyDescent="0.2">
      <c r="A253" s="1">
        <f t="shared" si="9"/>
        <v>2485.8402000000001</v>
      </c>
      <c r="B253" s="1">
        <v>1.0654542</v>
      </c>
      <c r="C253">
        <f xml:space="preserve"> _xlfn.XLOOKUP($A253,DibenzoThiophene!$A:$A,DibenzoThiophene!$B:$B,,1)
 + ( $A253 - _xlfn.XLOOKUP($A253,DibenzoThiophene!$A:$A,DibenzoThiophene!$A:$A,,1) )
   / ( _xlfn.XLOOKUP($A253,DibenzoThiophene!$A:$A,DibenzoThiophene!$A:$A,,-1)
       - _xlfn.XLOOKUP($A253,DibenzoThiophene!$A:$A,DibenzoThiophene!$A:$A,,1) )
   * ( _xlfn.XLOOKUP($A253,DibenzoThiophene!$A:$A,DibenzoThiophene!$B:$B,,-1)
       - _xlfn.XLOOKUP($A253,DibenzoThiophene!$A:$A,DibenzoThiophene!$B:$B,,1) )</f>
        <v>1.0727041815802858</v>
      </c>
      <c r="D253">
        <f xml:space="preserve"> _xlfn.XLOOKUP($A253,Sulfone!$A:$A,Sulfone!$B:$B,,1)
 + ( $A253 - _xlfn.XLOOKUP($A253,Sulfone!$A:$A,Sulfone!$A:$A,,1) )
   / ( _xlfn.XLOOKUP($A253,Sulfone!$A:$A,Sulfone!$A:$A,,-1)
       - _xlfn.XLOOKUP($A253,Sulfone!$A:$A,Sulfone!$A:$A,,1) )
   * ( _xlfn.XLOOKUP($A253,Sulfone!$A:$A,Sulfone!$B:$B,,-1)
       - _xlfn.XLOOKUP($A253,Sulfone!$A:$A,Sulfone!$B:$B,,1) )</f>
        <v>1.3306672247696796</v>
      </c>
      <c r="E253">
        <f xml:space="preserve"> _xlfn.XLOOKUP($A253,sfeso4051!$A:$A,sfeso4051!$B:$B,,1)
 + ( $A253 - _xlfn.XLOOKUP($A253,sfeso4051!$A:$A,sfeso4051!$A:$A,,1) )
   / ( _xlfn.XLOOKUP($A253,sfeso4051!$A:$A,sfeso4051!$A:$A,,-1)
       - _xlfn.XLOOKUP($A253,sfeso4051!$A:$A,sfeso4051!$A:$A,,1) )
   * ( _xlfn.XLOOKUP($A253,sfeso4051!$A:$A,sfeso4051!$B:$B,,-1)
       - _xlfn.XLOOKUP($A253,sfeso4051!$A:$A,sfeso4051!$B:$B,,1) )</f>
        <v>0.8022236576549846</v>
      </c>
      <c r="F253">
        <f xml:space="preserve"> _xlfn.XLOOKUP($A253,sdbt029!$A:$A,sdbt029!$B:$B,,1)
 + ( $A253 - _xlfn.XLOOKUP($A253,sdbt029!$A:$A,sdbt029!$A:$A,,1) )
   / ( _xlfn.XLOOKUP($A253,sdbt029!$A:$A,sdbt029!$A:$A,,-1)
       - _xlfn.XLOOKUP($A253,sdbt029!$A:$A,sdbt029!$A:$A,,1) )
   * ( _xlfn.XLOOKUP($A253,sdbt029!$A:$A,sdbt029!$B:$B,,-1)
       - _xlfn.XLOOKUP($A253,sdbt029!$A:$A,sdbt029!$B:$B,,1) )</f>
        <v>1.0412463386265209</v>
      </c>
      <c r="G253">
        <f xml:space="preserve"> _xlfn.XLOOKUP($A253,sdbs034!$A:$A,sdbs034!$B:$B,,1)
 + ( $A253 - _xlfn.XLOOKUP($A253,sdbs034!$A:$A,sdbs034!$A:$A,,1) )
   / ( _xlfn.XLOOKUP($A253,sdbs034!$A:$A,sdbs034!$A:$A,,-1)
       - _xlfn.XLOOKUP($A253,sdbs034!$A:$A,sdbs034!$A:$A,,1) )
   * ( _xlfn.XLOOKUP($A253,sdbs034!$A:$A,sdbs034!$B:$B,,-1)
       - _xlfn.XLOOKUP($A253,sdbs034!$A:$A,sdbs034!$B:$B,,1) )</f>
        <v>1.1307960811935709</v>
      </c>
      <c r="H253">
        <f xml:space="preserve"> _xlfn.XLOOKUP($A253,sdbso042!$A:$A,sdbso042!$B:$B,,1)
 + ( $A253 - _xlfn.XLOOKUP($A253,sdbso042!$A:$A,sdbso042!$A:$A,,1) )
   / ( _xlfn.XLOOKUP($A253,sdbso042!$A:$A,sdbso042!$A:$A,,-1)
       - _xlfn.XLOOKUP($A253,sdbso042!$A:$A,sdbso042!$A:$A,,1) )
   * ( _xlfn.XLOOKUP($A253,sdbso042!$A:$A,sdbso042!$B:$B,,-1)
       - _xlfn.XLOOKUP($A253,sdbso042!$A:$A,sdbso042!$B:$B,,1) )</f>
        <v>1.3955684986200461</v>
      </c>
      <c r="Y253">
        <f t="shared" si="10"/>
        <v>0</v>
      </c>
      <c r="Z253">
        <f t="shared" si="11"/>
        <v>0</v>
      </c>
      <c r="AM253" s="1">
        <v>2487.3402000000001</v>
      </c>
    </row>
    <row r="254" spans="1:39" x14ac:dyDescent="0.2">
      <c r="A254" s="1">
        <f t="shared" si="9"/>
        <v>2486.0403999999999</v>
      </c>
      <c r="B254" s="1">
        <v>1.1007169000000001</v>
      </c>
      <c r="C254">
        <f xml:space="preserve"> _xlfn.XLOOKUP($A254,DibenzoThiophene!$A:$A,DibenzoThiophene!$B:$B,,1)
 + ( $A254 - _xlfn.XLOOKUP($A254,DibenzoThiophene!$A:$A,DibenzoThiophene!$A:$A,,1) )
   / ( _xlfn.XLOOKUP($A254,DibenzoThiophene!$A:$A,DibenzoThiophene!$A:$A,,-1)
       - _xlfn.XLOOKUP($A254,DibenzoThiophene!$A:$A,DibenzoThiophene!$A:$A,,1) )
   * ( _xlfn.XLOOKUP($A254,DibenzoThiophene!$A:$A,DibenzoThiophene!$B:$B,,-1)
       - _xlfn.XLOOKUP($A254,DibenzoThiophene!$A:$A,DibenzoThiophene!$B:$B,,1) )</f>
        <v>1.0620461890346484</v>
      </c>
      <c r="D254">
        <f xml:space="preserve"> _xlfn.XLOOKUP($A254,Sulfone!$A:$A,Sulfone!$B:$B,,1)
 + ( $A254 - _xlfn.XLOOKUP($A254,Sulfone!$A:$A,Sulfone!$A:$A,,1) )
   / ( _xlfn.XLOOKUP($A254,Sulfone!$A:$A,Sulfone!$A:$A,,-1)
       - _xlfn.XLOOKUP($A254,Sulfone!$A:$A,Sulfone!$A:$A,,1) )
   * ( _xlfn.XLOOKUP($A254,Sulfone!$A:$A,Sulfone!$B:$B,,-1)
       - _xlfn.XLOOKUP($A254,Sulfone!$A:$A,Sulfone!$B:$B,,1) )</f>
        <v>1.3303494147201738</v>
      </c>
      <c r="E254">
        <f xml:space="preserve"> _xlfn.XLOOKUP($A254,sfeso4051!$A:$A,sfeso4051!$B:$B,,1)
 + ( $A254 - _xlfn.XLOOKUP($A254,sfeso4051!$A:$A,sfeso4051!$A:$A,,1) )
   / ( _xlfn.XLOOKUP($A254,sfeso4051!$A:$A,sfeso4051!$A:$A,,-1)
       - _xlfn.XLOOKUP($A254,sfeso4051!$A:$A,sfeso4051!$A:$A,,1) )
   * ( _xlfn.XLOOKUP($A254,sfeso4051!$A:$A,sfeso4051!$B:$B,,-1)
       - _xlfn.XLOOKUP($A254,sfeso4051!$A:$A,sfeso4051!$B:$B,,1) )</f>
        <v>0.80764872892150064</v>
      </c>
      <c r="F254">
        <f xml:space="preserve"> _xlfn.XLOOKUP($A254,sdbt029!$A:$A,sdbt029!$B:$B,,1)
 + ( $A254 - _xlfn.XLOOKUP($A254,sdbt029!$A:$A,sdbt029!$A:$A,,1) )
   / ( _xlfn.XLOOKUP($A254,sdbt029!$A:$A,sdbt029!$A:$A,,-1)
       - _xlfn.XLOOKUP($A254,sdbt029!$A:$A,sdbt029!$A:$A,,1) )
   * ( _xlfn.XLOOKUP($A254,sdbt029!$A:$A,sdbt029!$B:$B,,-1)
       - _xlfn.XLOOKUP($A254,sdbt029!$A:$A,sdbt029!$B:$B,,1) )</f>
        <v>1.0390337852363907</v>
      </c>
      <c r="G254">
        <f xml:space="preserve"> _xlfn.XLOOKUP($A254,sdbs034!$A:$A,sdbs034!$B:$B,,1)
 + ( $A254 - _xlfn.XLOOKUP($A254,sdbs034!$A:$A,sdbs034!$A:$A,,1) )
   / ( _xlfn.XLOOKUP($A254,sdbs034!$A:$A,sdbs034!$A:$A,,-1)
       - _xlfn.XLOOKUP($A254,sdbs034!$A:$A,sdbs034!$A:$A,,1) )
   * ( _xlfn.XLOOKUP($A254,sdbs034!$A:$A,sdbs034!$B:$B,,-1)
       - _xlfn.XLOOKUP($A254,sdbs034!$A:$A,sdbs034!$B:$B,,1) )</f>
        <v>1.1270603919322608</v>
      </c>
      <c r="H254">
        <f xml:space="preserve"> _xlfn.XLOOKUP($A254,sdbso042!$A:$A,sdbso042!$B:$B,,1)
 + ( $A254 - _xlfn.XLOOKUP($A254,sdbso042!$A:$A,sdbso042!$A:$A,,1) )
   / ( _xlfn.XLOOKUP($A254,sdbso042!$A:$A,sdbso042!$A:$A,,-1)
       - _xlfn.XLOOKUP($A254,sdbso042!$A:$A,sdbso042!$A:$A,,1) )
   * ( _xlfn.XLOOKUP($A254,sdbso042!$A:$A,sdbso042!$B:$B,,-1)
       - _xlfn.XLOOKUP($A254,sdbso042!$A:$A,sdbso042!$B:$B,,1) )</f>
        <v>1.4026896855470723</v>
      </c>
      <c r="Y254">
        <f t="shared" si="10"/>
        <v>0</v>
      </c>
      <c r="Z254">
        <f t="shared" si="11"/>
        <v>0</v>
      </c>
      <c r="AM254" s="1">
        <v>2487.5403999999999</v>
      </c>
    </row>
    <row r="255" spans="1:39" x14ac:dyDescent="0.2">
      <c r="A255" s="1">
        <f t="shared" si="9"/>
        <v>2486.2404999999999</v>
      </c>
      <c r="B255" s="1">
        <v>1.0822442000000001</v>
      </c>
      <c r="C255">
        <f xml:space="preserve"> _xlfn.XLOOKUP($A255,DibenzoThiophene!$A:$A,DibenzoThiophene!$B:$B,,1)
 + ( $A255 - _xlfn.XLOOKUP($A255,DibenzoThiophene!$A:$A,DibenzoThiophene!$A:$A,,1) )
   / ( _xlfn.XLOOKUP($A255,DibenzoThiophene!$A:$A,DibenzoThiophene!$A:$A,,-1)
       - _xlfn.XLOOKUP($A255,DibenzoThiophene!$A:$A,DibenzoThiophene!$A:$A,,1) )
   * ( _xlfn.XLOOKUP($A255,DibenzoThiophene!$A:$A,DibenzoThiophene!$B:$B,,-1)
       - _xlfn.XLOOKUP($A255,DibenzoThiophene!$A:$A,DibenzoThiophene!$B:$B,,1) )</f>
        <v>1.0525750628880457</v>
      </c>
      <c r="D255">
        <f xml:space="preserve"> _xlfn.XLOOKUP($A255,Sulfone!$A:$A,Sulfone!$B:$B,,1)
 + ( $A255 - _xlfn.XLOOKUP($A255,Sulfone!$A:$A,Sulfone!$A:$A,,1) )
   / ( _xlfn.XLOOKUP($A255,Sulfone!$A:$A,Sulfone!$A:$A,,-1)
       - _xlfn.XLOOKUP($A255,Sulfone!$A:$A,Sulfone!$A:$A,,1) )
   * ( _xlfn.XLOOKUP($A255,Sulfone!$A:$A,Sulfone!$B:$B,,-1)
       - _xlfn.XLOOKUP($A255,Sulfone!$A:$A,Sulfone!$B:$B,,1) )</f>
        <v>1.3330097716537126</v>
      </c>
      <c r="E255">
        <f xml:space="preserve"> _xlfn.XLOOKUP($A255,sfeso4051!$A:$A,sfeso4051!$B:$B,,1)
 + ( $A255 - _xlfn.XLOOKUP($A255,sfeso4051!$A:$A,sfeso4051!$A:$A,,1) )
   / ( _xlfn.XLOOKUP($A255,sfeso4051!$A:$A,sfeso4051!$A:$A,,-1)
       - _xlfn.XLOOKUP($A255,sfeso4051!$A:$A,sfeso4051!$A:$A,,1) )
   * ( _xlfn.XLOOKUP($A255,sfeso4051!$A:$A,sfeso4051!$B:$B,,-1)
       - _xlfn.XLOOKUP($A255,sfeso4051!$A:$A,sfeso4051!$B:$B,,1) )</f>
        <v>0.81506347297569937</v>
      </c>
      <c r="F255">
        <f xml:space="preserve"> _xlfn.XLOOKUP($A255,sdbt029!$A:$A,sdbt029!$B:$B,,1)
 + ( $A255 - _xlfn.XLOOKUP($A255,sdbt029!$A:$A,sdbt029!$A:$A,,1) )
   / ( _xlfn.XLOOKUP($A255,sdbt029!$A:$A,sdbt029!$A:$A,,-1)
       - _xlfn.XLOOKUP($A255,sdbt029!$A:$A,sdbt029!$A:$A,,1) )
   * ( _xlfn.XLOOKUP($A255,sdbt029!$A:$A,sdbt029!$B:$B,,-1)
       - _xlfn.XLOOKUP($A255,sdbt029!$A:$A,sdbt029!$B:$B,,1) )</f>
        <v>1.0379135299381932</v>
      </c>
      <c r="G255">
        <f xml:space="preserve"> _xlfn.XLOOKUP($A255,sdbs034!$A:$A,sdbs034!$B:$B,,1)
 + ( $A255 - _xlfn.XLOOKUP($A255,sdbs034!$A:$A,sdbs034!$A:$A,,1) )
   / ( _xlfn.XLOOKUP($A255,sdbs034!$A:$A,sdbs034!$A:$A,,-1)
       - _xlfn.XLOOKUP($A255,sdbs034!$A:$A,sdbs034!$A:$A,,1) )
   * ( _xlfn.XLOOKUP($A255,sdbs034!$A:$A,sdbs034!$B:$B,,-1)
       - _xlfn.XLOOKUP($A255,sdbs034!$A:$A,sdbs034!$B:$B,,1) )</f>
        <v>1.1207700672789673</v>
      </c>
      <c r="H255">
        <f xml:space="preserve"> _xlfn.XLOOKUP($A255,sdbso042!$A:$A,sdbso042!$B:$B,,1)
 + ( $A255 - _xlfn.XLOOKUP($A255,sdbso042!$A:$A,sdbso042!$A:$A,,1) )
   / ( _xlfn.XLOOKUP($A255,sdbso042!$A:$A,sdbso042!$A:$A,,-1)
       - _xlfn.XLOOKUP($A255,sdbso042!$A:$A,sdbso042!$A:$A,,1) )
   * ( _xlfn.XLOOKUP($A255,sdbso042!$A:$A,sdbso042!$B:$B,,-1)
       - _xlfn.XLOOKUP($A255,sdbso042!$A:$A,sdbso042!$B:$B,,1) )</f>
        <v>1.4047857896087395</v>
      </c>
      <c r="Y255">
        <f t="shared" si="10"/>
        <v>0</v>
      </c>
      <c r="Z255">
        <f t="shared" si="11"/>
        <v>0</v>
      </c>
      <c r="AM255" s="1">
        <v>2487.7404999999999</v>
      </c>
    </row>
    <row r="256" spans="1:39" x14ac:dyDescent="0.2">
      <c r="A256" s="1">
        <f t="shared" si="9"/>
        <v>2486.4405999999999</v>
      </c>
      <c r="B256" s="1">
        <v>1.060001</v>
      </c>
      <c r="C256">
        <f xml:space="preserve"> _xlfn.XLOOKUP($A256,DibenzoThiophene!$A:$A,DibenzoThiophene!$B:$B,,1)
 + ( $A256 - _xlfn.XLOOKUP($A256,DibenzoThiophene!$A:$A,DibenzoThiophene!$A:$A,,1) )
   / ( _xlfn.XLOOKUP($A256,DibenzoThiophene!$A:$A,DibenzoThiophene!$A:$A,,-1)
       - _xlfn.XLOOKUP($A256,DibenzoThiophene!$A:$A,DibenzoThiophene!$A:$A,,1) )
   * ( _xlfn.XLOOKUP($A256,DibenzoThiophene!$A:$A,DibenzoThiophene!$B:$B,,-1)
       - _xlfn.XLOOKUP($A256,DibenzoThiophene!$A:$A,DibenzoThiophene!$B:$B,,1) )</f>
        <v>1.0431039367414427</v>
      </c>
      <c r="D256">
        <f xml:space="preserve"> _xlfn.XLOOKUP($A256,Sulfone!$A:$A,Sulfone!$B:$B,,1)
 + ( $A256 - _xlfn.XLOOKUP($A256,Sulfone!$A:$A,Sulfone!$A:$A,,1) )
   / ( _xlfn.XLOOKUP($A256,Sulfone!$A:$A,Sulfone!$A:$A,,-1)
       - _xlfn.XLOOKUP($A256,Sulfone!$A:$A,Sulfone!$A:$A,,1) )
   * ( _xlfn.XLOOKUP($A256,Sulfone!$A:$A,Sulfone!$B:$B,,-1)
       - _xlfn.XLOOKUP($A256,Sulfone!$A:$A,Sulfone!$B:$B,,1) )</f>
        <v>1.3364691491220613</v>
      </c>
      <c r="E256">
        <f xml:space="preserve"> _xlfn.XLOOKUP($A256,sfeso4051!$A:$A,sfeso4051!$B:$B,,1)
 + ( $A256 - _xlfn.XLOOKUP($A256,sfeso4051!$A:$A,sfeso4051!$A:$A,,1) )
   / ( _xlfn.XLOOKUP($A256,sfeso4051!$A:$A,sfeso4051!$A:$A,,-1)
       - _xlfn.XLOOKUP($A256,sfeso4051!$A:$A,sfeso4051!$A:$A,,1) )
   * ( _xlfn.XLOOKUP($A256,sfeso4051!$A:$A,sfeso4051!$B:$B,,-1)
       - _xlfn.XLOOKUP($A256,sfeso4051!$A:$A,sfeso4051!$B:$B,,1) )</f>
        <v>0.81732628503455895</v>
      </c>
      <c r="F256">
        <f xml:space="preserve"> _xlfn.XLOOKUP($A256,sdbt029!$A:$A,sdbt029!$B:$B,,1)
 + ( $A256 - _xlfn.XLOOKUP($A256,sdbt029!$A:$A,sdbt029!$A:$A,,1) )
   / ( _xlfn.XLOOKUP($A256,sdbt029!$A:$A,sdbt029!$A:$A,,-1)
       - _xlfn.XLOOKUP($A256,sdbt029!$A:$A,sdbt029!$A:$A,,1) )
   * ( _xlfn.XLOOKUP($A256,sdbt029!$A:$A,sdbt029!$B:$B,,-1)
       - _xlfn.XLOOKUP($A256,sdbt029!$A:$A,sdbt029!$B:$B,,1) )</f>
        <v>1.0398068808608643</v>
      </c>
      <c r="G256">
        <f xml:space="preserve"> _xlfn.XLOOKUP($A256,sdbs034!$A:$A,sdbs034!$B:$B,,1)
 + ( $A256 - _xlfn.XLOOKUP($A256,sdbs034!$A:$A,sdbs034!$A:$A,,1) )
   / ( _xlfn.XLOOKUP($A256,sdbs034!$A:$A,sdbs034!$A:$A,,-1)
       - _xlfn.XLOOKUP($A256,sdbs034!$A:$A,sdbs034!$A:$A,,1) )
   * ( _xlfn.XLOOKUP($A256,sdbs034!$A:$A,sdbs034!$B:$B,,-1)
       - _xlfn.XLOOKUP($A256,sdbs034!$A:$A,sdbs034!$B:$B,,1) )</f>
        <v>1.115694464686517</v>
      </c>
      <c r="H256">
        <f xml:space="preserve"> _xlfn.XLOOKUP($A256,sdbso042!$A:$A,sdbso042!$B:$B,,1)
 + ( $A256 - _xlfn.XLOOKUP($A256,sdbso042!$A:$A,sdbso042!$A:$A,,1) )
   / ( _xlfn.XLOOKUP($A256,sdbso042!$A:$A,sdbso042!$A:$A,,-1)
       - _xlfn.XLOOKUP($A256,sdbso042!$A:$A,sdbso042!$A:$A,,1) )
   * ( _xlfn.XLOOKUP($A256,sdbso042!$A:$A,sdbso042!$B:$B,,-1)
       - _xlfn.XLOOKUP($A256,sdbso042!$A:$A,sdbso042!$B:$B,,1) )</f>
        <v>1.4108633793159677</v>
      </c>
      <c r="Y256">
        <f t="shared" si="10"/>
        <v>0</v>
      </c>
      <c r="Z256">
        <f t="shared" si="11"/>
        <v>0</v>
      </c>
      <c r="AM256" s="1">
        <v>2487.9405999999999</v>
      </c>
    </row>
    <row r="257" spans="1:39" x14ac:dyDescent="0.2">
      <c r="A257" s="1">
        <f t="shared" si="9"/>
        <v>2486.6408000000001</v>
      </c>
      <c r="B257" s="1">
        <v>1.0744127999999999</v>
      </c>
      <c r="C257">
        <f xml:space="preserve"> _xlfn.XLOOKUP($A257,DibenzoThiophene!$A:$A,DibenzoThiophene!$B:$B,,1)
 + ( $A257 - _xlfn.XLOOKUP($A257,DibenzoThiophene!$A:$A,DibenzoThiophene!$A:$A,,1) )
   / ( _xlfn.XLOOKUP($A257,DibenzoThiophene!$A:$A,DibenzoThiophene!$A:$A,,-1)
       - _xlfn.XLOOKUP($A257,DibenzoThiophene!$A:$A,DibenzoThiophene!$A:$A,,1) )
   * ( _xlfn.XLOOKUP($A257,DibenzoThiophene!$A:$A,DibenzoThiophene!$B:$B,,-1)
       - _xlfn.XLOOKUP($A257,DibenzoThiophene!$A:$A,DibenzoThiophene!$B:$B,,1) )</f>
        <v>1.0336280773983553</v>
      </c>
      <c r="D257">
        <f xml:space="preserve"> _xlfn.XLOOKUP($A257,Sulfone!$A:$A,Sulfone!$B:$B,,1)
 + ( $A257 - _xlfn.XLOOKUP($A257,Sulfone!$A:$A,Sulfone!$A:$A,,1) )
   / ( _xlfn.XLOOKUP($A257,Sulfone!$A:$A,Sulfone!$A:$A,,-1)
       - _xlfn.XLOOKUP($A257,Sulfone!$A:$A,Sulfone!$A:$A,,1) )
   * ( _xlfn.XLOOKUP($A257,Sulfone!$A:$A,Sulfone!$B:$B,,-1)
       - _xlfn.XLOOKUP($A257,Sulfone!$A:$A,Sulfone!$B:$B,,1) )</f>
        <v>1.3358048510492129</v>
      </c>
      <c r="E257">
        <f xml:space="preserve"> _xlfn.XLOOKUP($A257,sfeso4051!$A:$A,sfeso4051!$B:$B,,1)
 + ( $A257 - _xlfn.XLOOKUP($A257,sfeso4051!$A:$A,sfeso4051!$A:$A,,1) )
   / ( _xlfn.XLOOKUP($A257,sfeso4051!$A:$A,sfeso4051!$A:$A,,-1)
       - _xlfn.XLOOKUP($A257,sfeso4051!$A:$A,sfeso4051!$A:$A,,1) )
   * ( _xlfn.XLOOKUP($A257,sfeso4051!$A:$A,sfeso4051!$B:$B,,-1)
       - _xlfn.XLOOKUP($A257,sfeso4051!$A:$A,sfeso4051!$B:$B,,1) )</f>
        <v>0.823328784815757</v>
      </c>
      <c r="F257">
        <f xml:space="preserve"> _xlfn.XLOOKUP($A257,sdbt029!$A:$A,sdbt029!$B:$B,,1)
 + ( $A257 - _xlfn.XLOOKUP($A257,sdbt029!$A:$A,sdbt029!$A:$A,,1) )
   / ( _xlfn.XLOOKUP($A257,sdbt029!$A:$A,sdbt029!$A:$A,,-1)
       - _xlfn.XLOOKUP($A257,sdbt029!$A:$A,sdbt029!$A:$A,,1) )
   * ( _xlfn.XLOOKUP($A257,sdbt029!$A:$A,sdbt029!$B:$B,,-1)
       - _xlfn.XLOOKUP($A257,sdbt029!$A:$A,sdbt029!$B:$B,,1) )</f>
        <v>1.0386612546924641</v>
      </c>
      <c r="G257">
        <f xml:space="preserve"> _xlfn.XLOOKUP($A257,sdbs034!$A:$A,sdbs034!$B:$B,,1)
 + ( $A257 - _xlfn.XLOOKUP($A257,sdbs034!$A:$A,sdbs034!$A:$A,,1) )
   / ( _xlfn.XLOOKUP($A257,sdbs034!$A:$A,sdbs034!$A:$A,,-1)
       - _xlfn.XLOOKUP($A257,sdbs034!$A:$A,sdbs034!$A:$A,,1) )
   * ( _xlfn.XLOOKUP($A257,sdbs034!$A:$A,sdbs034!$B:$B,,-1)
       - _xlfn.XLOOKUP($A257,sdbs034!$A:$A,sdbs034!$B:$B,,1) )</f>
        <v>1.1106660123794327</v>
      </c>
      <c r="H257">
        <f xml:space="preserve"> _xlfn.XLOOKUP($A257,sdbso042!$A:$A,sdbso042!$B:$B,,1)
 + ( $A257 - _xlfn.XLOOKUP($A257,sdbso042!$A:$A,sdbso042!$A:$A,,1) )
   / ( _xlfn.XLOOKUP($A257,sdbso042!$A:$A,sdbso042!$A:$A,,-1)
       - _xlfn.XLOOKUP($A257,sdbso042!$A:$A,sdbso042!$A:$A,,1) )
   * ( _xlfn.XLOOKUP($A257,sdbso042!$A:$A,sdbso042!$B:$B,,-1)
       - _xlfn.XLOOKUP($A257,sdbso042!$A:$A,sdbso042!$B:$B,,1) )</f>
        <v>1.4132501650778941</v>
      </c>
      <c r="Y257">
        <f t="shared" si="10"/>
        <v>0</v>
      </c>
      <c r="Z257">
        <f t="shared" si="11"/>
        <v>0</v>
      </c>
      <c r="AM257" s="1">
        <v>2488.1408000000001</v>
      </c>
    </row>
    <row r="258" spans="1:39" x14ac:dyDescent="0.2">
      <c r="A258" s="1">
        <f t="shared" ref="A258:A321" si="12">AM258-1.5</f>
        <v>2486.8409000000001</v>
      </c>
      <c r="B258" s="1">
        <v>1.0888688</v>
      </c>
      <c r="C258">
        <f xml:space="preserve"> _xlfn.XLOOKUP($A258,DibenzoThiophene!$A:$A,DibenzoThiophene!$B:$B,,1)
 + ( $A258 - _xlfn.XLOOKUP($A258,DibenzoThiophene!$A:$A,DibenzoThiophene!$A:$A,,1) )
   / ( _xlfn.XLOOKUP($A258,DibenzoThiophene!$A:$A,DibenzoThiophene!$A:$A,,-1)
       - _xlfn.XLOOKUP($A258,DibenzoThiophene!$A:$A,DibenzoThiophene!$A:$A,,1) )
   * ( _xlfn.XLOOKUP($A258,DibenzoThiophene!$A:$A,DibenzoThiophene!$B:$B,,-1)
       - _xlfn.XLOOKUP($A258,DibenzoThiophene!$A:$A,DibenzoThiophene!$B:$B,,1) )</f>
        <v>1.0241569512517523</v>
      </c>
      <c r="D258">
        <f xml:space="preserve"> _xlfn.XLOOKUP($A258,Sulfone!$A:$A,Sulfone!$B:$B,,1)
 + ( $A258 - _xlfn.XLOOKUP($A258,Sulfone!$A:$A,Sulfone!$A:$A,,1) )
   / ( _xlfn.XLOOKUP($A258,Sulfone!$A:$A,Sulfone!$A:$A,,-1)
       - _xlfn.XLOOKUP($A258,Sulfone!$A:$A,Sulfone!$A:$A,,1) )
   * ( _xlfn.XLOOKUP($A258,Sulfone!$A:$A,Sulfone!$B:$B,,-1)
       - _xlfn.XLOOKUP($A258,Sulfone!$A:$A,Sulfone!$B:$B,,1) )</f>
        <v>1.3390479602390855</v>
      </c>
      <c r="E258">
        <f xml:space="preserve"> _xlfn.XLOOKUP($A258,sfeso4051!$A:$A,sfeso4051!$B:$B,,1)
 + ( $A258 - _xlfn.XLOOKUP($A258,sfeso4051!$A:$A,sfeso4051!$A:$A,,1) )
   / ( _xlfn.XLOOKUP($A258,sfeso4051!$A:$A,sfeso4051!$A:$A,,-1)
       - _xlfn.XLOOKUP($A258,sfeso4051!$A:$A,sfeso4051!$A:$A,,1) )
   * ( _xlfn.XLOOKUP($A258,sfeso4051!$A:$A,sfeso4051!$B:$B,,-1)
       - _xlfn.XLOOKUP($A258,sfeso4051!$A:$A,sfeso4051!$B:$B,,1) )</f>
        <v>0.83121041443812427</v>
      </c>
      <c r="F258">
        <f xml:space="preserve"> _xlfn.XLOOKUP($A258,sdbt029!$A:$A,sdbt029!$B:$B,,1)
 + ( $A258 - _xlfn.XLOOKUP($A258,sdbt029!$A:$A,sdbt029!$A:$A,,1) )
   / ( _xlfn.XLOOKUP($A258,sdbt029!$A:$A,sdbt029!$A:$A,,-1)
       - _xlfn.XLOOKUP($A258,sdbt029!$A:$A,sdbt029!$A:$A,,1) )
   * ( _xlfn.XLOOKUP($A258,sdbt029!$A:$A,sdbt029!$B:$B,,-1)
       - _xlfn.XLOOKUP($A258,sdbt029!$A:$A,sdbt029!$B:$B,,1) )</f>
        <v>1.0388762005597203</v>
      </c>
      <c r="G258">
        <f xml:space="preserve"> _xlfn.XLOOKUP($A258,sdbs034!$A:$A,sdbs034!$B:$B,,1)
 + ( $A258 - _xlfn.XLOOKUP($A258,sdbs034!$A:$A,sdbs034!$A:$A,,1) )
   / ( _xlfn.XLOOKUP($A258,sdbs034!$A:$A,sdbs034!$A:$A,,-1)
       - _xlfn.XLOOKUP($A258,sdbs034!$A:$A,sdbs034!$A:$A,,1) )
   * ( _xlfn.XLOOKUP($A258,sdbs034!$A:$A,sdbs034!$B:$B,,-1)
       - _xlfn.XLOOKUP($A258,sdbs034!$A:$A,sdbs034!$B:$B,,1) )</f>
        <v>1.1026759041642833</v>
      </c>
      <c r="H258">
        <f xml:space="preserve"> _xlfn.XLOOKUP($A258,sdbso042!$A:$A,sdbso042!$B:$B,,1)
 + ( $A258 - _xlfn.XLOOKUP($A258,sdbso042!$A:$A,sdbso042!$A:$A,,1) )
   / ( _xlfn.XLOOKUP($A258,sdbso042!$A:$A,sdbso042!$A:$A,,-1)
       - _xlfn.XLOOKUP($A258,sdbso042!$A:$A,sdbso042!$A:$A,,1) )
   * ( _xlfn.XLOOKUP($A258,sdbso042!$A:$A,sdbso042!$B:$B,,-1)
       - _xlfn.XLOOKUP($A258,sdbso042!$A:$A,sdbso042!$B:$B,,1) )</f>
        <v>1.4149035142745379</v>
      </c>
      <c r="Y258">
        <f t="shared" ref="Y258:Y321" si="13">$S$1*L258 + $T$1*M258 + $U$1*N258 + $V$1*O258 + $W$1*P258 + $X$1*Q258</f>
        <v>0</v>
      </c>
      <c r="Z258">
        <f t="shared" ref="Z258:Z321" si="14">(Y258 - K258)^2</f>
        <v>0</v>
      </c>
      <c r="AM258" s="1">
        <v>2488.3409000000001</v>
      </c>
    </row>
    <row r="259" spans="1:39" x14ac:dyDescent="0.2">
      <c r="A259" s="1">
        <f t="shared" si="12"/>
        <v>2487.0410000000002</v>
      </c>
      <c r="B259" s="1">
        <v>1.0722065000000001</v>
      </c>
      <c r="C259">
        <f xml:space="preserve"> _xlfn.XLOOKUP($A259,DibenzoThiophene!$A:$A,DibenzoThiophene!$B:$B,,1)
 + ( $A259 - _xlfn.XLOOKUP($A259,DibenzoThiophene!$A:$A,DibenzoThiophene!$A:$A,,1) )
   / ( _xlfn.XLOOKUP($A259,DibenzoThiophene!$A:$A,DibenzoThiophene!$A:$A,,-1)
       - _xlfn.XLOOKUP($A259,DibenzoThiophene!$A:$A,DibenzoThiophene!$A:$A,,1) )
   * ( _xlfn.XLOOKUP($A259,DibenzoThiophene!$A:$A,DibenzoThiophene!$B:$B,,-1)
       - _xlfn.XLOOKUP($A259,DibenzoThiophene!$A:$A,DibenzoThiophene!$B:$B,,1) )</f>
        <v>1.0168229258808132</v>
      </c>
      <c r="D259">
        <f xml:space="preserve"> _xlfn.XLOOKUP($A259,Sulfone!$A:$A,Sulfone!$B:$B,,1)
 + ( $A259 - _xlfn.XLOOKUP($A259,Sulfone!$A:$A,Sulfone!$A:$A,,1) )
   / ( _xlfn.XLOOKUP($A259,Sulfone!$A:$A,Sulfone!$A:$A,,-1)
       - _xlfn.XLOOKUP($A259,Sulfone!$A:$A,Sulfone!$A:$A,,1) )
   * ( _xlfn.XLOOKUP($A259,Sulfone!$A:$A,Sulfone!$B:$B,,-1)
       - _xlfn.XLOOKUP($A259,Sulfone!$A:$A,Sulfone!$B:$B,,1) )</f>
        <v>1.3425569521069904</v>
      </c>
      <c r="E259">
        <f xml:space="preserve"> _xlfn.XLOOKUP($A259,sfeso4051!$A:$A,sfeso4051!$B:$B,,1)
 + ( $A259 - _xlfn.XLOOKUP($A259,sfeso4051!$A:$A,sfeso4051!$A:$A,,1) )
   / ( _xlfn.XLOOKUP($A259,sfeso4051!$A:$A,sfeso4051!$A:$A,,-1)
       - _xlfn.XLOOKUP($A259,sfeso4051!$A:$A,sfeso4051!$A:$A,,1) )
   * ( _xlfn.XLOOKUP($A259,sfeso4051!$A:$A,sfeso4051!$B:$B,,-1)
       - _xlfn.XLOOKUP($A259,sfeso4051!$A:$A,sfeso4051!$B:$B,,1) )</f>
        <v>0.83632346983559658</v>
      </c>
      <c r="F259">
        <f xml:space="preserve"> _xlfn.XLOOKUP($A259,sdbt029!$A:$A,sdbt029!$B:$B,,1)
 + ( $A259 - _xlfn.XLOOKUP($A259,sdbt029!$A:$A,sdbt029!$A:$A,,1) )
   / ( _xlfn.XLOOKUP($A259,sdbt029!$A:$A,sdbt029!$A:$A,,-1)
       - _xlfn.XLOOKUP($A259,sdbt029!$A:$A,sdbt029!$A:$A,,1) )
   * ( _xlfn.XLOOKUP($A259,sdbt029!$A:$A,sdbt029!$B:$B,,-1)
       - _xlfn.XLOOKUP($A259,sdbt029!$A:$A,sdbt029!$B:$B,,1) )</f>
        <v>1.0403136138470914</v>
      </c>
      <c r="G259">
        <f xml:space="preserve"> _xlfn.XLOOKUP($A259,sdbs034!$A:$A,sdbs034!$B:$B,,1)
 + ( $A259 - _xlfn.XLOOKUP($A259,sdbs034!$A:$A,sdbs034!$A:$A,,1) )
   / ( _xlfn.XLOOKUP($A259,sdbs034!$A:$A,sdbs034!$A:$A,,-1)
       - _xlfn.XLOOKUP($A259,sdbs034!$A:$A,sdbs034!$A:$A,,1) )
   * ( _xlfn.XLOOKUP($A259,sdbs034!$A:$A,sdbs034!$B:$B,,-1)
       - _xlfn.XLOOKUP($A259,sdbs034!$A:$A,sdbs034!$B:$B,,1) )</f>
        <v>1.0992602370418605</v>
      </c>
      <c r="H259">
        <f xml:space="preserve"> _xlfn.XLOOKUP($A259,sdbso042!$A:$A,sdbso042!$B:$B,,1)
 + ( $A259 - _xlfn.XLOOKUP($A259,sdbso042!$A:$A,sdbso042!$A:$A,,1) )
   / ( _xlfn.XLOOKUP($A259,sdbso042!$A:$A,sdbso042!$A:$A,,-1)
       - _xlfn.XLOOKUP($A259,sdbso042!$A:$A,sdbso042!$A:$A,,1) )
   * ( _xlfn.XLOOKUP($A259,sdbso042!$A:$A,sdbso042!$B:$B,,-1)
       - _xlfn.XLOOKUP($A259,sdbso042!$A:$A,sdbso042!$B:$B,,1) )</f>
        <v>1.4154884074207226</v>
      </c>
      <c r="Y259">
        <f t="shared" si="13"/>
        <v>0</v>
      </c>
      <c r="Z259">
        <f t="shared" si="14"/>
        <v>0</v>
      </c>
      <c r="AM259" s="1">
        <v>2488.5410000000002</v>
      </c>
    </row>
    <row r="260" spans="1:39" x14ac:dyDescent="0.2">
      <c r="A260" s="1">
        <f t="shared" si="12"/>
        <v>2487.2411999999999</v>
      </c>
      <c r="B260" s="1">
        <v>1.0584682000000001</v>
      </c>
      <c r="C260">
        <f xml:space="preserve"> _xlfn.XLOOKUP($A260,DibenzoThiophene!$A:$A,DibenzoThiophene!$B:$B,,1)
 + ( $A260 - _xlfn.XLOOKUP($A260,DibenzoThiophene!$A:$A,DibenzoThiophene!$A:$A,,1) )
   / ( _xlfn.XLOOKUP($A260,DibenzoThiophene!$A:$A,DibenzoThiophene!$A:$A,,-1)
       - _xlfn.XLOOKUP($A260,DibenzoThiophene!$A:$A,DibenzoThiophene!$A:$A,,1) )
   * ( _xlfn.XLOOKUP($A260,DibenzoThiophene!$A:$A,DibenzoThiophene!$B:$B,,-1)
       - _xlfn.XLOOKUP($A260,DibenzoThiophene!$A:$A,DibenzoThiophene!$B:$B,,1) )</f>
        <v>1.0173669160761016</v>
      </c>
      <c r="D260">
        <f xml:space="preserve"> _xlfn.XLOOKUP($A260,Sulfone!$A:$A,Sulfone!$B:$B,,1)
 + ( $A260 - _xlfn.XLOOKUP($A260,Sulfone!$A:$A,Sulfone!$A:$A,,1) )
   / ( _xlfn.XLOOKUP($A260,Sulfone!$A:$A,Sulfone!$A:$A,,-1)
       - _xlfn.XLOOKUP($A260,Sulfone!$A:$A,Sulfone!$A:$A,,1) )
   * ( _xlfn.XLOOKUP($A260,Sulfone!$A:$A,Sulfone!$B:$B,,-1)
       - _xlfn.XLOOKUP($A260,Sulfone!$A:$A,Sulfone!$B:$B,,1) )</f>
        <v>1.3442147898461028</v>
      </c>
      <c r="E260">
        <f xml:space="preserve"> _xlfn.XLOOKUP($A260,sfeso4051!$A:$A,sfeso4051!$B:$B,,1)
 + ( $A260 - _xlfn.XLOOKUP($A260,sfeso4051!$A:$A,sfeso4051!$A:$A,,1) )
   / ( _xlfn.XLOOKUP($A260,sfeso4051!$A:$A,sfeso4051!$A:$A,,-1)
       - _xlfn.XLOOKUP($A260,sfeso4051!$A:$A,sfeso4051!$A:$A,,1) )
   * ( _xlfn.XLOOKUP($A260,sfeso4051!$A:$A,sfeso4051!$B:$B,,-1)
       - _xlfn.XLOOKUP($A260,sfeso4051!$A:$A,sfeso4051!$B:$B,,1) )</f>
        <v>0.84324328818105676</v>
      </c>
      <c r="F260">
        <f xml:space="preserve"> _xlfn.XLOOKUP($A260,sdbt029!$A:$A,sdbt029!$B:$B,,1)
 + ( $A260 - _xlfn.XLOOKUP($A260,sdbt029!$A:$A,sdbt029!$A:$A,,1) )
   / ( _xlfn.XLOOKUP($A260,sdbt029!$A:$A,sdbt029!$A:$A,,-1)
       - _xlfn.XLOOKUP($A260,sdbt029!$A:$A,sdbt029!$A:$A,,1) )
   * ( _xlfn.XLOOKUP($A260,sdbt029!$A:$A,sdbt029!$B:$B,,-1)
       - _xlfn.XLOOKUP($A260,sdbt029!$A:$A,sdbt029!$B:$B,,1) )</f>
        <v>1.0407807164240035</v>
      </c>
      <c r="G260">
        <f xml:space="preserve"> _xlfn.XLOOKUP($A260,sdbs034!$A:$A,sdbs034!$B:$B,,1)
 + ( $A260 - _xlfn.XLOOKUP($A260,sdbs034!$A:$A,sdbs034!$A:$A,,1) )
   / ( _xlfn.XLOOKUP($A260,sdbs034!$A:$A,sdbs034!$A:$A,,-1)
       - _xlfn.XLOOKUP($A260,sdbs034!$A:$A,sdbs034!$A:$A,,1) )
   * ( _xlfn.XLOOKUP($A260,sdbs034!$A:$A,sdbs034!$B:$B,,-1)
       - _xlfn.XLOOKUP($A260,sdbs034!$A:$A,sdbs034!$B:$B,,1) )</f>
        <v>1.0930320502287683</v>
      </c>
      <c r="H260">
        <f xml:space="preserve"> _xlfn.XLOOKUP($A260,sdbso042!$A:$A,sdbso042!$B:$B,,1)
 + ( $A260 - _xlfn.XLOOKUP($A260,sdbso042!$A:$A,sdbso042!$A:$A,,1) )
   / ( _xlfn.XLOOKUP($A260,sdbso042!$A:$A,sdbso042!$A:$A,,-1)
       - _xlfn.XLOOKUP($A260,sdbso042!$A:$A,sdbso042!$A:$A,,1) )
   * ( _xlfn.XLOOKUP($A260,sdbso042!$A:$A,sdbso042!$B:$B,,-1)
       - _xlfn.XLOOKUP($A260,sdbso042!$A:$A,sdbso042!$B:$B,,1) )</f>
        <v>1.4214106940345304</v>
      </c>
      <c r="Y260">
        <f t="shared" si="13"/>
        <v>0</v>
      </c>
      <c r="Z260">
        <f t="shared" si="14"/>
        <v>0</v>
      </c>
      <c r="AM260" s="1">
        <v>2488.7411999999999</v>
      </c>
    </row>
    <row r="261" spans="1:39" x14ac:dyDescent="0.2">
      <c r="A261" s="1">
        <f t="shared" si="12"/>
        <v>2487.4413</v>
      </c>
      <c r="B261" s="1">
        <v>1.0819785</v>
      </c>
      <c r="C261">
        <f xml:space="preserve"> _xlfn.XLOOKUP($A261,DibenzoThiophene!$A:$A,DibenzoThiophene!$B:$B,,1)
 + ( $A261 - _xlfn.XLOOKUP($A261,DibenzoThiophene!$A:$A,DibenzoThiophene!$A:$A,,1) )
   / ( _xlfn.XLOOKUP($A261,DibenzoThiophene!$A:$A,DibenzoThiophene!$A:$A,,-1)
       - _xlfn.XLOOKUP($A261,DibenzoThiophene!$A:$A,DibenzoThiophene!$A:$A,,1) )
   * ( _xlfn.XLOOKUP($A261,DibenzoThiophene!$A:$A,DibenzoThiophene!$B:$B,,-1)
       - _xlfn.XLOOKUP($A261,DibenzoThiophene!$A:$A,DibenzoThiophene!$B:$B,,1) )</f>
        <v>1.0179106345480164</v>
      </c>
      <c r="D261">
        <f xml:space="preserve"> _xlfn.XLOOKUP($A261,Sulfone!$A:$A,Sulfone!$B:$B,,1)
 + ( $A261 - _xlfn.XLOOKUP($A261,Sulfone!$A:$A,Sulfone!$A:$A,,1) )
   / ( _xlfn.XLOOKUP($A261,Sulfone!$A:$A,Sulfone!$A:$A,,-1)
       - _xlfn.XLOOKUP($A261,Sulfone!$A:$A,Sulfone!$A:$A,,1) )
   * ( _xlfn.XLOOKUP($A261,Sulfone!$A:$A,Sulfone!$B:$B,,-1)
       - _xlfn.XLOOKUP($A261,Sulfone!$A:$A,Sulfone!$B:$B,,1) )</f>
        <v>1.3435468448645376</v>
      </c>
      <c r="E261">
        <f xml:space="preserve"> _xlfn.XLOOKUP($A261,sfeso4051!$A:$A,sfeso4051!$B:$B,,1)
 + ( $A261 - _xlfn.XLOOKUP($A261,sfeso4051!$A:$A,sfeso4051!$A:$A,,1) )
   / ( _xlfn.XLOOKUP($A261,sfeso4051!$A:$A,sfeso4051!$A:$A,,-1)
       - _xlfn.XLOOKUP($A261,sfeso4051!$A:$A,sfeso4051!$A:$A,,1) )
   * ( _xlfn.XLOOKUP($A261,sfeso4051!$A:$A,sfeso4051!$B:$B,,-1)
       - _xlfn.XLOOKUP($A261,sfeso4051!$A:$A,sfeso4051!$B:$B,,1) )</f>
        <v>0.84906446504981181</v>
      </c>
      <c r="F261">
        <f xml:space="preserve"> _xlfn.XLOOKUP($A261,sdbt029!$A:$A,sdbt029!$B:$B,,1)
 + ( $A261 - _xlfn.XLOOKUP($A261,sdbt029!$A:$A,sdbt029!$A:$A,,1) )
   / ( _xlfn.XLOOKUP($A261,sdbt029!$A:$A,sdbt029!$A:$A,,-1)
       - _xlfn.XLOOKUP($A261,sdbt029!$A:$A,sdbt029!$A:$A,,1) )
   * ( _xlfn.XLOOKUP($A261,sdbt029!$A:$A,sdbt029!$B:$B,,-1)
       - _xlfn.XLOOKUP($A261,sdbt029!$A:$A,sdbt029!$B:$B,,1) )</f>
        <v>1.044438036530638</v>
      </c>
      <c r="G261">
        <f xml:space="preserve"> _xlfn.XLOOKUP($A261,sdbs034!$A:$A,sdbs034!$B:$B,,1)
 + ( $A261 - _xlfn.XLOOKUP($A261,sdbs034!$A:$A,sdbs034!$A:$A,,1) )
   / ( _xlfn.XLOOKUP($A261,sdbs034!$A:$A,sdbs034!$A:$A,,-1)
       - _xlfn.XLOOKUP($A261,sdbs034!$A:$A,sdbs034!$A:$A,,1) )
   * ( _xlfn.XLOOKUP($A261,sdbs034!$A:$A,sdbs034!$B:$B,,-1)
       - _xlfn.XLOOKUP($A261,sdbs034!$A:$A,sdbs034!$B:$B,,1) )</f>
        <v>1.089512149794319</v>
      </c>
      <c r="H261">
        <f xml:space="preserve"> _xlfn.XLOOKUP($A261,sdbso042!$A:$A,sdbso042!$B:$B,,1)
 + ( $A261 - _xlfn.XLOOKUP($A261,sdbso042!$A:$A,sdbso042!$A:$A,,1) )
   / ( _xlfn.XLOOKUP($A261,sdbso042!$A:$A,sdbso042!$A:$A,,-1)
       - _xlfn.XLOOKUP($A261,sdbso042!$A:$A,sdbso042!$A:$A,,1) )
   * ( _xlfn.XLOOKUP($A261,sdbso042!$A:$A,sdbso042!$B:$B,,-1)
       - _xlfn.XLOOKUP($A261,sdbso042!$A:$A,sdbso042!$B:$B,,1) )</f>
        <v>1.4194634672182729</v>
      </c>
      <c r="Y261">
        <f t="shared" si="13"/>
        <v>0</v>
      </c>
      <c r="Z261">
        <f t="shared" si="14"/>
        <v>0</v>
      </c>
      <c r="AM261" s="1">
        <v>2488.9413</v>
      </c>
    </row>
    <row r="262" spans="1:39" x14ac:dyDescent="0.2">
      <c r="A262" s="1">
        <f t="shared" si="12"/>
        <v>2487.6414</v>
      </c>
      <c r="B262" s="1">
        <v>1.0574872</v>
      </c>
      <c r="C262">
        <f xml:space="preserve"> _xlfn.XLOOKUP($A262,DibenzoThiophene!$A:$A,DibenzoThiophene!$B:$B,,1)
 + ( $A262 - _xlfn.XLOOKUP($A262,DibenzoThiophene!$A:$A,DibenzoThiophene!$A:$A,,1) )
   / ( _xlfn.XLOOKUP($A262,DibenzoThiophene!$A:$A,DibenzoThiophene!$A:$A,,-1)
       - _xlfn.XLOOKUP($A262,DibenzoThiophene!$A:$A,DibenzoThiophene!$A:$A,,1) )
   * ( _xlfn.XLOOKUP($A262,DibenzoThiophene!$A:$A,DibenzoThiophene!$B:$B,,-1)
       - _xlfn.XLOOKUP($A262,DibenzoThiophene!$A:$A,DibenzoThiophene!$B:$B,,1) )</f>
        <v>1.0184543530199313</v>
      </c>
      <c r="D262">
        <f xml:space="preserve"> _xlfn.XLOOKUP($A262,Sulfone!$A:$A,Sulfone!$B:$B,,1)
 + ( $A262 - _xlfn.XLOOKUP($A262,Sulfone!$A:$A,Sulfone!$A:$A,,1) )
   / ( _xlfn.XLOOKUP($A262,Sulfone!$A:$A,Sulfone!$A:$A,,-1)
       - _xlfn.XLOOKUP($A262,Sulfone!$A:$A,Sulfone!$A:$A,,1) )
   * ( _xlfn.XLOOKUP($A262,Sulfone!$A:$A,Sulfone!$B:$B,,-1)
       - _xlfn.XLOOKUP($A262,Sulfone!$A:$A,Sulfone!$B:$B,,1) )</f>
        <v>1.3457079079073875</v>
      </c>
      <c r="E262">
        <f xml:space="preserve"> _xlfn.XLOOKUP($A262,sfeso4051!$A:$A,sfeso4051!$B:$B,,1)
 + ( $A262 - _xlfn.XLOOKUP($A262,sfeso4051!$A:$A,sfeso4051!$A:$A,,1) )
   / ( _xlfn.XLOOKUP($A262,sfeso4051!$A:$A,sfeso4051!$A:$A,,-1)
       - _xlfn.XLOOKUP($A262,sfeso4051!$A:$A,sfeso4051!$A:$A,,1) )
   * ( _xlfn.XLOOKUP($A262,sfeso4051!$A:$A,sfeso4051!$B:$B,,-1)
       - _xlfn.XLOOKUP($A262,sfeso4051!$A:$A,sfeso4051!$B:$B,,1) )</f>
        <v>0.85465900836628228</v>
      </c>
      <c r="F262">
        <f xml:space="preserve"> _xlfn.XLOOKUP($A262,sdbt029!$A:$A,sdbt029!$B:$B,,1)
 + ( $A262 - _xlfn.XLOOKUP($A262,sdbt029!$A:$A,sdbt029!$A:$A,,1) )
   / ( _xlfn.XLOOKUP($A262,sdbt029!$A:$A,sdbt029!$A:$A,,-1)
       - _xlfn.XLOOKUP($A262,sdbt029!$A:$A,sdbt029!$A:$A,,1) )
   * ( _xlfn.XLOOKUP($A262,sdbt029!$A:$A,sdbt029!$B:$B,,-1)
       - _xlfn.XLOOKUP($A262,sdbt029!$A:$A,sdbt029!$B:$B,,1) )</f>
        <v>1.0402345435974716</v>
      </c>
      <c r="G262">
        <f xml:space="preserve"> _xlfn.XLOOKUP($A262,sdbs034!$A:$A,sdbs034!$B:$B,,1)
 + ( $A262 - _xlfn.XLOOKUP($A262,sdbs034!$A:$A,sdbs034!$A:$A,,1) )
   / ( _xlfn.XLOOKUP($A262,sdbs034!$A:$A,sdbs034!$A:$A,,-1)
       - _xlfn.XLOOKUP($A262,sdbs034!$A:$A,sdbs034!$A:$A,,1) )
   * ( _xlfn.XLOOKUP($A262,sdbs034!$A:$A,sdbs034!$B:$B,,-1)
       - _xlfn.XLOOKUP($A262,sdbs034!$A:$A,sdbs034!$B:$B,,1) )</f>
        <v>1.0877960905683615</v>
      </c>
      <c r="H262">
        <f xml:space="preserve"> _xlfn.XLOOKUP($A262,sdbso042!$A:$A,sdbso042!$B:$B,,1)
 + ( $A262 - _xlfn.XLOOKUP($A262,sdbso042!$A:$A,sdbso042!$A:$A,,1) )
   / ( _xlfn.XLOOKUP($A262,sdbso042!$A:$A,sdbso042!$A:$A,,-1)
       - _xlfn.XLOOKUP($A262,sdbso042!$A:$A,sdbso042!$A:$A,,1) )
   * ( _xlfn.XLOOKUP($A262,sdbso042!$A:$A,sdbso042!$B:$B,,-1)
       - _xlfn.XLOOKUP($A262,sdbso042!$A:$A,sdbso042!$B:$B,,1) )</f>
        <v>1.4210075783276406</v>
      </c>
      <c r="Y262">
        <f t="shared" si="13"/>
        <v>0</v>
      </c>
      <c r="Z262">
        <f t="shared" si="14"/>
        <v>0</v>
      </c>
      <c r="AM262" s="1">
        <v>2489.1414</v>
      </c>
    </row>
    <row r="263" spans="1:39" x14ac:dyDescent="0.2">
      <c r="A263" s="1">
        <f t="shared" si="12"/>
        <v>2487.8416000000002</v>
      </c>
      <c r="B263" s="1">
        <v>1.0553739</v>
      </c>
      <c r="C263">
        <f xml:space="preserve"> _xlfn.XLOOKUP($A263,DibenzoThiophene!$A:$A,DibenzoThiophene!$B:$B,,1)
 + ( $A263 - _xlfn.XLOOKUP($A263,DibenzoThiophene!$A:$A,DibenzoThiophene!$A:$A,,1) )
   / ( _xlfn.XLOOKUP($A263,DibenzoThiophene!$A:$A,DibenzoThiophene!$A:$A,,-1)
       - _xlfn.XLOOKUP($A263,DibenzoThiophene!$A:$A,DibenzoThiophene!$A:$A,,1) )
   * ( _xlfn.XLOOKUP($A263,DibenzoThiophene!$A:$A,DibenzoThiophene!$B:$B,,-1)
       - _xlfn.XLOOKUP($A263,DibenzoThiophene!$A:$A,DibenzoThiophene!$B:$B,,1) )</f>
        <v>1.0189983432152208</v>
      </c>
      <c r="D263">
        <f xml:space="preserve"> _xlfn.XLOOKUP($A263,Sulfone!$A:$A,Sulfone!$B:$B,,1)
 + ( $A263 - _xlfn.XLOOKUP($A263,Sulfone!$A:$A,Sulfone!$A:$A,,1) )
   / ( _xlfn.XLOOKUP($A263,Sulfone!$A:$A,Sulfone!$A:$A,,-1)
       - _xlfn.XLOOKUP($A263,Sulfone!$A:$A,Sulfone!$A:$A,,1) )
   * ( _xlfn.XLOOKUP($A263,Sulfone!$A:$A,Sulfone!$B:$B,,-1)
       - _xlfn.XLOOKUP($A263,Sulfone!$A:$A,Sulfone!$B:$B,,1) )</f>
        <v>1.3470731891061065</v>
      </c>
      <c r="E263">
        <f xml:space="preserve"> _xlfn.XLOOKUP($A263,sfeso4051!$A:$A,sfeso4051!$B:$B,,1)
 + ( $A263 - _xlfn.XLOOKUP($A263,sfeso4051!$A:$A,sfeso4051!$A:$A,,1) )
   / ( _xlfn.XLOOKUP($A263,sfeso4051!$A:$A,sfeso4051!$A:$A,,-1)
       - _xlfn.XLOOKUP($A263,sfeso4051!$A:$A,sfeso4051!$A:$A,,1) )
   * ( _xlfn.XLOOKUP($A263,sfeso4051!$A:$A,sfeso4051!$B:$B,,-1)
       - _xlfn.XLOOKUP($A263,sfeso4051!$A:$A,sfeso4051!$B:$B,,1) )</f>
        <v>0.86072687617033916</v>
      </c>
      <c r="F263">
        <f xml:space="preserve"> _xlfn.XLOOKUP($A263,sdbt029!$A:$A,sdbt029!$B:$B,,1)
 + ( $A263 - _xlfn.XLOOKUP($A263,sdbt029!$A:$A,sdbt029!$A:$A,,1) )
   / ( _xlfn.XLOOKUP($A263,sdbt029!$A:$A,sdbt029!$A:$A,,-1)
       - _xlfn.XLOOKUP($A263,sdbt029!$A:$A,sdbt029!$A:$A,,1) )
   * ( _xlfn.XLOOKUP($A263,sdbt029!$A:$A,sdbt029!$B:$B,,-1)
       - _xlfn.XLOOKUP($A263,sdbt029!$A:$A,sdbt029!$B:$B,,1) )</f>
        <v>1.0490212062835287</v>
      </c>
      <c r="G263">
        <f xml:space="preserve"> _xlfn.XLOOKUP($A263,sdbs034!$A:$A,sdbs034!$B:$B,,1)
 + ( $A263 - _xlfn.XLOOKUP($A263,sdbs034!$A:$A,sdbs034!$A:$A,,1) )
   / ( _xlfn.XLOOKUP($A263,sdbs034!$A:$A,sdbs034!$A:$A,,-1)
       - _xlfn.XLOOKUP($A263,sdbs034!$A:$A,sdbs034!$A:$A,,1) )
   * ( _xlfn.XLOOKUP($A263,sdbs034!$A:$A,sdbs034!$B:$B,,-1)
       - _xlfn.XLOOKUP($A263,sdbs034!$A:$A,sdbs034!$B:$B,,1) )</f>
        <v>1.0841100906760881</v>
      </c>
      <c r="H263">
        <f xml:space="preserve"> _xlfn.XLOOKUP($A263,sdbso042!$A:$A,sdbso042!$B:$B,,1)
 + ( $A263 - _xlfn.XLOOKUP($A263,sdbso042!$A:$A,sdbso042!$A:$A,,1) )
   / ( _xlfn.XLOOKUP($A263,sdbso042!$A:$A,sdbso042!$A:$A,,-1)
       - _xlfn.XLOOKUP($A263,sdbso042!$A:$A,sdbso042!$A:$A,,1) )
   * ( _xlfn.XLOOKUP($A263,sdbso042!$A:$A,sdbso042!$B:$B,,-1)
       - _xlfn.XLOOKUP($A263,sdbso042!$A:$A,sdbso042!$B:$B,,1) )</f>
        <v>1.4123623343825489</v>
      </c>
      <c r="Y263">
        <f t="shared" si="13"/>
        <v>0</v>
      </c>
      <c r="Z263">
        <f t="shared" si="14"/>
        <v>0</v>
      </c>
      <c r="AM263" s="1">
        <v>2489.3416000000002</v>
      </c>
    </row>
    <row r="264" spans="1:39" x14ac:dyDescent="0.2">
      <c r="A264" s="1">
        <f t="shared" si="12"/>
        <v>2488.0417000000002</v>
      </c>
      <c r="B264" s="1">
        <v>1.0761432</v>
      </c>
      <c r="C264">
        <f xml:space="preserve"> _xlfn.XLOOKUP($A264,DibenzoThiophene!$A:$A,DibenzoThiophene!$B:$B,,1)
 + ( $A264 - _xlfn.XLOOKUP($A264,DibenzoThiophene!$A:$A,DibenzoThiophene!$A:$A,,1) )
   / ( _xlfn.XLOOKUP($A264,DibenzoThiophene!$A:$A,DibenzoThiophene!$A:$A,,-1)
       - _xlfn.XLOOKUP($A264,DibenzoThiophene!$A:$A,DibenzoThiophene!$A:$A,,1) )
   * ( _xlfn.XLOOKUP($A264,DibenzoThiophene!$A:$A,DibenzoThiophene!$B:$B,,-1)
       - _xlfn.XLOOKUP($A264,DibenzoThiophene!$A:$A,DibenzoThiophene!$B:$B,,1) )</f>
        <v>1.0186154801517542</v>
      </c>
      <c r="D264">
        <f xml:space="preserve"> _xlfn.XLOOKUP($A264,Sulfone!$A:$A,Sulfone!$B:$B,,1)
 + ( $A264 - _xlfn.XLOOKUP($A264,Sulfone!$A:$A,Sulfone!$A:$A,,1) )
   / ( _xlfn.XLOOKUP($A264,Sulfone!$A:$A,Sulfone!$A:$A,,-1)
       - _xlfn.XLOOKUP($A264,Sulfone!$A:$A,Sulfone!$A:$A,,1) )
   * ( _xlfn.XLOOKUP($A264,Sulfone!$A:$A,Sulfone!$B:$B,,-1)
       - _xlfn.XLOOKUP($A264,Sulfone!$A:$A,Sulfone!$B:$B,,1) )</f>
        <v>1.352427379595355</v>
      </c>
      <c r="E264">
        <f xml:space="preserve"> _xlfn.XLOOKUP($A264,sfeso4051!$A:$A,sfeso4051!$B:$B,,1)
 + ( $A264 - _xlfn.XLOOKUP($A264,sfeso4051!$A:$A,sfeso4051!$A:$A,,1) )
   / ( _xlfn.XLOOKUP($A264,sfeso4051!$A:$A,sfeso4051!$A:$A,,-1)
       - _xlfn.XLOOKUP($A264,sfeso4051!$A:$A,sfeso4051!$A:$A,,1) )
   * ( _xlfn.XLOOKUP($A264,sfeso4051!$A:$A,sfeso4051!$B:$B,,-1)
       - _xlfn.XLOOKUP($A264,sfeso4051!$A:$A,sfeso4051!$B:$B,,1) )</f>
        <v>0.86296855709265863</v>
      </c>
      <c r="F264">
        <f xml:space="preserve"> _xlfn.XLOOKUP($A264,sdbt029!$A:$A,sdbt029!$B:$B,,1)
 + ( $A264 - _xlfn.XLOOKUP($A264,sdbt029!$A:$A,sdbt029!$A:$A,,1) )
   / ( _xlfn.XLOOKUP($A264,sdbt029!$A:$A,sdbt029!$A:$A,,-1)
       - _xlfn.XLOOKUP($A264,sdbt029!$A:$A,sdbt029!$A:$A,,1) )
   * ( _xlfn.XLOOKUP($A264,sdbt029!$A:$A,sdbt029!$B:$B,,-1)
       - _xlfn.XLOOKUP($A264,sdbt029!$A:$A,sdbt029!$B:$B,,1) )</f>
        <v>1.0444879658513571</v>
      </c>
      <c r="G264">
        <f xml:space="preserve"> _xlfn.XLOOKUP($A264,sdbs034!$A:$A,sdbs034!$B:$B,,1)
 + ( $A264 - _xlfn.XLOOKUP($A264,sdbs034!$A:$A,sdbs034!$A:$A,,1) )
   / ( _xlfn.XLOOKUP($A264,sdbs034!$A:$A,sdbs034!$A:$A,,-1)
       - _xlfn.XLOOKUP($A264,sdbs034!$A:$A,sdbs034!$A:$A,,1) )
   * ( _xlfn.XLOOKUP($A264,sdbs034!$A:$A,sdbs034!$B:$B,,-1)
       - _xlfn.XLOOKUP($A264,sdbs034!$A:$A,sdbs034!$B:$B,,1) )</f>
        <v>1.0791488018030286</v>
      </c>
      <c r="H264">
        <f xml:space="preserve"> _xlfn.XLOOKUP($A264,sdbso042!$A:$A,sdbso042!$B:$B,,1)
 + ( $A264 - _xlfn.XLOOKUP($A264,sdbso042!$A:$A,sdbso042!$A:$A,,1) )
   / ( _xlfn.XLOOKUP($A264,sdbso042!$A:$A,sdbso042!$A:$A,,-1)
       - _xlfn.XLOOKUP($A264,sdbso042!$A:$A,sdbso042!$A:$A,,1) )
   * ( _xlfn.XLOOKUP($A264,sdbso042!$A:$A,sdbso042!$B:$B,,-1)
       - _xlfn.XLOOKUP($A264,sdbso042!$A:$A,sdbso042!$B:$B,,1) )</f>
        <v>1.4099905974919285</v>
      </c>
      <c r="Y264">
        <f t="shared" si="13"/>
        <v>0</v>
      </c>
      <c r="Z264">
        <f t="shared" si="14"/>
        <v>0</v>
      </c>
      <c r="AM264" s="1">
        <v>2489.5417000000002</v>
      </c>
    </row>
    <row r="265" spans="1:39" x14ac:dyDescent="0.2">
      <c r="A265" s="1">
        <f t="shared" si="12"/>
        <v>2488.2417999999998</v>
      </c>
      <c r="B265" s="1">
        <v>1.0483066999999999</v>
      </c>
      <c r="C265">
        <f xml:space="preserve"> _xlfn.XLOOKUP($A265,DibenzoThiophene!$A:$A,DibenzoThiophene!$B:$B,,1)
 + ( $A265 - _xlfn.XLOOKUP($A265,DibenzoThiophene!$A:$A,DibenzoThiophene!$A:$A,,1) )
   / ( _xlfn.XLOOKUP($A265,DibenzoThiophene!$A:$A,DibenzoThiophene!$A:$A,,-1)
       - _xlfn.XLOOKUP($A265,DibenzoThiophene!$A:$A,DibenzoThiophene!$A:$A,,1) )
   * ( _xlfn.XLOOKUP($A265,DibenzoThiophene!$A:$A,DibenzoThiophene!$B:$B,,-1)
       - _xlfn.XLOOKUP($A265,DibenzoThiophene!$A:$A,DibenzoThiophene!$B:$B,,1) )</f>
        <v>1.0154510193190935</v>
      </c>
      <c r="D265">
        <f xml:space="preserve"> _xlfn.XLOOKUP($A265,Sulfone!$A:$A,Sulfone!$B:$B,,1)
 + ( $A265 - _xlfn.XLOOKUP($A265,Sulfone!$A:$A,Sulfone!$A:$A,,1) )
   / ( _xlfn.XLOOKUP($A265,Sulfone!$A:$A,Sulfone!$A:$A,,-1)
       - _xlfn.XLOOKUP($A265,Sulfone!$A:$A,Sulfone!$A:$A,,1) )
   * ( _xlfn.XLOOKUP($A265,Sulfone!$A:$A,Sulfone!$B:$B,,-1)
       - _xlfn.XLOOKUP($A265,Sulfone!$A:$A,Sulfone!$B:$B,,1) )</f>
        <v>1.3555939974314863</v>
      </c>
      <c r="E265">
        <f xml:space="preserve"> _xlfn.XLOOKUP($A265,sfeso4051!$A:$A,sfeso4051!$B:$B,,1)
 + ( $A265 - _xlfn.XLOOKUP($A265,sfeso4051!$A:$A,sfeso4051!$A:$A,,1) )
   / ( _xlfn.XLOOKUP($A265,sfeso4051!$A:$A,sfeso4051!$A:$A,,-1)
       - _xlfn.XLOOKUP($A265,sfeso4051!$A:$A,sfeso4051!$A:$A,,1) )
   * ( _xlfn.XLOOKUP($A265,sfeso4051!$A:$A,sfeso4051!$B:$B,,-1)
       - _xlfn.XLOOKUP($A265,sfeso4051!$A:$A,sfeso4051!$B:$B,,1) )</f>
        <v>0.87152549263368673</v>
      </c>
      <c r="F265">
        <f xml:space="preserve"> _xlfn.XLOOKUP($A265,sdbt029!$A:$A,sdbt029!$B:$B,,1)
 + ( $A265 - _xlfn.XLOOKUP($A265,sdbt029!$A:$A,sdbt029!$A:$A,,1) )
   / ( _xlfn.XLOOKUP($A265,sdbt029!$A:$A,sdbt029!$A:$A,,-1)
       - _xlfn.XLOOKUP($A265,sdbt029!$A:$A,sdbt029!$A:$A,,1) )
   * ( _xlfn.XLOOKUP($A265,sdbt029!$A:$A,sdbt029!$B:$B,,-1)
       - _xlfn.XLOOKUP($A265,sdbt029!$A:$A,sdbt029!$B:$B,,1) )</f>
        <v>1.0470117207644716</v>
      </c>
      <c r="G265">
        <f xml:space="preserve"> _xlfn.XLOOKUP($A265,sdbs034!$A:$A,sdbs034!$B:$B,,1)
 + ( $A265 - _xlfn.XLOOKUP($A265,sdbs034!$A:$A,sdbs034!$A:$A,,1) )
   / ( _xlfn.XLOOKUP($A265,sdbs034!$A:$A,sdbs034!$A:$A,,-1)
       - _xlfn.XLOOKUP($A265,sdbs034!$A:$A,sdbs034!$A:$A,,1) )
   * ( _xlfn.XLOOKUP($A265,sdbs034!$A:$A,sdbs034!$B:$B,,-1)
       - _xlfn.XLOOKUP($A265,sdbs034!$A:$A,sdbs034!$B:$B,,1) )</f>
        <v>1.0748982874114505</v>
      </c>
      <c r="H265">
        <f xml:space="preserve"> _xlfn.XLOOKUP($A265,sdbso042!$A:$A,sdbso042!$B:$B,,1)
 + ( $A265 - _xlfn.XLOOKUP($A265,sdbso042!$A:$A,sdbso042!$A:$A,,1) )
   / ( _xlfn.XLOOKUP($A265,sdbso042!$A:$A,sdbso042!$A:$A,,-1)
       - _xlfn.XLOOKUP($A265,sdbso042!$A:$A,sdbso042!$A:$A,,1) )
   * ( _xlfn.XLOOKUP($A265,sdbso042!$A:$A,sdbso042!$B:$B,,-1)
       - _xlfn.XLOOKUP($A265,sdbso042!$A:$A,sdbso042!$B:$B,,1) )</f>
        <v>1.409956482205446</v>
      </c>
      <c r="Y265">
        <f t="shared" si="13"/>
        <v>0</v>
      </c>
      <c r="Z265">
        <f t="shared" si="14"/>
        <v>0</v>
      </c>
      <c r="AM265" s="1">
        <v>2489.7417999999998</v>
      </c>
    </row>
    <row r="266" spans="1:39" x14ac:dyDescent="0.2">
      <c r="A266" s="1">
        <f t="shared" si="12"/>
        <v>2488.4418999999998</v>
      </c>
      <c r="B266" s="1">
        <v>1.0527850999999999</v>
      </c>
      <c r="C266">
        <f xml:space="preserve"> _xlfn.XLOOKUP($A266,DibenzoThiophene!$A:$A,DibenzoThiophene!$B:$B,,1)
 + ( $A266 - _xlfn.XLOOKUP($A266,DibenzoThiophene!$A:$A,DibenzoThiophene!$A:$A,,1) )
   / ( _xlfn.XLOOKUP($A266,DibenzoThiophene!$A:$A,DibenzoThiophene!$A:$A,,-1)
       - _xlfn.XLOOKUP($A266,DibenzoThiophene!$A:$A,DibenzoThiophene!$A:$A,,1) )
   * ( _xlfn.XLOOKUP($A266,DibenzoThiophene!$A:$A,DibenzoThiophene!$B:$B,,-1)
       - _xlfn.XLOOKUP($A266,DibenzoThiophene!$A:$A,DibenzoThiophene!$B:$B,,1) )</f>
        <v>1.0122865584864258</v>
      </c>
      <c r="D266">
        <f xml:space="preserve"> _xlfn.XLOOKUP($A266,Sulfone!$A:$A,Sulfone!$B:$B,,1)
 + ( $A266 - _xlfn.XLOOKUP($A266,Sulfone!$A:$A,Sulfone!$A:$A,,1) )
   / ( _xlfn.XLOOKUP($A266,Sulfone!$A:$A,Sulfone!$A:$A,,-1)
       - _xlfn.XLOOKUP($A266,Sulfone!$A:$A,Sulfone!$A:$A,,1) )
   * ( _xlfn.XLOOKUP($A266,Sulfone!$A:$A,Sulfone!$B:$B,,-1)
       - _xlfn.XLOOKUP($A266,Sulfone!$A:$A,Sulfone!$B:$B,,1) )</f>
        <v>1.363654091659489</v>
      </c>
      <c r="E266">
        <f xml:space="preserve"> _xlfn.XLOOKUP($A266,sfeso4051!$A:$A,sfeso4051!$B:$B,,1)
 + ( $A266 - _xlfn.XLOOKUP($A266,sfeso4051!$A:$A,sfeso4051!$A:$A,,1) )
   / ( _xlfn.XLOOKUP($A266,sfeso4051!$A:$A,sfeso4051!$A:$A,,-1)
       - _xlfn.XLOOKUP($A266,sfeso4051!$A:$A,sfeso4051!$A:$A,,1) )
   * ( _xlfn.XLOOKUP($A266,sfeso4051!$A:$A,sfeso4051!$B:$B,,-1)
       - _xlfn.XLOOKUP($A266,sfeso4051!$A:$A,sfeso4051!$B:$B,,1) )</f>
        <v>0.88023311100705071</v>
      </c>
      <c r="F266">
        <f xml:space="preserve"> _xlfn.XLOOKUP($A266,sdbt029!$A:$A,sdbt029!$B:$B,,1)
 + ( $A266 - _xlfn.XLOOKUP($A266,sdbt029!$A:$A,sdbt029!$A:$A,,1) )
   / ( _xlfn.XLOOKUP($A266,sdbt029!$A:$A,sdbt029!$A:$A,,-1)
       - _xlfn.XLOOKUP($A266,sdbt029!$A:$A,sdbt029!$A:$A,,1) )
   * ( _xlfn.XLOOKUP($A266,sdbt029!$A:$A,sdbt029!$B:$B,,-1)
       - _xlfn.XLOOKUP($A266,sdbt029!$A:$A,sdbt029!$B:$B,,1) )</f>
        <v>1.0460120925206364</v>
      </c>
      <c r="G266">
        <f xml:space="preserve"> _xlfn.XLOOKUP($A266,sdbs034!$A:$A,sdbs034!$B:$B,,1)
 + ( $A266 - _xlfn.XLOOKUP($A266,sdbs034!$A:$A,sdbs034!$A:$A,,1) )
   / ( _xlfn.XLOOKUP($A266,sdbs034!$A:$A,sdbs034!$A:$A,,-1)
       - _xlfn.XLOOKUP($A266,sdbs034!$A:$A,sdbs034!$A:$A,,1) )
   * ( _xlfn.XLOOKUP($A266,sdbs034!$A:$A,sdbs034!$B:$B,,-1)
       - _xlfn.XLOOKUP($A266,sdbs034!$A:$A,sdbs034!$B:$B,,1) )</f>
        <v>1.0764166249488816</v>
      </c>
      <c r="H266">
        <f xml:space="preserve"> _xlfn.XLOOKUP($A266,sdbso042!$A:$A,sdbso042!$B:$B,,1)
 + ( $A266 - _xlfn.XLOOKUP($A266,sdbso042!$A:$A,sdbso042!$A:$A,,1) )
   / ( _xlfn.XLOOKUP($A266,sdbso042!$A:$A,sdbso042!$A:$A,,-1)
       - _xlfn.XLOOKUP($A266,sdbso042!$A:$A,sdbso042!$A:$A,,1) )
   * ( _xlfn.XLOOKUP($A266,sdbso042!$A:$A,sdbso042!$B:$B,,-1)
       - _xlfn.XLOOKUP($A266,sdbso042!$A:$A,sdbso042!$B:$B,,1) )</f>
        <v>1.4042994385137204</v>
      </c>
      <c r="Y266">
        <f t="shared" si="13"/>
        <v>0</v>
      </c>
      <c r="Z266">
        <f t="shared" si="14"/>
        <v>0</v>
      </c>
      <c r="AM266" s="1">
        <v>2489.9418999999998</v>
      </c>
    </row>
    <row r="267" spans="1:39" x14ac:dyDescent="0.2">
      <c r="A267" s="1">
        <f t="shared" si="12"/>
        <v>2488.6421</v>
      </c>
      <c r="B267" s="1">
        <v>1.0660178</v>
      </c>
      <c r="C267">
        <f xml:space="preserve"> _xlfn.XLOOKUP($A267,DibenzoThiophene!$A:$A,DibenzoThiophene!$B:$B,,1)
 + ( $A267 - _xlfn.XLOOKUP($A267,DibenzoThiophene!$A:$A,DibenzoThiophene!$A:$A,,1) )
   / ( _xlfn.XLOOKUP($A267,DibenzoThiophene!$A:$A,DibenzoThiophene!$A:$A,,-1)
       - _xlfn.XLOOKUP($A267,DibenzoThiophene!$A:$A,DibenzoThiophene!$A:$A,,1) )
   * ( _xlfn.XLOOKUP($A267,DibenzoThiophene!$A:$A,DibenzoThiophene!$B:$B,,-1)
       - _xlfn.XLOOKUP($A267,DibenzoThiophene!$A:$A,DibenzoThiophene!$B:$B,,1) )</f>
        <v>1.0091205162140582</v>
      </c>
      <c r="D267">
        <f xml:space="preserve"> _xlfn.XLOOKUP($A267,Sulfone!$A:$A,Sulfone!$B:$B,,1)
 + ( $A267 - _xlfn.XLOOKUP($A267,Sulfone!$A:$A,Sulfone!$A:$A,,1) )
   / ( _xlfn.XLOOKUP($A267,Sulfone!$A:$A,Sulfone!$A:$A,,-1)
       - _xlfn.XLOOKUP($A267,Sulfone!$A:$A,Sulfone!$A:$A,,1) )
   * ( _xlfn.XLOOKUP($A267,Sulfone!$A:$A,Sulfone!$B:$B,,-1)
       - _xlfn.XLOOKUP($A267,Sulfone!$A:$A,Sulfone!$B:$B,,1) )</f>
        <v>1.3716699952120814</v>
      </c>
      <c r="E267">
        <f xml:space="preserve"> _xlfn.XLOOKUP($A267,sfeso4051!$A:$A,sfeso4051!$B:$B,,1)
 + ( $A267 - _xlfn.XLOOKUP($A267,sfeso4051!$A:$A,sfeso4051!$A:$A,,1) )
   / ( _xlfn.XLOOKUP($A267,sfeso4051!$A:$A,sfeso4051!$A:$A,,-1)
       - _xlfn.XLOOKUP($A267,sfeso4051!$A:$A,sfeso4051!$A:$A,,1) )
   * ( _xlfn.XLOOKUP($A267,sfeso4051!$A:$A,sfeso4051!$B:$B,,-1)
       - _xlfn.XLOOKUP($A267,sfeso4051!$A:$A,sfeso4051!$B:$B,,1) )</f>
        <v>0.88916708542257217</v>
      </c>
      <c r="F267">
        <f xml:space="preserve"> _xlfn.XLOOKUP($A267,sdbt029!$A:$A,sdbt029!$B:$B,,1)
 + ( $A267 - _xlfn.XLOOKUP($A267,sdbt029!$A:$A,sdbt029!$A:$A,,1) )
   / ( _xlfn.XLOOKUP($A267,sdbt029!$A:$A,sdbt029!$A:$A,,-1)
       - _xlfn.XLOOKUP($A267,sdbt029!$A:$A,sdbt029!$A:$A,,1) )
   * ( _xlfn.XLOOKUP($A267,sdbt029!$A:$A,sdbt029!$B:$B,,-1)
       - _xlfn.XLOOKUP($A267,sdbt029!$A:$A,sdbt029!$B:$B,,1) )</f>
        <v>1.0476724784861136</v>
      </c>
      <c r="G267">
        <f xml:space="preserve"> _xlfn.XLOOKUP($A267,sdbs034!$A:$A,sdbs034!$B:$B,,1)
 + ( $A267 - _xlfn.XLOOKUP($A267,sdbs034!$A:$A,sdbs034!$A:$A,,1) )
   / ( _xlfn.XLOOKUP($A267,sdbs034!$A:$A,sdbs034!$A:$A,,-1)
       - _xlfn.XLOOKUP($A267,sdbs034!$A:$A,sdbs034!$A:$A,,1) )
   * ( _xlfn.XLOOKUP($A267,sdbs034!$A:$A,sdbs034!$B:$B,,-1)
       - _xlfn.XLOOKUP($A267,sdbs034!$A:$A,sdbs034!$B:$B,,1) )</f>
        <v>1.0839097388817363</v>
      </c>
      <c r="H267">
        <f xml:space="preserve"> _xlfn.XLOOKUP($A267,sdbso042!$A:$A,sdbso042!$B:$B,,1)
 + ( $A267 - _xlfn.XLOOKUP($A267,sdbso042!$A:$A,sdbso042!$A:$A,,1) )
   / ( _xlfn.XLOOKUP($A267,sdbso042!$A:$A,sdbso042!$A:$A,,-1)
       - _xlfn.XLOOKUP($A267,sdbso042!$A:$A,sdbso042!$A:$A,,1) )
   * ( _xlfn.XLOOKUP($A267,sdbso042!$A:$A,sdbso042!$B:$B,,-1)
       - _xlfn.XLOOKUP($A267,sdbso042!$A:$A,sdbso042!$B:$B,,1) )</f>
        <v>1.4041817106157974</v>
      </c>
      <c r="Y267">
        <f t="shared" si="13"/>
        <v>0</v>
      </c>
      <c r="Z267">
        <f t="shared" si="14"/>
        <v>0</v>
      </c>
      <c r="AM267" s="1">
        <v>2490.1421</v>
      </c>
    </row>
    <row r="268" spans="1:39" x14ac:dyDescent="0.2">
      <c r="A268" s="1">
        <f t="shared" si="12"/>
        <v>2488.8422</v>
      </c>
      <c r="B268" s="1">
        <v>1.066176</v>
      </c>
      <c r="C268">
        <f xml:space="preserve"> _xlfn.XLOOKUP($A268,DibenzoThiophene!$A:$A,DibenzoThiophene!$B:$B,,1)
 + ( $A268 - _xlfn.XLOOKUP($A268,DibenzoThiophene!$A:$A,DibenzoThiophene!$A:$A,,1) )
   / ( _xlfn.XLOOKUP($A268,DibenzoThiophene!$A:$A,DibenzoThiophene!$A:$A,,-1)
       - _xlfn.XLOOKUP($A268,DibenzoThiophene!$A:$A,DibenzoThiophene!$A:$A,,1) )
   * ( _xlfn.XLOOKUP($A268,DibenzoThiophene!$A:$A,DibenzoThiophene!$B:$B,,-1)
       - _xlfn.XLOOKUP($A268,DibenzoThiophene!$A:$A,DibenzoThiophene!$B:$B,,1) )</f>
        <v>1.0059560553813904</v>
      </c>
      <c r="D268">
        <f xml:space="preserve"> _xlfn.XLOOKUP($A268,Sulfone!$A:$A,Sulfone!$B:$B,,1)
 + ( $A268 - _xlfn.XLOOKUP($A268,Sulfone!$A:$A,Sulfone!$A:$A,,1) )
   / ( _xlfn.XLOOKUP($A268,Sulfone!$A:$A,Sulfone!$A:$A,,-1)
       - _xlfn.XLOOKUP($A268,Sulfone!$A:$A,Sulfone!$A:$A,,1) )
   * ( _xlfn.XLOOKUP($A268,Sulfone!$A:$A,Sulfone!$B:$B,,-1)
       - _xlfn.XLOOKUP($A268,Sulfone!$A:$A,Sulfone!$B:$B,,1) )</f>
        <v>1.3794766861826504</v>
      </c>
      <c r="E268">
        <f xml:space="preserve"> _xlfn.XLOOKUP($A268,sfeso4051!$A:$A,sfeso4051!$B:$B,,1)
 + ( $A268 - _xlfn.XLOOKUP($A268,sfeso4051!$A:$A,sfeso4051!$A:$A,,1) )
   / ( _xlfn.XLOOKUP($A268,sfeso4051!$A:$A,sfeso4051!$A:$A,,-1)
       - _xlfn.XLOOKUP($A268,sfeso4051!$A:$A,sfeso4051!$A:$A,,1) )
   * ( _xlfn.XLOOKUP($A268,sfeso4051!$A:$A,sfeso4051!$B:$B,,-1)
       - _xlfn.XLOOKUP($A268,sfeso4051!$A:$A,sfeso4051!$B:$B,,1) )</f>
        <v>0.89793785979880592</v>
      </c>
      <c r="F268">
        <f xml:space="preserve"> _xlfn.XLOOKUP($A268,sdbt029!$A:$A,sdbt029!$B:$B,,1)
 + ( $A268 - _xlfn.XLOOKUP($A268,sdbt029!$A:$A,sdbt029!$A:$A,,1) )
   / ( _xlfn.XLOOKUP($A268,sdbt029!$A:$A,sdbt029!$A:$A,,-1)
       - _xlfn.XLOOKUP($A268,sdbt029!$A:$A,sdbt029!$A:$A,,1) )
   * ( _xlfn.XLOOKUP($A268,sdbt029!$A:$A,sdbt029!$B:$B,,-1)
       - _xlfn.XLOOKUP($A268,sdbt029!$A:$A,sdbt029!$B:$B,,1) )</f>
        <v>1.0440994870780642</v>
      </c>
      <c r="G268">
        <f xml:space="preserve"> _xlfn.XLOOKUP($A268,sdbs034!$A:$A,sdbs034!$B:$B,,1)
 + ( $A268 - _xlfn.XLOOKUP($A268,sdbs034!$A:$A,sdbs034!$A:$A,,1) )
   / ( _xlfn.XLOOKUP($A268,sdbs034!$A:$A,sdbs034!$A:$A,,-1)
       - _xlfn.XLOOKUP($A268,sdbs034!$A:$A,sdbs034!$A:$A,,1) )
   * ( _xlfn.XLOOKUP($A268,sdbs034!$A:$A,sdbs034!$B:$B,,-1)
       - _xlfn.XLOOKUP($A268,sdbs034!$A:$A,sdbs034!$B:$B,,1) )</f>
        <v>1.081914990949312</v>
      </c>
      <c r="H268">
        <f xml:space="preserve"> _xlfn.XLOOKUP($A268,sdbso042!$A:$A,sdbso042!$B:$B,,1)
 + ( $A268 - _xlfn.XLOOKUP($A268,sdbso042!$A:$A,sdbso042!$A:$A,,1) )
   / ( _xlfn.XLOOKUP($A268,sdbso042!$A:$A,sdbso042!$A:$A,,-1)
       - _xlfn.XLOOKUP($A268,sdbso042!$A:$A,sdbso042!$A:$A,,1) )
   * ( _xlfn.XLOOKUP($A268,sdbso042!$A:$A,sdbso042!$B:$B,,-1)
       - _xlfn.XLOOKUP($A268,sdbso042!$A:$A,sdbso042!$B:$B,,1) )</f>
        <v>1.4019846020451587</v>
      </c>
      <c r="Y268">
        <f t="shared" si="13"/>
        <v>0</v>
      </c>
      <c r="Z268">
        <f t="shared" si="14"/>
        <v>0</v>
      </c>
      <c r="AM268" s="1">
        <v>2490.3422</v>
      </c>
    </row>
    <row r="269" spans="1:39" x14ac:dyDescent="0.2">
      <c r="A269" s="1">
        <f t="shared" si="12"/>
        <v>2489.0673999999999</v>
      </c>
      <c r="B269" s="1">
        <v>1.0413114000000001</v>
      </c>
      <c r="C269">
        <f xml:space="preserve"> _xlfn.XLOOKUP($A269,DibenzoThiophene!$A:$A,DibenzoThiophene!$B:$B,,1)
 + ( $A269 - _xlfn.XLOOKUP($A269,DibenzoThiophene!$A:$A,DibenzoThiophene!$A:$A,,1) )
   / ( _xlfn.XLOOKUP($A269,DibenzoThiophene!$A:$A,DibenzoThiophene!$A:$A,,-1)
       - _xlfn.XLOOKUP($A269,DibenzoThiophene!$A:$A,DibenzoThiophene!$A:$A,,1) )
   * ( _xlfn.XLOOKUP($A269,DibenzoThiophene!$A:$A,DibenzoThiophene!$B:$B,,-1)
       - _xlfn.XLOOKUP($A269,DibenzoThiophene!$A:$A,DibenzoThiophene!$B:$B,,1) )</f>
        <v>1.0063758418441051</v>
      </c>
      <c r="D269">
        <f xml:space="preserve"> _xlfn.XLOOKUP($A269,Sulfone!$A:$A,Sulfone!$B:$B,,1)
 + ( $A269 - _xlfn.XLOOKUP($A269,Sulfone!$A:$A,Sulfone!$A:$A,,1) )
   / ( _xlfn.XLOOKUP($A269,Sulfone!$A:$A,Sulfone!$A:$A,,-1)
       - _xlfn.XLOOKUP($A269,Sulfone!$A:$A,Sulfone!$A:$A,,1) )
   * ( _xlfn.XLOOKUP($A269,Sulfone!$A:$A,Sulfone!$B:$B,,-1)
       - _xlfn.XLOOKUP($A269,Sulfone!$A:$A,Sulfone!$B:$B,,1) )</f>
        <v>1.3888941956699508</v>
      </c>
      <c r="E269">
        <f xml:space="preserve"> _xlfn.XLOOKUP($A269,sfeso4051!$A:$A,sfeso4051!$B:$B,,1)
 + ( $A269 - _xlfn.XLOOKUP($A269,sfeso4051!$A:$A,sfeso4051!$A:$A,,1) )
   / ( _xlfn.XLOOKUP($A269,sfeso4051!$A:$A,sfeso4051!$A:$A,,-1)
       - _xlfn.XLOOKUP($A269,sfeso4051!$A:$A,sfeso4051!$A:$A,,1) )
   * ( _xlfn.XLOOKUP($A269,sfeso4051!$A:$A,sfeso4051!$B:$B,,-1)
       - _xlfn.XLOOKUP($A269,sfeso4051!$A:$A,sfeso4051!$B:$B,,1) )</f>
        <v>0.90888013863948858</v>
      </c>
      <c r="F269">
        <f xml:space="preserve"> _xlfn.XLOOKUP($A269,sdbt029!$A:$A,sdbt029!$B:$B,,1)
 + ( $A269 - _xlfn.XLOOKUP($A269,sdbt029!$A:$A,sdbt029!$A:$A,,1) )
   / ( _xlfn.XLOOKUP($A269,sdbt029!$A:$A,sdbt029!$A:$A,,-1)
       - _xlfn.XLOOKUP($A269,sdbt029!$A:$A,sdbt029!$A:$A,,1) )
   * ( _xlfn.XLOOKUP($A269,sdbt029!$A:$A,sdbt029!$B:$B,,-1)
       - _xlfn.XLOOKUP($A269,sdbt029!$A:$A,sdbt029!$B:$B,,1) )</f>
        <v>1.0477456959234941</v>
      </c>
      <c r="G269">
        <f xml:space="preserve"> _xlfn.XLOOKUP($A269,sdbs034!$A:$A,sdbs034!$B:$B,,1)
 + ( $A269 - _xlfn.XLOOKUP($A269,sdbs034!$A:$A,sdbs034!$A:$A,,1) )
   / ( _xlfn.XLOOKUP($A269,sdbs034!$A:$A,sdbs034!$A:$A,,-1)
       - _xlfn.XLOOKUP($A269,sdbs034!$A:$A,sdbs034!$A:$A,,1) )
   * ( _xlfn.XLOOKUP($A269,sdbs034!$A:$A,sdbs034!$B:$B,,-1)
       - _xlfn.XLOOKUP($A269,sdbs034!$A:$A,sdbs034!$B:$B,,1) )</f>
        <v>1.0765449479447222</v>
      </c>
      <c r="H269">
        <f xml:space="preserve"> _xlfn.XLOOKUP($A269,sdbso042!$A:$A,sdbso042!$B:$B,,1)
 + ( $A269 - _xlfn.XLOOKUP($A269,sdbso042!$A:$A,sdbso042!$A:$A,,1) )
   / ( _xlfn.XLOOKUP($A269,sdbso042!$A:$A,sdbso042!$A:$A,,-1)
       - _xlfn.XLOOKUP($A269,sdbso042!$A:$A,sdbso042!$A:$A,,1) )
   * ( _xlfn.XLOOKUP($A269,sdbso042!$A:$A,sdbso042!$B:$B,,-1)
       - _xlfn.XLOOKUP($A269,sdbso042!$A:$A,sdbso042!$B:$B,,1) )</f>
        <v>1.4086479328881778</v>
      </c>
      <c r="Y269">
        <f t="shared" si="13"/>
        <v>0</v>
      </c>
      <c r="Z269">
        <f t="shared" si="14"/>
        <v>0</v>
      </c>
      <c r="AM269" s="1">
        <v>2490.5673999999999</v>
      </c>
    </row>
    <row r="270" spans="1:39" x14ac:dyDescent="0.2">
      <c r="A270" s="1">
        <f t="shared" si="12"/>
        <v>2489.3175000000001</v>
      </c>
      <c r="B270" s="1">
        <v>1.0463696</v>
      </c>
      <c r="C270">
        <f xml:space="preserve"> _xlfn.XLOOKUP($A270,DibenzoThiophene!$A:$A,DibenzoThiophene!$B:$B,,1)
 + ( $A270 - _xlfn.XLOOKUP($A270,DibenzoThiophene!$A:$A,DibenzoThiophene!$A:$A,,1) )
   / ( _xlfn.XLOOKUP($A270,DibenzoThiophene!$A:$A,DibenzoThiophene!$A:$A,,-1)
       - _xlfn.XLOOKUP($A270,DibenzoThiophene!$A:$A,DibenzoThiophene!$A:$A,,1) )
   * ( _xlfn.XLOOKUP($A270,DibenzoThiophene!$A:$A,DibenzoThiophene!$B:$B,,-1)
       - _xlfn.XLOOKUP($A270,DibenzoThiophene!$A:$A,DibenzoThiophene!$B:$B,,1) )</f>
        <v>1.015857844478558</v>
      </c>
      <c r="D270">
        <f xml:space="preserve"> _xlfn.XLOOKUP($A270,Sulfone!$A:$A,Sulfone!$B:$B,,1)
 + ( $A270 - _xlfn.XLOOKUP($A270,Sulfone!$A:$A,Sulfone!$A:$A,,1) )
   / ( _xlfn.XLOOKUP($A270,Sulfone!$A:$A,Sulfone!$A:$A,,-1)
       - _xlfn.XLOOKUP($A270,Sulfone!$A:$A,Sulfone!$A:$A,,1) )
   * ( _xlfn.XLOOKUP($A270,Sulfone!$A:$A,Sulfone!$B:$B,,-1)
       - _xlfn.XLOOKUP($A270,Sulfone!$A:$A,Sulfone!$B:$B,,1) )</f>
        <v>1.4074926622898396</v>
      </c>
      <c r="E270">
        <f xml:space="preserve"> _xlfn.XLOOKUP($A270,sfeso4051!$A:$A,sfeso4051!$B:$B,,1)
 + ( $A270 - _xlfn.XLOOKUP($A270,sfeso4051!$A:$A,sfeso4051!$A:$A,,1) )
   / ( _xlfn.XLOOKUP($A270,sfeso4051!$A:$A,sfeso4051!$A:$A,,-1)
       - _xlfn.XLOOKUP($A270,sfeso4051!$A:$A,sfeso4051!$A:$A,,1) )
   * ( _xlfn.XLOOKUP($A270,sfeso4051!$A:$A,sfeso4051!$B:$B,,-1)
       - _xlfn.XLOOKUP($A270,sfeso4051!$A:$A,sfeso4051!$B:$B,,1) )</f>
        <v>0.92271694754583289</v>
      </c>
      <c r="F270">
        <f xml:space="preserve"> _xlfn.XLOOKUP($A270,sdbt029!$A:$A,sdbt029!$B:$B,,1)
 + ( $A270 - _xlfn.XLOOKUP($A270,sdbt029!$A:$A,sdbt029!$A:$A,,1) )
   / ( _xlfn.XLOOKUP($A270,sdbt029!$A:$A,sdbt029!$A:$A,,-1)
       - _xlfn.XLOOKUP($A270,sdbt029!$A:$A,sdbt029!$A:$A,,1) )
   * ( _xlfn.XLOOKUP($A270,sdbt029!$A:$A,sdbt029!$B:$B,,-1)
       - _xlfn.XLOOKUP($A270,sdbt029!$A:$A,sdbt029!$B:$B,,1) )</f>
        <v>1.0476886759632131</v>
      </c>
      <c r="G270">
        <f xml:space="preserve"> _xlfn.XLOOKUP($A270,sdbs034!$A:$A,sdbs034!$B:$B,,1)
 + ( $A270 - _xlfn.XLOOKUP($A270,sdbs034!$A:$A,sdbs034!$A:$A,,1) )
   / ( _xlfn.XLOOKUP($A270,sdbs034!$A:$A,sdbs034!$A:$A,,-1)
       - _xlfn.XLOOKUP($A270,sdbs034!$A:$A,sdbs034!$A:$A,,1) )
   * ( _xlfn.XLOOKUP($A270,sdbs034!$A:$A,sdbs034!$B:$B,,-1)
       - _xlfn.XLOOKUP($A270,sdbs034!$A:$A,sdbs034!$B:$B,,1) )</f>
        <v>1.0641138172470404</v>
      </c>
      <c r="H270">
        <f xml:space="preserve"> _xlfn.XLOOKUP($A270,sdbso042!$A:$A,sdbso042!$B:$B,,1)
 + ( $A270 - _xlfn.XLOOKUP($A270,sdbso042!$A:$A,sdbso042!$A:$A,,1) )
   / ( _xlfn.XLOOKUP($A270,sdbso042!$A:$A,sdbso042!$A:$A,,-1)
       - _xlfn.XLOOKUP($A270,sdbso042!$A:$A,sdbso042!$A:$A,,1) )
   * ( _xlfn.XLOOKUP($A270,sdbso042!$A:$A,sdbso042!$B:$B,,-1)
       - _xlfn.XLOOKUP($A270,sdbso042!$A:$A,sdbso042!$B:$B,,1) )</f>
        <v>1.4031153891519401</v>
      </c>
      <c r="Y270">
        <f t="shared" si="13"/>
        <v>0</v>
      </c>
      <c r="Z270">
        <f t="shared" si="14"/>
        <v>0</v>
      </c>
      <c r="AM270" s="1">
        <v>2490.8175000000001</v>
      </c>
    </row>
    <row r="271" spans="1:39" x14ac:dyDescent="0.2">
      <c r="A271" s="1">
        <f t="shared" si="12"/>
        <v>2489.5677000000001</v>
      </c>
      <c r="B271" s="1">
        <v>1.0877653</v>
      </c>
      <c r="C271">
        <f xml:space="preserve"> _xlfn.XLOOKUP($A271,DibenzoThiophene!$A:$A,DibenzoThiophene!$B:$B,,1)
 + ( $A271 - _xlfn.XLOOKUP($A271,DibenzoThiophene!$A:$A,DibenzoThiophene!$A:$A,,1) )
   / ( _xlfn.XLOOKUP($A271,DibenzoThiophene!$A:$A,DibenzoThiophene!$A:$A,,-1)
       - _xlfn.XLOOKUP($A271,DibenzoThiophene!$A:$A,DibenzoThiophene!$A:$A,,1) )
   * ( _xlfn.XLOOKUP($A271,DibenzoThiophene!$A:$A,DibenzoThiophene!$B:$B,,-1)
       - _xlfn.XLOOKUP($A271,DibenzoThiophene!$A:$A,DibenzoThiophene!$B:$B,,1) )</f>
        <v>1.0253436383975412</v>
      </c>
      <c r="D271">
        <f xml:space="preserve"> _xlfn.XLOOKUP($A271,Sulfone!$A:$A,Sulfone!$B:$B,,1)
 + ( $A271 - _xlfn.XLOOKUP($A271,Sulfone!$A:$A,Sulfone!$A:$A,,1) )
   / ( _xlfn.XLOOKUP($A271,Sulfone!$A:$A,Sulfone!$A:$A,,-1)
       - _xlfn.XLOOKUP($A271,Sulfone!$A:$A,Sulfone!$A:$A,,1) )
   * ( _xlfn.XLOOKUP($A271,Sulfone!$A:$A,Sulfone!$B:$B,,-1)
       - _xlfn.XLOOKUP($A271,Sulfone!$A:$A,Sulfone!$B:$B,,1) )</f>
        <v>1.4253771505152508</v>
      </c>
      <c r="E271">
        <f xml:space="preserve"> _xlfn.XLOOKUP($A271,sfeso4051!$A:$A,sfeso4051!$B:$B,,1)
 + ( $A271 - _xlfn.XLOOKUP($A271,sfeso4051!$A:$A,sfeso4051!$A:$A,,1) )
   / ( _xlfn.XLOOKUP($A271,sfeso4051!$A:$A,sfeso4051!$A:$A,,-1)
       - _xlfn.XLOOKUP($A271,sfeso4051!$A:$A,sfeso4051!$A:$A,,1) )
   * ( _xlfn.XLOOKUP($A271,sfeso4051!$A:$A,sfeso4051!$B:$B,,-1)
       - _xlfn.XLOOKUP($A271,sfeso4051!$A:$A,sfeso4051!$B:$B,,1) )</f>
        <v>0.93560085167006268</v>
      </c>
      <c r="F271">
        <f xml:space="preserve"> _xlfn.XLOOKUP($A271,sdbt029!$A:$A,sdbt029!$B:$B,,1)
 + ( $A271 - _xlfn.XLOOKUP($A271,sdbt029!$A:$A,sdbt029!$A:$A,,1) )
   / ( _xlfn.XLOOKUP($A271,sdbt029!$A:$A,sdbt029!$A:$A,,-1)
       - _xlfn.XLOOKUP($A271,sdbt029!$A:$A,sdbt029!$A:$A,,1) )
   * ( _xlfn.XLOOKUP($A271,sdbt029!$A:$A,sdbt029!$B:$B,,-1)
       - _xlfn.XLOOKUP($A271,sdbt029!$A:$A,sdbt029!$B:$B,,1) )</f>
        <v>1.0490200030673267</v>
      </c>
      <c r="G271">
        <f xml:space="preserve"> _xlfn.XLOOKUP($A271,sdbs034!$A:$A,sdbs034!$B:$B,,1)
 + ( $A271 - _xlfn.XLOOKUP($A271,sdbs034!$A:$A,sdbs034!$A:$A,,1) )
   / ( _xlfn.XLOOKUP($A271,sdbs034!$A:$A,sdbs034!$A:$A,,-1)
       - _xlfn.XLOOKUP($A271,sdbs034!$A:$A,sdbs034!$A:$A,,1) )
   * ( _xlfn.XLOOKUP($A271,sdbs034!$A:$A,sdbs034!$B:$B,,-1)
       - _xlfn.XLOOKUP($A271,sdbs034!$A:$A,sdbs034!$B:$B,,1) )</f>
        <v>1.0250891209901087</v>
      </c>
      <c r="H271">
        <f xml:space="preserve"> _xlfn.XLOOKUP($A271,sdbso042!$A:$A,sdbso042!$B:$B,,1)
 + ( $A271 - _xlfn.XLOOKUP($A271,sdbso042!$A:$A,sdbso042!$A:$A,,1) )
   / ( _xlfn.XLOOKUP($A271,sdbso042!$A:$A,sdbso042!$A:$A,,-1)
       - _xlfn.XLOOKUP($A271,sdbso042!$A:$A,sdbso042!$A:$A,,1) )
   * ( _xlfn.XLOOKUP($A271,sdbso042!$A:$A,sdbso042!$B:$B,,-1)
       - _xlfn.XLOOKUP($A271,sdbso042!$A:$A,sdbso042!$B:$B,,1) )</f>
        <v>1.3819748633979267</v>
      </c>
      <c r="Y271">
        <f t="shared" si="13"/>
        <v>0</v>
      </c>
      <c r="Z271">
        <f t="shared" si="14"/>
        <v>0</v>
      </c>
      <c r="AM271" s="1">
        <v>2491.0677000000001</v>
      </c>
    </row>
    <row r="272" spans="1:39" x14ac:dyDescent="0.2">
      <c r="A272" s="1">
        <f t="shared" si="12"/>
        <v>2489.8179</v>
      </c>
      <c r="B272" s="1">
        <v>1.0488344000000001</v>
      </c>
      <c r="C272">
        <f xml:space="preserve"> _xlfn.XLOOKUP($A272,DibenzoThiophene!$A:$A,DibenzoThiophene!$B:$B,,1)
 + ( $A272 - _xlfn.XLOOKUP($A272,DibenzoThiophene!$A:$A,DibenzoThiophene!$A:$A,,1) )
   / ( _xlfn.XLOOKUP($A272,DibenzoThiophene!$A:$A,DibenzoThiophene!$A:$A,,-1)
       - _xlfn.XLOOKUP($A272,DibenzoThiophene!$A:$A,DibenzoThiophene!$A:$A,,1) )
   * ( _xlfn.XLOOKUP($A272,DibenzoThiophene!$A:$A,DibenzoThiophene!$B:$B,,-1)
       - _xlfn.XLOOKUP($A272,DibenzoThiophene!$A:$A,DibenzoThiophene!$B:$B,,1) )</f>
        <v>1.0348294323165246</v>
      </c>
      <c r="D272">
        <f xml:space="preserve"> _xlfn.XLOOKUP($A272,Sulfone!$A:$A,Sulfone!$B:$B,,1)
 + ( $A272 - _xlfn.XLOOKUP($A272,Sulfone!$A:$A,Sulfone!$A:$A,,1) )
   / ( _xlfn.XLOOKUP($A272,Sulfone!$A:$A,Sulfone!$A:$A,,-1)
       - _xlfn.XLOOKUP($A272,Sulfone!$A:$A,Sulfone!$A:$A,,1) )
   * ( _xlfn.XLOOKUP($A272,Sulfone!$A:$A,Sulfone!$B:$B,,-1)
       - _xlfn.XLOOKUP($A272,Sulfone!$A:$A,Sulfone!$B:$B,,1) )</f>
        <v>1.4437703356386169</v>
      </c>
      <c r="E272">
        <f xml:space="preserve"> _xlfn.XLOOKUP($A272,sfeso4051!$A:$A,sfeso4051!$B:$B,,1)
 + ( $A272 - _xlfn.XLOOKUP($A272,sfeso4051!$A:$A,sfeso4051!$A:$A,,1) )
   / ( _xlfn.XLOOKUP($A272,sfeso4051!$A:$A,sfeso4051!$A:$A,,-1)
       - _xlfn.XLOOKUP($A272,sfeso4051!$A:$A,sfeso4051!$A:$A,,1) )
   * ( _xlfn.XLOOKUP($A272,sfeso4051!$A:$A,sfeso4051!$B:$B,,-1)
       - _xlfn.XLOOKUP($A272,sfeso4051!$A:$A,sfeso4051!$B:$B,,1) )</f>
        <v>0.9468334373938655</v>
      </c>
      <c r="F272">
        <f xml:space="preserve"> _xlfn.XLOOKUP($A272,sdbt029!$A:$A,sdbt029!$B:$B,,1)
 + ( $A272 - _xlfn.XLOOKUP($A272,sdbt029!$A:$A,sdbt029!$A:$A,,1) )
   / ( _xlfn.XLOOKUP($A272,sdbt029!$A:$A,sdbt029!$A:$A,,-1)
       - _xlfn.XLOOKUP($A272,sdbt029!$A:$A,sdbt029!$A:$A,,1) )
   * ( _xlfn.XLOOKUP($A272,sdbt029!$A:$A,sdbt029!$B:$B,,-1)
       - _xlfn.XLOOKUP($A272,sdbt029!$A:$A,sdbt029!$B:$B,,1) )</f>
        <v>1.0450111909611668</v>
      </c>
      <c r="G272">
        <f xml:space="preserve"> _xlfn.XLOOKUP($A272,sdbs034!$A:$A,sdbs034!$B:$B,,1)
 + ( $A272 - _xlfn.XLOOKUP($A272,sdbs034!$A:$A,sdbs034!$A:$A,,1) )
   / ( _xlfn.XLOOKUP($A272,sdbs034!$A:$A,sdbs034!$A:$A,,-1)
       - _xlfn.XLOOKUP($A272,sdbs034!$A:$A,sdbs034!$A:$A,,1) )
   * ( _xlfn.XLOOKUP($A272,sdbs034!$A:$A,sdbs034!$B:$B,,-1)
       - _xlfn.XLOOKUP($A272,sdbs034!$A:$A,sdbs034!$B:$B,,1) )</f>
        <v>1.0259488977935485</v>
      </c>
      <c r="H272">
        <f xml:space="preserve"> _xlfn.XLOOKUP($A272,sdbso042!$A:$A,sdbso042!$B:$B,,1)
 + ( $A272 - _xlfn.XLOOKUP($A272,sdbso042!$A:$A,sdbso042!$A:$A,,1) )
   / ( _xlfn.XLOOKUP($A272,sdbso042!$A:$A,sdbso042!$A:$A,,-1)
       - _xlfn.XLOOKUP($A272,sdbso042!$A:$A,sdbso042!$A:$A,,1) )
   * ( _xlfn.XLOOKUP($A272,sdbso042!$A:$A,sdbso042!$B:$B,,-1)
       - _xlfn.XLOOKUP($A272,sdbso042!$A:$A,sdbso042!$B:$B,,1) )</f>
        <v>1.3912415900989559</v>
      </c>
      <c r="Y272">
        <f t="shared" si="13"/>
        <v>0</v>
      </c>
      <c r="Z272">
        <f t="shared" si="14"/>
        <v>0</v>
      </c>
      <c r="AM272" s="1">
        <v>2491.3179</v>
      </c>
    </row>
    <row r="273" spans="1:39" x14ac:dyDescent="0.2">
      <c r="A273" s="1">
        <f t="shared" si="12"/>
        <v>2490.0681</v>
      </c>
      <c r="B273" s="1">
        <v>1.0504247</v>
      </c>
      <c r="C273">
        <f xml:space="preserve"> _xlfn.XLOOKUP($A273,DibenzoThiophene!$A:$A,DibenzoThiophene!$B:$B,,1)
 + ( $A273 - _xlfn.XLOOKUP($A273,DibenzoThiophene!$A:$A,DibenzoThiophene!$A:$A,,1) )
   / ( _xlfn.XLOOKUP($A273,DibenzoThiophene!$A:$A,DibenzoThiophene!$A:$A,,-1)
       - _xlfn.XLOOKUP($A273,DibenzoThiophene!$A:$A,DibenzoThiophene!$A:$A,,1) )
   * ( _xlfn.XLOOKUP($A273,DibenzoThiophene!$A:$A,DibenzoThiophene!$B:$B,,-1)
       - _xlfn.XLOOKUP($A273,DibenzoThiophene!$A:$A,DibenzoThiophene!$B:$B,,1) )</f>
        <v>1.0416357330703163</v>
      </c>
      <c r="D273">
        <f xml:space="preserve"> _xlfn.XLOOKUP($A273,Sulfone!$A:$A,Sulfone!$B:$B,,1)
 + ( $A273 - _xlfn.XLOOKUP($A273,Sulfone!$A:$A,Sulfone!$A:$A,,1) )
   / ( _xlfn.XLOOKUP($A273,Sulfone!$A:$A,Sulfone!$A:$A,,-1)
       - _xlfn.XLOOKUP($A273,Sulfone!$A:$A,Sulfone!$A:$A,,1) )
   * ( _xlfn.XLOOKUP($A273,Sulfone!$A:$A,Sulfone!$B:$B,,-1)
       - _xlfn.XLOOKUP($A273,Sulfone!$A:$A,Sulfone!$B:$B,,1) )</f>
        <v>1.4593447779613793</v>
      </c>
      <c r="E273">
        <f xml:space="preserve"> _xlfn.XLOOKUP($A273,sfeso4051!$A:$A,sfeso4051!$B:$B,,1)
 + ( $A273 - _xlfn.XLOOKUP($A273,sfeso4051!$A:$A,sfeso4051!$A:$A,,1) )
   / ( _xlfn.XLOOKUP($A273,sfeso4051!$A:$A,sfeso4051!$A:$A,,-1)
       - _xlfn.XLOOKUP($A273,sfeso4051!$A:$A,sfeso4051!$A:$A,,1) )
   * ( _xlfn.XLOOKUP($A273,sfeso4051!$A:$A,sfeso4051!$B:$B,,-1)
       - _xlfn.XLOOKUP($A273,sfeso4051!$A:$A,sfeso4051!$B:$B,,1) )</f>
        <v>0.96156336868659309</v>
      </c>
      <c r="F273">
        <f xml:space="preserve"> _xlfn.XLOOKUP($A273,sdbt029!$A:$A,sdbt029!$B:$B,,1)
 + ( $A273 - _xlfn.XLOOKUP($A273,sdbt029!$A:$A,sdbt029!$A:$A,,1) )
   / ( _xlfn.XLOOKUP($A273,sdbt029!$A:$A,sdbt029!$A:$A,,-1)
       - _xlfn.XLOOKUP($A273,sdbt029!$A:$A,sdbt029!$A:$A,,1) )
   * ( _xlfn.XLOOKUP($A273,sdbt029!$A:$A,sdbt029!$B:$B,,-1)
       - _xlfn.XLOOKUP($A273,sdbt029!$A:$A,sdbt029!$B:$B,,1) )</f>
        <v>1.0501694475823635</v>
      </c>
      <c r="G273">
        <f xml:space="preserve"> _xlfn.XLOOKUP($A273,sdbs034!$A:$A,sdbs034!$B:$B,,1)
 + ( $A273 - _xlfn.XLOOKUP($A273,sdbs034!$A:$A,sdbs034!$A:$A,,1) )
   / ( _xlfn.XLOOKUP($A273,sdbs034!$A:$A,sdbs034!$A:$A,,-1)
       - _xlfn.XLOOKUP($A273,sdbs034!$A:$A,sdbs034!$A:$A,,1) )
   * ( _xlfn.XLOOKUP($A273,sdbs034!$A:$A,sdbs034!$B:$B,,-1)
       - _xlfn.XLOOKUP($A273,sdbs034!$A:$A,sdbs034!$B:$B,,1) )</f>
        <v>1.0254919289794193</v>
      </c>
      <c r="H273">
        <f xml:space="preserve"> _xlfn.XLOOKUP($A273,sdbso042!$A:$A,sdbso042!$B:$B,,1)
 + ( $A273 - _xlfn.XLOOKUP($A273,sdbso042!$A:$A,sdbso042!$A:$A,,1) )
   / ( _xlfn.XLOOKUP($A273,sdbso042!$A:$A,sdbso042!$A:$A,,-1)
       - _xlfn.XLOOKUP($A273,sdbso042!$A:$A,sdbso042!$A:$A,,1) )
   * ( _xlfn.XLOOKUP($A273,sdbso042!$A:$A,sdbso042!$B:$B,,-1)
       - _xlfn.XLOOKUP($A273,sdbso042!$A:$A,sdbso042!$B:$B,,1) )</f>
        <v>1.3780183584373422</v>
      </c>
      <c r="Y273">
        <f t="shared" si="13"/>
        <v>0</v>
      </c>
      <c r="Z273">
        <f t="shared" si="14"/>
        <v>0</v>
      </c>
      <c r="AM273" s="1">
        <v>2491.5681</v>
      </c>
    </row>
    <row r="274" spans="1:39" x14ac:dyDescent="0.2">
      <c r="A274" s="1">
        <f t="shared" si="12"/>
        <v>2490.3182000000002</v>
      </c>
      <c r="B274" s="1">
        <v>1.0436954000000001</v>
      </c>
      <c r="C274">
        <f xml:space="preserve"> _xlfn.XLOOKUP($A274,DibenzoThiophene!$A:$A,DibenzoThiophene!$B:$B,,1)
 + ( $A274 - _xlfn.XLOOKUP($A274,DibenzoThiophene!$A:$A,DibenzoThiophene!$A:$A,,1) )
   / ( _xlfn.XLOOKUP($A274,DibenzoThiophene!$A:$A,DibenzoThiophene!$A:$A,,-1)
       - _xlfn.XLOOKUP($A274,DibenzoThiophene!$A:$A,DibenzoThiophene!$A:$A,,1) )
   * ( _xlfn.XLOOKUP($A274,DibenzoThiophene!$A:$A,DibenzoThiophene!$B:$B,,-1)
       - _xlfn.XLOOKUP($A274,DibenzoThiophene!$A:$A,DibenzoThiophene!$B:$B,,1) )</f>
        <v>1.0408237074310824</v>
      </c>
      <c r="D274">
        <f xml:space="preserve"> _xlfn.XLOOKUP($A274,Sulfone!$A:$A,Sulfone!$B:$B,,1)
 + ( $A274 - _xlfn.XLOOKUP($A274,Sulfone!$A:$A,Sulfone!$A:$A,,1) )
   / ( _xlfn.XLOOKUP($A274,Sulfone!$A:$A,Sulfone!$A:$A,,-1)
       - _xlfn.XLOOKUP($A274,Sulfone!$A:$A,Sulfone!$A:$A,,1) )
   * ( _xlfn.XLOOKUP($A274,Sulfone!$A:$A,Sulfone!$B:$B,,-1)
       - _xlfn.XLOOKUP($A274,Sulfone!$A:$A,Sulfone!$B:$B,,1) )</f>
        <v>1.4792648777264348</v>
      </c>
      <c r="E274">
        <f xml:space="preserve"> _xlfn.XLOOKUP($A274,sfeso4051!$A:$A,sfeso4051!$B:$B,,1)
 + ( $A274 - _xlfn.XLOOKUP($A274,sfeso4051!$A:$A,sfeso4051!$A:$A,,1) )
   / ( _xlfn.XLOOKUP($A274,sfeso4051!$A:$A,sfeso4051!$A:$A,,-1)
       - _xlfn.XLOOKUP($A274,sfeso4051!$A:$A,sfeso4051!$A:$A,,1) )
   * ( _xlfn.XLOOKUP($A274,sfeso4051!$A:$A,sfeso4051!$B:$B,,-1)
       - _xlfn.XLOOKUP($A274,sfeso4051!$A:$A,sfeso4051!$B:$B,,1) )</f>
        <v>0.98280190212869134</v>
      </c>
      <c r="F274">
        <f xml:space="preserve"> _xlfn.XLOOKUP($A274,sdbt029!$A:$A,sdbt029!$B:$B,,1)
 + ( $A274 - _xlfn.XLOOKUP($A274,sdbt029!$A:$A,sdbt029!$A:$A,,1) )
   / ( _xlfn.XLOOKUP($A274,sdbt029!$A:$A,sdbt029!$A:$A,,-1)
       - _xlfn.XLOOKUP($A274,sdbt029!$A:$A,sdbt029!$A:$A,,1) )
   * ( _xlfn.XLOOKUP($A274,sdbt029!$A:$A,sdbt029!$B:$B,,-1)
       - _xlfn.XLOOKUP($A274,sdbt029!$A:$A,sdbt029!$B:$B,,1) )</f>
        <v>1.0450404601104013</v>
      </c>
      <c r="G274">
        <f xml:space="preserve"> _xlfn.XLOOKUP($A274,sdbs034!$A:$A,sdbs034!$B:$B,,1)
 + ( $A274 - _xlfn.XLOOKUP($A274,sdbs034!$A:$A,sdbs034!$A:$A,,1) )
   / ( _xlfn.XLOOKUP($A274,sdbs034!$A:$A,sdbs034!$A:$A,,-1)
       - _xlfn.XLOOKUP($A274,sdbs034!$A:$A,sdbs034!$A:$A,,1) )
   * ( _xlfn.XLOOKUP($A274,sdbs034!$A:$A,sdbs034!$B:$B,,-1)
       - _xlfn.XLOOKUP($A274,sdbs034!$A:$A,sdbs034!$B:$B,,1) )</f>
        <v>1.0259245846133986</v>
      </c>
      <c r="H274">
        <f xml:space="preserve"> _xlfn.XLOOKUP($A274,sdbso042!$A:$A,sdbso042!$B:$B,,1)
 + ( $A274 - _xlfn.XLOOKUP($A274,sdbso042!$A:$A,sdbso042!$A:$A,,1) )
   / ( _xlfn.XLOOKUP($A274,sdbso042!$A:$A,sdbso042!$A:$A,,-1)
       - _xlfn.XLOOKUP($A274,sdbso042!$A:$A,sdbso042!$A:$A,,1) )
   * ( _xlfn.XLOOKUP($A274,sdbso042!$A:$A,sdbso042!$B:$B,,-1)
       - _xlfn.XLOOKUP($A274,sdbso042!$A:$A,sdbso042!$B:$B,,1) )</f>
        <v>1.3711046573202967</v>
      </c>
      <c r="Y274">
        <f t="shared" si="13"/>
        <v>0</v>
      </c>
      <c r="Z274">
        <f t="shared" si="14"/>
        <v>0</v>
      </c>
      <c r="AM274" s="1">
        <v>2491.8182000000002</v>
      </c>
    </row>
    <row r="275" spans="1:39" x14ac:dyDescent="0.2">
      <c r="A275" s="1">
        <f t="shared" si="12"/>
        <v>2490.5684000000001</v>
      </c>
      <c r="B275" s="1">
        <v>1.0499385999999999</v>
      </c>
      <c r="C275">
        <f xml:space="preserve"> _xlfn.XLOOKUP($A275,DibenzoThiophene!$A:$A,DibenzoThiophene!$B:$B,,1)
 + ( $A275 - _xlfn.XLOOKUP($A275,DibenzoThiophene!$A:$A,DibenzoThiophene!$A:$A,,1) )
   / ( _xlfn.XLOOKUP($A275,DibenzoThiophene!$A:$A,DibenzoThiophene!$A:$A,,-1)
       - _xlfn.XLOOKUP($A275,DibenzoThiophene!$A:$A,DibenzoThiophene!$A:$A,,1) )
   * ( _xlfn.XLOOKUP($A275,DibenzoThiophene!$A:$A,DibenzoThiophene!$B:$B,,-1)
       - _xlfn.XLOOKUP($A275,DibenzoThiophene!$A:$A,DibenzoThiophene!$B:$B,,1) )</f>
        <v>1.040011357111466</v>
      </c>
      <c r="D275">
        <f xml:space="preserve"> _xlfn.XLOOKUP($A275,Sulfone!$A:$A,Sulfone!$B:$B,,1)
 + ( $A275 - _xlfn.XLOOKUP($A275,Sulfone!$A:$A,Sulfone!$A:$A,,1) )
   / ( _xlfn.XLOOKUP($A275,Sulfone!$A:$A,Sulfone!$A:$A,,-1)
       - _xlfn.XLOOKUP($A275,Sulfone!$A:$A,Sulfone!$A:$A,,1) )
   * ( _xlfn.XLOOKUP($A275,Sulfone!$A:$A,Sulfone!$B:$B,,-1)
       - _xlfn.XLOOKUP($A275,Sulfone!$A:$A,Sulfone!$B:$B,,1) )</f>
        <v>1.4965227954641771</v>
      </c>
      <c r="E275">
        <f xml:space="preserve"> _xlfn.XLOOKUP($A275,sfeso4051!$A:$A,sfeso4051!$B:$B,,1)
 + ( $A275 - _xlfn.XLOOKUP($A275,sfeso4051!$A:$A,sfeso4051!$A:$A,,1) )
   / ( _xlfn.XLOOKUP($A275,sfeso4051!$A:$A,sfeso4051!$A:$A,,-1)
       - _xlfn.XLOOKUP($A275,sfeso4051!$A:$A,sfeso4051!$A:$A,,1) )
   * ( _xlfn.XLOOKUP($A275,sfeso4051!$A:$A,sfeso4051!$B:$B,,-1)
       - _xlfn.XLOOKUP($A275,sfeso4051!$A:$A,sfeso4051!$B:$B,,1) )</f>
        <v>1.0012503933170518</v>
      </c>
      <c r="F275">
        <f xml:space="preserve"> _xlfn.XLOOKUP($A275,sdbt029!$A:$A,sdbt029!$B:$B,,1)
 + ( $A275 - _xlfn.XLOOKUP($A275,sdbt029!$A:$A,sdbt029!$A:$A,,1) )
   / ( _xlfn.XLOOKUP($A275,sdbt029!$A:$A,sdbt029!$A:$A,,-1)
       - _xlfn.XLOOKUP($A275,sdbt029!$A:$A,sdbt029!$A:$A,,1) )
   * ( _xlfn.XLOOKUP($A275,sdbt029!$A:$A,sdbt029!$B:$B,,-1)
       - _xlfn.XLOOKUP($A275,sdbt029!$A:$A,sdbt029!$B:$B,,1) )</f>
        <v>1.0451850250423818</v>
      </c>
      <c r="G275">
        <f xml:space="preserve"> _xlfn.XLOOKUP($A275,sdbs034!$A:$A,sdbs034!$B:$B,,1)
 + ( $A275 - _xlfn.XLOOKUP($A275,sdbs034!$A:$A,sdbs034!$A:$A,,1) )
   / ( _xlfn.XLOOKUP($A275,sdbs034!$A:$A,sdbs034!$A:$A,,-1)
       - _xlfn.XLOOKUP($A275,sdbs034!$A:$A,sdbs034!$A:$A,,1) )
   * ( _xlfn.XLOOKUP($A275,sdbs034!$A:$A,sdbs034!$B:$B,,-1)
       - _xlfn.XLOOKUP($A275,sdbs034!$A:$A,sdbs034!$B:$B,,1) )</f>
        <v>1.0242131950769555</v>
      </c>
      <c r="H275">
        <f xml:space="preserve"> _xlfn.XLOOKUP($A275,sdbso042!$A:$A,sdbso042!$B:$B,,1)
 + ( $A275 - _xlfn.XLOOKUP($A275,sdbso042!$A:$A,sdbso042!$A:$A,,1) )
   / ( _xlfn.XLOOKUP($A275,sdbso042!$A:$A,sdbso042!$A:$A,,-1)
       - _xlfn.XLOOKUP($A275,sdbso042!$A:$A,sdbso042!$A:$A,,1) )
   * ( _xlfn.XLOOKUP($A275,sdbso042!$A:$A,sdbso042!$B:$B,,-1)
       - _xlfn.XLOOKUP($A275,sdbso042!$A:$A,sdbso042!$B:$B,,1) )</f>
        <v>1.3661889232435795</v>
      </c>
      <c r="Y275">
        <f t="shared" si="13"/>
        <v>0</v>
      </c>
      <c r="Z275">
        <f t="shared" si="14"/>
        <v>0</v>
      </c>
      <c r="AM275" s="1">
        <v>2492.0684000000001</v>
      </c>
    </row>
    <row r="276" spans="1:39" x14ac:dyDescent="0.2">
      <c r="A276" s="1">
        <f t="shared" si="12"/>
        <v>2490.8186000000001</v>
      </c>
      <c r="B276" s="1">
        <v>1.0461412999999999</v>
      </c>
      <c r="C276">
        <f xml:space="preserve"> _xlfn.XLOOKUP($A276,DibenzoThiophene!$A:$A,DibenzoThiophene!$B:$B,,1)
 + ( $A276 - _xlfn.XLOOKUP($A276,DibenzoThiophene!$A:$A,DibenzoThiophene!$A:$A,,1) )
   / ( _xlfn.XLOOKUP($A276,DibenzoThiophene!$A:$A,DibenzoThiophene!$A:$A,,-1)
       - _xlfn.XLOOKUP($A276,DibenzoThiophene!$A:$A,DibenzoThiophene!$A:$A,,1) )
   * ( _xlfn.XLOOKUP($A276,DibenzoThiophene!$A:$A,DibenzoThiophene!$B:$B,,-1)
       - _xlfn.XLOOKUP($A276,DibenzoThiophene!$A:$A,DibenzoThiophene!$B:$B,,1) )</f>
        <v>1.0391990067918493</v>
      </c>
      <c r="D276">
        <f xml:space="preserve"> _xlfn.XLOOKUP($A276,Sulfone!$A:$A,Sulfone!$B:$B,,1)
 + ( $A276 - _xlfn.XLOOKUP($A276,Sulfone!$A:$A,Sulfone!$A:$A,,1) )
   / ( _xlfn.XLOOKUP($A276,Sulfone!$A:$A,Sulfone!$A:$A,,-1)
       - _xlfn.XLOOKUP($A276,Sulfone!$A:$A,Sulfone!$A:$A,,1) )
   * ( _xlfn.XLOOKUP($A276,Sulfone!$A:$A,Sulfone!$B:$B,,-1)
       - _xlfn.XLOOKUP($A276,Sulfone!$A:$A,Sulfone!$B:$B,,1) )</f>
        <v>1.5158485727917972</v>
      </c>
      <c r="E276">
        <f xml:space="preserve"> _xlfn.XLOOKUP($A276,sfeso4051!$A:$A,sfeso4051!$B:$B,,1)
 + ( $A276 - _xlfn.XLOOKUP($A276,sfeso4051!$A:$A,sfeso4051!$A:$A,,1) )
   / ( _xlfn.XLOOKUP($A276,sfeso4051!$A:$A,sfeso4051!$A:$A,,-1)
       - _xlfn.XLOOKUP($A276,sfeso4051!$A:$A,sfeso4051!$A:$A,,1) )
   * ( _xlfn.XLOOKUP($A276,sfeso4051!$A:$A,sfeso4051!$B:$B,,-1)
       - _xlfn.XLOOKUP($A276,sfeso4051!$A:$A,sfeso4051!$B:$B,,1) )</f>
        <v>1.0161723842527515</v>
      </c>
      <c r="F276">
        <f xml:space="preserve"> _xlfn.XLOOKUP($A276,sdbt029!$A:$A,sdbt029!$B:$B,,1)
 + ( $A276 - _xlfn.XLOOKUP($A276,sdbt029!$A:$A,sdbt029!$A:$A,,1) )
   / ( _xlfn.XLOOKUP($A276,sdbt029!$A:$A,sdbt029!$A:$A,,-1)
       - _xlfn.XLOOKUP($A276,sdbt029!$A:$A,sdbt029!$A:$A,,1) )
   * ( _xlfn.XLOOKUP($A276,sdbt029!$A:$A,sdbt029!$B:$B,,-1)
       - _xlfn.XLOOKUP($A276,sdbt029!$A:$A,sdbt029!$B:$B,,1) )</f>
        <v>1.0423005984804457</v>
      </c>
      <c r="G276">
        <f xml:space="preserve"> _xlfn.XLOOKUP($A276,sdbs034!$A:$A,sdbs034!$B:$B,,1)
 + ( $A276 - _xlfn.XLOOKUP($A276,sdbs034!$A:$A,sdbs034!$A:$A,,1) )
   / ( _xlfn.XLOOKUP($A276,sdbs034!$A:$A,sdbs034!$A:$A,,-1)
       - _xlfn.XLOOKUP($A276,sdbs034!$A:$A,sdbs034!$A:$A,,1) )
   * ( _xlfn.XLOOKUP($A276,sdbs034!$A:$A,sdbs034!$B:$B,,-1)
       - _xlfn.XLOOKUP($A276,sdbs034!$A:$A,sdbs034!$B:$B,,1) )</f>
        <v>1.0226152244100184</v>
      </c>
      <c r="H276">
        <f xml:space="preserve"> _xlfn.XLOOKUP($A276,sdbso042!$A:$A,sdbso042!$B:$B,,1)
 + ( $A276 - _xlfn.XLOOKUP($A276,sdbso042!$A:$A,sdbso042!$A:$A,,1) )
   / ( _xlfn.XLOOKUP($A276,sdbso042!$A:$A,sdbso042!$A:$A,,-1)
       - _xlfn.XLOOKUP($A276,sdbso042!$A:$A,sdbso042!$A:$A,,1) )
   * ( _xlfn.XLOOKUP($A276,sdbso042!$A:$A,sdbso042!$B:$B,,-1)
       - _xlfn.XLOOKUP($A276,sdbso042!$A:$A,sdbso042!$B:$B,,1) )</f>
        <v>1.3637481863271594</v>
      </c>
      <c r="Y276">
        <f t="shared" si="13"/>
        <v>0</v>
      </c>
      <c r="Z276">
        <f t="shared" si="14"/>
        <v>0</v>
      </c>
      <c r="AM276" s="1">
        <v>2492.3186000000001</v>
      </c>
    </row>
    <row r="277" spans="1:39" x14ac:dyDescent="0.2">
      <c r="A277" s="1">
        <f t="shared" si="12"/>
        <v>2491.0688</v>
      </c>
      <c r="B277" s="1">
        <v>1.0709392</v>
      </c>
      <c r="C277">
        <f xml:space="preserve"> _xlfn.XLOOKUP($A277,DibenzoThiophene!$A:$A,DibenzoThiophene!$B:$B,,1)
 + ( $A277 - _xlfn.XLOOKUP($A277,DibenzoThiophene!$A:$A,DibenzoThiophene!$A:$A,,1) )
   / ( _xlfn.XLOOKUP($A277,DibenzoThiophene!$A:$A,DibenzoThiophene!$A:$A,,-1)
       - _xlfn.XLOOKUP($A277,DibenzoThiophene!$A:$A,DibenzoThiophene!$A:$A,,1) )
   * ( _xlfn.XLOOKUP($A277,DibenzoThiophene!$A:$A,DibenzoThiophene!$B:$B,,-1)
       - _xlfn.XLOOKUP($A277,DibenzoThiophene!$A:$A,DibenzoThiophene!$B:$B,,1) )</f>
        <v>1.0372475303550031</v>
      </c>
      <c r="D277">
        <f xml:space="preserve"> _xlfn.XLOOKUP($A277,Sulfone!$A:$A,Sulfone!$B:$B,,1)
 + ( $A277 - _xlfn.XLOOKUP($A277,Sulfone!$A:$A,Sulfone!$A:$A,,1) )
   / ( _xlfn.XLOOKUP($A277,Sulfone!$A:$A,Sulfone!$A:$A,,-1)
       - _xlfn.XLOOKUP($A277,Sulfone!$A:$A,Sulfone!$A:$A,,1) )
   * ( _xlfn.XLOOKUP($A277,Sulfone!$A:$A,Sulfone!$B:$B,,-1)
       - _xlfn.XLOOKUP($A277,Sulfone!$A:$A,Sulfone!$B:$B,,1) )</f>
        <v>1.5327845355086005</v>
      </c>
      <c r="E277">
        <f xml:space="preserve"> _xlfn.XLOOKUP($A277,sfeso4051!$A:$A,sfeso4051!$B:$B,,1)
 + ( $A277 - _xlfn.XLOOKUP($A277,sfeso4051!$A:$A,sfeso4051!$A:$A,,1) )
   / ( _xlfn.XLOOKUP($A277,sfeso4051!$A:$A,sfeso4051!$A:$A,,-1)
       - _xlfn.XLOOKUP($A277,sfeso4051!$A:$A,sfeso4051!$A:$A,,1) )
   * ( _xlfn.XLOOKUP($A277,sfeso4051!$A:$A,sfeso4051!$B:$B,,-1)
       - _xlfn.XLOOKUP($A277,sfeso4051!$A:$A,sfeso4051!$B:$B,,1) )</f>
        <v>1.0337637674782729</v>
      </c>
      <c r="F277">
        <f xml:space="preserve"> _xlfn.XLOOKUP($A277,sdbt029!$A:$A,sdbt029!$B:$B,,1)
 + ( $A277 - _xlfn.XLOOKUP($A277,sdbt029!$A:$A,sdbt029!$A:$A,,1) )
   / ( _xlfn.XLOOKUP($A277,sdbt029!$A:$A,sdbt029!$A:$A,,-1)
       - _xlfn.XLOOKUP($A277,sdbt029!$A:$A,sdbt029!$A:$A,,1) )
   * ( _xlfn.XLOOKUP($A277,sdbt029!$A:$A,sdbt029!$B:$B,,-1)
       - _xlfn.XLOOKUP($A277,sdbt029!$A:$A,sdbt029!$B:$B,,1) )</f>
        <v>1.0486014960781098</v>
      </c>
      <c r="G277">
        <f xml:space="preserve"> _xlfn.XLOOKUP($A277,sdbs034!$A:$A,sdbs034!$B:$B,,1)
 + ( $A277 - _xlfn.XLOOKUP($A277,sdbs034!$A:$A,sdbs034!$A:$A,,1) )
   / ( _xlfn.XLOOKUP($A277,sdbs034!$A:$A,sdbs034!$A:$A,,-1)
       - _xlfn.XLOOKUP($A277,sdbs034!$A:$A,sdbs034!$A:$A,,1) )
   * ( _xlfn.XLOOKUP($A277,sdbs034!$A:$A,sdbs034!$B:$B,,-1)
       - _xlfn.XLOOKUP($A277,sdbs034!$A:$A,sdbs034!$B:$B,,1) )</f>
        <v>1.0154190855286711</v>
      </c>
      <c r="H277">
        <f xml:space="preserve"> _xlfn.XLOOKUP($A277,sdbso042!$A:$A,sdbso042!$B:$B,,1)
 + ( $A277 - _xlfn.XLOOKUP($A277,sdbso042!$A:$A,sdbso042!$A:$A,,1) )
   / ( _xlfn.XLOOKUP($A277,sdbso042!$A:$A,sdbso042!$A:$A,,-1)
       - _xlfn.XLOOKUP($A277,sdbso042!$A:$A,sdbso042!$A:$A,,1) )
   * ( _xlfn.XLOOKUP($A277,sdbso042!$A:$A,sdbso042!$B:$B,,-1)
       - _xlfn.XLOOKUP($A277,sdbso042!$A:$A,sdbso042!$B:$B,,1) )</f>
        <v>1.3563059964453483</v>
      </c>
      <c r="Y277">
        <f t="shared" si="13"/>
        <v>0</v>
      </c>
      <c r="Z277">
        <f t="shared" si="14"/>
        <v>0</v>
      </c>
      <c r="AM277" s="1">
        <v>2492.5688</v>
      </c>
    </row>
    <row r="278" spans="1:39" x14ac:dyDescent="0.2">
      <c r="A278" s="1">
        <f t="shared" si="12"/>
        <v>2491.3189000000002</v>
      </c>
      <c r="B278" s="1">
        <v>1.0743374999999999</v>
      </c>
      <c r="C278">
        <f xml:space="preserve"> _xlfn.XLOOKUP($A278,DibenzoThiophene!$A:$A,DibenzoThiophene!$B:$B,,1)
 + ( $A278 - _xlfn.XLOOKUP($A278,DibenzoThiophene!$A:$A,DibenzoThiophene!$A:$A,,1) )
   / ( _xlfn.XLOOKUP($A278,DibenzoThiophene!$A:$A,DibenzoThiophene!$A:$A,,-1)
       - _xlfn.XLOOKUP($A278,DibenzoThiophene!$A:$A,DibenzoThiophene!$A:$A,,1) )
   * ( _xlfn.XLOOKUP($A278,DibenzoThiophene!$A:$A,DibenzoThiophene!$B:$B,,-1)
       - _xlfn.XLOOKUP($A278,DibenzoThiophene!$A:$A,DibenzoThiophene!$B:$B,,1) )</f>
        <v>1.0320253585560371</v>
      </c>
      <c r="D278">
        <f xml:space="preserve"> _xlfn.XLOOKUP($A278,Sulfone!$A:$A,Sulfone!$B:$B,,1)
 + ( $A278 - _xlfn.XLOOKUP($A278,Sulfone!$A:$A,Sulfone!$A:$A,,1) )
   / ( _xlfn.XLOOKUP($A278,Sulfone!$A:$A,Sulfone!$A:$A,,-1)
       - _xlfn.XLOOKUP($A278,Sulfone!$A:$A,Sulfone!$A:$A,,1) )
   * ( _xlfn.XLOOKUP($A278,Sulfone!$A:$A,Sulfone!$B:$B,,-1)
       - _xlfn.XLOOKUP($A278,Sulfone!$A:$A,Sulfone!$B:$B,,1) )</f>
        <v>1.552254137718488</v>
      </c>
      <c r="E278">
        <f xml:space="preserve"> _xlfn.XLOOKUP($A278,sfeso4051!$A:$A,sfeso4051!$B:$B,,1)
 + ( $A278 - _xlfn.XLOOKUP($A278,sfeso4051!$A:$A,sfeso4051!$A:$A,,1) )
   / ( _xlfn.XLOOKUP($A278,sfeso4051!$A:$A,sfeso4051!$A:$A,,-1)
       - _xlfn.XLOOKUP($A278,sfeso4051!$A:$A,sfeso4051!$A:$A,,1) )
   * ( _xlfn.XLOOKUP($A278,sfeso4051!$A:$A,sfeso4051!$B:$B,,-1)
       - _xlfn.XLOOKUP($A278,sfeso4051!$A:$A,sfeso4051!$B:$B,,1) )</f>
        <v>1.0545491901944559</v>
      </c>
      <c r="F278">
        <f xml:space="preserve"> _xlfn.XLOOKUP($A278,sdbt029!$A:$A,sdbt029!$B:$B,,1)
 + ( $A278 - _xlfn.XLOOKUP($A278,sdbt029!$A:$A,sdbt029!$A:$A,,1) )
   / ( _xlfn.XLOOKUP($A278,sdbt029!$A:$A,sdbt029!$A:$A,,-1)
       - _xlfn.XLOOKUP($A278,sdbt029!$A:$A,sdbt029!$A:$A,,1) )
   * ( _xlfn.XLOOKUP($A278,sdbt029!$A:$A,sdbt029!$B:$B,,-1)
       - _xlfn.XLOOKUP($A278,sdbt029!$A:$A,sdbt029!$B:$B,,1) )</f>
        <v>1.050875665118093</v>
      </c>
      <c r="G278">
        <f xml:space="preserve"> _xlfn.XLOOKUP($A278,sdbs034!$A:$A,sdbs034!$B:$B,,1)
 + ( $A278 - _xlfn.XLOOKUP($A278,sdbs034!$A:$A,sdbs034!$A:$A,,1) )
   / ( _xlfn.XLOOKUP($A278,sdbs034!$A:$A,sdbs034!$A:$A,,-1)
       - _xlfn.XLOOKUP($A278,sdbs034!$A:$A,sdbs034!$A:$A,,1) )
   * ( _xlfn.XLOOKUP($A278,sdbs034!$A:$A,sdbs034!$B:$B,,-1)
       - _xlfn.XLOOKUP($A278,sdbs034!$A:$A,sdbs034!$B:$B,,1) )</f>
        <v>1.0139559124275836</v>
      </c>
      <c r="H278">
        <f xml:space="preserve"> _xlfn.XLOOKUP($A278,sdbso042!$A:$A,sdbso042!$B:$B,,1)
 + ( $A278 - _xlfn.XLOOKUP($A278,sdbso042!$A:$A,sdbso042!$A:$A,,1) )
   / ( _xlfn.XLOOKUP($A278,sdbso042!$A:$A,sdbso042!$A:$A,,-1)
       - _xlfn.XLOOKUP($A278,sdbso042!$A:$A,sdbso042!$A:$A,,1) )
   * ( _xlfn.XLOOKUP($A278,sdbso042!$A:$A,sdbso042!$B:$B,,-1)
       - _xlfn.XLOOKUP($A278,sdbso042!$A:$A,sdbso042!$B:$B,,1) )</f>
        <v>1.3476936587913853</v>
      </c>
      <c r="Y278">
        <f t="shared" si="13"/>
        <v>0</v>
      </c>
      <c r="Z278">
        <f t="shared" si="14"/>
        <v>0</v>
      </c>
      <c r="AM278" s="1">
        <v>2492.8189000000002</v>
      </c>
    </row>
    <row r="279" spans="1:39" x14ac:dyDescent="0.2">
      <c r="A279" s="1">
        <f t="shared" si="12"/>
        <v>2491.5691000000002</v>
      </c>
      <c r="B279" s="1">
        <v>1.0929800000000001</v>
      </c>
      <c r="C279">
        <f xml:space="preserve"> _xlfn.XLOOKUP($A279,DibenzoThiophene!$A:$A,DibenzoThiophene!$B:$B,,1)
 + ( $A279 - _xlfn.XLOOKUP($A279,DibenzoThiophene!$A:$A,DibenzoThiophene!$A:$A,,1) )
   / ( _xlfn.XLOOKUP($A279,DibenzoThiophene!$A:$A,DibenzoThiophene!$A:$A,,-1)
       - _xlfn.XLOOKUP($A279,DibenzoThiophene!$A:$A,DibenzoThiophene!$A:$A,,1) )
   * ( _xlfn.XLOOKUP($A279,DibenzoThiophene!$A:$A,DibenzoThiophene!$B:$B,,-1)
       - _xlfn.XLOOKUP($A279,DibenzoThiophene!$A:$A,DibenzoThiophene!$B:$B,,1) )</f>
        <v>1.0268010987235701</v>
      </c>
      <c r="D279">
        <f xml:space="preserve"> _xlfn.XLOOKUP($A279,Sulfone!$A:$A,Sulfone!$B:$B,,1)
 + ( $A279 - _xlfn.XLOOKUP($A279,Sulfone!$A:$A,Sulfone!$A:$A,,1) )
   / ( _xlfn.XLOOKUP($A279,Sulfone!$A:$A,Sulfone!$A:$A,,-1)
       - _xlfn.XLOOKUP($A279,Sulfone!$A:$A,Sulfone!$A:$A,,1) )
   * ( _xlfn.XLOOKUP($A279,Sulfone!$A:$A,Sulfone!$B:$B,,-1)
       - _xlfn.XLOOKUP($A279,Sulfone!$A:$A,Sulfone!$B:$B,,1) )</f>
        <v>1.5606230812903188</v>
      </c>
      <c r="E279">
        <f xml:space="preserve"> _xlfn.XLOOKUP($A279,sfeso4051!$A:$A,sfeso4051!$B:$B,,1)
 + ( $A279 - _xlfn.XLOOKUP($A279,sfeso4051!$A:$A,sfeso4051!$A:$A,,1) )
   / ( _xlfn.XLOOKUP($A279,sfeso4051!$A:$A,sfeso4051!$A:$A,,-1)
       - _xlfn.XLOOKUP($A279,sfeso4051!$A:$A,sfeso4051!$A:$A,,1) )
   * ( _xlfn.XLOOKUP($A279,sfeso4051!$A:$A,sfeso4051!$B:$B,,-1)
       - _xlfn.XLOOKUP($A279,sfeso4051!$A:$A,sfeso4051!$B:$B,,1) )</f>
        <v>1.0757805027791782</v>
      </c>
      <c r="F279">
        <f xml:space="preserve"> _xlfn.XLOOKUP($A279,sdbt029!$A:$A,sdbt029!$B:$B,,1)
 + ( $A279 - _xlfn.XLOOKUP($A279,sdbt029!$A:$A,sdbt029!$A:$A,,1) )
   / ( _xlfn.XLOOKUP($A279,sdbt029!$A:$A,sdbt029!$A:$A,,-1)
       - _xlfn.XLOOKUP($A279,sdbt029!$A:$A,sdbt029!$A:$A,,1) )
   * ( _xlfn.XLOOKUP($A279,sdbt029!$A:$A,sdbt029!$B:$B,,-1)
       - _xlfn.XLOOKUP($A279,sdbt029!$A:$A,sdbt029!$B:$B,,1) )</f>
        <v>1.049491727297196</v>
      </c>
      <c r="G279">
        <f xml:space="preserve"> _xlfn.XLOOKUP($A279,sdbs034!$A:$A,sdbs034!$B:$B,,1)
 + ( $A279 - _xlfn.XLOOKUP($A279,sdbs034!$A:$A,sdbs034!$A:$A,,1) )
   / ( _xlfn.XLOOKUP($A279,sdbs034!$A:$A,sdbs034!$A:$A,,-1)
       - _xlfn.XLOOKUP($A279,sdbs034!$A:$A,sdbs034!$A:$A,,1) )
   * ( _xlfn.XLOOKUP($A279,sdbs034!$A:$A,sdbs034!$B:$B,,-1)
       - _xlfn.XLOOKUP($A279,sdbs034!$A:$A,sdbs034!$B:$B,,1) )</f>
        <v>1.0097405875436409</v>
      </c>
      <c r="H279">
        <f xml:space="preserve"> _xlfn.XLOOKUP($A279,sdbso042!$A:$A,sdbso042!$B:$B,,1)
 + ( $A279 - _xlfn.XLOOKUP($A279,sdbso042!$A:$A,sdbso042!$A:$A,,1) )
   / ( _xlfn.XLOOKUP($A279,sdbso042!$A:$A,sdbso042!$A:$A,,-1)
       - _xlfn.XLOOKUP($A279,sdbso042!$A:$A,sdbso042!$A:$A,,1) )
   * ( _xlfn.XLOOKUP($A279,sdbso042!$A:$A,sdbso042!$B:$B,,-1)
       - _xlfn.XLOOKUP($A279,sdbso042!$A:$A,sdbso042!$B:$B,,1) )</f>
        <v>1.3419076197656024</v>
      </c>
      <c r="Y279">
        <f t="shared" si="13"/>
        <v>0</v>
      </c>
      <c r="Z279">
        <f t="shared" si="14"/>
        <v>0</v>
      </c>
      <c r="AM279" s="1">
        <v>2493.0691000000002</v>
      </c>
    </row>
    <row r="280" spans="1:39" x14ac:dyDescent="0.2">
      <c r="A280" s="1">
        <f t="shared" si="12"/>
        <v>2491.8193000000001</v>
      </c>
      <c r="B280" s="1">
        <v>1.0405264999999999</v>
      </c>
      <c r="C280">
        <f xml:space="preserve"> _xlfn.XLOOKUP($A280,DibenzoThiophene!$A:$A,DibenzoThiophene!$B:$B,,1)
 + ( $A280 - _xlfn.XLOOKUP($A280,DibenzoThiophene!$A:$A,DibenzoThiophene!$A:$A,,1) )
   / ( _xlfn.XLOOKUP($A280,DibenzoThiophene!$A:$A,DibenzoThiophene!$A:$A,,-1)
       - _xlfn.XLOOKUP($A280,DibenzoThiophene!$A:$A,DibenzoThiophene!$A:$A,,1) )
   * ( _xlfn.XLOOKUP($A280,DibenzoThiophene!$A:$A,DibenzoThiophene!$B:$B,,-1)
       - _xlfn.XLOOKUP($A280,DibenzoThiophene!$A:$A,DibenzoThiophene!$B:$B,,1) )</f>
        <v>1.0215768388911031</v>
      </c>
      <c r="D280">
        <f xml:space="preserve"> _xlfn.XLOOKUP($A280,Sulfone!$A:$A,Sulfone!$B:$B,,1)
 + ( $A280 - _xlfn.XLOOKUP($A280,Sulfone!$A:$A,Sulfone!$A:$A,,1) )
   / ( _xlfn.XLOOKUP($A280,Sulfone!$A:$A,Sulfone!$A:$A,,-1)
       - _xlfn.XLOOKUP($A280,Sulfone!$A:$A,Sulfone!$A:$A,,1) )
   * ( _xlfn.XLOOKUP($A280,Sulfone!$A:$A,Sulfone!$B:$B,,-1)
       - _xlfn.XLOOKUP($A280,Sulfone!$A:$A,Sulfone!$B:$B,,1) )</f>
        <v>1.5741756687618511</v>
      </c>
      <c r="E280">
        <f xml:space="preserve"> _xlfn.XLOOKUP($A280,sfeso4051!$A:$A,sfeso4051!$B:$B,,1)
 + ( $A280 - _xlfn.XLOOKUP($A280,sfeso4051!$A:$A,sfeso4051!$A:$A,,1) )
   / ( _xlfn.XLOOKUP($A280,sfeso4051!$A:$A,sfeso4051!$A:$A,,-1)
       - _xlfn.XLOOKUP($A280,sfeso4051!$A:$A,sfeso4051!$A:$A,,1) )
   * ( _xlfn.XLOOKUP($A280,sfeso4051!$A:$A,sfeso4051!$B:$B,,-1)
       - _xlfn.XLOOKUP($A280,sfeso4051!$A:$A,sfeso4051!$B:$B,,1) )</f>
        <v>1.0984987811319369</v>
      </c>
      <c r="F280">
        <f xml:space="preserve"> _xlfn.XLOOKUP($A280,sdbt029!$A:$A,sdbt029!$B:$B,,1)
 + ( $A280 - _xlfn.XLOOKUP($A280,sdbt029!$A:$A,sdbt029!$A:$A,,1) )
   / ( _xlfn.XLOOKUP($A280,sdbt029!$A:$A,sdbt029!$A:$A,,-1)
       - _xlfn.XLOOKUP($A280,sdbt029!$A:$A,sdbt029!$A:$A,,1) )
   * ( _xlfn.XLOOKUP($A280,sdbt029!$A:$A,sdbt029!$B:$B,,-1)
       - _xlfn.XLOOKUP($A280,sdbt029!$A:$A,sdbt029!$B:$B,,1) )</f>
        <v>1.0494301395515842</v>
      </c>
      <c r="G280">
        <f xml:space="preserve"> _xlfn.XLOOKUP($A280,sdbs034!$A:$A,sdbs034!$B:$B,,1)
 + ( $A280 - _xlfn.XLOOKUP($A280,sdbs034!$A:$A,sdbs034!$A:$A,,1) )
   / ( _xlfn.XLOOKUP($A280,sdbs034!$A:$A,sdbs034!$A:$A,,-1)
       - _xlfn.XLOOKUP($A280,sdbs034!$A:$A,sdbs034!$A:$A,,1) )
   * ( _xlfn.XLOOKUP($A280,sdbs034!$A:$A,sdbs034!$B:$B,,-1)
       - _xlfn.XLOOKUP($A280,sdbs034!$A:$A,sdbs034!$B:$B,,1) )</f>
        <v>1.0049442846982923</v>
      </c>
      <c r="H280">
        <f xml:space="preserve"> _xlfn.XLOOKUP($A280,sdbso042!$A:$A,sdbso042!$B:$B,,1)
 + ( $A280 - _xlfn.XLOOKUP($A280,sdbso042!$A:$A,sdbso042!$A:$A,,1) )
   / ( _xlfn.XLOOKUP($A280,sdbso042!$A:$A,sdbso042!$A:$A,,-1)
       - _xlfn.XLOOKUP($A280,sdbso042!$A:$A,sdbso042!$A:$A,,1) )
   * ( _xlfn.XLOOKUP($A280,sdbso042!$A:$A,sdbso042!$B:$B,,-1)
       - _xlfn.XLOOKUP($A280,sdbso042!$A:$A,sdbso042!$B:$B,,1) )</f>
        <v>1.3381838892164188</v>
      </c>
      <c r="Y280">
        <f t="shared" si="13"/>
        <v>0</v>
      </c>
      <c r="Z280">
        <f t="shared" si="14"/>
        <v>0</v>
      </c>
      <c r="AM280" s="1">
        <v>2493.3193000000001</v>
      </c>
    </row>
    <row r="281" spans="1:39" x14ac:dyDescent="0.2">
      <c r="A281" s="1">
        <f t="shared" si="12"/>
        <v>2492.0695000000001</v>
      </c>
      <c r="B281" s="1">
        <v>1.0623381000000001</v>
      </c>
      <c r="C281">
        <f xml:space="preserve"> _xlfn.XLOOKUP($A281,DibenzoThiophene!$A:$A,DibenzoThiophene!$B:$B,,1)
 + ( $A281 - _xlfn.XLOOKUP($A281,DibenzoThiophene!$A:$A,DibenzoThiophene!$A:$A,,1) )
   / ( _xlfn.XLOOKUP($A281,DibenzoThiophene!$A:$A,DibenzoThiophene!$A:$A,,-1)
       - _xlfn.XLOOKUP($A281,DibenzoThiophene!$A:$A,DibenzoThiophene!$A:$A,,1) )
   * ( _xlfn.XLOOKUP($A281,DibenzoThiophene!$A:$A,DibenzoThiophene!$B:$B,,-1)
       - _xlfn.XLOOKUP($A281,DibenzoThiophene!$A:$A,DibenzoThiophene!$B:$B,,1) )</f>
        <v>1.0153725517885686</v>
      </c>
      <c r="D281">
        <f xml:space="preserve"> _xlfn.XLOOKUP($A281,Sulfone!$A:$A,Sulfone!$B:$B,,1)
 + ( $A281 - _xlfn.XLOOKUP($A281,Sulfone!$A:$A,Sulfone!$A:$A,,1) )
   / ( _xlfn.XLOOKUP($A281,Sulfone!$A:$A,Sulfone!$A:$A,,-1)
       - _xlfn.XLOOKUP($A281,Sulfone!$A:$A,Sulfone!$A:$A,,1) )
   * ( _xlfn.XLOOKUP($A281,Sulfone!$A:$A,Sulfone!$B:$B,,-1)
       - _xlfn.XLOOKUP($A281,Sulfone!$A:$A,Sulfone!$B:$B,,1) )</f>
        <v>1.5825379572065648</v>
      </c>
      <c r="E281">
        <f xml:space="preserve"> _xlfn.XLOOKUP($A281,sfeso4051!$A:$A,sfeso4051!$B:$B,,1)
 + ( $A281 - _xlfn.XLOOKUP($A281,sfeso4051!$A:$A,sfeso4051!$A:$A,,1) )
   / ( _xlfn.XLOOKUP($A281,sfeso4051!$A:$A,sfeso4051!$A:$A,,-1)
       - _xlfn.XLOOKUP($A281,sfeso4051!$A:$A,sfeso4051!$A:$A,,1) )
   * ( _xlfn.XLOOKUP($A281,sfeso4051!$A:$A,sfeso4051!$B:$B,,-1)
       - _xlfn.XLOOKUP($A281,sfeso4051!$A:$A,sfeso4051!$B:$B,,1) )</f>
        <v>1.1297250492769828</v>
      </c>
      <c r="F281">
        <f xml:space="preserve"> _xlfn.XLOOKUP($A281,sdbt029!$A:$A,sdbt029!$B:$B,,1)
 + ( $A281 - _xlfn.XLOOKUP($A281,sdbt029!$A:$A,sdbt029!$A:$A,,1) )
   / ( _xlfn.XLOOKUP($A281,sdbt029!$A:$A,sdbt029!$A:$A,,-1)
       - _xlfn.XLOOKUP($A281,sdbt029!$A:$A,sdbt029!$A:$A,,1) )
   * ( _xlfn.XLOOKUP($A281,sdbt029!$A:$A,sdbt029!$B:$B,,-1)
       - _xlfn.XLOOKUP($A281,sdbt029!$A:$A,sdbt029!$B:$B,,1) )</f>
        <v>1.0499234819497449</v>
      </c>
      <c r="G281">
        <f xml:space="preserve"> _xlfn.XLOOKUP($A281,sdbs034!$A:$A,sdbs034!$B:$B,,1)
 + ( $A281 - _xlfn.XLOOKUP($A281,sdbs034!$A:$A,sdbs034!$A:$A,,1) )
   / ( _xlfn.XLOOKUP($A281,sdbs034!$A:$A,sdbs034!$A:$A,,-1)
       - _xlfn.XLOOKUP($A281,sdbs034!$A:$A,sdbs034!$A:$A,,1) )
   * ( _xlfn.XLOOKUP($A281,sdbs034!$A:$A,sdbs034!$B:$B,,-1)
       - _xlfn.XLOOKUP($A281,sdbs034!$A:$A,sdbs034!$B:$B,,1) )</f>
        <v>0.99919781078562353</v>
      </c>
      <c r="H281">
        <f xml:space="preserve"> _xlfn.XLOOKUP($A281,sdbso042!$A:$A,sdbso042!$B:$B,,1)
 + ( $A281 - _xlfn.XLOOKUP($A281,sdbso042!$A:$A,sdbso042!$A:$A,,1) )
   / ( _xlfn.XLOOKUP($A281,sdbso042!$A:$A,sdbso042!$A:$A,,-1)
       - _xlfn.XLOOKUP($A281,sdbso042!$A:$A,sdbso042!$A:$A,,1) )
   * ( _xlfn.XLOOKUP($A281,sdbso042!$A:$A,sdbso042!$B:$B,,-1)
       - _xlfn.XLOOKUP($A281,sdbso042!$A:$A,sdbso042!$B:$B,,1) )</f>
        <v>1.3224946680010048</v>
      </c>
      <c r="Y281">
        <f t="shared" si="13"/>
        <v>0</v>
      </c>
      <c r="Z281">
        <f t="shared" si="14"/>
        <v>0</v>
      </c>
      <c r="AM281" s="1">
        <v>2493.5695000000001</v>
      </c>
    </row>
    <row r="282" spans="1:39" x14ac:dyDescent="0.2">
      <c r="A282" s="1">
        <f t="shared" si="12"/>
        <v>2492.3195999999998</v>
      </c>
      <c r="B282" s="1">
        <v>1.0913729999999999</v>
      </c>
      <c r="C282">
        <f xml:space="preserve"> _xlfn.XLOOKUP($A282,DibenzoThiophene!$A:$A,DibenzoThiophene!$B:$B,,1)
 + ( $A282 - _xlfn.XLOOKUP($A282,DibenzoThiophene!$A:$A,DibenzoThiophene!$A:$A,,1) )
   / ( _xlfn.XLOOKUP($A282,DibenzoThiophene!$A:$A,DibenzoThiophene!$A:$A,,-1)
       - _xlfn.XLOOKUP($A282,DibenzoThiophene!$A:$A,DibenzoThiophene!$A:$A,,1) )
   * ( _xlfn.XLOOKUP($A282,DibenzoThiophene!$A:$A,DibenzoThiophene!$B:$B,,-1)
       - _xlfn.XLOOKUP($A282,DibenzoThiophene!$A:$A,DibenzoThiophene!$B:$B,,1) )</f>
        <v>1.0062287028657144</v>
      </c>
      <c r="D282">
        <f xml:space="preserve"> _xlfn.XLOOKUP($A282,Sulfone!$A:$A,Sulfone!$B:$B,,1)
 + ( $A282 - _xlfn.XLOOKUP($A282,Sulfone!$A:$A,Sulfone!$A:$A,,1) )
   / ( _xlfn.XLOOKUP($A282,Sulfone!$A:$A,Sulfone!$A:$A,,-1)
       - _xlfn.XLOOKUP($A282,Sulfone!$A:$A,Sulfone!$A:$A,,1) )
   * ( _xlfn.XLOOKUP($A282,Sulfone!$A:$A,Sulfone!$B:$B,,-1)
       - _xlfn.XLOOKUP($A282,Sulfone!$A:$A,Sulfone!$B:$B,,1) )</f>
        <v>1.5859555879802254</v>
      </c>
      <c r="E282">
        <f xml:space="preserve"> _xlfn.XLOOKUP($A282,sfeso4051!$A:$A,sfeso4051!$B:$B,,1)
 + ( $A282 - _xlfn.XLOOKUP($A282,sfeso4051!$A:$A,sfeso4051!$A:$A,,1) )
   / ( _xlfn.XLOOKUP($A282,sfeso4051!$A:$A,sfeso4051!$A:$A,,-1)
       - _xlfn.XLOOKUP($A282,sfeso4051!$A:$A,sfeso4051!$A:$A,,1) )
   * ( _xlfn.XLOOKUP($A282,sfeso4051!$A:$A,sfeso4051!$B:$B,,-1)
       - _xlfn.XLOOKUP($A282,sfeso4051!$A:$A,sfeso4051!$B:$B,,1) )</f>
        <v>1.1557328524213821</v>
      </c>
      <c r="F282">
        <f xml:space="preserve"> _xlfn.XLOOKUP($A282,sdbt029!$A:$A,sdbt029!$B:$B,,1)
 + ( $A282 - _xlfn.XLOOKUP($A282,sdbt029!$A:$A,sdbt029!$A:$A,,1) )
   / ( _xlfn.XLOOKUP($A282,sdbt029!$A:$A,sdbt029!$A:$A,,-1)
       - _xlfn.XLOOKUP($A282,sdbt029!$A:$A,sdbt029!$A:$A,,1) )
   * ( _xlfn.XLOOKUP($A282,sdbt029!$A:$A,sdbt029!$B:$B,,-1)
       - _xlfn.XLOOKUP($A282,sdbt029!$A:$A,sdbt029!$B:$B,,1) )</f>
        <v>1.0480581054018099</v>
      </c>
      <c r="G282">
        <f xml:space="preserve"> _xlfn.XLOOKUP($A282,sdbs034!$A:$A,sdbs034!$B:$B,,1)
 + ( $A282 - _xlfn.XLOOKUP($A282,sdbs034!$A:$A,sdbs034!$A:$A,,1) )
   / ( _xlfn.XLOOKUP($A282,sdbs034!$A:$A,sdbs034!$A:$A,,-1)
       - _xlfn.XLOOKUP($A282,sdbs034!$A:$A,sdbs034!$A:$A,,1) )
   * ( _xlfn.XLOOKUP($A282,sdbs034!$A:$A,sdbs034!$B:$B,,-1)
       - _xlfn.XLOOKUP($A282,sdbs034!$A:$A,sdbs034!$B:$B,,1) )</f>
        <v>1.0009616567633923</v>
      </c>
      <c r="H282">
        <f xml:space="preserve"> _xlfn.XLOOKUP($A282,sdbso042!$A:$A,sdbso042!$B:$B,,1)
 + ( $A282 - _xlfn.XLOOKUP($A282,sdbso042!$A:$A,sdbso042!$A:$A,,1) )
   / ( _xlfn.XLOOKUP($A282,sdbso042!$A:$A,sdbso042!$A:$A,,-1)
       - _xlfn.XLOOKUP($A282,sdbso042!$A:$A,sdbso042!$A:$A,,1) )
   * ( _xlfn.XLOOKUP($A282,sdbso042!$A:$A,sdbso042!$B:$B,,-1)
       - _xlfn.XLOOKUP($A282,sdbso042!$A:$A,sdbso042!$B:$B,,1) )</f>
        <v>1.3160120386783472</v>
      </c>
      <c r="Y282">
        <f t="shared" si="13"/>
        <v>0</v>
      </c>
      <c r="Z282">
        <f t="shared" si="14"/>
        <v>0</v>
      </c>
      <c r="AM282" s="1">
        <v>2493.8195999999998</v>
      </c>
    </row>
    <row r="283" spans="1:39" x14ac:dyDescent="0.2">
      <c r="A283" s="1">
        <f t="shared" si="12"/>
        <v>2492.5698000000002</v>
      </c>
      <c r="B283" s="1">
        <v>1.0661822999999999</v>
      </c>
      <c r="C283">
        <f xml:space="preserve"> _xlfn.XLOOKUP($A283,DibenzoThiophene!$A:$A,DibenzoThiophene!$B:$B,,1)
 + ( $A283 - _xlfn.XLOOKUP($A283,DibenzoThiophene!$A:$A,DibenzoThiophene!$A:$A,,1) )
   / ( _xlfn.XLOOKUP($A283,DibenzoThiophene!$A:$A,DibenzoThiophene!$A:$A,,-1)
       - _xlfn.XLOOKUP($A283,DibenzoThiophene!$A:$A,DibenzoThiophene!$A:$A,,1) )
   * ( _xlfn.XLOOKUP($A283,DibenzoThiophene!$A:$A,DibenzoThiophene!$B:$B,,-1)
       - _xlfn.XLOOKUP($A283,DibenzoThiophene!$A:$A,DibenzoThiophene!$B:$B,,1) )</f>
        <v>0.99708119786569771</v>
      </c>
      <c r="D283">
        <f xml:space="preserve"> _xlfn.XLOOKUP($A283,Sulfone!$A:$A,Sulfone!$B:$B,,1)
 + ( $A283 - _xlfn.XLOOKUP($A283,Sulfone!$A:$A,Sulfone!$A:$A,,1) )
   / ( _xlfn.XLOOKUP($A283,Sulfone!$A:$A,Sulfone!$A:$A,,-1)
       - _xlfn.XLOOKUP($A283,Sulfone!$A:$A,Sulfone!$A:$A,,1) )
   * ( _xlfn.XLOOKUP($A283,Sulfone!$A:$A,Sulfone!$B:$B,,-1)
       - _xlfn.XLOOKUP($A283,Sulfone!$A:$A,Sulfone!$B:$B,,1) )</f>
        <v>1.5893745852596024</v>
      </c>
      <c r="E283">
        <f xml:space="preserve"> _xlfn.XLOOKUP($A283,sfeso4051!$A:$A,sfeso4051!$B:$B,,1)
 + ( $A283 - _xlfn.XLOOKUP($A283,sfeso4051!$A:$A,sfeso4051!$A:$A,,1) )
   / ( _xlfn.XLOOKUP($A283,sfeso4051!$A:$A,sfeso4051!$A:$A,,-1)
       - _xlfn.XLOOKUP($A283,sfeso4051!$A:$A,sfeso4051!$A:$A,,1) )
   * ( _xlfn.XLOOKUP($A283,sfeso4051!$A:$A,sfeso4051!$B:$B,,-1)
       - _xlfn.XLOOKUP($A283,sfeso4051!$A:$A,sfeso4051!$B:$B,,1) )</f>
        <v>1.1857365915840119</v>
      </c>
      <c r="F283">
        <f xml:space="preserve"> _xlfn.XLOOKUP($A283,sdbt029!$A:$A,sdbt029!$B:$B,,1)
 + ( $A283 - _xlfn.XLOOKUP($A283,sdbt029!$A:$A,sdbt029!$A:$A,,1) )
   / ( _xlfn.XLOOKUP($A283,sdbt029!$A:$A,sdbt029!$A:$A,,-1)
       - _xlfn.XLOOKUP($A283,sdbt029!$A:$A,sdbt029!$A:$A,,1) )
   * ( _xlfn.XLOOKUP($A283,sdbt029!$A:$A,sdbt029!$B:$B,,-1)
       - _xlfn.XLOOKUP($A283,sdbt029!$A:$A,sdbt029!$B:$B,,1) )</f>
        <v>1.048128243014548</v>
      </c>
      <c r="G283">
        <f xml:space="preserve"> _xlfn.XLOOKUP($A283,sdbs034!$A:$A,sdbs034!$B:$B,,1)
 + ( $A283 - _xlfn.XLOOKUP($A283,sdbs034!$A:$A,sdbs034!$A:$A,,1) )
   / ( _xlfn.XLOOKUP($A283,sdbs034!$A:$A,sdbs034!$A:$A,,-1)
       - _xlfn.XLOOKUP($A283,sdbs034!$A:$A,sdbs034!$A:$A,,1) )
   * ( _xlfn.XLOOKUP($A283,sdbs034!$A:$A,sdbs034!$B:$B,,-1)
       - _xlfn.XLOOKUP($A283,sdbs034!$A:$A,sdbs034!$B:$B,,1) )</f>
        <v>1.0032851971948045</v>
      </c>
      <c r="H283">
        <f xml:space="preserve"> _xlfn.XLOOKUP($A283,sdbso042!$A:$A,sdbso042!$B:$B,,1)
 + ( $A283 - _xlfn.XLOOKUP($A283,sdbso042!$A:$A,sdbso042!$A:$A,,1) )
   / ( _xlfn.XLOOKUP($A283,sdbso042!$A:$A,sdbso042!$A:$A,,-1)
       - _xlfn.XLOOKUP($A283,sdbso042!$A:$A,sdbso042!$A:$A,,1) )
   * ( _xlfn.XLOOKUP($A283,sdbso042!$A:$A,sdbso042!$B:$B,,-1)
       - _xlfn.XLOOKUP($A283,sdbso042!$A:$A,sdbso042!$B:$B,,1) )</f>
        <v>1.3073462122757207</v>
      </c>
      <c r="Y283">
        <f t="shared" si="13"/>
        <v>0</v>
      </c>
      <c r="Z283">
        <f t="shared" si="14"/>
        <v>0</v>
      </c>
      <c r="AM283" s="1">
        <v>2494.0698000000002</v>
      </c>
    </row>
    <row r="284" spans="1:39" x14ac:dyDescent="0.2">
      <c r="A284" s="1">
        <f t="shared" si="12"/>
        <v>2492.8200000000002</v>
      </c>
      <c r="B284" s="1">
        <v>1.0724076</v>
      </c>
      <c r="C284">
        <f xml:space="preserve"> _xlfn.XLOOKUP($A284,DibenzoThiophene!$A:$A,DibenzoThiophene!$B:$B,,1)
 + ( $A284 - _xlfn.XLOOKUP($A284,DibenzoThiophene!$A:$A,DibenzoThiophene!$A:$A,,1) )
   / ( _xlfn.XLOOKUP($A284,DibenzoThiophene!$A:$A,DibenzoThiophene!$A:$A,,-1)
       - _xlfn.XLOOKUP($A284,DibenzoThiophene!$A:$A,DibenzoThiophene!$A:$A,,1) )
   * ( _xlfn.XLOOKUP($A284,DibenzoThiophene!$A:$A,DibenzoThiophene!$B:$B,,-1)
       - _xlfn.XLOOKUP($A284,DibenzoThiophene!$A:$A,DibenzoThiophene!$B:$B,,1) )</f>
        <v>0.98793369286569777</v>
      </c>
      <c r="D284">
        <f xml:space="preserve"> _xlfn.XLOOKUP($A284,Sulfone!$A:$A,Sulfone!$B:$B,,1)
 + ( $A284 - _xlfn.XLOOKUP($A284,Sulfone!$A:$A,Sulfone!$A:$A,,1) )
   / ( _xlfn.XLOOKUP($A284,Sulfone!$A:$A,Sulfone!$A:$A,,-1)
       - _xlfn.XLOOKUP($A284,Sulfone!$A:$A,Sulfone!$A:$A,,1) )
   * ( _xlfn.XLOOKUP($A284,Sulfone!$A:$A,Sulfone!$B:$B,,-1)
       - _xlfn.XLOOKUP($A284,Sulfone!$A:$A,Sulfone!$B:$B,,1) )</f>
        <v>1.592793582538973</v>
      </c>
      <c r="E284">
        <f xml:space="preserve"> _xlfn.XLOOKUP($A284,sfeso4051!$A:$A,sfeso4051!$B:$B,,1)
 + ( $A284 - _xlfn.XLOOKUP($A284,sfeso4051!$A:$A,sfeso4051!$A:$A,,1) )
   / ( _xlfn.XLOOKUP($A284,sfeso4051!$A:$A,sfeso4051!$A:$A,,-1)
       - _xlfn.XLOOKUP($A284,sfeso4051!$A:$A,sfeso4051!$A:$A,,1) )
   * ( _xlfn.XLOOKUP($A284,sfeso4051!$A:$A,sfeso4051!$B:$B,,-1)
       - _xlfn.XLOOKUP($A284,sfeso4051!$A:$A,sfeso4051!$B:$B,,1) )</f>
        <v>1.2190106323201289</v>
      </c>
      <c r="F284">
        <f xml:space="preserve"> _xlfn.XLOOKUP($A284,sdbt029!$A:$A,sdbt029!$B:$B,,1)
 + ( $A284 - _xlfn.XLOOKUP($A284,sdbt029!$A:$A,sdbt029!$A:$A,,1) )
   / ( _xlfn.XLOOKUP($A284,sdbt029!$A:$A,sdbt029!$A:$A,,-1)
       - _xlfn.XLOOKUP($A284,sdbt029!$A:$A,sdbt029!$A:$A,,1) )
   * ( _xlfn.XLOOKUP($A284,sdbt029!$A:$A,sdbt029!$B:$B,,-1)
       - _xlfn.XLOOKUP($A284,sdbt029!$A:$A,sdbt029!$B:$B,,1) )</f>
        <v>1.0408390145482573</v>
      </c>
      <c r="G284">
        <f xml:space="preserve"> _xlfn.XLOOKUP($A284,sdbs034!$A:$A,sdbs034!$B:$B,,1)
 + ( $A284 - _xlfn.XLOOKUP($A284,sdbs034!$A:$A,sdbs034!$A:$A,,1) )
   / ( _xlfn.XLOOKUP($A284,sdbs034!$A:$A,sdbs034!$A:$A,,-1)
       - _xlfn.XLOOKUP($A284,sdbs034!$A:$A,sdbs034!$A:$A,,1) )
   * ( _xlfn.XLOOKUP($A284,sdbs034!$A:$A,sdbs034!$B:$B,,-1)
       - _xlfn.XLOOKUP($A284,sdbs034!$A:$A,sdbs034!$B:$B,,1) )</f>
        <v>1.0054689334120468</v>
      </c>
      <c r="H284">
        <f xml:space="preserve"> _xlfn.XLOOKUP($A284,sdbso042!$A:$A,sdbso042!$B:$B,,1)
 + ( $A284 - _xlfn.XLOOKUP($A284,sdbso042!$A:$A,sdbso042!$A:$A,,1) )
   / ( _xlfn.XLOOKUP($A284,sdbso042!$A:$A,sdbso042!$A:$A,,-1)
       - _xlfn.XLOOKUP($A284,sdbso042!$A:$A,sdbso042!$A:$A,,1) )
   * ( _xlfn.XLOOKUP($A284,sdbso042!$A:$A,sdbso042!$B:$B,,-1)
       - _xlfn.XLOOKUP($A284,sdbso042!$A:$A,sdbso042!$B:$B,,1) )</f>
        <v>1.2911318144951764</v>
      </c>
      <c r="Y284">
        <f t="shared" si="13"/>
        <v>0</v>
      </c>
      <c r="Z284">
        <f t="shared" si="14"/>
        <v>0</v>
      </c>
      <c r="AM284" s="1">
        <v>2494.3200000000002</v>
      </c>
    </row>
    <row r="285" spans="1:39" x14ac:dyDescent="0.2">
      <c r="A285" s="1">
        <f t="shared" si="12"/>
        <v>2493.0700999999999</v>
      </c>
      <c r="B285" s="1">
        <v>1.0623501</v>
      </c>
      <c r="C285">
        <f xml:space="preserve"> _xlfn.XLOOKUP($A285,DibenzoThiophene!$A:$A,DibenzoThiophene!$B:$B,,1)
 + ( $A285 - _xlfn.XLOOKUP($A285,DibenzoThiophene!$A:$A,DibenzoThiophene!$A:$A,,1) )
   / ( _xlfn.XLOOKUP($A285,DibenzoThiophene!$A:$A,DibenzoThiophene!$A:$A,,-1)
       - _xlfn.XLOOKUP($A285,DibenzoThiophene!$A:$A,DibenzoThiophene!$A:$A,,1) )
   * ( _xlfn.XLOOKUP($A285,DibenzoThiophene!$A:$A,DibenzoThiophene!$B:$B,,-1)
       - _xlfn.XLOOKUP($A285,DibenzoThiophene!$A:$A,DibenzoThiophene!$B:$B,,1) )</f>
        <v>0.98217377633069858</v>
      </c>
      <c r="D285">
        <f xml:space="preserve"> _xlfn.XLOOKUP($A285,Sulfone!$A:$A,Sulfone!$B:$B,,1)
 + ( $A285 - _xlfn.XLOOKUP($A285,Sulfone!$A:$A,Sulfone!$A:$A,,1) )
   / ( _xlfn.XLOOKUP($A285,Sulfone!$A:$A,Sulfone!$A:$A,,-1)
       - _xlfn.XLOOKUP($A285,Sulfone!$A:$A,Sulfone!$A:$A,,1) )
   * ( _xlfn.XLOOKUP($A285,Sulfone!$A:$A,Sulfone!$B:$B,,-1)
       - _xlfn.XLOOKUP($A285,Sulfone!$A:$A,Sulfone!$B:$B,,1) )</f>
        <v>1.5938893880231566</v>
      </c>
      <c r="E285">
        <f xml:space="preserve"> _xlfn.XLOOKUP($A285,sfeso4051!$A:$A,sfeso4051!$B:$B,,1)
 + ( $A285 - _xlfn.XLOOKUP($A285,sfeso4051!$A:$A,sfeso4051!$A:$A,,1) )
   / ( _xlfn.XLOOKUP($A285,sfeso4051!$A:$A,sfeso4051!$A:$A,,-1)
       - _xlfn.XLOOKUP($A285,sfeso4051!$A:$A,sfeso4051!$A:$A,,1) )
   * ( _xlfn.XLOOKUP($A285,sfeso4051!$A:$A,sfeso4051!$B:$B,,-1)
       - _xlfn.XLOOKUP($A285,sfeso4051!$A:$A,sfeso4051!$B:$B,,1) )</f>
        <v>1.2495305081358909</v>
      </c>
      <c r="F285">
        <f xml:space="preserve"> _xlfn.XLOOKUP($A285,sdbt029!$A:$A,sdbt029!$B:$B,,1)
 + ( $A285 - _xlfn.XLOOKUP($A285,sdbt029!$A:$A,sdbt029!$A:$A,,1) )
   / ( _xlfn.XLOOKUP($A285,sdbt029!$A:$A,sdbt029!$A:$A,,-1)
       - _xlfn.XLOOKUP($A285,sdbt029!$A:$A,sdbt029!$A:$A,,1) )
   * ( _xlfn.XLOOKUP($A285,sdbt029!$A:$A,sdbt029!$B:$B,,-1)
       - _xlfn.XLOOKUP($A285,sdbt029!$A:$A,sdbt029!$B:$B,,1) )</f>
        <v>1.0409182880218983</v>
      </c>
      <c r="G285">
        <f xml:space="preserve"> _xlfn.XLOOKUP($A285,sdbs034!$A:$A,sdbs034!$B:$B,,1)
 + ( $A285 - _xlfn.XLOOKUP($A285,sdbs034!$A:$A,sdbs034!$A:$A,,1) )
   / ( _xlfn.XLOOKUP($A285,sdbs034!$A:$A,sdbs034!$A:$A,,-1)
       - _xlfn.XLOOKUP($A285,sdbs034!$A:$A,sdbs034!$A:$A,,1) )
   * ( _xlfn.XLOOKUP($A285,sdbs034!$A:$A,sdbs034!$B:$B,,-1)
       - _xlfn.XLOOKUP($A285,sdbs034!$A:$A,sdbs034!$B:$B,,1) )</f>
        <v>1.0027488065463015</v>
      </c>
      <c r="H285">
        <f xml:space="preserve"> _xlfn.XLOOKUP($A285,sdbso042!$A:$A,sdbso042!$B:$B,,1)
 + ( $A285 - _xlfn.XLOOKUP($A285,sdbso042!$A:$A,sdbso042!$A:$A,,1) )
   / ( _xlfn.XLOOKUP($A285,sdbso042!$A:$A,sdbso042!$A:$A,,-1)
       - _xlfn.XLOOKUP($A285,sdbso042!$A:$A,sdbso042!$A:$A,,1) )
   * ( _xlfn.XLOOKUP($A285,sdbso042!$A:$A,sdbso042!$B:$B,,-1)
       - _xlfn.XLOOKUP($A285,sdbso042!$A:$A,sdbso042!$B:$B,,1) )</f>
        <v>1.2845378729465142</v>
      </c>
      <c r="Y285">
        <f t="shared" si="13"/>
        <v>0</v>
      </c>
      <c r="Z285">
        <f t="shared" si="14"/>
        <v>0</v>
      </c>
      <c r="AM285" s="1">
        <v>2494.5700999999999</v>
      </c>
    </row>
    <row r="286" spans="1:39" x14ac:dyDescent="0.2">
      <c r="A286" s="1">
        <f t="shared" si="12"/>
        <v>2493.3202999999999</v>
      </c>
      <c r="B286" s="1">
        <v>1.0368427</v>
      </c>
      <c r="C286">
        <f xml:space="preserve"> _xlfn.XLOOKUP($A286,DibenzoThiophene!$A:$A,DibenzoThiophene!$B:$B,,1)
 + ( $A286 - _xlfn.XLOOKUP($A286,DibenzoThiophene!$A:$A,DibenzoThiophene!$A:$A,,1) )
   / ( _xlfn.XLOOKUP($A286,DibenzoThiophene!$A:$A,DibenzoThiophene!$A:$A,,-1)
       - _xlfn.XLOOKUP($A286,DibenzoThiophene!$A:$A,DibenzoThiophene!$A:$A,,1) )
   * ( _xlfn.XLOOKUP($A286,DibenzoThiophene!$A:$A,DibenzoThiophene!$B:$B,,-1)
       - _xlfn.XLOOKUP($A286,DibenzoThiophene!$A:$A,DibenzoThiophene!$B:$B,,1) )</f>
        <v>0.98661631761385249</v>
      </c>
      <c r="D286">
        <f xml:space="preserve"> _xlfn.XLOOKUP($A286,Sulfone!$A:$A,Sulfone!$B:$B,,1)
 + ( $A286 - _xlfn.XLOOKUP($A286,Sulfone!$A:$A,Sulfone!$A:$A,,1) )
   / ( _xlfn.XLOOKUP($A286,Sulfone!$A:$A,Sulfone!$A:$A,,-1)
       - _xlfn.XLOOKUP($A286,Sulfone!$A:$A,Sulfone!$A:$A,,1) )
   * ( _xlfn.XLOOKUP($A286,Sulfone!$A:$A,Sulfone!$B:$B,,-1)
       - _xlfn.XLOOKUP($A286,Sulfone!$A:$A,Sulfone!$B:$B,,1) )</f>
        <v>1.5890249019512299</v>
      </c>
      <c r="E286">
        <f xml:space="preserve"> _xlfn.XLOOKUP($A286,sfeso4051!$A:$A,sfeso4051!$B:$B,,1)
 + ( $A286 - _xlfn.XLOOKUP($A286,sfeso4051!$A:$A,sfeso4051!$A:$A,,1) )
   / ( _xlfn.XLOOKUP($A286,sfeso4051!$A:$A,sfeso4051!$A:$A,,-1)
       - _xlfn.XLOOKUP($A286,sfeso4051!$A:$A,sfeso4051!$A:$A,,1) )
   * ( _xlfn.XLOOKUP($A286,sfeso4051!$A:$A,sfeso4051!$B:$B,,-1)
       - _xlfn.XLOOKUP($A286,sfeso4051!$A:$A,sfeso4051!$B:$B,,1) )</f>
        <v>1.2827599166567596</v>
      </c>
      <c r="F286">
        <f xml:space="preserve"> _xlfn.XLOOKUP($A286,sdbt029!$A:$A,sdbt029!$B:$B,,1)
 + ( $A286 - _xlfn.XLOOKUP($A286,sdbt029!$A:$A,sdbt029!$A:$A,,1) )
   / ( _xlfn.XLOOKUP($A286,sdbt029!$A:$A,sdbt029!$A:$A,,-1)
       - _xlfn.XLOOKUP($A286,sdbt029!$A:$A,sdbt029!$A:$A,,1) )
   * ( _xlfn.XLOOKUP($A286,sdbt029!$A:$A,sdbt029!$B:$B,,-1)
       - _xlfn.XLOOKUP($A286,sdbt029!$A:$A,sdbt029!$B:$B,,1) )</f>
        <v>1.0417947502993039</v>
      </c>
      <c r="G286">
        <f xml:space="preserve"> _xlfn.XLOOKUP($A286,sdbs034!$A:$A,sdbs034!$B:$B,,1)
 + ( $A286 - _xlfn.XLOOKUP($A286,sdbs034!$A:$A,sdbs034!$A:$A,,1) )
   / ( _xlfn.XLOOKUP($A286,sdbs034!$A:$A,sdbs034!$A:$A,,-1)
       - _xlfn.XLOOKUP($A286,sdbs034!$A:$A,sdbs034!$A:$A,,1) )
   * ( _xlfn.XLOOKUP($A286,sdbs034!$A:$A,sdbs034!$B:$B,,-1)
       - _xlfn.XLOOKUP($A286,sdbs034!$A:$A,sdbs034!$B:$B,,1) )</f>
        <v>0.99630475662841567</v>
      </c>
      <c r="H286">
        <f xml:space="preserve"> _xlfn.XLOOKUP($A286,sdbso042!$A:$A,sdbso042!$B:$B,,1)
 + ( $A286 - _xlfn.XLOOKUP($A286,sdbso042!$A:$A,sdbso042!$A:$A,,1) )
   / ( _xlfn.XLOOKUP($A286,sdbso042!$A:$A,sdbso042!$A:$A,,-1)
       - _xlfn.XLOOKUP($A286,sdbso042!$A:$A,sdbso042!$A:$A,,1) )
   * ( _xlfn.XLOOKUP($A286,sdbso042!$A:$A,sdbso042!$B:$B,,-1)
       - _xlfn.XLOOKUP($A286,sdbso042!$A:$A,sdbso042!$B:$B,,1) )</f>
        <v>1.2731243645834049</v>
      </c>
      <c r="Y286">
        <f t="shared" si="13"/>
        <v>0</v>
      </c>
      <c r="Z286">
        <f t="shared" si="14"/>
        <v>0</v>
      </c>
      <c r="AM286" s="1">
        <v>2494.8202999999999</v>
      </c>
    </row>
    <row r="287" spans="1:39" x14ac:dyDescent="0.2">
      <c r="A287" s="1">
        <f t="shared" si="12"/>
        <v>2493.5704999999998</v>
      </c>
      <c r="B287" s="1">
        <v>1.0735813999999999</v>
      </c>
      <c r="C287">
        <f xml:space="preserve"> _xlfn.XLOOKUP($A287,DibenzoThiophene!$A:$A,DibenzoThiophene!$B:$B,,1)
 + ( $A287 - _xlfn.XLOOKUP($A287,DibenzoThiophene!$A:$A,DibenzoThiophene!$A:$A,,1) )
   / ( _xlfn.XLOOKUP($A287,DibenzoThiophene!$A:$A,DibenzoThiophene!$A:$A,,-1)
       - _xlfn.XLOOKUP($A287,DibenzoThiophene!$A:$A,DibenzoThiophene!$A:$A,,1) )
   * ( _xlfn.XLOOKUP($A287,DibenzoThiophene!$A:$A,DibenzoThiophene!$B:$B,,-1)
       - _xlfn.XLOOKUP($A287,DibenzoThiophene!$A:$A,DibenzoThiophene!$B:$B,,1) )</f>
        <v>0.99105885889700651</v>
      </c>
      <c r="D287">
        <f xml:space="preserve"> _xlfn.XLOOKUP($A287,Sulfone!$A:$A,Sulfone!$B:$B,,1)
 + ( $A287 - _xlfn.XLOOKUP($A287,Sulfone!$A:$A,Sulfone!$A:$A,,1) )
   / ( _xlfn.XLOOKUP($A287,Sulfone!$A:$A,Sulfone!$A:$A,,-1)
       - _xlfn.XLOOKUP($A287,Sulfone!$A:$A,Sulfone!$A:$A,,1) )
   * ( _xlfn.XLOOKUP($A287,Sulfone!$A:$A,Sulfone!$B:$B,,-1)
       - _xlfn.XLOOKUP($A287,Sulfone!$A:$A,Sulfone!$B:$B,,1) )</f>
        <v>1.584160415879303</v>
      </c>
      <c r="E287">
        <f xml:space="preserve"> _xlfn.XLOOKUP($A287,sfeso4051!$A:$A,sfeso4051!$B:$B,,1)
 + ( $A287 - _xlfn.XLOOKUP($A287,sfeso4051!$A:$A,sfeso4051!$A:$A,,1) )
   / ( _xlfn.XLOOKUP($A287,sfeso4051!$A:$A,sfeso4051!$A:$A,,-1)
       - _xlfn.XLOOKUP($A287,sfeso4051!$A:$A,sfeso4051!$A:$A,,1) )
   * ( _xlfn.XLOOKUP($A287,sfeso4051!$A:$A,sfeso4051!$B:$B,,-1)
       - _xlfn.XLOOKUP($A287,sfeso4051!$A:$A,sfeso4051!$B:$B,,1) )</f>
        <v>1.3202419842200981</v>
      </c>
      <c r="F287">
        <f xml:space="preserve"> _xlfn.XLOOKUP($A287,sdbt029!$A:$A,sdbt029!$B:$B,,1)
 + ( $A287 - _xlfn.XLOOKUP($A287,sdbt029!$A:$A,sdbt029!$A:$A,,1) )
   / ( _xlfn.XLOOKUP($A287,sdbt029!$A:$A,sdbt029!$A:$A,,-1)
       - _xlfn.XLOOKUP($A287,sdbt029!$A:$A,sdbt029!$A:$A,,1) )
   * ( _xlfn.XLOOKUP($A287,sdbt029!$A:$A,sdbt029!$B:$B,,-1)
       - _xlfn.XLOOKUP($A287,sdbt029!$A:$A,sdbt029!$B:$B,,1) )</f>
        <v>1.0456482777873128</v>
      </c>
      <c r="G287">
        <f xml:space="preserve"> _xlfn.XLOOKUP($A287,sdbs034!$A:$A,sdbs034!$B:$B,,1)
 + ( $A287 - _xlfn.XLOOKUP($A287,sdbs034!$A:$A,sdbs034!$A:$A,,1) )
   / ( _xlfn.XLOOKUP($A287,sdbs034!$A:$A,sdbs034!$A:$A,,-1)
       - _xlfn.XLOOKUP($A287,sdbs034!$A:$A,sdbs034!$A:$A,,1) )
   * ( _xlfn.XLOOKUP($A287,sdbs034!$A:$A,sdbs034!$B:$B,,-1)
       - _xlfn.XLOOKUP($A287,sdbs034!$A:$A,sdbs034!$B:$B,,1) )</f>
        <v>0.98949309441753786</v>
      </c>
      <c r="H287">
        <f xml:space="preserve"> _xlfn.XLOOKUP($A287,sdbso042!$A:$A,sdbso042!$B:$B,,1)
 + ( $A287 - _xlfn.XLOOKUP($A287,sdbso042!$A:$A,sdbso042!$A:$A,,1) )
   / ( _xlfn.XLOOKUP($A287,sdbso042!$A:$A,sdbso042!$A:$A,,-1)
       - _xlfn.XLOOKUP($A287,sdbso042!$A:$A,sdbso042!$A:$A,,1) )
   * ( _xlfn.XLOOKUP($A287,sdbso042!$A:$A,sdbso042!$B:$B,,-1)
       - _xlfn.XLOOKUP($A287,sdbso042!$A:$A,sdbso042!$B:$B,,1) )</f>
        <v>1.2654177874711803</v>
      </c>
      <c r="Y287">
        <f t="shared" si="13"/>
        <v>0</v>
      </c>
      <c r="Z287">
        <f t="shared" si="14"/>
        <v>0</v>
      </c>
      <c r="AM287" s="1">
        <v>2495.0704999999998</v>
      </c>
    </row>
    <row r="288" spans="1:39" x14ac:dyDescent="0.2">
      <c r="A288" s="1">
        <f t="shared" si="12"/>
        <v>2493.8207000000002</v>
      </c>
      <c r="B288" s="1">
        <v>1.1195982</v>
      </c>
      <c r="C288">
        <f xml:space="preserve"> _xlfn.XLOOKUP($A288,DibenzoThiophene!$A:$A,DibenzoThiophene!$B:$B,,1)
 + ( $A288 - _xlfn.XLOOKUP($A288,DibenzoThiophene!$A:$A,DibenzoThiophene!$A:$A,,1) )
   / ( _xlfn.XLOOKUP($A288,DibenzoThiophene!$A:$A,DibenzoThiophene!$A:$A,,-1)
       - _xlfn.XLOOKUP($A288,DibenzoThiophene!$A:$A,DibenzoThiophene!$A:$A,,1) )
   * ( _xlfn.XLOOKUP($A288,DibenzoThiophene!$A:$A,DibenzoThiophene!$B:$B,,-1)
       - _xlfn.XLOOKUP($A288,DibenzoThiophene!$A:$A,DibenzoThiophene!$B:$B,,1) )</f>
        <v>0.99550140018016853</v>
      </c>
      <c r="D288">
        <f xml:space="preserve"> _xlfn.XLOOKUP($A288,Sulfone!$A:$A,Sulfone!$B:$B,,1)
 + ( $A288 - _xlfn.XLOOKUP($A288,Sulfone!$A:$A,Sulfone!$A:$A,,1) )
   / ( _xlfn.XLOOKUP($A288,Sulfone!$A:$A,Sulfone!$A:$A,,-1)
       - _xlfn.XLOOKUP($A288,Sulfone!$A:$A,Sulfone!$A:$A,,1) )
   * ( _xlfn.XLOOKUP($A288,Sulfone!$A:$A,Sulfone!$B:$B,,-1)
       - _xlfn.XLOOKUP($A288,Sulfone!$A:$A,Sulfone!$B:$B,,1) )</f>
        <v>1.5792959298073672</v>
      </c>
      <c r="E288">
        <f xml:space="preserve"> _xlfn.XLOOKUP($A288,sfeso4051!$A:$A,sfeso4051!$B:$B,,1)
 + ( $A288 - _xlfn.XLOOKUP($A288,sfeso4051!$A:$A,sfeso4051!$A:$A,,1) )
   / ( _xlfn.XLOOKUP($A288,sfeso4051!$A:$A,sfeso4051!$A:$A,,-1)
       - _xlfn.XLOOKUP($A288,sfeso4051!$A:$A,sfeso4051!$A:$A,,1) )
   * ( _xlfn.XLOOKUP($A288,sfeso4051!$A:$A,sfeso4051!$B:$B,,-1)
       - _xlfn.XLOOKUP($A288,sfeso4051!$A:$A,sfeso4051!$B:$B,,1) )</f>
        <v>1.348090886028374</v>
      </c>
      <c r="F288">
        <f xml:space="preserve"> _xlfn.XLOOKUP($A288,sdbt029!$A:$A,sdbt029!$B:$B,,1)
 + ( $A288 - _xlfn.XLOOKUP($A288,sdbt029!$A:$A,sdbt029!$A:$A,,1) )
   / ( _xlfn.XLOOKUP($A288,sdbt029!$A:$A,sdbt029!$A:$A,,-1)
       - _xlfn.XLOOKUP($A288,sdbt029!$A:$A,sdbt029!$A:$A,,1) )
   * ( _xlfn.XLOOKUP($A288,sdbt029!$A:$A,sdbt029!$B:$B,,-1)
       - _xlfn.XLOOKUP($A288,sdbt029!$A:$A,sdbt029!$B:$B,,1) )</f>
        <v>1.0451482493907314</v>
      </c>
      <c r="G288">
        <f xml:space="preserve"> _xlfn.XLOOKUP($A288,sdbs034!$A:$A,sdbs034!$B:$B,,1)
 + ( $A288 - _xlfn.XLOOKUP($A288,sdbs034!$A:$A,sdbs034!$A:$A,,1) )
   / ( _xlfn.XLOOKUP($A288,sdbs034!$A:$A,sdbs034!$A:$A,,-1)
       - _xlfn.XLOOKUP($A288,sdbs034!$A:$A,sdbs034!$A:$A,,1) )
   * ( _xlfn.XLOOKUP($A288,sdbs034!$A:$A,sdbs034!$B:$B,,-1)
       - _xlfn.XLOOKUP($A288,sdbs034!$A:$A,sdbs034!$B:$B,,1) )</f>
        <v>0.99279257543959953</v>
      </c>
      <c r="H288">
        <f xml:space="preserve"> _xlfn.XLOOKUP($A288,sdbso042!$A:$A,sdbso042!$B:$B,,1)
 + ( $A288 - _xlfn.XLOOKUP($A288,sdbso042!$A:$A,sdbso042!$A:$A,,1) )
   / ( _xlfn.XLOOKUP($A288,sdbso042!$A:$A,sdbso042!$A:$A,,-1)
       - _xlfn.XLOOKUP($A288,sdbso042!$A:$A,sdbso042!$A:$A,,1) )
   * ( _xlfn.XLOOKUP($A288,sdbso042!$A:$A,sdbso042!$B:$B,,-1)
       - _xlfn.XLOOKUP($A288,sdbso042!$A:$A,sdbso042!$B:$B,,1) )</f>
        <v>1.2545548281152339</v>
      </c>
      <c r="Y288">
        <f t="shared" si="13"/>
        <v>0</v>
      </c>
      <c r="Z288">
        <f t="shared" si="14"/>
        <v>0</v>
      </c>
      <c r="AM288" s="1">
        <v>2495.3207000000002</v>
      </c>
    </row>
    <row r="289" spans="1:39" x14ac:dyDescent="0.2">
      <c r="A289" s="1">
        <f t="shared" si="12"/>
        <v>2494.0708</v>
      </c>
      <c r="B289" s="1">
        <v>1.0843233000000001</v>
      </c>
      <c r="C289">
        <f xml:space="preserve"> _xlfn.XLOOKUP($A289,DibenzoThiophene!$A:$A,DibenzoThiophene!$B:$B,,1)
 + ( $A289 - _xlfn.XLOOKUP($A289,DibenzoThiophene!$A:$A,DibenzoThiophene!$A:$A,,1) )
   / ( _xlfn.XLOOKUP($A289,DibenzoThiophene!$A:$A,DibenzoThiophene!$A:$A,,-1)
       - _xlfn.XLOOKUP($A289,DibenzoThiophene!$A:$A,DibenzoThiophene!$A:$A,,1) )
   * ( _xlfn.XLOOKUP($A289,DibenzoThiophene!$A:$A,DibenzoThiophene!$B:$B,,-1)
       - _xlfn.XLOOKUP($A289,DibenzoThiophene!$A:$A,DibenzoThiophene!$B:$B,,1) )</f>
        <v>0.9969258612457208</v>
      </c>
      <c r="D289">
        <f xml:space="preserve"> _xlfn.XLOOKUP($A289,Sulfone!$A:$A,Sulfone!$B:$B,,1)
 + ( $A289 - _xlfn.XLOOKUP($A289,Sulfone!$A:$A,Sulfone!$A:$A,,1) )
   / ( _xlfn.XLOOKUP($A289,Sulfone!$A:$A,Sulfone!$A:$A,,-1)
       - _xlfn.XLOOKUP($A289,Sulfone!$A:$A,Sulfone!$A:$A,,1) )
   * ( _xlfn.XLOOKUP($A289,Sulfone!$A:$A,Sulfone!$B:$B,,-1)
       - _xlfn.XLOOKUP($A289,Sulfone!$A:$A,Sulfone!$B:$B,,1) )</f>
        <v>1.5738563165231576</v>
      </c>
      <c r="E289">
        <f xml:space="preserve"> _xlfn.XLOOKUP($A289,sfeso4051!$A:$A,sfeso4051!$B:$B,,1)
 + ( $A289 - _xlfn.XLOOKUP($A289,sfeso4051!$A:$A,sfeso4051!$A:$A,,1) )
   / ( _xlfn.XLOOKUP($A289,sfeso4051!$A:$A,sfeso4051!$A:$A,,-1)
       - _xlfn.XLOOKUP($A289,sfeso4051!$A:$A,sfeso4051!$A:$A,,1) )
   * ( _xlfn.XLOOKUP($A289,sfeso4051!$A:$A,sfeso4051!$B:$B,,-1)
       - _xlfn.XLOOKUP($A289,sfeso4051!$A:$A,sfeso4051!$B:$B,,1) )</f>
        <v>1.3822708162933635</v>
      </c>
      <c r="F289">
        <f xml:space="preserve"> _xlfn.XLOOKUP($A289,sdbt029!$A:$A,sdbt029!$B:$B,,1)
 + ( $A289 - _xlfn.XLOOKUP($A289,sdbt029!$A:$A,sdbt029!$A:$A,,1) )
   / ( _xlfn.XLOOKUP($A289,sdbt029!$A:$A,sdbt029!$A:$A,,-1)
       - _xlfn.XLOOKUP($A289,sdbt029!$A:$A,sdbt029!$A:$A,,1) )
   * ( _xlfn.XLOOKUP($A289,sdbt029!$A:$A,sdbt029!$B:$B,,-1)
       - _xlfn.XLOOKUP($A289,sdbt029!$A:$A,sdbt029!$B:$B,,1) )</f>
        <v>1.0471613677149105</v>
      </c>
      <c r="G289">
        <f xml:space="preserve"> _xlfn.XLOOKUP($A289,sdbs034!$A:$A,sdbs034!$B:$B,,1)
 + ( $A289 - _xlfn.XLOOKUP($A289,sdbs034!$A:$A,sdbs034!$A:$A,,1) )
   / ( _xlfn.XLOOKUP($A289,sdbs034!$A:$A,sdbs034!$A:$A,,-1)
       - _xlfn.XLOOKUP($A289,sdbs034!$A:$A,sdbs034!$A:$A,,1) )
   * ( _xlfn.XLOOKUP($A289,sdbs034!$A:$A,sdbs034!$B:$B,,-1)
       - _xlfn.XLOOKUP($A289,sdbs034!$A:$A,sdbs034!$B:$B,,1) )</f>
        <v>0.99584197927301965</v>
      </c>
      <c r="H289">
        <f xml:space="preserve"> _xlfn.XLOOKUP($A289,sdbso042!$A:$A,sdbso042!$B:$B,,1)
 + ( $A289 - _xlfn.XLOOKUP($A289,sdbso042!$A:$A,sdbso042!$A:$A,,1) )
   / ( _xlfn.XLOOKUP($A289,sdbso042!$A:$A,sdbso042!$A:$A,,-1)
       - _xlfn.XLOOKUP($A289,sdbso042!$A:$A,sdbso042!$A:$A,,1) )
   * ( _xlfn.XLOOKUP($A289,sdbso042!$A:$A,sdbso042!$B:$B,,-1)
       - _xlfn.XLOOKUP($A289,sdbso042!$A:$A,sdbso042!$B:$B,,1) )</f>
        <v>1.2423672768491099</v>
      </c>
      <c r="Y289">
        <f t="shared" si="13"/>
        <v>0</v>
      </c>
      <c r="Z289">
        <f t="shared" si="14"/>
        <v>0</v>
      </c>
      <c r="AM289" s="1">
        <v>2495.5708</v>
      </c>
    </row>
    <row r="290" spans="1:39" x14ac:dyDescent="0.2">
      <c r="A290" s="1">
        <f t="shared" si="12"/>
        <v>2494.3209999999999</v>
      </c>
      <c r="B290" s="1">
        <v>1.0636066</v>
      </c>
      <c r="C290">
        <f xml:space="preserve"> _xlfn.XLOOKUP($A290,DibenzoThiophene!$A:$A,DibenzoThiophene!$B:$B,,1)
 + ( $A290 - _xlfn.XLOOKUP($A290,DibenzoThiophene!$A:$A,DibenzoThiophene!$A:$A,,1) )
   / ( _xlfn.XLOOKUP($A290,DibenzoThiophene!$A:$A,DibenzoThiophene!$A:$A,,-1)
       - _xlfn.XLOOKUP($A290,DibenzoThiophene!$A:$A,DibenzoThiophene!$A:$A,,1) )
   * ( _xlfn.XLOOKUP($A290,DibenzoThiophene!$A:$A,DibenzoThiophene!$B:$B,,-1)
       - _xlfn.XLOOKUP($A290,DibenzoThiophene!$A:$A,DibenzoThiophene!$B:$B,,1) )</f>
        <v>0.98955808302475379</v>
      </c>
      <c r="D290">
        <f xml:space="preserve"> _xlfn.XLOOKUP($A290,Sulfone!$A:$A,Sulfone!$B:$B,,1)
 + ( $A290 - _xlfn.XLOOKUP($A290,Sulfone!$A:$A,Sulfone!$A:$A,,1) )
   / ( _xlfn.XLOOKUP($A290,Sulfone!$A:$A,Sulfone!$A:$A,,-1)
       - _xlfn.XLOOKUP($A290,Sulfone!$A:$A,Sulfone!$A:$A,,1) )
   * ( _xlfn.XLOOKUP($A290,Sulfone!$A:$A,Sulfone!$B:$B,,-1)
       - _xlfn.XLOOKUP($A290,Sulfone!$A:$A,Sulfone!$B:$B,,1) )</f>
        <v>1.5668515506243432</v>
      </c>
      <c r="E290">
        <f xml:space="preserve"> _xlfn.XLOOKUP($A290,sfeso4051!$A:$A,sfeso4051!$B:$B,,1)
 + ( $A290 - _xlfn.XLOOKUP($A290,sfeso4051!$A:$A,sfeso4051!$A:$A,,1) )
   / ( _xlfn.XLOOKUP($A290,sfeso4051!$A:$A,sfeso4051!$A:$A,,-1)
       - _xlfn.XLOOKUP($A290,sfeso4051!$A:$A,sfeso4051!$A:$A,,1) )
   * ( _xlfn.XLOOKUP($A290,sfeso4051!$A:$A,sfeso4051!$B:$B,,-1)
       - _xlfn.XLOOKUP($A290,sfeso4051!$A:$A,sfeso4051!$B:$B,,1) )</f>
        <v>1.4144035059817195</v>
      </c>
      <c r="F290">
        <f xml:space="preserve"> _xlfn.XLOOKUP($A290,sdbt029!$A:$A,sdbt029!$B:$B,,1)
 + ( $A290 - _xlfn.XLOOKUP($A290,sdbt029!$A:$A,sdbt029!$A:$A,,1) )
   / ( _xlfn.XLOOKUP($A290,sdbt029!$A:$A,sdbt029!$A:$A,,-1)
       - _xlfn.XLOOKUP($A290,sdbt029!$A:$A,sdbt029!$A:$A,,1) )
   * ( _xlfn.XLOOKUP($A290,sdbt029!$A:$A,sdbt029!$B:$B,,-1)
       - _xlfn.XLOOKUP($A290,sdbt029!$A:$A,sdbt029!$B:$B,,1) )</f>
        <v>1.051501326940675</v>
      </c>
      <c r="G290">
        <f xml:space="preserve"> _xlfn.XLOOKUP($A290,sdbs034!$A:$A,sdbs034!$B:$B,,1)
 + ( $A290 - _xlfn.XLOOKUP($A290,sdbs034!$A:$A,sdbs034!$A:$A,,1) )
   / ( _xlfn.XLOOKUP($A290,sdbs034!$A:$A,sdbs034!$A:$A,,-1)
       - _xlfn.XLOOKUP($A290,sdbs034!$A:$A,sdbs034!$A:$A,,1) )
   * ( _xlfn.XLOOKUP($A290,sdbs034!$A:$A,sdbs034!$B:$B,,-1)
       - _xlfn.XLOOKUP($A290,sdbs034!$A:$A,sdbs034!$B:$B,,1) )</f>
        <v>0.98128910317924944</v>
      </c>
      <c r="H290">
        <f xml:space="preserve"> _xlfn.XLOOKUP($A290,sdbso042!$A:$A,sdbso042!$B:$B,,1)
 + ( $A290 - _xlfn.XLOOKUP($A290,sdbso042!$A:$A,sdbso042!$A:$A,,1) )
   / ( _xlfn.XLOOKUP($A290,sdbso042!$A:$A,sdbso042!$A:$A,,-1)
       - _xlfn.XLOOKUP($A290,sdbso042!$A:$A,sdbso042!$A:$A,,1) )
   * ( _xlfn.XLOOKUP($A290,sdbso042!$A:$A,sdbso042!$B:$B,,-1)
       - _xlfn.XLOOKUP($A290,sdbso042!$A:$A,sdbso042!$B:$B,,1) )</f>
        <v>1.232804200103395</v>
      </c>
      <c r="Y290">
        <f t="shared" si="13"/>
        <v>0</v>
      </c>
      <c r="Z290">
        <f t="shared" si="14"/>
        <v>0</v>
      </c>
      <c r="AM290" s="1">
        <v>2495.8209999999999</v>
      </c>
    </row>
    <row r="291" spans="1:39" x14ac:dyDescent="0.2">
      <c r="A291" s="1">
        <f t="shared" si="12"/>
        <v>2494.5711999999999</v>
      </c>
      <c r="B291" s="1">
        <v>1.0599603</v>
      </c>
      <c r="C291">
        <f xml:space="preserve"> _xlfn.XLOOKUP($A291,DibenzoThiophene!$A:$A,DibenzoThiophene!$B:$B,,1)
 + ( $A291 - _xlfn.XLOOKUP($A291,DibenzoThiophene!$A:$A,DibenzoThiophene!$A:$A,,1) )
   / ( _xlfn.XLOOKUP($A291,DibenzoThiophene!$A:$A,DibenzoThiophene!$A:$A,,-1)
       - _xlfn.XLOOKUP($A291,DibenzoThiophene!$A:$A,DibenzoThiophene!$A:$A,,1) )
   * ( _xlfn.XLOOKUP($A291,DibenzoThiophene!$A:$A,DibenzoThiophene!$B:$B,,-1)
       - _xlfn.XLOOKUP($A291,DibenzoThiophene!$A:$A,DibenzoThiophene!$B:$B,,1) )</f>
        <v>0.98219030480378666</v>
      </c>
      <c r="D291">
        <f xml:space="preserve"> _xlfn.XLOOKUP($A291,Sulfone!$A:$A,Sulfone!$B:$B,,1)
 + ( $A291 - _xlfn.XLOOKUP($A291,Sulfone!$A:$A,Sulfone!$A:$A,,1) )
   / ( _xlfn.XLOOKUP($A291,Sulfone!$A:$A,Sulfone!$A:$A,,-1)
       - _xlfn.XLOOKUP($A291,Sulfone!$A:$A,Sulfone!$A:$A,,1) )
   * ( _xlfn.XLOOKUP($A291,Sulfone!$A:$A,Sulfone!$B:$B,,-1)
       - _xlfn.XLOOKUP($A291,Sulfone!$A:$A,Sulfone!$B:$B,,1) )</f>
        <v>1.5598467847255288</v>
      </c>
      <c r="E291">
        <f xml:space="preserve"> _xlfn.XLOOKUP($A291,sfeso4051!$A:$A,sfeso4051!$B:$B,,1)
 + ( $A291 - _xlfn.XLOOKUP($A291,sfeso4051!$A:$A,sfeso4051!$A:$A,,1) )
   / ( _xlfn.XLOOKUP($A291,sfeso4051!$A:$A,sfeso4051!$A:$A,,-1)
       - _xlfn.XLOOKUP($A291,sfeso4051!$A:$A,sfeso4051!$A:$A,,1) )
   * ( _xlfn.XLOOKUP($A291,sfeso4051!$A:$A,sfeso4051!$B:$B,,-1)
       - _xlfn.XLOOKUP($A291,sfeso4051!$A:$A,sfeso4051!$B:$B,,1) )</f>
        <v>1.4465872878492256</v>
      </c>
      <c r="F291">
        <f xml:space="preserve"> _xlfn.XLOOKUP($A291,sdbt029!$A:$A,sdbt029!$B:$B,,1)
 + ( $A291 - _xlfn.XLOOKUP($A291,sdbt029!$A:$A,sdbt029!$A:$A,,1) )
   / ( _xlfn.XLOOKUP($A291,sdbt029!$A:$A,sdbt029!$A:$A,,-1)
       - _xlfn.XLOOKUP($A291,sdbt029!$A:$A,sdbt029!$A:$A,,1) )
   * ( _xlfn.XLOOKUP($A291,sdbt029!$A:$A,sdbt029!$B:$B,,-1)
       - _xlfn.XLOOKUP($A291,sdbt029!$A:$A,sdbt029!$B:$B,,1) )</f>
        <v>1.0493663563094331</v>
      </c>
      <c r="G291">
        <f xml:space="preserve"> _xlfn.XLOOKUP($A291,sdbs034!$A:$A,sdbs034!$B:$B,,1)
 + ( $A291 - _xlfn.XLOOKUP($A291,sdbs034!$A:$A,sdbs034!$A:$A,,1) )
   / ( _xlfn.XLOOKUP($A291,sdbs034!$A:$A,sdbs034!$A:$A,,-1)
       - _xlfn.XLOOKUP($A291,sdbs034!$A:$A,sdbs034!$A:$A,,1) )
   * ( _xlfn.XLOOKUP($A291,sdbs034!$A:$A,sdbs034!$B:$B,,-1)
       - _xlfn.XLOOKUP($A291,sdbs034!$A:$A,sdbs034!$B:$B,,1) )</f>
        <v>0.98148772740973489</v>
      </c>
      <c r="H291">
        <f xml:space="preserve"> _xlfn.XLOOKUP($A291,sdbso042!$A:$A,sdbso042!$B:$B,,1)
 + ( $A291 - _xlfn.XLOOKUP($A291,sdbso042!$A:$A,sdbso042!$A:$A,,1) )
   / ( _xlfn.XLOOKUP($A291,sdbso042!$A:$A,sdbso042!$A:$A,,-1)
       - _xlfn.XLOOKUP($A291,sdbso042!$A:$A,sdbso042!$A:$A,,1) )
   * ( _xlfn.XLOOKUP($A291,sdbso042!$A:$A,sdbso042!$B:$B,,-1)
       - _xlfn.XLOOKUP($A291,sdbso042!$A:$A,sdbso042!$B:$B,,1) )</f>
        <v>1.2120277110758404</v>
      </c>
      <c r="Y291">
        <f t="shared" si="13"/>
        <v>0</v>
      </c>
      <c r="Z291">
        <f t="shared" si="14"/>
        <v>0</v>
      </c>
      <c r="AM291" s="1">
        <v>2496.0711999999999</v>
      </c>
    </row>
    <row r="292" spans="1:39" x14ac:dyDescent="0.2">
      <c r="A292" s="1">
        <f t="shared" si="12"/>
        <v>2494.8213999999998</v>
      </c>
      <c r="B292" s="1">
        <v>1.0843400999999999</v>
      </c>
      <c r="C292">
        <f xml:space="preserve"> _xlfn.XLOOKUP($A292,DibenzoThiophene!$A:$A,DibenzoThiophene!$B:$B,,1)
 + ( $A292 - _xlfn.XLOOKUP($A292,DibenzoThiophene!$A:$A,DibenzoThiophene!$A:$A,,1) )
   / ( _xlfn.XLOOKUP($A292,DibenzoThiophene!$A:$A,DibenzoThiophene!$A:$A,,-1)
       - _xlfn.XLOOKUP($A292,DibenzoThiophene!$A:$A,DibenzoThiophene!$A:$A,,1) )
   * ( _xlfn.XLOOKUP($A292,DibenzoThiophene!$A:$A,DibenzoThiophene!$B:$B,,-1)
       - _xlfn.XLOOKUP($A292,DibenzoThiophene!$A:$A,DibenzoThiophene!$B:$B,,1) )</f>
        <v>0.97482252658281954</v>
      </c>
      <c r="D292">
        <f xml:space="preserve"> _xlfn.XLOOKUP($A292,Sulfone!$A:$A,Sulfone!$B:$B,,1)
 + ( $A292 - _xlfn.XLOOKUP($A292,Sulfone!$A:$A,Sulfone!$A:$A,,1) )
   / ( _xlfn.XLOOKUP($A292,Sulfone!$A:$A,Sulfone!$A:$A,,-1)
       - _xlfn.XLOOKUP($A292,Sulfone!$A:$A,Sulfone!$A:$A,,1) )
   * ( _xlfn.XLOOKUP($A292,Sulfone!$A:$A,Sulfone!$B:$B,,-1)
       - _xlfn.XLOOKUP($A292,Sulfone!$A:$A,Sulfone!$B:$B,,1) )</f>
        <v>1.5528420188267145</v>
      </c>
      <c r="E292">
        <f xml:space="preserve"> _xlfn.XLOOKUP($A292,sfeso4051!$A:$A,sfeso4051!$B:$B,,1)
 + ( $A292 - _xlfn.XLOOKUP($A292,sfeso4051!$A:$A,sfeso4051!$A:$A,,1) )
   / ( _xlfn.XLOOKUP($A292,sfeso4051!$A:$A,sfeso4051!$A:$A,,-1)
       - _xlfn.XLOOKUP($A292,sfeso4051!$A:$A,sfeso4051!$A:$A,,1) )
   * ( _xlfn.XLOOKUP($A292,sfeso4051!$A:$A,sfeso4051!$B:$B,,-1)
       - _xlfn.XLOOKUP($A292,sfeso4051!$A:$A,sfeso4051!$B:$B,,1) )</f>
        <v>1.47886583815217</v>
      </c>
      <c r="F292">
        <f xml:space="preserve"> _xlfn.XLOOKUP($A292,sdbt029!$A:$A,sdbt029!$B:$B,,1)
 + ( $A292 - _xlfn.XLOOKUP($A292,sdbt029!$A:$A,sdbt029!$A:$A,,1) )
   / ( _xlfn.XLOOKUP($A292,sdbt029!$A:$A,sdbt029!$A:$A,,-1)
       - _xlfn.XLOOKUP($A292,sdbt029!$A:$A,sdbt029!$A:$A,,1) )
   * ( _xlfn.XLOOKUP($A292,sdbt029!$A:$A,sdbt029!$B:$B,,-1)
       - _xlfn.XLOOKUP($A292,sdbt029!$A:$A,sdbt029!$B:$B,,1) )</f>
        <v>1.0436306431942011</v>
      </c>
      <c r="G292">
        <f xml:space="preserve"> _xlfn.XLOOKUP($A292,sdbs034!$A:$A,sdbs034!$B:$B,,1)
 + ( $A292 - _xlfn.XLOOKUP($A292,sdbs034!$A:$A,sdbs034!$A:$A,,1) )
   / ( _xlfn.XLOOKUP($A292,sdbs034!$A:$A,sdbs034!$A:$A,,-1)
       - _xlfn.XLOOKUP($A292,sdbs034!$A:$A,sdbs034!$A:$A,,1) )
   * ( _xlfn.XLOOKUP($A292,sdbs034!$A:$A,sdbs034!$B:$B,,-1)
       - _xlfn.XLOOKUP($A292,sdbs034!$A:$A,sdbs034!$B:$B,,1) )</f>
        <v>0.98668926771876786</v>
      </c>
      <c r="H292">
        <f xml:space="preserve"> _xlfn.XLOOKUP($A292,sdbso042!$A:$A,sdbso042!$B:$B,,1)
 + ( $A292 - _xlfn.XLOOKUP($A292,sdbso042!$A:$A,sdbso042!$A:$A,,1) )
   / ( _xlfn.XLOOKUP($A292,sdbso042!$A:$A,sdbso042!$A:$A,,-1)
       - _xlfn.XLOOKUP($A292,sdbso042!$A:$A,sdbso042!$A:$A,,1) )
   * ( _xlfn.XLOOKUP($A292,sdbso042!$A:$A,sdbso042!$B:$B,,-1)
       - _xlfn.XLOOKUP($A292,sdbso042!$A:$A,sdbso042!$B:$B,,1) )</f>
        <v>1.1975920329619716</v>
      </c>
      <c r="Y292">
        <f t="shared" si="13"/>
        <v>0</v>
      </c>
      <c r="Z292">
        <f t="shared" si="14"/>
        <v>0</v>
      </c>
      <c r="AM292" s="1">
        <v>2496.3213999999998</v>
      </c>
    </row>
    <row r="293" spans="1:39" x14ac:dyDescent="0.2">
      <c r="A293" s="1">
        <f t="shared" si="12"/>
        <v>2495.0715</v>
      </c>
      <c r="B293" s="1">
        <v>1.0740308000000001</v>
      </c>
      <c r="C293">
        <f xml:space="preserve"> _xlfn.XLOOKUP($A293,DibenzoThiophene!$A:$A,DibenzoThiophene!$B:$B,,1)
 + ( $A293 - _xlfn.XLOOKUP($A293,DibenzoThiophene!$A:$A,DibenzoThiophene!$A:$A,,1) )
   / ( _xlfn.XLOOKUP($A293,DibenzoThiophene!$A:$A,DibenzoThiophene!$A:$A,,-1)
       - _xlfn.XLOOKUP($A293,DibenzoThiophene!$A:$A,DibenzoThiophene!$A:$A,,1) )
   * ( _xlfn.XLOOKUP($A293,DibenzoThiophene!$A:$A,DibenzoThiophene!$B:$B,,-1)
       - _xlfn.XLOOKUP($A293,DibenzoThiophene!$A:$A,DibenzoThiophene!$B:$B,,1) )</f>
        <v>0.97053347371520093</v>
      </c>
      <c r="D293">
        <f xml:space="preserve"> _xlfn.XLOOKUP($A293,Sulfone!$A:$A,Sulfone!$B:$B,,1)
 + ( $A293 - _xlfn.XLOOKUP($A293,Sulfone!$A:$A,Sulfone!$A:$A,,1) )
   / ( _xlfn.XLOOKUP($A293,Sulfone!$A:$A,Sulfone!$A:$A,,-1)
       - _xlfn.XLOOKUP($A293,Sulfone!$A:$A,Sulfone!$A:$A,,1) )
   * ( _xlfn.XLOOKUP($A293,Sulfone!$A:$A,Sulfone!$B:$B,,-1)
       - _xlfn.XLOOKUP($A293,Sulfone!$A:$A,Sulfone!$B:$B,,1) )</f>
        <v>1.5447590166929259</v>
      </c>
      <c r="E293">
        <f xml:space="preserve"> _xlfn.XLOOKUP($A293,sfeso4051!$A:$A,sfeso4051!$B:$B,,1)
 + ( $A293 - _xlfn.XLOOKUP($A293,sfeso4051!$A:$A,sfeso4051!$A:$A,,1) )
   / ( _xlfn.XLOOKUP($A293,sfeso4051!$A:$A,sfeso4051!$A:$A,,-1)
       - _xlfn.XLOOKUP($A293,sfeso4051!$A:$A,sfeso4051!$A:$A,,1) )
   * ( _xlfn.XLOOKUP($A293,sfeso4051!$A:$A,sfeso4051!$B:$B,,-1)
       - _xlfn.XLOOKUP($A293,sfeso4051!$A:$A,sfeso4051!$B:$B,,1) )</f>
        <v>1.5081293304882313</v>
      </c>
      <c r="F293">
        <f xml:space="preserve"> _xlfn.XLOOKUP($A293,sdbt029!$A:$A,sdbt029!$B:$B,,1)
 + ( $A293 - _xlfn.XLOOKUP($A293,sdbt029!$A:$A,sdbt029!$A:$A,,1) )
   / ( _xlfn.XLOOKUP($A293,sdbt029!$A:$A,sdbt029!$A:$A,,-1)
       - _xlfn.XLOOKUP($A293,sdbt029!$A:$A,sdbt029!$A:$A,,1) )
   * ( _xlfn.XLOOKUP($A293,sdbt029!$A:$A,sdbt029!$B:$B,,-1)
       - _xlfn.XLOOKUP($A293,sdbt029!$A:$A,sdbt029!$B:$B,,1) )</f>
        <v>1.0481197424015762</v>
      </c>
      <c r="G293">
        <f xml:space="preserve"> _xlfn.XLOOKUP($A293,sdbs034!$A:$A,sdbs034!$B:$B,,1)
 + ( $A293 - _xlfn.XLOOKUP($A293,sdbs034!$A:$A,sdbs034!$A:$A,,1) )
   / ( _xlfn.XLOOKUP($A293,sdbs034!$A:$A,sdbs034!$A:$A,,-1)
       - _xlfn.XLOOKUP($A293,sdbs034!$A:$A,sdbs034!$A:$A,,1) )
   * ( _xlfn.XLOOKUP($A293,sdbs034!$A:$A,sdbs034!$B:$B,,-1)
       - _xlfn.XLOOKUP($A293,sdbs034!$A:$A,sdbs034!$B:$B,,1) )</f>
        <v>0.98165196063172033</v>
      </c>
      <c r="H293">
        <f xml:space="preserve"> _xlfn.XLOOKUP($A293,sdbso042!$A:$A,sdbso042!$B:$B,,1)
 + ( $A293 - _xlfn.XLOOKUP($A293,sdbso042!$A:$A,sdbso042!$A:$A,,1) )
   / ( _xlfn.XLOOKUP($A293,sdbso042!$A:$A,sdbso042!$A:$A,,-1)
       - _xlfn.XLOOKUP($A293,sdbso042!$A:$A,sdbso042!$A:$A,,1) )
   * ( _xlfn.XLOOKUP($A293,sdbso042!$A:$A,sdbso042!$B:$B,,-1)
       - _xlfn.XLOOKUP($A293,sdbso042!$A:$A,sdbso042!$B:$B,,1) )</f>
        <v>1.1844871027139423</v>
      </c>
      <c r="Y293">
        <f t="shared" si="13"/>
        <v>0</v>
      </c>
      <c r="Z293">
        <f t="shared" si="14"/>
        <v>0</v>
      </c>
      <c r="AM293" s="1">
        <v>2496.5715</v>
      </c>
    </row>
    <row r="294" spans="1:39" x14ac:dyDescent="0.2">
      <c r="A294" s="1">
        <f t="shared" si="12"/>
        <v>2495.3217</v>
      </c>
      <c r="B294" s="1">
        <v>1.1057481</v>
      </c>
      <c r="C294">
        <f xml:space="preserve"> _xlfn.XLOOKUP($A294,DibenzoThiophene!$A:$A,DibenzoThiophene!$B:$B,,1)
 + ( $A294 - _xlfn.XLOOKUP($A294,DibenzoThiophene!$A:$A,DibenzoThiophene!$A:$A,,1) )
   / ( _xlfn.XLOOKUP($A294,DibenzoThiophene!$A:$A,DibenzoThiophene!$A:$A,,-1)
       - _xlfn.XLOOKUP($A294,DibenzoThiophene!$A:$A,DibenzoThiophene!$A:$A,,1) )
   * ( _xlfn.XLOOKUP($A294,DibenzoThiophene!$A:$A,DibenzoThiophene!$B:$B,,-1)
       - _xlfn.XLOOKUP($A294,DibenzoThiophene!$A:$A,DibenzoThiophene!$B:$B,,1) )</f>
        <v>0.97403519133586947</v>
      </c>
      <c r="D294">
        <f xml:space="preserve"> _xlfn.XLOOKUP($A294,Sulfone!$A:$A,Sulfone!$B:$B,,1)
 + ( $A294 - _xlfn.XLOOKUP($A294,Sulfone!$A:$A,Sulfone!$A:$A,,1) )
   / ( _xlfn.XLOOKUP($A294,Sulfone!$A:$A,Sulfone!$A:$A,,-1)
       - _xlfn.XLOOKUP($A294,Sulfone!$A:$A,Sulfone!$A:$A,,1) )
   * ( _xlfn.XLOOKUP($A294,Sulfone!$A:$A,Sulfone!$B:$B,,-1)
       - _xlfn.XLOOKUP($A294,Sulfone!$A:$A,Sulfone!$B:$B,,1) )</f>
        <v>1.5339803540091344</v>
      </c>
      <c r="E294">
        <f xml:space="preserve"> _xlfn.XLOOKUP($A294,sfeso4051!$A:$A,sfeso4051!$B:$B,,1)
 + ( $A294 - _xlfn.XLOOKUP($A294,sfeso4051!$A:$A,sfeso4051!$A:$A,,1) )
   / ( _xlfn.XLOOKUP($A294,sfeso4051!$A:$A,sfeso4051!$A:$A,,-1)
       - _xlfn.XLOOKUP($A294,sfeso4051!$A:$A,sfeso4051!$A:$A,,1) )
   * ( _xlfn.XLOOKUP($A294,sfeso4051!$A:$A,sfeso4051!$B:$B,,-1)
       - _xlfn.XLOOKUP($A294,sfeso4051!$A:$A,sfeso4051!$B:$B,,1) )</f>
        <v>1.5373099965705586</v>
      </c>
      <c r="F294">
        <f xml:space="preserve"> _xlfn.XLOOKUP($A294,sdbt029!$A:$A,sdbt029!$B:$B,,1)
 + ( $A294 - _xlfn.XLOOKUP($A294,sdbt029!$A:$A,sdbt029!$A:$A,,1) )
   / ( _xlfn.XLOOKUP($A294,sdbt029!$A:$A,sdbt029!$A:$A,,-1)
       - _xlfn.XLOOKUP($A294,sdbt029!$A:$A,sdbt029!$A:$A,,1) )
   * ( _xlfn.XLOOKUP($A294,sdbt029!$A:$A,sdbt029!$B:$B,,-1)
       - _xlfn.XLOOKUP($A294,sdbt029!$A:$A,sdbt029!$B:$B,,1) )</f>
        <v>1.0459775025550331</v>
      </c>
      <c r="G294">
        <f xml:space="preserve"> _xlfn.XLOOKUP($A294,sdbs034!$A:$A,sdbs034!$B:$B,,1)
 + ( $A294 - _xlfn.XLOOKUP($A294,sdbs034!$A:$A,sdbs034!$A:$A,,1) )
   / ( _xlfn.XLOOKUP($A294,sdbs034!$A:$A,sdbs034!$A:$A,,-1)
       - _xlfn.XLOOKUP($A294,sdbs034!$A:$A,sdbs034!$A:$A,,1) )
   * ( _xlfn.XLOOKUP($A294,sdbs034!$A:$A,sdbs034!$B:$B,,-1)
       - _xlfn.XLOOKUP($A294,sdbs034!$A:$A,sdbs034!$B:$B,,1) )</f>
        <v>0.97778344830908126</v>
      </c>
      <c r="H294">
        <f xml:space="preserve"> _xlfn.XLOOKUP($A294,sdbso042!$A:$A,sdbso042!$B:$B,,1)
 + ( $A294 - _xlfn.XLOOKUP($A294,sdbso042!$A:$A,sdbso042!$A:$A,,1) )
   / ( _xlfn.XLOOKUP($A294,sdbso042!$A:$A,sdbso042!$A:$A,,-1)
       - _xlfn.XLOOKUP($A294,sdbso042!$A:$A,sdbso042!$A:$A,,1) )
   * ( _xlfn.XLOOKUP($A294,sdbso042!$A:$A,sdbso042!$B:$B,,-1)
       - _xlfn.XLOOKUP($A294,sdbso042!$A:$A,sdbso042!$B:$B,,1) )</f>
        <v>1.1707935841050001</v>
      </c>
      <c r="Y294">
        <f t="shared" si="13"/>
        <v>0</v>
      </c>
      <c r="Z294">
        <f t="shared" si="14"/>
        <v>0</v>
      </c>
      <c r="AM294" s="1">
        <v>2496.8217</v>
      </c>
    </row>
    <row r="295" spans="1:39" x14ac:dyDescent="0.2">
      <c r="A295" s="1">
        <f t="shared" si="12"/>
        <v>2495.5718999999999</v>
      </c>
      <c r="B295" s="1">
        <v>1.0848496999999999</v>
      </c>
      <c r="C295">
        <f xml:space="preserve"> _xlfn.XLOOKUP($A295,DibenzoThiophene!$A:$A,DibenzoThiophene!$B:$B,,1)
 + ( $A295 - _xlfn.XLOOKUP($A295,DibenzoThiophene!$A:$A,DibenzoThiophene!$A:$A,,1) )
   / ( _xlfn.XLOOKUP($A295,DibenzoThiophene!$A:$A,DibenzoThiophene!$A:$A,,-1)
       - _xlfn.XLOOKUP($A295,DibenzoThiophene!$A:$A,DibenzoThiophene!$A:$A,,1) )
   * ( _xlfn.XLOOKUP($A295,DibenzoThiophene!$A:$A,DibenzoThiophene!$B:$B,,-1)
       - _xlfn.XLOOKUP($A295,DibenzoThiophene!$A:$A,DibenzoThiophene!$B:$B,,1) )</f>
        <v>0.97753690895653811</v>
      </c>
      <c r="D295">
        <f xml:space="preserve"> _xlfn.XLOOKUP($A295,Sulfone!$A:$A,Sulfone!$B:$B,,1)
 + ( $A295 - _xlfn.XLOOKUP($A295,Sulfone!$A:$A,Sulfone!$A:$A,,1) )
   / ( _xlfn.XLOOKUP($A295,Sulfone!$A:$A,Sulfone!$A:$A,,-1)
       - _xlfn.XLOOKUP($A295,Sulfone!$A:$A,Sulfone!$A:$A,,1) )
   * ( _xlfn.XLOOKUP($A295,Sulfone!$A:$A,Sulfone!$B:$B,,-1)
       - _xlfn.XLOOKUP($A295,Sulfone!$A:$A,Sulfone!$B:$B,,1) )</f>
        <v>1.5232016913253428</v>
      </c>
      <c r="E295">
        <f xml:space="preserve"> _xlfn.XLOOKUP($A295,sfeso4051!$A:$A,sfeso4051!$B:$B,,1)
 + ( $A295 - _xlfn.XLOOKUP($A295,sfeso4051!$A:$A,sfeso4051!$A:$A,,1) )
   / ( _xlfn.XLOOKUP($A295,sfeso4051!$A:$A,sfeso4051!$A:$A,,-1)
       - _xlfn.XLOOKUP($A295,sfeso4051!$A:$A,sfeso4051!$A:$A,,1) )
   * ( _xlfn.XLOOKUP($A295,sfeso4051!$A:$A,sfeso4051!$B:$B,,-1)
       - _xlfn.XLOOKUP($A295,sfeso4051!$A:$A,sfeso4051!$B:$B,,1) )</f>
        <v>1.5634399911558903</v>
      </c>
      <c r="F295">
        <f xml:space="preserve"> _xlfn.XLOOKUP($A295,sdbt029!$A:$A,sdbt029!$B:$B,,1)
 + ( $A295 - _xlfn.XLOOKUP($A295,sdbt029!$A:$A,sdbt029!$A:$A,,1) )
   / ( _xlfn.XLOOKUP($A295,sdbt029!$A:$A,sdbt029!$A:$A,,-1)
       - _xlfn.XLOOKUP($A295,sdbt029!$A:$A,sdbt029!$A:$A,,1) )
   * ( _xlfn.XLOOKUP($A295,sdbt029!$A:$A,sdbt029!$B:$B,,-1)
       - _xlfn.XLOOKUP($A295,sdbt029!$A:$A,sdbt029!$B:$B,,1) )</f>
        <v>1.0422054235653526</v>
      </c>
      <c r="G295">
        <f xml:space="preserve"> _xlfn.XLOOKUP($A295,sdbs034!$A:$A,sdbs034!$B:$B,,1)
 + ( $A295 - _xlfn.XLOOKUP($A295,sdbs034!$A:$A,sdbs034!$A:$A,,1) )
   / ( _xlfn.XLOOKUP($A295,sdbs034!$A:$A,sdbs034!$A:$A,,-1)
       - _xlfn.XLOOKUP($A295,sdbs034!$A:$A,sdbs034!$A:$A,,1) )
   * ( _xlfn.XLOOKUP($A295,sdbs034!$A:$A,sdbs034!$B:$B,,-1)
       - _xlfn.XLOOKUP($A295,sdbs034!$A:$A,sdbs034!$B:$B,,1) )</f>
        <v>0.97152217547679232</v>
      </c>
      <c r="H295">
        <f xml:space="preserve"> _xlfn.XLOOKUP($A295,sdbso042!$A:$A,sdbso042!$B:$B,,1)
 + ( $A295 - _xlfn.XLOOKUP($A295,sdbso042!$A:$A,sdbso042!$A:$A,,1) )
   / ( _xlfn.XLOOKUP($A295,sdbso042!$A:$A,sdbso042!$A:$A,,-1)
       - _xlfn.XLOOKUP($A295,sdbso042!$A:$A,sdbso042!$A:$A,,1) )
   * ( _xlfn.XLOOKUP($A295,sdbso042!$A:$A,sdbso042!$B:$B,,-1)
       - _xlfn.XLOOKUP($A295,sdbso042!$A:$A,sdbso042!$B:$B,,1) )</f>
        <v>1.1539945288319062</v>
      </c>
      <c r="Y295">
        <f t="shared" si="13"/>
        <v>0</v>
      </c>
      <c r="Z295">
        <f t="shared" si="14"/>
        <v>0</v>
      </c>
      <c r="AM295" s="1">
        <v>2497.0718999999999</v>
      </c>
    </row>
    <row r="296" spans="1:39" x14ac:dyDescent="0.2">
      <c r="A296" s="1">
        <f t="shared" si="12"/>
        <v>2495.8220999999999</v>
      </c>
      <c r="B296" s="1">
        <v>1.0844758999999999</v>
      </c>
      <c r="C296">
        <f xml:space="preserve"> _xlfn.XLOOKUP($A296,DibenzoThiophene!$A:$A,DibenzoThiophene!$B:$B,,1)
 + ( $A296 - _xlfn.XLOOKUP($A296,DibenzoThiophene!$A:$A,DibenzoThiophene!$A:$A,,1) )
   / ( _xlfn.XLOOKUP($A296,DibenzoThiophene!$A:$A,DibenzoThiophene!$A:$A,,-1)
       - _xlfn.XLOOKUP($A296,DibenzoThiophene!$A:$A,DibenzoThiophene!$A:$A,,1) )
   * ( _xlfn.XLOOKUP($A296,DibenzoThiophene!$A:$A,DibenzoThiophene!$B:$B,,-1)
       - _xlfn.XLOOKUP($A296,DibenzoThiophene!$A:$A,DibenzoThiophene!$B:$B,,1) )</f>
        <v>0.98103862657720664</v>
      </c>
      <c r="D296">
        <f xml:space="preserve"> _xlfn.XLOOKUP($A296,Sulfone!$A:$A,Sulfone!$B:$B,,1)
 + ( $A296 - _xlfn.XLOOKUP($A296,Sulfone!$A:$A,Sulfone!$A:$A,,1) )
   / ( _xlfn.XLOOKUP($A296,Sulfone!$A:$A,Sulfone!$A:$A,,-1)
       - _xlfn.XLOOKUP($A296,Sulfone!$A:$A,Sulfone!$A:$A,,1) )
   * ( _xlfn.XLOOKUP($A296,Sulfone!$A:$A,Sulfone!$B:$B,,-1)
       - _xlfn.XLOOKUP($A296,Sulfone!$A:$A,Sulfone!$B:$B,,1) )</f>
        <v>1.5124230286415512</v>
      </c>
      <c r="E296">
        <f xml:space="preserve"> _xlfn.XLOOKUP($A296,sfeso4051!$A:$A,sfeso4051!$B:$B,,1)
 + ( $A296 - _xlfn.XLOOKUP($A296,sfeso4051!$A:$A,sfeso4051!$A:$A,,1) )
   / ( _xlfn.XLOOKUP($A296,sfeso4051!$A:$A,sfeso4051!$A:$A,,-1)
       - _xlfn.XLOOKUP($A296,sfeso4051!$A:$A,sfeso4051!$A:$A,,1) )
   * ( _xlfn.XLOOKUP($A296,sfeso4051!$A:$A,sfeso4051!$B:$B,,-1)
       - _xlfn.XLOOKUP($A296,sfeso4051!$A:$A,sfeso4051!$B:$B,,1) )</f>
        <v>1.5897411339088687</v>
      </c>
      <c r="F296">
        <f xml:space="preserve"> _xlfn.XLOOKUP($A296,sdbt029!$A:$A,sdbt029!$B:$B,,1)
 + ( $A296 - _xlfn.XLOOKUP($A296,sdbt029!$A:$A,sdbt029!$A:$A,,1) )
   / ( _xlfn.XLOOKUP($A296,sdbt029!$A:$A,sdbt029!$A:$A,,-1)
       - _xlfn.XLOOKUP($A296,sdbt029!$A:$A,sdbt029!$A:$A,,1) )
   * ( _xlfn.XLOOKUP($A296,sdbt029!$A:$A,sdbt029!$B:$B,,-1)
       - _xlfn.XLOOKUP($A296,sdbt029!$A:$A,sdbt029!$B:$B,,1) )</f>
        <v>1.0373849478151376</v>
      </c>
      <c r="G296">
        <f xml:space="preserve"> _xlfn.XLOOKUP($A296,sdbs034!$A:$A,sdbs034!$B:$B,,1)
 + ( $A296 - _xlfn.XLOOKUP($A296,sdbs034!$A:$A,sdbs034!$A:$A,,1) )
   / ( _xlfn.XLOOKUP($A296,sdbs034!$A:$A,sdbs034!$A:$A,,-1)
       - _xlfn.XLOOKUP($A296,sdbs034!$A:$A,sdbs034!$A:$A,,1) )
   * ( _xlfn.XLOOKUP($A296,sdbs034!$A:$A,sdbs034!$B:$B,,-1)
       - _xlfn.XLOOKUP($A296,sdbs034!$A:$A,sdbs034!$B:$B,,1) )</f>
        <v>0.97837154971665174</v>
      </c>
      <c r="H296">
        <f xml:space="preserve"> _xlfn.XLOOKUP($A296,sdbso042!$A:$A,sdbso042!$B:$B,,1)
 + ( $A296 - _xlfn.XLOOKUP($A296,sdbso042!$A:$A,sdbso042!$A:$A,,1) )
   / ( _xlfn.XLOOKUP($A296,sdbso042!$A:$A,sdbso042!$A:$A,,-1)
       - _xlfn.XLOOKUP($A296,sdbso042!$A:$A,sdbso042!$A:$A,,1) )
   * ( _xlfn.XLOOKUP($A296,sdbso042!$A:$A,sdbso042!$B:$B,,-1)
       - _xlfn.XLOOKUP($A296,sdbso042!$A:$A,sdbso042!$B:$B,,1) )</f>
        <v>1.1442234160287497</v>
      </c>
      <c r="Y296">
        <f t="shared" si="13"/>
        <v>0</v>
      </c>
      <c r="Z296">
        <f t="shared" si="14"/>
        <v>0</v>
      </c>
      <c r="AM296" s="1">
        <v>2497.3220999999999</v>
      </c>
    </row>
    <row r="297" spans="1:39" x14ac:dyDescent="0.2">
      <c r="A297" s="1">
        <f t="shared" si="12"/>
        <v>2496.0722000000001</v>
      </c>
      <c r="B297" s="1">
        <v>1.0768964000000001</v>
      </c>
      <c r="C297">
        <f xml:space="preserve"> _xlfn.XLOOKUP($A297,DibenzoThiophene!$A:$A,DibenzoThiophene!$B:$B,,1)
 + ( $A297 - _xlfn.XLOOKUP($A297,DibenzoThiophene!$A:$A,DibenzoThiophene!$A:$A,,1) )
   / ( _xlfn.XLOOKUP($A297,DibenzoThiophene!$A:$A,DibenzoThiophene!$A:$A,,-1)
       - _xlfn.XLOOKUP($A297,DibenzoThiophene!$A:$A,DibenzoThiophene!$A:$A,,1) )
   * ( _xlfn.XLOOKUP($A297,DibenzoThiophene!$A:$A,DibenzoThiophene!$B:$B,,-1)
       - _xlfn.XLOOKUP($A297,DibenzoThiophene!$A:$A,DibenzoThiophene!$B:$B,,1) )</f>
        <v>0.98406742809865544</v>
      </c>
      <c r="D297">
        <f xml:space="preserve"> _xlfn.XLOOKUP($A297,Sulfone!$A:$A,Sulfone!$B:$B,,1)
 + ( $A297 - _xlfn.XLOOKUP($A297,Sulfone!$A:$A,Sulfone!$A:$A,,1) )
   / ( _xlfn.XLOOKUP($A297,Sulfone!$A:$A,Sulfone!$A:$A,,-1)
       - _xlfn.XLOOKUP($A297,Sulfone!$A:$A,Sulfone!$A:$A,,1) )
   * ( _xlfn.XLOOKUP($A297,Sulfone!$A:$A,Sulfone!$B:$B,,-1)
       - _xlfn.XLOOKUP($A297,Sulfone!$A:$A,Sulfone!$B:$B,,1) )</f>
        <v>1.5009154580001844</v>
      </c>
      <c r="E297">
        <f xml:space="preserve"> _xlfn.XLOOKUP($A297,sfeso4051!$A:$A,sfeso4051!$B:$B,,1)
 + ( $A297 - _xlfn.XLOOKUP($A297,sfeso4051!$A:$A,sfeso4051!$A:$A,,1) )
   / ( _xlfn.XLOOKUP($A297,sfeso4051!$A:$A,sfeso4051!$A:$A,,-1)
       - _xlfn.XLOOKUP($A297,sfeso4051!$A:$A,sfeso4051!$A:$A,,1) )
   * ( _xlfn.XLOOKUP($A297,sfeso4051!$A:$A,sfeso4051!$B:$B,,-1)
       - _xlfn.XLOOKUP($A297,sfeso4051!$A:$A,sfeso4051!$B:$B,,1) )</f>
        <v>1.6101459588901634</v>
      </c>
      <c r="F297">
        <f xml:space="preserve"> _xlfn.XLOOKUP($A297,sdbt029!$A:$A,sdbt029!$B:$B,,1)
 + ( $A297 - _xlfn.XLOOKUP($A297,sdbt029!$A:$A,sdbt029!$A:$A,,1) )
   / ( _xlfn.XLOOKUP($A297,sdbt029!$A:$A,sdbt029!$A:$A,,-1)
       - _xlfn.XLOOKUP($A297,sdbt029!$A:$A,sdbt029!$A:$A,,1) )
   * ( _xlfn.XLOOKUP($A297,sdbt029!$A:$A,sdbt029!$B:$B,,-1)
       - _xlfn.XLOOKUP($A297,sdbt029!$A:$A,sdbt029!$B:$B,,1) )</f>
        <v>1.0385666491021397</v>
      </c>
      <c r="G297">
        <f xml:space="preserve"> _xlfn.XLOOKUP($A297,sdbs034!$A:$A,sdbs034!$B:$B,,1)
 + ( $A297 - _xlfn.XLOOKUP($A297,sdbs034!$A:$A,sdbs034!$A:$A,,1) )
   / ( _xlfn.XLOOKUP($A297,sdbs034!$A:$A,sdbs034!$A:$A,,-1)
       - _xlfn.XLOOKUP($A297,sdbs034!$A:$A,sdbs034!$A:$A,,1) )
   * ( _xlfn.XLOOKUP($A297,sdbs034!$A:$A,sdbs034!$B:$B,,-1)
       - _xlfn.XLOOKUP($A297,sdbs034!$A:$A,sdbs034!$B:$B,,1) )</f>
        <v>0.98815209598135278</v>
      </c>
      <c r="H297">
        <f xml:space="preserve"> _xlfn.XLOOKUP($A297,sdbso042!$A:$A,sdbso042!$B:$B,,1)
 + ( $A297 - _xlfn.XLOOKUP($A297,sdbso042!$A:$A,sdbso042!$A:$A,,1) )
   / ( _xlfn.XLOOKUP($A297,sdbso042!$A:$A,sdbso042!$A:$A,,-1)
       - _xlfn.XLOOKUP($A297,sdbso042!$A:$A,sdbso042!$A:$A,,1) )
   * ( _xlfn.XLOOKUP($A297,sdbso042!$A:$A,sdbso042!$B:$B,,-1)
       - _xlfn.XLOOKUP($A297,sdbso042!$A:$A,sdbso042!$B:$B,,1) )</f>
        <v>1.1439904082108756</v>
      </c>
      <c r="Y297">
        <f t="shared" si="13"/>
        <v>0</v>
      </c>
      <c r="Z297">
        <f t="shared" si="14"/>
        <v>0</v>
      </c>
      <c r="AM297" s="1">
        <v>2497.5722000000001</v>
      </c>
    </row>
    <row r="298" spans="1:39" x14ac:dyDescent="0.2">
      <c r="A298" s="1">
        <f t="shared" si="12"/>
        <v>2496.3224</v>
      </c>
      <c r="B298" s="1">
        <v>1.0734030000000001</v>
      </c>
      <c r="C298">
        <f xml:space="preserve"> _xlfn.XLOOKUP($A298,DibenzoThiophene!$A:$A,DibenzoThiophene!$B:$B,,1)
 + ( $A298 - _xlfn.XLOOKUP($A298,DibenzoThiophene!$A:$A,DibenzoThiophene!$A:$A,,1) )
   / ( _xlfn.XLOOKUP($A298,DibenzoThiophene!$A:$A,DibenzoThiophene!$A:$A,,-1)
       - _xlfn.XLOOKUP($A298,DibenzoThiophene!$A:$A,DibenzoThiophene!$A:$A,,1) )
   * ( _xlfn.XLOOKUP($A298,DibenzoThiophene!$A:$A,DibenzoThiophene!$B:$B,,-1)
       - _xlfn.XLOOKUP($A298,DibenzoThiophene!$A:$A,DibenzoThiophene!$B:$B,,1) )</f>
        <v>0.98595085441255592</v>
      </c>
      <c r="D298">
        <f xml:space="preserve"> _xlfn.XLOOKUP($A298,Sulfone!$A:$A,Sulfone!$B:$B,,1)
 + ( $A298 - _xlfn.XLOOKUP($A298,Sulfone!$A:$A,Sulfone!$A:$A,,1) )
   / ( _xlfn.XLOOKUP($A298,Sulfone!$A:$A,Sulfone!$A:$A,,-1)
       - _xlfn.XLOOKUP($A298,Sulfone!$A:$A,Sulfone!$A:$A,,1) )
   * ( _xlfn.XLOOKUP($A298,Sulfone!$A:$A,Sulfone!$B:$B,,-1)
       - _xlfn.XLOOKUP($A298,Sulfone!$A:$A,Sulfone!$B:$B,,1) )</f>
        <v>1.4876713923161171</v>
      </c>
      <c r="E298">
        <f xml:space="preserve"> _xlfn.XLOOKUP($A298,sfeso4051!$A:$A,sfeso4051!$B:$B,,1)
 + ( $A298 - _xlfn.XLOOKUP($A298,sfeso4051!$A:$A,sfeso4051!$A:$A,,1) )
   / ( _xlfn.XLOOKUP($A298,sfeso4051!$A:$A,sfeso4051!$A:$A,,-1)
       - _xlfn.XLOOKUP($A298,sfeso4051!$A:$A,sfeso4051!$A:$A,,1) )
   * ( _xlfn.XLOOKUP($A298,sfeso4051!$A:$A,sfeso4051!$B:$B,,-1)
       - _xlfn.XLOOKUP($A298,sfeso4051!$A:$A,sfeso4051!$B:$B,,1) )</f>
        <v>1.6292001204572339</v>
      </c>
      <c r="F298">
        <f xml:space="preserve"> _xlfn.XLOOKUP($A298,sdbt029!$A:$A,sdbt029!$B:$B,,1)
 + ( $A298 - _xlfn.XLOOKUP($A298,sdbt029!$A:$A,sdbt029!$A:$A,,1) )
   / ( _xlfn.XLOOKUP($A298,sdbt029!$A:$A,sdbt029!$A:$A,,-1)
       - _xlfn.XLOOKUP($A298,sdbt029!$A:$A,sdbt029!$A:$A,,1) )
   * ( _xlfn.XLOOKUP($A298,sdbt029!$A:$A,sdbt029!$B:$B,,-1)
       - _xlfn.XLOOKUP($A298,sdbt029!$A:$A,sdbt029!$B:$B,,1) )</f>
        <v>1.0349652238573499</v>
      </c>
      <c r="G298">
        <f xml:space="preserve"> _xlfn.XLOOKUP($A298,sdbs034!$A:$A,sdbs034!$B:$B,,1)
 + ( $A298 - _xlfn.XLOOKUP($A298,sdbs034!$A:$A,sdbs034!$A:$A,,1) )
   / ( _xlfn.XLOOKUP($A298,sdbs034!$A:$A,sdbs034!$A:$A,,-1)
       - _xlfn.XLOOKUP($A298,sdbs034!$A:$A,sdbs034!$A:$A,,1) )
   * ( _xlfn.XLOOKUP($A298,sdbs034!$A:$A,sdbs034!$B:$B,,-1)
       - _xlfn.XLOOKUP($A298,sdbs034!$A:$A,sdbs034!$B:$B,,1) )</f>
        <v>0.99525560310767669</v>
      </c>
      <c r="H298">
        <f xml:space="preserve"> _xlfn.XLOOKUP($A298,sdbso042!$A:$A,sdbso042!$B:$B,,1)
 + ( $A298 - _xlfn.XLOOKUP($A298,sdbso042!$A:$A,sdbso042!$A:$A,,1) )
   / ( _xlfn.XLOOKUP($A298,sdbso042!$A:$A,sdbso042!$A:$A,,-1)
       - _xlfn.XLOOKUP($A298,sdbso042!$A:$A,sdbso042!$A:$A,,1) )
   * ( _xlfn.XLOOKUP($A298,sdbso042!$A:$A,sdbso042!$B:$B,,-1)
       - _xlfn.XLOOKUP($A298,sdbso042!$A:$A,sdbso042!$B:$B,,1) )</f>
        <v>1.1315748759602673</v>
      </c>
      <c r="Y298">
        <f t="shared" si="13"/>
        <v>0</v>
      </c>
      <c r="Z298">
        <f t="shared" si="14"/>
        <v>0</v>
      </c>
      <c r="AM298" s="1">
        <v>2497.8224</v>
      </c>
    </row>
    <row r="299" spans="1:39" x14ac:dyDescent="0.2">
      <c r="A299" s="1">
        <f t="shared" si="12"/>
        <v>2496.5726</v>
      </c>
      <c r="B299" s="1">
        <v>1.0414824</v>
      </c>
      <c r="C299">
        <f xml:space="preserve"> _xlfn.XLOOKUP($A299,DibenzoThiophene!$A:$A,DibenzoThiophene!$B:$B,,1)
 + ( $A299 - _xlfn.XLOOKUP($A299,DibenzoThiophene!$A:$A,DibenzoThiophene!$A:$A,,1) )
   / ( _xlfn.XLOOKUP($A299,DibenzoThiophene!$A:$A,DibenzoThiophene!$A:$A,,-1)
       - _xlfn.XLOOKUP($A299,DibenzoThiophene!$A:$A,DibenzoThiophene!$A:$A,,1) )
   * ( _xlfn.XLOOKUP($A299,DibenzoThiophene!$A:$A,DibenzoThiophene!$B:$B,,-1)
       - _xlfn.XLOOKUP($A299,DibenzoThiophene!$A:$A,DibenzoThiophene!$B:$B,,1) )</f>
        <v>0.9878342807264564</v>
      </c>
      <c r="D299">
        <f xml:space="preserve"> _xlfn.XLOOKUP($A299,Sulfone!$A:$A,Sulfone!$B:$B,,1)
 + ( $A299 - _xlfn.XLOOKUP($A299,Sulfone!$A:$A,Sulfone!$A:$A,,1) )
   / ( _xlfn.XLOOKUP($A299,Sulfone!$A:$A,Sulfone!$A:$A,,-1)
       - _xlfn.XLOOKUP($A299,Sulfone!$A:$A,Sulfone!$A:$A,,1) )
   * ( _xlfn.XLOOKUP($A299,Sulfone!$A:$A,Sulfone!$B:$B,,-1)
       - _xlfn.XLOOKUP($A299,Sulfone!$A:$A,Sulfone!$B:$B,,1) )</f>
        <v>1.4744273266320496</v>
      </c>
      <c r="E299">
        <f xml:space="preserve"> _xlfn.XLOOKUP($A299,sfeso4051!$A:$A,sfeso4051!$B:$B,,1)
 + ( $A299 - _xlfn.XLOOKUP($A299,sfeso4051!$A:$A,sfeso4051!$A:$A,,1) )
   / ( _xlfn.XLOOKUP($A299,sfeso4051!$A:$A,sfeso4051!$A:$A,,-1)
       - _xlfn.XLOOKUP($A299,sfeso4051!$A:$A,sfeso4051!$A:$A,,1) )
   * ( _xlfn.XLOOKUP($A299,sfeso4051!$A:$A,sfeso4051!$B:$B,,-1)
       - _xlfn.XLOOKUP($A299,sfeso4051!$A:$A,sfeso4051!$B:$B,,1) )</f>
        <v>1.6442801096288693</v>
      </c>
      <c r="F299">
        <f xml:space="preserve"> _xlfn.XLOOKUP($A299,sdbt029!$A:$A,sdbt029!$B:$B,,1)
 + ( $A299 - _xlfn.XLOOKUP($A299,sdbt029!$A:$A,sdbt029!$A:$A,,1) )
   / ( _xlfn.XLOOKUP($A299,sdbt029!$A:$A,sdbt029!$A:$A,,-1)
       - _xlfn.XLOOKUP($A299,sdbt029!$A:$A,sdbt029!$A:$A,,1) )
   * ( _xlfn.XLOOKUP($A299,sdbt029!$A:$A,sdbt029!$B:$B,,-1)
       - _xlfn.XLOOKUP($A299,sdbt029!$A:$A,sdbt029!$B:$B,,1) )</f>
        <v>1.0334466542748093</v>
      </c>
      <c r="G299">
        <f xml:space="preserve"> _xlfn.XLOOKUP($A299,sdbs034!$A:$A,sdbs034!$B:$B,,1)
 + ( $A299 - _xlfn.XLOOKUP($A299,sdbs034!$A:$A,sdbs034!$A:$A,,1) )
   / ( _xlfn.XLOOKUP($A299,sdbs034!$A:$A,sdbs034!$A:$A,,-1)
       - _xlfn.XLOOKUP($A299,sdbs034!$A:$A,sdbs034!$A:$A,,1) )
   * ( _xlfn.XLOOKUP($A299,sdbs034!$A:$A,sdbs034!$B:$B,,-1)
       - _xlfn.XLOOKUP($A299,sdbs034!$A:$A,sdbs034!$B:$B,,1) )</f>
        <v>0.97087444622746066</v>
      </c>
      <c r="H299">
        <f xml:space="preserve"> _xlfn.XLOOKUP($A299,sdbso042!$A:$A,sdbso042!$B:$B,,1)
 + ( $A299 - _xlfn.XLOOKUP($A299,sdbso042!$A:$A,sdbso042!$A:$A,,1) )
   / ( _xlfn.XLOOKUP($A299,sdbso042!$A:$A,sdbso042!$A:$A,,-1)
       - _xlfn.XLOOKUP($A299,sdbso042!$A:$A,sdbso042!$A:$A,,1) )
   * ( _xlfn.XLOOKUP($A299,sdbso042!$A:$A,sdbso042!$B:$B,,-1)
       - _xlfn.XLOOKUP($A299,sdbso042!$A:$A,sdbso042!$B:$B,,1) )</f>
        <v>1.1126589428670397</v>
      </c>
      <c r="Y299">
        <f t="shared" si="13"/>
        <v>0</v>
      </c>
      <c r="Z299">
        <f t="shared" si="14"/>
        <v>0</v>
      </c>
      <c r="AM299" s="1">
        <v>2498.0726</v>
      </c>
    </row>
    <row r="300" spans="1:39" x14ac:dyDescent="0.2">
      <c r="A300" s="1">
        <f t="shared" si="12"/>
        <v>2496.8227999999999</v>
      </c>
      <c r="B300" s="1">
        <v>1.0938439</v>
      </c>
      <c r="C300">
        <f xml:space="preserve"> _xlfn.XLOOKUP($A300,DibenzoThiophene!$A:$A,DibenzoThiophene!$B:$B,,1)
 + ( $A300 - _xlfn.XLOOKUP($A300,DibenzoThiophene!$A:$A,DibenzoThiophene!$A:$A,,1) )
   / ( _xlfn.XLOOKUP($A300,DibenzoThiophene!$A:$A,DibenzoThiophene!$A:$A,,-1)
       - _xlfn.XLOOKUP($A300,DibenzoThiophene!$A:$A,DibenzoThiophene!$A:$A,,1) )
   * ( _xlfn.XLOOKUP($A300,DibenzoThiophene!$A:$A,DibenzoThiophene!$B:$B,,-1)
       - _xlfn.XLOOKUP($A300,DibenzoThiophene!$A:$A,DibenzoThiophene!$B:$B,,1) )</f>
        <v>0.98971770704035689</v>
      </c>
      <c r="D300">
        <f xml:space="preserve"> _xlfn.XLOOKUP($A300,Sulfone!$A:$A,Sulfone!$B:$B,,1)
 + ( $A300 - _xlfn.XLOOKUP($A300,Sulfone!$A:$A,Sulfone!$A:$A,,1) )
   / ( _xlfn.XLOOKUP($A300,Sulfone!$A:$A,Sulfone!$A:$A,,-1)
       - _xlfn.XLOOKUP($A300,Sulfone!$A:$A,Sulfone!$A:$A,,1) )
   * ( _xlfn.XLOOKUP($A300,Sulfone!$A:$A,Sulfone!$B:$B,,-1)
       - _xlfn.XLOOKUP($A300,Sulfone!$A:$A,Sulfone!$B:$B,,1) )</f>
        <v>1.461183260947982</v>
      </c>
      <c r="E300">
        <f xml:space="preserve"> _xlfn.XLOOKUP($A300,sfeso4051!$A:$A,sfeso4051!$B:$B,,1)
 + ( $A300 - _xlfn.XLOOKUP($A300,sfeso4051!$A:$A,sfeso4051!$A:$A,,1) )
   / ( _xlfn.XLOOKUP($A300,sfeso4051!$A:$A,sfeso4051!$A:$A,,-1)
       - _xlfn.XLOOKUP($A300,sfeso4051!$A:$A,sfeso4051!$A:$A,,1) )
   * ( _xlfn.XLOOKUP($A300,sfeso4051!$A:$A,sfeso4051!$B:$B,,-1)
       - _xlfn.XLOOKUP($A300,sfeso4051!$A:$A,sfeso4051!$B:$B,,1) )</f>
        <v>1.6552799588421641</v>
      </c>
      <c r="F300">
        <f xml:space="preserve"> _xlfn.XLOOKUP($A300,sdbt029!$A:$A,sdbt029!$B:$B,,1)
 + ( $A300 - _xlfn.XLOOKUP($A300,sdbt029!$A:$A,sdbt029!$A:$A,,1) )
   / ( _xlfn.XLOOKUP($A300,sdbt029!$A:$A,sdbt029!$A:$A,,-1)
       - _xlfn.XLOOKUP($A300,sdbt029!$A:$A,sdbt029!$A:$A,,1) )
   * ( _xlfn.XLOOKUP($A300,sdbt029!$A:$A,sdbt029!$B:$B,,-1)
       - _xlfn.XLOOKUP($A300,sdbt029!$A:$A,sdbt029!$B:$B,,1) )</f>
        <v>1.0267255714418815</v>
      </c>
      <c r="G300">
        <f xml:space="preserve"> _xlfn.XLOOKUP($A300,sdbs034!$A:$A,sdbs034!$B:$B,,1)
 + ( $A300 - _xlfn.XLOOKUP($A300,sdbs034!$A:$A,sdbs034!$A:$A,,1) )
   / ( _xlfn.XLOOKUP($A300,sdbs034!$A:$A,sdbs034!$A:$A,,-1)
       - _xlfn.XLOOKUP($A300,sdbs034!$A:$A,sdbs034!$A:$A,,1) )
   * ( _xlfn.XLOOKUP($A300,sdbs034!$A:$A,sdbs034!$B:$B,,-1)
       - _xlfn.XLOOKUP($A300,sdbs034!$A:$A,sdbs034!$B:$B,,1) )</f>
        <v>0.98545211055862336</v>
      </c>
      <c r="H300">
        <f xml:space="preserve"> _xlfn.XLOOKUP($A300,sdbso042!$A:$A,sdbso042!$B:$B,,1)
 + ( $A300 - _xlfn.XLOOKUP($A300,sdbso042!$A:$A,sdbso042!$A:$A,,1) )
   / ( _xlfn.XLOOKUP($A300,sdbso042!$A:$A,sdbso042!$A:$A,,-1)
       - _xlfn.XLOOKUP($A300,sdbso042!$A:$A,sdbso042!$A:$A,,1) )
   * ( _xlfn.XLOOKUP($A300,sdbso042!$A:$A,sdbso042!$B:$B,,-1)
       - _xlfn.XLOOKUP($A300,sdbso042!$A:$A,sdbso042!$B:$B,,1) )</f>
        <v>1.1026298581021214</v>
      </c>
      <c r="Y300">
        <f t="shared" si="13"/>
        <v>0</v>
      </c>
      <c r="Z300">
        <f t="shared" si="14"/>
        <v>0</v>
      </c>
      <c r="AM300" s="1">
        <v>2498.3227999999999</v>
      </c>
    </row>
    <row r="301" spans="1:39" x14ac:dyDescent="0.2">
      <c r="A301" s="1">
        <f t="shared" si="12"/>
        <v>2497.0729000000001</v>
      </c>
      <c r="B301" s="1">
        <v>1.0722100999999999</v>
      </c>
      <c r="C301">
        <f xml:space="preserve"> _xlfn.XLOOKUP($A301,DibenzoThiophene!$A:$A,DibenzoThiophene!$B:$B,,1)
 + ( $A301 - _xlfn.XLOOKUP($A301,DibenzoThiophene!$A:$A,DibenzoThiophene!$A:$A,,1) )
   / ( _xlfn.XLOOKUP($A301,DibenzoThiophene!$A:$A,DibenzoThiophene!$A:$A,,-1)
       - _xlfn.XLOOKUP($A301,DibenzoThiophene!$A:$A,DibenzoThiophene!$A:$A,,1) )
   * ( _xlfn.XLOOKUP($A301,DibenzoThiophene!$A:$A,DibenzoThiophene!$B:$B,,-1)
       - _xlfn.XLOOKUP($A301,DibenzoThiophene!$A:$A,DibenzoThiophene!$B:$B,,1) )</f>
        <v>0.99087876287394472</v>
      </c>
      <c r="D301">
        <f xml:space="preserve"> _xlfn.XLOOKUP($A301,Sulfone!$A:$A,Sulfone!$B:$B,,1)
 + ( $A301 - _xlfn.XLOOKUP($A301,Sulfone!$A:$A,Sulfone!$A:$A,,1) )
   / ( _xlfn.XLOOKUP($A301,Sulfone!$A:$A,Sulfone!$A:$A,,-1)
       - _xlfn.XLOOKUP($A301,Sulfone!$A:$A,Sulfone!$A:$A,,1) )
   * ( _xlfn.XLOOKUP($A301,Sulfone!$A:$A,Sulfone!$B:$B,,-1)
       - _xlfn.XLOOKUP($A301,Sulfone!$A:$A,Sulfone!$B:$B,,1) )</f>
        <v>1.4476888278036004</v>
      </c>
      <c r="E301">
        <f xml:space="preserve"> _xlfn.XLOOKUP($A301,sfeso4051!$A:$A,sfeso4051!$B:$B,,1)
 + ( $A301 - _xlfn.XLOOKUP($A301,sfeso4051!$A:$A,sfeso4051!$A:$A,,1) )
   / ( _xlfn.XLOOKUP($A301,sfeso4051!$A:$A,sfeso4051!$A:$A,,-1)
       - _xlfn.XLOOKUP($A301,sfeso4051!$A:$A,sfeso4051!$A:$A,,1) )
   * ( _xlfn.XLOOKUP($A301,sfeso4051!$A:$A,sfeso4051!$B:$B,,-1)
       - _xlfn.XLOOKUP($A301,sfeso4051!$A:$A,sfeso4051!$B:$B,,1) )</f>
        <v>1.6633658576302144</v>
      </c>
      <c r="F301">
        <f xml:space="preserve"> _xlfn.XLOOKUP($A301,sdbt029!$A:$A,sdbt029!$B:$B,,1)
 + ( $A301 - _xlfn.XLOOKUP($A301,sdbt029!$A:$A,sdbt029!$A:$A,,1) )
   / ( _xlfn.XLOOKUP($A301,sdbt029!$A:$A,sdbt029!$A:$A,,-1)
       - _xlfn.XLOOKUP($A301,sdbt029!$A:$A,sdbt029!$A:$A,,1) )
   * ( _xlfn.XLOOKUP($A301,sdbt029!$A:$A,sdbt029!$B:$B,,-1)
       - _xlfn.XLOOKUP($A301,sdbt029!$A:$A,sdbt029!$B:$B,,1) )</f>
        <v>1.0278243261587705</v>
      </c>
      <c r="G301">
        <f xml:space="preserve"> _xlfn.XLOOKUP($A301,sdbs034!$A:$A,sdbs034!$B:$B,,1)
 + ( $A301 - _xlfn.XLOOKUP($A301,sdbs034!$A:$A,sdbs034!$A:$A,,1) )
   / ( _xlfn.XLOOKUP($A301,sdbs034!$A:$A,sdbs034!$A:$A,,-1)
       - _xlfn.XLOOKUP($A301,sdbs034!$A:$A,sdbs034!$A:$A,,1) )
   * ( _xlfn.XLOOKUP($A301,sdbs034!$A:$A,sdbs034!$B:$B,,-1)
       - _xlfn.XLOOKUP($A301,sdbs034!$A:$A,sdbs034!$B:$B,,1) )</f>
        <v>0.97547200353094532</v>
      </c>
      <c r="H301">
        <f xml:space="preserve"> _xlfn.XLOOKUP($A301,sdbso042!$A:$A,sdbso042!$B:$B,,1)
 + ( $A301 - _xlfn.XLOOKUP($A301,sdbso042!$A:$A,sdbso042!$A:$A,,1) )
   / ( _xlfn.XLOOKUP($A301,sdbso042!$A:$A,sdbso042!$A:$A,,-1)
       - _xlfn.XLOOKUP($A301,sdbso042!$A:$A,sdbso042!$A:$A,,1) )
   * ( _xlfn.XLOOKUP($A301,sdbso042!$A:$A,sdbso042!$B:$B,,-1)
       - _xlfn.XLOOKUP($A301,sdbso042!$A:$A,sdbso042!$B:$B,,1) )</f>
        <v>1.0981054131637193</v>
      </c>
      <c r="Y301">
        <f t="shared" si="13"/>
        <v>0</v>
      </c>
      <c r="Z301">
        <f t="shared" si="14"/>
        <v>0</v>
      </c>
      <c r="AM301" s="1">
        <v>2498.5729000000001</v>
      </c>
    </row>
    <row r="302" spans="1:39" x14ac:dyDescent="0.2">
      <c r="A302" s="1">
        <f t="shared" si="12"/>
        <v>2497.3231000000001</v>
      </c>
      <c r="B302" s="1">
        <v>1.1016083000000001</v>
      </c>
      <c r="C302">
        <f xml:space="preserve"> _xlfn.XLOOKUP($A302,DibenzoThiophene!$A:$A,DibenzoThiophene!$B:$B,,1)
 + ( $A302 - _xlfn.XLOOKUP($A302,DibenzoThiophene!$A:$A,DibenzoThiophene!$A:$A,,1) )
   / ( _xlfn.XLOOKUP($A302,DibenzoThiophene!$A:$A,DibenzoThiophene!$A:$A,,-1)
       - _xlfn.XLOOKUP($A302,DibenzoThiophene!$A:$A,DibenzoThiophene!$A:$A,,1) )
   * ( _xlfn.XLOOKUP($A302,DibenzoThiophene!$A:$A,DibenzoThiophene!$B:$B,,-1)
       - _xlfn.XLOOKUP($A302,DibenzoThiophene!$A:$A,DibenzoThiophene!$B:$B,,1) )</f>
        <v>0.99018660072074816</v>
      </c>
      <c r="D302">
        <f xml:space="preserve"> _xlfn.XLOOKUP($A302,Sulfone!$A:$A,Sulfone!$B:$B,,1)
 + ( $A302 - _xlfn.XLOOKUP($A302,Sulfone!$A:$A,Sulfone!$A:$A,,1) )
   / ( _xlfn.XLOOKUP($A302,Sulfone!$A:$A,Sulfone!$A:$A,,-1)
       - _xlfn.XLOOKUP($A302,Sulfone!$A:$A,Sulfone!$A:$A,,1) )
   * ( _xlfn.XLOOKUP($A302,Sulfone!$A:$A,Sulfone!$B:$B,,-1)
       - _xlfn.XLOOKUP($A302,Sulfone!$A:$A,Sulfone!$B:$B,,1) )</f>
        <v>1.4335995408571685</v>
      </c>
      <c r="E302">
        <f xml:space="preserve"> _xlfn.XLOOKUP($A302,sfeso4051!$A:$A,sfeso4051!$B:$B,,1)
 + ( $A302 - _xlfn.XLOOKUP($A302,sfeso4051!$A:$A,sfeso4051!$A:$A,,1) )
   / ( _xlfn.XLOOKUP($A302,sfeso4051!$A:$A,sfeso4051!$A:$A,,-1)
       - _xlfn.XLOOKUP($A302,sfeso4051!$A:$A,sfeso4051!$A:$A,,1) )
   * ( _xlfn.XLOOKUP($A302,sfeso4051!$A:$A,sfeso4051!$B:$B,,-1)
       - _xlfn.XLOOKUP($A302,sfeso4051!$A:$A,sfeso4051!$B:$B,,1) )</f>
        <v>1.6651460207260849</v>
      </c>
      <c r="F302">
        <f xml:space="preserve"> _xlfn.XLOOKUP($A302,sdbt029!$A:$A,sdbt029!$B:$B,,1)
 + ( $A302 - _xlfn.XLOOKUP($A302,sdbt029!$A:$A,sdbt029!$A:$A,,1) )
   / ( _xlfn.XLOOKUP($A302,sdbt029!$A:$A,sdbt029!$A:$A,,-1)
       - _xlfn.XLOOKUP($A302,sdbt029!$A:$A,sdbt029!$A:$A,,1) )
   * ( _xlfn.XLOOKUP($A302,sdbt029!$A:$A,sdbt029!$B:$B,,-1)
       - _xlfn.XLOOKUP($A302,sdbt029!$A:$A,sdbt029!$B:$B,,1) )</f>
        <v>1.0207869831432725</v>
      </c>
      <c r="G302">
        <f xml:space="preserve"> _xlfn.XLOOKUP($A302,sdbs034!$A:$A,sdbs034!$B:$B,,1)
 + ( $A302 - _xlfn.XLOOKUP($A302,sdbs034!$A:$A,sdbs034!$A:$A,,1) )
   / ( _xlfn.XLOOKUP($A302,sdbs034!$A:$A,sdbs034!$A:$A,,-1)
       - _xlfn.XLOOKUP($A302,sdbs034!$A:$A,sdbs034!$A:$A,,1) )
   * ( _xlfn.XLOOKUP($A302,sdbs034!$A:$A,sdbs034!$B:$B,,-1)
       - _xlfn.XLOOKUP($A302,sdbs034!$A:$A,sdbs034!$B:$B,,1) )</f>
        <v>0.96620946811226183</v>
      </c>
      <c r="H302">
        <f xml:space="preserve"> _xlfn.XLOOKUP($A302,sdbso042!$A:$A,sdbso042!$B:$B,,1)
 + ( $A302 - _xlfn.XLOOKUP($A302,sdbso042!$A:$A,sdbso042!$A:$A,,1) )
   / ( _xlfn.XLOOKUP($A302,sdbso042!$A:$A,sdbso042!$A:$A,,-1)
       - _xlfn.XLOOKUP($A302,sdbso042!$A:$A,sdbso042!$A:$A,,1) )
   * ( _xlfn.XLOOKUP($A302,sdbso042!$A:$A,sdbso042!$B:$B,,-1)
       - _xlfn.XLOOKUP($A302,sdbso042!$A:$A,sdbso042!$B:$B,,1) )</f>
        <v>1.0933373374899389</v>
      </c>
      <c r="Y302">
        <f t="shared" si="13"/>
        <v>0</v>
      </c>
      <c r="Z302">
        <f t="shared" si="14"/>
        <v>0</v>
      </c>
      <c r="AM302" s="1">
        <v>2498.8231000000001</v>
      </c>
    </row>
    <row r="303" spans="1:39" x14ac:dyDescent="0.2">
      <c r="A303" s="1">
        <f t="shared" si="12"/>
        <v>2497.5733</v>
      </c>
      <c r="B303" s="1">
        <v>1.050621</v>
      </c>
      <c r="C303">
        <f xml:space="preserve"> _xlfn.XLOOKUP($A303,DibenzoThiophene!$A:$A,DibenzoThiophene!$B:$B,,1)
 + ( $A303 - _xlfn.XLOOKUP($A303,DibenzoThiophene!$A:$A,DibenzoThiophene!$A:$A,,1) )
   / ( _xlfn.XLOOKUP($A303,DibenzoThiophene!$A:$A,DibenzoThiophene!$A:$A,,-1)
       - _xlfn.XLOOKUP($A303,DibenzoThiophene!$A:$A,DibenzoThiophene!$A:$A,,1) )
   * ( _xlfn.XLOOKUP($A303,DibenzoThiophene!$A:$A,DibenzoThiophene!$B:$B,,-1)
       - _xlfn.XLOOKUP($A303,DibenzoThiophene!$A:$A,DibenzoThiophene!$B:$B,,1) )</f>
        <v>0.9894944385675517</v>
      </c>
      <c r="D303">
        <f xml:space="preserve"> _xlfn.XLOOKUP($A303,Sulfone!$A:$A,Sulfone!$B:$B,,1)
 + ( $A303 - _xlfn.XLOOKUP($A303,Sulfone!$A:$A,Sulfone!$A:$A,,1) )
   / ( _xlfn.XLOOKUP($A303,Sulfone!$A:$A,Sulfone!$A:$A,,-1)
       - _xlfn.XLOOKUP($A303,Sulfone!$A:$A,Sulfone!$A:$A,,1) )
   * ( _xlfn.XLOOKUP($A303,Sulfone!$A:$A,Sulfone!$B:$B,,-1)
       - _xlfn.XLOOKUP($A303,Sulfone!$A:$A,Sulfone!$B:$B,,1) )</f>
        <v>1.4195102539107365</v>
      </c>
      <c r="E303">
        <f xml:space="preserve"> _xlfn.XLOOKUP($A303,sfeso4051!$A:$A,sfeso4051!$B:$B,,1)
 + ( $A303 - _xlfn.XLOOKUP($A303,sfeso4051!$A:$A,sfeso4051!$A:$A,,1) )
   / ( _xlfn.XLOOKUP($A303,sfeso4051!$A:$A,sfeso4051!$A:$A,,-1)
       - _xlfn.XLOOKUP($A303,sfeso4051!$A:$A,sfeso4051!$A:$A,,1) )
   * ( _xlfn.XLOOKUP($A303,sfeso4051!$A:$A,sfeso4051!$B:$B,,-1)
       - _xlfn.XLOOKUP($A303,sfeso4051!$A:$A,sfeso4051!$B:$B,,1) )</f>
        <v>1.666799149739129</v>
      </c>
      <c r="F303">
        <f xml:space="preserve"> _xlfn.XLOOKUP($A303,sdbt029!$A:$A,sdbt029!$B:$B,,1)
 + ( $A303 - _xlfn.XLOOKUP($A303,sdbt029!$A:$A,sdbt029!$A:$A,,1) )
   / ( _xlfn.XLOOKUP($A303,sdbt029!$A:$A,sdbt029!$A:$A,,-1)
       - _xlfn.XLOOKUP($A303,sdbt029!$A:$A,sdbt029!$A:$A,,1) )
   * ( _xlfn.XLOOKUP($A303,sdbt029!$A:$A,sdbt029!$B:$B,,-1)
       - _xlfn.XLOOKUP($A303,sdbt029!$A:$A,sdbt029!$B:$B,,1) )</f>
        <v>1.0157556995020931</v>
      </c>
      <c r="G303">
        <f xml:space="preserve"> _xlfn.XLOOKUP($A303,sdbs034!$A:$A,sdbs034!$B:$B,,1)
 + ( $A303 - _xlfn.XLOOKUP($A303,sdbs034!$A:$A,sdbs034!$A:$A,,1) )
   / ( _xlfn.XLOOKUP($A303,sdbs034!$A:$A,sdbs034!$A:$A,,-1)
       - _xlfn.XLOOKUP($A303,sdbs034!$A:$A,sdbs034!$A:$A,,1) )
   * ( _xlfn.XLOOKUP($A303,sdbs034!$A:$A,sdbs034!$B:$B,,-1)
       - _xlfn.XLOOKUP($A303,sdbs034!$A:$A,sdbs034!$B:$B,,1) )</f>
        <v>0.97143346395600694</v>
      </c>
      <c r="H303">
        <f xml:space="preserve"> _xlfn.XLOOKUP($A303,sdbso042!$A:$A,sdbso042!$B:$B,,1)
 + ( $A303 - _xlfn.XLOOKUP($A303,sdbso042!$A:$A,sdbso042!$A:$A,,1) )
   / ( _xlfn.XLOOKUP($A303,sdbso042!$A:$A,sdbso042!$A:$A,,-1)
       - _xlfn.XLOOKUP($A303,sdbso042!$A:$A,sdbso042!$A:$A,,1) )
   * ( _xlfn.XLOOKUP($A303,sdbso042!$A:$A,sdbso042!$B:$B,,-1)
       - _xlfn.XLOOKUP($A303,sdbso042!$A:$A,sdbso042!$B:$B,,1) )</f>
        <v>1.0767556759256087</v>
      </c>
      <c r="Y303">
        <f t="shared" si="13"/>
        <v>0</v>
      </c>
      <c r="Z303">
        <f t="shared" si="14"/>
        <v>0</v>
      </c>
      <c r="AM303" s="1">
        <v>2499.0733</v>
      </c>
    </row>
    <row r="304" spans="1:39" x14ac:dyDescent="0.2">
      <c r="A304" s="1">
        <f t="shared" si="12"/>
        <v>2497.8235</v>
      </c>
      <c r="B304" s="1">
        <v>1.0661612</v>
      </c>
      <c r="C304">
        <f xml:space="preserve"> _xlfn.XLOOKUP($A304,DibenzoThiophene!$A:$A,DibenzoThiophene!$B:$B,,1)
 + ( $A304 - _xlfn.XLOOKUP($A304,DibenzoThiophene!$A:$A,DibenzoThiophene!$A:$A,,1) )
   / ( _xlfn.XLOOKUP($A304,DibenzoThiophene!$A:$A,DibenzoThiophene!$A:$A,,-1)
       - _xlfn.XLOOKUP($A304,DibenzoThiophene!$A:$A,DibenzoThiophene!$A:$A,,1) )
   * ( _xlfn.XLOOKUP($A304,DibenzoThiophene!$A:$A,DibenzoThiophene!$B:$B,,-1)
       - _xlfn.XLOOKUP($A304,DibenzoThiophene!$A:$A,DibenzoThiophene!$B:$B,,1) )</f>
        <v>0.98880227641435514</v>
      </c>
      <c r="D304">
        <f xml:space="preserve"> _xlfn.XLOOKUP($A304,Sulfone!$A:$A,Sulfone!$B:$B,,1)
 + ( $A304 - _xlfn.XLOOKUP($A304,Sulfone!$A:$A,Sulfone!$A:$A,,1) )
   / ( _xlfn.XLOOKUP($A304,Sulfone!$A:$A,Sulfone!$A:$A,,-1)
       - _xlfn.XLOOKUP($A304,Sulfone!$A:$A,Sulfone!$A:$A,,1) )
   * ( _xlfn.XLOOKUP($A304,Sulfone!$A:$A,Sulfone!$B:$B,,-1)
       - _xlfn.XLOOKUP($A304,Sulfone!$A:$A,Sulfone!$B:$B,,1) )</f>
        <v>1.4054209669643045</v>
      </c>
      <c r="E304">
        <f xml:space="preserve"> _xlfn.XLOOKUP($A304,sfeso4051!$A:$A,sfeso4051!$B:$B,,1)
 + ( $A304 - _xlfn.XLOOKUP($A304,sfeso4051!$A:$A,sfeso4051!$A:$A,,1) )
   / ( _xlfn.XLOOKUP($A304,sfeso4051!$A:$A,sfeso4051!$A:$A,,-1)
       - _xlfn.XLOOKUP($A304,sfeso4051!$A:$A,sfeso4051!$A:$A,,1) )
   * ( _xlfn.XLOOKUP($A304,sfeso4051!$A:$A,sfeso4051!$B:$B,,-1)
       - _xlfn.XLOOKUP($A304,sfeso4051!$A:$A,sfeso4051!$B:$B,,1) )</f>
        <v>1.660469369056562</v>
      </c>
      <c r="F304">
        <f xml:space="preserve"> _xlfn.XLOOKUP($A304,sdbt029!$A:$A,sdbt029!$B:$B,,1)
 + ( $A304 - _xlfn.XLOOKUP($A304,sdbt029!$A:$A,sdbt029!$A:$A,,1) )
   / ( _xlfn.XLOOKUP($A304,sdbt029!$A:$A,sdbt029!$A:$A,,-1)
       - _xlfn.XLOOKUP($A304,sdbt029!$A:$A,sdbt029!$A:$A,,1) )
   * ( _xlfn.XLOOKUP($A304,sdbt029!$A:$A,sdbt029!$B:$B,,-1)
       - _xlfn.XLOOKUP($A304,sdbt029!$A:$A,sdbt029!$B:$B,,1) )</f>
        <v>1.0088709078107208</v>
      </c>
      <c r="G304">
        <f xml:space="preserve"> _xlfn.XLOOKUP($A304,sdbs034!$A:$A,sdbs034!$B:$B,,1)
 + ( $A304 - _xlfn.XLOOKUP($A304,sdbs034!$A:$A,sdbs034!$A:$A,,1) )
   / ( _xlfn.XLOOKUP($A304,sdbs034!$A:$A,sdbs034!$A:$A,,-1)
       - _xlfn.XLOOKUP($A304,sdbs034!$A:$A,sdbs034!$A:$A,,1) )
   * ( _xlfn.XLOOKUP($A304,sdbs034!$A:$A,sdbs034!$B:$B,,-1)
       - _xlfn.XLOOKUP($A304,sdbs034!$A:$A,sdbs034!$B:$B,,1) )</f>
        <v>0.95553515521569021</v>
      </c>
      <c r="H304">
        <f xml:space="preserve"> _xlfn.XLOOKUP($A304,sdbso042!$A:$A,sdbso042!$B:$B,,1)
 + ( $A304 - _xlfn.XLOOKUP($A304,sdbso042!$A:$A,sdbso042!$A:$A,,1) )
   / ( _xlfn.XLOOKUP($A304,sdbso042!$A:$A,sdbso042!$A:$A,,-1)
       - _xlfn.XLOOKUP($A304,sdbso042!$A:$A,sdbso042!$A:$A,,1) )
   * ( _xlfn.XLOOKUP($A304,sdbso042!$A:$A,sdbso042!$B:$B,,-1)
       - _xlfn.XLOOKUP($A304,sdbso042!$A:$A,sdbso042!$B:$B,,1) )</f>
        <v>1.0693023293848352</v>
      </c>
      <c r="Y304">
        <f t="shared" si="13"/>
        <v>0</v>
      </c>
      <c r="Z304">
        <f t="shared" si="14"/>
        <v>0</v>
      </c>
      <c r="AM304" s="1">
        <v>2499.3235</v>
      </c>
    </row>
    <row r="305" spans="1:39" x14ac:dyDescent="0.2">
      <c r="A305" s="1">
        <f t="shared" si="12"/>
        <v>2498.0736000000002</v>
      </c>
      <c r="B305" s="1">
        <v>1.0662639</v>
      </c>
      <c r="C305">
        <f xml:space="preserve"> _xlfn.XLOOKUP($A305,DibenzoThiophene!$A:$A,DibenzoThiophene!$B:$B,,1)
 + ( $A305 - _xlfn.XLOOKUP($A305,DibenzoThiophene!$A:$A,DibenzoThiophene!$A:$A,,1) )
   / ( _xlfn.XLOOKUP($A305,DibenzoThiophene!$A:$A,DibenzoThiophene!$A:$A,,-1)
       - _xlfn.XLOOKUP($A305,DibenzoThiophene!$A:$A,DibenzoThiophene!$A:$A,,1) )
   * ( _xlfn.XLOOKUP($A305,DibenzoThiophene!$A:$A,DibenzoThiophene!$B:$B,,-1)
       - _xlfn.XLOOKUP($A305,DibenzoThiophene!$A:$A,DibenzoThiophene!$B:$B,,1) )</f>
        <v>0.99019957103584955</v>
      </c>
      <c r="D305">
        <f xml:space="preserve"> _xlfn.XLOOKUP($A305,Sulfone!$A:$A,Sulfone!$B:$B,,1)
 + ( $A305 - _xlfn.XLOOKUP($A305,Sulfone!$A:$A,Sulfone!$A:$A,,1) )
   / ( _xlfn.XLOOKUP($A305,Sulfone!$A:$A,Sulfone!$A:$A,,-1)
       - _xlfn.XLOOKUP($A305,Sulfone!$A:$A,Sulfone!$A:$A,,1) )
   * ( _xlfn.XLOOKUP($A305,Sulfone!$A:$A,Sulfone!$B:$B,,-1)
       - _xlfn.XLOOKUP($A305,Sulfone!$A:$A,Sulfone!$B:$B,,1) )</f>
        <v>1.3917574600091962</v>
      </c>
      <c r="E305">
        <f xml:space="preserve"> _xlfn.XLOOKUP($A305,sfeso4051!$A:$A,sfeso4051!$B:$B,,1)
 + ( $A305 - _xlfn.XLOOKUP($A305,sfeso4051!$A:$A,sfeso4051!$A:$A,,1) )
   / ( _xlfn.XLOOKUP($A305,sfeso4051!$A:$A,sfeso4051!$A:$A,,-1)
       - _xlfn.XLOOKUP($A305,sfeso4051!$A:$A,sfeso4051!$A:$A,,1) )
   * ( _xlfn.XLOOKUP($A305,sfeso4051!$A:$A,sfeso4051!$B:$B,,-1)
       - _xlfn.XLOOKUP($A305,sfeso4051!$A:$A,sfeso4051!$B:$B,,1) )</f>
        <v>1.6493740490961286</v>
      </c>
      <c r="F305">
        <f xml:space="preserve"> _xlfn.XLOOKUP($A305,sdbt029!$A:$A,sdbt029!$B:$B,,1)
 + ( $A305 - _xlfn.XLOOKUP($A305,sdbt029!$A:$A,sdbt029!$A:$A,,1) )
   / ( _xlfn.XLOOKUP($A305,sdbt029!$A:$A,sdbt029!$A:$A,,-1)
       - _xlfn.XLOOKUP($A305,sdbt029!$A:$A,sdbt029!$A:$A,,1) )
   * ( _xlfn.XLOOKUP($A305,sdbt029!$A:$A,sdbt029!$B:$B,,-1)
       - _xlfn.XLOOKUP($A305,sdbt029!$A:$A,sdbt029!$B:$B,,1) )</f>
        <v>1.0032406418303284</v>
      </c>
      <c r="G305">
        <f xml:space="preserve"> _xlfn.XLOOKUP($A305,sdbs034!$A:$A,sdbs034!$B:$B,,1)
 + ( $A305 - _xlfn.XLOOKUP($A305,sdbs034!$A:$A,sdbs034!$A:$A,,1) )
   / ( _xlfn.XLOOKUP($A305,sdbs034!$A:$A,sdbs034!$A:$A,,-1)
       - _xlfn.XLOOKUP($A305,sdbs034!$A:$A,sdbs034!$A:$A,,1) )
   * ( _xlfn.XLOOKUP($A305,sdbs034!$A:$A,sdbs034!$B:$B,,-1)
       - _xlfn.XLOOKUP($A305,sdbs034!$A:$A,sdbs034!$B:$B,,1) )</f>
        <v>0.96255451425758176</v>
      </c>
      <c r="H305">
        <f xml:space="preserve"> _xlfn.XLOOKUP($A305,sdbso042!$A:$A,sdbso042!$B:$B,,1)
 + ( $A305 - _xlfn.XLOOKUP($A305,sdbso042!$A:$A,sdbso042!$A:$A,,1) )
   / ( _xlfn.XLOOKUP($A305,sdbso042!$A:$A,sdbso042!$A:$A,,-1)
       - _xlfn.XLOOKUP($A305,sdbso042!$A:$A,sdbso042!$A:$A,,1) )
   * ( _xlfn.XLOOKUP($A305,sdbso042!$A:$A,sdbso042!$B:$B,,-1)
       - _xlfn.XLOOKUP($A305,sdbso042!$A:$A,sdbso042!$B:$B,,1) )</f>
        <v>1.0584004881944538</v>
      </c>
      <c r="Y305">
        <f t="shared" si="13"/>
        <v>0</v>
      </c>
      <c r="Z305">
        <f t="shared" si="14"/>
        <v>0</v>
      </c>
      <c r="AM305" s="1">
        <v>2499.5736000000002</v>
      </c>
    </row>
    <row r="306" spans="1:39" x14ac:dyDescent="0.2">
      <c r="A306" s="1">
        <f t="shared" si="12"/>
        <v>2498.3238000000001</v>
      </c>
      <c r="B306" s="1">
        <v>1.0911778999999999</v>
      </c>
      <c r="C306">
        <f xml:space="preserve"> _xlfn.XLOOKUP($A306,DibenzoThiophene!$A:$A,DibenzoThiophene!$B:$B,,1)
 + ( $A306 - _xlfn.XLOOKUP($A306,DibenzoThiophene!$A:$A,DibenzoThiophene!$A:$A,,1) )
   / ( _xlfn.XLOOKUP($A306,DibenzoThiophene!$A:$A,DibenzoThiophene!$A:$A,,-1)
       - _xlfn.XLOOKUP($A306,DibenzoThiophene!$A:$A,DibenzoThiophene!$A:$A,,1) )
   * ( _xlfn.XLOOKUP($A306,DibenzoThiophene!$A:$A,DibenzoThiophene!$B:$B,,-1)
       - _xlfn.XLOOKUP($A306,DibenzoThiophene!$A:$A,DibenzoThiophene!$B:$B,,1) )</f>
        <v>0.99638520978807765</v>
      </c>
      <c r="D306">
        <f xml:space="preserve"> _xlfn.XLOOKUP($A306,Sulfone!$A:$A,Sulfone!$B:$B,,1)
 + ( $A306 - _xlfn.XLOOKUP($A306,Sulfone!$A:$A,Sulfone!$A:$A,,1) )
   / ( _xlfn.XLOOKUP($A306,Sulfone!$A:$A,Sulfone!$A:$A,,-1)
       - _xlfn.XLOOKUP($A306,Sulfone!$A:$A,Sulfone!$A:$A,,1) )
   * ( _xlfn.XLOOKUP($A306,Sulfone!$A:$A,Sulfone!$B:$B,,-1)
       - _xlfn.XLOOKUP($A306,Sulfone!$A:$A,Sulfone!$B:$B,,1) )</f>
        <v>1.3790608760985095</v>
      </c>
      <c r="E306">
        <f xml:space="preserve"> _xlfn.XLOOKUP($A306,sfeso4051!$A:$A,sfeso4051!$B:$B,,1)
 + ( $A306 - _xlfn.XLOOKUP($A306,sfeso4051!$A:$A,sfeso4051!$A:$A,,1) )
   / ( _xlfn.XLOOKUP($A306,sfeso4051!$A:$A,sfeso4051!$A:$A,,-1)
       - _xlfn.XLOOKUP($A306,sfeso4051!$A:$A,sfeso4051!$A:$A,,1) )
   * ( _xlfn.XLOOKUP($A306,sfeso4051!$A:$A,sfeso4051!$B:$B,,-1)
       - _xlfn.XLOOKUP($A306,sfeso4051!$A:$A,sfeso4051!$B:$B,,1) )</f>
        <v>1.6369638189610487</v>
      </c>
      <c r="F306">
        <f xml:space="preserve"> _xlfn.XLOOKUP($A306,sdbt029!$A:$A,sdbt029!$B:$B,,1)
 + ( $A306 - _xlfn.XLOOKUP($A306,sdbt029!$A:$A,sdbt029!$A:$A,,1) )
   / ( _xlfn.XLOOKUP($A306,sdbt029!$A:$A,sdbt029!$A:$A,,-1)
       - _xlfn.XLOOKUP($A306,sdbt029!$A:$A,sdbt029!$A:$A,,1) )
   * ( _xlfn.XLOOKUP($A306,sdbt029!$A:$A,sdbt029!$B:$B,,-1)
       - _xlfn.XLOOKUP($A306,sdbt029!$A:$A,sdbt029!$B:$B,,1) )</f>
        <v>0.99685789292637972</v>
      </c>
      <c r="G306">
        <f xml:space="preserve"> _xlfn.XLOOKUP($A306,sdbs034!$A:$A,sdbs034!$B:$B,,1)
 + ( $A306 - _xlfn.XLOOKUP($A306,sdbs034!$A:$A,sdbs034!$A:$A,,1) )
   / ( _xlfn.XLOOKUP($A306,sdbs034!$A:$A,sdbs034!$A:$A,,-1)
       - _xlfn.XLOOKUP($A306,sdbs034!$A:$A,sdbs034!$A:$A,,1) )
   * ( _xlfn.XLOOKUP($A306,sdbs034!$A:$A,sdbs034!$B:$B,,-1)
       - _xlfn.XLOOKUP($A306,sdbs034!$A:$A,sdbs034!$B:$B,,1) )</f>
        <v>0.96170743029983419</v>
      </c>
      <c r="H306">
        <f xml:space="preserve"> _xlfn.XLOOKUP($A306,sdbso042!$A:$A,sdbso042!$B:$B,,1)
 + ( $A306 - _xlfn.XLOOKUP($A306,sdbso042!$A:$A,sdbso042!$A:$A,,1) )
   / ( _xlfn.XLOOKUP($A306,sdbso042!$A:$A,sdbso042!$A:$A,,-1)
       - _xlfn.XLOOKUP($A306,sdbso042!$A:$A,sdbso042!$A:$A,,1) )
   * ( _xlfn.XLOOKUP($A306,sdbso042!$A:$A,sdbso042!$B:$B,,-1)
       - _xlfn.XLOOKUP($A306,sdbso042!$A:$A,sdbso042!$B:$B,,1) )</f>
        <v>1.0500798210404516</v>
      </c>
      <c r="Y306">
        <f t="shared" si="13"/>
        <v>0</v>
      </c>
      <c r="Z306">
        <f t="shared" si="14"/>
        <v>0</v>
      </c>
      <c r="AM306" s="1">
        <v>2499.8238000000001</v>
      </c>
    </row>
    <row r="307" spans="1:39" x14ac:dyDescent="0.2">
      <c r="A307" s="1">
        <f t="shared" si="12"/>
        <v>2498.5740000000001</v>
      </c>
      <c r="B307" s="1">
        <v>1.0495302</v>
      </c>
      <c r="C307">
        <f xml:space="preserve"> _xlfn.XLOOKUP($A307,DibenzoThiophene!$A:$A,DibenzoThiophene!$B:$B,,1)
 + ( $A307 - _xlfn.XLOOKUP($A307,DibenzoThiophene!$A:$A,DibenzoThiophene!$A:$A,,1) )
   / ( _xlfn.XLOOKUP($A307,DibenzoThiophene!$A:$A,DibenzoThiophene!$A:$A,,-1)
       - _xlfn.XLOOKUP($A307,DibenzoThiophene!$A:$A,DibenzoThiophene!$A:$A,,1) )
   * ( _xlfn.XLOOKUP($A307,DibenzoThiophene!$A:$A,DibenzoThiophene!$B:$B,,-1)
       - _xlfn.XLOOKUP($A307,DibenzoThiophene!$A:$A,DibenzoThiophene!$B:$B,,1) )</f>
        <v>1.0025708485403058</v>
      </c>
      <c r="D307">
        <f xml:space="preserve"> _xlfn.XLOOKUP($A307,Sulfone!$A:$A,Sulfone!$B:$B,,1)
 + ( $A307 - _xlfn.XLOOKUP($A307,Sulfone!$A:$A,Sulfone!$A:$A,,1) )
   / ( _xlfn.XLOOKUP($A307,Sulfone!$A:$A,Sulfone!$A:$A,,-1)
       - _xlfn.XLOOKUP($A307,Sulfone!$A:$A,Sulfone!$A:$A,,1) )
   * ( _xlfn.XLOOKUP($A307,Sulfone!$A:$A,Sulfone!$B:$B,,-1)
       - _xlfn.XLOOKUP($A307,Sulfone!$A:$A,Sulfone!$B:$B,,1) )</f>
        <v>1.366364292187823</v>
      </c>
      <c r="E307">
        <f xml:space="preserve"> _xlfn.XLOOKUP($A307,sfeso4051!$A:$A,sfeso4051!$B:$B,,1)
 + ( $A307 - _xlfn.XLOOKUP($A307,sfeso4051!$A:$A,sfeso4051!$A:$A,,1) )
   / ( _xlfn.XLOOKUP($A307,sfeso4051!$A:$A,sfeso4051!$A:$A,,-1)
       - _xlfn.XLOOKUP($A307,sfeso4051!$A:$A,sfeso4051!$A:$A,,1) )
   * ( _xlfn.XLOOKUP($A307,sfeso4051!$A:$A,sfeso4051!$B:$B,,-1)
       - _xlfn.XLOOKUP($A307,sfeso4051!$A:$A,sfeso4051!$B:$B,,1) )</f>
        <v>1.6165037141771736</v>
      </c>
      <c r="F307">
        <f xml:space="preserve"> _xlfn.XLOOKUP($A307,sdbt029!$A:$A,sdbt029!$B:$B,,1)
 + ( $A307 - _xlfn.XLOOKUP($A307,sdbt029!$A:$A,sdbt029!$A:$A,,1) )
   / ( _xlfn.XLOOKUP($A307,sdbt029!$A:$A,sdbt029!$A:$A,,-1)
       - _xlfn.XLOOKUP($A307,sdbt029!$A:$A,sdbt029!$A:$A,,1) )
   * ( _xlfn.XLOOKUP($A307,sdbt029!$A:$A,sdbt029!$B:$B,,-1)
       - _xlfn.XLOOKUP($A307,sdbt029!$A:$A,sdbt029!$B:$B,,1) )</f>
        <v>0.98735338989506638</v>
      </c>
      <c r="G307">
        <f xml:space="preserve"> _xlfn.XLOOKUP($A307,sdbs034!$A:$A,sdbs034!$B:$B,,1)
 + ( $A307 - _xlfn.XLOOKUP($A307,sdbs034!$A:$A,sdbs034!$A:$A,,1) )
   / ( _xlfn.XLOOKUP($A307,sdbs034!$A:$A,sdbs034!$A:$A,,-1)
       - _xlfn.XLOOKUP($A307,sdbs034!$A:$A,sdbs034!$A:$A,,1) )
   * ( _xlfn.XLOOKUP($A307,sdbs034!$A:$A,sdbs034!$B:$B,,-1)
       - _xlfn.XLOOKUP($A307,sdbs034!$A:$A,sdbs034!$B:$B,,1) )</f>
        <v>0.96480897609035821</v>
      </c>
      <c r="H307">
        <f xml:space="preserve"> _xlfn.XLOOKUP($A307,sdbso042!$A:$A,sdbso042!$B:$B,,1)
 + ( $A307 - _xlfn.XLOOKUP($A307,sdbso042!$A:$A,sdbso042!$A:$A,,1) )
   / ( _xlfn.XLOOKUP($A307,sdbso042!$A:$A,sdbso042!$A:$A,,-1)
       - _xlfn.XLOOKUP($A307,sdbso042!$A:$A,sdbso042!$A:$A,,1) )
   * ( _xlfn.XLOOKUP($A307,sdbso042!$A:$A,sdbso042!$B:$B,,-1)
       - _xlfn.XLOOKUP($A307,sdbso042!$A:$A,sdbso042!$B:$B,,1) )</f>
        <v>1.0436969512731482</v>
      </c>
      <c r="Y307">
        <f t="shared" si="13"/>
        <v>0</v>
      </c>
      <c r="Z307">
        <f t="shared" si="14"/>
        <v>0</v>
      </c>
      <c r="AM307" s="1">
        <v>2500.0740000000001</v>
      </c>
    </row>
    <row r="308" spans="1:39" x14ac:dyDescent="0.2">
      <c r="A308" s="1">
        <f t="shared" si="12"/>
        <v>2498.8242</v>
      </c>
      <c r="B308" s="1">
        <v>1.0320853999999999</v>
      </c>
      <c r="C308">
        <f xml:space="preserve"> _xlfn.XLOOKUP($A308,DibenzoThiophene!$A:$A,DibenzoThiophene!$B:$B,,1)
 + ( $A308 - _xlfn.XLOOKUP($A308,DibenzoThiophene!$A:$A,DibenzoThiophene!$A:$A,,1) )
   / ( _xlfn.XLOOKUP($A308,DibenzoThiophene!$A:$A,DibenzoThiophene!$A:$A,,-1)
       - _xlfn.XLOOKUP($A308,DibenzoThiophene!$A:$A,DibenzoThiophene!$A:$A,,1) )
   * ( _xlfn.XLOOKUP($A308,DibenzoThiophene!$A:$A,DibenzoThiophene!$B:$B,,-1)
       - _xlfn.XLOOKUP($A308,DibenzoThiophene!$A:$A,DibenzoThiophene!$B:$B,,1) )</f>
        <v>1.0087564872925336</v>
      </c>
      <c r="D308">
        <f xml:space="preserve"> _xlfn.XLOOKUP($A308,Sulfone!$A:$A,Sulfone!$B:$B,,1)
 + ( $A308 - _xlfn.XLOOKUP($A308,Sulfone!$A:$A,Sulfone!$A:$A,,1) )
   / ( _xlfn.XLOOKUP($A308,Sulfone!$A:$A,Sulfone!$A:$A,,-1)
       - _xlfn.XLOOKUP($A308,Sulfone!$A:$A,Sulfone!$A:$A,,1) )
   * ( _xlfn.XLOOKUP($A308,Sulfone!$A:$A,Sulfone!$B:$B,,-1)
       - _xlfn.XLOOKUP($A308,Sulfone!$A:$A,Sulfone!$B:$B,,1) )</f>
        <v>1.3536677082771364</v>
      </c>
      <c r="E308">
        <f xml:space="preserve"> _xlfn.XLOOKUP($A308,sfeso4051!$A:$A,sfeso4051!$B:$B,,1)
 + ( $A308 - _xlfn.XLOOKUP($A308,sfeso4051!$A:$A,sfeso4051!$A:$A,,1) )
   / ( _xlfn.XLOOKUP($A308,sfeso4051!$A:$A,sfeso4051!$A:$A,,-1)
       - _xlfn.XLOOKUP($A308,sfeso4051!$A:$A,sfeso4051!$A:$A,,1) )
   * ( _xlfn.XLOOKUP($A308,sfeso4051!$A:$A,sfeso4051!$B:$B,,-1)
       - _xlfn.XLOOKUP($A308,sfeso4051!$A:$A,sfeso4051!$B:$B,,1) )</f>
        <v>1.593884007704943</v>
      </c>
      <c r="F308">
        <f xml:space="preserve"> _xlfn.XLOOKUP($A308,sdbt029!$A:$A,sdbt029!$B:$B,,1)
 + ( $A308 - _xlfn.XLOOKUP($A308,sdbt029!$A:$A,sdbt029!$A:$A,,1) )
   / ( _xlfn.XLOOKUP($A308,sdbt029!$A:$A,sdbt029!$A:$A,,-1)
       - _xlfn.XLOOKUP($A308,sdbt029!$A:$A,sdbt029!$A:$A,,1) )
   * ( _xlfn.XLOOKUP($A308,sdbt029!$A:$A,sdbt029!$B:$B,,-1)
       - _xlfn.XLOOKUP($A308,sdbt029!$A:$A,sdbt029!$B:$B,,1) )</f>
        <v>0.98272589707789404</v>
      </c>
      <c r="G308">
        <f xml:space="preserve"> _xlfn.XLOOKUP($A308,sdbs034!$A:$A,sdbs034!$B:$B,,1)
 + ( $A308 - _xlfn.XLOOKUP($A308,sdbs034!$A:$A,sdbs034!$A:$A,,1) )
   / ( _xlfn.XLOOKUP($A308,sdbs034!$A:$A,sdbs034!$A:$A,,-1)
       - _xlfn.XLOOKUP($A308,sdbs034!$A:$A,sdbs034!$A:$A,,1) )
   * ( _xlfn.XLOOKUP($A308,sdbs034!$A:$A,sdbs034!$B:$B,,-1)
       - _xlfn.XLOOKUP($A308,sdbs034!$A:$A,sdbs034!$B:$B,,1) )</f>
        <v>0.96487721247715352</v>
      </c>
      <c r="H308">
        <f xml:space="preserve"> _xlfn.XLOOKUP($A308,sdbso042!$A:$A,sdbso042!$B:$B,,1)
 + ( $A308 - _xlfn.XLOOKUP($A308,sdbso042!$A:$A,sdbso042!$A:$A,,1) )
   / ( _xlfn.XLOOKUP($A308,sdbso042!$A:$A,sdbso042!$A:$A,,-1)
       - _xlfn.XLOOKUP($A308,sdbso042!$A:$A,sdbso042!$A:$A,,1) )
   * ( _xlfn.XLOOKUP($A308,sdbso042!$A:$A,sdbso042!$B:$B,,-1)
       - _xlfn.XLOOKUP($A308,sdbso042!$A:$A,sdbso042!$B:$B,,1) )</f>
        <v>1.0320945138938049</v>
      </c>
      <c r="Y308">
        <f t="shared" si="13"/>
        <v>0</v>
      </c>
      <c r="Z308">
        <f t="shared" si="14"/>
        <v>0</v>
      </c>
      <c r="AM308" s="1">
        <v>2500.3242</v>
      </c>
    </row>
    <row r="309" spans="1:39" x14ac:dyDescent="0.2">
      <c r="A309" s="1">
        <f t="shared" si="12"/>
        <v>2499.0743000000002</v>
      </c>
      <c r="B309" s="1">
        <v>1.0674926</v>
      </c>
      <c r="C309">
        <f xml:space="preserve"> _xlfn.XLOOKUP($A309,DibenzoThiophene!$A:$A,DibenzoThiophene!$B:$B,,1)
 + ( $A309 - _xlfn.XLOOKUP($A309,DibenzoThiophene!$A:$A,DibenzoThiophene!$A:$A,,1) )
   / ( _xlfn.XLOOKUP($A309,DibenzoThiophene!$A:$A,DibenzoThiophene!$A:$A,,-1)
       - _xlfn.XLOOKUP($A309,DibenzoThiophene!$A:$A,DibenzoThiophene!$A:$A,,1) )
   * ( _xlfn.XLOOKUP($A309,DibenzoThiophene!$A:$A,DibenzoThiophene!$B:$B,,-1)
       - _xlfn.XLOOKUP($A309,DibenzoThiophene!$A:$A,DibenzoThiophene!$B:$B,,1) )</f>
        <v>1.0121425313319259</v>
      </c>
      <c r="D309">
        <f xml:space="preserve"> _xlfn.XLOOKUP($A309,Sulfone!$A:$A,Sulfone!$B:$B,,1)
 + ( $A309 - _xlfn.XLOOKUP($A309,Sulfone!$A:$A,Sulfone!$A:$A,,1) )
   / ( _xlfn.XLOOKUP($A309,Sulfone!$A:$A,Sulfone!$A:$A,,-1)
       - _xlfn.XLOOKUP($A309,Sulfone!$A:$A,Sulfone!$A:$A,,1) )
   * ( _xlfn.XLOOKUP($A309,Sulfone!$A:$A,Sulfone!$B:$B,,-1)
       - _xlfn.XLOOKUP($A309,Sulfone!$A:$A,Sulfone!$B:$B,,1) )</f>
        <v>1.3404270890629397</v>
      </c>
      <c r="E309">
        <f xml:space="preserve"> _xlfn.XLOOKUP($A309,sfeso4051!$A:$A,sfeso4051!$B:$B,,1)
 + ( $A309 - _xlfn.XLOOKUP($A309,sfeso4051!$A:$A,sfeso4051!$A:$A,,1) )
   / ( _xlfn.XLOOKUP($A309,sfeso4051!$A:$A,sfeso4051!$A:$A,,-1)
       - _xlfn.XLOOKUP($A309,sfeso4051!$A:$A,sfeso4051!$A:$A,,1) )
   * ( _xlfn.XLOOKUP($A309,sfeso4051!$A:$A,sfeso4051!$B:$B,,-1)
       - _xlfn.XLOOKUP($A309,sfeso4051!$A:$A,sfeso4051!$B:$B,,1) )</f>
        <v>1.567750029428761</v>
      </c>
      <c r="F309">
        <f xml:space="preserve"> _xlfn.XLOOKUP($A309,sdbt029!$A:$A,sdbt029!$B:$B,,1)
 + ( $A309 - _xlfn.XLOOKUP($A309,sdbt029!$A:$A,sdbt029!$A:$A,,1) )
   / ( _xlfn.XLOOKUP($A309,sdbt029!$A:$A,sdbt029!$A:$A,,-1)
       - _xlfn.XLOOKUP($A309,sdbt029!$A:$A,sdbt029!$A:$A,,1) )
   * ( _xlfn.XLOOKUP($A309,sdbt029!$A:$A,sdbt029!$B:$B,,-1)
       - _xlfn.XLOOKUP($A309,sdbt029!$A:$A,sdbt029!$B:$B,,1) )</f>
        <v>0.97786060829367516</v>
      </c>
      <c r="G309">
        <f xml:space="preserve"> _xlfn.XLOOKUP($A309,sdbs034!$A:$A,sdbs034!$B:$B,,1)
 + ( $A309 - _xlfn.XLOOKUP($A309,sdbs034!$A:$A,sdbs034!$A:$A,,1) )
   / ( _xlfn.XLOOKUP($A309,sdbs034!$A:$A,sdbs034!$A:$A,,-1)
       - _xlfn.XLOOKUP($A309,sdbs034!$A:$A,sdbs034!$A:$A,,1) )
   * ( _xlfn.XLOOKUP($A309,sdbs034!$A:$A,sdbs034!$B:$B,,-1)
       - _xlfn.XLOOKUP($A309,sdbs034!$A:$A,sdbs034!$B:$B,,1) )</f>
        <v>0.959800792582164</v>
      </c>
      <c r="H309">
        <f xml:space="preserve"> _xlfn.XLOOKUP($A309,sdbso042!$A:$A,sdbso042!$B:$B,,1)
 + ( $A309 - _xlfn.XLOOKUP($A309,sdbso042!$A:$A,sdbso042!$A:$A,,1) )
   / ( _xlfn.XLOOKUP($A309,sdbso042!$A:$A,sdbso042!$A:$A,,-1)
       - _xlfn.XLOOKUP($A309,sdbso042!$A:$A,sdbso042!$A:$A,,1) )
   * ( _xlfn.XLOOKUP($A309,sdbso042!$A:$A,sdbso042!$B:$B,,-1)
       - _xlfn.XLOOKUP($A309,sdbso042!$A:$A,sdbso042!$B:$B,,1) )</f>
        <v>1.0218187045133282</v>
      </c>
      <c r="Y309">
        <f t="shared" si="13"/>
        <v>0</v>
      </c>
      <c r="Z309">
        <f t="shared" si="14"/>
        <v>0</v>
      </c>
      <c r="AM309" s="1">
        <v>2500.5743000000002</v>
      </c>
    </row>
    <row r="310" spans="1:39" x14ac:dyDescent="0.2">
      <c r="A310" s="1">
        <f t="shared" si="12"/>
        <v>2499.3245000000002</v>
      </c>
      <c r="B310" s="1">
        <v>1.0376163</v>
      </c>
      <c r="C310">
        <f xml:space="preserve"> _xlfn.XLOOKUP($A310,DibenzoThiophene!$A:$A,DibenzoThiophene!$B:$B,,1)
 + ( $A310 - _xlfn.XLOOKUP($A310,DibenzoThiophene!$A:$A,DibenzoThiophene!$A:$A,,1) )
   / ( _xlfn.XLOOKUP($A310,DibenzoThiophene!$A:$A,DibenzoThiophene!$A:$A,,-1)
       - _xlfn.XLOOKUP($A310,DibenzoThiophene!$A:$A,DibenzoThiophene!$A:$A,,1) )
   * ( _xlfn.XLOOKUP($A310,DibenzoThiophene!$A:$A,DibenzoThiophene!$B:$B,,-1)
       - _xlfn.XLOOKUP($A310,DibenzoThiophene!$A:$A,DibenzoThiophene!$B:$B,,1) )</f>
        <v>1.0078671830396841</v>
      </c>
      <c r="D310">
        <f xml:space="preserve"> _xlfn.XLOOKUP($A310,Sulfone!$A:$A,Sulfone!$B:$B,,1)
 + ( $A310 - _xlfn.XLOOKUP($A310,Sulfone!$A:$A,Sulfone!$A:$A,,1) )
   / ( _xlfn.XLOOKUP($A310,Sulfone!$A:$A,Sulfone!$A:$A,,-1)
       - _xlfn.XLOOKUP($A310,Sulfone!$A:$A,Sulfone!$A:$A,,1) )
   * ( _xlfn.XLOOKUP($A310,Sulfone!$A:$A,Sulfone!$B:$B,,-1)
       - _xlfn.XLOOKUP($A310,Sulfone!$A:$A,Sulfone!$B:$B,,1) )</f>
        <v>1.3258688887386234</v>
      </c>
      <c r="E310">
        <f xml:space="preserve"> _xlfn.XLOOKUP($A310,sfeso4051!$A:$A,sfeso4051!$B:$B,,1)
 + ( $A310 - _xlfn.XLOOKUP($A310,sfeso4051!$A:$A,sfeso4051!$A:$A,,1) )
   / ( _xlfn.XLOOKUP($A310,sfeso4051!$A:$A,sfeso4051!$A:$A,,-1)
       - _xlfn.XLOOKUP($A310,sfeso4051!$A:$A,sfeso4051!$A:$A,,1) )
   * ( _xlfn.XLOOKUP($A310,sfeso4051!$A:$A,sfeso4051!$B:$B,,-1)
       - _xlfn.XLOOKUP($A310,sfeso4051!$A:$A,sfeso4051!$B:$B,,1) )</f>
        <v>1.5417575718271646</v>
      </c>
      <c r="F310">
        <f xml:space="preserve"> _xlfn.XLOOKUP($A310,sdbt029!$A:$A,sdbt029!$B:$B,,1)
 + ( $A310 - _xlfn.XLOOKUP($A310,sdbt029!$A:$A,sdbt029!$A:$A,,1) )
   / ( _xlfn.XLOOKUP($A310,sdbt029!$A:$A,sdbt029!$A:$A,,-1)
       - _xlfn.XLOOKUP($A310,sdbt029!$A:$A,sdbt029!$A:$A,,1) )
   * ( _xlfn.XLOOKUP($A310,sdbt029!$A:$A,sdbt029!$B:$B,,-1)
       - _xlfn.XLOOKUP($A310,sdbt029!$A:$A,sdbt029!$B:$B,,1) )</f>
        <v>0.96942290585232227</v>
      </c>
      <c r="G310">
        <f xml:space="preserve"> _xlfn.XLOOKUP($A310,sdbs034!$A:$A,sdbs034!$B:$B,,1)
 + ( $A310 - _xlfn.XLOOKUP($A310,sdbs034!$A:$A,sdbs034!$A:$A,,1) )
   / ( _xlfn.XLOOKUP($A310,sdbs034!$A:$A,sdbs034!$A:$A,,-1)
       - _xlfn.XLOOKUP($A310,sdbs034!$A:$A,sdbs034!$A:$A,,1) )
   * ( _xlfn.XLOOKUP($A310,sdbs034!$A:$A,sdbs034!$B:$B,,-1)
       - _xlfn.XLOOKUP($A310,sdbs034!$A:$A,sdbs034!$B:$B,,1) )</f>
        <v>0.95602909756980414</v>
      </c>
      <c r="H310">
        <f xml:space="preserve"> _xlfn.XLOOKUP($A310,sdbso042!$A:$A,sdbso042!$B:$B,,1)
 + ( $A310 - _xlfn.XLOOKUP($A310,sdbso042!$A:$A,sdbso042!$A:$A,,1) )
   / ( _xlfn.XLOOKUP($A310,sdbso042!$A:$A,sdbso042!$A:$A,,-1)
       - _xlfn.XLOOKUP($A310,sdbso042!$A:$A,sdbso042!$A:$A,,1) )
   * ( _xlfn.XLOOKUP($A310,sdbso042!$A:$A,sdbso042!$B:$B,,-1)
       - _xlfn.XLOOKUP($A310,sdbso042!$A:$A,sdbso042!$B:$B,,1) )</f>
        <v>1.013346061208434</v>
      </c>
      <c r="Y310">
        <f t="shared" si="13"/>
        <v>0</v>
      </c>
      <c r="Z310">
        <f t="shared" si="14"/>
        <v>0</v>
      </c>
      <c r="AM310" s="1">
        <v>2500.8245000000002</v>
      </c>
    </row>
    <row r="311" spans="1:39" x14ac:dyDescent="0.2">
      <c r="A311" s="1">
        <f t="shared" si="12"/>
        <v>2499.5747000000001</v>
      </c>
      <c r="B311" s="1">
        <v>1.0411398999999999</v>
      </c>
      <c r="C311">
        <f xml:space="preserve"> _xlfn.XLOOKUP($A311,DibenzoThiophene!$A:$A,DibenzoThiophene!$B:$B,,1)
 + ( $A311 - _xlfn.XLOOKUP($A311,DibenzoThiophene!$A:$A,DibenzoThiophene!$A:$A,,1) )
   / ( _xlfn.XLOOKUP($A311,DibenzoThiophene!$A:$A,DibenzoThiophene!$A:$A,,-1)
       - _xlfn.XLOOKUP($A311,DibenzoThiophene!$A:$A,DibenzoThiophene!$A:$A,,1) )
   * ( _xlfn.XLOOKUP($A311,DibenzoThiophene!$A:$A,DibenzoThiophene!$B:$B,,-1)
       - _xlfn.XLOOKUP($A311,DibenzoThiophene!$A:$A,DibenzoThiophene!$B:$B,,1) )</f>
        <v>1.0035918347474426</v>
      </c>
      <c r="D311">
        <f xml:space="preserve"> _xlfn.XLOOKUP($A311,Sulfone!$A:$A,Sulfone!$B:$B,,1)
 + ( $A311 - _xlfn.XLOOKUP($A311,Sulfone!$A:$A,Sulfone!$A:$A,,1) )
   / ( _xlfn.XLOOKUP($A311,Sulfone!$A:$A,Sulfone!$A:$A,,-1)
       - _xlfn.XLOOKUP($A311,Sulfone!$A:$A,Sulfone!$A:$A,,1) )
   * ( _xlfn.XLOOKUP($A311,Sulfone!$A:$A,Sulfone!$B:$B,,-1)
       - _xlfn.XLOOKUP($A311,Sulfone!$A:$A,Sulfone!$B:$B,,1) )</f>
        <v>1.3113106884143073</v>
      </c>
      <c r="E311">
        <f xml:space="preserve"> _xlfn.XLOOKUP($A311,sfeso4051!$A:$A,sfeso4051!$B:$B,,1)
 + ( $A311 - _xlfn.XLOOKUP($A311,sfeso4051!$A:$A,sfeso4051!$A:$A,,1) )
   / ( _xlfn.XLOOKUP($A311,sfeso4051!$A:$A,sfeso4051!$A:$A,,-1)
       - _xlfn.XLOOKUP($A311,sfeso4051!$A:$A,sfeso4051!$A:$A,,1) )
   * ( _xlfn.XLOOKUP($A311,sfeso4051!$A:$A,sfeso4051!$B:$B,,-1)
       - _xlfn.XLOOKUP($A311,sfeso4051!$A:$A,sfeso4051!$B:$B,,1) )</f>
        <v>1.5080868010972062</v>
      </c>
      <c r="F311">
        <f xml:space="preserve"> _xlfn.XLOOKUP($A311,sdbt029!$A:$A,sdbt029!$B:$B,,1)
 + ( $A311 - _xlfn.XLOOKUP($A311,sdbt029!$A:$A,sdbt029!$A:$A,,1) )
   / ( _xlfn.XLOOKUP($A311,sdbt029!$A:$A,sdbt029!$A:$A,,-1)
       - _xlfn.XLOOKUP($A311,sdbt029!$A:$A,sdbt029!$A:$A,,1) )
   * ( _xlfn.XLOOKUP($A311,sdbt029!$A:$A,sdbt029!$B:$B,,-1)
       - _xlfn.XLOOKUP($A311,sdbt029!$A:$A,sdbt029!$B:$B,,1) )</f>
        <v>0.96515640166370709</v>
      </c>
      <c r="G311">
        <f xml:space="preserve"> _xlfn.XLOOKUP($A311,sdbs034!$A:$A,sdbs034!$B:$B,,1)
 + ( $A311 - _xlfn.XLOOKUP($A311,sdbs034!$A:$A,sdbs034!$A:$A,,1) )
   / ( _xlfn.XLOOKUP($A311,sdbs034!$A:$A,sdbs034!$A:$A,,-1)
       - _xlfn.XLOOKUP($A311,sdbs034!$A:$A,sdbs034!$A:$A,,1) )
   * ( _xlfn.XLOOKUP($A311,sdbs034!$A:$A,sdbs034!$B:$B,,-1)
       - _xlfn.XLOOKUP($A311,sdbs034!$A:$A,sdbs034!$B:$B,,1) )</f>
        <v>0.95221219474878538</v>
      </c>
      <c r="H311">
        <f xml:space="preserve"> _xlfn.XLOOKUP($A311,sdbso042!$A:$A,sdbso042!$B:$B,,1)
 + ( $A311 - _xlfn.XLOOKUP($A311,sdbso042!$A:$A,sdbso042!$A:$A,,1) )
   / ( _xlfn.XLOOKUP($A311,sdbso042!$A:$A,sdbso042!$A:$A,,-1)
       - _xlfn.XLOOKUP($A311,sdbso042!$A:$A,sdbso042!$A:$A,,1) )
   * ( _xlfn.XLOOKUP($A311,sdbso042!$A:$A,sdbso042!$B:$B,,-1)
       - _xlfn.XLOOKUP($A311,sdbso042!$A:$A,sdbso042!$B:$B,,1) )</f>
        <v>1.0170358175425716</v>
      </c>
      <c r="Y311">
        <f t="shared" si="13"/>
        <v>0</v>
      </c>
      <c r="Z311">
        <f t="shared" si="14"/>
        <v>0</v>
      </c>
      <c r="AM311" s="1">
        <v>2501.0747000000001</v>
      </c>
    </row>
    <row r="312" spans="1:39" x14ac:dyDescent="0.2">
      <c r="A312" s="1">
        <f t="shared" si="12"/>
        <v>2499.8249000000001</v>
      </c>
      <c r="B312" s="1">
        <v>1.0205150999999999</v>
      </c>
      <c r="C312">
        <f xml:space="preserve"> _xlfn.XLOOKUP($A312,DibenzoThiophene!$A:$A,DibenzoThiophene!$B:$B,,1)
 + ( $A312 - _xlfn.XLOOKUP($A312,DibenzoThiophene!$A:$A,DibenzoThiophene!$A:$A,,1) )
   / ( _xlfn.XLOOKUP($A312,DibenzoThiophene!$A:$A,DibenzoThiophene!$A:$A,,-1)
       - _xlfn.XLOOKUP($A312,DibenzoThiophene!$A:$A,DibenzoThiophene!$A:$A,,1) )
   * ( _xlfn.XLOOKUP($A312,DibenzoThiophene!$A:$A,DibenzoThiophene!$B:$B,,-1)
       - _xlfn.XLOOKUP($A312,DibenzoThiophene!$A:$A,DibenzoThiophene!$B:$B,,1) )</f>
        <v>0.99931648645520088</v>
      </c>
      <c r="D312">
        <f xml:space="preserve"> _xlfn.XLOOKUP($A312,Sulfone!$A:$A,Sulfone!$B:$B,,1)
 + ( $A312 - _xlfn.XLOOKUP($A312,Sulfone!$A:$A,Sulfone!$A:$A,,1) )
   / ( _xlfn.XLOOKUP($A312,Sulfone!$A:$A,Sulfone!$A:$A,,-1)
       - _xlfn.XLOOKUP($A312,Sulfone!$A:$A,Sulfone!$A:$A,,1) )
   * ( _xlfn.XLOOKUP($A312,Sulfone!$A:$A,Sulfone!$B:$B,,-1)
       - _xlfn.XLOOKUP($A312,Sulfone!$A:$A,Sulfone!$B:$B,,1) )</f>
        <v>1.296752488089991</v>
      </c>
      <c r="E312">
        <f xml:space="preserve"> _xlfn.XLOOKUP($A312,sfeso4051!$A:$A,sfeso4051!$B:$B,,1)
 + ( $A312 - _xlfn.XLOOKUP($A312,sfeso4051!$A:$A,sfeso4051!$A:$A,,1) )
   / ( _xlfn.XLOOKUP($A312,sfeso4051!$A:$A,sfeso4051!$A:$A,,-1)
       - _xlfn.XLOOKUP($A312,sfeso4051!$A:$A,sfeso4051!$A:$A,,1) )
   * ( _xlfn.XLOOKUP($A312,sfeso4051!$A:$A,sfeso4051!$B:$B,,-1)
       - _xlfn.XLOOKUP($A312,sfeso4051!$A:$A,sfeso4051!$B:$B,,1) )</f>
        <v>1.4746080218862663</v>
      </c>
      <c r="F312">
        <f xml:space="preserve"> _xlfn.XLOOKUP($A312,sdbt029!$A:$A,sdbt029!$B:$B,,1)
 + ( $A312 - _xlfn.XLOOKUP($A312,sdbt029!$A:$A,sdbt029!$A:$A,,1) )
   / ( _xlfn.XLOOKUP($A312,sdbt029!$A:$A,sdbt029!$A:$A,,-1)
       - _xlfn.XLOOKUP($A312,sdbt029!$A:$A,sdbt029!$A:$A,,1) )
   * ( _xlfn.XLOOKUP($A312,sdbt029!$A:$A,sdbt029!$B:$B,,-1)
       - _xlfn.XLOOKUP($A312,sdbt029!$A:$A,sdbt029!$B:$B,,1) )</f>
        <v>0.96056151620958552</v>
      </c>
      <c r="G312">
        <f xml:space="preserve"> _xlfn.XLOOKUP($A312,sdbs034!$A:$A,sdbs034!$B:$B,,1)
 + ( $A312 - _xlfn.XLOOKUP($A312,sdbs034!$A:$A,sdbs034!$A:$A,,1) )
   / ( _xlfn.XLOOKUP($A312,sdbs034!$A:$A,sdbs034!$A:$A,,-1)
       - _xlfn.XLOOKUP($A312,sdbs034!$A:$A,sdbs034!$A:$A,,1) )
   * ( _xlfn.XLOOKUP($A312,sdbs034!$A:$A,sdbs034!$B:$B,,-1)
       - _xlfn.XLOOKUP($A312,sdbs034!$A:$A,sdbs034!$B:$B,,1) )</f>
        <v>0.95437016189267931</v>
      </c>
      <c r="H312">
        <f xml:space="preserve"> _xlfn.XLOOKUP($A312,sdbso042!$A:$A,sdbso042!$B:$B,,1)
 + ( $A312 - _xlfn.XLOOKUP($A312,sdbso042!$A:$A,sdbso042!$A:$A,,1) )
   / ( _xlfn.XLOOKUP($A312,sdbso042!$A:$A,sdbso042!$A:$A,,-1)
       - _xlfn.XLOOKUP($A312,sdbso042!$A:$A,sdbso042!$A:$A,,1) )
   * ( _xlfn.XLOOKUP($A312,sdbso042!$A:$A,sdbso042!$B:$B,,-1)
       - _xlfn.XLOOKUP($A312,sdbso042!$A:$A,sdbso042!$B:$B,,1) )</f>
        <v>1.0031607317830677</v>
      </c>
      <c r="Y312">
        <f t="shared" si="13"/>
        <v>0</v>
      </c>
      <c r="Z312">
        <f t="shared" si="14"/>
        <v>0</v>
      </c>
      <c r="AM312" s="1">
        <v>2501.3249000000001</v>
      </c>
    </row>
    <row r="313" spans="1:39" x14ac:dyDescent="0.2">
      <c r="A313" s="1">
        <f t="shared" si="12"/>
        <v>2500.0749999999998</v>
      </c>
      <c r="B313" s="1">
        <v>1.031514</v>
      </c>
      <c r="C313">
        <f xml:space="preserve"> _xlfn.XLOOKUP($A313,DibenzoThiophene!$A:$A,DibenzoThiophene!$B:$B,,1)
 + ( $A313 - _xlfn.XLOOKUP($A313,DibenzoThiophene!$A:$A,DibenzoThiophene!$A:$A,,1) )
   / ( _xlfn.XLOOKUP($A313,DibenzoThiophene!$A:$A,DibenzoThiophene!$A:$A,,-1)
       - _xlfn.XLOOKUP($A313,DibenzoThiophene!$A:$A,DibenzoThiophene!$A:$A,,1) )
   * ( _xlfn.XLOOKUP($A313,DibenzoThiophene!$A:$A,DibenzoThiophene!$B:$B,,-1)
       - _xlfn.XLOOKUP($A313,DibenzoThiophene!$A:$A,DibenzoThiophene!$B:$B,,1) )</f>
        <v>0.99472813966247342</v>
      </c>
      <c r="D313">
        <f xml:space="preserve"> _xlfn.XLOOKUP($A313,Sulfone!$A:$A,Sulfone!$B:$B,,1)
 + ( $A313 - _xlfn.XLOOKUP($A313,Sulfone!$A:$A,Sulfone!$A:$A,,1) )
   / ( _xlfn.XLOOKUP($A313,Sulfone!$A:$A,Sulfone!$A:$A,,-1)
       - _xlfn.XLOOKUP($A313,Sulfone!$A:$A,Sulfone!$A:$A,,1) )
   * ( _xlfn.XLOOKUP($A313,Sulfone!$A:$A,Sulfone!$B:$B,,-1)
       - _xlfn.XLOOKUP($A313,Sulfone!$A:$A,Sulfone!$B:$B,,1) )</f>
        <v>1.2828050877760802</v>
      </c>
      <c r="E313">
        <f xml:space="preserve"> _xlfn.XLOOKUP($A313,sfeso4051!$A:$A,sfeso4051!$B:$B,,1)
 + ( $A313 - _xlfn.XLOOKUP($A313,sfeso4051!$A:$A,sfeso4051!$A:$A,,1) )
   / ( _xlfn.XLOOKUP($A313,sfeso4051!$A:$A,sfeso4051!$A:$A,,-1)
       - _xlfn.XLOOKUP($A313,sfeso4051!$A:$A,sfeso4051!$A:$A,,1) )
   * ( _xlfn.XLOOKUP($A313,sfeso4051!$A:$A,sfeso4051!$B:$B,,-1)
       - _xlfn.XLOOKUP($A313,sfeso4051!$A:$A,sfeso4051!$B:$B,,1) )</f>
        <v>1.4438312543072733</v>
      </c>
      <c r="F313">
        <f xml:space="preserve"> _xlfn.XLOOKUP($A313,sdbt029!$A:$A,sdbt029!$B:$B,,1)
 + ( $A313 - _xlfn.XLOOKUP($A313,sdbt029!$A:$A,sdbt029!$A:$A,,1) )
   / ( _xlfn.XLOOKUP($A313,sdbt029!$A:$A,sdbt029!$A:$A,,-1)
       - _xlfn.XLOOKUP($A313,sdbt029!$A:$A,sdbt029!$A:$A,,1) )
   * ( _xlfn.XLOOKUP($A313,sdbt029!$A:$A,sdbt029!$B:$B,,-1)
       - _xlfn.XLOOKUP($A313,sdbt029!$A:$A,sdbt029!$B:$B,,1) )</f>
        <v>0.95371954604622278</v>
      </c>
      <c r="G313">
        <f xml:space="preserve"> _xlfn.XLOOKUP($A313,sdbs034!$A:$A,sdbs034!$B:$B,,1)
 + ( $A313 - _xlfn.XLOOKUP($A313,sdbs034!$A:$A,sdbs034!$A:$A,,1) )
   / ( _xlfn.XLOOKUP($A313,sdbs034!$A:$A,sdbs034!$A:$A,,-1)
       - _xlfn.XLOOKUP($A313,sdbs034!$A:$A,sdbs034!$A:$A,,1) )
   * ( _xlfn.XLOOKUP($A313,sdbs034!$A:$A,sdbs034!$B:$B,,-1)
       - _xlfn.XLOOKUP($A313,sdbs034!$A:$A,sdbs034!$B:$B,,1) )</f>
        <v>0.95357326863366132</v>
      </c>
      <c r="H313">
        <f xml:space="preserve"> _xlfn.XLOOKUP($A313,sdbso042!$A:$A,sdbso042!$B:$B,,1)
 + ( $A313 - _xlfn.XLOOKUP($A313,sdbso042!$A:$A,sdbso042!$A:$A,,1) )
   / ( _xlfn.XLOOKUP($A313,sdbso042!$A:$A,sdbso042!$A:$A,,-1)
       - _xlfn.XLOOKUP($A313,sdbso042!$A:$A,sdbso042!$A:$A,,1) )
   * ( _xlfn.XLOOKUP($A313,sdbso042!$A:$A,sdbso042!$B:$B,,-1)
       - _xlfn.XLOOKUP($A313,sdbso042!$A:$A,sdbso042!$B:$B,,1) )</f>
        <v>0.99783622438432751</v>
      </c>
      <c r="Y313">
        <f t="shared" si="13"/>
        <v>0</v>
      </c>
      <c r="Z313">
        <f t="shared" si="14"/>
        <v>0</v>
      </c>
      <c r="AM313" s="1">
        <v>2501.5749999999998</v>
      </c>
    </row>
    <row r="314" spans="1:39" x14ac:dyDescent="0.2">
      <c r="A314" s="1">
        <f t="shared" si="12"/>
        <v>2500.3252000000002</v>
      </c>
      <c r="B314" s="1">
        <v>1.0035681000000001</v>
      </c>
      <c r="C314">
        <f xml:space="preserve"> _xlfn.XLOOKUP($A314,DibenzoThiophene!$A:$A,DibenzoThiophene!$B:$B,,1)
 + ( $A314 - _xlfn.XLOOKUP($A314,DibenzoThiophene!$A:$A,DibenzoThiophene!$A:$A,,1) )
   / ( _xlfn.XLOOKUP($A314,DibenzoThiophene!$A:$A,DibenzoThiophene!$A:$A,,-1)
       - _xlfn.XLOOKUP($A314,DibenzoThiophene!$A:$A,DibenzoThiophene!$A:$A,,1) )
   * ( _xlfn.XLOOKUP($A314,DibenzoThiophene!$A:$A,DibenzoThiophene!$B:$B,,-1)
       - _xlfn.XLOOKUP($A314,DibenzoThiophene!$A:$A,DibenzoThiophene!$B:$B,,1) )</f>
        <v>0.98932471458437821</v>
      </c>
      <c r="D314">
        <f xml:space="preserve"> _xlfn.XLOOKUP($A314,Sulfone!$A:$A,Sulfone!$B:$B,,1)
 + ( $A314 - _xlfn.XLOOKUP($A314,Sulfone!$A:$A,Sulfone!$A:$A,,1) )
   / ( _xlfn.XLOOKUP($A314,Sulfone!$A:$A,Sulfone!$A:$A,,-1)
       - _xlfn.XLOOKUP($A314,Sulfone!$A:$A,Sulfone!$A:$A,,1) )
   * ( _xlfn.XLOOKUP($A314,Sulfone!$A:$A,Sulfone!$B:$B,,-1)
       - _xlfn.XLOOKUP($A314,Sulfone!$A:$A,Sulfone!$B:$B,,1) )</f>
        <v>1.2701609787841641</v>
      </c>
      <c r="E314">
        <f xml:space="preserve"> _xlfn.XLOOKUP($A314,sfeso4051!$A:$A,sfeso4051!$B:$B,,1)
 + ( $A314 - _xlfn.XLOOKUP($A314,sfeso4051!$A:$A,sfeso4051!$A:$A,,1) )
   / ( _xlfn.XLOOKUP($A314,sfeso4051!$A:$A,sfeso4051!$A:$A,,-1)
       - _xlfn.XLOOKUP($A314,sfeso4051!$A:$A,sfeso4051!$A:$A,,1) )
   * ( _xlfn.XLOOKUP($A314,sfeso4051!$A:$A,sfeso4051!$B:$B,,-1)
       - _xlfn.XLOOKUP($A314,sfeso4051!$A:$A,sfeso4051!$B:$B,,1) )</f>
        <v>1.4114516979539957</v>
      </c>
      <c r="F314">
        <f xml:space="preserve"> _xlfn.XLOOKUP($A314,sdbt029!$A:$A,sdbt029!$B:$B,,1)
 + ( $A314 - _xlfn.XLOOKUP($A314,sdbt029!$A:$A,sdbt029!$A:$A,,1) )
   / ( _xlfn.XLOOKUP($A314,sdbt029!$A:$A,sdbt029!$A:$A,,-1)
       - _xlfn.XLOOKUP($A314,sdbt029!$A:$A,sdbt029!$A:$A,,1) )
   * ( _xlfn.XLOOKUP($A314,sdbt029!$A:$A,sdbt029!$B:$B,,-1)
       - _xlfn.XLOOKUP($A314,sdbt029!$A:$A,sdbt029!$B:$B,,1) )</f>
        <v>0.94184927061904822</v>
      </c>
      <c r="G314">
        <f xml:space="preserve"> _xlfn.XLOOKUP($A314,sdbs034!$A:$A,sdbs034!$B:$B,,1)
 + ( $A314 - _xlfn.XLOOKUP($A314,sdbs034!$A:$A,sdbs034!$A:$A,,1) )
   / ( _xlfn.XLOOKUP($A314,sdbs034!$A:$A,sdbs034!$A:$A,,-1)
       - _xlfn.XLOOKUP($A314,sdbs034!$A:$A,sdbs034!$A:$A,,1) )
   * ( _xlfn.XLOOKUP($A314,sdbs034!$A:$A,sdbs034!$B:$B,,-1)
       - _xlfn.XLOOKUP($A314,sdbs034!$A:$A,sdbs034!$B:$B,,1) )</f>
        <v>0.93552557233263589</v>
      </c>
      <c r="H314">
        <f xml:space="preserve"> _xlfn.XLOOKUP($A314,sdbso042!$A:$A,sdbso042!$B:$B,,1)
 + ( $A314 - _xlfn.XLOOKUP($A314,sdbso042!$A:$A,sdbso042!$A:$A,,1) )
   / ( _xlfn.XLOOKUP($A314,sdbso042!$A:$A,sdbso042!$A:$A,,-1)
       - _xlfn.XLOOKUP($A314,sdbso042!$A:$A,sdbso042!$A:$A,,1) )
   * ( _xlfn.XLOOKUP($A314,sdbso042!$A:$A,sdbso042!$B:$B,,-1)
       - _xlfn.XLOOKUP($A314,sdbso042!$A:$A,sdbso042!$B:$B,,1) )</f>
        <v>0.99301675525893662</v>
      </c>
      <c r="Y314">
        <f t="shared" si="13"/>
        <v>0</v>
      </c>
      <c r="Z314">
        <f t="shared" si="14"/>
        <v>0</v>
      </c>
      <c r="AM314" s="1">
        <v>2501.8252000000002</v>
      </c>
    </row>
    <row r="315" spans="1:39" x14ac:dyDescent="0.2">
      <c r="A315" s="1">
        <f t="shared" si="12"/>
        <v>2500.5754000000002</v>
      </c>
      <c r="B315" s="1">
        <v>1.0289344</v>
      </c>
      <c r="C315">
        <f xml:space="preserve"> _xlfn.XLOOKUP($A315,DibenzoThiophene!$A:$A,DibenzoThiophene!$B:$B,,1)
 + ( $A315 - _xlfn.XLOOKUP($A315,DibenzoThiophene!$A:$A,DibenzoThiophene!$A:$A,,1) )
   / ( _xlfn.XLOOKUP($A315,DibenzoThiophene!$A:$A,DibenzoThiophene!$A:$A,,-1)
       - _xlfn.XLOOKUP($A315,DibenzoThiophene!$A:$A,DibenzoThiophene!$A:$A,,1) )
   * ( _xlfn.XLOOKUP($A315,DibenzoThiophene!$A:$A,DibenzoThiophene!$B:$B,,-1)
       - _xlfn.XLOOKUP($A315,DibenzoThiophene!$A:$A,DibenzoThiophene!$B:$B,,1) )</f>
        <v>0.98392128950629276</v>
      </c>
      <c r="D315">
        <f xml:space="preserve"> _xlfn.XLOOKUP($A315,Sulfone!$A:$A,Sulfone!$B:$B,,1)
 + ( $A315 - _xlfn.XLOOKUP($A315,Sulfone!$A:$A,Sulfone!$A:$A,,1) )
   / ( _xlfn.XLOOKUP($A315,Sulfone!$A:$A,Sulfone!$A:$A,,-1)
       - _xlfn.XLOOKUP($A315,Sulfone!$A:$A,Sulfone!$A:$A,,1) )
   * ( _xlfn.XLOOKUP($A315,Sulfone!$A:$A,Sulfone!$B:$B,,-1)
       - _xlfn.XLOOKUP($A315,Sulfone!$A:$A,Sulfone!$B:$B,,1) )</f>
        <v>1.2575168697922712</v>
      </c>
      <c r="E315">
        <f xml:space="preserve"> _xlfn.XLOOKUP($A315,sfeso4051!$A:$A,sfeso4051!$B:$B,,1)
 + ( $A315 - _xlfn.XLOOKUP($A315,sfeso4051!$A:$A,sfeso4051!$A:$A,,1) )
   / ( _xlfn.XLOOKUP($A315,sfeso4051!$A:$A,sfeso4051!$A:$A,,-1)
       - _xlfn.XLOOKUP($A315,sfeso4051!$A:$A,sfeso4051!$A:$A,,1) )
   * ( _xlfn.XLOOKUP($A315,sfeso4051!$A:$A,sfeso4051!$B:$B,,-1)
       - _xlfn.XLOOKUP($A315,sfeso4051!$A:$A,sfeso4051!$B:$B,,1) )</f>
        <v>1.3792792241012337</v>
      </c>
      <c r="F315">
        <f xml:space="preserve"> _xlfn.XLOOKUP($A315,sdbt029!$A:$A,sdbt029!$B:$B,,1)
 + ( $A315 - _xlfn.XLOOKUP($A315,sdbt029!$A:$A,sdbt029!$A:$A,,1) )
   / ( _xlfn.XLOOKUP($A315,sdbt029!$A:$A,sdbt029!$A:$A,,-1)
       - _xlfn.XLOOKUP($A315,sdbt029!$A:$A,sdbt029!$A:$A,,1) )
   * ( _xlfn.XLOOKUP($A315,sdbt029!$A:$A,sdbt029!$B:$B,,-1)
       - _xlfn.XLOOKUP($A315,sdbt029!$A:$A,sdbt029!$B:$B,,1) )</f>
        <v>0.93746919338829993</v>
      </c>
      <c r="G315">
        <f xml:space="preserve"> _xlfn.XLOOKUP($A315,sdbs034!$A:$A,sdbs034!$B:$B,,1)
 + ( $A315 - _xlfn.XLOOKUP($A315,sdbs034!$A:$A,sdbs034!$A:$A,,1) )
   / ( _xlfn.XLOOKUP($A315,sdbs034!$A:$A,sdbs034!$A:$A,,-1)
       - _xlfn.XLOOKUP($A315,sdbs034!$A:$A,sdbs034!$A:$A,,1) )
   * ( _xlfn.XLOOKUP($A315,sdbs034!$A:$A,sdbs034!$B:$B,,-1)
       - _xlfn.XLOOKUP($A315,sdbs034!$A:$A,sdbs034!$B:$B,,1) )</f>
        <v>0.94197319564006854</v>
      </c>
      <c r="H315">
        <f xml:space="preserve"> _xlfn.XLOOKUP($A315,sdbso042!$A:$A,sdbso042!$B:$B,,1)
 + ( $A315 - _xlfn.XLOOKUP($A315,sdbso042!$A:$A,sdbso042!$A:$A,,1) )
   / ( _xlfn.XLOOKUP($A315,sdbso042!$A:$A,sdbso042!$A:$A,,-1)
       - _xlfn.XLOOKUP($A315,sdbso042!$A:$A,sdbso042!$A:$A,,1) )
   * ( _xlfn.XLOOKUP($A315,sdbso042!$A:$A,sdbso042!$B:$B,,-1)
       - _xlfn.XLOOKUP($A315,sdbso042!$A:$A,sdbso042!$B:$B,,1) )</f>
        <v>0.98190145170002274</v>
      </c>
      <c r="Y315">
        <f t="shared" si="13"/>
        <v>0</v>
      </c>
      <c r="Z315">
        <f t="shared" si="14"/>
        <v>0</v>
      </c>
      <c r="AM315" s="1">
        <v>2502.0754000000002</v>
      </c>
    </row>
    <row r="316" spans="1:39" x14ac:dyDescent="0.2">
      <c r="A316" s="1">
        <f t="shared" si="12"/>
        <v>2500.8254999999999</v>
      </c>
      <c r="B316" s="1">
        <v>1.0687173000000001</v>
      </c>
      <c r="C316">
        <f xml:space="preserve"> _xlfn.XLOOKUP($A316,DibenzoThiophene!$A:$A,DibenzoThiophene!$B:$B,,1)
 + ( $A316 - _xlfn.XLOOKUP($A316,DibenzoThiophene!$A:$A,DibenzoThiophene!$A:$A,,1) )
   / ( _xlfn.XLOOKUP($A316,DibenzoThiophene!$A:$A,DibenzoThiophene!$A:$A,,-1)
       - _xlfn.XLOOKUP($A316,DibenzoThiophene!$A:$A,DibenzoThiophene!$A:$A,,1) )
   * ( _xlfn.XLOOKUP($A316,DibenzoThiophene!$A:$A,DibenzoThiophene!$B:$B,,-1)
       - _xlfn.XLOOKUP($A316,DibenzoThiophene!$A:$A,DibenzoThiophene!$B:$B,,1) )</f>
        <v>0.97852002407052896</v>
      </c>
      <c r="D316">
        <f xml:space="preserve"> _xlfn.XLOOKUP($A316,Sulfone!$A:$A,Sulfone!$B:$B,,1)
 + ( $A316 - _xlfn.XLOOKUP($A316,Sulfone!$A:$A,Sulfone!$A:$A,,1) )
   / ( _xlfn.XLOOKUP($A316,Sulfone!$A:$A,Sulfone!$A:$A,,-1)
       - _xlfn.XLOOKUP($A316,Sulfone!$A:$A,Sulfone!$A:$A,,1) )
   * ( _xlfn.XLOOKUP($A316,Sulfone!$A:$A,Sulfone!$B:$B,,-1)
       - _xlfn.XLOOKUP($A316,Sulfone!$A:$A,Sulfone!$B:$B,,1) )</f>
        <v>1.2448778144011046</v>
      </c>
      <c r="E316">
        <f xml:space="preserve"> _xlfn.XLOOKUP($A316,sfeso4051!$A:$A,sfeso4051!$B:$B,,1)
 + ( $A316 - _xlfn.XLOOKUP($A316,sfeso4051!$A:$A,sfeso4051!$A:$A,,1) )
   / ( _xlfn.XLOOKUP($A316,sfeso4051!$A:$A,sfeso4051!$A:$A,,-1)
       - _xlfn.XLOOKUP($A316,sfeso4051!$A:$A,sfeso4051!$A:$A,,1) )
   * ( _xlfn.XLOOKUP($A316,sfeso4051!$A:$A,sfeso4051!$B:$B,,-1)
       - _xlfn.XLOOKUP($A316,sfeso4051!$A:$A,sfeso4051!$B:$B,,1) )</f>
        <v>1.3516383713910953</v>
      </c>
      <c r="F316">
        <f xml:space="preserve"> _xlfn.XLOOKUP($A316,sdbt029!$A:$A,sdbt029!$B:$B,,1)
 + ( $A316 - _xlfn.XLOOKUP($A316,sdbt029!$A:$A,sdbt029!$A:$A,,1) )
   / ( _xlfn.XLOOKUP($A316,sdbt029!$A:$A,sdbt029!$A:$A,,-1)
       - _xlfn.XLOOKUP($A316,sdbt029!$A:$A,sdbt029!$A:$A,,1) )
   * ( _xlfn.XLOOKUP($A316,sdbt029!$A:$A,sdbt029!$B:$B,,-1)
       - _xlfn.XLOOKUP($A316,sdbt029!$A:$A,sdbt029!$B:$B,,1) )</f>
        <v>0.93082396158985414</v>
      </c>
      <c r="G316">
        <f xml:space="preserve"> _xlfn.XLOOKUP($A316,sdbs034!$A:$A,sdbs034!$B:$B,,1)
 + ( $A316 - _xlfn.XLOOKUP($A316,sdbs034!$A:$A,sdbs034!$A:$A,,1) )
   / ( _xlfn.XLOOKUP($A316,sdbs034!$A:$A,sdbs034!$A:$A,,-1)
       - _xlfn.XLOOKUP($A316,sdbs034!$A:$A,sdbs034!$A:$A,,1) )
   * ( _xlfn.XLOOKUP($A316,sdbs034!$A:$A,sdbs034!$B:$B,,-1)
       - _xlfn.XLOOKUP($A316,sdbs034!$A:$A,sdbs034!$B:$B,,1) )</f>
        <v>0.94759185718912176</v>
      </c>
      <c r="H316">
        <f xml:space="preserve"> _xlfn.XLOOKUP($A316,sdbso042!$A:$A,sdbso042!$B:$B,,1)
 + ( $A316 - _xlfn.XLOOKUP($A316,sdbso042!$A:$A,sdbso042!$A:$A,,1) )
   / ( _xlfn.XLOOKUP($A316,sdbso042!$A:$A,sdbso042!$A:$A,,-1)
       - _xlfn.XLOOKUP($A316,sdbso042!$A:$A,sdbso042!$A:$A,,1) )
   * ( _xlfn.XLOOKUP($A316,sdbso042!$A:$A,sdbso042!$B:$B,,-1)
       - _xlfn.XLOOKUP($A316,sdbso042!$A:$A,sdbso042!$B:$B,,1) )</f>
        <v>0.97356295745843779</v>
      </c>
      <c r="Y316">
        <f t="shared" si="13"/>
        <v>0</v>
      </c>
      <c r="Z316">
        <f t="shared" si="14"/>
        <v>0</v>
      </c>
      <c r="AM316" s="1">
        <v>2502.3254999999999</v>
      </c>
    </row>
    <row r="317" spans="1:39" x14ac:dyDescent="0.2">
      <c r="A317" s="1">
        <f t="shared" si="12"/>
        <v>2501.0756999999999</v>
      </c>
      <c r="B317" s="1">
        <v>1.0523156</v>
      </c>
      <c r="C317">
        <f xml:space="preserve"> _xlfn.XLOOKUP($A317,DibenzoThiophene!$A:$A,DibenzoThiophene!$B:$B,,1)
 + ( $A317 - _xlfn.XLOOKUP($A317,DibenzoThiophene!$A:$A,DibenzoThiophene!$A:$A,,1) )
   / ( _xlfn.XLOOKUP($A317,DibenzoThiophene!$A:$A,DibenzoThiophene!$A:$A,,-1)
       - _xlfn.XLOOKUP($A317,DibenzoThiophene!$A:$A,DibenzoThiophene!$A:$A,,1) )
   * ( _xlfn.XLOOKUP($A317,DibenzoThiophene!$A:$A,DibenzoThiophene!$B:$B,,-1)
       - _xlfn.XLOOKUP($A317,DibenzoThiophene!$A:$A,DibenzoThiophene!$B:$B,,1) )</f>
        <v>0.97324864550631718</v>
      </c>
      <c r="D317">
        <f xml:space="preserve"> _xlfn.XLOOKUP($A317,Sulfone!$A:$A,Sulfone!$B:$B,,1)
 + ( $A317 - _xlfn.XLOOKUP($A317,Sulfone!$A:$A,Sulfone!$A:$A,,1) )
   / ( _xlfn.XLOOKUP($A317,Sulfone!$A:$A,Sulfone!$A:$A,,-1)
       - _xlfn.XLOOKUP($A317,Sulfone!$A:$A,Sulfone!$A:$A,,1) )
   * ( _xlfn.XLOOKUP($A317,Sulfone!$A:$A,Sulfone!$B:$B,,-1)
       - _xlfn.XLOOKUP($A317,Sulfone!$A:$A,Sulfone!$B:$B,,1) )</f>
        <v>1.2323428096471276</v>
      </c>
      <c r="E317">
        <f xml:space="preserve"> _xlfn.XLOOKUP($A317,sfeso4051!$A:$A,sfeso4051!$B:$B,,1)
 + ( $A317 - _xlfn.XLOOKUP($A317,sfeso4051!$A:$A,sfeso4051!$A:$A,,1) )
   / ( _xlfn.XLOOKUP($A317,sfeso4051!$A:$A,sfeso4051!$A:$A,,-1)
       - _xlfn.XLOOKUP($A317,sfeso4051!$A:$A,sfeso4051!$A:$A,,1) )
   * ( _xlfn.XLOOKUP($A317,sfeso4051!$A:$A,sfeso4051!$B:$B,,-1)
       - _xlfn.XLOOKUP($A317,sfeso4051!$A:$A,sfeso4051!$B:$B,,1) )</f>
        <v>1.3213650004887358</v>
      </c>
      <c r="F317">
        <f xml:space="preserve"> _xlfn.XLOOKUP($A317,sdbt029!$A:$A,sdbt029!$B:$B,,1)
 + ( $A317 - _xlfn.XLOOKUP($A317,sdbt029!$A:$A,sdbt029!$A:$A,,1) )
   / ( _xlfn.XLOOKUP($A317,sdbt029!$A:$A,sdbt029!$A:$A,,-1)
       - _xlfn.XLOOKUP($A317,sdbt029!$A:$A,sdbt029!$A:$A,,1) )
   * ( _xlfn.XLOOKUP($A317,sdbt029!$A:$A,sdbt029!$B:$B,,-1)
       - _xlfn.XLOOKUP($A317,sdbt029!$A:$A,sdbt029!$B:$B,,1) )</f>
        <v>0.92412717728440552</v>
      </c>
      <c r="G317">
        <f xml:space="preserve"> _xlfn.XLOOKUP($A317,sdbs034!$A:$A,sdbs034!$B:$B,,1)
 + ( $A317 - _xlfn.XLOOKUP($A317,sdbs034!$A:$A,sdbs034!$A:$A,,1) )
   / ( _xlfn.XLOOKUP($A317,sdbs034!$A:$A,sdbs034!$A:$A,,-1)
       - _xlfn.XLOOKUP($A317,sdbs034!$A:$A,sdbs034!$A:$A,,1) )
   * ( _xlfn.XLOOKUP($A317,sdbs034!$A:$A,sdbs034!$B:$B,,-1)
       - _xlfn.XLOOKUP($A317,sdbs034!$A:$A,sdbs034!$B:$B,,1) )</f>
        <v>0.93134048400106584</v>
      </c>
      <c r="H317">
        <f xml:space="preserve"> _xlfn.XLOOKUP($A317,sdbso042!$A:$A,sdbso042!$B:$B,,1)
 + ( $A317 - _xlfn.XLOOKUP($A317,sdbso042!$A:$A,sdbso042!$A:$A,,1) )
   / ( _xlfn.XLOOKUP($A317,sdbso042!$A:$A,sdbso042!$A:$A,,-1)
       - _xlfn.XLOOKUP($A317,sdbso042!$A:$A,sdbso042!$A:$A,,1) )
   * ( _xlfn.XLOOKUP($A317,sdbso042!$A:$A,sdbso042!$B:$B,,-1)
       - _xlfn.XLOOKUP($A317,sdbso042!$A:$A,sdbso042!$B:$B,,1) )</f>
        <v>0.96629425105432043</v>
      </c>
      <c r="Y317">
        <f t="shared" si="13"/>
        <v>0</v>
      </c>
      <c r="Z317">
        <f t="shared" si="14"/>
        <v>0</v>
      </c>
      <c r="AM317" s="1">
        <v>2502.5756999999999</v>
      </c>
    </row>
    <row r="318" spans="1:39" x14ac:dyDescent="0.2">
      <c r="A318" s="1">
        <f t="shared" si="12"/>
        <v>2501.3258999999998</v>
      </c>
      <c r="B318" s="1">
        <v>1.0341585</v>
      </c>
      <c r="C318">
        <f xml:space="preserve"> _xlfn.XLOOKUP($A318,DibenzoThiophene!$A:$A,DibenzoThiophene!$B:$B,,1)
 + ( $A318 - _xlfn.XLOOKUP($A318,DibenzoThiophene!$A:$A,DibenzoThiophene!$A:$A,,1) )
   / ( _xlfn.XLOOKUP($A318,DibenzoThiophene!$A:$A,DibenzoThiophene!$A:$A,,-1)
       - _xlfn.XLOOKUP($A318,DibenzoThiophene!$A:$A,DibenzoThiophene!$A:$A,,1) )
   * ( _xlfn.XLOOKUP($A318,DibenzoThiophene!$A:$A,DibenzoThiophene!$B:$B,,-1)
       - _xlfn.XLOOKUP($A318,DibenzoThiophene!$A:$A,DibenzoThiophene!$B:$B,,1) )</f>
        <v>0.96826878501504188</v>
      </c>
      <c r="D318">
        <f xml:space="preserve"> _xlfn.XLOOKUP($A318,Sulfone!$A:$A,Sulfone!$B:$B,,1)
 + ( $A318 - _xlfn.XLOOKUP($A318,Sulfone!$A:$A,Sulfone!$A:$A,,1) )
   / ( _xlfn.XLOOKUP($A318,Sulfone!$A:$A,Sulfone!$A:$A,,-1)
       - _xlfn.XLOOKUP($A318,Sulfone!$A:$A,Sulfone!$A:$A,,1) )
   * ( _xlfn.XLOOKUP($A318,Sulfone!$A:$A,Sulfone!$B:$B,,-1)
       - _xlfn.XLOOKUP($A318,Sulfone!$A:$A,Sulfone!$B:$B,,1) )</f>
        <v>1.2200653612371892</v>
      </c>
      <c r="E318">
        <f xml:space="preserve"> _xlfn.XLOOKUP($A318,sfeso4051!$A:$A,sfeso4051!$B:$B,,1)
 + ( $A318 - _xlfn.XLOOKUP($A318,sfeso4051!$A:$A,sfeso4051!$A:$A,,1) )
   / ( _xlfn.XLOOKUP($A318,sfeso4051!$A:$A,sfeso4051!$A:$A,,-1)
       - _xlfn.XLOOKUP($A318,sfeso4051!$A:$A,sfeso4051!$A:$A,,1) )
   * ( _xlfn.XLOOKUP($A318,sfeso4051!$A:$A,sfeso4051!$B:$B,,-1)
       - _xlfn.XLOOKUP($A318,sfeso4051!$A:$A,sfeso4051!$B:$B,,1) )</f>
        <v>1.294664017223347</v>
      </c>
      <c r="F318">
        <f xml:space="preserve"> _xlfn.XLOOKUP($A318,sdbt029!$A:$A,sdbt029!$B:$B,,1)
 + ( $A318 - _xlfn.XLOOKUP($A318,sdbt029!$A:$A,sdbt029!$A:$A,,1) )
   / ( _xlfn.XLOOKUP($A318,sdbt029!$A:$A,sdbt029!$A:$A,,-1)
       - _xlfn.XLOOKUP($A318,sdbt029!$A:$A,sdbt029!$A:$A,,1) )
   * ( _xlfn.XLOOKUP($A318,sdbt029!$A:$A,sdbt029!$B:$B,,-1)
       - _xlfn.XLOOKUP($A318,sdbt029!$A:$A,sdbt029!$B:$B,,1) )</f>
        <v>0.91549814203637025</v>
      </c>
      <c r="G318">
        <f xml:space="preserve"> _xlfn.XLOOKUP($A318,sdbs034!$A:$A,sdbs034!$B:$B,,1)
 + ( $A318 - _xlfn.XLOOKUP($A318,sdbs034!$A:$A,sdbs034!$A:$A,,1) )
   / ( _xlfn.XLOOKUP($A318,sdbs034!$A:$A,sdbs034!$A:$A,,-1)
       - _xlfn.XLOOKUP($A318,sdbs034!$A:$A,sdbs034!$A:$A,,1) )
   * ( _xlfn.XLOOKUP($A318,sdbs034!$A:$A,sdbs034!$B:$B,,-1)
       - _xlfn.XLOOKUP($A318,sdbs034!$A:$A,sdbs034!$B:$B,,1) )</f>
        <v>0.92855122465093076</v>
      </c>
      <c r="H318">
        <f xml:space="preserve"> _xlfn.XLOOKUP($A318,sdbso042!$A:$A,sdbso042!$B:$B,,1)
 + ( $A318 - _xlfn.XLOOKUP($A318,sdbso042!$A:$A,sdbso042!$A:$A,,1) )
   / ( _xlfn.XLOOKUP($A318,sdbso042!$A:$A,sdbso042!$A:$A,,-1)
       - _xlfn.XLOOKUP($A318,sdbso042!$A:$A,sdbso042!$A:$A,,1) )
   * ( _xlfn.XLOOKUP($A318,sdbso042!$A:$A,sdbso042!$B:$B,,-1)
       - _xlfn.XLOOKUP($A318,sdbso042!$A:$A,sdbso042!$B:$B,,1) )</f>
        <v>0.96258052138136607</v>
      </c>
      <c r="Y318">
        <f t="shared" si="13"/>
        <v>0</v>
      </c>
      <c r="Z318">
        <f t="shared" si="14"/>
        <v>0</v>
      </c>
      <c r="AM318" s="1">
        <v>2502.8258999999998</v>
      </c>
    </row>
    <row r="319" spans="1:39" x14ac:dyDescent="0.2">
      <c r="A319" s="1">
        <f t="shared" si="12"/>
        <v>2501.5761000000002</v>
      </c>
      <c r="B319" s="1">
        <v>1.0354270000000001</v>
      </c>
      <c r="C319">
        <f xml:space="preserve"> _xlfn.XLOOKUP($A319,DibenzoThiophene!$A:$A,DibenzoThiophene!$B:$B,,1)
 + ( $A319 - _xlfn.XLOOKUP($A319,DibenzoThiophene!$A:$A,DibenzoThiophene!$A:$A,,1) )
   / ( _xlfn.XLOOKUP($A319,DibenzoThiophene!$A:$A,DibenzoThiophene!$A:$A,,-1)
       - _xlfn.XLOOKUP($A319,DibenzoThiophene!$A:$A,DibenzoThiophene!$A:$A,,1) )
   * ( _xlfn.XLOOKUP($A319,DibenzoThiophene!$A:$A,DibenzoThiophene!$B:$B,,-1)
       - _xlfn.XLOOKUP($A319,DibenzoThiophene!$A:$A,DibenzoThiophene!$B:$B,,1) )</f>
        <v>0.96328892452375747</v>
      </c>
      <c r="D319">
        <f xml:space="preserve"> _xlfn.XLOOKUP($A319,Sulfone!$A:$A,Sulfone!$B:$B,,1)
 + ( $A319 - _xlfn.XLOOKUP($A319,Sulfone!$A:$A,Sulfone!$A:$A,,1) )
   / ( _xlfn.XLOOKUP($A319,Sulfone!$A:$A,Sulfone!$A:$A,,-1)
       - _xlfn.XLOOKUP($A319,Sulfone!$A:$A,Sulfone!$A:$A,,1) )
   * ( _xlfn.XLOOKUP($A319,Sulfone!$A:$A,Sulfone!$B:$B,,-1)
       - _xlfn.XLOOKUP($A319,Sulfone!$A:$A,Sulfone!$B:$B,,1) )</f>
        <v>1.2077879128272284</v>
      </c>
      <c r="E319">
        <f xml:space="preserve"> _xlfn.XLOOKUP($A319,sfeso4051!$A:$A,sfeso4051!$B:$B,,1)
 + ( $A319 - _xlfn.XLOOKUP($A319,sfeso4051!$A:$A,sfeso4051!$A:$A,,1) )
   / ( _xlfn.XLOOKUP($A319,sfeso4051!$A:$A,sfeso4051!$A:$A,,-1)
       - _xlfn.XLOOKUP($A319,sfeso4051!$A:$A,sfeso4051!$A:$A,,1) )
   * ( _xlfn.XLOOKUP($A319,sfeso4051!$A:$A,sfeso4051!$B:$B,,-1)
       - _xlfn.XLOOKUP($A319,sfeso4051!$A:$A,sfeso4051!$B:$B,,1) )</f>
        <v>1.2652712682219973</v>
      </c>
      <c r="F319">
        <f xml:space="preserve"> _xlfn.XLOOKUP($A319,sdbt029!$A:$A,sdbt029!$B:$B,,1)
 + ( $A319 - _xlfn.XLOOKUP($A319,sdbt029!$A:$A,sdbt029!$A:$A,,1) )
   / ( _xlfn.XLOOKUP($A319,sdbt029!$A:$A,sdbt029!$A:$A,,-1)
       - _xlfn.XLOOKUP($A319,sdbt029!$A:$A,sdbt029!$A:$A,,1) )
   * ( _xlfn.XLOOKUP($A319,sdbt029!$A:$A,sdbt029!$B:$B,,-1)
       - _xlfn.XLOOKUP($A319,sdbt029!$A:$A,sdbt029!$B:$B,,1) )</f>
        <v>0.90311882209829453</v>
      </c>
      <c r="G319">
        <f xml:space="preserve"> _xlfn.XLOOKUP($A319,sdbs034!$A:$A,sdbs034!$B:$B,,1)
 + ( $A319 - _xlfn.XLOOKUP($A319,sdbs034!$A:$A,sdbs034!$A:$A,,1) )
   / ( _xlfn.XLOOKUP($A319,sdbs034!$A:$A,sdbs034!$A:$A,,-1)
       - _xlfn.XLOOKUP($A319,sdbs034!$A:$A,sdbs034!$A:$A,,1) )
   * ( _xlfn.XLOOKUP($A319,sdbs034!$A:$A,sdbs034!$B:$B,,-1)
       - _xlfn.XLOOKUP($A319,sdbs034!$A:$A,sdbs034!$B:$B,,1) )</f>
        <v>0.93700818404422492</v>
      </c>
      <c r="H319">
        <f xml:space="preserve"> _xlfn.XLOOKUP($A319,sdbso042!$A:$A,sdbso042!$B:$B,,1)
 + ( $A319 - _xlfn.XLOOKUP($A319,sdbso042!$A:$A,sdbso042!$A:$A,,1) )
   / ( _xlfn.XLOOKUP($A319,sdbso042!$A:$A,sdbso042!$A:$A,,-1)
       - _xlfn.XLOOKUP($A319,sdbso042!$A:$A,sdbso042!$A:$A,,1) )
   * ( _xlfn.XLOOKUP($A319,sdbso042!$A:$A,sdbso042!$B:$B,,-1)
       - _xlfn.XLOOKUP($A319,sdbso042!$A:$A,sdbso042!$B:$B,,1) )</f>
        <v>0.95639262494294019</v>
      </c>
      <c r="Y319">
        <f t="shared" si="13"/>
        <v>0</v>
      </c>
      <c r="Z319">
        <f t="shared" si="14"/>
        <v>0</v>
      </c>
      <c r="AM319" s="1">
        <v>2503.0761000000002</v>
      </c>
    </row>
    <row r="320" spans="1:39" x14ac:dyDescent="0.2">
      <c r="A320" s="1">
        <f t="shared" si="12"/>
        <v>2501.8262</v>
      </c>
      <c r="B320" s="1">
        <v>1.0041342</v>
      </c>
      <c r="C320">
        <f xml:space="preserve"> _xlfn.XLOOKUP($A320,DibenzoThiophene!$A:$A,DibenzoThiophene!$B:$B,,1)
 + ( $A320 - _xlfn.XLOOKUP($A320,DibenzoThiophene!$A:$A,DibenzoThiophene!$A:$A,,1) )
   / ( _xlfn.XLOOKUP($A320,DibenzoThiophene!$A:$A,DibenzoThiophene!$A:$A,,-1)
       - _xlfn.XLOOKUP($A320,DibenzoThiophene!$A:$A,DibenzoThiophene!$A:$A,,1) )
   * ( _xlfn.XLOOKUP($A320,DibenzoThiophene!$A:$A,DibenzoThiophene!$B:$B,,-1)
       - _xlfn.XLOOKUP($A320,DibenzoThiophene!$A:$A,DibenzoThiophene!$B:$B,,1) )</f>
        <v>0.95831105438440123</v>
      </c>
      <c r="D320">
        <f xml:space="preserve"> _xlfn.XLOOKUP($A320,Sulfone!$A:$A,Sulfone!$B:$B,,1)
 + ( $A320 - _xlfn.XLOOKUP($A320,Sulfone!$A:$A,Sulfone!$A:$A,,1) )
   / ( _xlfn.XLOOKUP($A320,Sulfone!$A:$A,Sulfone!$A:$A,,-1)
       - _xlfn.XLOOKUP($A320,Sulfone!$A:$A,Sulfone!$A:$A,,1) )
   * ( _xlfn.XLOOKUP($A320,Sulfone!$A:$A,Sulfone!$B:$B,,-1)
       - _xlfn.XLOOKUP($A320,Sulfone!$A:$A,Sulfone!$B:$B,,1) )</f>
        <v>1.1955153714710209</v>
      </c>
      <c r="E320">
        <f xml:space="preserve"> _xlfn.XLOOKUP($A320,sfeso4051!$A:$A,sfeso4051!$B:$B,,1)
 + ( $A320 - _xlfn.XLOOKUP($A320,sfeso4051!$A:$A,sfeso4051!$A:$A,,1) )
   / ( _xlfn.XLOOKUP($A320,sfeso4051!$A:$A,sfeso4051!$A:$A,,-1)
       - _xlfn.XLOOKUP($A320,sfeso4051!$A:$A,sfeso4051!$A:$A,,1) )
   * ( _xlfn.XLOOKUP($A320,sfeso4051!$A:$A,sfeso4051!$B:$B,,-1)
       - _xlfn.XLOOKUP($A320,sfeso4051!$A:$A,sfeso4051!$B:$B,,1) )</f>
        <v>1.2391245127412021</v>
      </c>
      <c r="F320">
        <f xml:space="preserve"> _xlfn.XLOOKUP($A320,sdbt029!$A:$A,sdbt029!$B:$B,,1)
 + ( $A320 - _xlfn.XLOOKUP($A320,sdbt029!$A:$A,sdbt029!$A:$A,,1) )
   / ( _xlfn.XLOOKUP($A320,sdbt029!$A:$A,sdbt029!$A:$A,,-1)
       - _xlfn.XLOOKUP($A320,sdbt029!$A:$A,sdbt029!$A:$A,,1) )
   * ( _xlfn.XLOOKUP($A320,sdbt029!$A:$A,sdbt029!$B:$B,,-1)
       - _xlfn.XLOOKUP($A320,sdbt029!$A:$A,sdbt029!$B:$B,,1) )</f>
        <v>0.89307955507110592</v>
      </c>
      <c r="G320">
        <f xml:space="preserve"> _xlfn.XLOOKUP($A320,sdbs034!$A:$A,sdbs034!$B:$B,,1)
 + ( $A320 - _xlfn.XLOOKUP($A320,sdbs034!$A:$A,sdbs034!$A:$A,,1) )
   / ( _xlfn.XLOOKUP($A320,sdbs034!$A:$A,sdbs034!$A:$A,,-1)
       - _xlfn.XLOOKUP($A320,sdbs034!$A:$A,sdbs034!$A:$A,,1) )
   * ( _xlfn.XLOOKUP($A320,sdbs034!$A:$A,sdbs034!$B:$B,,-1)
       - _xlfn.XLOOKUP($A320,sdbs034!$A:$A,sdbs034!$B:$B,,1) )</f>
        <v>0.93874918773707294</v>
      </c>
      <c r="H320">
        <f xml:space="preserve"> _xlfn.XLOOKUP($A320,sdbso042!$A:$A,sdbso042!$B:$B,,1)
 + ( $A320 - _xlfn.XLOOKUP($A320,sdbso042!$A:$A,sdbso042!$A:$A,,1) )
   / ( _xlfn.XLOOKUP($A320,sdbso042!$A:$A,sdbso042!$A:$A,,-1)
       - _xlfn.XLOOKUP($A320,sdbso042!$A:$A,sdbso042!$A:$A,,1) )
   * ( _xlfn.XLOOKUP($A320,sdbso042!$A:$A,sdbso042!$B:$B,,-1)
       - _xlfn.XLOOKUP($A320,sdbso042!$A:$A,sdbso042!$B:$B,,1) )</f>
        <v>0.94869971435178413</v>
      </c>
      <c r="Y320">
        <f t="shared" si="13"/>
        <v>0</v>
      </c>
      <c r="Z320">
        <f t="shared" si="14"/>
        <v>0</v>
      </c>
      <c r="AM320" s="1">
        <v>2503.3262</v>
      </c>
    </row>
    <row r="321" spans="1:39" x14ac:dyDescent="0.2">
      <c r="A321" s="1">
        <f t="shared" si="12"/>
        <v>2502.0763999999999</v>
      </c>
      <c r="B321" s="1">
        <v>0.99704946999999999</v>
      </c>
      <c r="C321">
        <f xml:space="preserve"> _xlfn.XLOOKUP($A321,DibenzoThiophene!$A:$A,DibenzoThiophene!$B:$B,,1)
 + ( $A321 - _xlfn.XLOOKUP($A321,DibenzoThiophene!$A:$A,DibenzoThiophene!$A:$A,,1) )
   / ( _xlfn.XLOOKUP($A321,DibenzoThiophene!$A:$A,DibenzoThiophene!$A:$A,,-1)
       - _xlfn.XLOOKUP($A321,DibenzoThiophene!$A:$A,DibenzoThiophene!$A:$A,,1) )
   * ( _xlfn.XLOOKUP($A321,DibenzoThiophene!$A:$A,DibenzoThiophene!$B:$B,,-1)
       - _xlfn.XLOOKUP($A321,DibenzoThiophene!$A:$A,DibenzoThiophene!$B:$B,,1) )</f>
        <v>0.95306726272098974</v>
      </c>
      <c r="D321">
        <f xml:space="preserve"> _xlfn.XLOOKUP($A321,Sulfone!$A:$A,Sulfone!$B:$B,,1)
 + ( $A321 - _xlfn.XLOOKUP($A321,Sulfone!$A:$A,Sulfone!$A:$A,,1) )
   / ( _xlfn.XLOOKUP($A321,Sulfone!$A:$A,Sulfone!$A:$A,,-1)
       - _xlfn.XLOOKUP($A321,Sulfone!$A:$A,Sulfone!$A:$A,,1) )
   * ( _xlfn.XLOOKUP($A321,Sulfone!$A:$A,Sulfone!$B:$B,,-1)
       - _xlfn.XLOOKUP($A321,Sulfone!$A:$A,Sulfone!$B:$B,,1) )</f>
        <v>1.1838401571091888</v>
      </c>
      <c r="E321">
        <f xml:space="preserve"> _xlfn.XLOOKUP($A321,sfeso4051!$A:$A,sfeso4051!$B:$B,,1)
 + ( $A321 - _xlfn.XLOOKUP($A321,sfeso4051!$A:$A,sfeso4051!$A:$A,,1) )
   / ( _xlfn.XLOOKUP($A321,sfeso4051!$A:$A,sfeso4051!$A:$A,,-1)
       - _xlfn.XLOOKUP($A321,sfeso4051!$A:$A,sfeso4051!$A:$A,,1) )
   * ( _xlfn.XLOOKUP($A321,sfeso4051!$A:$A,sfeso4051!$B:$B,,-1)
       - _xlfn.XLOOKUP($A321,sfeso4051!$A:$A,sfeso4051!$B:$B,,1) )</f>
        <v>1.2120544740884802</v>
      </c>
      <c r="F321">
        <f xml:space="preserve"> _xlfn.XLOOKUP($A321,sdbt029!$A:$A,sdbt029!$B:$B,,1)
 + ( $A321 - _xlfn.XLOOKUP($A321,sdbt029!$A:$A,sdbt029!$A:$A,,1) )
   / ( _xlfn.XLOOKUP($A321,sdbt029!$A:$A,sdbt029!$A:$A,,-1)
       - _xlfn.XLOOKUP($A321,sdbt029!$A:$A,sdbt029!$A:$A,,1) )
   * ( _xlfn.XLOOKUP($A321,sdbt029!$A:$A,sdbt029!$B:$B,,-1)
       - _xlfn.XLOOKUP($A321,sdbt029!$A:$A,sdbt029!$B:$B,,1) )</f>
        <v>0.87797423036558808</v>
      </c>
      <c r="G321">
        <f xml:space="preserve"> _xlfn.XLOOKUP($A321,sdbs034!$A:$A,sdbs034!$B:$B,,1)
 + ( $A321 - _xlfn.XLOOKUP($A321,sdbs034!$A:$A,sdbs034!$A:$A,,1) )
   / ( _xlfn.XLOOKUP($A321,sdbs034!$A:$A,sdbs034!$A:$A,,-1)
       - _xlfn.XLOOKUP($A321,sdbs034!$A:$A,sdbs034!$A:$A,,1) )
   * ( _xlfn.XLOOKUP($A321,sdbs034!$A:$A,sdbs034!$B:$B,,-1)
       - _xlfn.XLOOKUP($A321,sdbs034!$A:$A,sdbs034!$B:$B,,1) )</f>
        <v>0.93432522895024184</v>
      </c>
      <c r="H321">
        <f xml:space="preserve"> _xlfn.XLOOKUP($A321,sdbso042!$A:$A,sdbso042!$B:$B,,1)
 + ( $A321 - _xlfn.XLOOKUP($A321,sdbso042!$A:$A,sdbso042!$A:$A,,1) )
   / ( _xlfn.XLOOKUP($A321,sdbso042!$A:$A,sdbso042!$A:$A,,-1)
       - _xlfn.XLOOKUP($A321,sdbso042!$A:$A,sdbso042!$A:$A,,1) )
   * ( _xlfn.XLOOKUP($A321,sdbso042!$A:$A,sdbso042!$B:$B,,-1)
       - _xlfn.XLOOKUP($A321,sdbso042!$A:$A,sdbso042!$B:$B,,1) )</f>
        <v>0.93820818909653436</v>
      </c>
      <c r="Y321">
        <f t="shared" si="13"/>
        <v>0</v>
      </c>
      <c r="Z321">
        <f t="shared" si="14"/>
        <v>0</v>
      </c>
      <c r="AM321" s="1">
        <v>2503.5763999999999</v>
      </c>
    </row>
    <row r="322" spans="1:39" x14ac:dyDescent="0.2">
      <c r="A322" s="1">
        <f t="shared" ref="A322:A385" si="15">AM322-1.5</f>
        <v>2502.3265999999999</v>
      </c>
      <c r="B322" s="1">
        <v>1.0149713</v>
      </c>
      <c r="C322">
        <f xml:space="preserve"> _xlfn.XLOOKUP($A322,DibenzoThiophene!$A:$A,DibenzoThiophene!$B:$B,,1)
 + ( $A322 - _xlfn.XLOOKUP($A322,DibenzoThiophene!$A:$A,DibenzoThiophene!$A:$A,,1) )
   / ( _xlfn.XLOOKUP($A322,DibenzoThiophene!$A:$A,DibenzoThiophene!$A:$A,,-1)
       - _xlfn.XLOOKUP($A322,DibenzoThiophene!$A:$A,DibenzoThiophene!$A:$A,,1) )
   * ( _xlfn.XLOOKUP($A322,DibenzoThiophene!$A:$A,DibenzoThiophene!$B:$B,,-1)
       - _xlfn.XLOOKUP($A322,DibenzoThiophene!$A:$A,DibenzoThiophene!$B:$B,,1) )</f>
        <v>0.94727515648225336</v>
      </c>
      <c r="D322">
        <f xml:space="preserve"> _xlfn.XLOOKUP($A322,Sulfone!$A:$A,Sulfone!$B:$B,,1)
 + ( $A322 - _xlfn.XLOOKUP($A322,Sulfone!$A:$A,Sulfone!$A:$A,,1) )
   / ( _xlfn.XLOOKUP($A322,Sulfone!$A:$A,Sulfone!$A:$A,,-1)
       - _xlfn.XLOOKUP($A322,Sulfone!$A:$A,Sulfone!$A:$A,,1) )
   * ( _xlfn.XLOOKUP($A322,Sulfone!$A:$A,Sulfone!$B:$B,,-1)
       - _xlfn.XLOOKUP($A322,Sulfone!$A:$A,Sulfone!$B:$B,,1) )</f>
        <v>1.1735244188780825</v>
      </c>
      <c r="E322">
        <f xml:space="preserve"> _xlfn.XLOOKUP($A322,sfeso4051!$A:$A,sfeso4051!$B:$B,,1)
 + ( $A322 - _xlfn.XLOOKUP($A322,sfeso4051!$A:$A,sfeso4051!$A:$A,,1) )
   / ( _xlfn.XLOOKUP($A322,sfeso4051!$A:$A,sfeso4051!$A:$A,,-1)
       - _xlfn.XLOOKUP($A322,sfeso4051!$A:$A,sfeso4051!$A:$A,,1) )
   * ( _xlfn.XLOOKUP($A322,sfeso4051!$A:$A,sfeso4051!$B:$B,,-1)
       - _xlfn.XLOOKUP($A322,sfeso4051!$A:$A,sfeso4051!$B:$B,,1) )</f>
        <v>1.1873959429269394</v>
      </c>
      <c r="F322">
        <f xml:space="preserve"> _xlfn.XLOOKUP($A322,sdbt029!$A:$A,sdbt029!$B:$B,,1)
 + ( $A322 - _xlfn.XLOOKUP($A322,sdbt029!$A:$A,sdbt029!$A:$A,,1) )
   / ( _xlfn.XLOOKUP($A322,sdbt029!$A:$A,sdbt029!$A:$A,,-1)
       - _xlfn.XLOOKUP($A322,sdbt029!$A:$A,sdbt029!$A:$A,,1) )
   * ( _xlfn.XLOOKUP($A322,sdbt029!$A:$A,sdbt029!$B:$B,,-1)
       - _xlfn.XLOOKUP($A322,sdbt029!$A:$A,sdbt029!$B:$B,,1) )</f>
        <v>0.87366668160658123</v>
      </c>
      <c r="G322">
        <f xml:space="preserve"> _xlfn.XLOOKUP($A322,sdbs034!$A:$A,sdbs034!$B:$B,,1)
 + ( $A322 - _xlfn.XLOOKUP($A322,sdbs034!$A:$A,sdbs034!$A:$A,,1) )
   / ( _xlfn.XLOOKUP($A322,sdbs034!$A:$A,sdbs034!$A:$A,,-1)
       - _xlfn.XLOOKUP($A322,sdbs034!$A:$A,sdbs034!$A:$A,,1) )
   * ( _xlfn.XLOOKUP($A322,sdbs034!$A:$A,sdbs034!$B:$B,,-1)
       - _xlfn.XLOOKUP($A322,sdbs034!$A:$A,sdbs034!$B:$B,,1) )</f>
        <v>0.92039910783091594</v>
      </c>
      <c r="H322">
        <f xml:space="preserve"> _xlfn.XLOOKUP($A322,sdbso042!$A:$A,sdbso042!$B:$B,,1)
 + ( $A322 - _xlfn.XLOOKUP($A322,sdbso042!$A:$A,sdbso042!$A:$A,,1) )
   / ( _xlfn.XLOOKUP($A322,sdbso042!$A:$A,sdbso042!$A:$A,,-1)
       - _xlfn.XLOOKUP($A322,sdbso042!$A:$A,sdbso042!$A:$A,,1) )
   * ( _xlfn.XLOOKUP($A322,sdbso042!$A:$A,sdbso042!$B:$B,,-1)
       - _xlfn.XLOOKUP($A322,sdbso042!$A:$A,sdbso042!$B:$B,,1) )</f>
        <v>0.93587693683830975</v>
      </c>
      <c r="Y322">
        <f t="shared" ref="Y322:Y385" si="16">$S$1*L322 + $T$1*M322 + $U$1*N322 + $V$1*O322 + $W$1*P322 + $X$1*Q322</f>
        <v>0</v>
      </c>
      <c r="Z322">
        <f t="shared" ref="Z322:Z385" si="17">(Y322 - K322)^2</f>
        <v>0</v>
      </c>
      <c r="AM322" s="1">
        <v>2503.8265999999999</v>
      </c>
    </row>
    <row r="323" spans="1:39" x14ac:dyDescent="0.2">
      <c r="A323" s="1">
        <f t="shared" si="15"/>
        <v>2502.5767999999998</v>
      </c>
      <c r="B323" s="1">
        <v>0.99929263000000002</v>
      </c>
      <c r="C323">
        <f xml:space="preserve"> _xlfn.XLOOKUP($A323,DibenzoThiophene!$A:$A,DibenzoThiophene!$B:$B,,1)
 + ( $A323 - _xlfn.XLOOKUP($A323,DibenzoThiophene!$A:$A,DibenzoThiophene!$A:$A,,1) )
   / ( _xlfn.XLOOKUP($A323,DibenzoThiophene!$A:$A,DibenzoThiophene!$A:$A,,-1)
       - _xlfn.XLOOKUP($A323,DibenzoThiophene!$A:$A,DibenzoThiophene!$A:$A,,1) )
   * ( _xlfn.XLOOKUP($A323,DibenzoThiophene!$A:$A,DibenzoThiophene!$B:$B,,-1)
       - _xlfn.XLOOKUP($A323,DibenzoThiophene!$A:$A,DibenzoThiophene!$B:$B,,1) )</f>
        <v>0.94148305024351697</v>
      </c>
      <c r="D323">
        <f xml:space="preserve"> _xlfn.XLOOKUP($A323,Sulfone!$A:$A,Sulfone!$B:$B,,1)
 + ( $A323 - _xlfn.XLOOKUP($A323,Sulfone!$A:$A,Sulfone!$A:$A,,1) )
   / ( _xlfn.XLOOKUP($A323,Sulfone!$A:$A,Sulfone!$A:$A,,-1)
       - _xlfn.XLOOKUP($A323,Sulfone!$A:$A,Sulfone!$A:$A,,1) )
   * ( _xlfn.XLOOKUP($A323,Sulfone!$A:$A,Sulfone!$B:$B,,-1)
       - _xlfn.XLOOKUP($A323,Sulfone!$A:$A,Sulfone!$B:$B,,1) )</f>
        <v>1.1632086806469761</v>
      </c>
      <c r="E323">
        <f xml:space="preserve"> _xlfn.XLOOKUP($A323,sfeso4051!$A:$A,sfeso4051!$B:$B,,1)
 + ( $A323 - _xlfn.XLOOKUP($A323,sfeso4051!$A:$A,sfeso4051!$A:$A,,1) )
   / ( _xlfn.XLOOKUP($A323,sfeso4051!$A:$A,sfeso4051!$A:$A,,-1)
       - _xlfn.XLOOKUP($A323,sfeso4051!$A:$A,sfeso4051!$A:$A,,1) )
   * ( _xlfn.XLOOKUP($A323,sfeso4051!$A:$A,sfeso4051!$B:$B,,-1)
       - _xlfn.XLOOKUP($A323,sfeso4051!$A:$A,sfeso4051!$B:$B,,1) )</f>
        <v>1.1628656730593809</v>
      </c>
      <c r="F323">
        <f xml:space="preserve"> _xlfn.XLOOKUP($A323,sdbt029!$A:$A,sdbt029!$B:$B,,1)
 + ( $A323 - _xlfn.XLOOKUP($A323,sdbt029!$A:$A,sdbt029!$A:$A,,1) )
   / ( _xlfn.XLOOKUP($A323,sdbt029!$A:$A,sdbt029!$A:$A,,-1)
       - _xlfn.XLOOKUP($A323,sdbt029!$A:$A,sdbt029!$A:$A,,1) )
   * ( _xlfn.XLOOKUP($A323,sdbt029!$A:$A,sdbt029!$B:$B,,-1)
       - _xlfn.XLOOKUP($A323,sdbt029!$A:$A,sdbt029!$B:$B,,1) )</f>
        <v>0.86330013929931526</v>
      </c>
      <c r="G323">
        <f xml:space="preserve"> _xlfn.XLOOKUP($A323,sdbs034!$A:$A,sdbs034!$B:$B,,1)
 + ( $A323 - _xlfn.XLOOKUP($A323,sdbs034!$A:$A,sdbs034!$A:$A,,1) )
   / ( _xlfn.XLOOKUP($A323,sdbs034!$A:$A,sdbs034!$A:$A,,-1)
       - _xlfn.XLOOKUP($A323,sdbs034!$A:$A,sdbs034!$A:$A,,1) )
   * ( _xlfn.XLOOKUP($A323,sdbs034!$A:$A,sdbs034!$B:$B,,-1)
       - _xlfn.XLOOKUP($A323,sdbs034!$A:$A,sdbs034!$B:$B,,1) )</f>
        <v>0.93160734699761272</v>
      </c>
      <c r="H323">
        <f xml:space="preserve"> _xlfn.XLOOKUP($A323,sdbso042!$A:$A,sdbso042!$B:$B,,1)
 + ( $A323 - _xlfn.XLOOKUP($A323,sdbso042!$A:$A,sdbso042!$A:$A,,1) )
   / ( _xlfn.XLOOKUP($A323,sdbso042!$A:$A,sdbso042!$A:$A,,-1)
       - _xlfn.XLOOKUP($A323,sdbso042!$A:$A,sdbso042!$A:$A,,1) )
   * ( _xlfn.XLOOKUP($A323,sdbso042!$A:$A,sdbso042!$B:$B,,-1)
       - _xlfn.XLOOKUP($A323,sdbso042!$A:$A,sdbso042!$B:$B,,1) )</f>
        <v>0.92717018013518482</v>
      </c>
      <c r="Y323">
        <f t="shared" si="16"/>
        <v>0</v>
      </c>
      <c r="Z323">
        <f t="shared" si="17"/>
        <v>0</v>
      </c>
      <c r="AM323" s="1">
        <v>2504.0767999999998</v>
      </c>
    </row>
    <row r="324" spans="1:39" x14ac:dyDescent="0.2">
      <c r="A324" s="1">
        <f t="shared" si="15"/>
        <v>2502.8269</v>
      </c>
      <c r="B324" s="1">
        <v>0.99392727000000003</v>
      </c>
      <c r="C324">
        <f xml:space="preserve"> _xlfn.XLOOKUP($A324,DibenzoThiophene!$A:$A,DibenzoThiophene!$B:$B,,1)
 + ( $A324 - _xlfn.XLOOKUP($A324,DibenzoThiophene!$A:$A,DibenzoThiophene!$A:$A,,1) )
   / ( _xlfn.XLOOKUP($A324,DibenzoThiophene!$A:$A,DibenzoThiophene!$A:$A,,-1)
       - _xlfn.XLOOKUP($A324,DibenzoThiophene!$A:$A,DibenzoThiophene!$A:$A,,1) )
   * ( _xlfn.XLOOKUP($A324,DibenzoThiophene!$A:$A,DibenzoThiophene!$B:$B,,-1)
       - _xlfn.XLOOKUP($A324,DibenzoThiophene!$A:$A,DibenzoThiophene!$B:$B,,1) )</f>
        <v>0.93569325899527789</v>
      </c>
      <c r="D324">
        <f xml:space="preserve"> _xlfn.XLOOKUP($A324,Sulfone!$A:$A,Sulfone!$B:$B,,1)
 + ( $A324 - _xlfn.XLOOKUP($A324,Sulfone!$A:$A,Sulfone!$A:$A,,1) )
   / ( _xlfn.XLOOKUP($A324,Sulfone!$A:$A,Sulfone!$A:$A,,-1)
       - _xlfn.XLOOKUP($A324,Sulfone!$A:$A,Sulfone!$A:$A,,1) )
   * ( _xlfn.XLOOKUP($A324,Sulfone!$A:$A,Sulfone!$B:$B,,-1)
       - _xlfn.XLOOKUP($A324,Sulfone!$A:$A,Sulfone!$B:$B,,1) )</f>
        <v>1.1528970654127546</v>
      </c>
      <c r="E324">
        <f xml:space="preserve"> _xlfn.XLOOKUP($A324,sfeso4051!$A:$A,sfeso4051!$B:$B,,1)
 + ( $A324 - _xlfn.XLOOKUP($A324,sfeso4051!$A:$A,sfeso4051!$A:$A,,1) )
   / ( _xlfn.XLOOKUP($A324,sfeso4051!$A:$A,sfeso4051!$A:$A,,-1)
       - _xlfn.XLOOKUP($A324,sfeso4051!$A:$A,sfeso4051!$A:$A,,1) )
   * ( _xlfn.XLOOKUP($A324,sfeso4051!$A:$A,sfeso4051!$B:$B,,-1)
       - _xlfn.XLOOKUP($A324,sfeso4051!$A:$A,sfeso4051!$B:$B,,1) )</f>
        <v>1.1404714513701653</v>
      </c>
      <c r="F324">
        <f xml:space="preserve"> _xlfn.XLOOKUP($A324,sdbt029!$A:$A,sdbt029!$B:$B,,1)
 + ( $A324 - _xlfn.XLOOKUP($A324,sdbt029!$A:$A,sdbt029!$A:$A,,1) )
   / ( _xlfn.XLOOKUP($A324,sdbt029!$A:$A,sdbt029!$A:$A,,-1)
       - _xlfn.XLOOKUP($A324,sdbt029!$A:$A,sdbt029!$A:$A,,1) )
   * ( _xlfn.XLOOKUP($A324,sdbt029!$A:$A,sdbt029!$B:$B,,-1)
       - _xlfn.XLOOKUP($A324,sdbt029!$A:$A,sdbt029!$B:$B,,1) )</f>
        <v>0.8563078697883505</v>
      </c>
      <c r="G324">
        <f xml:space="preserve"> _xlfn.XLOOKUP($A324,sdbs034!$A:$A,sdbs034!$B:$B,,1)
 + ( $A324 - _xlfn.XLOOKUP($A324,sdbs034!$A:$A,sdbs034!$A:$A,,1) )
   / ( _xlfn.XLOOKUP($A324,sdbs034!$A:$A,sdbs034!$A:$A,,-1)
       - _xlfn.XLOOKUP($A324,sdbs034!$A:$A,sdbs034!$A:$A,,1) )
   * ( _xlfn.XLOOKUP($A324,sdbs034!$A:$A,sdbs034!$B:$B,,-1)
       - _xlfn.XLOOKUP($A324,sdbs034!$A:$A,sdbs034!$B:$B,,1) )</f>
        <v>0.9231886019126968</v>
      </c>
      <c r="H324">
        <f xml:space="preserve"> _xlfn.XLOOKUP($A324,sdbso042!$A:$A,sdbso042!$B:$B,,1)
 + ( $A324 - _xlfn.XLOOKUP($A324,sdbso042!$A:$A,sdbso042!$A:$A,,1) )
   / ( _xlfn.XLOOKUP($A324,sdbso042!$A:$A,sdbso042!$A:$A,,-1)
       - _xlfn.XLOOKUP($A324,sdbso042!$A:$A,sdbso042!$A:$A,,1) )
   * ( _xlfn.XLOOKUP($A324,sdbso042!$A:$A,sdbso042!$B:$B,,-1)
       - _xlfn.XLOOKUP($A324,sdbso042!$A:$A,sdbso042!$B:$B,,1) )</f>
        <v>0.92603961301479953</v>
      </c>
      <c r="Y324">
        <f t="shared" si="16"/>
        <v>0</v>
      </c>
      <c r="Z324">
        <f t="shared" si="17"/>
        <v>0</v>
      </c>
      <c r="AM324" s="1">
        <v>2504.3269</v>
      </c>
    </row>
    <row r="325" spans="1:39" x14ac:dyDescent="0.2">
      <c r="A325" s="1">
        <f t="shared" si="15"/>
        <v>2503.0771</v>
      </c>
      <c r="B325" s="1">
        <v>0.98195460999999995</v>
      </c>
      <c r="C325">
        <f xml:space="preserve"> _xlfn.XLOOKUP($A325,DibenzoThiophene!$A:$A,DibenzoThiophene!$B:$B,,1)
 + ( $A325 - _xlfn.XLOOKUP($A325,DibenzoThiophene!$A:$A,DibenzoThiophene!$A:$A,,1) )
   / ( _xlfn.XLOOKUP($A325,DibenzoThiophene!$A:$A,DibenzoThiophene!$A:$A,,-1)
       - _xlfn.XLOOKUP($A325,DibenzoThiophene!$A:$A,DibenzoThiophene!$A:$A,,1) )
   * ( _xlfn.XLOOKUP($A325,DibenzoThiophene!$A:$A,DibenzoThiophene!$B:$B,,-1)
       - _xlfn.XLOOKUP($A325,DibenzoThiophene!$A:$A,DibenzoThiophene!$B:$B,,1) )</f>
        <v>0.9299011527565415</v>
      </c>
      <c r="D325">
        <f xml:space="preserve"> _xlfn.XLOOKUP($A325,Sulfone!$A:$A,Sulfone!$B:$B,,1)
 + ( $A325 - _xlfn.XLOOKUP($A325,Sulfone!$A:$A,Sulfone!$A:$A,,1) )
   / ( _xlfn.XLOOKUP($A325,Sulfone!$A:$A,Sulfone!$A:$A,,-1)
       - _xlfn.XLOOKUP($A325,Sulfone!$A:$A,Sulfone!$A:$A,,1) )
   * ( _xlfn.XLOOKUP($A325,Sulfone!$A:$A,Sulfone!$B:$B,,-1)
       - _xlfn.XLOOKUP($A325,Sulfone!$A:$A,Sulfone!$B:$B,,1) )</f>
        <v>1.1427895921562596</v>
      </c>
      <c r="E325">
        <f xml:space="preserve"> _xlfn.XLOOKUP($A325,sfeso4051!$A:$A,sfeso4051!$B:$B,,1)
 + ( $A325 - _xlfn.XLOOKUP($A325,sfeso4051!$A:$A,sfeso4051!$A:$A,,1) )
   / ( _xlfn.XLOOKUP($A325,sfeso4051!$A:$A,sfeso4051!$A:$A,,-1)
       - _xlfn.XLOOKUP($A325,sfeso4051!$A:$A,sfeso4051!$A:$A,,1) )
   * ( _xlfn.XLOOKUP($A325,sfeso4051!$A:$A,sfeso4051!$B:$B,,-1)
       - _xlfn.XLOOKUP($A325,sfeso4051!$A:$A,sfeso4051!$B:$B,,1) )</f>
        <v>1.1179101121156603</v>
      </c>
      <c r="F325">
        <f xml:space="preserve"> _xlfn.XLOOKUP($A325,sdbt029!$A:$A,sdbt029!$B:$B,,1)
 + ( $A325 - _xlfn.XLOOKUP($A325,sdbt029!$A:$A,sdbt029!$A:$A,,1) )
   / ( _xlfn.XLOOKUP($A325,sdbt029!$A:$A,sdbt029!$A:$A,,-1)
       - _xlfn.XLOOKUP($A325,sdbt029!$A:$A,sdbt029!$A:$A,,1) )
   * ( _xlfn.XLOOKUP($A325,sdbt029!$A:$A,sdbt029!$B:$B,,-1)
       - _xlfn.XLOOKUP($A325,sdbt029!$A:$A,sdbt029!$B:$B,,1) )</f>
        <v>0.85101381187358538</v>
      </c>
      <c r="G325">
        <f xml:space="preserve"> _xlfn.XLOOKUP($A325,sdbs034!$A:$A,sdbs034!$B:$B,,1)
 + ( $A325 - _xlfn.XLOOKUP($A325,sdbs034!$A:$A,sdbs034!$A:$A,,1) )
   / ( _xlfn.XLOOKUP($A325,sdbs034!$A:$A,sdbs034!$A:$A,,-1)
       - _xlfn.XLOOKUP($A325,sdbs034!$A:$A,sdbs034!$A:$A,,1) )
   * ( _xlfn.XLOOKUP($A325,sdbs034!$A:$A,sdbs034!$B:$B,,-1)
       - _xlfn.XLOOKUP($A325,sdbs034!$A:$A,sdbs034!$B:$B,,1) )</f>
        <v>0.94217734667742248</v>
      </c>
      <c r="H325">
        <f xml:space="preserve"> _xlfn.XLOOKUP($A325,sdbso042!$A:$A,sdbso042!$B:$B,,1)
 + ( $A325 - _xlfn.XLOOKUP($A325,sdbso042!$A:$A,sdbso042!$A:$A,,1) )
   / ( _xlfn.XLOOKUP($A325,sdbso042!$A:$A,sdbso042!$A:$A,,-1)
       - _xlfn.XLOOKUP($A325,sdbso042!$A:$A,sdbso042!$A:$A,,1) )
   * ( _xlfn.XLOOKUP($A325,sdbso042!$A:$A,sdbso042!$B:$B,,-1)
       - _xlfn.XLOOKUP($A325,sdbso042!$A:$A,sdbso042!$B:$B,,1) )</f>
        <v>0.92328622827235074</v>
      </c>
      <c r="Y325">
        <f t="shared" si="16"/>
        <v>0</v>
      </c>
      <c r="Z325">
        <f t="shared" si="17"/>
        <v>0</v>
      </c>
      <c r="AM325" s="1">
        <v>2504.5771</v>
      </c>
    </row>
    <row r="326" spans="1:39" x14ac:dyDescent="0.2">
      <c r="A326" s="1">
        <f t="shared" si="15"/>
        <v>2503.3272999999999</v>
      </c>
      <c r="B326" s="1">
        <v>1.0006389</v>
      </c>
      <c r="C326">
        <f xml:space="preserve"> _xlfn.XLOOKUP($A326,DibenzoThiophene!$A:$A,DibenzoThiophene!$B:$B,,1)
 + ( $A326 - _xlfn.XLOOKUP($A326,DibenzoThiophene!$A:$A,DibenzoThiophene!$A:$A,,1) )
   / ( _xlfn.XLOOKUP($A326,DibenzoThiophene!$A:$A,DibenzoThiophene!$A:$A,,-1)
       - _xlfn.XLOOKUP($A326,DibenzoThiophene!$A:$A,DibenzoThiophene!$A:$A,,1) )
   * ( _xlfn.XLOOKUP($A326,DibenzoThiophene!$A:$A,DibenzoThiophene!$B:$B,,-1)
       - _xlfn.XLOOKUP($A326,DibenzoThiophene!$A:$A,DibenzoThiophene!$B:$B,,1) )</f>
        <v>0.92410904651780512</v>
      </c>
      <c r="D326">
        <f xml:space="preserve"> _xlfn.XLOOKUP($A326,Sulfone!$A:$A,Sulfone!$B:$B,,1)
 + ( $A326 - _xlfn.XLOOKUP($A326,Sulfone!$A:$A,Sulfone!$A:$A,,1) )
   / ( _xlfn.XLOOKUP($A326,Sulfone!$A:$A,Sulfone!$A:$A,,-1)
       - _xlfn.XLOOKUP($A326,Sulfone!$A:$A,Sulfone!$A:$A,,1) )
   * ( _xlfn.XLOOKUP($A326,Sulfone!$A:$A,Sulfone!$B:$B,,-1)
       - _xlfn.XLOOKUP($A326,Sulfone!$A:$A,Sulfone!$B:$B,,1) )</f>
        <v>1.1331444832256405</v>
      </c>
      <c r="E326">
        <f xml:space="preserve"> _xlfn.XLOOKUP($A326,sfeso4051!$A:$A,sfeso4051!$B:$B,,1)
 + ( $A326 - _xlfn.XLOOKUP($A326,sfeso4051!$A:$A,sfeso4051!$A:$A,,1) )
   / ( _xlfn.XLOOKUP($A326,sfeso4051!$A:$A,sfeso4051!$A:$A,,-1)
       - _xlfn.XLOOKUP($A326,sfeso4051!$A:$A,sfeso4051!$A:$A,,1) )
   * ( _xlfn.XLOOKUP($A326,sfeso4051!$A:$A,sfeso4051!$B:$B,,-1)
       - _xlfn.XLOOKUP($A326,sfeso4051!$A:$A,sfeso4051!$B:$B,,1) )</f>
        <v>1.0964425091102852</v>
      </c>
      <c r="F326">
        <f xml:space="preserve"> _xlfn.XLOOKUP($A326,sdbt029!$A:$A,sdbt029!$B:$B,,1)
 + ( $A326 - _xlfn.XLOOKUP($A326,sdbt029!$A:$A,sdbt029!$A:$A,,1) )
   / ( _xlfn.XLOOKUP($A326,sdbt029!$A:$A,sdbt029!$A:$A,,-1)
       - _xlfn.XLOOKUP($A326,sdbt029!$A:$A,sdbt029!$A:$A,,1) )
   * ( _xlfn.XLOOKUP($A326,sdbt029!$A:$A,sdbt029!$B:$B,,-1)
       - _xlfn.XLOOKUP($A326,sdbt029!$A:$A,sdbt029!$B:$B,,1) )</f>
        <v>0.84515384554371387</v>
      </c>
      <c r="G326">
        <f xml:space="preserve"> _xlfn.XLOOKUP($A326,sdbs034!$A:$A,sdbs034!$B:$B,,1)
 + ( $A326 - _xlfn.XLOOKUP($A326,sdbs034!$A:$A,sdbs034!$A:$A,,1) )
   / ( _xlfn.XLOOKUP($A326,sdbs034!$A:$A,sdbs034!$A:$A,,-1)
       - _xlfn.XLOOKUP($A326,sdbs034!$A:$A,sdbs034!$A:$A,,1) )
   * ( _xlfn.XLOOKUP($A326,sdbs034!$A:$A,sdbs034!$B:$B,,-1)
       - _xlfn.XLOOKUP($A326,sdbs034!$A:$A,sdbs034!$B:$B,,1) )</f>
        <v>0.92745372257443925</v>
      </c>
      <c r="H326">
        <f xml:space="preserve"> _xlfn.XLOOKUP($A326,sdbso042!$A:$A,sdbso042!$B:$B,,1)
 + ( $A326 - _xlfn.XLOOKUP($A326,sdbso042!$A:$A,sdbso042!$A:$A,,1) )
   / ( _xlfn.XLOOKUP($A326,sdbso042!$A:$A,sdbso042!$A:$A,,-1)
       - _xlfn.XLOOKUP($A326,sdbso042!$A:$A,sdbso042!$A:$A,,1) )
   * ( _xlfn.XLOOKUP($A326,sdbso042!$A:$A,sdbso042!$B:$B,,-1)
       - _xlfn.XLOOKUP($A326,sdbso042!$A:$A,sdbso042!$B:$B,,1) )</f>
        <v>0.91707287524379144</v>
      </c>
      <c r="Y326">
        <f t="shared" si="16"/>
        <v>0</v>
      </c>
      <c r="Z326">
        <f t="shared" si="17"/>
        <v>0</v>
      </c>
      <c r="AM326" s="1">
        <v>2504.8272999999999</v>
      </c>
    </row>
    <row r="327" spans="1:39" x14ac:dyDescent="0.2">
      <c r="A327" s="1">
        <f t="shared" si="15"/>
        <v>2503.5774999999999</v>
      </c>
      <c r="B327" s="1">
        <v>1.0081549000000001</v>
      </c>
      <c r="C327">
        <f xml:space="preserve"> _xlfn.XLOOKUP($A327,DibenzoThiophene!$A:$A,DibenzoThiophene!$B:$B,,1)
 + ( $A327 - _xlfn.XLOOKUP($A327,DibenzoThiophene!$A:$A,DibenzoThiophene!$A:$A,,1) )
   / ( _xlfn.XLOOKUP($A327,DibenzoThiophene!$A:$A,DibenzoThiophene!$A:$A,,-1)
       - _xlfn.XLOOKUP($A327,DibenzoThiophene!$A:$A,DibenzoThiophene!$A:$A,,1) )
   * ( _xlfn.XLOOKUP($A327,DibenzoThiophene!$A:$A,DibenzoThiophene!$B:$B,,-1)
       - _xlfn.XLOOKUP($A327,DibenzoThiophene!$A:$A,DibenzoThiophene!$B:$B,,1) )</f>
        <v>0.91831694027906874</v>
      </c>
      <c r="D327">
        <f xml:space="preserve"> _xlfn.XLOOKUP($A327,Sulfone!$A:$A,Sulfone!$B:$B,,1)
 + ( $A327 - _xlfn.XLOOKUP($A327,Sulfone!$A:$A,Sulfone!$A:$A,,1) )
   / ( _xlfn.XLOOKUP($A327,Sulfone!$A:$A,Sulfone!$A:$A,,-1)
       - _xlfn.XLOOKUP($A327,Sulfone!$A:$A,Sulfone!$A:$A,,1) )
   * ( _xlfn.XLOOKUP($A327,Sulfone!$A:$A,Sulfone!$B:$B,,-1)
       - _xlfn.XLOOKUP($A327,Sulfone!$A:$A,Sulfone!$B:$B,,1) )</f>
        <v>1.1234993742950214</v>
      </c>
      <c r="E327">
        <f xml:space="preserve"> _xlfn.XLOOKUP($A327,sfeso4051!$A:$A,sfeso4051!$B:$B,,1)
 + ( $A327 - _xlfn.XLOOKUP($A327,sfeso4051!$A:$A,sfeso4051!$A:$A,,1) )
   / ( _xlfn.XLOOKUP($A327,sfeso4051!$A:$A,sfeso4051!$A:$A,,-1)
       - _xlfn.XLOOKUP($A327,sfeso4051!$A:$A,sfeso4051!$A:$A,,1) )
   * ( _xlfn.XLOOKUP($A327,sfeso4051!$A:$A,sfeso4051!$B:$B,,-1)
       - _xlfn.XLOOKUP($A327,sfeso4051!$A:$A,sfeso4051!$B:$B,,1) )</f>
        <v>1.07619719937604</v>
      </c>
      <c r="F327">
        <f xml:space="preserve"> _xlfn.XLOOKUP($A327,sdbt029!$A:$A,sdbt029!$B:$B,,1)
 + ( $A327 - _xlfn.XLOOKUP($A327,sdbt029!$A:$A,sdbt029!$A:$A,,1) )
   / ( _xlfn.XLOOKUP($A327,sdbt029!$A:$A,sdbt029!$A:$A,,-1)
       - _xlfn.XLOOKUP($A327,sdbt029!$A:$A,sdbt029!$A:$A,,1) )
   * ( _xlfn.XLOOKUP($A327,sdbt029!$A:$A,sdbt029!$B:$B,,-1)
       - _xlfn.XLOOKUP($A327,sdbt029!$A:$A,sdbt029!$B:$B,,1) )</f>
        <v>0.83248723676172842</v>
      </c>
      <c r="G327">
        <f xml:space="preserve"> _xlfn.XLOOKUP($A327,sdbs034!$A:$A,sdbs034!$B:$B,,1)
 + ( $A327 - _xlfn.XLOOKUP($A327,sdbs034!$A:$A,sdbs034!$A:$A,,1) )
   / ( _xlfn.XLOOKUP($A327,sdbs034!$A:$A,sdbs034!$A:$A,,-1)
       - _xlfn.XLOOKUP($A327,sdbs034!$A:$A,sdbs034!$A:$A,,1) )
   * ( _xlfn.XLOOKUP($A327,sdbs034!$A:$A,sdbs034!$B:$B,,-1)
       - _xlfn.XLOOKUP($A327,sdbs034!$A:$A,sdbs034!$B:$B,,1) )</f>
        <v>0.93642734053988286</v>
      </c>
      <c r="H327">
        <f xml:space="preserve"> _xlfn.XLOOKUP($A327,sdbso042!$A:$A,sdbso042!$B:$B,,1)
 + ( $A327 - _xlfn.XLOOKUP($A327,sdbso042!$A:$A,sdbso042!$A:$A,,1) )
   / ( _xlfn.XLOOKUP($A327,sdbso042!$A:$A,sdbso042!$A:$A,,-1)
       - _xlfn.XLOOKUP($A327,sdbso042!$A:$A,sdbso042!$A:$A,,1) )
   * ( _xlfn.XLOOKUP($A327,sdbso042!$A:$A,sdbso042!$B:$B,,-1)
       - _xlfn.XLOOKUP($A327,sdbso042!$A:$A,sdbso042!$B:$B,,1) )</f>
        <v>0.91339481783209808</v>
      </c>
      <c r="Y327">
        <f t="shared" si="16"/>
        <v>0</v>
      </c>
      <c r="Z327">
        <f t="shared" si="17"/>
        <v>0</v>
      </c>
      <c r="AM327" s="1">
        <v>2505.0774999999999</v>
      </c>
    </row>
    <row r="328" spans="1:39" x14ac:dyDescent="0.2">
      <c r="A328" s="1">
        <f t="shared" si="15"/>
        <v>2503.8276000000001</v>
      </c>
      <c r="B328" s="1">
        <v>0.97937149000000001</v>
      </c>
      <c r="C328">
        <f xml:space="preserve"> _xlfn.XLOOKUP($A328,DibenzoThiophene!$A:$A,DibenzoThiophene!$B:$B,,1)
 + ( $A328 - _xlfn.XLOOKUP($A328,DibenzoThiophene!$A:$A,DibenzoThiophene!$A:$A,,1) )
   / ( _xlfn.XLOOKUP($A328,DibenzoThiophene!$A:$A,DibenzoThiophene!$A:$A,,-1)
       - _xlfn.XLOOKUP($A328,DibenzoThiophene!$A:$A,DibenzoThiophene!$A:$A,,1) )
   * ( _xlfn.XLOOKUP($A328,DibenzoThiophene!$A:$A,DibenzoThiophene!$B:$B,,-1)
       - _xlfn.XLOOKUP($A328,DibenzoThiophene!$A:$A,DibenzoThiophene!$B:$B,,1) )</f>
        <v>0.91252714903082965</v>
      </c>
      <c r="D328">
        <f xml:space="preserve"> _xlfn.XLOOKUP($A328,Sulfone!$A:$A,Sulfone!$B:$B,,1)
 + ( $A328 - _xlfn.XLOOKUP($A328,Sulfone!$A:$A,Sulfone!$A:$A,,1) )
   / ( _xlfn.XLOOKUP($A328,Sulfone!$A:$A,Sulfone!$A:$A,,-1)
       - _xlfn.XLOOKUP($A328,Sulfone!$A:$A,Sulfone!$A:$A,,1) )
   * ( _xlfn.XLOOKUP($A328,Sulfone!$A:$A,Sulfone!$B:$B,,-1)
       - _xlfn.XLOOKUP($A328,Sulfone!$A:$A,Sulfone!$B:$B,,1) )</f>
        <v>1.1138581203239972</v>
      </c>
      <c r="E328">
        <f xml:space="preserve"> _xlfn.XLOOKUP($A328,sfeso4051!$A:$A,sfeso4051!$B:$B,,1)
 + ( $A328 - _xlfn.XLOOKUP($A328,sfeso4051!$A:$A,sfeso4051!$A:$A,,1) )
   / ( _xlfn.XLOOKUP($A328,sfeso4051!$A:$A,sfeso4051!$A:$A,,-1)
       - _xlfn.XLOOKUP($A328,sfeso4051!$A:$A,sfeso4051!$A:$A,,1) )
   * ( _xlfn.XLOOKUP($A328,sfeso4051!$A:$A,sfeso4051!$B:$B,,-1)
       - _xlfn.XLOOKUP($A328,sfeso4051!$A:$A,sfeso4051!$B:$B,,1) )</f>
        <v>1.0558091449273646</v>
      </c>
      <c r="F328">
        <f xml:space="preserve"> _xlfn.XLOOKUP($A328,sdbt029!$A:$A,sdbt029!$B:$B,,1)
 + ( $A328 - _xlfn.XLOOKUP($A328,sdbt029!$A:$A,sdbt029!$A:$A,,1) )
   / ( _xlfn.XLOOKUP($A328,sdbt029!$A:$A,sdbt029!$A:$A,,-1)
       - _xlfn.XLOOKUP($A328,sdbt029!$A:$A,sdbt029!$A:$A,,1) )
   * ( _xlfn.XLOOKUP($A328,sdbt029!$A:$A,sdbt029!$B:$B,,-1)
       - _xlfn.XLOOKUP($A328,sdbt029!$A:$A,sdbt029!$B:$B,,1) )</f>
        <v>0.82515004924869018</v>
      </c>
      <c r="G328">
        <f xml:space="preserve"> _xlfn.XLOOKUP($A328,sdbs034!$A:$A,sdbs034!$B:$B,,1)
 + ( $A328 - _xlfn.XLOOKUP($A328,sdbs034!$A:$A,sdbs034!$A:$A,,1) )
   / ( _xlfn.XLOOKUP($A328,sdbs034!$A:$A,sdbs034!$A:$A,,-1)
       - _xlfn.XLOOKUP($A328,sdbs034!$A:$A,sdbs034!$A:$A,,1) )
   * ( _xlfn.XLOOKUP($A328,sdbs034!$A:$A,sdbs034!$B:$B,,-1)
       - _xlfn.XLOOKUP($A328,sdbs034!$A:$A,sdbs034!$B:$B,,1) )</f>
        <v>0.92376255610951574</v>
      </c>
      <c r="H328">
        <f xml:space="preserve"> _xlfn.XLOOKUP($A328,sdbso042!$A:$A,sdbso042!$B:$B,,1)
 + ( $A328 - _xlfn.XLOOKUP($A328,sdbso042!$A:$A,sdbso042!$A:$A,,1) )
   / ( _xlfn.XLOOKUP($A328,sdbso042!$A:$A,sdbso042!$A:$A,,-1)
       - _xlfn.XLOOKUP($A328,sdbso042!$A:$A,sdbso042!$A:$A,,1) )
   * ( _xlfn.XLOOKUP($A328,sdbso042!$A:$A,sdbso042!$B:$B,,-1)
       - _xlfn.XLOOKUP($A328,sdbso042!$A:$A,sdbso042!$B:$B,,1) )</f>
        <v>0.91497055425898999</v>
      </c>
      <c r="Y328">
        <f t="shared" si="16"/>
        <v>0</v>
      </c>
      <c r="Z328">
        <f t="shared" si="17"/>
        <v>0</v>
      </c>
      <c r="AM328" s="1">
        <v>2505.3276000000001</v>
      </c>
    </row>
    <row r="329" spans="1:39" x14ac:dyDescent="0.2">
      <c r="A329" s="1">
        <f t="shared" si="15"/>
        <v>2504.0778</v>
      </c>
      <c r="B329" s="1">
        <v>0.97630828000000003</v>
      </c>
      <c r="C329">
        <f xml:space="preserve"> _xlfn.XLOOKUP($A329,DibenzoThiophene!$A:$A,DibenzoThiophene!$B:$B,,1)
 + ( $A329 - _xlfn.XLOOKUP($A329,DibenzoThiophene!$A:$A,DibenzoThiophene!$A:$A,,1) )
   / ( _xlfn.XLOOKUP($A329,DibenzoThiophene!$A:$A,DibenzoThiophene!$A:$A,,-1)
       - _xlfn.XLOOKUP($A329,DibenzoThiophene!$A:$A,DibenzoThiophene!$A:$A,,1) )
   * ( _xlfn.XLOOKUP($A329,DibenzoThiophene!$A:$A,DibenzoThiophene!$B:$B,,-1)
       - _xlfn.XLOOKUP($A329,DibenzoThiophene!$A:$A,DibenzoThiophene!$B:$B,,1) )</f>
        <v>0.90751030368302887</v>
      </c>
      <c r="D329">
        <f xml:space="preserve"> _xlfn.XLOOKUP($A329,Sulfone!$A:$A,Sulfone!$B:$B,,1)
 + ( $A329 - _xlfn.XLOOKUP($A329,Sulfone!$A:$A,Sulfone!$A:$A,,1) )
   / ( _xlfn.XLOOKUP($A329,Sulfone!$A:$A,Sulfone!$A:$A,,-1)
       - _xlfn.XLOOKUP($A329,Sulfone!$A:$A,Sulfone!$A:$A,,1) )
   * ( _xlfn.XLOOKUP($A329,Sulfone!$A:$A,Sulfone!$B:$B,,-1)
       - _xlfn.XLOOKUP($A329,Sulfone!$A:$A,Sulfone!$B:$B,,1) )</f>
        <v>1.1045080138616425</v>
      </c>
      <c r="E329">
        <f xml:space="preserve"> _xlfn.XLOOKUP($A329,sfeso4051!$A:$A,sfeso4051!$B:$B,,1)
 + ( $A329 - _xlfn.XLOOKUP($A329,sfeso4051!$A:$A,sfeso4051!$A:$A,,1) )
   / ( _xlfn.XLOOKUP($A329,sfeso4051!$A:$A,sfeso4051!$A:$A,,-1)
       - _xlfn.XLOOKUP($A329,sfeso4051!$A:$A,sfeso4051!$A:$A,,1) )
   * ( _xlfn.XLOOKUP($A329,sfeso4051!$A:$A,sfeso4051!$B:$B,,-1)
       - _xlfn.XLOOKUP($A329,sfeso4051!$A:$A,sfeso4051!$B:$B,,1) )</f>
        <v>1.0435657931238396</v>
      </c>
      <c r="F329">
        <f xml:space="preserve"> _xlfn.XLOOKUP($A329,sdbt029!$A:$A,sdbt029!$B:$B,,1)
 + ( $A329 - _xlfn.XLOOKUP($A329,sdbt029!$A:$A,sdbt029!$A:$A,,1) )
   / ( _xlfn.XLOOKUP($A329,sdbt029!$A:$A,sdbt029!$A:$A,,-1)
       - _xlfn.XLOOKUP($A329,sdbt029!$A:$A,sdbt029!$A:$A,,1) )
   * ( _xlfn.XLOOKUP($A329,sdbt029!$A:$A,sdbt029!$B:$B,,-1)
       - _xlfn.XLOOKUP($A329,sdbt029!$A:$A,sdbt029!$B:$B,,1) )</f>
        <v>0.82071151695114486</v>
      </c>
      <c r="G329">
        <f xml:space="preserve"> _xlfn.XLOOKUP($A329,sdbs034!$A:$A,sdbs034!$B:$B,,1)
 + ( $A329 - _xlfn.XLOOKUP($A329,sdbs034!$A:$A,sdbs034!$A:$A,,1) )
   / ( _xlfn.XLOOKUP($A329,sdbs034!$A:$A,sdbs034!$A:$A,,-1)
       - _xlfn.XLOOKUP($A329,sdbs034!$A:$A,sdbs034!$A:$A,,1) )
   * ( _xlfn.XLOOKUP($A329,sdbs034!$A:$A,sdbs034!$B:$B,,-1)
       - _xlfn.XLOOKUP($A329,sdbs034!$A:$A,sdbs034!$B:$B,,1) )</f>
        <v>0.92659451391117409</v>
      </c>
      <c r="H329">
        <f xml:space="preserve"> _xlfn.XLOOKUP($A329,sdbso042!$A:$A,sdbso042!$B:$B,,1)
 + ( $A329 - _xlfn.XLOOKUP($A329,sdbso042!$A:$A,sdbso042!$A:$A,,1) )
   / ( _xlfn.XLOOKUP($A329,sdbso042!$A:$A,sdbso042!$A:$A,,-1)
       - _xlfn.XLOOKUP($A329,sdbso042!$A:$A,sdbso042!$A:$A,,1) )
   * ( _xlfn.XLOOKUP($A329,sdbso042!$A:$A,sdbso042!$B:$B,,-1)
       - _xlfn.XLOOKUP($A329,sdbso042!$A:$A,sdbso042!$B:$B,,1) )</f>
        <v>0.90798224930188642</v>
      </c>
      <c r="Y329">
        <f t="shared" si="16"/>
        <v>0</v>
      </c>
      <c r="Z329">
        <f t="shared" si="17"/>
        <v>0</v>
      </c>
      <c r="AM329" s="1">
        <v>2505.5778</v>
      </c>
    </row>
    <row r="330" spans="1:39" x14ac:dyDescent="0.2">
      <c r="A330" s="1">
        <f t="shared" si="15"/>
        <v>2504.328</v>
      </c>
      <c r="B330" s="1">
        <v>0.97228221000000004</v>
      </c>
      <c r="C330">
        <f xml:space="preserve"> _xlfn.XLOOKUP($A330,DibenzoThiophene!$A:$A,DibenzoThiophene!$B:$B,,1)
 + ( $A330 - _xlfn.XLOOKUP($A330,DibenzoThiophene!$A:$A,DibenzoThiophene!$A:$A,,1) )
   / ( _xlfn.XLOOKUP($A330,DibenzoThiophene!$A:$A,DibenzoThiophene!$A:$A,,-1)
       - _xlfn.XLOOKUP($A330,DibenzoThiophene!$A:$A,DibenzoThiophene!$A:$A,,1) )
   * ( _xlfn.XLOOKUP($A330,DibenzoThiophene!$A:$A,DibenzoThiophene!$B:$B,,-1)
       - _xlfn.XLOOKUP($A330,DibenzoThiophene!$A:$A,DibenzoThiophene!$B:$B,,1) )</f>
        <v>0.90831582584268522</v>
      </c>
      <c r="D330">
        <f xml:space="preserve"> _xlfn.XLOOKUP($A330,Sulfone!$A:$A,Sulfone!$B:$B,,1)
 + ( $A330 - _xlfn.XLOOKUP($A330,Sulfone!$A:$A,Sulfone!$A:$A,,1) )
   / ( _xlfn.XLOOKUP($A330,Sulfone!$A:$A,Sulfone!$A:$A,,-1)
       - _xlfn.XLOOKUP($A330,Sulfone!$A:$A,Sulfone!$A:$A,,1) )
   * ( _xlfn.XLOOKUP($A330,Sulfone!$A:$A,Sulfone!$B:$B,,-1)
       - _xlfn.XLOOKUP($A330,Sulfone!$A:$A,Sulfone!$B:$B,,1) )</f>
        <v>1.0958198557615644</v>
      </c>
      <c r="E330">
        <f xml:space="preserve"> _xlfn.XLOOKUP($A330,sfeso4051!$A:$A,sfeso4051!$B:$B,,1)
 + ( $A330 - _xlfn.XLOOKUP($A330,sfeso4051!$A:$A,sfeso4051!$A:$A,,1) )
   / ( _xlfn.XLOOKUP($A330,sfeso4051!$A:$A,sfeso4051!$A:$A,,-1)
       - _xlfn.XLOOKUP($A330,sfeso4051!$A:$A,sfeso4051!$A:$A,,1) )
   * ( _xlfn.XLOOKUP($A330,sfeso4051!$A:$A,sfeso4051!$B:$B,,-1)
       - _xlfn.XLOOKUP($A330,sfeso4051!$A:$A,sfeso4051!$B:$B,,1) )</f>
        <v>1.0341101594911168</v>
      </c>
      <c r="F330">
        <f xml:space="preserve"> _xlfn.XLOOKUP($A330,sdbt029!$A:$A,sdbt029!$B:$B,,1)
 + ( $A330 - _xlfn.XLOOKUP($A330,sdbt029!$A:$A,sdbt029!$A:$A,,1) )
   / ( _xlfn.XLOOKUP($A330,sdbt029!$A:$A,sdbt029!$A:$A,,-1)
       - _xlfn.XLOOKUP($A330,sdbt029!$A:$A,sdbt029!$A:$A,,1) )
   * ( _xlfn.XLOOKUP($A330,sdbt029!$A:$A,sdbt029!$B:$B,,-1)
       - _xlfn.XLOOKUP($A330,sdbt029!$A:$A,sdbt029!$B:$B,,1) )</f>
        <v>0.81470798331420757</v>
      </c>
      <c r="G330">
        <f xml:space="preserve"> _xlfn.XLOOKUP($A330,sdbs034!$A:$A,sdbs034!$B:$B,,1)
 + ( $A330 - _xlfn.XLOOKUP($A330,sdbs034!$A:$A,sdbs034!$A:$A,,1) )
   / ( _xlfn.XLOOKUP($A330,sdbs034!$A:$A,sdbs034!$A:$A,,-1)
       - _xlfn.XLOOKUP($A330,sdbs034!$A:$A,sdbs034!$A:$A,,1) )
   * ( _xlfn.XLOOKUP($A330,sdbs034!$A:$A,sdbs034!$B:$B,,-1)
       - _xlfn.XLOOKUP($A330,sdbs034!$A:$A,sdbs034!$B:$B,,1) )</f>
        <v>0.92932922814448182</v>
      </c>
      <c r="H330">
        <f xml:space="preserve"> _xlfn.XLOOKUP($A330,sdbso042!$A:$A,sdbso042!$B:$B,,1)
 + ( $A330 - _xlfn.XLOOKUP($A330,sdbso042!$A:$A,sdbso042!$A:$A,,1) )
   / ( _xlfn.XLOOKUP($A330,sdbso042!$A:$A,sdbso042!$A:$A,,-1)
       - _xlfn.XLOOKUP($A330,sdbso042!$A:$A,sdbso042!$A:$A,,1) )
   * ( _xlfn.XLOOKUP($A330,sdbso042!$A:$A,sdbso042!$B:$B,,-1)
       - _xlfn.XLOOKUP($A330,sdbso042!$A:$A,sdbso042!$B:$B,,1) )</f>
        <v>0.90027348067141111</v>
      </c>
      <c r="Y330">
        <f t="shared" si="16"/>
        <v>0</v>
      </c>
      <c r="Z330">
        <f t="shared" si="17"/>
        <v>0</v>
      </c>
      <c r="AM330" s="1">
        <v>2505.828</v>
      </c>
    </row>
    <row r="331" spans="1:39" x14ac:dyDescent="0.2">
      <c r="A331" s="1">
        <f t="shared" si="15"/>
        <v>2504.5781999999999</v>
      </c>
      <c r="B331" s="1">
        <v>0.97998297000000001</v>
      </c>
      <c r="C331">
        <f xml:space="preserve"> _xlfn.XLOOKUP($A331,DibenzoThiophene!$A:$A,DibenzoThiophene!$B:$B,,1)
 + ( $A331 - _xlfn.XLOOKUP($A331,DibenzoThiophene!$A:$A,DibenzoThiophene!$A:$A,,1) )
   / ( _xlfn.XLOOKUP($A331,DibenzoThiophene!$A:$A,DibenzoThiophene!$A:$A,,-1)
       - _xlfn.XLOOKUP($A331,DibenzoThiophene!$A:$A,DibenzoThiophene!$A:$A,,1) )
   * ( _xlfn.XLOOKUP($A331,DibenzoThiophene!$A:$A,DibenzoThiophene!$B:$B,,-1)
       - _xlfn.XLOOKUP($A331,DibenzoThiophene!$A:$A,DibenzoThiophene!$B:$B,,1) )</f>
        <v>0.90912134800234157</v>
      </c>
      <c r="D331">
        <f xml:space="preserve"> _xlfn.XLOOKUP($A331,Sulfone!$A:$A,Sulfone!$B:$B,,1)
 + ( $A331 - _xlfn.XLOOKUP($A331,Sulfone!$A:$A,Sulfone!$A:$A,,1) )
   / ( _xlfn.XLOOKUP($A331,Sulfone!$A:$A,Sulfone!$A:$A,,-1)
       - _xlfn.XLOOKUP($A331,Sulfone!$A:$A,Sulfone!$A:$A,,1) )
   * ( _xlfn.XLOOKUP($A331,Sulfone!$A:$A,Sulfone!$B:$B,,-1)
       - _xlfn.XLOOKUP($A331,Sulfone!$A:$A,Sulfone!$B:$B,,1) )</f>
        <v>1.0871316976614864</v>
      </c>
      <c r="E331">
        <f xml:space="preserve"> _xlfn.XLOOKUP($A331,sfeso4051!$A:$A,sfeso4051!$B:$B,,1)
 + ( $A331 - _xlfn.XLOOKUP($A331,sfeso4051!$A:$A,sfeso4051!$A:$A,,1) )
   / ( _xlfn.XLOOKUP($A331,sfeso4051!$A:$A,sfeso4051!$A:$A,,-1)
       - _xlfn.XLOOKUP($A331,sfeso4051!$A:$A,sfeso4051!$A:$A,,1) )
   * ( _xlfn.XLOOKUP($A331,sfeso4051!$A:$A,sfeso4051!$B:$B,,-1)
       - _xlfn.XLOOKUP($A331,sfeso4051!$A:$A,sfeso4051!$B:$B,,1) )</f>
        <v>1.0171632049944235</v>
      </c>
      <c r="F331">
        <f xml:space="preserve"> _xlfn.XLOOKUP($A331,sdbt029!$A:$A,sdbt029!$B:$B,,1)
 + ( $A331 - _xlfn.XLOOKUP($A331,sdbt029!$A:$A,sdbt029!$A:$A,,1) )
   / ( _xlfn.XLOOKUP($A331,sdbt029!$A:$A,sdbt029!$A:$A,,-1)
       - _xlfn.XLOOKUP($A331,sdbt029!$A:$A,sdbt029!$A:$A,,1) )
   * ( _xlfn.XLOOKUP($A331,sdbt029!$A:$A,sdbt029!$B:$B,,-1)
       - _xlfn.XLOOKUP($A331,sdbt029!$A:$A,sdbt029!$B:$B,,1) )</f>
        <v>0.80926261094313512</v>
      </c>
      <c r="G331">
        <f xml:space="preserve"> _xlfn.XLOOKUP($A331,sdbs034!$A:$A,sdbs034!$B:$B,,1)
 + ( $A331 - _xlfn.XLOOKUP($A331,sdbs034!$A:$A,sdbs034!$A:$A,,1) )
   / ( _xlfn.XLOOKUP($A331,sdbs034!$A:$A,sdbs034!$A:$A,,-1)
       - _xlfn.XLOOKUP($A331,sdbs034!$A:$A,sdbs034!$A:$A,,1) )
   * ( _xlfn.XLOOKUP($A331,sdbs034!$A:$A,sdbs034!$B:$B,,-1)
       - _xlfn.XLOOKUP($A331,sdbs034!$A:$A,sdbs034!$B:$B,,1) )</f>
        <v>0.91874432543616213</v>
      </c>
      <c r="H331">
        <f xml:space="preserve"> _xlfn.XLOOKUP($A331,sdbso042!$A:$A,sdbso042!$B:$B,,1)
 + ( $A331 - _xlfn.XLOOKUP($A331,sdbso042!$A:$A,sdbso042!$A:$A,,1) )
   / ( _xlfn.XLOOKUP($A331,sdbso042!$A:$A,sdbso042!$A:$A,,-1)
       - _xlfn.XLOOKUP($A331,sdbso042!$A:$A,sdbso042!$A:$A,,1) )
   * ( _xlfn.XLOOKUP($A331,sdbso042!$A:$A,sdbso042!$B:$B,,-1)
       - _xlfn.XLOOKUP($A331,sdbso042!$A:$A,sdbso042!$B:$B,,1) )</f>
        <v>0.89033565074564092</v>
      </c>
      <c r="Y331">
        <f t="shared" si="16"/>
        <v>0</v>
      </c>
      <c r="Z331">
        <f t="shared" si="17"/>
        <v>0</v>
      </c>
      <c r="AM331" s="1">
        <v>2506.0781999999999</v>
      </c>
    </row>
    <row r="332" spans="1:39" x14ac:dyDescent="0.2">
      <c r="A332" s="1">
        <f t="shared" si="15"/>
        <v>2504.8283000000001</v>
      </c>
      <c r="B332" s="1">
        <v>0.98183984999999996</v>
      </c>
      <c r="C332">
        <f xml:space="preserve"> _xlfn.XLOOKUP($A332,DibenzoThiophene!$A:$A,DibenzoThiophene!$B:$B,,1)
 + ( $A332 - _xlfn.XLOOKUP($A332,DibenzoThiophene!$A:$A,DibenzoThiophene!$A:$A,,1) )
   / ( _xlfn.XLOOKUP($A332,DibenzoThiophene!$A:$A,DibenzoThiophene!$A:$A,,-1)
       - _xlfn.XLOOKUP($A332,DibenzoThiophene!$A:$A,DibenzoThiophene!$A:$A,,1) )
   * ( _xlfn.XLOOKUP($A332,DibenzoThiophene!$A:$A,DibenzoThiophene!$B:$B,,-1)
       - _xlfn.XLOOKUP($A332,DibenzoThiophene!$A:$A,DibenzoThiophene!$B:$B,,1) )</f>
        <v>0.90992654821069596</v>
      </c>
      <c r="D332">
        <f xml:space="preserve"> _xlfn.XLOOKUP($A332,Sulfone!$A:$A,Sulfone!$B:$B,,1)
 + ( $A332 - _xlfn.XLOOKUP($A332,Sulfone!$A:$A,Sulfone!$A:$A,,1) )
   / ( _xlfn.XLOOKUP($A332,Sulfone!$A:$A,Sulfone!$A:$A,,-1)
       - _xlfn.XLOOKUP($A332,Sulfone!$A:$A,Sulfone!$A:$A,,1) )
   * ( _xlfn.XLOOKUP($A332,Sulfone!$A:$A,Sulfone!$B:$B,,-1)
       - _xlfn.XLOOKUP($A332,Sulfone!$A:$A,Sulfone!$B:$B,,1) )</f>
        <v>1.0784470120466514</v>
      </c>
      <c r="E332">
        <f xml:space="preserve"> _xlfn.XLOOKUP($A332,sfeso4051!$A:$A,sfeso4051!$B:$B,,1)
 + ( $A332 - _xlfn.XLOOKUP($A332,sfeso4051!$A:$A,sfeso4051!$A:$A,,1) )
   / ( _xlfn.XLOOKUP($A332,sfeso4051!$A:$A,sfeso4051!$A:$A,,-1)
       - _xlfn.XLOOKUP($A332,sfeso4051!$A:$A,sfeso4051!$A:$A,,1) )
   * ( _xlfn.XLOOKUP($A332,sfeso4051!$A:$A,sfeso4051!$B:$B,,-1)
       - _xlfn.XLOOKUP($A332,sfeso4051!$A:$A,sfeso4051!$B:$B,,1) )</f>
        <v>0.99709084743337573</v>
      </c>
      <c r="F332">
        <f xml:space="preserve"> _xlfn.XLOOKUP($A332,sdbt029!$A:$A,sdbt029!$B:$B,,1)
 + ( $A332 - _xlfn.XLOOKUP($A332,sdbt029!$A:$A,sdbt029!$A:$A,,1) )
   / ( _xlfn.XLOOKUP($A332,sdbt029!$A:$A,sdbt029!$A:$A,,-1)
       - _xlfn.XLOOKUP($A332,sdbt029!$A:$A,sdbt029!$A:$A,,1) )
   * ( _xlfn.XLOOKUP($A332,sdbt029!$A:$A,sdbt029!$B:$B,,-1)
       - _xlfn.XLOOKUP($A332,sdbt029!$A:$A,sdbt029!$B:$B,,1) )</f>
        <v>0.81242635828223519</v>
      </c>
      <c r="G332">
        <f xml:space="preserve"> _xlfn.XLOOKUP($A332,sdbs034!$A:$A,sdbs034!$B:$B,,1)
 + ( $A332 - _xlfn.XLOOKUP($A332,sdbs034!$A:$A,sdbs034!$A:$A,,1) )
   / ( _xlfn.XLOOKUP($A332,sdbs034!$A:$A,sdbs034!$A:$A,,-1)
       - _xlfn.XLOOKUP($A332,sdbs034!$A:$A,sdbs034!$A:$A,,1) )
   * ( _xlfn.XLOOKUP($A332,sdbs034!$A:$A,sdbs034!$B:$B,,-1)
       - _xlfn.XLOOKUP($A332,sdbs034!$A:$A,sdbs034!$B:$B,,1) )</f>
        <v>0.92551730577846303</v>
      </c>
      <c r="H332">
        <f xml:space="preserve"> _xlfn.XLOOKUP($A332,sdbso042!$A:$A,sdbso042!$B:$B,,1)
 + ( $A332 - _xlfn.XLOOKUP($A332,sdbso042!$A:$A,sdbso042!$A:$A,,1) )
   / ( _xlfn.XLOOKUP($A332,sdbso042!$A:$A,sdbso042!$A:$A,,-1)
       - _xlfn.XLOOKUP($A332,sdbso042!$A:$A,sdbso042!$A:$A,,1) )
   * ( _xlfn.XLOOKUP($A332,sdbso042!$A:$A,sdbso042!$B:$B,,-1)
       - _xlfn.XLOOKUP($A332,sdbso042!$A:$A,sdbso042!$B:$B,,1) )</f>
        <v>0.8970750426166072</v>
      </c>
      <c r="Y332">
        <f t="shared" si="16"/>
        <v>0</v>
      </c>
      <c r="Z332">
        <f t="shared" si="17"/>
        <v>0</v>
      </c>
      <c r="AM332" s="1">
        <v>2506.3283000000001</v>
      </c>
    </row>
    <row r="333" spans="1:39" x14ac:dyDescent="0.2">
      <c r="A333" s="1">
        <f t="shared" si="15"/>
        <v>2505.0785000000001</v>
      </c>
      <c r="B333" s="1">
        <v>0.94092091</v>
      </c>
      <c r="C333">
        <f xml:space="preserve"> _xlfn.XLOOKUP($A333,DibenzoThiophene!$A:$A,DibenzoThiophene!$B:$B,,1)
 + ( $A333 - _xlfn.XLOOKUP($A333,DibenzoThiophene!$A:$A,DibenzoThiophene!$A:$A,,1) )
   / ( _xlfn.XLOOKUP($A333,DibenzoThiophene!$A:$A,DibenzoThiophene!$A:$A,,-1)
       - _xlfn.XLOOKUP($A333,DibenzoThiophene!$A:$A,DibenzoThiophene!$A:$A,,1) )
   * ( _xlfn.XLOOKUP($A333,DibenzoThiophene!$A:$A,DibenzoThiophene!$B:$B,,-1)
       - _xlfn.XLOOKUP($A333,DibenzoThiophene!$A:$A,DibenzoThiophene!$B:$B,,1) )</f>
        <v>0.91073207037035231</v>
      </c>
      <c r="D333">
        <f xml:space="preserve"> _xlfn.XLOOKUP($A333,Sulfone!$A:$A,Sulfone!$B:$B,,1)
 + ( $A333 - _xlfn.XLOOKUP($A333,Sulfone!$A:$A,Sulfone!$A:$A,,1) )
   / ( _xlfn.XLOOKUP($A333,Sulfone!$A:$A,Sulfone!$A:$A,,-1)
       - _xlfn.XLOOKUP($A333,Sulfone!$A:$A,Sulfone!$A:$A,,1) )
   * ( _xlfn.XLOOKUP($A333,Sulfone!$A:$A,Sulfone!$B:$B,,-1)
       - _xlfn.XLOOKUP($A333,Sulfone!$A:$A,Sulfone!$B:$B,,1) )</f>
        <v>1.0707174852126418</v>
      </c>
      <c r="E333">
        <f xml:space="preserve"> _xlfn.XLOOKUP($A333,sfeso4051!$A:$A,sfeso4051!$B:$B,,1)
 + ( $A333 - _xlfn.XLOOKUP($A333,sfeso4051!$A:$A,sfeso4051!$A:$A,,1) )
   / ( _xlfn.XLOOKUP($A333,sfeso4051!$A:$A,sfeso4051!$A:$A,,-1)
       - _xlfn.XLOOKUP($A333,sfeso4051!$A:$A,sfeso4051!$A:$A,,1) )
   * ( _xlfn.XLOOKUP($A333,sfeso4051!$A:$A,sfeso4051!$B:$B,,-1)
       - _xlfn.XLOOKUP($A333,sfeso4051!$A:$A,sfeso4051!$B:$B,,1) )</f>
        <v>0.9833789189194615</v>
      </c>
      <c r="F333">
        <f xml:space="preserve"> _xlfn.XLOOKUP($A333,sdbt029!$A:$A,sdbt029!$B:$B,,1)
 + ( $A333 - _xlfn.XLOOKUP($A333,sdbt029!$A:$A,sdbt029!$A:$A,,1) )
   / ( _xlfn.XLOOKUP($A333,sdbt029!$A:$A,sdbt029!$A:$A,,-1)
       - _xlfn.XLOOKUP($A333,sdbt029!$A:$A,sdbt029!$A:$A,,1) )
   * ( _xlfn.XLOOKUP($A333,sdbt029!$A:$A,sdbt029!$B:$B,,-1)
       - _xlfn.XLOOKUP($A333,sdbt029!$A:$A,sdbt029!$B:$B,,1) )</f>
        <v>0.80872780094223629</v>
      </c>
      <c r="G333">
        <f xml:space="preserve"> _xlfn.XLOOKUP($A333,sdbs034!$A:$A,sdbs034!$B:$B,,1)
 + ( $A333 - _xlfn.XLOOKUP($A333,sdbs034!$A:$A,sdbs034!$A:$A,,1) )
   / ( _xlfn.XLOOKUP($A333,sdbs034!$A:$A,sdbs034!$A:$A,,-1)
       - _xlfn.XLOOKUP($A333,sdbs034!$A:$A,sdbs034!$A:$A,,1) )
   * ( _xlfn.XLOOKUP($A333,sdbs034!$A:$A,sdbs034!$B:$B,,-1)
       - _xlfn.XLOOKUP($A333,sdbs034!$A:$A,sdbs034!$B:$B,,1) )</f>
        <v>0.92205156533245991</v>
      </c>
      <c r="H333">
        <f xml:space="preserve"> _xlfn.XLOOKUP($A333,sdbso042!$A:$A,sdbso042!$B:$B,,1)
 + ( $A333 - _xlfn.XLOOKUP($A333,sdbso042!$A:$A,sdbso042!$A:$A,,1) )
   / ( _xlfn.XLOOKUP($A333,sdbso042!$A:$A,sdbso042!$A:$A,,-1)
       - _xlfn.XLOOKUP($A333,sdbso042!$A:$A,sdbso042!$A:$A,,1) )
   * ( _xlfn.XLOOKUP($A333,sdbso042!$A:$A,sdbso042!$B:$B,,-1)
       - _xlfn.XLOOKUP($A333,sdbso042!$A:$A,sdbso042!$B:$B,,1) )</f>
        <v>0.88895018114992497</v>
      </c>
      <c r="Y333">
        <f t="shared" si="16"/>
        <v>0</v>
      </c>
      <c r="Z333">
        <f t="shared" si="17"/>
        <v>0</v>
      </c>
      <c r="AM333" s="1">
        <v>2506.5785000000001</v>
      </c>
    </row>
    <row r="334" spans="1:39" x14ac:dyDescent="0.2">
      <c r="A334" s="1">
        <f t="shared" si="15"/>
        <v>2505.3287</v>
      </c>
      <c r="B334" s="1">
        <v>0.96237885000000001</v>
      </c>
      <c r="C334">
        <f xml:space="preserve"> _xlfn.XLOOKUP($A334,DibenzoThiophene!$A:$A,DibenzoThiophene!$B:$B,,1)
 + ( $A334 - _xlfn.XLOOKUP($A334,DibenzoThiophene!$A:$A,DibenzoThiophene!$A:$A,,1) )
   / ( _xlfn.XLOOKUP($A334,DibenzoThiophene!$A:$A,DibenzoThiophene!$A:$A,,-1)
       - _xlfn.XLOOKUP($A334,DibenzoThiophene!$A:$A,DibenzoThiophene!$A:$A,,1) )
   * ( _xlfn.XLOOKUP($A334,DibenzoThiophene!$A:$A,DibenzoThiophene!$B:$B,,-1)
       - _xlfn.XLOOKUP($A334,DibenzoThiophene!$A:$A,DibenzoThiophene!$B:$B,,1) )</f>
        <v>0.91153759253000877</v>
      </c>
      <c r="D334">
        <f xml:space="preserve"> _xlfn.XLOOKUP($A334,Sulfone!$A:$A,Sulfone!$B:$B,,1)
 + ( $A334 - _xlfn.XLOOKUP($A334,Sulfone!$A:$A,Sulfone!$A:$A,,1) )
   / ( _xlfn.XLOOKUP($A334,Sulfone!$A:$A,Sulfone!$A:$A,,-1)
       - _xlfn.XLOOKUP($A334,Sulfone!$A:$A,Sulfone!$A:$A,,1) )
   * ( _xlfn.XLOOKUP($A334,Sulfone!$A:$A,Sulfone!$B:$B,,-1)
       - _xlfn.XLOOKUP($A334,Sulfone!$A:$A,Sulfone!$B:$B,,1) )</f>
        <v>1.0652234880230627</v>
      </c>
      <c r="E334">
        <f xml:space="preserve"> _xlfn.XLOOKUP($A334,sfeso4051!$A:$A,sfeso4051!$B:$B,,1)
 + ( $A334 - _xlfn.XLOOKUP($A334,sfeso4051!$A:$A,sfeso4051!$A:$A,,1) )
   / ( _xlfn.XLOOKUP($A334,sfeso4051!$A:$A,sfeso4051!$A:$A,,-1)
       - _xlfn.XLOOKUP($A334,sfeso4051!$A:$A,sfeso4051!$A:$A,,1) )
   * ( _xlfn.XLOOKUP($A334,sfeso4051!$A:$A,sfeso4051!$B:$B,,-1)
       - _xlfn.XLOOKUP($A334,sfeso4051!$A:$A,sfeso4051!$B:$B,,1) )</f>
        <v>0.96692682387073903</v>
      </c>
      <c r="F334">
        <f xml:space="preserve"> _xlfn.XLOOKUP($A334,sdbt029!$A:$A,sdbt029!$B:$B,,1)
 + ( $A334 - _xlfn.XLOOKUP($A334,sdbt029!$A:$A,sdbt029!$A:$A,,1) )
   / ( _xlfn.XLOOKUP($A334,sdbt029!$A:$A,sdbt029!$A:$A,,-1)
       - _xlfn.XLOOKUP($A334,sdbt029!$A:$A,sdbt029!$A:$A,,1) )
   * ( _xlfn.XLOOKUP($A334,sdbt029!$A:$A,sdbt029!$B:$B,,-1)
       - _xlfn.XLOOKUP($A334,sdbt029!$A:$A,sdbt029!$B:$B,,1) )</f>
        <v>0.80849101784689581</v>
      </c>
      <c r="G334">
        <f xml:space="preserve"> _xlfn.XLOOKUP($A334,sdbs034!$A:$A,sdbs034!$B:$B,,1)
 + ( $A334 - _xlfn.XLOOKUP($A334,sdbs034!$A:$A,sdbs034!$A:$A,,1) )
   / ( _xlfn.XLOOKUP($A334,sdbs034!$A:$A,sdbs034!$A:$A,,-1)
       - _xlfn.XLOOKUP($A334,sdbs034!$A:$A,sdbs034!$A:$A,,1) )
   * ( _xlfn.XLOOKUP($A334,sdbs034!$A:$A,sdbs034!$B:$B,,-1)
       - _xlfn.XLOOKUP($A334,sdbs034!$A:$A,sdbs034!$B:$B,,1) )</f>
        <v>0.91812368020627022</v>
      </c>
      <c r="H334">
        <f xml:space="preserve"> _xlfn.XLOOKUP($A334,sdbso042!$A:$A,sdbso042!$B:$B,,1)
 + ( $A334 - _xlfn.XLOOKUP($A334,sdbso042!$A:$A,sdbso042!$A:$A,,1) )
   / ( _xlfn.XLOOKUP($A334,sdbso042!$A:$A,sdbso042!$A:$A,,-1)
       - _xlfn.XLOOKUP($A334,sdbso042!$A:$A,sdbso042!$A:$A,,1) )
   * ( _xlfn.XLOOKUP($A334,sdbso042!$A:$A,sdbso042!$B:$B,,-1)
       - _xlfn.XLOOKUP($A334,sdbso042!$A:$A,sdbso042!$B:$B,,1) )</f>
        <v>0.89021158747192075</v>
      </c>
      <c r="Y334">
        <f t="shared" si="16"/>
        <v>0</v>
      </c>
      <c r="Z334">
        <f t="shared" si="17"/>
        <v>0</v>
      </c>
      <c r="AM334" s="1">
        <v>2506.8287</v>
      </c>
    </row>
    <row r="335" spans="1:39" x14ac:dyDescent="0.2">
      <c r="A335" s="1">
        <f t="shared" si="15"/>
        <v>2505.5789</v>
      </c>
      <c r="B335" s="1">
        <v>0.99246867999999999</v>
      </c>
      <c r="C335">
        <f xml:space="preserve"> _xlfn.XLOOKUP($A335,DibenzoThiophene!$A:$A,DibenzoThiophene!$B:$B,,1)
 + ( $A335 - _xlfn.XLOOKUP($A335,DibenzoThiophene!$A:$A,DibenzoThiophene!$A:$A,,1) )
   / ( _xlfn.XLOOKUP($A335,DibenzoThiophene!$A:$A,DibenzoThiophene!$A:$A,,-1)
       - _xlfn.XLOOKUP($A335,DibenzoThiophene!$A:$A,DibenzoThiophene!$A:$A,,1) )
   * ( _xlfn.XLOOKUP($A335,DibenzoThiophene!$A:$A,DibenzoThiophene!$B:$B,,-1)
       - _xlfn.XLOOKUP($A335,DibenzoThiophene!$A:$A,DibenzoThiophene!$B:$B,,1) )</f>
        <v>0.91234311468966511</v>
      </c>
      <c r="D335">
        <f xml:space="preserve"> _xlfn.XLOOKUP($A335,Sulfone!$A:$A,Sulfone!$B:$B,,1)
 + ( $A335 - _xlfn.XLOOKUP($A335,Sulfone!$A:$A,Sulfone!$A:$A,,1) )
   / ( _xlfn.XLOOKUP($A335,Sulfone!$A:$A,Sulfone!$A:$A,,-1)
       - _xlfn.XLOOKUP($A335,Sulfone!$A:$A,Sulfone!$A:$A,,1) )
   * ( _xlfn.XLOOKUP($A335,Sulfone!$A:$A,Sulfone!$B:$B,,-1)
       - _xlfn.XLOOKUP($A335,Sulfone!$A:$A,Sulfone!$B:$B,,1) )</f>
        <v>1.0597294908334838</v>
      </c>
      <c r="E335">
        <f xml:space="preserve"> _xlfn.XLOOKUP($A335,sfeso4051!$A:$A,sfeso4051!$B:$B,,1)
 + ( $A335 - _xlfn.XLOOKUP($A335,sfeso4051!$A:$A,sfeso4051!$A:$A,,1) )
   / ( _xlfn.XLOOKUP($A335,sfeso4051!$A:$A,sfeso4051!$A:$A,,-1)
       - _xlfn.XLOOKUP($A335,sfeso4051!$A:$A,sfeso4051!$A:$A,,1) )
   * ( _xlfn.XLOOKUP($A335,sfeso4051!$A:$A,sfeso4051!$B:$B,,-1)
       - _xlfn.XLOOKUP($A335,sfeso4051!$A:$A,sfeso4051!$B:$B,,1) )</f>
        <v>0.95153731336463809</v>
      </c>
      <c r="F335">
        <f xml:space="preserve"> _xlfn.XLOOKUP($A335,sdbt029!$A:$A,sdbt029!$B:$B,,1)
 + ( $A335 - _xlfn.XLOOKUP($A335,sdbt029!$A:$A,sdbt029!$A:$A,,1) )
   / ( _xlfn.XLOOKUP($A335,sdbt029!$A:$A,sdbt029!$A:$A,,-1)
       - _xlfn.XLOOKUP($A335,sdbt029!$A:$A,sdbt029!$A:$A,,1) )
   * ( _xlfn.XLOOKUP($A335,sdbt029!$A:$A,sdbt029!$B:$B,,-1)
       - _xlfn.XLOOKUP($A335,sdbt029!$A:$A,sdbt029!$B:$B,,1) )</f>
        <v>0.806823639890347</v>
      </c>
      <c r="G335">
        <f xml:space="preserve"> _xlfn.XLOOKUP($A335,sdbs034!$A:$A,sdbs034!$B:$B,,1)
 + ( $A335 - _xlfn.XLOOKUP($A335,sdbs034!$A:$A,sdbs034!$A:$A,,1) )
   / ( _xlfn.XLOOKUP($A335,sdbs034!$A:$A,sdbs034!$A:$A,,-1)
       - _xlfn.XLOOKUP($A335,sdbs034!$A:$A,sdbs034!$A:$A,,1) )
   * ( _xlfn.XLOOKUP($A335,sdbs034!$A:$A,sdbs034!$B:$B,,-1)
       - _xlfn.XLOOKUP($A335,sdbs034!$A:$A,sdbs034!$B:$B,,1) )</f>
        <v>0.9265231436975534</v>
      </c>
      <c r="H335">
        <f xml:space="preserve"> _xlfn.XLOOKUP($A335,sdbso042!$A:$A,sdbso042!$B:$B,,1)
 + ( $A335 - _xlfn.XLOOKUP($A335,sdbso042!$A:$A,sdbso042!$A:$A,,1) )
   / ( _xlfn.XLOOKUP($A335,sdbso042!$A:$A,sdbso042!$A:$A,,-1)
       - _xlfn.XLOOKUP($A335,sdbso042!$A:$A,sdbso042!$A:$A,,1) )
   * ( _xlfn.XLOOKUP($A335,sdbso042!$A:$A,sdbso042!$B:$B,,-1)
       - _xlfn.XLOOKUP($A335,sdbso042!$A:$A,sdbso042!$B:$B,,1) )</f>
        <v>0.88480072506783003</v>
      </c>
      <c r="Y335">
        <f t="shared" si="16"/>
        <v>0</v>
      </c>
      <c r="Z335">
        <f t="shared" si="17"/>
        <v>0</v>
      </c>
      <c r="AM335" s="1">
        <v>2507.0789</v>
      </c>
    </row>
    <row r="336" spans="1:39" x14ac:dyDescent="0.2">
      <c r="A336" s="1">
        <f t="shared" si="15"/>
        <v>2505.8290000000002</v>
      </c>
      <c r="B336" s="1">
        <v>0.93582381000000003</v>
      </c>
      <c r="C336">
        <f xml:space="preserve"> _xlfn.XLOOKUP($A336,DibenzoThiophene!$A:$A,DibenzoThiophene!$B:$B,,1)
 + ( $A336 - _xlfn.XLOOKUP($A336,DibenzoThiophene!$A:$A,DibenzoThiophene!$A:$A,,1) )
   / ( _xlfn.XLOOKUP($A336,DibenzoThiophene!$A:$A,DibenzoThiophene!$A:$A,,-1)
       - _xlfn.XLOOKUP($A336,DibenzoThiophene!$A:$A,DibenzoThiophene!$A:$A,,1) )
   * ( _xlfn.XLOOKUP($A336,DibenzoThiophene!$A:$A,DibenzoThiophene!$B:$B,,-1)
       - _xlfn.XLOOKUP($A336,DibenzoThiophene!$A:$A,DibenzoThiophene!$B:$B,,1) )</f>
        <v>0.91314831489801951</v>
      </c>
      <c r="D336">
        <f xml:space="preserve"> _xlfn.XLOOKUP($A336,Sulfone!$A:$A,Sulfone!$B:$B,,1)
 + ( $A336 - _xlfn.XLOOKUP($A336,Sulfone!$A:$A,Sulfone!$A:$A,,1) )
   / ( _xlfn.XLOOKUP($A336,Sulfone!$A:$A,Sulfone!$A:$A,,-1)
       - _xlfn.XLOOKUP($A336,Sulfone!$A:$A,Sulfone!$A:$A,,1) )
   * ( _xlfn.XLOOKUP($A336,Sulfone!$A:$A,Sulfone!$B:$B,,-1)
       - _xlfn.XLOOKUP($A336,Sulfone!$A:$A,Sulfone!$B:$B,,1) )</f>
        <v>1.0542376894861012</v>
      </c>
      <c r="E336">
        <f xml:space="preserve"> _xlfn.XLOOKUP($A336,sfeso4051!$A:$A,sfeso4051!$B:$B,,1)
 + ( $A336 - _xlfn.XLOOKUP($A336,sfeso4051!$A:$A,sfeso4051!$A:$A,,1) )
   / ( _xlfn.XLOOKUP($A336,sfeso4051!$A:$A,sfeso4051!$A:$A,,-1)
       - _xlfn.XLOOKUP($A336,sfeso4051!$A:$A,sfeso4051!$A:$A,,1) )
   * ( _xlfn.XLOOKUP($A336,sfeso4051!$A:$A,sfeso4051!$B:$B,,-1)
       - _xlfn.XLOOKUP($A336,sfeso4051!$A:$A,sfeso4051!$B:$B,,1) )</f>
        <v>0.93670394008300817</v>
      </c>
      <c r="F336">
        <f xml:space="preserve"> _xlfn.XLOOKUP($A336,sdbt029!$A:$A,sdbt029!$B:$B,,1)
 + ( $A336 - _xlfn.XLOOKUP($A336,sdbt029!$A:$A,sdbt029!$A:$A,,1) )
   / ( _xlfn.XLOOKUP($A336,sdbt029!$A:$A,sdbt029!$A:$A,,-1)
       - _xlfn.XLOOKUP($A336,sdbt029!$A:$A,sdbt029!$A:$A,,1) )
   * ( _xlfn.XLOOKUP($A336,sdbt029!$A:$A,sdbt029!$B:$B,,-1)
       - _xlfn.XLOOKUP($A336,sdbt029!$A:$A,sdbt029!$B:$B,,1) )</f>
        <v>0.80488916661686716</v>
      </c>
      <c r="G336">
        <f xml:space="preserve"> _xlfn.XLOOKUP($A336,sdbs034!$A:$A,sdbs034!$B:$B,,1)
 + ( $A336 - _xlfn.XLOOKUP($A336,sdbs034!$A:$A,sdbs034!$A:$A,,1) )
   / ( _xlfn.XLOOKUP($A336,sdbs034!$A:$A,sdbs034!$A:$A,,-1)
       - _xlfn.XLOOKUP($A336,sdbs034!$A:$A,sdbs034!$A:$A,,1) )
   * ( _xlfn.XLOOKUP($A336,sdbs034!$A:$A,sdbs034!$B:$B,,-1)
       - _xlfn.XLOOKUP($A336,sdbs034!$A:$A,sdbs034!$B:$B,,1) )</f>
        <v>0.91592197722006352</v>
      </c>
      <c r="H336">
        <f xml:space="preserve"> _xlfn.XLOOKUP($A336,sdbso042!$A:$A,sdbso042!$B:$B,,1)
 + ( $A336 - _xlfn.XLOOKUP($A336,sdbso042!$A:$A,sdbso042!$A:$A,,1) )
   / ( _xlfn.XLOOKUP($A336,sdbso042!$A:$A,sdbso042!$A:$A,,-1)
       - _xlfn.XLOOKUP($A336,sdbso042!$A:$A,sdbso042!$A:$A,,1) )
   * ( _xlfn.XLOOKUP($A336,sdbso042!$A:$A,sdbso042!$B:$B,,-1)
       - _xlfn.XLOOKUP($A336,sdbso042!$A:$A,sdbso042!$B:$B,,1) )</f>
        <v>0.88368635168174703</v>
      </c>
      <c r="Y336">
        <f t="shared" si="16"/>
        <v>0</v>
      </c>
      <c r="Z336">
        <f t="shared" si="17"/>
        <v>0</v>
      </c>
      <c r="AM336" s="1">
        <v>2507.3290000000002</v>
      </c>
    </row>
    <row r="337" spans="1:39" x14ac:dyDescent="0.2">
      <c r="A337" s="1">
        <f t="shared" si="15"/>
        <v>2506.0792000000001</v>
      </c>
      <c r="B337" s="1">
        <v>0.99724522999999998</v>
      </c>
      <c r="C337">
        <f xml:space="preserve"> _xlfn.XLOOKUP($A337,DibenzoThiophene!$A:$A,DibenzoThiophene!$B:$B,,1)
 + ( $A337 - _xlfn.XLOOKUP($A337,DibenzoThiophene!$A:$A,DibenzoThiophene!$A:$A,,1) )
   / ( _xlfn.XLOOKUP($A337,DibenzoThiophene!$A:$A,DibenzoThiophene!$A:$A,,-1)
       - _xlfn.XLOOKUP($A337,DibenzoThiophene!$A:$A,DibenzoThiophene!$A:$A,,1) )
   * ( _xlfn.XLOOKUP($A337,DibenzoThiophene!$A:$A,DibenzoThiophene!$B:$B,,-1)
       - _xlfn.XLOOKUP($A337,DibenzoThiophene!$A:$A,DibenzoThiophene!$B:$B,,1) )</f>
        <v>0.91395383705767586</v>
      </c>
      <c r="D337">
        <f xml:space="preserve"> _xlfn.XLOOKUP($A337,Sulfone!$A:$A,Sulfone!$B:$B,,1)
 + ( $A337 - _xlfn.XLOOKUP($A337,Sulfone!$A:$A,Sulfone!$A:$A,,1) )
   / ( _xlfn.XLOOKUP($A337,Sulfone!$A:$A,Sulfone!$A:$A,,-1)
       - _xlfn.XLOOKUP($A337,Sulfone!$A:$A,Sulfone!$A:$A,,1) )
   * ( _xlfn.XLOOKUP($A337,Sulfone!$A:$A,Sulfone!$B:$B,,-1)
       - _xlfn.XLOOKUP($A337,Sulfone!$A:$A,Sulfone!$B:$B,,1) )</f>
        <v>1.0489036023658644</v>
      </c>
      <c r="E337">
        <f xml:space="preserve"> _xlfn.XLOOKUP($A337,sfeso4051!$A:$A,sfeso4051!$B:$B,,1)
 + ( $A337 - _xlfn.XLOOKUP($A337,sfeso4051!$A:$A,sfeso4051!$A:$A,,1) )
   / ( _xlfn.XLOOKUP($A337,sfeso4051!$A:$A,sfeso4051!$A:$A,,-1)
       - _xlfn.XLOOKUP($A337,sfeso4051!$A:$A,sfeso4051!$A:$A,,1) )
   * ( _xlfn.XLOOKUP($A337,sfeso4051!$A:$A,sfeso4051!$B:$B,,-1)
       - _xlfn.XLOOKUP($A337,sfeso4051!$A:$A,sfeso4051!$B:$B,,1) )</f>
        <v>0.92425386652846586</v>
      </c>
      <c r="F337">
        <f xml:space="preserve"> _xlfn.XLOOKUP($A337,sdbt029!$A:$A,sdbt029!$B:$B,,1)
 + ( $A337 - _xlfn.XLOOKUP($A337,sdbt029!$A:$A,sdbt029!$A:$A,,1) )
   / ( _xlfn.XLOOKUP($A337,sdbt029!$A:$A,sdbt029!$A:$A,,-1)
       - _xlfn.XLOOKUP($A337,sdbt029!$A:$A,sdbt029!$A:$A,,1) )
   * ( _xlfn.XLOOKUP($A337,sdbt029!$A:$A,sdbt029!$B:$B,,-1)
       - _xlfn.XLOOKUP($A337,sdbt029!$A:$A,sdbt029!$B:$B,,1) )</f>
        <v>0.80810188368781199</v>
      </c>
      <c r="G337">
        <f xml:space="preserve"> _xlfn.XLOOKUP($A337,sdbs034!$A:$A,sdbs034!$B:$B,,1)
 + ( $A337 - _xlfn.XLOOKUP($A337,sdbs034!$A:$A,sdbs034!$A:$A,,1) )
   / ( _xlfn.XLOOKUP($A337,sdbs034!$A:$A,sdbs034!$A:$A,,-1)
       - _xlfn.XLOOKUP($A337,sdbs034!$A:$A,sdbs034!$A:$A,,1) )
   * ( _xlfn.XLOOKUP($A337,sdbs034!$A:$A,sdbs034!$B:$B,,-1)
       - _xlfn.XLOOKUP($A337,sdbs034!$A:$A,sdbs034!$B:$B,,1) )</f>
        <v>0.92503492649346841</v>
      </c>
      <c r="H337">
        <f xml:space="preserve"> _xlfn.XLOOKUP($A337,sdbso042!$A:$A,sdbso042!$B:$B,,1)
 + ( $A337 - _xlfn.XLOOKUP($A337,sdbso042!$A:$A,sdbso042!$A:$A,,1) )
   / ( _xlfn.XLOOKUP($A337,sdbso042!$A:$A,sdbso042!$A:$A,,-1)
       - _xlfn.XLOOKUP($A337,sdbso042!$A:$A,sdbso042!$A:$A,,1) )
   * ( _xlfn.XLOOKUP($A337,sdbso042!$A:$A,sdbso042!$B:$B,,-1)
       - _xlfn.XLOOKUP($A337,sdbso042!$A:$A,sdbso042!$B:$B,,1) )</f>
        <v>0.88726629645499033</v>
      </c>
      <c r="Y337">
        <f t="shared" si="16"/>
        <v>0</v>
      </c>
      <c r="Z337">
        <f t="shared" si="17"/>
        <v>0</v>
      </c>
      <c r="AM337" s="1">
        <v>2507.5792000000001</v>
      </c>
    </row>
    <row r="338" spans="1:39" x14ac:dyDescent="0.2">
      <c r="A338" s="1">
        <f t="shared" si="15"/>
        <v>2506.3294000000001</v>
      </c>
      <c r="B338" s="1">
        <v>0.96669209</v>
      </c>
      <c r="C338">
        <f xml:space="preserve"> _xlfn.XLOOKUP($A338,DibenzoThiophene!$A:$A,DibenzoThiophene!$B:$B,,1)
 + ( $A338 - _xlfn.XLOOKUP($A338,DibenzoThiophene!$A:$A,DibenzoThiophene!$A:$A,,1) )
   / ( _xlfn.XLOOKUP($A338,DibenzoThiophene!$A:$A,DibenzoThiophene!$A:$A,,-1)
       - _xlfn.XLOOKUP($A338,DibenzoThiophene!$A:$A,DibenzoThiophene!$A:$A,,1) )
   * ( _xlfn.XLOOKUP($A338,DibenzoThiophene!$A:$A,DibenzoThiophene!$B:$B,,-1)
       - _xlfn.XLOOKUP($A338,DibenzoThiophene!$A:$A,DibenzoThiophene!$B:$B,,1) )</f>
        <v>0.9113157470409351</v>
      </c>
      <c r="D338">
        <f xml:space="preserve"> _xlfn.XLOOKUP($A338,Sulfone!$A:$A,Sulfone!$B:$B,,1)
 + ( $A338 - _xlfn.XLOOKUP($A338,Sulfone!$A:$A,Sulfone!$A:$A,,1) )
   / ( _xlfn.XLOOKUP($A338,Sulfone!$A:$A,Sulfone!$A:$A,,-1)
       - _xlfn.XLOOKUP($A338,Sulfone!$A:$A,Sulfone!$A:$A,,1) )
   * ( _xlfn.XLOOKUP($A338,Sulfone!$A:$A,Sulfone!$B:$B,,-1)
       - _xlfn.XLOOKUP($A338,Sulfone!$A:$A,Sulfone!$B:$B,,1) )</f>
        <v>1.0439090995501852</v>
      </c>
      <c r="E338">
        <f xml:space="preserve"> _xlfn.XLOOKUP($A338,sfeso4051!$A:$A,sfeso4051!$B:$B,,1)
 + ( $A338 - _xlfn.XLOOKUP($A338,sfeso4051!$A:$A,sfeso4051!$A:$A,,1) )
   / ( _xlfn.XLOOKUP($A338,sfeso4051!$A:$A,sfeso4051!$A:$A,,-1)
       - _xlfn.XLOOKUP($A338,sfeso4051!$A:$A,sfeso4051!$A:$A,,1) )
   * ( _xlfn.XLOOKUP($A338,sfeso4051!$A:$A,sfeso4051!$B:$B,,-1)
       - _xlfn.XLOOKUP($A338,sfeso4051!$A:$A,sfeso4051!$B:$B,,1) )</f>
        <v>0.91418948958017709</v>
      </c>
      <c r="F338">
        <f xml:space="preserve"> _xlfn.XLOOKUP($A338,sdbt029!$A:$A,sdbt029!$B:$B,,1)
 + ( $A338 - _xlfn.XLOOKUP($A338,sdbt029!$A:$A,sdbt029!$A:$A,,1) )
   / ( _xlfn.XLOOKUP($A338,sdbt029!$A:$A,sdbt029!$A:$A,,-1)
       - _xlfn.XLOOKUP($A338,sdbt029!$A:$A,sdbt029!$A:$A,,1) )
   * ( _xlfn.XLOOKUP($A338,sdbt029!$A:$A,sdbt029!$B:$B,,-1)
       - _xlfn.XLOOKUP($A338,sdbt029!$A:$A,sdbt029!$B:$B,,1) )</f>
        <v>0.81123174830805067</v>
      </c>
      <c r="G338">
        <f xml:space="preserve"> _xlfn.XLOOKUP($A338,sdbs034!$A:$A,sdbs034!$B:$B,,1)
 + ( $A338 - _xlfn.XLOOKUP($A338,sdbs034!$A:$A,sdbs034!$A:$A,,1) )
   / ( _xlfn.XLOOKUP($A338,sdbs034!$A:$A,sdbs034!$A:$A,,-1)
       - _xlfn.XLOOKUP($A338,sdbs034!$A:$A,sdbs034!$A:$A,,1) )
   * ( _xlfn.XLOOKUP($A338,sdbs034!$A:$A,sdbs034!$B:$B,,-1)
       - _xlfn.XLOOKUP($A338,sdbs034!$A:$A,sdbs034!$B:$B,,1) )</f>
        <v>0.91982027722947912</v>
      </c>
      <c r="H338">
        <f xml:space="preserve"> _xlfn.XLOOKUP($A338,sdbso042!$A:$A,sdbso042!$B:$B,,1)
 + ( $A338 - _xlfn.XLOOKUP($A338,sdbso042!$A:$A,sdbso042!$A:$A,,1) )
   / ( _xlfn.XLOOKUP($A338,sdbso042!$A:$A,sdbso042!$A:$A,,-1)
       - _xlfn.XLOOKUP($A338,sdbso042!$A:$A,sdbso042!$A:$A,,1) )
   * ( _xlfn.XLOOKUP($A338,sdbso042!$A:$A,sdbso042!$B:$B,,-1)
       - _xlfn.XLOOKUP($A338,sdbso042!$A:$A,sdbso042!$B:$B,,1) )</f>
        <v>0.88413104022720101</v>
      </c>
      <c r="Y338">
        <f t="shared" si="16"/>
        <v>0</v>
      </c>
      <c r="Z338">
        <f t="shared" si="17"/>
        <v>0</v>
      </c>
      <c r="AM338" s="1">
        <v>2507.8294000000001</v>
      </c>
    </row>
    <row r="339" spans="1:39" x14ac:dyDescent="0.2">
      <c r="A339" s="1">
        <f t="shared" si="15"/>
        <v>2506.5796</v>
      </c>
      <c r="B339" s="1">
        <v>0.93651857000000005</v>
      </c>
      <c r="C339">
        <f xml:space="preserve"> _xlfn.XLOOKUP($A339,DibenzoThiophene!$A:$A,DibenzoThiophene!$B:$B,,1)
 + ( $A339 - _xlfn.XLOOKUP($A339,DibenzoThiophene!$A:$A,DibenzoThiophene!$A:$A,,1) )
   / ( _xlfn.XLOOKUP($A339,DibenzoThiophene!$A:$A,DibenzoThiophene!$A:$A,,-1)
       - _xlfn.XLOOKUP($A339,DibenzoThiophene!$A:$A,DibenzoThiophene!$A:$A,,1) )
   * ( _xlfn.XLOOKUP($A339,DibenzoThiophene!$A:$A,DibenzoThiophene!$B:$B,,-1)
       - _xlfn.XLOOKUP($A339,DibenzoThiophene!$A:$A,DibenzoThiophene!$B:$B,,1) )</f>
        <v>0.9084010974970762</v>
      </c>
      <c r="D339">
        <f xml:space="preserve"> _xlfn.XLOOKUP($A339,Sulfone!$A:$A,Sulfone!$B:$B,,1)
 + ( $A339 - _xlfn.XLOOKUP($A339,Sulfone!$A:$A,Sulfone!$A:$A,,1) )
   / ( _xlfn.XLOOKUP($A339,Sulfone!$A:$A,Sulfone!$A:$A,,-1)
       - _xlfn.XLOOKUP($A339,Sulfone!$A:$A,Sulfone!$A:$A,,1) )
   * ( _xlfn.XLOOKUP($A339,Sulfone!$A:$A,Sulfone!$B:$B,,-1)
       - _xlfn.XLOOKUP($A339,Sulfone!$A:$A,Sulfone!$B:$B,,1) )</f>
        <v>1.0389145967345059</v>
      </c>
      <c r="E339">
        <f xml:space="preserve"> _xlfn.XLOOKUP($A339,sfeso4051!$A:$A,sfeso4051!$B:$B,,1)
 + ( $A339 - _xlfn.XLOOKUP($A339,sfeso4051!$A:$A,sfeso4051!$A:$A,,1) )
   / ( _xlfn.XLOOKUP($A339,sfeso4051!$A:$A,sfeso4051!$A:$A,,-1)
       - _xlfn.XLOOKUP($A339,sfeso4051!$A:$A,sfeso4051!$A:$A,,1) )
   * ( _xlfn.XLOOKUP($A339,sfeso4051!$A:$A,sfeso4051!$B:$B,,-1)
       - _xlfn.XLOOKUP($A339,sfeso4051!$A:$A,sfeso4051!$B:$B,,1) )</f>
        <v>0.90161157819544913</v>
      </c>
      <c r="F339">
        <f xml:space="preserve"> _xlfn.XLOOKUP($A339,sdbt029!$A:$A,sdbt029!$B:$B,,1)
 + ( $A339 - _xlfn.XLOOKUP($A339,sdbt029!$A:$A,sdbt029!$A:$A,,1) )
   / ( _xlfn.XLOOKUP($A339,sdbt029!$A:$A,sdbt029!$A:$A,,-1)
       - _xlfn.XLOOKUP($A339,sdbt029!$A:$A,sdbt029!$A:$A,,1) )
   * ( _xlfn.XLOOKUP($A339,sdbt029!$A:$A,sdbt029!$B:$B,,-1)
       - _xlfn.XLOOKUP($A339,sdbt029!$A:$A,sdbt029!$B:$B,,1) )</f>
        <v>0.8124578419378865</v>
      </c>
      <c r="G339">
        <f xml:space="preserve"> _xlfn.XLOOKUP($A339,sdbs034!$A:$A,sdbs034!$B:$B,,1)
 + ( $A339 - _xlfn.XLOOKUP($A339,sdbs034!$A:$A,sdbs034!$A:$A,,1) )
   / ( _xlfn.XLOOKUP($A339,sdbs034!$A:$A,sdbs034!$A:$A,,-1)
       - _xlfn.XLOOKUP($A339,sdbs034!$A:$A,sdbs034!$A:$A,,1) )
   * ( _xlfn.XLOOKUP($A339,sdbs034!$A:$A,sdbs034!$B:$B,,-1)
       - _xlfn.XLOOKUP($A339,sdbs034!$A:$A,sdbs034!$B:$B,,1) )</f>
        <v>0.91432851261322545</v>
      </c>
      <c r="H339">
        <f xml:space="preserve"> _xlfn.XLOOKUP($A339,sdbso042!$A:$A,sdbso042!$B:$B,,1)
 + ( $A339 - _xlfn.XLOOKUP($A339,sdbso042!$A:$A,sdbso042!$A:$A,,1) )
   / ( _xlfn.XLOOKUP($A339,sdbso042!$A:$A,sdbso042!$A:$A,,-1)
       - _xlfn.XLOOKUP($A339,sdbso042!$A:$A,sdbso042!$A:$A,,1) )
   * ( _xlfn.XLOOKUP($A339,sdbso042!$A:$A,sdbso042!$B:$B,,-1)
       - _xlfn.XLOOKUP($A339,sdbso042!$A:$A,sdbso042!$B:$B,,1) )</f>
        <v>0.87526836756374671</v>
      </c>
      <c r="Y339">
        <f t="shared" si="16"/>
        <v>0</v>
      </c>
      <c r="Z339">
        <f t="shared" si="17"/>
        <v>0</v>
      </c>
      <c r="AM339" s="1">
        <v>2508.0796</v>
      </c>
    </row>
    <row r="340" spans="1:39" x14ac:dyDescent="0.2">
      <c r="A340" s="1">
        <f t="shared" si="15"/>
        <v>2506.8296999999998</v>
      </c>
      <c r="B340" s="1">
        <v>0.94567193000000005</v>
      </c>
      <c r="C340">
        <f xml:space="preserve"> _xlfn.XLOOKUP($A340,DibenzoThiophene!$A:$A,DibenzoThiophene!$B:$B,,1)
 + ( $A340 - _xlfn.XLOOKUP($A340,DibenzoThiophene!$A:$A,DibenzoThiophene!$A:$A,,1) )
   / ( _xlfn.XLOOKUP($A340,DibenzoThiophene!$A:$A,DibenzoThiophene!$A:$A,,-1)
       - _xlfn.XLOOKUP($A340,DibenzoThiophene!$A:$A,DibenzoThiophene!$A:$A,,1) )
   * ( _xlfn.XLOOKUP($A340,DibenzoThiophene!$A:$A,DibenzoThiophene!$B:$B,,-1)
       - _xlfn.XLOOKUP($A340,DibenzoThiophene!$A:$A,DibenzoThiophene!$B:$B,,1) )</f>
        <v>0.90548761288109492</v>
      </c>
      <c r="D340">
        <f xml:space="preserve"> _xlfn.XLOOKUP($A340,Sulfone!$A:$A,Sulfone!$B:$B,,1)
 + ( $A340 - _xlfn.XLOOKUP($A340,Sulfone!$A:$A,Sulfone!$A:$A,,1) )
   / ( _xlfn.XLOOKUP($A340,Sulfone!$A:$A,Sulfone!$A:$A,,-1)
       - _xlfn.XLOOKUP($A340,Sulfone!$A:$A,Sulfone!$A:$A,,1) )
   * ( _xlfn.XLOOKUP($A340,Sulfone!$A:$A,Sulfone!$B:$B,,-1)
       - _xlfn.XLOOKUP($A340,Sulfone!$A:$A,Sulfone!$B:$B,,1) )</f>
        <v>1.0339220901229935</v>
      </c>
      <c r="E340">
        <f xml:space="preserve"> _xlfn.XLOOKUP($A340,sfeso4051!$A:$A,sfeso4051!$B:$B,,1)
 + ( $A340 - _xlfn.XLOOKUP($A340,sfeso4051!$A:$A,sfeso4051!$A:$A,,1) )
   / ( _xlfn.XLOOKUP($A340,sfeso4051!$A:$A,sfeso4051!$A:$A,,-1)
       - _xlfn.XLOOKUP($A340,sfeso4051!$A:$A,sfeso4051!$A:$A,,1) )
   * ( _xlfn.XLOOKUP($A340,sfeso4051!$A:$A,sfeso4051!$B:$B,,-1)
       - _xlfn.XLOOKUP($A340,sfeso4051!$A:$A,sfeso4051!$B:$B,,1) )</f>
        <v>0.89271535959371418</v>
      </c>
      <c r="F340">
        <f xml:space="preserve"> _xlfn.XLOOKUP($A340,sdbt029!$A:$A,sdbt029!$B:$B,,1)
 + ( $A340 - _xlfn.XLOOKUP($A340,sdbt029!$A:$A,sdbt029!$A:$A,,1) )
   / ( _xlfn.XLOOKUP($A340,sdbt029!$A:$A,sdbt029!$A:$A,,-1)
       - _xlfn.XLOOKUP($A340,sdbt029!$A:$A,sdbt029!$A:$A,,1) )
   * ( _xlfn.XLOOKUP($A340,sdbt029!$A:$A,sdbt029!$B:$B,,-1)
       - _xlfn.XLOOKUP($A340,sdbt029!$A:$A,sdbt029!$B:$B,,1) )</f>
        <v>0.81477367232966569</v>
      </c>
      <c r="G340">
        <f xml:space="preserve"> _xlfn.XLOOKUP($A340,sdbs034!$A:$A,sdbs034!$B:$B,,1)
 + ( $A340 - _xlfn.XLOOKUP($A340,sdbs034!$A:$A,sdbs034!$A:$A,,1) )
   / ( _xlfn.XLOOKUP($A340,sdbs034!$A:$A,sdbs034!$A:$A,,-1)
       - _xlfn.XLOOKUP($A340,sdbs034!$A:$A,sdbs034!$A:$A,,1) )
   * ( _xlfn.XLOOKUP($A340,sdbs034!$A:$A,sdbs034!$B:$B,,-1)
       - _xlfn.XLOOKUP($A340,sdbs034!$A:$A,sdbs034!$B:$B,,1) )</f>
        <v>0.93504251049401255</v>
      </c>
      <c r="H340">
        <f xml:space="preserve"> _xlfn.XLOOKUP($A340,sdbso042!$A:$A,sdbso042!$B:$B,,1)
 + ( $A340 - _xlfn.XLOOKUP($A340,sdbso042!$A:$A,sdbso042!$A:$A,,1) )
   / ( _xlfn.XLOOKUP($A340,sdbso042!$A:$A,sdbso042!$A:$A,,-1)
       - _xlfn.XLOOKUP($A340,sdbso042!$A:$A,sdbso042!$A:$A,,1) )
   * ( _xlfn.XLOOKUP($A340,sdbso042!$A:$A,sdbso042!$B:$B,,-1)
       - _xlfn.XLOOKUP($A340,sdbso042!$A:$A,sdbso042!$B:$B,,1) )</f>
        <v>0.88279721154883628</v>
      </c>
      <c r="Y340">
        <f t="shared" si="16"/>
        <v>0</v>
      </c>
      <c r="Z340">
        <f t="shared" si="17"/>
        <v>0</v>
      </c>
      <c r="AM340" s="1">
        <v>2508.3296999999998</v>
      </c>
    </row>
    <row r="341" spans="1:39" x14ac:dyDescent="0.2">
      <c r="A341" s="1">
        <f t="shared" si="15"/>
        <v>2507.0799000000002</v>
      </c>
      <c r="B341" s="1">
        <v>0.95643363000000003</v>
      </c>
      <c r="C341">
        <f xml:space="preserve"> _xlfn.XLOOKUP($A341,DibenzoThiophene!$A:$A,DibenzoThiophene!$B:$B,,1)
 + ( $A341 - _xlfn.XLOOKUP($A341,DibenzoThiophene!$A:$A,DibenzoThiophene!$A:$A,,1) )
   / ( _xlfn.XLOOKUP($A341,DibenzoThiophene!$A:$A,DibenzoThiophene!$A:$A,,-1)
       - _xlfn.XLOOKUP($A341,DibenzoThiophene!$A:$A,DibenzoThiophene!$A:$A,,1) )
   * ( _xlfn.XLOOKUP($A341,DibenzoThiophene!$A:$A,DibenzoThiophene!$B:$B,,-1)
       - _xlfn.XLOOKUP($A341,DibenzoThiophene!$A:$A,DibenzoThiophene!$B:$B,,1) )</f>
        <v>0.90257296333723069</v>
      </c>
      <c r="D341">
        <f xml:space="preserve"> _xlfn.XLOOKUP($A341,Sulfone!$A:$A,Sulfone!$B:$B,,1)
 + ( $A341 - _xlfn.XLOOKUP($A341,Sulfone!$A:$A,Sulfone!$A:$A,,1) )
   / ( _xlfn.XLOOKUP($A341,Sulfone!$A:$A,Sulfone!$A:$A,,-1)
       - _xlfn.XLOOKUP($A341,Sulfone!$A:$A,Sulfone!$A:$A,,1) )
   * ( _xlfn.XLOOKUP($A341,Sulfone!$A:$A,Sulfone!$B:$B,,-1)
       - _xlfn.XLOOKUP($A341,Sulfone!$A:$A,Sulfone!$B:$B,,1) )</f>
        <v>1.029843982457626</v>
      </c>
      <c r="E341">
        <f xml:space="preserve"> _xlfn.XLOOKUP($A341,sfeso4051!$A:$A,sfeso4051!$B:$B,,1)
 + ( $A341 - _xlfn.XLOOKUP($A341,sfeso4051!$A:$A,sfeso4051!$A:$A,,1) )
   / ( _xlfn.XLOOKUP($A341,sfeso4051!$A:$A,sfeso4051!$A:$A,,-1)
       - _xlfn.XLOOKUP($A341,sfeso4051!$A:$A,sfeso4051!$A:$A,,1) )
   * ( _xlfn.XLOOKUP($A341,sfeso4051!$A:$A,sfeso4051!$B:$B,,-1)
       - _xlfn.XLOOKUP($A341,sfeso4051!$A:$A,sfeso4051!$B:$B,,1) )</f>
        <v>0.88362852818309234</v>
      </c>
      <c r="F341">
        <f xml:space="preserve"> _xlfn.XLOOKUP($A341,sdbt029!$A:$A,sdbt029!$B:$B,,1)
 + ( $A341 - _xlfn.XLOOKUP($A341,sdbt029!$A:$A,sdbt029!$A:$A,,1) )
   / ( _xlfn.XLOOKUP($A341,sdbt029!$A:$A,sdbt029!$A:$A,,-1)
       - _xlfn.XLOOKUP($A341,sdbt029!$A:$A,sdbt029!$A:$A,,1) )
   * ( _xlfn.XLOOKUP($A341,sdbt029!$A:$A,sdbt029!$B:$B,,-1)
       - _xlfn.XLOOKUP($A341,sdbt029!$A:$A,sdbt029!$B:$B,,1) )</f>
        <v>0.81624126414352516</v>
      </c>
      <c r="G341">
        <f xml:space="preserve"> _xlfn.XLOOKUP($A341,sdbs034!$A:$A,sdbs034!$B:$B,,1)
 + ( $A341 - _xlfn.XLOOKUP($A341,sdbs034!$A:$A,sdbs034!$A:$A,,1) )
   / ( _xlfn.XLOOKUP($A341,sdbs034!$A:$A,sdbs034!$A:$A,,-1)
       - _xlfn.XLOOKUP($A341,sdbs034!$A:$A,sdbs034!$A:$A,,1) )
   * ( _xlfn.XLOOKUP($A341,sdbs034!$A:$A,sdbs034!$B:$B,,-1)
       - _xlfn.XLOOKUP($A341,sdbs034!$A:$A,sdbs034!$B:$B,,1) )</f>
        <v>0.93162951014968509</v>
      </c>
      <c r="H341">
        <f xml:space="preserve"> _xlfn.XLOOKUP($A341,sdbso042!$A:$A,sdbso042!$B:$B,,1)
 + ( $A341 - _xlfn.XLOOKUP($A341,sdbso042!$A:$A,sdbso042!$A:$A,,1) )
   / ( _xlfn.XLOOKUP($A341,sdbso042!$A:$A,sdbso042!$A:$A,,-1)
       - _xlfn.XLOOKUP($A341,sdbso042!$A:$A,sdbso042!$A:$A,,1) )
   * ( _xlfn.XLOOKUP($A341,sdbso042!$A:$A,sdbso042!$B:$B,,-1)
       - _xlfn.XLOOKUP($A341,sdbso042!$A:$A,sdbso042!$B:$B,,1) )</f>
        <v>0.88151676971218706</v>
      </c>
      <c r="Y341">
        <f t="shared" si="16"/>
        <v>0</v>
      </c>
      <c r="Z341">
        <f t="shared" si="17"/>
        <v>0</v>
      </c>
      <c r="AM341" s="1">
        <v>2508.5799000000002</v>
      </c>
    </row>
    <row r="342" spans="1:39" x14ac:dyDescent="0.2">
      <c r="A342" s="1">
        <f t="shared" si="15"/>
        <v>2507.3301000000001</v>
      </c>
      <c r="B342" s="1">
        <v>0.99215405999999995</v>
      </c>
      <c r="C342">
        <f xml:space="preserve"> _xlfn.XLOOKUP($A342,DibenzoThiophene!$A:$A,DibenzoThiophene!$B:$B,,1)
 + ( $A342 - _xlfn.XLOOKUP($A342,DibenzoThiophene!$A:$A,DibenzoThiophene!$A:$A,,1) )
   / ( _xlfn.XLOOKUP($A342,DibenzoThiophene!$A:$A,DibenzoThiophene!$A:$A,,-1)
       - _xlfn.XLOOKUP($A342,DibenzoThiophene!$A:$A,DibenzoThiophene!$A:$A,,1) )
   * ( _xlfn.XLOOKUP($A342,DibenzoThiophene!$A:$A,DibenzoThiophene!$B:$B,,-1)
       - _xlfn.XLOOKUP($A342,DibenzoThiophene!$A:$A,DibenzoThiophene!$B:$B,,1) )</f>
        <v>0.89965831379337191</v>
      </c>
      <c r="D342">
        <f xml:space="preserve"> _xlfn.XLOOKUP($A342,Sulfone!$A:$A,Sulfone!$B:$B,,1)
 + ( $A342 - _xlfn.XLOOKUP($A342,Sulfone!$A:$A,Sulfone!$A:$A,,1) )
   / ( _xlfn.XLOOKUP($A342,Sulfone!$A:$A,Sulfone!$A:$A,,-1)
       - _xlfn.XLOOKUP($A342,Sulfone!$A:$A,Sulfone!$A:$A,,1) )
   * ( _xlfn.XLOOKUP($A342,Sulfone!$A:$A,Sulfone!$B:$B,,-1)
       - _xlfn.XLOOKUP($A342,Sulfone!$A:$A,Sulfone!$B:$B,,1) )</f>
        <v>1.0275897935729883</v>
      </c>
      <c r="E342">
        <f xml:space="preserve"> _xlfn.XLOOKUP($A342,sfeso4051!$A:$A,sfeso4051!$B:$B,,1)
 + ( $A342 - _xlfn.XLOOKUP($A342,sfeso4051!$A:$A,sfeso4051!$A:$A,,1) )
   / ( _xlfn.XLOOKUP($A342,sfeso4051!$A:$A,sfeso4051!$A:$A,,-1)
       - _xlfn.XLOOKUP($A342,sfeso4051!$A:$A,sfeso4051!$A:$A,,1) )
   * ( _xlfn.XLOOKUP($A342,sfeso4051!$A:$A,sfeso4051!$B:$B,,-1)
       - _xlfn.XLOOKUP($A342,sfeso4051!$A:$A,sfeso4051!$B:$B,,1) )</f>
        <v>0.87367095358789104</v>
      </c>
      <c r="F342">
        <f xml:space="preserve"> _xlfn.XLOOKUP($A342,sdbt029!$A:$A,sdbt029!$B:$B,,1)
 + ( $A342 - _xlfn.XLOOKUP($A342,sdbt029!$A:$A,sdbt029!$A:$A,,1) )
   / ( _xlfn.XLOOKUP($A342,sdbt029!$A:$A,sdbt029!$A:$A,,-1)
       - _xlfn.XLOOKUP($A342,sdbt029!$A:$A,sdbt029!$A:$A,,1) )
   * ( _xlfn.XLOOKUP($A342,sdbt029!$A:$A,sdbt029!$B:$B,,-1)
       - _xlfn.XLOOKUP($A342,sdbt029!$A:$A,sdbt029!$B:$B,,1) )</f>
        <v>0.81805026381668822</v>
      </c>
      <c r="G342">
        <f xml:space="preserve"> _xlfn.XLOOKUP($A342,sdbs034!$A:$A,sdbs034!$B:$B,,1)
 + ( $A342 - _xlfn.XLOOKUP($A342,sdbs034!$A:$A,sdbs034!$A:$A,,1) )
   / ( _xlfn.XLOOKUP($A342,sdbs034!$A:$A,sdbs034!$A:$A,,-1)
       - _xlfn.XLOOKUP($A342,sdbs034!$A:$A,sdbs034!$A:$A,,1) )
   * ( _xlfn.XLOOKUP($A342,sdbs034!$A:$A,sdbs034!$B:$B,,-1)
       - _xlfn.XLOOKUP($A342,sdbs034!$A:$A,sdbs034!$B:$B,,1) )</f>
        <v>0.9230167198539706</v>
      </c>
      <c r="H342">
        <f xml:space="preserve"> _xlfn.XLOOKUP($A342,sdbso042!$A:$A,sdbso042!$B:$B,,1)
 + ( $A342 - _xlfn.XLOOKUP($A342,sdbso042!$A:$A,sdbso042!$A:$A,,1) )
   / ( _xlfn.XLOOKUP($A342,sdbso042!$A:$A,sdbso042!$A:$A,,-1)
       - _xlfn.XLOOKUP($A342,sdbso042!$A:$A,sdbso042!$A:$A,,1) )
   * ( _xlfn.XLOOKUP($A342,sdbso042!$A:$A,sdbso042!$B:$B,,-1)
       - _xlfn.XLOOKUP($A342,sdbso042!$A:$A,sdbso042!$B:$B,,1) )</f>
        <v>0.87754353659134154</v>
      </c>
      <c r="Y342">
        <f t="shared" si="16"/>
        <v>0</v>
      </c>
      <c r="Z342">
        <f t="shared" si="17"/>
        <v>0</v>
      </c>
      <c r="AM342" s="1">
        <v>2508.8301000000001</v>
      </c>
    </row>
    <row r="343" spans="1:39" x14ac:dyDescent="0.2">
      <c r="A343" s="1">
        <f t="shared" si="15"/>
        <v>2507.5803000000001</v>
      </c>
      <c r="B343" s="1">
        <v>0.93492551999999995</v>
      </c>
      <c r="C343">
        <f xml:space="preserve"> _xlfn.XLOOKUP($A343,DibenzoThiophene!$A:$A,DibenzoThiophene!$B:$B,,1)
 + ( $A343 - _xlfn.XLOOKUP($A343,DibenzoThiophene!$A:$A,DibenzoThiophene!$A:$A,,1) )
   / ( _xlfn.XLOOKUP($A343,DibenzoThiophene!$A:$A,DibenzoThiophene!$A:$A,,-1)
       - _xlfn.XLOOKUP($A343,DibenzoThiophene!$A:$A,DibenzoThiophene!$A:$A,,1) )
   * ( _xlfn.XLOOKUP($A343,DibenzoThiophene!$A:$A,DibenzoThiophene!$B:$B,,-1)
       - _xlfn.XLOOKUP($A343,DibenzoThiophene!$A:$A,DibenzoThiophene!$B:$B,,1) )</f>
        <v>0.89674366424951302</v>
      </c>
      <c r="D343">
        <f xml:space="preserve"> _xlfn.XLOOKUP($A343,Sulfone!$A:$A,Sulfone!$B:$B,,1)
 + ( $A343 - _xlfn.XLOOKUP($A343,Sulfone!$A:$A,Sulfone!$A:$A,,1) )
   / ( _xlfn.XLOOKUP($A343,Sulfone!$A:$A,Sulfone!$A:$A,,-1)
       - _xlfn.XLOOKUP($A343,Sulfone!$A:$A,Sulfone!$A:$A,,1) )
   * ( _xlfn.XLOOKUP($A343,Sulfone!$A:$A,Sulfone!$B:$B,,-1)
       - _xlfn.XLOOKUP($A343,Sulfone!$A:$A,Sulfone!$B:$B,,1) )</f>
        <v>1.0253356046883506</v>
      </c>
      <c r="E343">
        <f xml:space="preserve"> _xlfn.XLOOKUP($A343,sfeso4051!$A:$A,sfeso4051!$B:$B,,1)
 + ( $A343 - _xlfn.XLOOKUP($A343,sfeso4051!$A:$A,sfeso4051!$A:$A,,1) )
   / ( _xlfn.XLOOKUP($A343,sfeso4051!$A:$A,sfeso4051!$A:$A,,-1)
       - _xlfn.XLOOKUP($A343,sfeso4051!$A:$A,sfeso4051!$A:$A,,1) )
   * ( _xlfn.XLOOKUP($A343,sfeso4051!$A:$A,sfeso4051!$B:$B,,-1)
       - _xlfn.XLOOKUP($A343,sfeso4051!$A:$A,sfeso4051!$B:$B,,1) )</f>
        <v>0.86714053010653203</v>
      </c>
      <c r="F343">
        <f xml:space="preserve"> _xlfn.XLOOKUP($A343,sdbt029!$A:$A,sdbt029!$B:$B,,1)
 + ( $A343 - _xlfn.XLOOKUP($A343,sdbt029!$A:$A,sdbt029!$A:$A,,1) )
   / ( _xlfn.XLOOKUP($A343,sdbt029!$A:$A,sdbt029!$A:$A,,-1)
       - _xlfn.XLOOKUP($A343,sdbt029!$A:$A,sdbt029!$A:$A,,1) )
   * ( _xlfn.XLOOKUP($A343,sdbt029!$A:$A,sdbt029!$B:$B,,-1)
       - _xlfn.XLOOKUP($A343,sdbt029!$A:$A,sdbt029!$B:$B,,1) )</f>
        <v>0.8226748946520549</v>
      </c>
      <c r="G343">
        <f xml:space="preserve"> _xlfn.XLOOKUP($A343,sdbs034!$A:$A,sdbs034!$B:$B,,1)
 + ( $A343 - _xlfn.XLOOKUP($A343,sdbs034!$A:$A,sdbs034!$A:$A,,1) )
   / ( _xlfn.XLOOKUP($A343,sdbs034!$A:$A,sdbs034!$A:$A,,-1)
       - _xlfn.XLOOKUP($A343,sdbs034!$A:$A,sdbs034!$A:$A,,1) )
   * ( _xlfn.XLOOKUP($A343,sdbs034!$A:$A,sdbs034!$B:$B,,-1)
       - _xlfn.XLOOKUP($A343,sdbs034!$A:$A,sdbs034!$B:$B,,1) )</f>
        <v>0.93576834971291711</v>
      </c>
      <c r="H343">
        <f xml:space="preserve"> _xlfn.XLOOKUP($A343,sdbso042!$A:$A,sdbso042!$B:$B,,1)
 + ( $A343 - _xlfn.XLOOKUP($A343,sdbso042!$A:$A,sdbso042!$A:$A,,1) )
   / ( _xlfn.XLOOKUP($A343,sdbso042!$A:$A,sdbso042!$A:$A,,-1)
       - _xlfn.XLOOKUP($A343,sdbso042!$A:$A,sdbso042!$A:$A,,1) )
   * ( _xlfn.XLOOKUP($A343,sdbso042!$A:$A,sdbso042!$B:$B,,-1)
       - _xlfn.XLOOKUP($A343,sdbso042!$A:$A,sdbso042!$B:$B,,1) )</f>
        <v>0.88339941308361647</v>
      </c>
      <c r="Y343">
        <f t="shared" si="16"/>
        <v>0</v>
      </c>
      <c r="Z343">
        <f t="shared" si="17"/>
        <v>0</v>
      </c>
      <c r="AM343" s="1">
        <v>2509.0803000000001</v>
      </c>
    </row>
    <row r="344" spans="1:39" x14ac:dyDescent="0.2">
      <c r="A344" s="1">
        <f t="shared" si="15"/>
        <v>2507.8303999999998</v>
      </c>
      <c r="B344" s="1">
        <v>0.94003024000000002</v>
      </c>
      <c r="C344">
        <f xml:space="preserve"> _xlfn.XLOOKUP($A344,DibenzoThiophene!$A:$A,DibenzoThiophene!$B:$B,,1)
 + ( $A344 - _xlfn.XLOOKUP($A344,DibenzoThiophene!$A:$A,DibenzoThiophene!$A:$A,,1) )
   / ( _xlfn.XLOOKUP($A344,DibenzoThiophene!$A:$A,DibenzoThiophene!$A:$A,,-1)
       - _xlfn.XLOOKUP($A344,DibenzoThiophene!$A:$A,DibenzoThiophene!$A:$A,,1) )
   * ( _xlfn.XLOOKUP($A344,DibenzoThiophene!$A:$A,DibenzoThiophene!$B:$B,,-1)
       - _xlfn.XLOOKUP($A344,DibenzoThiophene!$A:$A,DibenzoThiophene!$B:$B,,1) )</f>
        <v>0.89383017963353173</v>
      </c>
      <c r="D344">
        <f xml:space="preserve"> _xlfn.XLOOKUP($A344,Sulfone!$A:$A,Sulfone!$B:$B,,1)
 + ( $A344 - _xlfn.XLOOKUP($A344,Sulfone!$A:$A,Sulfone!$A:$A,,1) )
   / ( _xlfn.XLOOKUP($A344,Sulfone!$A:$A,Sulfone!$A:$A,,-1)
       - _xlfn.XLOOKUP($A344,Sulfone!$A:$A,Sulfone!$A:$A,,1) )
   * ( _xlfn.XLOOKUP($A344,Sulfone!$A:$A,Sulfone!$B:$B,,-1)
       - _xlfn.XLOOKUP($A344,Sulfone!$A:$A,Sulfone!$B:$B,,1) )</f>
        <v>1.0230823167585048</v>
      </c>
      <c r="E344">
        <f xml:space="preserve"> _xlfn.XLOOKUP($A344,sfeso4051!$A:$A,sfeso4051!$B:$B,,1)
 + ( $A344 - _xlfn.XLOOKUP($A344,sfeso4051!$A:$A,sfeso4051!$A:$A,,1) )
   / ( _xlfn.XLOOKUP($A344,sfeso4051!$A:$A,sfeso4051!$A:$A,,-1)
       - _xlfn.XLOOKUP($A344,sfeso4051!$A:$A,sfeso4051!$A:$A,,1) )
   * ( _xlfn.XLOOKUP($A344,sfeso4051!$A:$A,sfeso4051!$B:$B,,-1)
       - _xlfn.XLOOKUP($A344,sfeso4051!$A:$A,sfeso4051!$B:$B,,1) )</f>
        <v>0.86042809160505174</v>
      </c>
      <c r="F344">
        <f xml:space="preserve"> _xlfn.XLOOKUP($A344,sdbt029!$A:$A,sdbt029!$B:$B,,1)
 + ( $A344 - _xlfn.XLOOKUP($A344,sdbt029!$A:$A,sdbt029!$A:$A,,1) )
   / ( _xlfn.XLOOKUP($A344,sdbt029!$A:$A,sdbt029!$A:$A,,-1)
       - _xlfn.XLOOKUP($A344,sdbt029!$A:$A,sdbt029!$A:$A,,1) )
   * ( _xlfn.XLOOKUP($A344,sdbt029!$A:$A,sdbt029!$B:$B,,-1)
       - _xlfn.XLOOKUP($A344,sdbt029!$A:$A,sdbt029!$B:$B,,1) )</f>
        <v>0.82809899893419847</v>
      </c>
      <c r="G344">
        <f xml:space="preserve"> _xlfn.XLOOKUP($A344,sdbs034!$A:$A,sdbs034!$B:$B,,1)
 + ( $A344 - _xlfn.XLOOKUP($A344,sdbs034!$A:$A,sdbs034!$A:$A,,1) )
   / ( _xlfn.XLOOKUP($A344,sdbs034!$A:$A,sdbs034!$A:$A,,-1)
       - _xlfn.XLOOKUP($A344,sdbs034!$A:$A,sdbs034!$A:$A,,1) )
   * ( _xlfn.XLOOKUP($A344,sdbs034!$A:$A,sdbs034!$B:$B,,-1)
       - _xlfn.XLOOKUP($A344,sdbs034!$A:$A,sdbs034!$B:$B,,1) )</f>
        <v>0.93712466174792231</v>
      </c>
      <c r="H344">
        <f xml:space="preserve"> _xlfn.XLOOKUP($A344,sdbso042!$A:$A,sdbso042!$B:$B,,1)
 + ( $A344 - _xlfn.XLOOKUP($A344,sdbso042!$A:$A,sdbso042!$A:$A,,1) )
   / ( _xlfn.XLOOKUP($A344,sdbso042!$A:$A,sdbso042!$A:$A,,-1)
       - _xlfn.XLOOKUP($A344,sdbso042!$A:$A,sdbso042!$A:$A,,1) )
   * ( _xlfn.XLOOKUP($A344,sdbso042!$A:$A,sdbso042!$B:$B,,-1)
       - _xlfn.XLOOKUP($A344,sdbso042!$A:$A,sdbso042!$B:$B,,1) )</f>
        <v>0.88246011357854626</v>
      </c>
      <c r="Y344">
        <f t="shared" si="16"/>
        <v>0</v>
      </c>
      <c r="Z344">
        <f t="shared" si="17"/>
        <v>0</v>
      </c>
      <c r="AM344" s="1">
        <v>2509.3303999999998</v>
      </c>
    </row>
    <row r="345" spans="1:39" x14ac:dyDescent="0.2">
      <c r="A345" s="1">
        <f t="shared" si="15"/>
        <v>2508.0805999999998</v>
      </c>
      <c r="B345" s="1">
        <v>0.96470109000000004</v>
      </c>
      <c r="C345">
        <f xml:space="preserve"> _xlfn.XLOOKUP($A345,DibenzoThiophene!$A:$A,DibenzoThiophene!$B:$B,,1)
 + ( $A345 - _xlfn.XLOOKUP($A345,DibenzoThiophene!$A:$A,DibenzoThiophene!$A:$A,,1) )
   / ( _xlfn.XLOOKUP($A345,DibenzoThiophene!$A:$A,DibenzoThiophene!$A:$A,,-1)
       - _xlfn.XLOOKUP($A345,DibenzoThiophene!$A:$A,DibenzoThiophene!$A:$A,,1) )
   * ( _xlfn.XLOOKUP($A345,DibenzoThiophene!$A:$A,DibenzoThiophene!$B:$B,,-1)
       - _xlfn.XLOOKUP($A345,DibenzoThiophene!$A:$A,DibenzoThiophene!$B:$B,,1) )</f>
        <v>0.89091553008967284</v>
      </c>
      <c r="D345">
        <f xml:space="preserve"> _xlfn.XLOOKUP($A345,Sulfone!$A:$A,Sulfone!$B:$B,,1)
 + ( $A345 - _xlfn.XLOOKUP($A345,Sulfone!$A:$A,Sulfone!$A:$A,,1) )
   / ( _xlfn.XLOOKUP($A345,Sulfone!$A:$A,Sulfone!$A:$A,,-1)
       - _xlfn.XLOOKUP($A345,Sulfone!$A:$A,Sulfone!$A:$A,,1) )
   * ( _xlfn.XLOOKUP($A345,Sulfone!$A:$A,Sulfone!$B:$B,,-1)
       - _xlfn.XLOOKUP($A345,Sulfone!$A:$A,Sulfone!$B:$B,,1) )</f>
        <v>1.0210233113829645</v>
      </c>
      <c r="E345">
        <f xml:space="preserve"> _xlfn.XLOOKUP($A345,sfeso4051!$A:$A,sfeso4051!$B:$B,,1)
 + ( $A345 - _xlfn.XLOOKUP($A345,sfeso4051!$A:$A,sfeso4051!$A:$A,,1) )
   / ( _xlfn.XLOOKUP($A345,sfeso4051!$A:$A,sfeso4051!$A:$A,,-1)
       - _xlfn.XLOOKUP($A345,sfeso4051!$A:$A,sfeso4051!$A:$A,,1) )
   * ( _xlfn.XLOOKUP($A345,sfeso4051!$A:$A,sfeso4051!$B:$B,,-1)
       - _xlfn.XLOOKUP($A345,sfeso4051!$A:$A,sfeso4051!$B:$B,,1) )</f>
        <v>0.85557458737290315</v>
      </c>
      <c r="F345">
        <f xml:space="preserve"> _xlfn.XLOOKUP($A345,sdbt029!$A:$A,sdbt029!$B:$B,,1)
 + ( $A345 - _xlfn.XLOOKUP($A345,sdbt029!$A:$A,sdbt029!$A:$A,,1) )
   / ( _xlfn.XLOOKUP($A345,sdbt029!$A:$A,sdbt029!$A:$A,,-1)
       - _xlfn.XLOOKUP($A345,sdbt029!$A:$A,sdbt029!$A:$A,,1) )
   * ( _xlfn.XLOOKUP($A345,sdbt029!$A:$A,sdbt029!$B:$B,,-1)
       - _xlfn.XLOOKUP($A345,sdbt029!$A:$A,sdbt029!$B:$B,,1) )</f>
        <v>0.82679021327739122</v>
      </c>
      <c r="G345">
        <f xml:space="preserve"> _xlfn.XLOOKUP($A345,sdbs034!$A:$A,sdbs034!$B:$B,,1)
 + ( $A345 - _xlfn.XLOOKUP($A345,sdbs034!$A:$A,sdbs034!$A:$A,,1) )
   / ( _xlfn.XLOOKUP($A345,sdbs034!$A:$A,sdbs034!$A:$A,,-1)
       - _xlfn.XLOOKUP($A345,sdbs034!$A:$A,sdbs034!$A:$A,,1) )
   * ( _xlfn.XLOOKUP($A345,sdbs034!$A:$A,sdbs034!$B:$B,,-1)
       - _xlfn.XLOOKUP($A345,sdbs034!$A:$A,sdbs034!$B:$B,,1) )</f>
        <v>0.92554273970776058</v>
      </c>
      <c r="H345">
        <f xml:space="preserve"> _xlfn.XLOOKUP($A345,sdbso042!$A:$A,sdbso042!$B:$B,,1)
 + ( $A345 - _xlfn.XLOOKUP($A345,sdbso042!$A:$A,sdbso042!$A:$A,,1) )
   / ( _xlfn.XLOOKUP($A345,sdbso042!$A:$A,sdbso042!$A:$A,,-1)
       - _xlfn.XLOOKUP($A345,sdbso042!$A:$A,sdbso042!$A:$A,,1) )
   * ( _xlfn.XLOOKUP($A345,sdbso042!$A:$A,sdbso042!$B:$B,,-1)
       - _xlfn.XLOOKUP($A345,sdbso042!$A:$A,sdbso042!$B:$B,,1) )</f>
        <v>0.87446168980176331</v>
      </c>
      <c r="Y345">
        <f t="shared" si="16"/>
        <v>0</v>
      </c>
      <c r="Z345">
        <f t="shared" si="17"/>
        <v>0</v>
      </c>
      <c r="AM345" s="1">
        <v>2509.5805999999998</v>
      </c>
    </row>
    <row r="346" spans="1:39" x14ac:dyDescent="0.2">
      <c r="A346" s="1">
        <f t="shared" si="15"/>
        <v>2508.3308000000002</v>
      </c>
      <c r="B346" s="1">
        <v>0.92747727999999996</v>
      </c>
      <c r="C346">
        <f xml:space="preserve"> _xlfn.XLOOKUP($A346,DibenzoThiophene!$A:$A,DibenzoThiophene!$B:$B,,1)
 + ( $A346 - _xlfn.XLOOKUP($A346,DibenzoThiophene!$A:$A,DibenzoThiophene!$A:$A,,1) )
   / ( _xlfn.XLOOKUP($A346,DibenzoThiophene!$A:$A,DibenzoThiophene!$A:$A,,-1)
       - _xlfn.XLOOKUP($A346,DibenzoThiophene!$A:$A,DibenzoThiophene!$A:$A,,1) )
   * ( _xlfn.XLOOKUP($A346,DibenzoThiophene!$A:$A,DibenzoThiophene!$B:$B,,-1)
       - _xlfn.XLOOKUP($A346,DibenzoThiophene!$A:$A,DibenzoThiophene!$B:$B,,1) )</f>
        <v>0.89391462280393996</v>
      </c>
      <c r="D346">
        <f xml:space="preserve"> _xlfn.XLOOKUP($A346,Sulfone!$A:$A,Sulfone!$B:$B,,1)
 + ( $A346 - _xlfn.XLOOKUP($A346,Sulfone!$A:$A,Sulfone!$A:$A,,1) )
   / ( _xlfn.XLOOKUP($A346,Sulfone!$A:$A,Sulfone!$A:$A,,-1)
       - _xlfn.XLOOKUP($A346,Sulfone!$A:$A,Sulfone!$A:$A,,1) )
   * ( _xlfn.XLOOKUP($A346,Sulfone!$A:$A,Sulfone!$B:$B,,-1)
       - _xlfn.XLOOKUP($A346,Sulfone!$A:$A,Sulfone!$B:$B,,1) )</f>
        <v>1.0194012896695375</v>
      </c>
      <c r="E346">
        <f xml:space="preserve"> _xlfn.XLOOKUP($A346,sfeso4051!$A:$A,sfeso4051!$B:$B,,1)
 + ( $A346 - _xlfn.XLOOKUP($A346,sfeso4051!$A:$A,sfeso4051!$A:$A,,1) )
   / ( _xlfn.XLOOKUP($A346,sfeso4051!$A:$A,sfeso4051!$A:$A,,-1)
       - _xlfn.XLOOKUP($A346,sfeso4051!$A:$A,sfeso4051!$A:$A,,1) )
   * ( _xlfn.XLOOKUP($A346,sfeso4051!$A:$A,sfeso4051!$B:$B,,-1)
       - _xlfn.XLOOKUP($A346,sfeso4051!$A:$A,sfeso4051!$B:$B,,1) )</f>
        <v>0.84905534103841918</v>
      </c>
      <c r="F346">
        <f xml:space="preserve"> _xlfn.XLOOKUP($A346,sdbt029!$A:$A,sdbt029!$B:$B,,1)
 + ( $A346 - _xlfn.XLOOKUP($A346,sdbt029!$A:$A,sdbt029!$A:$A,,1) )
   / ( _xlfn.XLOOKUP($A346,sdbt029!$A:$A,sdbt029!$A:$A,,-1)
       - _xlfn.XLOOKUP($A346,sdbt029!$A:$A,sdbt029!$A:$A,,1) )
   * ( _xlfn.XLOOKUP($A346,sdbt029!$A:$A,sdbt029!$B:$B,,-1)
       - _xlfn.XLOOKUP($A346,sdbt029!$A:$A,sdbt029!$B:$B,,1) )</f>
        <v>0.83722889728452676</v>
      </c>
      <c r="G346">
        <f xml:space="preserve"> _xlfn.XLOOKUP($A346,sdbs034!$A:$A,sdbs034!$B:$B,,1)
 + ( $A346 - _xlfn.XLOOKUP($A346,sdbs034!$A:$A,sdbs034!$A:$A,,1) )
   / ( _xlfn.XLOOKUP($A346,sdbs034!$A:$A,sdbs034!$A:$A,,-1)
       - _xlfn.XLOOKUP($A346,sdbs034!$A:$A,sdbs034!$A:$A,,1) )
   * ( _xlfn.XLOOKUP($A346,sdbs034!$A:$A,sdbs034!$B:$B,,-1)
       - _xlfn.XLOOKUP($A346,sdbs034!$A:$A,sdbs034!$B:$B,,1) )</f>
        <v>0.93251217177695089</v>
      </c>
      <c r="H346">
        <f xml:space="preserve"> _xlfn.XLOOKUP($A346,sdbso042!$A:$A,sdbso042!$B:$B,,1)
 + ( $A346 - _xlfn.XLOOKUP($A346,sdbso042!$A:$A,sdbso042!$A:$A,,1) )
   / ( _xlfn.XLOOKUP($A346,sdbso042!$A:$A,sdbso042!$A:$A,,-1)
       - _xlfn.XLOOKUP($A346,sdbso042!$A:$A,sdbso042!$A:$A,,1) )
   * ( _xlfn.XLOOKUP($A346,sdbso042!$A:$A,sdbso042!$B:$B,,-1)
       - _xlfn.XLOOKUP($A346,sdbso042!$A:$A,sdbso042!$B:$B,,1) )</f>
        <v>0.87538858233738914</v>
      </c>
      <c r="Y346">
        <f t="shared" si="16"/>
        <v>0</v>
      </c>
      <c r="Z346">
        <f t="shared" si="17"/>
        <v>0</v>
      </c>
      <c r="AM346" s="1">
        <v>2509.8308000000002</v>
      </c>
    </row>
    <row r="347" spans="1:39" x14ac:dyDescent="0.2">
      <c r="A347" s="1">
        <f t="shared" si="15"/>
        <v>2508.5810000000001</v>
      </c>
      <c r="B347" s="1">
        <v>0.96754888999999999</v>
      </c>
      <c r="C347">
        <f xml:space="preserve"> _xlfn.XLOOKUP($A347,DibenzoThiophene!$A:$A,DibenzoThiophene!$B:$B,,1)
 + ( $A347 - _xlfn.XLOOKUP($A347,DibenzoThiophene!$A:$A,DibenzoThiophene!$A:$A,,1) )
   / ( _xlfn.XLOOKUP($A347,DibenzoThiophene!$A:$A,DibenzoThiophene!$A:$A,,-1)
       - _xlfn.XLOOKUP($A347,DibenzoThiophene!$A:$A,DibenzoThiophene!$A:$A,,1) )
   * ( _xlfn.XLOOKUP($A347,DibenzoThiophene!$A:$A,DibenzoThiophene!$B:$B,,-1)
       - _xlfn.XLOOKUP($A347,DibenzoThiophene!$A:$A,DibenzoThiophene!$B:$B,,1) )</f>
        <v>0.89917466007214641</v>
      </c>
      <c r="D347">
        <f xml:space="preserve"> _xlfn.XLOOKUP($A347,Sulfone!$A:$A,Sulfone!$B:$B,,1)
 + ( $A347 - _xlfn.XLOOKUP($A347,Sulfone!$A:$A,Sulfone!$A:$A,,1) )
   / ( _xlfn.XLOOKUP($A347,Sulfone!$A:$A,Sulfone!$A:$A,,-1)
       - _xlfn.XLOOKUP($A347,Sulfone!$A:$A,Sulfone!$A:$A,,1) )
   * ( _xlfn.XLOOKUP($A347,Sulfone!$A:$A,Sulfone!$B:$B,,-1)
       - _xlfn.XLOOKUP($A347,Sulfone!$A:$A,Sulfone!$B:$B,,1) )</f>
        <v>1.0177792679561133</v>
      </c>
      <c r="E347">
        <f xml:space="preserve"> _xlfn.XLOOKUP($A347,sfeso4051!$A:$A,sfeso4051!$B:$B,,1)
 + ( $A347 - _xlfn.XLOOKUP($A347,sfeso4051!$A:$A,sfeso4051!$A:$A,,1) )
   / ( _xlfn.XLOOKUP($A347,sfeso4051!$A:$A,sfeso4051!$A:$A,,-1)
       - _xlfn.XLOOKUP($A347,sfeso4051!$A:$A,sfeso4051!$A:$A,,1) )
   * ( _xlfn.XLOOKUP($A347,sfeso4051!$A:$A,sfeso4051!$B:$B,,-1)
       - _xlfn.XLOOKUP($A347,sfeso4051!$A:$A,sfeso4051!$B:$B,,1) )</f>
        <v>0.84185592343221716</v>
      </c>
      <c r="F347">
        <f xml:space="preserve"> _xlfn.XLOOKUP($A347,sdbt029!$A:$A,sdbt029!$B:$B,,1)
 + ( $A347 - _xlfn.XLOOKUP($A347,sdbt029!$A:$A,sdbt029!$A:$A,,1) )
   / ( _xlfn.XLOOKUP($A347,sdbt029!$A:$A,sdbt029!$A:$A,,-1)
       - _xlfn.XLOOKUP($A347,sdbt029!$A:$A,sdbt029!$A:$A,,1) )
   * ( _xlfn.XLOOKUP($A347,sdbt029!$A:$A,sdbt029!$B:$B,,-1)
       - _xlfn.XLOOKUP($A347,sdbt029!$A:$A,sdbt029!$B:$B,,1) )</f>
        <v>0.8356206546165712</v>
      </c>
      <c r="G347">
        <f xml:space="preserve"> _xlfn.XLOOKUP($A347,sdbs034!$A:$A,sdbs034!$B:$B,,1)
 + ( $A347 - _xlfn.XLOOKUP($A347,sdbs034!$A:$A,sdbs034!$A:$A,,1) )
   / ( _xlfn.XLOOKUP($A347,sdbs034!$A:$A,sdbs034!$A:$A,,-1)
       - _xlfn.XLOOKUP($A347,sdbs034!$A:$A,sdbs034!$A:$A,,1) )
   * ( _xlfn.XLOOKUP($A347,sdbs034!$A:$A,sdbs034!$B:$B,,-1)
       - _xlfn.XLOOKUP($A347,sdbs034!$A:$A,sdbs034!$B:$B,,1) )</f>
        <v>0.91075991908495346</v>
      </c>
      <c r="H347">
        <f xml:space="preserve"> _xlfn.XLOOKUP($A347,sdbso042!$A:$A,sdbso042!$B:$B,,1)
 + ( $A347 - _xlfn.XLOOKUP($A347,sdbso042!$A:$A,sdbso042!$A:$A,,1) )
   / ( _xlfn.XLOOKUP($A347,sdbso042!$A:$A,sdbso042!$A:$A,,-1)
       - _xlfn.XLOOKUP($A347,sdbso042!$A:$A,sdbso042!$A:$A,,1) )
   * ( _xlfn.XLOOKUP($A347,sdbso042!$A:$A,sdbso042!$B:$B,,-1)
       - _xlfn.XLOOKUP($A347,sdbso042!$A:$A,sdbso042!$B:$B,,1) )</f>
        <v>0.87321009336067457</v>
      </c>
      <c r="Y347">
        <f t="shared" si="16"/>
        <v>0</v>
      </c>
      <c r="Z347">
        <f t="shared" si="17"/>
        <v>0</v>
      </c>
      <c r="AM347" s="1">
        <v>2510.0810000000001</v>
      </c>
    </row>
    <row r="348" spans="1:39" x14ac:dyDescent="0.2">
      <c r="A348" s="1">
        <f t="shared" si="15"/>
        <v>2508.8310999999999</v>
      </c>
      <c r="B348" s="1">
        <v>0.92610629</v>
      </c>
      <c r="C348">
        <f xml:space="preserve"> _xlfn.XLOOKUP($A348,DibenzoThiophene!$A:$A,DibenzoThiophene!$B:$B,,1)
 + ( $A348 - _xlfn.XLOOKUP($A348,DibenzoThiophene!$A:$A,DibenzoThiophene!$A:$A,,1) )
   / ( _xlfn.XLOOKUP($A348,DibenzoThiophene!$A:$A,DibenzoThiophene!$A:$A,,-1)
       - _xlfn.XLOOKUP($A348,DibenzoThiophene!$A:$A,DibenzoThiophene!$A:$A,,1) )
   * ( _xlfn.XLOOKUP($A348,DibenzoThiophene!$A:$A,DibenzoThiophene!$B:$B,,-1)
       - _xlfn.XLOOKUP($A348,DibenzoThiophene!$A:$A,DibenzoThiophene!$B:$B,,1) )</f>
        <v>0.90443259500730777</v>
      </c>
      <c r="D348">
        <f xml:space="preserve"> _xlfn.XLOOKUP($A348,Sulfone!$A:$A,Sulfone!$B:$B,,1)
 + ( $A348 - _xlfn.XLOOKUP($A348,Sulfone!$A:$A,Sulfone!$A:$A,,1) )
   / ( _xlfn.XLOOKUP($A348,Sulfone!$A:$A,Sulfone!$A:$A,,-1)
       - _xlfn.XLOOKUP($A348,Sulfone!$A:$A,Sulfone!$A:$A,,1) )
   * ( _xlfn.XLOOKUP($A348,Sulfone!$A:$A,Sulfone!$B:$B,,-1)
       - _xlfn.XLOOKUP($A348,Sulfone!$A:$A,Sulfone!$B:$B,,1) )</f>
        <v>1.0161578945327436</v>
      </c>
      <c r="E348">
        <f xml:space="preserve"> _xlfn.XLOOKUP($A348,sfeso4051!$A:$A,sfeso4051!$B:$B,,1)
 + ( $A348 - _xlfn.XLOOKUP($A348,sfeso4051!$A:$A,sfeso4051!$A:$A,,1) )
   / ( _xlfn.XLOOKUP($A348,sfeso4051!$A:$A,sfeso4051!$A:$A,,-1)
       - _xlfn.XLOOKUP($A348,sfeso4051!$A:$A,sfeso4051!$A:$A,,1) )
   * ( _xlfn.XLOOKUP($A348,sfeso4051!$A:$A,sfeso4051!$B:$B,,-1)
       - _xlfn.XLOOKUP($A348,sfeso4051!$A:$A,sfeso4051!$B:$B,,1) )</f>
        <v>0.84135357412601608</v>
      </c>
      <c r="F348">
        <f xml:space="preserve"> _xlfn.XLOOKUP($A348,sdbt029!$A:$A,sdbt029!$B:$B,,1)
 + ( $A348 - _xlfn.XLOOKUP($A348,sdbt029!$A:$A,sdbt029!$A:$A,,1) )
   / ( _xlfn.XLOOKUP($A348,sdbt029!$A:$A,sdbt029!$A:$A,,-1)
       - _xlfn.XLOOKUP($A348,sdbt029!$A:$A,sdbt029!$A:$A,,1) )
   * ( _xlfn.XLOOKUP($A348,sdbt029!$A:$A,sdbt029!$B:$B,,-1)
       - _xlfn.XLOOKUP($A348,sdbt029!$A:$A,sdbt029!$B:$B,,1) )</f>
        <v>0.8499637859540724</v>
      </c>
      <c r="G348">
        <f xml:space="preserve"> _xlfn.XLOOKUP($A348,sdbs034!$A:$A,sdbs034!$B:$B,,1)
 + ( $A348 - _xlfn.XLOOKUP($A348,sdbs034!$A:$A,sdbs034!$A:$A,,1) )
   / ( _xlfn.XLOOKUP($A348,sdbs034!$A:$A,sdbs034!$A:$A,,-1)
       - _xlfn.XLOOKUP($A348,sdbs034!$A:$A,sdbs034!$A:$A,,1) )
   * ( _xlfn.XLOOKUP($A348,sdbs034!$A:$A,sdbs034!$B:$B,,-1)
       - _xlfn.XLOOKUP($A348,sdbs034!$A:$A,sdbs034!$B:$B,,1) )</f>
        <v>0.93475848207473422</v>
      </c>
      <c r="H348">
        <f xml:space="preserve"> _xlfn.XLOOKUP($A348,sdbso042!$A:$A,sdbso042!$B:$B,,1)
 + ( $A348 - _xlfn.XLOOKUP($A348,sdbso042!$A:$A,sdbso042!$A:$A,,1) )
   / ( _xlfn.XLOOKUP($A348,sdbso042!$A:$A,sdbso042!$A:$A,,-1)
       - _xlfn.XLOOKUP($A348,sdbso042!$A:$A,sdbso042!$A:$A,,1) )
   * ( _xlfn.XLOOKUP($A348,sdbso042!$A:$A,sdbso042!$B:$B,,-1)
       - _xlfn.XLOOKUP($A348,sdbso042!$A:$A,sdbso042!$B:$B,,1) )</f>
        <v>0.87109259561407526</v>
      </c>
      <c r="Y348">
        <f t="shared" si="16"/>
        <v>0</v>
      </c>
      <c r="Z348">
        <f t="shared" si="17"/>
        <v>0</v>
      </c>
      <c r="AM348" s="1">
        <v>2510.3310999999999</v>
      </c>
    </row>
    <row r="349" spans="1:39" x14ac:dyDescent="0.2">
      <c r="A349" s="1">
        <f t="shared" si="15"/>
        <v>2509.0812999999998</v>
      </c>
      <c r="B349" s="1">
        <v>0.95052787999999999</v>
      </c>
      <c r="C349">
        <f xml:space="preserve"> _xlfn.XLOOKUP($A349,DibenzoThiophene!$A:$A,DibenzoThiophene!$B:$B,,1)
 + ( $A349 - _xlfn.XLOOKUP($A349,DibenzoThiophene!$A:$A,DibenzoThiophene!$A:$A,,1) )
   / ( _xlfn.XLOOKUP($A349,DibenzoThiophene!$A:$A,DibenzoThiophene!$A:$A,,-1)
       - _xlfn.XLOOKUP($A349,DibenzoThiophene!$A:$A,DibenzoThiophene!$A:$A,,1) )
   * ( _xlfn.XLOOKUP($A349,DibenzoThiophene!$A:$A,DibenzoThiophene!$B:$B,,-1)
       - _xlfn.XLOOKUP($A349,DibenzoThiophene!$A:$A,DibenzoThiophene!$B:$B,,1) )</f>
        <v>0.90969263227551422</v>
      </c>
      <c r="D349">
        <f xml:space="preserve"> _xlfn.XLOOKUP($A349,Sulfone!$A:$A,Sulfone!$B:$B,,1)
 + ( $A349 - _xlfn.XLOOKUP($A349,Sulfone!$A:$A,Sulfone!$A:$A,,1) )
   / ( _xlfn.XLOOKUP($A349,Sulfone!$A:$A,Sulfone!$A:$A,,-1)
       - _xlfn.XLOOKUP($A349,Sulfone!$A:$A,Sulfone!$A:$A,,1) )
   * ( _xlfn.XLOOKUP($A349,Sulfone!$A:$A,Sulfone!$B:$B,,-1)
       - _xlfn.XLOOKUP($A349,Sulfone!$A:$A,Sulfone!$B:$B,,1) )</f>
        <v>1.0146267780389786</v>
      </c>
      <c r="E349">
        <f xml:space="preserve"> _xlfn.XLOOKUP($A349,sfeso4051!$A:$A,sfeso4051!$B:$B,,1)
 + ( $A349 - _xlfn.XLOOKUP($A349,sfeso4051!$A:$A,sfeso4051!$A:$A,,1) )
   / ( _xlfn.XLOOKUP($A349,sfeso4051!$A:$A,sfeso4051!$A:$A,,-1)
       - _xlfn.XLOOKUP($A349,sfeso4051!$A:$A,sfeso4051!$A:$A,,1) )
   * ( _xlfn.XLOOKUP($A349,sfeso4051!$A:$A,sfeso4051!$B:$B,,-1)
       - _xlfn.XLOOKUP($A349,sfeso4051!$A:$A,sfeso4051!$B:$B,,1) )</f>
        <v>0.84088785732817739</v>
      </c>
      <c r="F349">
        <f xml:space="preserve"> _xlfn.XLOOKUP($A349,sdbt029!$A:$A,sdbt029!$B:$B,,1)
 + ( $A349 - _xlfn.XLOOKUP($A349,sdbt029!$A:$A,sdbt029!$A:$A,,1) )
   / ( _xlfn.XLOOKUP($A349,sdbt029!$A:$A,sdbt029!$A:$A,,-1)
       - _xlfn.XLOOKUP($A349,sdbt029!$A:$A,sdbt029!$A:$A,,1) )
   * ( _xlfn.XLOOKUP($A349,sdbt029!$A:$A,sdbt029!$B:$B,,-1)
       - _xlfn.XLOOKUP($A349,sdbt029!$A:$A,sdbt029!$B:$B,,1) )</f>
        <v>0.85002334359848319</v>
      </c>
      <c r="G349">
        <f xml:space="preserve"> _xlfn.XLOOKUP($A349,sdbs034!$A:$A,sdbs034!$B:$B,,1)
 + ( $A349 - _xlfn.XLOOKUP($A349,sdbs034!$A:$A,sdbs034!$A:$A,,1) )
   / ( _xlfn.XLOOKUP($A349,sdbs034!$A:$A,sdbs034!$A:$A,,-1)
       - _xlfn.XLOOKUP($A349,sdbs034!$A:$A,sdbs034!$A:$A,,1) )
   * ( _xlfn.XLOOKUP($A349,sdbs034!$A:$A,sdbs034!$B:$B,,-1)
       - _xlfn.XLOOKUP($A349,sdbs034!$A:$A,sdbs034!$B:$B,,1) )</f>
        <v>0.93920826539267543</v>
      </c>
      <c r="H349">
        <f xml:space="preserve"> _xlfn.XLOOKUP($A349,sdbso042!$A:$A,sdbso042!$B:$B,,1)
 + ( $A349 - _xlfn.XLOOKUP($A349,sdbso042!$A:$A,sdbso042!$A:$A,,1) )
   / ( _xlfn.XLOOKUP($A349,sdbso042!$A:$A,sdbso042!$A:$A,,-1)
       - _xlfn.XLOOKUP($A349,sdbso042!$A:$A,sdbso042!$A:$A,,1) )
   * ( _xlfn.XLOOKUP($A349,sdbso042!$A:$A,sdbso042!$B:$B,,-1)
       - _xlfn.XLOOKUP($A349,sdbso042!$A:$A,sdbso042!$B:$B,,1) )</f>
        <v>0.87526993928535002</v>
      </c>
      <c r="Y349">
        <f t="shared" si="16"/>
        <v>0</v>
      </c>
      <c r="Z349">
        <f t="shared" si="17"/>
        <v>0</v>
      </c>
      <c r="AM349" s="1">
        <v>2510.5812999999998</v>
      </c>
    </row>
    <row r="350" spans="1:39" x14ac:dyDescent="0.2">
      <c r="A350" s="1">
        <f t="shared" si="15"/>
        <v>2509.3314999999998</v>
      </c>
      <c r="B350" s="1">
        <v>0.98194044999999996</v>
      </c>
      <c r="C350">
        <f xml:space="preserve"> _xlfn.XLOOKUP($A350,DibenzoThiophene!$A:$A,DibenzoThiophene!$B:$B,,1)
 + ( $A350 - _xlfn.XLOOKUP($A350,DibenzoThiophene!$A:$A,DibenzoThiophene!$A:$A,,1) )
   / ( _xlfn.XLOOKUP($A350,DibenzoThiophene!$A:$A,DibenzoThiophene!$A:$A,,-1)
       - _xlfn.XLOOKUP($A350,DibenzoThiophene!$A:$A,DibenzoThiophene!$A:$A,,1) )
   * ( _xlfn.XLOOKUP($A350,DibenzoThiophene!$A:$A,DibenzoThiophene!$B:$B,,-1)
       - _xlfn.XLOOKUP($A350,DibenzoThiophene!$A:$A,DibenzoThiophene!$B:$B,,1) )</f>
        <v>0.91495266954372068</v>
      </c>
      <c r="D350">
        <f xml:space="preserve"> _xlfn.XLOOKUP($A350,Sulfone!$A:$A,Sulfone!$B:$B,,1)
 + ( $A350 - _xlfn.XLOOKUP($A350,Sulfone!$A:$A,Sulfone!$A:$A,,1) )
   / ( _xlfn.XLOOKUP($A350,Sulfone!$A:$A,Sulfone!$A:$A,,-1)
       - _xlfn.XLOOKUP($A350,Sulfone!$A:$A,Sulfone!$A:$A,,1) )
   * ( _xlfn.XLOOKUP($A350,Sulfone!$A:$A,Sulfone!$B:$B,,-1)
       - _xlfn.XLOOKUP($A350,Sulfone!$A:$A,Sulfone!$B:$B,,1) )</f>
        <v>1.0132966891449451</v>
      </c>
      <c r="E350">
        <f xml:space="preserve"> _xlfn.XLOOKUP($A350,sfeso4051!$A:$A,sfeso4051!$B:$B,,1)
 + ( $A350 - _xlfn.XLOOKUP($A350,sfeso4051!$A:$A,sfeso4051!$A:$A,,1) )
   / ( _xlfn.XLOOKUP($A350,sfeso4051!$A:$A,sfeso4051!$A:$A,,-1)
       - _xlfn.XLOOKUP($A350,sfeso4051!$A:$A,sfeso4051!$A:$A,,1) )
   * ( _xlfn.XLOOKUP($A350,sfeso4051!$A:$A,sfeso4051!$B:$B,,-1)
       - _xlfn.XLOOKUP($A350,sfeso4051!$A:$A,sfeso4051!$B:$B,,1) )</f>
        <v>0.84246324975481746</v>
      </c>
      <c r="F350">
        <f xml:space="preserve"> _xlfn.XLOOKUP($A350,sdbt029!$A:$A,sdbt029!$B:$B,,1)
 + ( $A350 - _xlfn.XLOOKUP($A350,sdbt029!$A:$A,sdbt029!$A:$A,,1) )
   / ( _xlfn.XLOOKUP($A350,sdbt029!$A:$A,sdbt029!$A:$A,,-1)
       - _xlfn.XLOOKUP($A350,sdbt029!$A:$A,sdbt029!$A:$A,,1) )
   * ( _xlfn.XLOOKUP($A350,sdbt029!$A:$A,sdbt029!$B:$B,,-1)
       - _xlfn.XLOOKUP($A350,sdbt029!$A:$A,sdbt029!$B:$B,,1) )</f>
        <v>0.86037397958637063</v>
      </c>
      <c r="G350">
        <f xml:space="preserve"> _xlfn.XLOOKUP($A350,sdbs034!$A:$A,sdbs034!$B:$B,,1)
 + ( $A350 - _xlfn.XLOOKUP($A350,sdbs034!$A:$A,sdbs034!$A:$A,,1) )
   / ( _xlfn.XLOOKUP($A350,sdbs034!$A:$A,sdbs034!$A:$A,,-1)
       - _xlfn.XLOOKUP($A350,sdbs034!$A:$A,sdbs034!$A:$A,,1) )
   * ( _xlfn.XLOOKUP($A350,sdbs034!$A:$A,sdbs034!$B:$B,,-1)
       - _xlfn.XLOOKUP($A350,sdbs034!$A:$A,sdbs034!$B:$B,,1) )</f>
        <v>0.92784218631174353</v>
      </c>
      <c r="H350">
        <f xml:space="preserve"> _xlfn.XLOOKUP($A350,sdbso042!$A:$A,sdbso042!$B:$B,,1)
 + ( $A350 - _xlfn.XLOOKUP($A350,sdbso042!$A:$A,sdbso042!$A:$A,,1) )
   / ( _xlfn.XLOOKUP($A350,sdbso042!$A:$A,sdbso042!$A:$A,,-1)
       - _xlfn.XLOOKUP($A350,sdbso042!$A:$A,sdbso042!$A:$A,,1) )
   * ( _xlfn.XLOOKUP($A350,sdbso042!$A:$A,sdbso042!$B:$B,,-1)
       - _xlfn.XLOOKUP($A350,sdbso042!$A:$A,sdbso042!$B:$B,,1) )</f>
        <v>0.87429140677518558</v>
      </c>
      <c r="Y350">
        <f t="shared" si="16"/>
        <v>0</v>
      </c>
      <c r="Z350">
        <f t="shared" si="17"/>
        <v>0</v>
      </c>
      <c r="AM350" s="1">
        <v>2510.8314999999998</v>
      </c>
    </row>
    <row r="351" spans="1:39" x14ac:dyDescent="0.2">
      <c r="A351" s="1">
        <f t="shared" si="15"/>
        <v>2509.5817000000002</v>
      </c>
      <c r="B351" s="1">
        <v>0.99385042000000001</v>
      </c>
      <c r="C351">
        <f xml:space="preserve"> _xlfn.XLOOKUP($A351,DibenzoThiophene!$A:$A,DibenzoThiophene!$B:$B,,1)
 + ( $A351 - _xlfn.XLOOKUP($A351,DibenzoThiophene!$A:$A,DibenzoThiophene!$A:$A,,1) )
   / ( _xlfn.XLOOKUP($A351,DibenzoThiophene!$A:$A,DibenzoThiophene!$A:$A,,-1)
       - _xlfn.XLOOKUP($A351,DibenzoThiophene!$A:$A,DibenzoThiophene!$A:$A,,1) )
   * ( _xlfn.XLOOKUP($A351,DibenzoThiophene!$A:$A,DibenzoThiophene!$B:$B,,-1)
       - _xlfn.XLOOKUP($A351,DibenzoThiophene!$A:$A,DibenzoThiophene!$B:$B,,1) )</f>
        <v>0.92021270681193668</v>
      </c>
      <c r="D351">
        <f xml:space="preserve"> _xlfn.XLOOKUP($A351,Sulfone!$A:$A,Sulfone!$B:$B,,1)
 + ( $A351 - _xlfn.XLOOKUP($A351,Sulfone!$A:$A,Sulfone!$A:$A,,1) )
   / ( _xlfn.XLOOKUP($A351,Sulfone!$A:$A,Sulfone!$A:$A,,-1)
       - _xlfn.XLOOKUP($A351,Sulfone!$A:$A,Sulfone!$A:$A,,1) )
   * ( _xlfn.XLOOKUP($A351,Sulfone!$A:$A,Sulfone!$B:$B,,-1)
       - _xlfn.XLOOKUP($A351,Sulfone!$A:$A,Sulfone!$B:$B,,1) )</f>
        <v>1.0119666002509091</v>
      </c>
      <c r="E351">
        <f xml:space="preserve"> _xlfn.XLOOKUP($A351,sfeso4051!$A:$A,sfeso4051!$B:$B,,1)
 + ( $A351 - _xlfn.XLOOKUP($A351,sfeso4051!$A:$A,sfeso4051!$A:$A,,1) )
   / ( _xlfn.XLOOKUP($A351,sfeso4051!$A:$A,sfeso4051!$A:$A,,-1)
       - _xlfn.XLOOKUP($A351,sfeso4051!$A:$A,sfeso4051!$A:$A,,1) )
   * ( _xlfn.XLOOKUP($A351,sfeso4051!$A:$A,sfeso4051!$B:$B,,-1)
       - _xlfn.XLOOKUP($A351,sfeso4051!$A:$A,sfeso4051!$B:$B,,1) )</f>
        <v>0.84186024444321716</v>
      </c>
      <c r="F351">
        <f xml:space="preserve"> _xlfn.XLOOKUP($A351,sdbt029!$A:$A,sdbt029!$B:$B,,1)
 + ( $A351 - _xlfn.XLOOKUP($A351,sdbt029!$A:$A,sdbt029!$A:$A,,1) )
   / ( _xlfn.XLOOKUP($A351,sdbt029!$A:$A,sdbt029!$A:$A,,-1)
       - _xlfn.XLOOKUP($A351,sdbt029!$A:$A,sdbt029!$A:$A,,1) )
   * ( _xlfn.XLOOKUP($A351,sdbt029!$A:$A,sdbt029!$B:$B,,-1)
       - _xlfn.XLOOKUP($A351,sdbt029!$A:$A,sdbt029!$B:$B,,1) )</f>
        <v>0.86193248865193628</v>
      </c>
      <c r="G351">
        <f xml:space="preserve"> _xlfn.XLOOKUP($A351,sdbs034!$A:$A,sdbs034!$B:$B,,1)
 + ( $A351 - _xlfn.XLOOKUP($A351,sdbs034!$A:$A,sdbs034!$A:$A,,1) )
   / ( _xlfn.XLOOKUP($A351,sdbs034!$A:$A,sdbs034!$A:$A,,-1)
       - _xlfn.XLOOKUP($A351,sdbs034!$A:$A,sdbs034!$A:$A,,1) )
   * ( _xlfn.XLOOKUP($A351,sdbs034!$A:$A,sdbs034!$B:$B,,-1)
       - _xlfn.XLOOKUP($A351,sdbs034!$A:$A,sdbs034!$B:$B,,1) )</f>
        <v>0.93472765546594538</v>
      </c>
      <c r="H351">
        <f xml:space="preserve"> _xlfn.XLOOKUP($A351,sdbso042!$A:$A,sdbso042!$B:$B,,1)
 + ( $A351 - _xlfn.XLOOKUP($A351,sdbso042!$A:$A,sdbso042!$A:$A,,1) )
   / ( _xlfn.XLOOKUP($A351,sdbso042!$A:$A,sdbso042!$A:$A,,-1)
       - _xlfn.XLOOKUP($A351,sdbso042!$A:$A,sdbso042!$A:$A,,1) )
   * ( _xlfn.XLOOKUP($A351,sdbso042!$A:$A,sdbso042!$B:$B,,-1)
       - _xlfn.XLOOKUP($A351,sdbso042!$A:$A,sdbso042!$B:$B,,1) )</f>
        <v>0.87123010213480401</v>
      </c>
      <c r="Y351">
        <f t="shared" si="16"/>
        <v>0</v>
      </c>
      <c r="Z351">
        <f t="shared" si="17"/>
        <v>0</v>
      </c>
      <c r="AM351" s="1">
        <v>2511.0817000000002</v>
      </c>
    </row>
    <row r="352" spans="1:39" x14ac:dyDescent="0.2">
      <c r="A352" s="1">
        <f t="shared" si="15"/>
        <v>2509.8317999999999</v>
      </c>
      <c r="B352" s="1">
        <v>0.95696738999999997</v>
      </c>
      <c r="C352">
        <f xml:space="preserve"> _xlfn.XLOOKUP($A352,DibenzoThiophene!$A:$A,DibenzoThiophene!$B:$B,,1)
 + ( $A352 - _xlfn.XLOOKUP($A352,DibenzoThiophene!$A:$A,DibenzoThiophene!$A:$A,,1) )
   / ( _xlfn.XLOOKUP($A352,DibenzoThiophene!$A:$A,DibenzoThiophene!$A:$A,,-1)
       - _xlfn.XLOOKUP($A352,DibenzoThiophene!$A:$A,DibenzoThiophene!$A:$A,,1) )
   * ( _xlfn.XLOOKUP($A352,DibenzoThiophene!$A:$A,DibenzoThiophene!$B:$B,,-1)
       - _xlfn.XLOOKUP($A352,DibenzoThiophene!$A:$A,DibenzoThiophene!$B:$B,,1) )</f>
        <v>0.92547064174709803</v>
      </c>
      <c r="D352">
        <f xml:space="preserve"> _xlfn.XLOOKUP($A352,Sulfone!$A:$A,Sulfone!$B:$B,,1)
 + ( $A352 - _xlfn.XLOOKUP($A352,Sulfone!$A:$A,Sulfone!$A:$A,,1) )
   / ( _xlfn.XLOOKUP($A352,Sulfone!$A:$A,Sulfone!$A:$A,,-1)
       - _xlfn.XLOOKUP($A352,Sulfone!$A:$A,Sulfone!$A:$A,,1) )
   * ( _xlfn.XLOOKUP($A352,Sulfone!$A:$A,Sulfone!$B:$B,,-1)
       - _xlfn.XLOOKUP($A352,Sulfone!$A:$A,Sulfone!$B:$B,,1) )</f>
        <v>1.0106370429671463</v>
      </c>
      <c r="E352">
        <f xml:space="preserve"> _xlfn.XLOOKUP($A352,sfeso4051!$A:$A,sfeso4051!$B:$B,,1)
 + ( $A352 - _xlfn.XLOOKUP($A352,sfeso4051!$A:$A,sfeso4051!$A:$A,,1) )
   / ( _xlfn.XLOOKUP($A352,sfeso4051!$A:$A,sfeso4051!$A:$A,,-1)
       - _xlfn.XLOOKUP($A352,sfeso4051!$A:$A,sfeso4051!$A:$A,,1) )
   * ( _xlfn.XLOOKUP($A352,sfeso4051!$A:$A,sfeso4051!$B:$B,,-1)
       - _xlfn.XLOOKUP($A352,sfeso4051!$A:$A,sfeso4051!$B:$B,,1) )</f>
        <v>0.8438764318252191</v>
      </c>
      <c r="F352">
        <f xml:space="preserve"> _xlfn.XLOOKUP($A352,sdbt029!$A:$A,sdbt029!$B:$B,,1)
 + ( $A352 - _xlfn.XLOOKUP($A352,sdbt029!$A:$A,sdbt029!$A:$A,,1) )
   / ( _xlfn.XLOOKUP($A352,sdbt029!$A:$A,sdbt029!$A:$A,,-1)
       - _xlfn.XLOOKUP($A352,sdbt029!$A:$A,sdbt029!$A:$A,,1) )
   * ( _xlfn.XLOOKUP($A352,sdbt029!$A:$A,sdbt029!$B:$B,,-1)
       - _xlfn.XLOOKUP($A352,sdbt029!$A:$A,sdbt029!$B:$B,,1) )</f>
        <v>0.87475283085016386</v>
      </c>
      <c r="G352">
        <f xml:space="preserve"> _xlfn.XLOOKUP($A352,sdbs034!$A:$A,sdbs034!$B:$B,,1)
 + ( $A352 - _xlfn.XLOOKUP($A352,sdbs034!$A:$A,sdbs034!$A:$A,,1) )
   / ( _xlfn.XLOOKUP($A352,sdbs034!$A:$A,sdbs034!$A:$A,,-1)
       - _xlfn.XLOOKUP($A352,sdbs034!$A:$A,sdbs034!$A:$A,,1) )
   * ( _xlfn.XLOOKUP($A352,sdbs034!$A:$A,sdbs034!$B:$B,,-1)
       - _xlfn.XLOOKUP($A352,sdbs034!$A:$A,sdbs034!$B:$B,,1) )</f>
        <v>0.93786730047176248</v>
      </c>
      <c r="H352">
        <f xml:space="preserve"> _xlfn.XLOOKUP($A352,sdbso042!$A:$A,sdbso042!$B:$B,,1)
 + ( $A352 - _xlfn.XLOOKUP($A352,sdbso042!$A:$A,sdbso042!$A:$A,,1) )
   / ( _xlfn.XLOOKUP($A352,sdbso042!$A:$A,sdbso042!$A:$A,,-1)
       - _xlfn.XLOOKUP($A352,sdbso042!$A:$A,sdbso042!$A:$A,,1) )
   * ( _xlfn.XLOOKUP($A352,sdbso042!$A:$A,sdbso042!$B:$B,,-1)
       - _xlfn.XLOOKUP($A352,sdbso042!$A:$A,sdbso042!$B:$B,,1) )</f>
        <v>0.87815010758967404</v>
      </c>
      <c r="Y352">
        <f t="shared" si="16"/>
        <v>0</v>
      </c>
      <c r="Z352">
        <f t="shared" si="17"/>
        <v>0</v>
      </c>
      <c r="AM352" s="1">
        <v>2511.3317999999999</v>
      </c>
    </row>
    <row r="353" spans="1:39" x14ac:dyDescent="0.2">
      <c r="A353" s="1">
        <f t="shared" si="15"/>
        <v>2510.0819999999999</v>
      </c>
      <c r="B353" s="1">
        <v>0.98374474999999995</v>
      </c>
      <c r="C353">
        <f xml:space="preserve"> _xlfn.XLOOKUP($A353,DibenzoThiophene!$A:$A,DibenzoThiophene!$B:$B,,1)
 + ( $A353 - _xlfn.XLOOKUP($A353,DibenzoThiophene!$A:$A,DibenzoThiophene!$A:$A,,1) )
   / ( _xlfn.XLOOKUP($A353,DibenzoThiophene!$A:$A,DibenzoThiophene!$A:$A,,-1)
       - _xlfn.XLOOKUP($A353,DibenzoThiophene!$A:$A,DibenzoThiophene!$A:$A,,1) )
   * ( _xlfn.XLOOKUP($A353,DibenzoThiophene!$A:$A,DibenzoThiophene!$B:$B,,-1)
       - _xlfn.XLOOKUP($A353,DibenzoThiophene!$A:$A,DibenzoThiophene!$B:$B,,1) )</f>
        <v>0.93073067901530449</v>
      </c>
      <c r="D353">
        <f xml:space="preserve"> _xlfn.XLOOKUP($A353,Sulfone!$A:$A,Sulfone!$B:$B,,1)
 + ( $A353 - _xlfn.XLOOKUP($A353,Sulfone!$A:$A,Sulfone!$A:$A,,1) )
   / ( _xlfn.XLOOKUP($A353,Sulfone!$A:$A,Sulfone!$A:$A,,-1)
       - _xlfn.XLOOKUP($A353,Sulfone!$A:$A,Sulfone!$A:$A,,1) )
   * ( _xlfn.XLOOKUP($A353,Sulfone!$A:$A,Sulfone!$B:$B,,-1)
       - _xlfn.XLOOKUP($A353,Sulfone!$A:$A,Sulfone!$B:$B,,1) )</f>
        <v>1.009719701038948</v>
      </c>
      <c r="E353">
        <f xml:space="preserve"> _xlfn.XLOOKUP($A353,sfeso4051!$A:$A,sfeso4051!$B:$B,,1)
 + ( $A353 - _xlfn.XLOOKUP($A353,sfeso4051!$A:$A,sfeso4051!$A:$A,,1) )
   / ( _xlfn.XLOOKUP($A353,sfeso4051!$A:$A,sfeso4051!$A:$A,,-1)
       - _xlfn.XLOOKUP($A353,sfeso4051!$A:$A,sfeso4051!$A:$A,,1) )
   * ( _xlfn.XLOOKUP($A353,sfeso4051!$A:$A,sfeso4051!$B:$B,,-1)
       - _xlfn.XLOOKUP($A353,sfeso4051!$A:$A,sfeso4051!$B:$B,,1) )</f>
        <v>0.84443270893415867</v>
      </c>
      <c r="F353">
        <f xml:space="preserve"> _xlfn.XLOOKUP($A353,sdbt029!$A:$A,sdbt029!$B:$B,,1)
 + ( $A353 - _xlfn.XLOOKUP($A353,sdbt029!$A:$A,sdbt029!$A:$A,,1) )
   / ( _xlfn.XLOOKUP($A353,sdbt029!$A:$A,sdbt029!$A:$A,,-1)
       - _xlfn.XLOOKUP($A353,sdbt029!$A:$A,sdbt029!$A:$A,,1) )
   * ( _xlfn.XLOOKUP($A353,sdbt029!$A:$A,sdbt029!$B:$B,,-1)
       - _xlfn.XLOOKUP($A353,sdbt029!$A:$A,sdbt029!$B:$B,,1) )</f>
        <v>0.87750686322524696</v>
      </c>
      <c r="G353">
        <f xml:space="preserve"> _xlfn.XLOOKUP($A353,sdbs034!$A:$A,sdbs034!$B:$B,,1)
 + ( $A353 - _xlfn.XLOOKUP($A353,sdbs034!$A:$A,sdbs034!$A:$A,,1) )
   / ( _xlfn.XLOOKUP($A353,sdbs034!$A:$A,sdbs034!$A:$A,,-1)
       - _xlfn.XLOOKUP($A353,sdbs034!$A:$A,sdbs034!$A:$A,,1) )
   * ( _xlfn.XLOOKUP($A353,sdbs034!$A:$A,sdbs034!$B:$B,,-1)
       - _xlfn.XLOOKUP($A353,sdbs034!$A:$A,sdbs034!$B:$B,,1) )</f>
        <v>0.93588622580150338</v>
      </c>
      <c r="H353">
        <f xml:space="preserve"> _xlfn.XLOOKUP($A353,sdbso042!$A:$A,sdbso042!$B:$B,,1)
 + ( $A353 - _xlfn.XLOOKUP($A353,sdbso042!$A:$A,sdbso042!$A:$A,,1) )
   / ( _xlfn.XLOOKUP($A353,sdbso042!$A:$A,sdbso042!$A:$A,,-1)
       - _xlfn.XLOOKUP($A353,sdbso042!$A:$A,sdbso042!$A:$A,,1) )
   * ( _xlfn.XLOOKUP($A353,sdbso042!$A:$A,sdbso042!$B:$B,,-1)
       - _xlfn.XLOOKUP($A353,sdbso042!$A:$A,sdbso042!$B:$B,,1) )</f>
        <v>0.87556758062403306</v>
      </c>
      <c r="Y353">
        <f t="shared" si="16"/>
        <v>0</v>
      </c>
      <c r="Z353">
        <f t="shared" si="17"/>
        <v>0</v>
      </c>
      <c r="AM353" s="1">
        <v>2511.5819999999999</v>
      </c>
    </row>
    <row r="354" spans="1:39" x14ac:dyDescent="0.2">
      <c r="A354" s="1">
        <f t="shared" si="15"/>
        <v>2510.3321999999998</v>
      </c>
      <c r="B354" s="1">
        <v>0.9716342</v>
      </c>
      <c r="C354">
        <f xml:space="preserve"> _xlfn.XLOOKUP($A354,DibenzoThiophene!$A:$A,DibenzoThiophene!$B:$B,,1)
 + ( $A354 - _xlfn.XLOOKUP($A354,DibenzoThiophene!$A:$A,DibenzoThiophene!$A:$A,,1) )
   / ( _xlfn.XLOOKUP($A354,DibenzoThiophene!$A:$A,DibenzoThiophene!$A:$A,,-1)
       - _xlfn.XLOOKUP($A354,DibenzoThiophene!$A:$A,DibenzoThiophene!$A:$A,,1) )
   * ( _xlfn.XLOOKUP($A354,DibenzoThiophene!$A:$A,DibenzoThiophene!$B:$B,,-1)
       - _xlfn.XLOOKUP($A354,DibenzoThiophene!$A:$A,DibenzoThiophene!$B:$B,,1) )</f>
        <v>0.9350504049465076</v>
      </c>
      <c r="D354">
        <f xml:space="preserve"> _xlfn.XLOOKUP($A354,Sulfone!$A:$A,Sulfone!$B:$B,,1)
 + ( $A354 - _xlfn.XLOOKUP($A354,Sulfone!$A:$A,Sulfone!$A:$A,,1) )
   / ( _xlfn.XLOOKUP($A354,Sulfone!$A:$A,Sulfone!$A:$A,,-1)
       - _xlfn.XLOOKUP($A354,Sulfone!$A:$A,Sulfone!$A:$A,,1) )
   * ( _xlfn.XLOOKUP($A354,Sulfone!$A:$A,Sulfone!$B:$B,,-1)
       - _xlfn.XLOOKUP($A354,Sulfone!$A:$A,Sulfone!$B:$B,,1) )</f>
        <v>1.009594902654396</v>
      </c>
      <c r="E354">
        <f xml:space="preserve"> _xlfn.XLOOKUP($A354,sfeso4051!$A:$A,sfeso4051!$B:$B,,1)
 + ( $A354 - _xlfn.XLOOKUP($A354,sfeso4051!$A:$A,sfeso4051!$A:$A,,1) )
   / ( _xlfn.XLOOKUP($A354,sfeso4051!$A:$A,sfeso4051!$A:$A,,-1)
       - _xlfn.XLOOKUP($A354,sfeso4051!$A:$A,sfeso4051!$A:$A,,1) )
   * ( _xlfn.XLOOKUP($A354,sfeso4051!$A:$A,sfeso4051!$B:$B,,-1)
       - _xlfn.XLOOKUP($A354,sfeso4051!$A:$A,sfeso4051!$B:$B,,1) )</f>
        <v>0.84351875577508506</v>
      </c>
      <c r="F354">
        <f xml:space="preserve"> _xlfn.XLOOKUP($A354,sdbt029!$A:$A,sdbt029!$B:$B,,1)
 + ( $A354 - _xlfn.XLOOKUP($A354,sdbt029!$A:$A,sdbt029!$A:$A,,1) )
   / ( _xlfn.XLOOKUP($A354,sdbt029!$A:$A,sdbt029!$A:$A,,-1)
       - _xlfn.XLOOKUP($A354,sdbt029!$A:$A,sdbt029!$A:$A,,1) )
   * ( _xlfn.XLOOKUP($A354,sdbt029!$A:$A,sdbt029!$B:$B,,-1)
       - _xlfn.XLOOKUP($A354,sdbt029!$A:$A,sdbt029!$B:$B,,1) )</f>
        <v>0.88132511741806729</v>
      </c>
      <c r="G354">
        <f xml:space="preserve"> _xlfn.XLOOKUP($A354,sdbs034!$A:$A,sdbs034!$B:$B,,1)
 + ( $A354 - _xlfn.XLOOKUP($A354,sdbs034!$A:$A,sdbs034!$A:$A,,1) )
   / ( _xlfn.XLOOKUP($A354,sdbs034!$A:$A,sdbs034!$A:$A,,-1)
       - _xlfn.XLOOKUP($A354,sdbs034!$A:$A,sdbs034!$A:$A,,1) )
   * ( _xlfn.XLOOKUP($A354,sdbs034!$A:$A,sdbs034!$B:$B,,-1)
       - _xlfn.XLOOKUP($A354,sdbs034!$A:$A,sdbs034!$B:$B,,1) )</f>
        <v>0.93652743871893274</v>
      </c>
      <c r="H354">
        <f xml:space="preserve"> _xlfn.XLOOKUP($A354,sdbso042!$A:$A,sdbso042!$B:$B,,1)
 + ( $A354 - _xlfn.XLOOKUP($A354,sdbso042!$A:$A,sdbso042!$A:$A,,1) )
   / ( _xlfn.XLOOKUP($A354,sdbso042!$A:$A,sdbso042!$A:$A,,-1)
       - _xlfn.XLOOKUP($A354,sdbso042!$A:$A,sdbso042!$A:$A,,1) )
   * ( _xlfn.XLOOKUP($A354,sdbso042!$A:$A,sdbso042!$B:$B,,-1)
       - _xlfn.XLOOKUP($A354,sdbso042!$A:$A,sdbso042!$B:$B,,1) )</f>
        <v>0.87343650382688121</v>
      </c>
      <c r="Y354">
        <f t="shared" si="16"/>
        <v>0</v>
      </c>
      <c r="Z354">
        <f t="shared" si="17"/>
        <v>0</v>
      </c>
      <c r="AM354" s="1">
        <v>2511.8321999999998</v>
      </c>
    </row>
    <row r="355" spans="1:39" x14ac:dyDescent="0.2">
      <c r="A355" s="1">
        <f t="shared" si="15"/>
        <v>2510.5823</v>
      </c>
      <c r="B355" s="1">
        <v>0.94659958</v>
      </c>
      <c r="C355">
        <f xml:space="preserve"> _xlfn.XLOOKUP($A355,DibenzoThiophene!$A:$A,DibenzoThiophene!$B:$B,,1)
 + ( $A355 - _xlfn.XLOOKUP($A355,DibenzoThiophene!$A:$A,DibenzoThiophene!$A:$A,,1) )
   / ( _xlfn.XLOOKUP($A355,DibenzoThiophene!$A:$A,DibenzoThiophene!$A:$A,,-1)
       - _xlfn.XLOOKUP($A355,DibenzoThiophene!$A:$A,DibenzoThiophene!$A:$A,,1) )
   * ( _xlfn.XLOOKUP($A355,DibenzoThiophene!$A:$A,DibenzoThiophene!$B:$B,,-1)
       - _xlfn.XLOOKUP($A355,DibenzoThiophene!$A:$A,DibenzoThiophene!$B:$B,,1) )</f>
        <v>0.93851313480240373</v>
      </c>
      <c r="D355">
        <f xml:space="preserve"> _xlfn.XLOOKUP($A355,Sulfone!$A:$A,Sulfone!$B:$B,,1)
 + ( $A355 - _xlfn.XLOOKUP($A355,Sulfone!$A:$A,Sulfone!$A:$A,,1) )
   / ( _xlfn.XLOOKUP($A355,Sulfone!$A:$A,Sulfone!$A:$A,,-1)
       - _xlfn.XLOOKUP($A355,Sulfone!$A:$A,Sulfone!$A:$A,,1) )
   * ( _xlfn.XLOOKUP($A355,Sulfone!$A:$A,Sulfone!$B:$B,,-1)
       - _xlfn.XLOOKUP($A355,Sulfone!$A:$A,Sulfone!$B:$B,,1) )</f>
        <v>1.0094701541492941</v>
      </c>
      <c r="E355">
        <f xml:space="preserve"> _xlfn.XLOOKUP($A355,sfeso4051!$A:$A,sfeso4051!$B:$B,,1)
 + ( $A355 - _xlfn.XLOOKUP($A355,sfeso4051!$A:$A,sfeso4051!$A:$A,,1) )
   / ( _xlfn.XLOOKUP($A355,sfeso4051!$A:$A,sfeso4051!$A:$A,,-1)
       - _xlfn.XLOOKUP($A355,sfeso4051!$A:$A,sfeso4051!$A:$A,,1) )
   * ( _xlfn.XLOOKUP($A355,sfeso4051!$A:$A,sfeso4051!$B:$B,,-1)
       - _xlfn.XLOOKUP($A355,sfeso4051!$A:$A,sfeso4051!$B:$B,,1) )</f>
        <v>0.84683730380073663</v>
      </c>
      <c r="F355">
        <f xml:space="preserve"> _xlfn.XLOOKUP($A355,sdbt029!$A:$A,sdbt029!$B:$B,,1)
 + ( $A355 - _xlfn.XLOOKUP($A355,sdbt029!$A:$A,sdbt029!$A:$A,,1) )
   / ( _xlfn.XLOOKUP($A355,sdbt029!$A:$A,sdbt029!$A:$A,,-1)
       - _xlfn.XLOOKUP($A355,sdbt029!$A:$A,sdbt029!$A:$A,,1) )
   * ( _xlfn.XLOOKUP($A355,sdbt029!$A:$A,sdbt029!$B:$B,,-1)
       - _xlfn.XLOOKUP($A355,sdbt029!$A:$A,sdbt029!$B:$B,,1) )</f>
        <v>0.89810653090453629</v>
      </c>
      <c r="G355">
        <f xml:space="preserve"> _xlfn.XLOOKUP($A355,sdbs034!$A:$A,sdbs034!$B:$B,,1)
 + ( $A355 - _xlfn.XLOOKUP($A355,sdbs034!$A:$A,sdbs034!$A:$A,,1) )
   / ( _xlfn.XLOOKUP($A355,sdbs034!$A:$A,sdbs034!$A:$A,,-1)
       - _xlfn.XLOOKUP($A355,sdbs034!$A:$A,sdbs034!$A:$A,,1) )
   * ( _xlfn.XLOOKUP($A355,sdbs034!$A:$A,sdbs034!$B:$B,,-1)
       - _xlfn.XLOOKUP($A355,sdbs034!$A:$A,sdbs034!$B:$B,,1) )</f>
        <v>0.93139255800965248</v>
      </c>
      <c r="H355">
        <f xml:space="preserve"> _xlfn.XLOOKUP($A355,sdbso042!$A:$A,sdbso042!$B:$B,,1)
 + ( $A355 - _xlfn.XLOOKUP($A355,sdbso042!$A:$A,sdbso042!$A:$A,,1) )
   / ( _xlfn.XLOOKUP($A355,sdbso042!$A:$A,sdbso042!$A:$A,,-1)
       - _xlfn.XLOOKUP($A355,sdbso042!$A:$A,sdbso042!$A:$A,,1) )
   * ( _xlfn.XLOOKUP($A355,sdbso042!$A:$A,sdbso042!$B:$B,,-1)
       - _xlfn.XLOOKUP($A355,sdbso042!$A:$A,sdbso042!$B:$B,,1) )</f>
        <v>0.87353509493363057</v>
      </c>
      <c r="Y355">
        <f t="shared" si="16"/>
        <v>0</v>
      </c>
      <c r="Z355">
        <f t="shared" si="17"/>
        <v>0</v>
      </c>
      <c r="AM355" s="1">
        <v>2512.0823</v>
      </c>
    </row>
    <row r="356" spans="1:39" x14ac:dyDescent="0.2">
      <c r="A356" s="1">
        <f t="shared" si="15"/>
        <v>2510.8325</v>
      </c>
      <c r="B356" s="1">
        <v>0.93969501</v>
      </c>
      <c r="C356">
        <f xml:space="preserve"> _xlfn.XLOOKUP($A356,DibenzoThiophene!$A:$A,DibenzoThiophene!$B:$B,,1)
 + ( $A356 - _xlfn.XLOOKUP($A356,DibenzoThiophene!$A:$A,DibenzoThiophene!$A:$A,,1) )
   / ( _xlfn.XLOOKUP($A356,DibenzoThiophene!$A:$A,DibenzoThiophene!$A:$A,,-1)
       - _xlfn.XLOOKUP($A356,DibenzoThiophene!$A:$A,DibenzoThiophene!$A:$A,,1) )
   * ( _xlfn.XLOOKUP($A356,DibenzoThiophene!$A:$A,DibenzoThiophene!$B:$B,,-1)
       - _xlfn.XLOOKUP($A356,DibenzoThiophene!$A:$A,DibenzoThiophene!$B:$B,,1) )</f>
        <v>0.94197724919642345</v>
      </c>
      <c r="D356">
        <f xml:space="preserve"> _xlfn.XLOOKUP($A356,Sulfone!$A:$A,Sulfone!$B:$B,,1)
 + ( $A356 - _xlfn.XLOOKUP($A356,Sulfone!$A:$A,Sulfone!$A:$A,,1) )
   / ( _xlfn.XLOOKUP($A356,Sulfone!$A:$A,Sulfone!$A:$A,,-1)
       - _xlfn.XLOOKUP($A356,Sulfone!$A:$A,Sulfone!$A:$A,,1) )
   * ( _xlfn.XLOOKUP($A356,Sulfone!$A:$A,Sulfone!$B:$B,,-1)
       - _xlfn.XLOOKUP($A356,Sulfone!$A:$A,Sulfone!$B:$B,,1) )</f>
        <v>1.009345355764742</v>
      </c>
      <c r="E356">
        <f xml:space="preserve"> _xlfn.XLOOKUP($A356,sfeso4051!$A:$A,sfeso4051!$B:$B,,1)
 + ( $A356 - _xlfn.XLOOKUP($A356,sfeso4051!$A:$A,sfeso4051!$A:$A,,1) )
   / ( _xlfn.XLOOKUP($A356,sfeso4051!$A:$A,sfeso4051!$A:$A,,-1)
       - _xlfn.XLOOKUP($A356,sfeso4051!$A:$A,sfeso4051!$A:$A,,1) )
   * ( _xlfn.XLOOKUP($A356,sfeso4051!$A:$A,sfeso4051!$B:$B,,-1)
       - _xlfn.XLOOKUP($A356,sfeso4051!$A:$A,sfeso4051!$B:$B,,1) )</f>
        <v>0.8503689182663362</v>
      </c>
      <c r="F356">
        <f xml:space="preserve"> _xlfn.XLOOKUP($A356,sdbt029!$A:$A,sdbt029!$B:$B,,1)
 + ( $A356 - _xlfn.XLOOKUP($A356,sdbt029!$A:$A,sdbt029!$A:$A,,1) )
   / ( _xlfn.XLOOKUP($A356,sdbt029!$A:$A,sdbt029!$A:$A,,-1)
       - _xlfn.XLOOKUP($A356,sdbt029!$A:$A,sdbt029!$A:$A,,1) )
   * ( _xlfn.XLOOKUP($A356,sdbt029!$A:$A,sdbt029!$B:$B,,-1)
       - _xlfn.XLOOKUP($A356,sdbt029!$A:$A,sdbt029!$B:$B,,1) )</f>
        <v>0.90022620716645096</v>
      </c>
      <c r="G356">
        <f xml:space="preserve"> _xlfn.XLOOKUP($A356,sdbs034!$A:$A,sdbs034!$B:$B,,1)
 + ( $A356 - _xlfn.XLOOKUP($A356,sdbs034!$A:$A,sdbs034!$A:$A,,1) )
   / ( _xlfn.XLOOKUP($A356,sdbs034!$A:$A,sdbs034!$A:$A,,-1)
       - _xlfn.XLOOKUP($A356,sdbs034!$A:$A,sdbs034!$A:$A,,1) )
   * ( _xlfn.XLOOKUP($A356,sdbs034!$A:$A,sdbs034!$B:$B,,-1)
       - _xlfn.XLOOKUP($A356,sdbs034!$A:$A,sdbs034!$B:$B,,1) )</f>
        <v>0.9335266598563895</v>
      </c>
      <c r="H356">
        <f xml:space="preserve"> _xlfn.XLOOKUP($A356,sdbso042!$A:$A,sdbso042!$B:$B,,1)
 + ( $A356 - _xlfn.XLOOKUP($A356,sdbso042!$A:$A,sdbso042!$A:$A,,1) )
   / ( _xlfn.XLOOKUP($A356,sdbso042!$A:$A,sdbso042!$A:$A,,-1)
       - _xlfn.XLOOKUP($A356,sdbso042!$A:$A,sdbso042!$A:$A,,1) )
   * ( _xlfn.XLOOKUP($A356,sdbso042!$A:$A,sdbso042!$B:$B,,-1)
       - _xlfn.XLOOKUP($A356,sdbso042!$A:$A,sdbso042!$B:$B,,1) )</f>
        <v>0.87362180718278226</v>
      </c>
      <c r="Y356">
        <f t="shared" si="16"/>
        <v>0</v>
      </c>
      <c r="Z356">
        <f t="shared" si="17"/>
        <v>0</v>
      </c>
      <c r="AM356" s="1">
        <v>2512.3325</v>
      </c>
    </row>
    <row r="357" spans="1:39" x14ac:dyDescent="0.2">
      <c r="A357" s="1">
        <f t="shared" si="15"/>
        <v>2511.0826999999999</v>
      </c>
      <c r="B357" s="1">
        <v>0.96414827999999997</v>
      </c>
      <c r="C357">
        <f xml:space="preserve"> _xlfn.XLOOKUP($A357,DibenzoThiophene!$A:$A,DibenzoThiophene!$B:$B,,1)
 + ( $A357 - _xlfn.XLOOKUP($A357,DibenzoThiophene!$A:$A,DibenzoThiophene!$A:$A,,1) )
   / ( _xlfn.XLOOKUP($A357,DibenzoThiophene!$A:$A,DibenzoThiophene!$A:$A,,-1)
       - _xlfn.XLOOKUP($A357,DibenzoThiophene!$A:$A,DibenzoThiophene!$A:$A,,1) )
   * ( _xlfn.XLOOKUP($A357,DibenzoThiophene!$A:$A,DibenzoThiophene!$B:$B,,-1)
       - _xlfn.XLOOKUP($A357,DibenzoThiophene!$A:$A,DibenzoThiophene!$B:$B,,1) )</f>
        <v>0.94544136359044317</v>
      </c>
      <c r="D357">
        <f xml:space="preserve"> _xlfn.XLOOKUP($A357,Sulfone!$A:$A,Sulfone!$B:$B,,1)
 + ( $A357 - _xlfn.XLOOKUP($A357,Sulfone!$A:$A,Sulfone!$A:$A,,1) )
   / ( _xlfn.XLOOKUP($A357,Sulfone!$A:$A,Sulfone!$A:$A,,-1)
       - _xlfn.XLOOKUP($A357,Sulfone!$A:$A,Sulfone!$A:$A,,1) )
   * ( _xlfn.XLOOKUP($A357,Sulfone!$A:$A,Sulfone!$B:$B,,-1)
       - _xlfn.XLOOKUP($A357,Sulfone!$A:$A,Sulfone!$B:$B,,1) )</f>
        <v>1.0090425075798592</v>
      </c>
      <c r="E357">
        <f xml:space="preserve"> _xlfn.XLOOKUP($A357,sfeso4051!$A:$A,sfeso4051!$B:$B,,1)
 + ( $A357 - _xlfn.XLOOKUP($A357,sfeso4051!$A:$A,sfeso4051!$A:$A,,1) )
   / ( _xlfn.XLOOKUP($A357,sfeso4051!$A:$A,sfeso4051!$A:$A,,-1)
       - _xlfn.XLOOKUP($A357,sfeso4051!$A:$A,sfeso4051!$A:$A,,1) )
   * ( _xlfn.XLOOKUP($A357,sfeso4051!$A:$A,sfeso4051!$B:$B,,-1)
       - _xlfn.XLOOKUP($A357,sfeso4051!$A:$A,sfeso4051!$B:$B,,1) )</f>
        <v>0.8511333235266717</v>
      </c>
      <c r="F357">
        <f xml:space="preserve"> _xlfn.XLOOKUP($A357,sdbt029!$A:$A,sdbt029!$B:$B,,1)
 + ( $A357 - _xlfn.XLOOKUP($A357,sdbt029!$A:$A,sdbt029!$A:$A,,1) )
   / ( _xlfn.XLOOKUP($A357,sdbt029!$A:$A,sdbt029!$A:$A,,-1)
       - _xlfn.XLOOKUP($A357,sdbt029!$A:$A,sdbt029!$A:$A,,1) )
   * ( _xlfn.XLOOKUP($A357,sdbt029!$A:$A,sdbt029!$B:$B,,-1)
       - _xlfn.XLOOKUP($A357,sdbt029!$A:$A,sdbt029!$B:$B,,1) )</f>
        <v>0.90592725742962621</v>
      </c>
      <c r="G357">
        <f xml:space="preserve"> _xlfn.XLOOKUP($A357,sdbs034!$A:$A,sdbs034!$B:$B,,1)
 + ( $A357 - _xlfn.XLOOKUP($A357,sdbs034!$A:$A,sdbs034!$A:$A,,1) )
   / ( _xlfn.XLOOKUP($A357,sdbs034!$A:$A,sdbs034!$A:$A,,-1)
       - _xlfn.XLOOKUP($A357,sdbs034!$A:$A,sdbs034!$A:$A,,1) )
   * ( _xlfn.XLOOKUP($A357,sdbs034!$A:$A,sdbs034!$B:$B,,-1)
       - _xlfn.XLOOKUP($A357,sdbs034!$A:$A,sdbs034!$B:$B,,1) )</f>
        <v>0.94050944090483424</v>
      </c>
      <c r="H357">
        <f xml:space="preserve"> _xlfn.XLOOKUP($A357,sdbso042!$A:$A,sdbso042!$B:$B,,1)
 + ( $A357 - _xlfn.XLOOKUP($A357,sdbso042!$A:$A,sdbso042!$A:$A,,1) )
   / ( _xlfn.XLOOKUP($A357,sdbso042!$A:$A,sdbso042!$A:$A,,-1)
       - _xlfn.XLOOKUP($A357,sdbso042!$A:$A,sdbso042!$A:$A,,1) )
   * ( _xlfn.XLOOKUP($A357,sdbso042!$A:$A,sdbso042!$B:$B,,-1)
       - _xlfn.XLOOKUP($A357,sdbso042!$A:$A,sdbso042!$B:$B,,1) )</f>
        <v>0.88430005474831919</v>
      </c>
      <c r="Y357">
        <f t="shared" si="16"/>
        <v>0</v>
      </c>
      <c r="Z357">
        <f t="shared" si="17"/>
        <v>0</v>
      </c>
      <c r="AM357" s="1">
        <v>2512.5826999999999</v>
      </c>
    </row>
    <row r="358" spans="1:39" x14ac:dyDescent="0.2">
      <c r="A358" s="1">
        <f t="shared" si="15"/>
        <v>2511.3328999999999</v>
      </c>
      <c r="B358" s="1">
        <v>0.98813189999999995</v>
      </c>
      <c r="C358">
        <f xml:space="preserve"> _xlfn.XLOOKUP($A358,DibenzoThiophene!$A:$A,DibenzoThiophene!$B:$B,,1)
 + ( $A358 - _xlfn.XLOOKUP($A358,DibenzoThiophene!$A:$A,DibenzoThiophene!$A:$A,,1) )
   / ( _xlfn.XLOOKUP($A358,DibenzoThiophene!$A:$A,DibenzoThiophene!$A:$A,,-1)
       - _xlfn.XLOOKUP($A358,DibenzoThiophene!$A:$A,DibenzoThiophene!$A:$A,,1) )
   * ( _xlfn.XLOOKUP($A358,DibenzoThiophene!$A:$A,DibenzoThiophene!$B:$B,,-1)
       - _xlfn.XLOOKUP($A358,DibenzoThiophene!$A:$A,DibenzoThiophene!$B:$B,,1) )</f>
        <v>0.9489054779844629</v>
      </c>
      <c r="D358">
        <f xml:space="preserve"> _xlfn.XLOOKUP($A358,Sulfone!$A:$A,Sulfone!$B:$B,,1)
 + ( $A358 - _xlfn.XLOOKUP($A358,Sulfone!$A:$A,Sulfone!$A:$A,,1) )
   / ( _xlfn.XLOOKUP($A358,Sulfone!$A:$A,Sulfone!$A:$A,,-1)
       - _xlfn.XLOOKUP($A358,Sulfone!$A:$A,Sulfone!$A:$A,,1) )
   * ( _xlfn.XLOOKUP($A358,Sulfone!$A:$A,Sulfone!$B:$B,,-1)
       - _xlfn.XLOOKUP($A358,Sulfone!$A:$A,Sulfone!$B:$B,,1) )</f>
        <v>1.0083838158582648</v>
      </c>
      <c r="E358">
        <f xml:space="preserve"> _xlfn.XLOOKUP($A358,sfeso4051!$A:$A,sfeso4051!$B:$B,,1)
 + ( $A358 - _xlfn.XLOOKUP($A358,sfeso4051!$A:$A,sfeso4051!$A:$A,,1) )
   / ( _xlfn.XLOOKUP($A358,sfeso4051!$A:$A,sfeso4051!$A:$A,,-1)
       - _xlfn.XLOOKUP($A358,sfeso4051!$A:$A,sfeso4051!$A:$A,,1) )
   * ( _xlfn.XLOOKUP($A358,sfeso4051!$A:$A,sfeso4051!$B:$B,,-1)
       - _xlfn.XLOOKUP($A358,sfeso4051!$A:$A,sfeso4051!$B:$B,,1) )</f>
        <v>0.85302601729908889</v>
      </c>
      <c r="F358">
        <f xml:space="preserve"> _xlfn.XLOOKUP($A358,sdbt029!$A:$A,sdbt029!$B:$B,,1)
 + ( $A358 - _xlfn.XLOOKUP($A358,sdbt029!$A:$A,sdbt029!$A:$A,,1) )
   / ( _xlfn.XLOOKUP($A358,sdbt029!$A:$A,sdbt029!$A:$A,,-1)
       - _xlfn.XLOOKUP($A358,sdbt029!$A:$A,sdbt029!$A:$A,,1) )
   * ( _xlfn.XLOOKUP($A358,sdbt029!$A:$A,sdbt029!$B:$B,,-1)
       - _xlfn.XLOOKUP($A358,sdbt029!$A:$A,sdbt029!$B:$B,,1) )</f>
        <v>0.90939359649747653</v>
      </c>
      <c r="G358">
        <f xml:space="preserve"> _xlfn.XLOOKUP($A358,sdbs034!$A:$A,sdbs034!$B:$B,,1)
 + ( $A358 - _xlfn.XLOOKUP($A358,sdbs034!$A:$A,sdbs034!$A:$A,,1) )
   / ( _xlfn.XLOOKUP($A358,sdbs034!$A:$A,sdbs034!$A:$A,,-1)
       - _xlfn.XLOOKUP($A358,sdbs034!$A:$A,sdbs034!$A:$A,,1) )
   * ( _xlfn.XLOOKUP($A358,sdbs034!$A:$A,sdbs034!$B:$B,,-1)
       - _xlfn.XLOOKUP($A358,sdbs034!$A:$A,sdbs034!$B:$B,,1) )</f>
        <v>0.93431349364996208</v>
      </c>
      <c r="H358">
        <f xml:space="preserve"> _xlfn.XLOOKUP($A358,sdbso042!$A:$A,sdbso042!$B:$B,,1)
 + ( $A358 - _xlfn.XLOOKUP($A358,sdbso042!$A:$A,sdbso042!$A:$A,,1) )
   / ( _xlfn.XLOOKUP($A358,sdbso042!$A:$A,sdbso042!$A:$A,,-1)
       - _xlfn.XLOOKUP($A358,sdbso042!$A:$A,sdbso042!$A:$A,,1) )
   * ( _xlfn.XLOOKUP($A358,sdbso042!$A:$A,sdbso042!$B:$B,,-1)
       - _xlfn.XLOOKUP($A358,sdbso042!$A:$A,sdbso042!$B:$B,,1) )</f>
        <v>0.88595425049180365</v>
      </c>
      <c r="Y358">
        <f t="shared" si="16"/>
        <v>0</v>
      </c>
      <c r="Z358">
        <f t="shared" si="17"/>
        <v>0</v>
      </c>
      <c r="AM358" s="1">
        <v>2512.8328999999999</v>
      </c>
    </row>
    <row r="359" spans="1:39" x14ac:dyDescent="0.2">
      <c r="A359" s="1">
        <f t="shared" si="15"/>
        <v>2511.5830000000001</v>
      </c>
      <c r="B359" s="1">
        <v>0.96769605999999997</v>
      </c>
      <c r="C359">
        <f xml:space="preserve"> _xlfn.XLOOKUP($A359,DibenzoThiophene!$A:$A,DibenzoThiophene!$B:$B,,1)
 + ( $A359 - _xlfn.XLOOKUP($A359,DibenzoThiophene!$A:$A,DibenzoThiophene!$A:$A,,1) )
   / ( _xlfn.XLOOKUP($A359,DibenzoThiophene!$A:$A,DibenzoThiophene!$A:$A,,-1)
       - _xlfn.XLOOKUP($A359,DibenzoThiophene!$A:$A,DibenzoThiophene!$A:$A,,1) )
   * ( _xlfn.XLOOKUP($A359,DibenzoThiophene!$A:$A,DibenzoThiophene!$B:$B,,-1)
       - _xlfn.XLOOKUP($A359,DibenzoThiophene!$A:$A,DibenzoThiophene!$B:$B,,1) )</f>
        <v>0.95236820784035903</v>
      </c>
      <c r="D359">
        <f xml:space="preserve"> _xlfn.XLOOKUP($A359,Sulfone!$A:$A,Sulfone!$B:$B,,1)
 + ( $A359 - _xlfn.XLOOKUP($A359,Sulfone!$A:$A,Sulfone!$A:$A,,1) )
   / ( _xlfn.XLOOKUP($A359,Sulfone!$A:$A,Sulfone!$A:$A,,-1)
       - _xlfn.XLOOKUP($A359,Sulfone!$A:$A,Sulfone!$A:$A,,1) )
   * ( _xlfn.XLOOKUP($A359,Sulfone!$A:$A,Sulfone!$B:$B,,-1)
       - _xlfn.XLOOKUP($A359,Sulfone!$A:$A,Sulfone!$B:$B,,1) )</f>
        <v>1.0077253874027454</v>
      </c>
      <c r="E359">
        <f xml:space="preserve"> _xlfn.XLOOKUP($A359,sfeso4051!$A:$A,sfeso4051!$B:$B,,1)
 + ( $A359 - _xlfn.XLOOKUP($A359,sfeso4051!$A:$A,sfeso4051!$A:$A,,1) )
   / ( _xlfn.XLOOKUP($A359,sfeso4051!$A:$A,sfeso4051!$A:$A,,-1)
       - _xlfn.XLOOKUP($A359,sfeso4051!$A:$A,sfeso4051!$A:$A,,1) )
   * ( _xlfn.XLOOKUP($A359,sfeso4051!$A:$A,sfeso4051!$B:$B,,-1)
       - _xlfn.XLOOKUP($A359,sfeso4051!$A:$A,sfeso4051!$B:$B,,1) )</f>
        <v>0.85243118091249859</v>
      </c>
      <c r="F359">
        <f xml:space="preserve"> _xlfn.XLOOKUP($A359,sdbt029!$A:$A,sdbt029!$B:$B,,1)
 + ( $A359 - _xlfn.XLOOKUP($A359,sdbt029!$A:$A,sdbt029!$A:$A,,1) )
   / ( _xlfn.XLOOKUP($A359,sdbt029!$A:$A,sdbt029!$A:$A,,-1)
       - _xlfn.XLOOKUP($A359,sdbt029!$A:$A,sdbt029!$A:$A,,1) )
   * ( _xlfn.XLOOKUP($A359,sdbt029!$A:$A,sdbt029!$B:$B,,-1)
       - _xlfn.XLOOKUP($A359,sdbt029!$A:$A,sdbt029!$B:$B,,1) )</f>
        <v>0.91788093203531118</v>
      </c>
      <c r="G359">
        <f xml:space="preserve"> _xlfn.XLOOKUP($A359,sdbs034!$A:$A,sdbs034!$B:$B,,1)
 + ( $A359 - _xlfn.XLOOKUP($A359,sdbs034!$A:$A,sdbs034!$A:$A,,1) )
   / ( _xlfn.XLOOKUP($A359,sdbs034!$A:$A,sdbs034!$A:$A,,-1)
       - _xlfn.XLOOKUP($A359,sdbs034!$A:$A,sdbs034!$A:$A,,1) )
   * ( _xlfn.XLOOKUP($A359,sdbs034!$A:$A,sdbs034!$B:$B,,-1)
       - _xlfn.XLOOKUP($A359,sdbs034!$A:$A,sdbs034!$B:$B,,1) )</f>
        <v>0.94035325381878532</v>
      </c>
      <c r="H359">
        <f xml:space="preserve"> _xlfn.XLOOKUP($A359,sdbso042!$A:$A,sdbso042!$B:$B,,1)
 + ( $A359 - _xlfn.XLOOKUP($A359,sdbso042!$A:$A,sdbso042!$A:$A,,1) )
   / ( _xlfn.XLOOKUP($A359,sdbso042!$A:$A,sdbso042!$A:$A,,-1)
       - _xlfn.XLOOKUP($A359,sdbso042!$A:$A,sdbso042!$A:$A,,1) )
   * ( _xlfn.XLOOKUP($A359,sdbso042!$A:$A,sdbso042!$B:$B,,-1)
       - _xlfn.XLOOKUP($A359,sdbso042!$A:$A,sdbso042!$B:$B,,1) )</f>
        <v>0.88819647962200587</v>
      </c>
      <c r="Y359">
        <f t="shared" si="16"/>
        <v>0</v>
      </c>
      <c r="Z359">
        <f t="shared" si="17"/>
        <v>0</v>
      </c>
      <c r="AM359" s="1">
        <v>2513.0830000000001</v>
      </c>
    </row>
    <row r="360" spans="1:39" x14ac:dyDescent="0.2">
      <c r="A360" s="1">
        <f t="shared" si="15"/>
        <v>2511.8332</v>
      </c>
      <c r="B360" s="1">
        <v>0.95417671000000004</v>
      </c>
      <c r="C360">
        <f xml:space="preserve"> _xlfn.XLOOKUP($A360,DibenzoThiophene!$A:$A,DibenzoThiophene!$B:$B,,1)
 + ( $A360 - _xlfn.XLOOKUP($A360,DibenzoThiophene!$A:$A,DibenzoThiophene!$A:$A,,1) )
   / ( _xlfn.XLOOKUP($A360,DibenzoThiophene!$A:$A,DibenzoThiophene!$A:$A,,-1)
       - _xlfn.XLOOKUP($A360,DibenzoThiophene!$A:$A,DibenzoThiophene!$A:$A,,1) )
   * ( _xlfn.XLOOKUP($A360,DibenzoThiophene!$A:$A,DibenzoThiophene!$B:$B,,-1)
       - _xlfn.XLOOKUP($A360,DibenzoThiophene!$A:$A,DibenzoThiophene!$B:$B,,1) )</f>
        <v>0.95583232223437875</v>
      </c>
      <c r="D360">
        <f xml:space="preserve"> _xlfn.XLOOKUP($A360,Sulfone!$A:$A,Sulfone!$B:$B,,1)
 + ( $A360 - _xlfn.XLOOKUP($A360,Sulfone!$A:$A,Sulfone!$A:$A,,1) )
   / ( _xlfn.XLOOKUP($A360,Sulfone!$A:$A,Sulfone!$A:$A,,-1)
       - _xlfn.XLOOKUP($A360,Sulfone!$A:$A,Sulfone!$A:$A,,1) )
   * ( _xlfn.XLOOKUP($A360,Sulfone!$A:$A,Sulfone!$B:$B,,-1)
       - _xlfn.XLOOKUP($A360,Sulfone!$A:$A,Sulfone!$B:$B,,1) )</f>
        <v>1.0070666956811509</v>
      </c>
      <c r="E360">
        <f xml:space="preserve"> _xlfn.XLOOKUP($A360,sfeso4051!$A:$A,sfeso4051!$B:$B,,1)
 + ( $A360 - _xlfn.XLOOKUP($A360,sfeso4051!$A:$A,sfeso4051!$A:$A,,1) )
   / ( _xlfn.XLOOKUP($A360,sfeso4051!$A:$A,sfeso4051!$A:$A,,-1)
       - _xlfn.XLOOKUP($A360,sfeso4051!$A:$A,sfeso4051!$A:$A,,1) )
   * ( _xlfn.XLOOKUP($A360,sfeso4051!$A:$A,sfeso4051!$B:$B,,-1)
       - _xlfn.XLOOKUP($A360,sfeso4051!$A:$A,sfeso4051!$B:$B,,1) )</f>
        <v>0.85570509892024083</v>
      </c>
      <c r="F360">
        <f xml:space="preserve"> _xlfn.XLOOKUP($A360,sdbt029!$A:$A,sdbt029!$B:$B,,1)
 + ( $A360 - _xlfn.XLOOKUP($A360,sdbt029!$A:$A,sdbt029!$A:$A,,1) )
   / ( _xlfn.XLOOKUP($A360,sdbt029!$A:$A,sdbt029!$A:$A,,-1)
       - _xlfn.XLOOKUP($A360,sdbt029!$A:$A,sdbt029!$A:$A,,1) )
   * ( _xlfn.XLOOKUP($A360,sdbt029!$A:$A,sdbt029!$B:$B,,-1)
       - _xlfn.XLOOKUP($A360,sdbt029!$A:$A,sdbt029!$B:$B,,1) )</f>
        <v>0.92668627568364814</v>
      </c>
      <c r="G360">
        <f xml:space="preserve"> _xlfn.XLOOKUP($A360,sdbs034!$A:$A,sdbs034!$B:$B,,1)
 + ( $A360 - _xlfn.XLOOKUP($A360,sdbs034!$A:$A,sdbs034!$A:$A,,1) )
   / ( _xlfn.XLOOKUP($A360,sdbs034!$A:$A,sdbs034!$A:$A,,-1)
       - _xlfn.XLOOKUP($A360,sdbs034!$A:$A,sdbs034!$A:$A,,1) )
   * ( _xlfn.XLOOKUP($A360,sdbs034!$A:$A,sdbs034!$B:$B,,-1)
       - _xlfn.XLOOKUP($A360,sdbs034!$A:$A,sdbs034!$B:$B,,1) )</f>
        <v>0.94739199100072902</v>
      </c>
      <c r="H360">
        <f xml:space="preserve"> _xlfn.XLOOKUP($A360,sdbso042!$A:$A,sdbso042!$B:$B,,1)
 + ( $A360 - _xlfn.XLOOKUP($A360,sdbso042!$A:$A,sdbso042!$A:$A,,1) )
   / ( _xlfn.XLOOKUP($A360,sdbso042!$A:$A,sdbso042!$A:$A,,-1)
       - _xlfn.XLOOKUP($A360,sdbso042!$A:$A,sdbso042!$A:$A,,1) )
   * ( _xlfn.XLOOKUP($A360,sdbso042!$A:$A,sdbso042!$B:$B,,-1)
       - _xlfn.XLOOKUP($A360,sdbso042!$A:$A,sdbso042!$B:$B,,1) )</f>
        <v>0.88554378641533438</v>
      </c>
      <c r="Y360">
        <f t="shared" si="16"/>
        <v>0</v>
      </c>
      <c r="Z360">
        <f t="shared" si="17"/>
        <v>0</v>
      </c>
      <c r="AM360" s="1">
        <v>2513.3332</v>
      </c>
    </row>
    <row r="361" spans="1:39" x14ac:dyDescent="0.2">
      <c r="A361" s="1">
        <f t="shared" si="15"/>
        <v>2512.0834</v>
      </c>
      <c r="B361" s="1">
        <v>0.97571196999999998</v>
      </c>
      <c r="C361">
        <f xml:space="preserve"> _xlfn.XLOOKUP($A361,DibenzoThiophene!$A:$A,DibenzoThiophene!$B:$B,,1)
 + ( $A361 - _xlfn.XLOOKUP($A361,DibenzoThiophene!$A:$A,DibenzoThiophene!$A:$A,,1) )
   / ( _xlfn.XLOOKUP($A361,DibenzoThiophene!$A:$A,DibenzoThiophene!$A:$A,,-1)
       - _xlfn.XLOOKUP($A361,DibenzoThiophene!$A:$A,DibenzoThiophene!$A:$A,,1) )
   * ( _xlfn.XLOOKUP($A361,DibenzoThiophene!$A:$A,DibenzoThiophene!$B:$B,,-1)
       - _xlfn.XLOOKUP($A361,DibenzoThiophene!$A:$A,DibenzoThiophene!$B:$B,,1) )</f>
        <v>0.95929643662839847</v>
      </c>
      <c r="D361">
        <f xml:space="preserve"> _xlfn.XLOOKUP($A361,Sulfone!$A:$A,Sulfone!$B:$B,,1)
 + ( $A361 - _xlfn.XLOOKUP($A361,Sulfone!$A:$A,Sulfone!$A:$A,,1) )
   / ( _xlfn.XLOOKUP($A361,Sulfone!$A:$A,Sulfone!$A:$A,,-1)
       - _xlfn.XLOOKUP($A361,Sulfone!$A:$A,Sulfone!$A:$A,,1) )
   * ( _xlfn.XLOOKUP($A361,Sulfone!$A:$A,Sulfone!$B:$B,,-1)
       - _xlfn.XLOOKUP($A361,Sulfone!$A:$A,Sulfone!$B:$B,,1) )</f>
        <v>1.0061853372874805</v>
      </c>
      <c r="E361">
        <f xml:space="preserve"> _xlfn.XLOOKUP($A361,sfeso4051!$A:$A,sfeso4051!$B:$B,,1)
 + ( $A361 - _xlfn.XLOOKUP($A361,sfeso4051!$A:$A,sfeso4051!$A:$A,,1) )
   / ( _xlfn.XLOOKUP($A361,sfeso4051!$A:$A,sfeso4051!$A:$A,,-1)
       - _xlfn.XLOOKUP($A361,sfeso4051!$A:$A,sfeso4051!$A:$A,,1) )
   * ( _xlfn.XLOOKUP($A361,sfeso4051!$A:$A,sfeso4051!$B:$B,,-1)
       - _xlfn.XLOOKUP($A361,sfeso4051!$A:$A,sfeso4051!$B:$B,,1) )</f>
        <v>0.8533580265840045</v>
      </c>
      <c r="F361">
        <f xml:space="preserve"> _xlfn.XLOOKUP($A361,sdbt029!$A:$A,sdbt029!$B:$B,,1)
 + ( $A361 - _xlfn.XLOOKUP($A361,sdbt029!$A:$A,sdbt029!$A:$A,,1) )
   / ( _xlfn.XLOOKUP($A361,sdbt029!$A:$A,sdbt029!$A:$A,,-1)
       - _xlfn.XLOOKUP($A361,sdbt029!$A:$A,sdbt029!$A:$A,,1) )
   * ( _xlfn.XLOOKUP($A361,sdbt029!$A:$A,sdbt029!$B:$B,,-1)
       - _xlfn.XLOOKUP($A361,sdbt029!$A:$A,sdbt029!$B:$B,,1) )</f>
        <v>0.93265408512048609</v>
      </c>
      <c r="G361">
        <f xml:space="preserve"> _xlfn.XLOOKUP($A361,sdbs034!$A:$A,sdbs034!$B:$B,,1)
 + ( $A361 - _xlfn.XLOOKUP($A361,sdbs034!$A:$A,sdbs034!$A:$A,,1) )
   / ( _xlfn.XLOOKUP($A361,sdbs034!$A:$A,sdbs034!$A:$A,,-1)
       - _xlfn.XLOOKUP($A361,sdbs034!$A:$A,sdbs034!$A:$A,,1) )
   * ( _xlfn.XLOOKUP($A361,sdbs034!$A:$A,sdbs034!$B:$B,,-1)
       - _xlfn.XLOOKUP($A361,sdbs034!$A:$A,sdbs034!$B:$B,,1) )</f>
        <v>0.9381885707805081</v>
      </c>
      <c r="H361">
        <f xml:space="preserve"> _xlfn.XLOOKUP($A361,sdbso042!$A:$A,sdbso042!$B:$B,,1)
 + ( $A361 - _xlfn.XLOOKUP($A361,sdbso042!$A:$A,sdbso042!$A:$A,,1) )
   / ( _xlfn.XLOOKUP($A361,sdbso042!$A:$A,sdbso042!$A:$A,,-1)
       - _xlfn.XLOOKUP($A361,sdbso042!$A:$A,sdbso042!$A:$A,,1) )
   * ( _xlfn.XLOOKUP($A361,sdbso042!$A:$A,sdbso042!$B:$B,,-1)
       - _xlfn.XLOOKUP($A361,sdbso042!$A:$A,sdbso042!$B:$B,,1) )</f>
        <v>0.89063565852445126</v>
      </c>
      <c r="Y361">
        <f t="shared" si="16"/>
        <v>0</v>
      </c>
      <c r="Z361">
        <f t="shared" si="17"/>
        <v>0</v>
      </c>
      <c r="AM361" s="1">
        <v>2513.5834</v>
      </c>
    </row>
    <row r="362" spans="1:39" x14ac:dyDescent="0.2">
      <c r="A362" s="1">
        <f t="shared" si="15"/>
        <v>2512.3335999999999</v>
      </c>
      <c r="B362" s="1">
        <v>0.97974309000000004</v>
      </c>
      <c r="C362">
        <f xml:space="preserve"> _xlfn.XLOOKUP($A362,DibenzoThiophene!$A:$A,DibenzoThiophene!$B:$B,,1)
 + ( $A362 - _xlfn.XLOOKUP($A362,DibenzoThiophene!$A:$A,DibenzoThiophene!$A:$A,,1) )
   / ( _xlfn.XLOOKUP($A362,DibenzoThiophene!$A:$A,DibenzoThiophene!$A:$A,,-1)
       - _xlfn.XLOOKUP($A362,DibenzoThiophene!$A:$A,DibenzoThiophene!$A:$A,,1) )
   * ( _xlfn.XLOOKUP($A362,DibenzoThiophene!$A:$A,DibenzoThiophene!$B:$B,,-1)
       - _xlfn.XLOOKUP($A362,DibenzoThiophene!$A:$A,DibenzoThiophene!$B:$B,,1) )</f>
        <v>0.96171566266831665</v>
      </c>
      <c r="D362">
        <f xml:space="preserve"> _xlfn.XLOOKUP($A362,Sulfone!$A:$A,Sulfone!$B:$B,,1)
 + ( $A362 - _xlfn.XLOOKUP($A362,Sulfone!$A:$A,Sulfone!$A:$A,,1) )
   / ( _xlfn.XLOOKUP($A362,Sulfone!$A:$A,Sulfone!$A:$A,,-1)
       - _xlfn.XLOOKUP($A362,Sulfone!$A:$A,Sulfone!$A:$A,,1) )
   * ( _xlfn.XLOOKUP($A362,Sulfone!$A:$A,Sulfone!$B:$B,,-1)
       - _xlfn.XLOOKUP($A362,Sulfone!$A:$A,Sulfone!$B:$B,,1) )</f>
        <v>1.0048279849018114</v>
      </c>
      <c r="E362">
        <f xml:space="preserve"> _xlfn.XLOOKUP($A362,sfeso4051!$A:$A,sfeso4051!$B:$B,,1)
 + ( $A362 - _xlfn.XLOOKUP($A362,sfeso4051!$A:$A,sfeso4051!$A:$A,,1) )
   / ( _xlfn.XLOOKUP($A362,sfeso4051!$A:$A,sfeso4051!$A:$A,,-1)
       - _xlfn.XLOOKUP($A362,sfeso4051!$A:$A,sfeso4051!$A:$A,,1) )
   * ( _xlfn.XLOOKUP($A362,sfeso4051!$A:$A,sfeso4051!$B:$B,,-1)
       - _xlfn.XLOOKUP($A362,sfeso4051!$A:$A,sfeso4051!$B:$B,,1) )</f>
        <v>0.85524096073322398</v>
      </c>
      <c r="F362">
        <f xml:space="preserve"> _xlfn.XLOOKUP($A362,sdbt029!$A:$A,sdbt029!$B:$B,,1)
 + ( $A362 - _xlfn.XLOOKUP($A362,sdbt029!$A:$A,sdbt029!$A:$A,,1) )
   / ( _xlfn.XLOOKUP($A362,sdbt029!$A:$A,sdbt029!$A:$A,,-1)
       - _xlfn.XLOOKUP($A362,sdbt029!$A:$A,sdbt029!$A:$A,,1) )
   * ( _xlfn.XLOOKUP($A362,sdbt029!$A:$A,sdbt029!$B:$B,,-1)
       - _xlfn.XLOOKUP($A362,sdbt029!$A:$A,sdbt029!$B:$B,,1) )</f>
        <v>0.9392295722095696</v>
      </c>
      <c r="G362">
        <f xml:space="preserve"> _xlfn.XLOOKUP($A362,sdbs034!$A:$A,sdbs034!$B:$B,,1)
 + ( $A362 - _xlfn.XLOOKUP($A362,sdbs034!$A:$A,sdbs034!$A:$A,,1) )
   / ( _xlfn.XLOOKUP($A362,sdbs034!$A:$A,sdbs034!$A:$A,,-1)
       - _xlfn.XLOOKUP($A362,sdbs034!$A:$A,sdbs034!$A:$A,,1) )
   * ( _xlfn.XLOOKUP($A362,sdbs034!$A:$A,sdbs034!$B:$B,,-1)
       - _xlfn.XLOOKUP($A362,sdbs034!$A:$A,sdbs034!$B:$B,,1) )</f>
        <v>0.94168619976693568</v>
      </c>
      <c r="H362">
        <f xml:space="preserve"> _xlfn.XLOOKUP($A362,sdbso042!$A:$A,sdbso042!$B:$B,,1)
 + ( $A362 - _xlfn.XLOOKUP($A362,sdbso042!$A:$A,sdbso042!$A:$A,,1) )
   / ( _xlfn.XLOOKUP($A362,sdbso042!$A:$A,sdbso042!$A:$A,,-1)
       - _xlfn.XLOOKUP($A362,sdbso042!$A:$A,sdbso042!$A:$A,,1) )
   * ( _xlfn.XLOOKUP($A362,sdbso042!$A:$A,sdbso042!$B:$B,,-1)
       - _xlfn.XLOOKUP($A362,sdbso042!$A:$A,sdbso042!$B:$B,,1) )</f>
        <v>0.8950654520656367</v>
      </c>
      <c r="Y362">
        <f t="shared" si="16"/>
        <v>0</v>
      </c>
      <c r="Z362">
        <f t="shared" si="17"/>
        <v>0</v>
      </c>
      <c r="AM362" s="1">
        <v>2513.8335999999999</v>
      </c>
    </row>
    <row r="363" spans="1:39" x14ac:dyDescent="0.2">
      <c r="A363" s="1">
        <f t="shared" si="15"/>
        <v>2512.5837000000001</v>
      </c>
      <c r="B363" s="1">
        <v>0.98276158999999996</v>
      </c>
      <c r="C363">
        <f xml:space="preserve"> _xlfn.XLOOKUP($A363,DibenzoThiophene!$A:$A,DibenzoThiophene!$B:$B,,1)
 + ( $A363 - _xlfn.XLOOKUP($A363,DibenzoThiophene!$A:$A,DibenzoThiophene!$A:$A,,1) )
   / ( _xlfn.XLOOKUP($A363,DibenzoThiophene!$A:$A,DibenzoThiophene!$A:$A,,-1)
       - _xlfn.XLOOKUP($A363,DibenzoThiophene!$A:$A,DibenzoThiophene!$A:$A,,1) )
   * ( _xlfn.XLOOKUP($A363,DibenzoThiophene!$A:$A,DibenzoThiophene!$B:$B,,-1)
       - _xlfn.XLOOKUP($A363,DibenzoThiophene!$A:$A,DibenzoThiophene!$B:$B,,1) )</f>
        <v>0.96211477497014708</v>
      </c>
      <c r="D363">
        <f xml:space="preserve"> _xlfn.XLOOKUP($A363,Sulfone!$A:$A,Sulfone!$B:$B,,1)
 + ( $A363 - _xlfn.XLOOKUP($A363,Sulfone!$A:$A,Sulfone!$A:$A,,1) )
   / ( _xlfn.XLOOKUP($A363,Sulfone!$A:$A,Sulfone!$A:$A,,-1)
       - _xlfn.XLOOKUP($A363,Sulfone!$A:$A,Sulfone!$A:$A,,1) )
   * ( _xlfn.XLOOKUP($A363,Sulfone!$A:$A,Sulfone!$B:$B,,-1)
       - _xlfn.XLOOKUP($A363,Sulfone!$A:$A,Sulfone!$B:$B,,1) )</f>
        <v>1.0034711750230898</v>
      </c>
      <c r="E363">
        <f xml:space="preserve"> _xlfn.XLOOKUP($A363,sfeso4051!$A:$A,sfeso4051!$B:$B,,1)
 + ( $A363 - _xlfn.XLOOKUP($A363,sfeso4051!$A:$A,sfeso4051!$A:$A,,1) )
   / ( _xlfn.XLOOKUP($A363,sfeso4051!$A:$A,sfeso4051!$A:$A,,-1)
       - _xlfn.XLOOKUP($A363,sfeso4051!$A:$A,sfeso4051!$A:$A,,1) )
   * ( _xlfn.XLOOKUP($A363,sfeso4051!$A:$A,sfeso4051!$B:$B,,-1)
       - _xlfn.XLOOKUP($A363,sfeso4051!$A:$A,sfeso4051!$B:$B,,1) )</f>
        <v>0.85681683233990324</v>
      </c>
      <c r="F363">
        <f xml:space="preserve"> _xlfn.XLOOKUP($A363,sdbt029!$A:$A,sdbt029!$B:$B,,1)
 + ( $A363 - _xlfn.XLOOKUP($A363,sdbt029!$A:$A,sdbt029!$A:$A,,1) )
   / ( _xlfn.XLOOKUP($A363,sdbt029!$A:$A,sdbt029!$A:$A,,-1)
       - _xlfn.XLOOKUP($A363,sdbt029!$A:$A,sdbt029!$A:$A,,1) )
   * ( _xlfn.XLOOKUP($A363,sdbt029!$A:$A,sdbt029!$B:$B,,-1)
       - _xlfn.XLOOKUP($A363,sdbt029!$A:$A,sdbt029!$B:$B,,1) )</f>
        <v>0.94591966072983558</v>
      </c>
      <c r="G363">
        <f xml:space="preserve"> _xlfn.XLOOKUP($A363,sdbs034!$A:$A,sdbs034!$B:$B,,1)
 + ( $A363 - _xlfn.XLOOKUP($A363,sdbs034!$A:$A,sdbs034!$A:$A,,1) )
   / ( _xlfn.XLOOKUP($A363,sdbs034!$A:$A,sdbs034!$A:$A,,-1)
       - _xlfn.XLOOKUP($A363,sdbs034!$A:$A,sdbs034!$A:$A,,1) )
   * ( _xlfn.XLOOKUP($A363,sdbs034!$A:$A,sdbs034!$B:$B,,-1)
       - _xlfn.XLOOKUP($A363,sdbs034!$A:$A,sdbs034!$B:$B,,1) )</f>
        <v>0.94721015427460531</v>
      </c>
      <c r="H363">
        <f xml:space="preserve"> _xlfn.XLOOKUP($A363,sdbso042!$A:$A,sdbso042!$B:$B,,1)
 + ( $A363 - _xlfn.XLOOKUP($A363,sdbso042!$A:$A,sdbso042!$A:$A,,1) )
   / ( _xlfn.XLOOKUP($A363,sdbso042!$A:$A,sdbso042!$A:$A,,-1)
       - _xlfn.XLOOKUP($A363,sdbso042!$A:$A,sdbso042!$A:$A,,1) )
   * ( _xlfn.XLOOKUP($A363,sdbso042!$A:$A,sdbso042!$B:$B,,-1)
       - _xlfn.XLOOKUP($A363,sdbso042!$A:$A,sdbso042!$B:$B,,1) )</f>
        <v>0.89845338007741182</v>
      </c>
      <c r="Y363">
        <f t="shared" si="16"/>
        <v>0</v>
      </c>
      <c r="Z363">
        <f t="shared" si="17"/>
        <v>0</v>
      </c>
      <c r="AM363" s="1">
        <v>2514.0837000000001</v>
      </c>
    </row>
    <row r="364" spans="1:39" x14ac:dyDescent="0.2">
      <c r="A364" s="1">
        <f t="shared" si="15"/>
        <v>2512.8339000000001</v>
      </c>
      <c r="B364" s="1">
        <v>0.98667364000000002</v>
      </c>
      <c r="C364">
        <f xml:space="preserve"> _xlfn.XLOOKUP($A364,DibenzoThiophene!$A:$A,DibenzoThiophene!$B:$B,,1)
 + ( $A364 - _xlfn.XLOOKUP($A364,DibenzoThiophene!$A:$A,DibenzoThiophene!$A:$A,,1) )
   / ( _xlfn.XLOOKUP($A364,DibenzoThiophene!$A:$A,DibenzoThiophene!$A:$A,,-1)
       - _xlfn.XLOOKUP($A364,DibenzoThiophene!$A:$A,DibenzoThiophene!$A:$A,,1) )
   * ( _xlfn.XLOOKUP($A364,DibenzoThiophene!$A:$A,DibenzoThiophene!$B:$B,,-1)
       - _xlfn.XLOOKUP($A364,DibenzoThiophene!$A:$A,DibenzoThiophene!$B:$B,,1) )</f>
        <v>0.96251404685306541</v>
      </c>
      <c r="D364">
        <f xml:space="preserve"> _xlfn.XLOOKUP($A364,Sulfone!$A:$A,Sulfone!$B:$B,,1)
 + ( $A364 - _xlfn.XLOOKUP($A364,Sulfone!$A:$A,Sulfone!$A:$A,,1) )
   / ( _xlfn.XLOOKUP($A364,Sulfone!$A:$A,Sulfone!$A:$A,,-1)
       - _xlfn.XLOOKUP($A364,Sulfone!$A:$A,Sulfone!$A:$A,,1) )
   * ( _xlfn.XLOOKUP($A364,Sulfone!$A:$A,Sulfone!$B:$B,,-1)
       - _xlfn.XLOOKUP($A364,Sulfone!$A:$A,Sulfone!$B:$B,,1) )</f>
        <v>1.0021138226374209</v>
      </c>
      <c r="E364">
        <f xml:space="preserve"> _xlfn.XLOOKUP($A364,sfeso4051!$A:$A,sfeso4051!$B:$B,,1)
 + ( $A364 - _xlfn.XLOOKUP($A364,sfeso4051!$A:$A,sfeso4051!$A:$A,,1) )
   / ( _xlfn.XLOOKUP($A364,sfeso4051!$A:$A,sfeso4051!$A:$A,,-1)
       - _xlfn.XLOOKUP($A364,sfeso4051!$A:$A,sfeso4051!$A:$A,,1) )
   * ( _xlfn.XLOOKUP($A364,sfeso4051!$A:$A,sfeso4051!$B:$B,,-1)
       - _xlfn.XLOOKUP($A364,sfeso4051!$A:$A,sfeso4051!$B:$B,,1) )</f>
        <v>0.85776056606352036</v>
      </c>
      <c r="F364">
        <f xml:space="preserve"> _xlfn.XLOOKUP($A364,sdbt029!$A:$A,sdbt029!$B:$B,,1)
 + ( $A364 - _xlfn.XLOOKUP($A364,sdbt029!$A:$A,sdbt029!$A:$A,,1) )
   / ( _xlfn.XLOOKUP($A364,sdbt029!$A:$A,sdbt029!$A:$A,,-1)
       - _xlfn.XLOOKUP($A364,sdbt029!$A:$A,sdbt029!$A:$A,,1) )
   * ( _xlfn.XLOOKUP($A364,sdbt029!$A:$A,sdbt029!$B:$B,,-1)
       - _xlfn.XLOOKUP($A364,sdbt029!$A:$A,sdbt029!$B:$B,,1) )</f>
        <v>0.95285459422564878</v>
      </c>
      <c r="G364">
        <f xml:space="preserve"> _xlfn.XLOOKUP($A364,sdbs034!$A:$A,sdbs034!$B:$B,,1)
 + ( $A364 - _xlfn.XLOOKUP($A364,sdbs034!$A:$A,sdbs034!$A:$A,,1) )
   / ( _xlfn.XLOOKUP($A364,sdbs034!$A:$A,sdbs034!$A:$A,,-1)
       - _xlfn.XLOOKUP($A364,sdbs034!$A:$A,sdbs034!$A:$A,,1) )
   * ( _xlfn.XLOOKUP($A364,sdbs034!$A:$A,sdbs034!$B:$B,,-1)
       - _xlfn.XLOOKUP($A364,sdbs034!$A:$A,sdbs034!$B:$B,,1) )</f>
        <v>0.95692514120603944</v>
      </c>
      <c r="H364">
        <f xml:space="preserve"> _xlfn.XLOOKUP($A364,sdbso042!$A:$A,sdbso042!$B:$B,,1)
 + ( $A364 - _xlfn.XLOOKUP($A364,sdbso042!$A:$A,sdbso042!$A:$A,,1) )
   / ( _xlfn.XLOOKUP($A364,sdbso042!$A:$A,sdbso042!$A:$A,,-1)
       - _xlfn.XLOOKUP($A364,sdbso042!$A:$A,sdbso042!$A:$A,,1) )
   * ( _xlfn.XLOOKUP($A364,sdbso042!$A:$A,sdbso042!$B:$B,,-1)
       - _xlfn.XLOOKUP($A364,sdbso042!$A:$A,sdbso042!$B:$B,,1) )</f>
        <v>0.89969405871534402</v>
      </c>
      <c r="Y364">
        <f t="shared" si="16"/>
        <v>0</v>
      </c>
      <c r="Z364">
        <f t="shared" si="17"/>
        <v>0</v>
      </c>
      <c r="AM364" s="1">
        <v>2514.3339000000001</v>
      </c>
    </row>
    <row r="365" spans="1:39" x14ac:dyDescent="0.2">
      <c r="A365" s="1">
        <f t="shared" si="15"/>
        <v>2513.0841</v>
      </c>
      <c r="B365" s="1">
        <v>0.95849432000000001</v>
      </c>
      <c r="C365">
        <f xml:space="preserve"> _xlfn.XLOOKUP($A365,DibenzoThiophene!$A:$A,DibenzoThiophene!$B:$B,,1)
 + ( $A365 - _xlfn.XLOOKUP($A365,DibenzoThiophene!$A:$A,DibenzoThiophene!$A:$A,,1) )
   / ( _xlfn.XLOOKUP($A365,DibenzoThiophene!$A:$A,DibenzoThiophene!$A:$A,,-1)
       - _xlfn.XLOOKUP($A365,DibenzoThiophene!$A:$A,DibenzoThiophene!$A:$A,,1) )
   * ( _xlfn.XLOOKUP($A365,DibenzoThiophene!$A:$A,DibenzoThiophene!$B:$B,,-1)
       - _xlfn.XLOOKUP($A365,DibenzoThiophene!$A:$A,DibenzoThiophene!$B:$B,,1) )</f>
        <v>0.96291331873598363</v>
      </c>
      <c r="D365">
        <f xml:space="preserve"> _xlfn.XLOOKUP($A365,Sulfone!$A:$A,Sulfone!$B:$B,,1)
 + ( $A365 - _xlfn.XLOOKUP($A365,Sulfone!$A:$A,Sulfone!$A:$A,,1) )
   / ( _xlfn.XLOOKUP($A365,Sulfone!$A:$A,Sulfone!$A:$A,,-1)
       - _xlfn.XLOOKUP($A365,Sulfone!$A:$A,Sulfone!$A:$A,,1) )
   * ( _xlfn.XLOOKUP($A365,Sulfone!$A:$A,Sulfone!$B:$B,,-1)
       - _xlfn.XLOOKUP($A365,Sulfone!$A:$A,Sulfone!$B:$B,,1) )</f>
        <v>1.0009834452485216</v>
      </c>
      <c r="E365">
        <f xml:space="preserve"> _xlfn.XLOOKUP($A365,sfeso4051!$A:$A,sfeso4051!$B:$B,,1)
 + ( $A365 - _xlfn.XLOOKUP($A365,sfeso4051!$A:$A,sfeso4051!$A:$A,,1) )
   / ( _xlfn.XLOOKUP($A365,sfeso4051!$A:$A,sfeso4051!$A:$A,,-1)
       - _xlfn.XLOOKUP($A365,sfeso4051!$A:$A,sfeso4051!$A:$A,,1) )
   * ( _xlfn.XLOOKUP($A365,sfeso4051!$A:$A,sfeso4051!$B:$B,,-1)
       - _xlfn.XLOOKUP($A365,sfeso4051!$A:$A,sfeso4051!$B:$B,,1) )</f>
        <v>0.85909597957248529</v>
      </c>
      <c r="F365">
        <f xml:space="preserve"> _xlfn.XLOOKUP($A365,sdbt029!$A:$A,sdbt029!$B:$B,,1)
 + ( $A365 - _xlfn.XLOOKUP($A365,sdbt029!$A:$A,sdbt029!$A:$A,,1) )
   / ( _xlfn.XLOOKUP($A365,sdbt029!$A:$A,sdbt029!$A:$A,,-1)
       - _xlfn.XLOOKUP($A365,sdbt029!$A:$A,sdbt029!$A:$A,,1) )
   * ( _xlfn.XLOOKUP($A365,sdbt029!$A:$A,sdbt029!$B:$B,,-1)
       - _xlfn.XLOOKUP($A365,sdbt029!$A:$A,sdbt029!$B:$B,,1) )</f>
        <v>0.96001898548496323</v>
      </c>
      <c r="G365">
        <f xml:space="preserve"> _xlfn.XLOOKUP($A365,sdbs034!$A:$A,sdbs034!$B:$B,,1)
 + ( $A365 - _xlfn.XLOOKUP($A365,sdbs034!$A:$A,sdbs034!$A:$A,,1) )
   / ( _xlfn.XLOOKUP($A365,sdbs034!$A:$A,sdbs034!$A:$A,,-1)
       - _xlfn.XLOOKUP($A365,sdbs034!$A:$A,sdbs034!$A:$A,,1) )
   * ( _xlfn.XLOOKUP($A365,sdbs034!$A:$A,sdbs034!$B:$B,,-1)
       - _xlfn.XLOOKUP($A365,sdbs034!$A:$A,sdbs034!$B:$B,,1) )</f>
        <v>0.96077549536691698</v>
      </c>
      <c r="H365">
        <f xml:space="preserve"> _xlfn.XLOOKUP($A365,sdbso042!$A:$A,sdbso042!$B:$B,,1)
 + ( $A365 - _xlfn.XLOOKUP($A365,sdbso042!$A:$A,sdbso042!$A:$A,,1) )
   / ( _xlfn.XLOOKUP($A365,sdbso042!$A:$A,sdbso042!$A:$A,,-1)
       - _xlfn.XLOOKUP($A365,sdbso042!$A:$A,sdbso042!$A:$A,,1) )
   * ( _xlfn.XLOOKUP($A365,sdbso042!$A:$A,sdbso042!$B:$B,,-1)
       - _xlfn.XLOOKUP($A365,sdbso042!$A:$A,sdbso042!$B:$B,,1) )</f>
        <v>0.90238994540992201</v>
      </c>
      <c r="Y365">
        <f t="shared" si="16"/>
        <v>0</v>
      </c>
      <c r="Z365">
        <f t="shared" si="17"/>
        <v>0</v>
      </c>
      <c r="AM365" s="1">
        <v>2514.5841</v>
      </c>
    </row>
    <row r="366" spans="1:39" x14ac:dyDescent="0.2">
      <c r="A366" s="1">
        <f t="shared" si="15"/>
        <v>2513.3343</v>
      </c>
      <c r="B366" s="1">
        <v>0.98668754999999997</v>
      </c>
      <c r="C366">
        <f xml:space="preserve"> _xlfn.XLOOKUP($A366,DibenzoThiophene!$A:$A,DibenzoThiophene!$B:$B,,1)
 + ( $A366 - _xlfn.XLOOKUP($A366,DibenzoThiophene!$A:$A,DibenzoThiophene!$A:$A,,1) )
   / ( _xlfn.XLOOKUP($A366,DibenzoThiophene!$A:$A,DibenzoThiophene!$A:$A,,-1)
       - _xlfn.XLOOKUP($A366,DibenzoThiophene!$A:$A,DibenzoThiophene!$A:$A,,1) )
   * ( _xlfn.XLOOKUP($A366,DibenzoThiophene!$A:$A,DibenzoThiophene!$B:$B,,-1)
       - _xlfn.XLOOKUP($A366,DibenzoThiophene!$A:$A,DibenzoThiophene!$B:$B,,1) )</f>
        <v>0.96331259061890195</v>
      </c>
      <c r="D366">
        <f xml:space="preserve"> _xlfn.XLOOKUP($A366,Sulfone!$A:$A,Sulfone!$B:$B,,1)
 + ( $A366 - _xlfn.XLOOKUP($A366,Sulfone!$A:$A,Sulfone!$A:$A,,1) )
   / ( _xlfn.XLOOKUP($A366,Sulfone!$A:$A,Sulfone!$A:$A,,-1)
       - _xlfn.XLOOKUP($A366,Sulfone!$A:$A,Sulfone!$A:$A,,1) )
   * ( _xlfn.XLOOKUP($A366,Sulfone!$A:$A,Sulfone!$B:$B,,-1)
       - _xlfn.XLOOKUP($A366,Sulfone!$A:$A,Sulfone!$B:$B,,1) )</f>
        <v>1.0003087367406256</v>
      </c>
      <c r="E366">
        <f xml:space="preserve"> _xlfn.XLOOKUP($A366,sfeso4051!$A:$A,sfeso4051!$B:$B,,1)
 + ( $A366 - _xlfn.XLOOKUP($A366,sfeso4051!$A:$A,sfeso4051!$A:$A,,1) )
   / ( _xlfn.XLOOKUP($A366,sfeso4051!$A:$A,sfeso4051!$A:$A,,-1)
       - _xlfn.XLOOKUP($A366,sfeso4051!$A:$A,sfeso4051!$A:$A,,1) )
   * ( _xlfn.XLOOKUP($A366,sfeso4051!$A:$A,sfeso4051!$B:$B,,-1)
       - _xlfn.XLOOKUP($A366,sfeso4051!$A:$A,sfeso4051!$B:$B,,1) )</f>
        <v>0.86121771885319065</v>
      </c>
      <c r="F366">
        <f xml:space="preserve"> _xlfn.XLOOKUP($A366,sdbt029!$A:$A,sdbt029!$B:$B,,1)
 + ( $A366 - _xlfn.XLOOKUP($A366,sdbt029!$A:$A,sdbt029!$A:$A,,1) )
   / ( _xlfn.XLOOKUP($A366,sdbt029!$A:$A,sdbt029!$A:$A,,-1)
       - _xlfn.XLOOKUP($A366,sdbt029!$A:$A,sdbt029!$A:$A,,1) )
   * ( _xlfn.XLOOKUP($A366,sdbt029!$A:$A,sdbt029!$B:$B,,-1)
       - _xlfn.XLOOKUP($A366,sdbt029!$A:$A,sdbt029!$B:$B,,1) )</f>
        <v>0.9676440299607999</v>
      </c>
      <c r="G366">
        <f xml:space="preserve"> _xlfn.XLOOKUP($A366,sdbs034!$A:$A,sdbs034!$B:$B,,1)
 + ( $A366 - _xlfn.XLOOKUP($A366,sdbs034!$A:$A,sdbs034!$A:$A,,1) )
   / ( _xlfn.XLOOKUP($A366,sdbs034!$A:$A,sdbs034!$A:$A,,-1)
       - _xlfn.XLOOKUP($A366,sdbs034!$A:$A,sdbs034!$A:$A,,1) )
   * ( _xlfn.XLOOKUP($A366,sdbs034!$A:$A,sdbs034!$B:$B,,-1)
       - _xlfn.XLOOKUP($A366,sdbs034!$A:$A,sdbs034!$B:$B,,1) )</f>
        <v>0.95285217097251962</v>
      </c>
      <c r="H366">
        <f xml:space="preserve"> _xlfn.XLOOKUP($A366,sdbso042!$A:$A,sdbso042!$B:$B,,1)
 + ( $A366 - _xlfn.XLOOKUP($A366,sdbso042!$A:$A,sdbso042!$A:$A,,1) )
   / ( _xlfn.XLOOKUP($A366,sdbso042!$A:$A,sdbso042!$A:$A,,-1)
       - _xlfn.XLOOKUP($A366,sdbso042!$A:$A,sdbso042!$A:$A,,1) )
   * ( _xlfn.XLOOKUP($A366,sdbso042!$A:$A,sdbso042!$B:$B,,-1)
       - _xlfn.XLOOKUP($A366,sdbso042!$A:$A,sdbso042!$B:$B,,1) )</f>
        <v>0.90800726854567215</v>
      </c>
      <c r="Y366">
        <f t="shared" si="16"/>
        <v>0</v>
      </c>
      <c r="Z366">
        <f t="shared" si="17"/>
        <v>0</v>
      </c>
      <c r="AM366" s="1">
        <v>2514.8343</v>
      </c>
    </row>
    <row r="367" spans="1:39" x14ac:dyDescent="0.2">
      <c r="A367" s="1">
        <f t="shared" si="15"/>
        <v>2513.5844000000002</v>
      </c>
      <c r="B367" s="1">
        <v>0.98382102999999999</v>
      </c>
      <c r="C367">
        <f xml:space="preserve"> _xlfn.XLOOKUP($A367,DibenzoThiophene!$A:$A,DibenzoThiophene!$B:$B,,1)
 + ( $A367 - _xlfn.XLOOKUP($A367,DibenzoThiophene!$A:$A,DibenzoThiophene!$A:$A,,1) )
   / ( _xlfn.XLOOKUP($A367,DibenzoThiophene!$A:$A,DibenzoThiophene!$A:$A,,-1)
       - _xlfn.XLOOKUP($A367,DibenzoThiophene!$A:$A,DibenzoThiophene!$A:$A,,1) )
   * ( _xlfn.XLOOKUP($A367,DibenzoThiophene!$A:$A,DibenzoThiophene!$B:$B,,-1)
       - _xlfn.XLOOKUP($A367,DibenzoThiophene!$A:$A,DibenzoThiophene!$B:$B,,1) )</f>
        <v>0.96371170292073238</v>
      </c>
      <c r="D367">
        <f xml:space="preserve"> _xlfn.XLOOKUP($A367,Sulfone!$A:$A,Sulfone!$B:$B,,1)
 + ( $A367 - _xlfn.XLOOKUP($A367,Sulfone!$A:$A,Sulfone!$A:$A,,1) )
   / ( _xlfn.XLOOKUP($A367,Sulfone!$A:$A,Sulfone!$A:$A,,-1)
       - _xlfn.XLOOKUP($A367,Sulfone!$A:$A,Sulfone!$A:$A,,1) )
   * ( _xlfn.XLOOKUP($A367,Sulfone!$A:$A,Sulfone!$B:$B,,-1)
       - _xlfn.XLOOKUP($A367,Sulfone!$A:$A,Sulfone!$B:$B,,1) )</f>
        <v>0.99963429790039771</v>
      </c>
      <c r="E367">
        <f xml:space="preserve"> _xlfn.XLOOKUP($A367,sfeso4051!$A:$A,sfeso4051!$B:$B,,1)
 + ( $A367 - _xlfn.XLOOKUP($A367,sfeso4051!$A:$A,sfeso4051!$A:$A,,1) )
   / ( _xlfn.XLOOKUP($A367,sfeso4051!$A:$A,sfeso4051!$A:$A,,-1)
       - _xlfn.XLOOKUP($A367,sfeso4051!$A:$A,sfeso4051!$A:$A,,1) )
   * ( _xlfn.XLOOKUP($A367,sfeso4051!$A:$A,sfeso4051!$B:$B,,-1)
       - _xlfn.XLOOKUP($A367,sfeso4051!$A:$A,sfeso4051!$B:$B,,1) )</f>
        <v>0.8631306387333284</v>
      </c>
      <c r="F367">
        <f xml:space="preserve"> _xlfn.XLOOKUP($A367,sdbt029!$A:$A,sdbt029!$B:$B,,1)
 + ( $A367 - _xlfn.XLOOKUP($A367,sdbt029!$A:$A,sdbt029!$A:$A,,1) )
   / ( _xlfn.XLOOKUP($A367,sdbt029!$A:$A,sdbt029!$A:$A,,-1)
       - _xlfn.XLOOKUP($A367,sdbt029!$A:$A,sdbt029!$A:$A,,1) )
   * ( _xlfn.XLOOKUP($A367,sdbt029!$A:$A,sdbt029!$B:$B,,-1)
       - _xlfn.XLOOKUP($A367,sdbt029!$A:$A,sdbt029!$B:$B,,1) )</f>
        <v>0.97542483051236284</v>
      </c>
      <c r="G367">
        <f xml:space="preserve"> _xlfn.XLOOKUP($A367,sdbs034!$A:$A,sdbs034!$B:$B,,1)
 + ( $A367 - _xlfn.XLOOKUP($A367,sdbs034!$A:$A,sdbs034!$A:$A,,1) )
   / ( _xlfn.XLOOKUP($A367,sdbs034!$A:$A,sdbs034!$A:$A,,-1)
       - _xlfn.XLOOKUP($A367,sdbs034!$A:$A,sdbs034!$A:$A,,1) )
   * ( _xlfn.XLOOKUP($A367,sdbs034!$A:$A,sdbs034!$B:$B,,-1)
       - _xlfn.XLOOKUP($A367,sdbs034!$A:$A,sdbs034!$B:$B,,1) )</f>
        <v>0.94833186426505012</v>
      </c>
      <c r="H367">
        <f xml:space="preserve"> _xlfn.XLOOKUP($A367,sdbso042!$A:$A,sdbso042!$B:$B,,1)
 + ( $A367 - _xlfn.XLOOKUP($A367,sdbso042!$A:$A,sdbso042!$A:$A,,1) )
   / ( _xlfn.XLOOKUP($A367,sdbso042!$A:$A,sdbso042!$A:$A,,-1)
       - _xlfn.XLOOKUP($A367,sdbso042!$A:$A,sdbso042!$A:$A,,1) )
   * ( _xlfn.XLOOKUP($A367,sdbso042!$A:$A,sdbso042!$B:$B,,-1)
       - _xlfn.XLOOKUP($A367,sdbso042!$A:$A,sdbso042!$B:$B,,1) )</f>
        <v>0.91112782213202248</v>
      </c>
      <c r="Y367">
        <f t="shared" si="16"/>
        <v>0</v>
      </c>
      <c r="Z367">
        <f t="shared" si="17"/>
        <v>0</v>
      </c>
      <c r="AM367" s="1">
        <v>2515.0844000000002</v>
      </c>
    </row>
    <row r="368" spans="1:39" x14ac:dyDescent="0.2">
      <c r="A368" s="1">
        <f t="shared" si="15"/>
        <v>2513.8346000000001</v>
      </c>
      <c r="B368" s="1">
        <v>0.98671494999999998</v>
      </c>
      <c r="C368">
        <f xml:space="preserve"> _xlfn.XLOOKUP($A368,DibenzoThiophene!$A:$A,DibenzoThiophene!$B:$B,,1)
 + ( $A368 - _xlfn.XLOOKUP($A368,DibenzoThiophene!$A:$A,DibenzoThiophene!$A:$A,,1) )
   / ( _xlfn.XLOOKUP($A368,DibenzoThiophene!$A:$A,DibenzoThiophene!$A:$A,,-1)
       - _xlfn.XLOOKUP($A368,DibenzoThiophene!$A:$A,DibenzoThiophene!$A:$A,,1) )
   * ( _xlfn.XLOOKUP($A368,DibenzoThiophene!$A:$A,DibenzoThiophene!$B:$B,,-1)
       - _xlfn.XLOOKUP($A368,DibenzoThiophene!$A:$A,DibenzoThiophene!$B:$B,,1) )</f>
        <v>0.9641109748036506</v>
      </c>
      <c r="D368">
        <f xml:space="preserve"> _xlfn.XLOOKUP($A368,Sulfone!$A:$A,Sulfone!$B:$B,,1)
 + ( $A368 - _xlfn.XLOOKUP($A368,Sulfone!$A:$A,Sulfone!$A:$A,,1) )
   / ( _xlfn.XLOOKUP($A368,Sulfone!$A:$A,Sulfone!$A:$A,,-1)
       - _xlfn.XLOOKUP($A368,Sulfone!$A:$A,Sulfone!$A:$A,,1) )
   * ( _xlfn.XLOOKUP($A368,Sulfone!$A:$A,Sulfone!$B:$B,,-1)
       - _xlfn.XLOOKUP($A368,Sulfone!$A:$A,Sulfone!$B:$B,,1) )</f>
        <v>0.99895958939250151</v>
      </c>
      <c r="E368">
        <f xml:space="preserve"> _xlfn.XLOOKUP($A368,sfeso4051!$A:$A,sfeso4051!$B:$B,,1)
 + ( $A368 - _xlfn.XLOOKUP($A368,sfeso4051!$A:$A,sfeso4051!$A:$A,,1) )
   / ( _xlfn.XLOOKUP($A368,sfeso4051!$A:$A,sfeso4051!$A:$A,,-1)
       - _xlfn.XLOOKUP($A368,sfeso4051!$A:$A,sfeso4051!$A:$A,,1) )
   * ( _xlfn.XLOOKUP($A368,sfeso4051!$A:$A,sfeso4051!$B:$B,,-1)
       - _xlfn.XLOOKUP($A368,sfeso4051!$A:$A,sfeso4051!$B:$B,,1) )</f>
        <v>0.8646353444542757</v>
      </c>
      <c r="F368">
        <f xml:space="preserve"> _xlfn.XLOOKUP($A368,sdbt029!$A:$A,sdbt029!$B:$B,,1)
 + ( $A368 - _xlfn.XLOOKUP($A368,sdbt029!$A:$A,sdbt029!$A:$A,,1) )
   / ( _xlfn.XLOOKUP($A368,sdbt029!$A:$A,sdbt029!$A:$A,,-1)
       - _xlfn.XLOOKUP($A368,sdbt029!$A:$A,sdbt029!$A:$A,,1) )
   * ( _xlfn.XLOOKUP($A368,sdbt029!$A:$A,sdbt029!$B:$B,,-1)
       - _xlfn.XLOOKUP($A368,sdbt029!$A:$A,sdbt029!$B:$B,,1) )</f>
        <v>0.98352103204490915</v>
      </c>
      <c r="G368">
        <f xml:space="preserve"> _xlfn.XLOOKUP($A368,sdbs034!$A:$A,sdbs034!$B:$B,,1)
 + ( $A368 - _xlfn.XLOOKUP($A368,sdbs034!$A:$A,sdbs034!$A:$A,,1) )
   / ( _xlfn.XLOOKUP($A368,sdbs034!$A:$A,sdbs034!$A:$A,,-1)
       - _xlfn.XLOOKUP($A368,sdbs034!$A:$A,sdbs034!$A:$A,,1) )
   * ( _xlfn.XLOOKUP($A368,sdbs034!$A:$A,sdbs034!$B:$B,,-1)
       - _xlfn.XLOOKUP($A368,sdbs034!$A:$A,sdbs034!$B:$B,,1) )</f>
        <v>0.95049561081610989</v>
      </c>
      <c r="H368">
        <f xml:space="preserve"> _xlfn.XLOOKUP($A368,sdbso042!$A:$A,sdbso042!$B:$B,,1)
 + ( $A368 - _xlfn.XLOOKUP($A368,sdbso042!$A:$A,sdbso042!$A:$A,,1) )
   / ( _xlfn.XLOOKUP($A368,sdbso042!$A:$A,sdbso042!$A:$A,,-1)
       - _xlfn.XLOOKUP($A368,sdbso042!$A:$A,sdbso042!$A:$A,,1) )
   * ( _xlfn.XLOOKUP($A368,sdbso042!$A:$A,sdbso042!$B:$B,,-1)
       - _xlfn.XLOOKUP($A368,sdbso042!$A:$A,sdbso042!$B:$B,,1) )</f>
        <v>0.90934410164217638</v>
      </c>
      <c r="Y368">
        <f t="shared" si="16"/>
        <v>0</v>
      </c>
      <c r="Z368">
        <f t="shared" si="17"/>
        <v>0</v>
      </c>
      <c r="AM368" s="1">
        <v>2515.3346000000001</v>
      </c>
    </row>
    <row r="369" spans="1:39" x14ac:dyDescent="0.2">
      <c r="A369" s="1">
        <f t="shared" si="15"/>
        <v>2514.0848000000001</v>
      </c>
      <c r="B369" s="1">
        <v>0.98863566000000003</v>
      </c>
      <c r="C369">
        <f xml:space="preserve"> _xlfn.XLOOKUP($A369,DibenzoThiophene!$A:$A,DibenzoThiophene!$B:$B,,1)
 + ( $A369 - _xlfn.XLOOKUP($A369,DibenzoThiophene!$A:$A,DibenzoThiophene!$A:$A,,1) )
   / ( _xlfn.XLOOKUP($A369,DibenzoThiophene!$A:$A,DibenzoThiophene!$A:$A,,-1)
       - _xlfn.XLOOKUP($A369,DibenzoThiophene!$A:$A,DibenzoThiophene!$A:$A,,1) )
   * ( _xlfn.XLOOKUP($A369,DibenzoThiophene!$A:$A,DibenzoThiophene!$B:$B,,-1)
       - _xlfn.XLOOKUP($A369,DibenzoThiophene!$A:$A,DibenzoThiophene!$B:$B,,1) )</f>
        <v>0.96451024668656893</v>
      </c>
      <c r="D369">
        <f xml:space="preserve"> _xlfn.XLOOKUP($A369,Sulfone!$A:$A,Sulfone!$B:$B,,1)
 + ( $A369 - _xlfn.XLOOKUP($A369,Sulfone!$A:$A,Sulfone!$A:$A,,1) )
   / ( _xlfn.XLOOKUP($A369,Sulfone!$A:$A,Sulfone!$A:$A,,-1)
       - _xlfn.XLOOKUP($A369,Sulfone!$A:$A,Sulfone!$A:$A,,1) )
   * ( _xlfn.XLOOKUP($A369,Sulfone!$A:$A,Sulfone!$B:$B,,-1)
       - _xlfn.XLOOKUP($A369,Sulfone!$A:$A,Sulfone!$B:$B,,1) )</f>
        <v>0.9983529489698092</v>
      </c>
      <c r="E369">
        <f xml:space="preserve"> _xlfn.XLOOKUP($A369,sfeso4051!$A:$A,sfeso4051!$B:$B,,1)
 + ( $A369 - _xlfn.XLOOKUP($A369,sfeso4051!$A:$A,sfeso4051!$A:$A,,1) )
   / ( _xlfn.XLOOKUP($A369,sfeso4051!$A:$A,sfeso4051!$A:$A,,-1)
       - _xlfn.XLOOKUP($A369,sfeso4051!$A:$A,sfeso4051!$A:$A,,1) )
   * ( _xlfn.XLOOKUP($A369,sfeso4051!$A:$A,sfeso4051!$B:$B,,-1)
       - _xlfn.XLOOKUP($A369,sfeso4051!$A:$A,sfeso4051!$B:$B,,1) )</f>
        <v>0.86637650193125348</v>
      </c>
      <c r="F369">
        <f xml:space="preserve"> _xlfn.XLOOKUP($A369,sdbt029!$A:$A,sdbt029!$B:$B,,1)
 + ( $A369 - _xlfn.XLOOKUP($A369,sdbt029!$A:$A,sdbt029!$A:$A,,1) )
   / ( _xlfn.XLOOKUP($A369,sdbt029!$A:$A,sdbt029!$A:$A,,-1)
       - _xlfn.XLOOKUP($A369,sdbt029!$A:$A,sdbt029!$A:$A,,1) )
   * ( _xlfn.XLOOKUP($A369,sdbt029!$A:$A,sdbt029!$B:$B,,-1)
       - _xlfn.XLOOKUP($A369,sdbt029!$A:$A,sdbt029!$B:$B,,1) )</f>
        <v>0.99101286737322691</v>
      </c>
      <c r="G369">
        <f xml:space="preserve"> _xlfn.XLOOKUP($A369,sdbs034!$A:$A,sdbs034!$B:$B,,1)
 + ( $A369 - _xlfn.XLOOKUP($A369,sdbs034!$A:$A,sdbs034!$A:$A,,1) )
   / ( _xlfn.XLOOKUP($A369,sdbs034!$A:$A,sdbs034!$A:$A,,-1)
       - _xlfn.XLOOKUP($A369,sdbs034!$A:$A,sdbs034!$A:$A,,1) )
   * ( _xlfn.XLOOKUP($A369,sdbs034!$A:$A,sdbs034!$B:$B,,-1)
       - _xlfn.XLOOKUP($A369,sdbs034!$A:$A,sdbs034!$B:$B,,1) )</f>
        <v>0.94989317186522204</v>
      </c>
      <c r="H369">
        <f xml:space="preserve"> _xlfn.XLOOKUP($A369,sdbso042!$A:$A,sdbso042!$B:$B,,1)
 + ( $A369 - _xlfn.XLOOKUP($A369,sdbso042!$A:$A,sdbso042!$A:$A,,1) )
   / ( _xlfn.XLOOKUP($A369,sdbso042!$A:$A,sdbso042!$A:$A,,-1)
       - _xlfn.XLOOKUP($A369,sdbso042!$A:$A,sdbso042!$A:$A,,1) )
   * ( _xlfn.XLOOKUP($A369,sdbso042!$A:$A,sdbso042!$B:$B,,-1)
       - _xlfn.XLOOKUP($A369,sdbso042!$A:$A,sdbso042!$B:$B,,1) )</f>
        <v>0.90969931773086499</v>
      </c>
      <c r="Y369">
        <f t="shared" si="16"/>
        <v>0</v>
      </c>
      <c r="Z369">
        <f t="shared" si="17"/>
        <v>0</v>
      </c>
      <c r="AM369" s="1">
        <v>2515.5848000000001</v>
      </c>
    </row>
    <row r="370" spans="1:39" x14ac:dyDescent="0.2">
      <c r="A370" s="1">
        <f t="shared" si="15"/>
        <v>2514.335</v>
      </c>
      <c r="B370" s="1">
        <v>1.0061833</v>
      </c>
      <c r="C370">
        <f xml:space="preserve"> _xlfn.XLOOKUP($A370,DibenzoThiophene!$A:$A,DibenzoThiophene!$B:$B,,1)
 + ( $A370 - _xlfn.XLOOKUP($A370,DibenzoThiophene!$A:$A,DibenzoThiophene!$A:$A,,1) )
   / ( _xlfn.XLOOKUP($A370,DibenzoThiophene!$A:$A,DibenzoThiophene!$A:$A,,-1)
       - _xlfn.XLOOKUP($A370,DibenzoThiophene!$A:$A,DibenzoThiophene!$A:$A,,1) )
   * ( _xlfn.XLOOKUP($A370,DibenzoThiophene!$A:$A,DibenzoThiophene!$B:$B,,-1)
       - _xlfn.XLOOKUP($A370,DibenzoThiophene!$A:$A,DibenzoThiophene!$B:$B,,1) )</f>
        <v>0.96518645431516747</v>
      </c>
      <c r="D370">
        <f xml:space="preserve"> _xlfn.XLOOKUP($A370,Sulfone!$A:$A,Sulfone!$B:$B,,1)
 + ( $A370 - _xlfn.XLOOKUP($A370,Sulfone!$A:$A,Sulfone!$A:$A,,1) )
   / ( _xlfn.XLOOKUP($A370,Sulfone!$A:$A,Sulfone!$A:$A,,-1)
       - _xlfn.XLOOKUP($A370,Sulfone!$A:$A,Sulfone!$A:$A,,1) )
   * ( _xlfn.XLOOKUP($A370,Sulfone!$A:$A,Sulfone!$B:$B,,-1)
       - _xlfn.XLOOKUP($A370,Sulfone!$A:$A,Sulfone!$B:$B,,1) )</f>
        <v>0.99787810708458591</v>
      </c>
      <c r="E370">
        <f xml:space="preserve"> _xlfn.XLOOKUP($A370,sfeso4051!$A:$A,sfeso4051!$B:$B,,1)
 + ( $A370 - _xlfn.XLOOKUP($A370,sfeso4051!$A:$A,sfeso4051!$A:$A,,1) )
   / ( _xlfn.XLOOKUP($A370,sfeso4051!$A:$A,sfeso4051!$A:$A,,-1)
       - _xlfn.XLOOKUP($A370,sfeso4051!$A:$A,sfeso4051!$A:$A,,1) )
   * ( _xlfn.XLOOKUP($A370,sfeso4051!$A:$A,sfeso4051!$B:$B,,-1)
       - _xlfn.XLOOKUP($A370,sfeso4051!$A:$A,sfeso4051!$B:$B,,1) )</f>
        <v>0.86857549505225573</v>
      </c>
      <c r="F370">
        <f xml:space="preserve"> _xlfn.XLOOKUP($A370,sdbt029!$A:$A,sdbt029!$B:$B,,1)
 + ( $A370 - _xlfn.XLOOKUP($A370,sdbt029!$A:$A,sdbt029!$A:$A,,1) )
   / ( _xlfn.XLOOKUP($A370,sdbt029!$A:$A,sdbt029!$A:$A,,-1)
       - _xlfn.XLOOKUP($A370,sdbt029!$A:$A,sdbt029!$A:$A,,1) )
   * ( _xlfn.XLOOKUP($A370,sdbt029!$A:$A,sdbt029!$B:$B,,-1)
       - _xlfn.XLOOKUP($A370,sdbt029!$A:$A,sdbt029!$B:$B,,1) )</f>
        <v>0.99733448347803444</v>
      </c>
      <c r="G370">
        <f xml:space="preserve"> _xlfn.XLOOKUP($A370,sdbs034!$A:$A,sdbs034!$B:$B,,1)
 + ( $A370 - _xlfn.XLOOKUP($A370,sdbs034!$A:$A,sdbs034!$A:$A,,1) )
   / ( _xlfn.XLOOKUP($A370,sdbs034!$A:$A,sdbs034!$A:$A,,-1)
       - _xlfn.XLOOKUP($A370,sdbs034!$A:$A,sdbs034!$A:$A,,1) )
   * ( _xlfn.XLOOKUP($A370,sdbs034!$A:$A,sdbs034!$B:$B,,-1)
       - _xlfn.XLOOKUP($A370,sdbs034!$A:$A,sdbs034!$B:$B,,1) )</f>
        <v>0.94393463684621226</v>
      </c>
      <c r="H370">
        <f xml:space="preserve"> _xlfn.XLOOKUP($A370,sdbso042!$A:$A,sdbso042!$B:$B,,1)
 + ( $A370 - _xlfn.XLOOKUP($A370,sdbso042!$A:$A,sdbso042!$A:$A,,1) )
   / ( _xlfn.XLOOKUP($A370,sdbso042!$A:$A,sdbso042!$A:$A,,-1)
       - _xlfn.XLOOKUP($A370,sdbso042!$A:$A,sdbso042!$A:$A,,1) )
   * ( _xlfn.XLOOKUP($A370,sdbso042!$A:$A,sdbso042!$B:$B,,-1)
       - _xlfn.XLOOKUP($A370,sdbso042!$A:$A,sdbso042!$B:$B,,1) )</f>
        <v>0.91419610342513025</v>
      </c>
      <c r="Y370">
        <f t="shared" si="16"/>
        <v>0</v>
      </c>
      <c r="Z370">
        <f t="shared" si="17"/>
        <v>0</v>
      </c>
      <c r="AM370" s="1">
        <v>2515.835</v>
      </c>
    </row>
    <row r="371" spans="1:39" x14ac:dyDescent="0.2">
      <c r="A371" s="1">
        <f t="shared" si="15"/>
        <v>2514.5850999999998</v>
      </c>
      <c r="B371" s="1">
        <v>0.98919531999999999</v>
      </c>
      <c r="C371">
        <f xml:space="preserve"> _xlfn.XLOOKUP($A371,DibenzoThiophene!$A:$A,DibenzoThiophene!$B:$B,,1)
 + ( $A371 - _xlfn.XLOOKUP($A371,DibenzoThiophene!$A:$A,DibenzoThiophene!$A:$A,,1) )
   / ( _xlfn.XLOOKUP($A371,DibenzoThiophene!$A:$A,DibenzoThiophene!$A:$A,,-1)
       - _xlfn.XLOOKUP($A371,DibenzoThiophene!$A:$A,DibenzoThiophene!$A:$A,,1) )
   * ( _xlfn.XLOOKUP($A371,DibenzoThiophene!$A:$A,DibenzoThiophene!$B:$B,,-1)
       - _xlfn.XLOOKUP($A371,DibenzoThiophene!$A:$A,DibenzoThiophene!$B:$B,,1) )</f>
        <v>0.96818938729347093</v>
      </c>
      <c r="D371">
        <f xml:space="preserve"> _xlfn.XLOOKUP($A371,Sulfone!$A:$A,Sulfone!$B:$B,,1)
 + ( $A371 - _xlfn.XLOOKUP($A371,Sulfone!$A:$A,Sulfone!$A:$A,,1) )
   / ( _xlfn.XLOOKUP($A371,Sulfone!$A:$A,Sulfone!$A:$A,,-1)
       - _xlfn.XLOOKUP($A371,Sulfone!$A:$A,Sulfone!$A:$A,,1) )
   * ( _xlfn.XLOOKUP($A371,Sulfone!$A:$A,Sulfone!$B:$B,,-1)
       - _xlfn.XLOOKUP($A371,Sulfone!$A:$A,Sulfone!$B:$B,,1) )</f>
        <v>0.99740345498428917</v>
      </c>
      <c r="E371">
        <f xml:space="preserve"> _xlfn.XLOOKUP($A371,sfeso4051!$A:$A,sfeso4051!$B:$B,,1)
 + ( $A371 - _xlfn.XLOOKUP($A371,sfeso4051!$A:$A,sfeso4051!$A:$A,,1) )
   / ( _xlfn.XLOOKUP($A371,sfeso4051!$A:$A,sfeso4051!$A:$A,,-1)
       - _xlfn.XLOOKUP($A371,sfeso4051!$A:$A,sfeso4051!$A:$A,,1) )
   * ( _xlfn.XLOOKUP($A371,sfeso4051!$A:$A,sfeso4051!$B:$B,,-1)
       - _xlfn.XLOOKUP($A371,sfeso4051!$A:$A,sfeso4051!$B:$B,,1) )</f>
        <v>0.87024261797149549</v>
      </c>
      <c r="F371">
        <f xml:space="preserve"> _xlfn.XLOOKUP($A371,sdbt029!$A:$A,sdbt029!$B:$B,,1)
 + ( $A371 - _xlfn.XLOOKUP($A371,sdbt029!$A:$A,sdbt029!$A:$A,,1) )
   / ( _xlfn.XLOOKUP($A371,sdbt029!$A:$A,sdbt029!$A:$A,,-1)
       - _xlfn.XLOOKUP($A371,sdbt029!$A:$A,sdbt029!$A:$A,,1) )
   * ( _xlfn.XLOOKUP($A371,sdbt029!$A:$A,sdbt029!$B:$B,,-1)
       - _xlfn.XLOOKUP($A371,sdbt029!$A:$A,sdbt029!$B:$B,,1) )</f>
        <v>1.0034523049932467</v>
      </c>
      <c r="G371">
        <f xml:space="preserve"> _xlfn.XLOOKUP($A371,sdbs034!$A:$A,sdbs034!$B:$B,,1)
 + ( $A371 - _xlfn.XLOOKUP($A371,sdbs034!$A:$A,sdbs034!$A:$A,,1) )
   / ( _xlfn.XLOOKUP($A371,sdbs034!$A:$A,sdbs034!$A:$A,,-1)
       - _xlfn.XLOOKUP($A371,sdbs034!$A:$A,sdbs034!$A:$A,,1) )
   * ( _xlfn.XLOOKUP($A371,sdbs034!$A:$A,sdbs034!$B:$B,,-1)
       - _xlfn.XLOOKUP($A371,sdbs034!$A:$A,sdbs034!$B:$B,,1) )</f>
        <v>0.94148584279040481</v>
      </c>
      <c r="H371">
        <f xml:space="preserve"> _xlfn.XLOOKUP($A371,sdbso042!$A:$A,sdbso042!$B:$B,,1)
 + ( $A371 - _xlfn.XLOOKUP($A371,sdbso042!$A:$A,sdbso042!$A:$A,,1) )
   / ( _xlfn.XLOOKUP($A371,sdbso042!$A:$A,sdbso042!$A:$A,,-1)
       - _xlfn.XLOOKUP($A371,sdbso042!$A:$A,sdbso042!$A:$A,,1) )
   * ( _xlfn.XLOOKUP($A371,sdbso042!$A:$A,sdbso042!$B:$B,,-1)
       - _xlfn.XLOOKUP($A371,sdbso042!$A:$A,sdbso042!$B:$B,,1) )</f>
        <v>0.91869009503966226</v>
      </c>
      <c r="Y371">
        <f t="shared" si="16"/>
        <v>0</v>
      </c>
      <c r="Z371">
        <f t="shared" si="17"/>
        <v>0</v>
      </c>
      <c r="AM371" s="1">
        <v>2516.0850999999998</v>
      </c>
    </row>
    <row r="372" spans="1:39" x14ac:dyDescent="0.2">
      <c r="A372" s="1">
        <f t="shared" si="15"/>
        <v>2514.8353000000002</v>
      </c>
      <c r="B372" s="1">
        <v>0.98389342999999996</v>
      </c>
      <c r="C372">
        <f xml:space="preserve"> _xlfn.XLOOKUP($A372,DibenzoThiophene!$A:$A,DibenzoThiophene!$B:$B,,1)
 + ( $A372 - _xlfn.XLOOKUP($A372,DibenzoThiophene!$A:$A,DibenzoThiophene!$A:$A,,1) )
   / ( _xlfn.XLOOKUP($A372,DibenzoThiophene!$A:$A,DibenzoThiophene!$A:$A,,-1)
       - _xlfn.XLOOKUP($A372,DibenzoThiophene!$A:$A,DibenzoThiophene!$A:$A,,1) )
   * ( _xlfn.XLOOKUP($A372,DibenzoThiophene!$A:$A,DibenzoThiophene!$B:$B,,-1)
       - _xlfn.XLOOKUP($A372,DibenzoThiophene!$A:$A,DibenzoThiophene!$B:$B,,1) )</f>
        <v>0.97119352096469647</v>
      </c>
      <c r="D372">
        <f xml:space="preserve"> _xlfn.XLOOKUP($A372,Sulfone!$A:$A,Sulfone!$B:$B,,1)
 + ( $A372 - _xlfn.XLOOKUP($A372,Sulfone!$A:$A,Sulfone!$A:$A,,1) )
   / ( _xlfn.XLOOKUP($A372,Sulfone!$A:$A,Sulfone!$A:$A,,-1)
       - _xlfn.XLOOKUP($A372,Sulfone!$A:$A,Sulfone!$A:$A,,1) )
   * ( _xlfn.XLOOKUP($A372,Sulfone!$A:$A,Sulfone!$B:$B,,-1)
       - _xlfn.XLOOKUP($A372,Sulfone!$A:$A,Sulfone!$B:$B,,1) )</f>
        <v>0.996928613099065</v>
      </c>
      <c r="E372">
        <f xml:space="preserve"> _xlfn.XLOOKUP($A372,sfeso4051!$A:$A,sfeso4051!$B:$B,,1)
 + ( $A372 - _xlfn.XLOOKUP($A372,sfeso4051!$A:$A,sfeso4051!$A:$A,,1) )
   / ( _xlfn.XLOOKUP($A372,sfeso4051!$A:$A,sfeso4051!$A:$A,,-1)
       - _xlfn.XLOOKUP($A372,sfeso4051!$A:$A,sfeso4051!$A:$A,,1) )
   * ( _xlfn.XLOOKUP($A372,sfeso4051!$A:$A,sfeso4051!$B:$B,,-1)
       - _xlfn.XLOOKUP($A372,sfeso4051!$A:$A,sfeso4051!$B:$B,,1) )</f>
        <v>0.87088994062802028</v>
      </c>
      <c r="F372">
        <f xml:space="preserve"> _xlfn.XLOOKUP($A372,sdbt029!$A:$A,sdbt029!$B:$B,,1)
 + ( $A372 - _xlfn.XLOOKUP($A372,sdbt029!$A:$A,sdbt029!$A:$A,,1) )
   / ( _xlfn.XLOOKUP($A372,sdbt029!$A:$A,sdbt029!$A:$A,,-1)
       - _xlfn.XLOOKUP($A372,sdbt029!$A:$A,sdbt029!$A:$A,,1) )
   * ( _xlfn.XLOOKUP($A372,sdbt029!$A:$A,sdbt029!$B:$B,,-1)
       - _xlfn.XLOOKUP($A372,sdbt029!$A:$A,sdbt029!$B:$B,,1) )</f>
        <v>1.0091857729468721</v>
      </c>
      <c r="G372">
        <f xml:space="preserve"> _xlfn.XLOOKUP($A372,sdbs034!$A:$A,sdbs034!$B:$B,,1)
 + ( $A372 - _xlfn.XLOOKUP($A372,sdbs034!$A:$A,sdbs034!$A:$A,,1) )
   / ( _xlfn.XLOOKUP($A372,sdbs034!$A:$A,sdbs034!$A:$A,,-1)
       - _xlfn.XLOOKUP($A372,sdbs034!$A:$A,sdbs034!$A:$A,,1) )
   * ( _xlfn.XLOOKUP($A372,sdbs034!$A:$A,sdbs034!$B:$B,,-1)
       - _xlfn.XLOOKUP($A372,sdbs034!$A:$A,sdbs034!$B:$B,,1) )</f>
        <v>0.94577656420087763</v>
      </c>
      <c r="H372">
        <f xml:space="preserve"> _xlfn.XLOOKUP($A372,sdbso042!$A:$A,sdbso042!$B:$B,,1)
 + ( $A372 - _xlfn.XLOOKUP($A372,sdbso042!$A:$A,sdbso042!$A:$A,,1) )
   / ( _xlfn.XLOOKUP($A372,sdbso042!$A:$A,sdbso042!$A:$A,,-1)
       - _xlfn.XLOOKUP($A372,sdbso042!$A:$A,sdbso042!$A:$A,,1) )
   * ( _xlfn.XLOOKUP($A372,sdbso042!$A:$A,sdbso042!$B:$B,,-1)
       - _xlfn.XLOOKUP($A372,sdbso042!$A:$A,sdbso042!$B:$B,,1) )</f>
        <v>0.92318396786102153</v>
      </c>
      <c r="Y372">
        <f t="shared" si="16"/>
        <v>0</v>
      </c>
      <c r="Z372">
        <f t="shared" si="17"/>
        <v>0</v>
      </c>
      <c r="AM372" s="1">
        <v>2516.3353000000002</v>
      </c>
    </row>
    <row r="373" spans="1:39" x14ac:dyDescent="0.2">
      <c r="A373" s="1">
        <f t="shared" si="15"/>
        <v>2515.0855000000001</v>
      </c>
      <c r="B373" s="1">
        <v>0.98482844000000003</v>
      </c>
      <c r="C373">
        <f xml:space="preserve"> _xlfn.XLOOKUP($A373,DibenzoThiophene!$A:$A,DibenzoThiophene!$B:$B,,1)
 + ( $A373 - _xlfn.XLOOKUP($A373,DibenzoThiophene!$A:$A,DibenzoThiophene!$A:$A,,1) )
   / ( _xlfn.XLOOKUP($A373,DibenzoThiophene!$A:$A,DibenzoThiophene!$A:$A,,-1)
       - _xlfn.XLOOKUP($A373,DibenzoThiophene!$A:$A,DibenzoThiophene!$A:$A,,1) )
   * ( _xlfn.XLOOKUP($A373,DibenzoThiophene!$A:$A,DibenzoThiophene!$B:$B,,-1)
       - _xlfn.XLOOKUP($A373,DibenzoThiophene!$A:$A,DibenzoThiophene!$B:$B,,1) )</f>
        <v>0.97419765463591645</v>
      </c>
      <c r="D373">
        <f xml:space="preserve"> _xlfn.XLOOKUP($A373,Sulfone!$A:$A,Sulfone!$B:$B,,1)
 + ( $A373 - _xlfn.XLOOKUP($A373,Sulfone!$A:$A,Sulfone!$A:$A,,1) )
   / ( _xlfn.XLOOKUP($A373,Sulfone!$A:$A,Sulfone!$A:$A,,-1)
       - _xlfn.XLOOKUP($A373,Sulfone!$A:$A,Sulfone!$A:$A,,1) )
   * ( _xlfn.XLOOKUP($A373,Sulfone!$A:$A,Sulfone!$B:$B,,-1)
       - _xlfn.XLOOKUP($A373,Sulfone!$A:$A,Sulfone!$B:$B,,1) )</f>
        <v>0.99643087885960502</v>
      </c>
      <c r="E373">
        <f xml:space="preserve"> _xlfn.XLOOKUP($A373,sfeso4051!$A:$A,sfeso4051!$B:$B,,1)
 + ( $A373 - _xlfn.XLOOKUP($A373,sfeso4051!$A:$A,sfeso4051!$A:$A,,1) )
   / ( _xlfn.XLOOKUP($A373,sfeso4051!$A:$A,sfeso4051!$A:$A,,-1)
       - _xlfn.XLOOKUP($A373,sfeso4051!$A:$A,sfeso4051!$A:$A,,1) )
   * ( _xlfn.XLOOKUP($A373,sfeso4051!$A:$A,sfeso4051!$B:$B,,-1)
       - _xlfn.XLOOKUP($A373,sfeso4051!$A:$A,sfeso4051!$B:$B,,1) )</f>
        <v>0.8722147990931467</v>
      </c>
      <c r="F373">
        <f xml:space="preserve"> _xlfn.XLOOKUP($A373,sdbt029!$A:$A,sdbt029!$B:$B,,1)
 + ( $A373 - _xlfn.XLOOKUP($A373,sdbt029!$A:$A,sdbt029!$A:$A,,1) )
   / ( _xlfn.XLOOKUP($A373,sdbt029!$A:$A,sdbt029!$A:$A,,-1)
       - _xlfn.XLOOKUP($A373,sdbt029!$A:$A,sdbt029!$A:$A,,1) )
   * ( _xlfn.XLOOKUP($A373,sdbt029!$A:$A,sdbt029!$B:$B,,-1)
       - _xlfn.XLOOKUP($A373,sdbt029!$A:$A,sdbt029!$B:$B,,1) )</f>
        <v>1.0146262700197424</v>
      </c>
      <c r="G373">
        <f xml:space="preserve"> _xlfn.XLOOKUP($A373,sdbs034!$A:$A,sdbs034!$B:$B,,1)
 + ( $A373 - _xlfn.XLOOKUP($A373,sdbs034!$A:$A,sdbs034!$A:$A,,1) )
   / ( _xlfn.XLOOKUP($A373,sdbs034!$A:$A,sdbs034!$A:$A,,-1)
       - _xlfn.XLOOKUP($A373,sdbs034!$A:$A,sdbs034!$A:$A,,1) )
   * ( _xlfn.XLOOKUP($A373,sdbs034!$A:$A,sdbs034!$B:$B,,-1)
       - _xlfn.XLOOKUP($A373,sdbs034!$A:$A,sdbs034!$B:$B,,1) )</f>
        <v>0.94913159531576863</v>
      </c>
      <c r="H373">
        <f xml:space="preserve"> _xlfn.XLOOKUP($A373,sdbso042!$A:$A,sdbso042!$B:$B,,1)
 + ( $A373 - _xlfn.XLOOKUP($A373,sdbso042!$A:$A,sdbso042!$A:$A,,1) )
   / ( _xlfn.XLOOKUP($A373,sdbso042!$A:$A,sdbso042!$A:$A,,-1)
       - _xlfn.XLOOKUP($A373,sdbso042!$A:$A,sdbso042!$A:$A,,1) )
   * ( _xlfn.XLOOKUP($A373,sdbso042!$A:$A,sdbso042!$B:$B,,-1)
       - _xlfn.XLOOKUP($A373,sdbso042!$A:$A,sdbso042!$B:$B,,1) )</f>
        <v>0.92479214129993093</v>
      </c>
      <c r="Y373">
        <f t="shared" si="16"/>
        <v>0</v>
      </c>
      <c r="Z373">
        <f t="shared" si="17"/>
        <v>0</v>
      </c>
      <c r="AM373" s="1">
        <v>2516.5855000000001</v>
      </c>
    </row>
    <row r="374" spans="1:39" x14ac:dyDescent="0.2">
      <c r="A374" s="1">
        <f t="shared" si="15"/>
        <v>2515.3357000000001</v>
      </c>
      <c r="B374" s="1">
        <v>0.96475867999999998</v>
      </c>
      <c r="C374">
        <f xml:space="preserve"> _xlfn.XLOOKUP($A374,DibenzoThiophene!$A:$A,DibenzoThiophene!$B:$B,,1)
 + ( $A374 - _xlfn.XLOOKUP($A374,DibenzoThiophene!$A:$A,DibenzoThiophene!$A:$A,,1) )
   / ( _xlfn.XLOOKUP($A374,DibenzoThiophene!$A:$A,DibenzoThiophene!$A:$A,,-1)
       - _xlfn.XLOOKUP($A374,DibenzoThiophene!$A:$A,DibenzoThiophene!$A:$A,,1) )
   * ( _xlfn.XLOOKUP($A374,DibenzoThiophene!$A:$A,DibenzoThiophene!$B:$B,,-1)
       - _xlfn.XLOOKUP($A374,DibenzoThiophene!$A:$A,DibenzoThiophene!$B:$B,,1) )</f>
        <v>0.97720178830713644</v>
      </c>
      <c r="D374">
        <f xml:space="preserve"> _xlfn.XLOOKUP($A374,Sulfone!$A:$A,Sulfone!$B:$B,,1)
 + ( $A374 - _xlfn.XLOOKUP($A374,Sulfone!$A:$A,Sulfone!$A:$A,,1) )
   / ( _xlfn.XLOOKUP($A374,Sulfone!$A:$A,Sulfone!$A:$A,,-1)
       - _xlfn.XLOOKUP($A374,Sulfone!$A:$A,Sulfone!$A:$A,,1) )
   * ( _xlfn.XLOOKUP($A374,Sulfone!$A:$A,Sulfone!$B:$B,,-1)
       - _xlfn.XLOOKUP($A374,Sulfone!$A:$A,Sulfone!$B:$B,,1) )</f>
        <v>0.99588926538391775</v>
      </c>
      <c r="E374">
        <f xml:space="preserve"> _xlfn.XLOOKUP($A374,sfeso4051!$A:$A,sfeso4051!$B:$B,,1)
 + ( $A374 - _xlfn.XLOOKUP($A374,sfeso4051!$A:$A,sfeso4051!$A:$A,,1) )
   / ( _xlfn.XLOOKUP($A374,sfeso4051!$A:$A,sfeso4051!$A:$A,,-1)
       - _xlfn.XLOOKUP($A374,sfeso4051!$A:$A,sfeso4051!$A:$A,,1) )
   * ( _xlfn.XLOOKUP($A374,sfeso4051!$A:$A,sfeso4051!$B:$B,,-1)
       - _xlfn.XLOOKUP($A374,sfeso4051!$A:$A,sfeso4051!$B:$B,,1) )</f>
        <v>0.87483833367916097</v>
      </c>
      <c r="F374">
        <f xml:space="preserve"> _xlfn.XLOOKUP($A374,sdbt029!$A:$A,sdbt029!$B:$B,,1)
 + ( $A374 - _xlfn.XLOOKUP($A374,sdbt029!$A:$A,sdbt029!$A:$A,,1) )
   / ( _xlfn.XLOOKUP($A374,sdbt029!$A:$A,sdbt029!$A:$A,,-1)
       - _xlfn.XLOOKUP($A374,sdbt029!$A:$A,sdbt029!$A:$A,,1) )
   * ( _xlfn.XLOOKUP($A374,sdbt029!$A:$A,sdbt029!$B:$B,,-1)
       - _xlfn.XLOOKUP($A374,sdbt029!$A:$A,sdbt029!$B:$B,,1) )</f>
        <v>1.0195052111097287</v>
      </c>
      <c r="G374">
        <f xml:space="preserve"> _xlfn.XLOOKUP($A374,sdbs034!$A:$A,sdbs034!$B:$B,,1)
 + ( $A374 - _xlfn.XLOOKUP($A374,sdbs034!$A:$A,sdbs034!$A:$A,,1) )
   / ( _xlfn.XLOOKUP($A374,sdbs034!$A:$A,sdbs034!$A:$A,,-1)
       - _xlfn.XLOOKUP($A374,sdbs034!$A:$A,sdbs034!$A:$A,,1) )
   * ( _xlfn.XLOOKUP($A374,sdbs034!$A:$A,sdbs034!$B:$B,,-1)
       - _xlfn.XLOOKUP($A374,sdbs034!$A:$A,sdbs034!$B:$B,,1) )</f>
        <v>0.95069312913062087</v>
      </c>
      <c r="H374">
        <f xml:space="preserve"> _xlfn.XLOOKUP($A374,sdbso042!$A:$A,sdbso042!$B:$B,,1)
 + ( $A374 - _xlfn.XLOOKUP($A374,sdbso042!$A:$A,sdbso042!$A:$A,,1) )
   / ( _xlfn.XLOOKUP($A374,sdbso042!$A:$A,sdbso042!$A:$A,,-1)
       - _xlfn.XLOOKUP($A374,sdbso042!$A:$A,sdbso042!$A:$A,,1) )
   * ( _xlfn.XLOOKUP($A374,sdbso042!$A:$A,sdbso042!$B:$B,,-1)
       - _xlfn.XLOOKUP($A374,sdbso042!$A:$A,sdbso042!$B:$B,,1) )</f>
        <v>0.92086911058334875</v>
      </c>
      <c r="Y374">
        <f t="shared" si="16"/>
        <v>0</v>
      </c>
      <c r="Z374">
        <f t="shared" si="17"/>
        <v>0</v>
      </c>
      <c r="AM374" s="1">
        <v>2516.8357000000001</v>
      </c>
    </row>
    <row r="375" spans="1:39" x14ac:dyDescent="0.2">
      <c r="A375" s="1">
        <f t="shared" si="15"/>
        <v>2515.5857999999998</v>
      </c>
      <c r="B375" s="1">
        <v>0.96731787000000002</v>
      </c>
      <c r="C375">
        <f xml:space="preserve"> _xlfn.XLOOKUP($A375,DibenzoThiophene!$A:$A,DibenzoThiophene!$B:$B,,1)
 + ( $A375 - _xlfn.XLOOKUP($A375,DibenzoThiophene!$A:$A,DibenzoThiophene!$A:$A,,1) )
   / ( _xlfn.XLOOKUP($A375,DibenzoThiophene!$A:$A,DibenzoThiophene!$A:$A,,-1)
       - _xlfn.XLOOKUP($A375,DibenzoThiophene!$A:$A,DibenzoThiophene!$A:$A,,1) )
   * ( _xlfn.XLOOKUP($A375,DibenzoThiophene!$A:$A,DibenzoThiophene!$B:$B,,-1)
       - _xlfn.XLOOKUP($A375,DibenzoThiophene!$A:$A,DibenzoThiophene!$B:$B,,1) )</f>
        <v>0.98020472128543989</v>
      </c>
      <c r="D375">
        <f xml:space="preserve"> _xlfn.XLOOKUP($A375,Sulfone!$A:$A,Sulfone!$B:$B,,1)
 + ( $A375 - _xlfn.XLOOKUP($A375,Sulfone!$A:$A,Sulfone!$A:$A,,1) )
   / ( _xlfn.XLOOKUP($A375,Sulfone!$A:$A,Sulfone!$A:$A,,-1)
       - _xlfn.XLOOKUP($A375,Sulfone!$A:$A,Sulfone!$A:$A,,1) )
   * ( _xlfn.XLOOKUP($A375,Sulfone!$A:$A,Sulfone!$B:$B,,-1)
       - _xlfn.XLOOKUP($A375,Sulfone!$A:$A,Sulfone!$B:$B,,1) )</f>
        <v>0.99534786838044342</v>
      </c>
      <c r="E375">
        <f xml:space="preserve"> _xlfn.XLOOKUP($A375,sfeso4051!$A:$A,sfeso4051!$B:$B,,1)
 + ( $A375 - _xlfn.XLOOKUP($A375,sfeso4051!$A:$A,sfeso4051!$A:$A,,1) )
   / ( _xlfn.XLOOKUP($A375,sfeso4051!$A:$A,sfeso4051!$A:$A,,-1)
       - _xlfn.XLOOKUP($A375,sfeso4051!$A:$A,sfeso4051!$A:$A,,1) )
   * ( _xlfn.XLOOKUP($A375,sfeso4051!$A:$A,sfeso4051!$B:$B,,-1)
       - _xlfn.XLOOKUP($A375,sfeso4051!$A:$A,sfeso4051!$B:$B,,1) )</f>
        <v>0.8773781161429266</v>
      </c>
      <c r="F375">
        <f xml:space="preserve"> _xlfn.XLOOKUP($A375,sdbt029!$A:$A,sdbt029!$B:$B,,1)
 + ( $A375 - _xlfn.XLOOKUP($A375,sdbt029!$A:$A,sdbt029!$A:$A,,1) )
   / ( _xlfn.XLOOKUP($A375,sdbt029!$A:$A,sdbt029!$A:$A,,-1)
       - _xlfn.XLOOKUP($A375,sdbt029!$A:$A,sdbt029!$A:$A,,1) )
   * ( _xlfn.XLOOKUP($A375,sdbt029!$A:$A,sdbt029!$B:$B,,-1)
       - _xlfn.XLOOKUP($A375,sdbt029!$A:$A,sdbt029!$B:$B,,1) )</f>
        <v>1.0243428816495603</v>
      </c>
      <c r="G375">
        <f xml:space="preserve"> _xlfn.XLOOKUP($A375,sdbs034!$A:$A,sdbs034!$B:$B,,1)
 + ( $A375 - _xlfn.XLOOKUP($A375,sdbs034!$A:$A,sdbs034!$A:$A,,1) )
   / ( _xlfn.XLOOKUP($A375,sdbs034!$A:$A,sdbs034!$A:$A,,-1)
       - _xlfn.XLOOKUP($A375,sdbs034!$A:$A,sdbs034!$A:$A,,1) )
   * ( _xlfn.XLOOKUP($A375,sdbs034!$A:$A,sdbs034!$B:$B,,-1)
       - _xlfn.XLOOKUP($A375,sdbs034!$A:$A,sdbs034!$B:$B,,1) )</f>
        <v>0.95140323564346474</v>
      </c>
      <c r="H375">
        <f xml:space="preserve"> _xlfn.XLOOKUP($A375,sdbso042!$A:$A,sdbso042!$B:$B,,1)
 + ( $A375 - _xlfn.XLOOKUP($A375,sdbso042!$A:$A,sdbso042!$A:$A,,1) )
   / ( _xlfn.XLOOKUP($A375,sdbso042!$A:$A,sdbso042!$A:$A,,-1)
       - _xlfn.XLOOKUP($A375,sdbso042!$A:$A,sdbso042!$A:$A,,1) )
   * ( _xlfn.XLOOKUP($A375,sdbso042!$A:$A,sdbso042!$B:$B,,-1)
       - _xlfn.XLOOKUP($A375,sdbso042!$A:$A,sdbso042!$B:$B,,1) )</f>
        <v>0.91833066420564624</v>
      </c>
      <c r="Y375">
        <f t="shared" si="16"/>
        <v>0</v>
      </c>
      <c r="Z375">
        <f t="shared" si="17"/>
        <v>0</v>
      </c>
      <c r="AM375" s="1">
        <v>2517.0857999999998</v>
      </c>
    </row>
    <row r="376" spans="1:39" x14ac:dyDescent="0.2">
      <c r="A376" s="1">
        <f t="shared" si="15"/>
        <v>2515.8359999999998</v>
      </c>
      <c r="B376" s="1">
        <v>1.0313479000000001</v>
      </c>
      <c r="C376">
        <f xml:space="preserve"> _xlfn.XLOOKUP($A376,DibenzoThiophene!$A:$A,DibenzoThiophene!$B:$B,,1)
 + ( $A376 - _xlfn.XLOOKUP($A376,DibenzoThiophene!$A:$A,DibenzoThiophene!$A:$A,,1) )
   / ( _xlfn.XLOOKUP($A376,DibenzoThiophene!$A:$A,DibenzoThiophene!$A:$A,,-1)
       - _xlfn.XLOOKUP($A376,DibenzoThiophene!$A:$A,DibenzoThiophene!$A:$A,,1) )
   * ( _xlfn.XLOOKUP($A376,DibenzoThiophene!$A:$A,DibenzoThiophene!$B:$B,,-1)
       - _xlfn.XLOOKUP($A376,DibenzoThiophene!$A:$A,DibenzoThiophene!$B:$B,,1) )</f>
        <v>0.98320885495665988</v>
      </c>
      <c r="D376">
        <f xml:space="preserve"> _xlfn.XLOOKUP($A376,Sulfone!$A:$A,Sulfone!$B:$B,,1)
 + ( $A376 - _xlfn.XLOOKUP($A376,Sulfone!$A:$A,Sulfone!$A:$A,,1) )
   / ( _xlfn.XLOOKUP($A376,Sulfone!$A:$A,Sulfone!$A:$A,,-1)
       - _xlfn.XLOOKUP($A376,Sulfone!$A:$A,Sulfone!$A:$A,,1) )
   * ( _xlfn.XLOOKUP($A376,Sulfone!$A:$A,Sulfone!$B:$B,,-1)
       - _xlfn.XLOOKUP($A376,Sulfone!$A:$A,Sulfone!$B:$B,,1) )</f>
        <v>0.99480625490475616</v>
      </c>
      <c r="E376">
        <f xml:space="preserve"> _xlfn.XLOOKUP($A376,sfeso4051!$A:$A,sfeso4051!$B:$B,,1)
 + ( $A376 - _xlfn.XLOOKUP($A376,sfeso4051!$A:$A,sfeso4051!$A:$A,,1) )
   / ( _xlfn.XLOOKUP($A376,sfeso4051!$A:$A,sfeso4051!$A:$A,,-1)
       - _xlfn.XLOOKUP($A376,sfeso4051!$A:$A,sfeso4051!$A:$A,,1) )
   * ( _xlfn.XLOOKUP($A376,sfeso4051!$A:$A,sfeso4051!$B:$B,,-1)
       - _xlfn.XLOOKUP($A376,sfeso4051!$A:$A,sfeso4051!$B:$B,,1) )</f>
        <v>0.87975957740737409</v>
      </c>
      <c r="F376">
        <f xml:space="preserve"> _xlfn.XLOOKUP($A376,sdbt029!$A:$A,sdbt029!$B:$B,,1)
 + ( $A376 - _xlfn.XLOOKUP($A376,sdbt029!$A:$A,sdbt029!$A:$A,,1) )
   / ( _xlfn.XLOOKUP($A376,sdbt029!$A:$A,sdbt029!$A:$A,,-1)
       - _xlfn.XLOOKUP($A376,sdbt029!$A:$A,sdbt029!$A:$A,,1) )
   * ( _xlfn.XLOOKUP($A376,sdbt029!$A:$A,sdbt029!$B:$B,,-1)
       - _xlfn.XLOOKUP($A376,sdbt029!$A:$A,sdbt029!$B:$B,,1) )</f>
        <v>1.0291067315189248</v>
      </c>
      <c r="G376">
        <f xml:space="preserve"> _xlfn.XLOOKUP($A376,sdbs034!$A:$A,sdbs034!$B:$B,,1)
 + ( $A376 - _xlfn.XLOOKUP($A376,sdbs034!$A:$A,sdbs034!$A:$A,,1) )
   / ( _xlfn.XLOOKUP($A376,sdbs034!$A:$A,sdbs034!$A:$A,,-1)
       - _xlfn.XLOOKUP($A376,sdbs034!$A:$A,sdbs034!$A:$A,,1) )
   * ( _xlfn.XLOOKUP($A376,sdbs034!$A:$A,sdbs034!$B:$B,,-1)
       - _xlfn.XLOOKUP($A376,sdbs034!$A:$A,sdbs034!$B:$B,,1) )</f>
        <v>0.95047446812956948</v>
      </c>
      <c r="H376">
        <f xml:space="preserve"> _xlfn.XLOOKUP($A376,sdbso042!$A:$A,sdbso042!$B:$B,,1)
 + ( $A376 - _xlfn.XLOOKUP($A376,sdbso042!$A:$A,sdbso042!$A:$A,,1) )
   / ( _xlfn.XLOOKUP($A376,sdbso042!$A:$A,sdbso042!$A:$A,,-1)
       - _xlfn.XLOOKUP($A376,sdbso042!$A:$A,sdbso042!$A:$A,,1) )
   * ( _xlfn.XLOOKUP($A376,sdbso042!$A:$A,sdbso042!$B:$B,,-1)
       - _xlfn.XLOOKUP($A376,sdbso042!$A:$A,sdbso042!$B:$B,,1) )</f>
        <v>0.91845572308331092</v>
      </c>
      <c r="Y376">
        <f t="shared" si="16"/>
        <v>0</v>
      </c>
      <c r="Z376">
        <f t="shared" si="17"/>
        <v>0</v>
      </c>
      <c r="AM376" s="1">
        <v>2517.3359999999998</v>
      </c>
    </row>
    <row r="377" spans="1:39" x14ac:dyDescent="0.2">
      <c r="A377" s="1">
        <f t="shared" si="15"/>
        <v>2516.0862000000002</v>
      </c>
      <c r="B377" s="1">
        <v>0.97297237999999997</v>
      </c>
      <c r="C377">
        <f xml:space="preserve"> _xlfn.XLOOKUP($A377,DibenzoThiophene!$A:$A,DibenzoThiophene!$B:$B,,1)
 + ( $A377 - _xlfn.XLOOKUP($A377,DibenzoThiophene!$A:$A,DibenzoThiophene!$A:$A,,1) )
   / ( _xlfn.XLOOKUP($A377,DibenzoThiophene!$A:$A,DibenzoThiophene!$A:$A,,-1)
       - _xlfn.XLOOKUP($A377,DibenzoThiophene!$A:$A,DibenzoThiophene!$A:$A,,1) )
   * ( _xlfn.XLOOKUP($A377,DibenzoThiophene!$A:$A,DibenzoThiophene!$B:$B,,-1)
       - _xlfn.XLOOKUP($A377,DibenzoThiophene!$A:$A,DibenzoThiophene!$B:$B,,1) )</f>
        <v>0.98621298862788542</v>
      </c>
      <c r="D377">
        <f xml:space="preserve"> _xlfn.XLOOKUP($A377,Sulfone!$A:$A,Sulfone!$B:$B,,1)
 + ( $A377 - _xlfn.XLOOKUP($A377,Sulfone!$A:$A,Sulfone!$A:$A,,1) )
   / ( _xlfn.XLOOKUP($A377,Sulfone!$A:$A,Sulfone!$A:$A,,-1)
       - _xlfn.XLOOKUP($A377,Sulfone!$A:$A,Sulfone!$A:$A,,1) )
   * ( _xlfn.XLOOKUP($A377,Sulfone!$A:$A,Sulfone!$B:$B,,-1)
       - _xlfn.XLOOKUP($A377,Sulfone!$A:$A,Sulfone!$B:$B,,1) )</f>
        <v>0.99450734343447045</v>
      </c>
      <c r="E377">
        <f xml:space="preserve"> _xlfn.XLOOKUP($A377,sfeso4051!$A:$A,sfeso4051!$B:$B,,1)
 + ( $A377 - _xlfn.XLOOKUP($A377,sfeso4051!$A:$A,sfeso4051!$A:$A,,1) )
   / ( _xlfn.XLOOKUP($A377,sfeso4051!$A:$A,sfeso4051!$A:$A,,-1)
       - _xlfn.XLOOKUP($A377,sfeso4051!$A:$A,sfeso4051!$A:$A,,1) )
   * ( _xlfn.XLOOKUP($A377,sfeso4051!$A:$A,sfeso4051!$B:$B,,-1)
       - _xlfn.XLOOKUP($A377,sfeso4051!$A:$A,sfeso4051!$B:$B,,1) )</f>
        <v>0.88179658845164011</v>
      </c>
      <c r="F377">
        <f xml:space="preserve"> _xlfn.XLOOKUP($A377,sdbt029!$A:$A,sdbt029!$B:$B,,1)
 + ( $A377 - _xlfn.XLOOKUP($A377,sdbt029!$A:$A,sdbt029!$A:$A,,1) )
   / ( _xlfn.XLOOKUP($A377,sdbt029!$A:$A,sdbt029!$A:$A,,-1)
       - _xlfn.XLOOKUP($A377,sdbt029!$A:$A,sdbt029!$A:$A,,1) )
   * ( _xlfn.XLOOKUP($A377,sdbt029!$A:$A,sdbt029!$B:$B,,-1)
       - _xlfn.XLOOKUP($A377,sdbt029!$A:$A,sdbt029!$B:$B,,1) )</f>
        <v>1.0335388475697829</v>
      </c>
      <c r="G377">
        <f xml:space="preserve"> _xlfn.XLOOKUP($A377,sdbs034!$A:$A,sdbs034!$B:$B,,1)
 + ( $A377 - _xlfn.XLOOKUP($A377,sdbs034!$A:$A,sdbs034!$A:$A,,1) )
   / ( _xlfn.XLOOKUP($A377,sdbs034!$A:$A,sdbs034!$A:$A,,-1)
       - _xlfn.XLOOKUP($A377,sdbs034!$A:$A,sdbs034!$A:$A,,1) )
   * ( _xlfn.XLOOKUP($A377,sdbs034!$A:$A,sdbs034!$B:$B,,-1)
       - _xlfn.XLOOKUP($A377,sdbs034!$A:$A,sdbs034!$B:$B,,1) )</f>
        <v>0.94997473610240135</v>
      </c>
      <c r="H377">
        <f xml:space="preserve"> _xlfn.XLOOKUP($A377,sdbso042!$A:$A,sdbso042!$B:$B,,1)
 + ( $A377 - _xlfn.XLOOKUP($A377,sdbso042!$A:$A,sdbso042!$A:$A,,1) )
   / ( _xlfn.XLOOKUP($A377,sdbso042!$A:$A,sdbso042!$A:$A,,-1)
       - _xlfn.XLOOKUP($A377,sdbso042!$A:$A,sdbso042!$A:$A,,1) )
   * ( _xlfn.XLOOKUP($A377,sdbso042!$A:$A,sdbso042!$B:$B,,-1)
       - _xlfn.XLOOKUP($A377,sdbso042!$A:$A,sdbso042!$B:$B,,1) )</f>
        <v>0.91898423975309329</v>
      </c>
      <c r="Y377">
        <f t="shared" si="16"/>
        <v>0</v>
      </c>
      <c r="Z377">
        <f t="shared" si="17"/>
        <v>0</v>
      </c>
      <c r="AM377" s="1">
        <v>2517.5862000000002</v>
      </c>
    </row>
    <row r="378" spans="1:39" x14ac:dyDescent="0.2">
      <c r="A378" s="1">
        <f t="shared" si="15"/>
        <v>2516.3364000000001</v>
      </c>
      <c r="B378" s="1">
        <v>1.00068</v>
      </c>
      <c r="C378">
        <f xml:space="preserve"> _xlfn.XLOOKUP($A378,DibenzoThiophene!$A:$A,DibenzoThiophene!$B:$B,,1)
 + ( $A378 - _xlfn.XLOOKUP($A378,DibenzoThiophene!$A:$A,DibenzoThiophene!$A:$A,,1) )
   / ( _xlfn.XLOOKUP($A378,DibenzoThiophene!$A:$A,DibenzoThiophene!$A:$A,,-1)
       - _xlfn.XLOOKUP($A378,DibenzoThiophene!$A:$A,DibenzoThiophene!$A:$A,,1) )
   * ( _xlfn.XLOOKUP($A378,DibenzoThiophene!$A:$A,DibenzoThiophene!$B:$B,,-1)
       - _xlfn.XLOOKUP($A378,DibenzoThiophene!$A:$A,DibenzoThiophene!$B:$B,,1) )</f>
        <v>0.98921712229910541</v>
      </c>
      <c r="D378">
        <f xml:space="preserve"> _xlfn.XLOOKUP($A378,Sulfone!$A:$A,Sulfone!$B:$B,,1)
 + ( $A378 - _xlfn.XLOOKUP($A378,Sulfone!$A:$A,Sulfone!$A:$A,,1) )
   / ( _xlfn.XLOOKUP($A378,Sulfone!$A:$A,Sulfone!$A:$A,,-1)
       - _xlfn.XLOOKUP($A378,Sulfone!$A:$A,Sulfone!$A:$A,,1) )
   * ( _xlfn.XLOOKUP($A378,Sulfone!$A:$A,Sulfone!$B:$B,,-1)
       - _xlfn.XLOOKUP($A378,Sulfone!$A:$A,Sulfone!$B:$B,,1) )</f>
        <v>0.99468080346033205</v>
      </c>
      <c r="E378">
        <f xml:space="preserve"> _xlfn.XLOOKUP($A378,sfeso4051!$A:$A,sfeso4051!$B:$B,,1)
 + ( $A378 - _xlfn.XLOOKUP($A378,sfeso4051!$A:$A,sfeso4051!$A:$A,,1) )
   / ( _xlfn.XLOOKUP($A378,sfeso4051!$A:$A,sfeso4051!$A:$A,,-1)
       - _xlfn.XLOOKUP($A378,sfeso4051!$A:$A,sfeso4051!$A:$A,,1) )
   * ( _xlfn.XLOOKUP($A378,sfeso4051!$A:$A,sfeso4051!$B:$B,,-1)
       - _xlfn.XLOOKUP($A378,sfeso4051!$A:$A,sfeso4051!$B:$B,,1) )</f>
        <v>0.88316319520489828</v>
      </c>
      <c r="F378">
        <f xml:space="preserve"> _xlfn.XLOOKUP($A378,sdbt029!$A:$A,sdbt029!$B:$B,,1)
 + ( $A378 - _xlfn.XLOOKUP($A378,sdbt029!$A:$A,sdbt029!$A:$A,,1) )
   / ( _xlfn.XLOOKUP($A378,sdbt029!$A:$A,sdbt029!$A:$A,,-1)
       - _xlfn.XLOOKUP($A378,sdbt029!$A:$A,sdbt029!$A:$A,,1) )
   * ( _xlfn.XLOOKUP($A378,sdbt029!$A:$A,sdbt029!$B:$B,,-1)
       - _xlfn.XLOOKUP($A378,sdbt029!$A:$A,sdbt029!$B:$B,,1) )</f>
        <v>1.0373253092927488</v>
      </c>
      <c r="G378">
        <f xml:space="preserve"> _xlfn.XLOOKUP($A378,sdbs034!$A:$A,sdbs034!$B:$B,,1)
 + ( $A378 - _xlfn.XLOOKUP($A378,sdbs034!$A:$A,sdbs034!$A:$A,,1) )
   / ( _xlfn.XLOOKUP($A378,sdbs034!$A:$A,sdbs034!$A:$A,,-1)
       - _xlfn.XLOOKUP($A378,sdbs034!$A:$A,sdbs034!$A:$A,,1) )
   * ( _xlfn.XLOOKUP($A378,sdbs034!$A:$A,sdbs034!$B:$B,,-1)
       - _xlfn.XLOOKUP($A378,sdbs034!$A:$A,sdbs034!$B:$B,,1) )</f>
        <v>0.95031003687370674</v>
      </c>
      <c r="H378">
        <f xml:space="preserve"> _xlfn.XLOOKUP($A378,sdbso042!$A:$A,sdbso042!$B:$B,,1)
 + ( $A378 - _xlfn.XLOOKUP($A378,sdbso042!$A:$A,sdbso042!$A:$A,,1) )
   / ( _xlfn.XLOOKUP($A378,sdbso042!$A:$A,sdbso042!$A:$A,,-1)
       - _xlfn.XLOOKUP($A378,sdbso042!$A:$A,sdbso042!$A:$A,,1) )
   * ( _xlfn.XLOOKUP($A378,sdbso042!$A:$A,sdbso042!$B:$B,,-1)
       - _xlfn.XLOOKUP($A378,sdbso042!$A:$A,sdbso042!$B:$B,,1) )</f>
        <v>0.9202980072928808</v>
      </c>
      <c r="Y378">
        <f t="shared" si="16"/>
        <v>0</v>
      </c>
      <c r="Z378">
        <f t="shared" si="17"/>
        <v>0</v>
      </c>
      <c r="AM378" s="1">
        <v>2517.8364000000001</v>
      </c>
    </row>
    <row r="379" spans="1:39" x14ac:dyDescent="0.2">
      <c r="A379" s="1">
        <f t="shared" si="15"/>
        <v>2516.5864999999999</v>
      </c>
      <c r="B379" s="1">
        <v>0.99567503999999996</v>
      </c>
      <c r="C379">
        <f xml:space="preserve"> _xlfn.XLOOKUP($A379,DibenzoThiophene!$A:$A,DibenzoThiophene!$B:$B,,1)
 + ( $A379 - _xlfn.XLOOKUP($A379,DibenzoThiophene!$A:$A,DibenzoThiophene!$A:$A,,1) )
   / ( _xlfn.XLOOKUP($A379,DibenzoThiophene!$A:$A,DibenzoThiophene!$A:$A,,-1)
       - _xlfn.XLOOKUP($A379,DibenzoThiophene!$A:$A,DibenzoThiophene!$A:$A,,1) )
   * ( _xlfn.XLOOKUP($A379,DibenzoThiophene!$A:$A,DibenzoThiophene!$B:$B,,-1)
       - _xlfn.XLOOKUP($A379,DibenzoThiophene!$A:$A,DibenzoThiophene!$B:$B,,1) )</f>
        <v>0.98742071059962944</v>
      </c>
      <c r="D379">
        <f xml:space="preserve"> _xlfn.XLOOKUP($A379,Sulfone!$A:$A,Sulfone!$B:$B,,1)
 + ( $A379 - _xlfn.XLOOKUP($A379,Sulfone!$A:$A,Sulfone!$A:$A,,1) )
   / ( _xlfn.XLOOKUP($A379,Sulfone!$A:$A,Sulfone!$A:$A,,-1)
       - _xlfn.XLOOKUP($A379,Sulfone!$A:$A,Sulfone!$A:$A,,1) )
   * ( _xlfn.XLOOKUP($A379,Sulfone!$A:$A,Sulfone!$B:$B,,-1)
       - _xlfn.XLOOKUP($A379,Sulfone!$A:$A,Sulfone!$B:$B,,1) )</f>
        <v>0.99485419415764609</v>
      </c>
      <c r="E379">
        <f xml:space="preserve"> _xlfn.XLOOKUP($A379,sfeso4051!$A:$A,sfeso4051!$B:$B,,1)
 + ( $A379 - _xlfn.XLOOKUP($A379,sfeso4051!$A:$A,sfeso4051!$A:$A,,1) )
   / ( _xlfn.XLOOKUP($A379,sfeso4051!$A:$A,sfeso4051!$A:$A,,-1)
       - _xlfn.XLOOKUP($A379,sfeso4051!$A:$A,sfeso4051!$A:$A,,1) )
   * ( _xlfn.XLOOKUP($A379,sfeso4051!$A:$A,sfeso4051!$B:$B,,-1)
       - _xlfn.XLOOKUP($A379,sfeso4051!$A:$A,sfeso4051!$B:$B,,1) )</f>
        <v>0.88416235410104083</v>
      </c>
      <c r="F379">
        <f xml:space="preserve"> _xlfn.XLOOKUP($A379,sdbt029!$A:$A,sdbt029!$B:$B,,1)
 + ( $A379 - _xlfn.XLOOKUP($A379,sdbt029!$A:$A,sdbt029!$A:$A,,1) )
   / ( _xlfn.XLOOKUP($A379,sdbt029!$A:$A,sdbt029!$A:$A,,-1)
       - _xlfn.XLOOKUP($A379,sdbt029!$A:$A,sdbt029!$A:$A,,1) )
   * ( _xlfn.XLOOKUP($A379,sdbt029!$A:$A,sdbt029!$B:$B,,-1)
       - _xlfn.XLOOKUP($A379,sdbt029!$A:$A,sdbt029!$B:$B,,1) )</f>
        <v>1.0403915242886235</v>
      </c>
      <c r="G379">
        <f xml:space="preserve"> _xlfn.XLOOKUP($A379,sdbs034!$A:$A,sdbs034!$B:$B,,1)
 + ( $A379 - _xlfn.XLOOKUP($A379,sdbs034!$A:$A,sdbs034!$A:$A,,1) )
   / ( _xlfn.XLOOKUP($A379,sdbs034!$A:$A,sdbs034!$A:$A,,-1)
       - _xlfn.XLOOKUP($A379,sdbs034!$A:$A,sdbs034!$A:$A,,1) )
   * ( _xlfn.XLOOKUP($A379,sdbs034!$A:$A,sdbs034!$B:$B,,-1)
       - _xlfn.XLOOKUP($A379,sdbs034!$A:$A,sdbs034!$B:$B,,1) )</f>
        <v>0.95197721452744455</v>
      </c>
      <c r="H379">
        <f xml:space="preserve"> _xlfn.XLOOKUP($A379,sdbso042!$A:$A,sdbso042!$B:$B,,1)
 + ( $A379 - _xlfn.XLOOKUP($A379,sdbso042!$A:$A,sdbso042!$A:$A,,1) )
   / ( _xlfn.XLOOKUP($A379,sdbso042!$A:$A,sdbso042!$A:$A,,-1)
       - _xlfn.XLOOKUP($A379,sdbso042!$A:$A,sdbso042!$A:$A,,1) )
   * ( _xlfn.XLOOKUP($A379,sdbso042!$A:$A,sdbso042!$B:$B,,-1)
       - _xlfn.XLOOKUP($A379,sdbso042!$A:$A,sdbso042!$B:$B,,1) )</f>
        <v>0.92259354214001221</v>
      </c>
      <c r="Y379">
        <f t="shared" si="16"/>
        <v>0</v>
      </c>
      <c r="Z379">
        <f t="shared" si="17"/>
        <v>0</v>
      </c>
      <c r="AM379" s="1">
        <v>2518.0864999999999</v>
      </c>
    </row>
    <row r="380" spans="1:39" x14ac:dyDescent="0.2">
      <c r="A380" s="1">
        <f t="shared" si="15"/>
        <v>2516.8366999999998</v>
      </c>
      <c r="B380" s="1">
        <v>0.98172174999999995</v>
      </c>
      <c r="C380">
        <f xml:space="preserve"> _xlfn.XLOOKUP($A380,DibenzoThiophene!$A:$A,DibenzoThiophene!$B:$B,,1)
 + ( $A380 - _xlfn.XLOOKUP($A380,DibenzoThiophene!$A:$A,DibenzoThiophene!$A:$A,,1) )
   / ( _xlfn.XLOOKUP($A380,DibenzoThiophene!$A:$A,DibenzoThiophene!$A:$A,,-1)
       - _xlfn.XLOOKUP($A380,DibenzoThiophene!$A:$A,DibenzoThiophene!$A:$A,,1) )
   * ( _xlfn.XLOOKUP($A380,DibenzoThiophene!$A:$A,DibenzoThiophene!$B:$B,,-1)
       - _xlfn.XLOOKUP($A380,DibenzoThiophene!$A:$A,DibenzoThiophene!$B:$B,,1) )</f>
        <v>0.9853367254641513</v>
      </c>
      <c r="D380">
        <f xml:space="preserve"> _xlfn.XLOOKUP($A380,Sulfone!$A:$A,Sulfone!$B:$B,,1)
 + ( $A380 - _xlfn.XLOOKUP($A380,Sulfone!$A:$A,Sulfone!$A:$A,,1) )
   / ( _xlfn.XLOOKUP($A380,Sulfone!$A:$A,Sulfone!$A:$A,,-1)
       - _xlfn.XLOOKUP($A380,Sulfone!$A:$A,Sulfone!$A:$A,,1) )
   * ( _xlfn.XLOOKUP($A380,Sulfone!$A:$A,Sulfone!$B:$B,,-1)
       - _xlfn.XLOOKUP($A380,Sulfone!$A:$A,Sulfone!$B:$B,,1) )</f>
        <v>0.9950276541835078</v>
      </c>
      <c r="E380">
        <f xml:space="preserve"> _xlfn.XLOOKUP($A380,sfeso4051!$A:$A,sfeso4051!$B:$B,,1)
 + ( $A380 - _xlfn.XLOOKUP($A380,sfeso4051!$A:$A,sfeso4051!$A:$A,,1) )
   / ( _xlfn.XLOOKUP($A380,sfeso4051!$A:$A,sfeso4051!$A:$A,,-1)
       - _xlfn.XLOOKUP($A380,sfeso4051!$A:$A,sfeso4051!$A:$A,,1) )
   * ( _xlfn.XLOOKUP($A380,sfeso4051!$A:$A,sfeso4051!$B:$B,,-1)
       - _xlfn.XLOOKUP($A380,sfeso4051!$A:$A,sfeso4051!$B:$B,,1) )</f>
        <v>0.88443468509825152</v>
      </c>
      <c r="F380">
        <f xml:space="preserve"> _xlfn.XLOOKUP($A380,sdbt029!$A:$A,sdbt029!$B:$B,,1)
 + ( $A380 - _xlfn.XLOOKUP($A380,sdbt029!$A:$A,sdbt029!$A:$A,,1) )
   / ( _xlfn.XLOOKUP($A380,sdbt029!$A:$A,sdbt029!$A:$A,,-1)
       - _xlfn.XLOOKUP($A380,sdbt029!$A:$A,sdbt029!$A:$A,,1) )
   * ( _xlfn.XLOOKUP($A380,sdbt029!$A:$A,sdbt029!$B:$B,,-1)
       - _xlfn.XLOOKUP($A380,sdbt029!$A:$A,sdbt029!$B:$B,,1) )</f>
        <v>1.0420343802785419</v>
      </c>
      <c r="G380">
        <f xml:space="preserve"> _xlfn.XLOOKUP($A380,sdbs034!$A:$A,sdbs034!$B:$B,,1)
 + ( $A380 - _xlfn.XLOOKUP($A380,sdbs034!$A:$A,sdbs034!$A:$A,,1) )
   / ( _xlfn.XLOOKUP($A380,sdbs034!$A:$A,sdbs034!$A:$A,,-1)
       - _xlfn.XLOOKUP($A380,sdbs034!$A:$A,sdbs034!$A:$A,,1) )
   * ( _xlfn.XLOOKUP($A380,sdbs034!$A:$A,sdbs034!$B:$B,,-1)
       - _xlfn.XLOOKUP($A380,sdbs034!$A:$A,sdbs034!$B:$B,,1) )</f>
        <v>0.95628520722939947</v>
      </c>
      <c r="H380">
        <f xml:space="preserve"> _xlfn.XLOOKUP($A380,sdbso042!$A:$A,sdbso042!$B:$B,,1)
 + ( $A380 - _xlfn.XLOOKUP($A380,sdbso042!$A:$A,sdbso042!$A:$A,,1) )
   / ( _xlfn.XLOOKUP($A380,sdbso042!$A:$A,sdbso042!$A:$A,,-1)
       - _xlfn.XLOOKUP($A380,sdbso042!$A:$A,sdbso042!$A:$A,,1) )
   * ( _xlfn.XLOOKUP($A380,sdbso042!$A:$A,sdbso042!$B:$B,,-1)
       - _xlfn.XLOOKUP($A380,sdbso042!$A:$A,sdbso042!$B:$B,,1) )</f>
        <v>0.92683697420539257</v>
      </c>
      <c r="Y380">
        <f t="shared" si="16"/>
        <v>0</v>
      </c>
      <c r="Z380">
        <f t="shared" si="17"/>
        <v>0</v>
      </c>
      <c r="AM380" s="1">
        <v>2518.3366999999998</v>
      </c>
    </row>
    <row r="381" spans="1:39" x14ac:dyDescent="0.2">
      <c r="A381" s="1">
        <f t="shared" si="15"/>
        <v>2517.0868999999998</v>
      </c>
      <c r="B381" s="1">
        <v>1.0008575</v>
      </c>
      <c r="C381">
        <f xml:space="preserve"> _xlfn.XLOOKUP($A381,DibenzoThiophene!$A:$A,DibenzoThiophene!$B:$B,,1)
 + ( $A381 - _xlfn.XLOOKUP($A381,DibenzoThiophene!$A:$A,DibenzoThiophene!$A:$A,,1) )
   / ( _xlfn.XLOOKUP($A381,DibenzoThiophene!$A:$A,DibenzoThiophene!$A:$A,,-1)
       - _xlfn.XLOOKUP($A381,DibenzoThiophene!$A:$A,DibenzoThiophene!$A:$A,,1) )
   * ( _xlfn.XLOOKUP($A381,DibenzoThiophene!$A:$A,DibenzoThiophene!$B:$B,,-1)
       - _xlfn.XLOOKUP($A381,DibenzoThiophene!$A:$A,DibenzoThiophene!$B:$B,,1) )</f>
        <v>0.98325274032867305</v>
      </c>
      <c r="D381">
        <f xml:space="preserve"> _xlfn.XLOOKUP($A381,Sulfone!$A:$A,Sulfone!$B:$B,,1)
 + ( $A381 - _xlfn.XLOOKUP($A381,Sulfone!$A:$A,Sulfone!$A:$A,,1) )
   / ( _xlfn.XLOOKUP($A381,Sulfone!$A:$A,Sulfone!$A:$A,,-1)
       - _xlfn.XLOOKUP($A381,Sulfone!$A:$A,Sulfone!$A:$A,,1) )
   * ( _xlfn.XLOOKUP($A381,Sulfone!$A:$A,Sulfone!$B:$B,,-1)
       - _xlfn.XLOOKUP($A381,Sulfone!$A:$A,Sulfone!$B:$B,,1) )</f>
        <v>0.99508516396264135</v>
      </c>
      <c r="E381">
        <f xml:space="preserve"> _xlfn.XLOOKUP($A381,sfeso4051!$A:$A,sfeso4051!$B:$B,,1)
 + ( $A381 - _xlfn.XLOOKUP($A381,sfeso4051!$A:$A,sfeso4051!$A:$A,,1) )
   / ( _xlfn.XLOOKUP($A381,sfeso4051!$A:$A,sfeso4051!$A:$A,,-1)
       - _xlfn.XLOOKUP($A381,sfeso4051!$A:$A,sfeso4051!$A:$A,,1) )
   * ( _xlfn.XLOOKUP($A381,sfeso4051!$A:$A,sfeso4051!$B:$B,,-1)
       - _xlfn.XLOOKUP($A381,sfeso4051!$A:$A,sfeso4051!$B:$B,,1) )</f>
        <v>0.88512023341809998</v>
      </c>
      <c r="F381">
        <f xml:space="preserve"> _xlfn.XLOOKUP($A381,sdbt029!$A:$A,sdbt029!$B:$B,,1)
 + ( $A381 - _xlfn.XLOOKUP($A381,sdbt029!$A:$A,sdbt029!$A:$A,,1) )
   / ( _xlfn.XLOOKUP($A381,sdbt029!$A:$A,sdbt029!$A:$A,,-1)
       - _xlfn.XLOOKUP($A381,sdbt029!$A:$A,sdbt029!$A:$A,,1) )
   * ( _xlfn.XLOOKUP($A381,sdbt029!$A:$A,sdbt029!$B:$B,,-1)
       - _xlfn.XLOOKUP($A381,sdbt029!$A:$A,sdbt029!$B:$B,,1) )</f>
        <v>1.0428679223925226</v>
      </c>
      <c r="G381">
        <f xml:space="preserve"> _xlfn.XLOOKUP($A381,sdbs034!$A:$A,sdbs034!$B:$B,,1)
 + ( $A381 - _xlfn.XLOOKUP($A381,sdbs034!$A:$A,sdbs034!$A:$A,,1) )
   / ( _xlfn.XLOOKUP($A381,sdbs034!$A:$A,sdbs034!$A:$A,,-1)
       - _xlfn.XLOOKUP($A381,sdbs034!$A:$A,sdbs034!$A:$A,,1) )
   * ( _xlfn.XLOOKUP($A381,sdbs034!$A:$A,sdbs034!$B:$B,,-1)
       - _xlfn.XLOOKUP($A381,sdbs034!$A:$A,sdbs034!$B:$B,,1) )</f>
        <v>0.95905661017701971</v>
      </c>
      <c r="H381">
        <f xml:space="preserve"> _xlfn.XLOOKUP($A381,sdbso042!$A:$A,sdbso042!$B:$B,,1)
 + ( $A381 - _xlfn.XLOOKUP($A381,sdbso042!$A:$A,sdbso042!$A:$A,,1) )
   / ( _xlfn.XLOOKUP($A381,sdbso042!$A:$A,sdbso042!$A:$A,,-1)
       - _xlfn.XLOOKUP($A381,sdbso042!$A:$A,sdbso042!$A:$A,,1) )
   * ( _xlfn.XLOOKUP($A381,sdbso042!$A:$A,sdbso042!$B:$B,,-1)
       - _xlfn.XLOOKUP($A381,sdbso042!$A:$A,sdbso042!$B:$B,,1) )</f>
        <v>0.92937555938677796</v>
      </c>
      <c r="Y381">
        <f t="shared" si="16"/>
        <v>0</v>
      </c>
      <c r="Z381">
        <f t="shared" si="17"/>
        <v>0</v>
      </c>
      <c r="AM381" s="1">
        <v>2518.5868999999998</v>
      </c>
    </row>
    <row r="382" spans="1:39" x14ac:dyDescent="0.2">
      <c r="A382" s="1">
        <f t="shared" si="15"/>
        <v>2517.3371000000002</v>
      </c>
      <c r="B382" s="1">
        <v>0.98272963999999996</v>
      </c>
      <c r="C382">
        <f xml:space="preserve"> _xlfn.XLOOKUP($A382,DibenzoThiophene!$A:$A,DibenzoThiophene!$B:$B,,1)
 + ( $A382 - _xlfn.XLOOKUP($A382,DibenzoThiophene!$A:$A,DibenzoThiophene!$A:$A,,1) )
   / ( _xlfn.XLOOKUP($A382,DibenzoThiophene!$A:$A,DibenzoThiophene!$A:$A,,-1)
       - _xlfn.XLOOKUP($A382,DibenzoThiophene!$A:$A,DibenzoThiophene!$A:$A,,1) )
   * ( _xlfn.XLOOKUP($A382,DibenzoThiophene!$A:$A,DibenzoThiophene!$B:$B,,-1)
       - _xlfn.XLOOKUP($A382,DibenzoThiophene!$A:$A,DibenzoThiophene!$B:$B,,1) )</f>
        <v>0.98116875519319102</v>
      </c>
      <c r="D382">
        <f xml:space="preserve"> _xlfn.XLOOKUP($A382,Sulfone!$A:$A,Sulfone!$B:$B,,1)
 + ( $A382 - _xlfn.XLOOKUP($A382,Sulfone!$A:$A,Sulfone!$A:$A,,1) )
   / ( _xlfn.XLOOKUP($A382,Sulfone!$A:$A,Sulfone!$A:$A,,-1)
       - _xlfn.XLOOKUP($A382,Sulfone!$A:$A,Sulfone!$A:$A,,1) )
   * ( _xlfn.XLOOKUP($A382,Sulfone!$A:$A,Sulfone!$B:$B,,-1)
       - _xlfn.XLOOKUP($A382,Sulfone!$A:$A,Sulfone!$B:$B,,1) )</f>
        <v>0.99490744674928955</v>
      </c>
      <c r="E382">
        <f xml:space="preserve"> _xlfn.XLOOKUP($A382,sfeso4051!$A:$A,sfeso4051!$B:$B,,1)
 + ( $A382 - _xlfn.XLOOKUP($A382,sfeso4051!$A:$A,sfeso4051!$A:$A,,1) )
   / ( _xlfn.XLOOKUP($A382,sfeso4051!$A:$A,sfeso4051!$A:$A,,-1)
       - _xlfn.XLOOKUP($A382,sfeso4051!$A:$A,sfeso4051!$A:$A,,1) )
   * ( _xlfn.XLOOKUP($A382,sfeso4051!$A:$A,sfeso4051!$B:$B,,-1)
       - _xlfn.XLOOKUP($A382,sfeso4051!$A:$A,sfeso4051!$B:$B,,1) )</f>
        <v>0.88664407118355004</v>
      </c>
      <c r="F382">
        <f xml:space="preserve"> _xlfn.XLOOKUP($A382,sdbt029!$A:$A,sdbt029!$B:$B,,1)
 + ( $A382 - _xlfn.XLOOKUP($A382,sdbt029!$A:$A,sdbt029!$A:$A,,1) )
   / ( _xlfn.XLOOKUP($A382,sdbt029!$A:$A,sdbt029!$A:$A,,-1)
       - _xlfn.XLOOKUP($A382,sdbt029!$A:$A,sdbt029!$A:$A,,1) )
   * ( _xlfn.XLOOKUP($A382,sdbt029!$A:$A,sdbt029!$B:$B,,-1)
       - _xlfn.XLOOKUP($A382,sdbt029!$A:$A,sdbt029!$B:$B,,1) )</f>
        <v>1.0420596183320849</v>
      </c>
      <c r="G382">
        <f xml:space="preserve"> _xlfn.XLOOKUP($A382,sdbs034!$A:$A,sdbs034!$B:$B,,1)
 + ( $A382 - _xlfn.XLOOKUP($A382,sdbs034!$A:$A,sdbs034!$A:$A,,1) )
   / ( _xlfn.XLOOKUP($A382,sdbs034!$A:$A,sdbs034!$A:$A,,-1)
       - _xlfn.XLOOKUP($A382,sdbs034!$A:$A,sdbs034!$A:$A,,1) )
   * ( _xlfn.XLOOKUP($A382,sdbs034!$A:$A,sdbs034!$B:$B,,-1)
       - _xlfn.XLOOKUP($A382,sdbs034!$A:$A,sdbs034!$B:$B,,1) )</f>
        <v>0.95871075036069786</v>
      </c>
      <c r="H382">
        <f xml:space="preserve"> _xlfn.XLOOKUP($A382,sdbso042!$A:$A,sdbso042!$B:$B,,1)
 + ( $A382 - _xlfn.XLOOKUP($A382,sdbso042!$A:$A,sdbso042!$A:$A,,1) )
   / ( _xlfn.XLOOKUP($A382,sdbso042!$A:$A,sdbso042!$A:$A,,-1)
       - _xlfn.XLOOKUP($A382,sdbso042!$A:$A,sdbso042!$A:$A,,1) )
   * ( _xlfn.XLOOKUP($A382,sdbso042!$A:$A,sdbso042!$B:$B,,-1)
       - _xlfn.XLOOKUP($A382,sdbso042!$A:$A,sdbso042!$B:$B,,1) )</f>
        <v>0.92845554041262379</v>
      </c>
      <c r="Y382">
        <f t="shared" si="16"/>
        <v>0</v>
      </c>
      <c r="Z382">
        <f t="shared" si="17"/>
        <v>0</v>
      </c>
      <c r="AM382" s="1">
        <v>2518.8371000000002</v>
      </c>
    </row>
    <row r="383" spans="1:39" x14ac:dyDescent="0.2">
      <c r="A383" s="1">
        <f t="shared" si="15"/>
        <v>2517.5871999999999</v>
      </c>
      <c r="B383" s="1">
        <v>0.95785878999999996</v>
      </c>
      <c r="C383">
        <f xml:space="preserve"> _xlfn.XLOOKUP($A383,DibenzoThiophene!$A:$A,DibenzoThiophene!$B:$B,,1)
 + ( $A383 - _xlfn.XLOOKUP($A383,DibenzoThiophene!$A:$A,DibenzoThiophene!$A:$A,,1) )
   / ( _xlfn.XLOOKUP($A383,DibenzoThiophene!$A:$A,DibenzoThiophene!$A:$A,,-1)
       - _xlfn.XLOOKUP($A383,DibenzoThiophene!$A:$A,DibenzoThiophene!$A:$A,,1) )
   * ( _xlfn.XLOOKUP($A383,DibenzoThiophene!$A:$A,DibenzoThiophene!$B:$B,,-1)
       - _xlfn.XLOOKUP($A383,DibenzoThiophene!$A:$A,DibenzoThiophene!$B:$B,,1) )</f>
        <v>0.97908560298542646</v>
      </c>
      <c r="D383">
        <f xml:space="preserve"> _xlfn.XLOOKUP($A383,Sulfone!$A:$A,Sulfone!$B:$B,,1)
 + ( $A383 - _xlfn.XLOOKUP($A383,Sulfone!$A:$A,Sulfone!$A:$A,,1) )
   / ( _xlfn.XLOOKUP($A383,Sulfone!$A:$A,Sulfone!$A:$A,,-1)
       - _xlfn.XLOOKUP($A383,Sulfone!$A:$A,Sulfone!$A:$A,,1) )
   * ( _xlfn.XLOOKUP($A383,Sulfone!$A:$A,Sulfone!$B:$B,,-1)
       - _xlfn.XLOOKUP($A383,Sulfone!$A:$A,Sulfone!$B:$B,,1) )</f>
        <v>0.99472980056599947</v>
      </c>
      <c r="E383">
        <f xml:space="preserve"> _xlfn.XLOOKUP($A383,sfeso4051!$A:$A,sfeso4051!$B:$B,,1)
 + ( $A383 - _xlfn.XLOOKUP($A383,sfeso4051!$A:$A,sfeso4051!$A:$A,,1) )
   / ( _xlfn.XLOOKUP($A383,sfeso4051!$A:$A,sfeso4051!$A:$A,,-1)
       - _xlfn.XLOOKUP($A383,sfeso4051!$A:$A,sfeso4051!$A:$A,,1) )
   * ( _xlfn.XLOOKUP($A383,sfeso4051!$A:$A,sfeso4051!$B:$B,,-1)
       - _xlfn.XLOOKUP($A383,sfeso4051!$A:$A,sfeso4051!$B:$B,,1) )</f>
        <v>0.88722424371761255</v>
      </c>
      <c r="F383">
        <f xml:space="preserve"> _xlfn.XLOOKUP($A383,sdbt029!$A:$A,sdbt029!$B:$B,,1)
 + ( $A383 - _xlfn.XLOOKUP($A383,sdbt029!$A:$A,sdbt029!$A:$A,,1) )
   / ( _xlfn.XLOOKUP($A383,sdbt029!$A:$A,sdbt029!$A:$A,,-1)
       - _xlfn.XLOOKUP($A383,sdbt029!$A:$A,sdbt029!$A:$A,,1) )
   * ( _xlfn.XLOOKUP($A383,sdbt029!$A:$A,sdbt029!$B:$B,,-1)
       - _xlfn.XLOOKUP($A383,sdbt029!$A:$A,sdbt029!$B:$B,,1) )</f>
        <v>1.0414814424209187</v>
      </c>
      <c r="G383">
        <f xml:space="preserve"> _xlfn.XLOOKUP($A383,sdbs034!$A:$A,sdbs034!$B:$B,,1)
 + ( $A383 - _xlfn.XLOOKUP($A383,sdbs034!$A:$A,sdbs034!$A:$A,,1) )
   / ( _xlfn.XLOOKUP($A383,sdbs034!$A:$A,sdbs034!$A:$A,,-1)
       - _xlfn.XLOOKUP($A383,sdbs034!$A:$A,sdbs034!$A:$A,,1) )
   * ( _xlfn.XLOOKUP($A383,sdbs034!$A:$A,sdbs034!$B:$B,,-1)
       - _xlfn.XLOOKUP($A383,sdbs034!$A:$A,sdbs034!$B:$B,,1) )</f>
        <v>0.96151392511193268</v>
      </c>
      <c r="H383">
        <f xml:space="preserve"> _xlfn.XLOOKUP($A383,sdbso042!$A:$A,sdbso042!$B:$B,,1)
 + ( $A383 - _xlfn.XLOOKUP($A383,sdbso042!$A:$A,sdbso042!$A:$A,,1) )
   / ( _xlfn.XLOOKUP($A383,sdbso042!$A:$A,sdbso042!$A:$A,,-1)
       - _xlfn.XLOOKUP($A383,sdbso042!$A:$A,sdbso042!$A:$A,,1) )
   * ( _xlfn.XLOOKUP($A383,sdbso042!$A:$A,sdbso042!$B:$B,,-1)
       - _xlfn.XLOOKUP($A383,sdbso042!$A:$A,sdbso042!$B:$B,,1) )</f>
        <v>0.92986227690659784</v>
      </c>
      <c r="Y383">
        <f t="shared" si="16"/>
        <v>0</v>
      </c>
      <c r="Z383">
        <f t="shared" si="17"/>
        <v>0</v>
      </c>
      <c r="AM383" s="1">
        <v>2519.0871999999999</v>
      </c>
    </row>
    <row r="384" spans="1:39" x14ac:dyDescent="0.2">
      <c r="A384" s="1">
        <f t="shared" si="15"/>
        <v>2517.8373999999999</v>
      </c>
      <c r="B384" s="1">
        <v>1.0006283</v>
      </c>
      <c r="C384">
        <f xml:space="preserve"> _xlfn.XLOOKUP($A384,DibenzoThiophene!$A:$A,DibenzoThiophene!$B:$B,,1)
 + ( $A384 - _xlfn.XLOOKUP($A384,DibenzoThiophene!$A:$A,DibenzoThiophene!$A:$A,,1) )
   / ( _xlfn.XLOOKUP($A384,DibenzoThiophene!$A:$A,DibenzoThiophene!$A:$A,,-1)
       - _xlfn.XLOOKUP($A384,DibenzoThiophene!$A:$A,DibenzoThiophene!$A:$A,,1) )
   * ( _xlfn.XLOOKUP($A384,DibenzoThiophene!$A:$A,DibenzoThiophene!$B:$B,,-1)
       - _xlfn.XLOOKUP($A384,DibenzoThiophene!$A:$A,DibenzoThiophene!$B:$B,,1) )</f>
        <v>0.97700161784994832</v>
      </c>
      <c r="D384">
        <f xml:space="preserve"> _xlfn.XLOOKUP($A384,Sulfone!$A:$A,Sulfone!$B:$B,,1)
 + ( $A384 - _xlfn.XLOOKUP($A384,Sulfone!$A:$A,Sulfone!$A:$A,,1) )
   / ( _xlfn.XLOOKUP($A384,Sulfone!$A:$A,Sulfone!$A:$A,,-1)
       - _xlfn.XLOOKUP($A384,Sulfone!$A:$A,Sulfone!$A:$A,,1) )
   * ( _xlfn.XLOOKUP($A384,Sulfone!$A:$A,Sulfone!$B:$B,,-1)
       - _xlfn.XLOOKUP($A384,Sulfone!$A:$A,Sulfone!$B:$B,,1) )</f>
        <v>0.994552083352648</v>
      </c>
      <c r="E384">
        <f xml:space="preserve"> _xlfn.XLOOKUP($A384,sfeso4051!$A:$A,sfeso4051!$B:$B,,1)
 + ( $A384 - _xlfn.XLOOKUP($A384,sfeso4051!$A:$A,sfeso4051!$A:$A,,1) )
   / ( _xlfn.XLOOKUP($A384,sfeso4051!$A:$A,sfeso4051!$A:$A,,-1)
       - _xlfn.XLOOKUP($A384,sfeso4051!$A:$A,sfeso4051!$A:$A,,1) )
   * ( _xlfn.XLOOKUP($A384,sfeso4051!$A:$A,sfeso4051!$B:$B,,-1)
       - _xlfn.XLOOKUP($A384,sfeso4051!$A:$A,sfeso4051!$B:$B,,1) )</f>
        <v>0.88611232794066075</v>
      </c>
      <c r="F384">
        <f xml:space="preserve"> _xlfn.XLOOKUP($A384,sdbt029!$A:$A,sdbt029!$B:$B,,1)
 + ( $A384 - _xlfn.XLOOKUP($A384,sdbt029!$A:$A,sdbt029!$A:$A,,1) )
   / ( _xlfn.XLOOKUP($A384,sdbt029!$A:$A,sdbt029!$A:$A,,-1)
       - _xlfn.XLOOKUP($A384,sdbt029!$A:$A,sdbt029!$A:$A,,1) )
   * ( _xlfn.XLOOKUP($A384,sdbt029!$A:$A,sdbt029!$B:$B,,-1)
       - _xlfn.XLOOKUP($A384,sdbt029!$A:$A,sdbt029!$B:$B,,1) )</f>
        <v>1.0413154220126393</v>
      </c>
      <c r="G384">
        <f xml:space="preserve"> _xlfn.XLOOKUP($A384,sdbs034!$A:$A,sdbs034!$B:$B,,1)
 + ( $A384 - _xlfn.XLOOKUP($A384,sdbs034!$A:$A,sdbs034!$A:$A,,1) )
   / ( _xlfn.XLOOKUP($A384,sdbs034!$A:$A,sdbs034!$A:$A,,-1)
       - _xlfn.XLOOKUP($A384,sdbs034!$A:$A,sdbs034!$A:$A,,1) )
   * ( _xlfn.XLOOKUP($A384,sdbs034!$A:$A,sdbs034!$B:$B,,-1)
       - _xlfn.XLOOKUP($A384,sdbs034!$A:$A,sdbs034!$B:$B,,1) )</f>
        <v>0.9699689350768973</v>
      </c>
      <c r="H384">
        <f xml:space="preserve"> _xlfn.XLOOKUP($A384,sdbso042!$A:$A,sdbso042!$B:$B,,1)
 + ( $A384 - _xlfn.XLOOKUP($A384,sdbso042!$A:$A,sdbso042!$A:$A,,1) )
   / ( _xlfn.XLOOKUP($A384,sdbso042!$A:$A,sdbso042!$A:$A,,-1)
       - _xlfn.XLOOKUP($A384,sdbso042!$A:$A,sdbso042!$A:$A,,1) )
   * ( _xlfn.XLOOKUP($A384,sdbso042!$A:$A,sdbso042!$B:$B,,-1)
       - _xlfn.XLOOKUP($A384,sdbso042!$A:$A,sdbso042!$B:$B,,1) )</f>
        <v>0.93544429341309321</v>
      </c>
      <c r="Y384">
        <f t="shared" si="16"/>
        <v>0</v>
      </c>
      <c r="Z384">
        <f t="shared" si="17"/>
        <v>0</v>
      </c>
      <c r="AM384" s="1">
        <v>2519.3373999999999</v>
      </c>
    </row>
    <row r="385" spans="1:39" x14ac:dyDescent="0.2">
      <c r="A385" s="1">
        <f t="shared" si="15"/>
        <v>2518.0875999999998</v>
      </c>
      <c r="B385" s="1">
        <v>1.006607</v>
      </c>
      <c r="C385">
        <f xml:space="preserve"> _xlfn.XLOOKUP($A385,DibenzoThiophene!$A:$A,DibenzoThiophene!$B:$B,,1)
 + ( $A385 - _xlfn.XLOOKUP($A385,DibenzoThiophene!$A:$A,DibenzoThiophene!$A:$A,,1) )
   / ( _xlfn.XLOOKUP($A385,DibenzoThiophene!$A:$A,DibenzoThiophene!$A:$A,,-1)
       - _xlfn.XLOOKUP($A385,DibenzoThiophene!$A:$A,DibenzoThiophene!$A:$A,,1) )
   * ( _xlfn.XLOOKUP($A385,DibenzoThiophene!$A:$A,DibenzoThiophene!$B:$B,,-1)
       - _xlfn.XLOOKUP($A385,DibenzoThiophene!$A:$A,DibenzoThiophene!$B:$B,,1) )</f>
        <v>0.97491763271447007</v>
      </c>
      <c r="D385">
        <f xml:space="preserve"> _xlfn.XLOOKUP($A385,Sulfone!$A:$A,Sulfone!$B:$B,,1)
 + ( $A385 - _xlfn.XLOOKUP($A385,Sulfone!$A:$A,Sulfone!$A:$A,,1) )
   / ( _xlfn.XLOOKUP($A385,Sulfone!$A:$A,Sulfone!$A:$A,,-1)
       - _xlfn.XLOOKUP($A385,Sulfone!$A:$A,Sulfone!$A:$A,,1) )
   * ( _xlfn.XLOOKUP($A385,Sulfone!$A:$A,Sulfone!$B:$B,,-1)
       - _xlfn.XLOOKUP($A385,Sulfone!$A:$A,Sulfone!$B:$B,,1) )</f>
        <v>0.99451231814586549</v>
      </c>
      <c r="E385">
        <f xml:space="preserve"> _xlfn.XLOOKUP($A385,sfeso4051!$A:$A,sfeso4051!$B:$B,,1)
 + ( $A385 - _xlfn.XLOOKUP($A385,sfeso4051!$A:$A,sfeso4051!$A:$A,,1) )
   / ( _xlfn.XLOOKUP($A385,sfeso4051!$A:$A,sfeso4051!$A:$A,,-1)
       - _xlfn.XLOOKUP($A385,sfeso4051!$A:$A,sfeso4051!$A:$A,,1) )
   * ( _xlfn.XLOOKUP($A385,sfeso4051!$A:$A,sfeso4051!$B:$B,,-1)
       - _xlfn.XLOOKUP($A385,sfeso4051!$A:$A,sfeso4051!$B:$B,,1) )</f>
        <v>0.88517737745386327</v>
      </c>
      <c r="F385">
        <f xml:space="preserve"> _xlfn.XLOOKUP($A385,sdbt029!$A:$A,sdbt029!$B:$B,,1)
 + ( $A385 - _xlfn.XLOOKUP($A385,sdbt029!$A:$A,sdbt029!$A:$A,,1) )
   / ( _xlfn.XLOOKUP($A385,sdbt029!$A:$A,sdbt029!$A:$A,,-1)
       - _xlfn.XLOOKUP($A385,sdbt029!$A:$A,sdbt029!$A:$A,,1) )
   * ( _xlfn.XLOOKUP($A385,sdbt029!$A:$A,sdbt029!$B:$B,,-1)
       - _xlfn.XLOOKUP($A385,sdbt029!$A:$A,sdbt029!$B:$B,,1) )</f>
        <v>1.0420832108620963</v>
      </c>
      <c r="G385">
        <f xml:space="preserve"> _xlfn.XLOOKUP($A385,sdbs034!$A:$A,sdbs034!$B:$B,,1)
 + ( $A385 - _xlfn.XLOOKUP($A385,sdbs034!$A:$A,sdbs034!$A:$A,,1) )
   / ( _xlfn.XLOOKUP($A385,sdbs034!$A:$A,sdbs034!$A:$A,,-1)
       - _xlfn.XLOOKUP($A385,sdbs034!$A:$A,sdbs034!$A:$A,,1) )
   * ( _xlfn.XLOOKUP($A385,sdbs034!$A:$A,sdbs034!$B:$B,,-1)
       - _xlfn.XLOOKUP($A385,sdbs034!$A:$A,sdbs034!$B:$B,,1) )</f>
        <v>0.97038466058852857</v>
      </c>
      <c r="H385">
        <f xml:space="preserve"> _xlfn.XLOOKUP($A385,sdbso042!$A:$A,sdbso042!$B:$B,,1)
 + ( $A385 - _xlfn.XLOOKUP($A385,sdbso042!$A:$A,sdbso042!$A:$A,,1) )
   / ( _xlfn.XLOOKUP($A385,sdbso042!$A:$A,sdbso042!$A:$A,,-1)
       - _xlfn.XLOOKUP($A385,sdbso042!$A:$A,sdbso042!$A:$A,,1) )
   * ( _xlfn.XLOOKUP($A385,sdbso042!$A:$A,sdbso042!$B:$B,,-1)
       - _xlfn.XLOOKUP($A385,sdbso042!$A:$A,sdbso042!$B:$B,,1) )</f>
        <v>0.93848147277990568</v>
      </c>
      <c r="Y385">
        <f t="shared" si="16"/>
        <v>0</v>
      </c>
      <c r="Z385">
        <f t="shared" si="17"/>
        <v>0</v>
      </c>
      <c r="AM385" s="1">
        <v>2519.5875999999998</v>
      </c>
    </row>
    <row r="386" spans="1:39" x14ac:dyDescent="0.2">
      <c r="A386" s="1">
        <f t="shared" ref="A386:A449" si="18">AM386-1.5</f>
        <v>2518.3377999999998</v>
      </c>
      <c r="B386" s="1">
        <v>0.97875290000000004</v>
      </c>
      <c r="C386">
        <f xml:space="preserve"> _xlfn.XLOOKUP($A386,DibenzoThiophene!$A:$A,DibenzoThiophene!$B:$B,,1)
 + ( $A386 - _xlfn.XLOOKUP($A386,DibenzoThiophene!$A:$A,DibenzoThiophene!$A:$A,,1) )
   / ( _xlfn.XLOOKUP($A386,DibenzoThiophene!$A:$A,DibenzoThiophene!$A:$A,,-1)
       - _xlfn.XLOOKUP($A386,DibenzoThiophene!$A:$A,DibenzoThiophene!$A:$A,,1) )
   * ( _xlfn.XLOOKUP($A386,DibenzoThiophene!$A:$A,DibenzoThiophene!$B:$B,,-1)
       - _xlfn.XLOOKUP($A386,DibenzoThiophene!$A:$A,DibenzoThiophene!$B:$B,,1) )</f>
        <v>0.97283364757899182</v>
      </c>
      <c r="D386">
        <f xml:space="preserve"> _xlfn.XLOOKUP($A386,Sulfone!$A:$A,Sulfone!$B:$B,,1)
 + ( $A386 - _xlfn.XLOOKUP($A386,Sulfone!$A:$A,Sulfone!$A:$A,,1) )
   / ( _xlfn.XLOOKUP($A386,Sulfone!$A:$A,Sulfone!$A:$A,,-1)
       - _xlfn.XLOOKUP($A386,Sulfone!$A:$A,Sulfone!$A:$A,,1) )
   * ( _xlfn.XLOOKUP($A386,Sulfone!$A:$A,Sulfone!$B:$B,,-1)
       - _xlfn.XLOOKUP($A386,Sulfone!$A:$A,Sulfone!$B:$B,,1) )</f>
        <v>0.99472897469900767</v>
      </c>
      <c r="E386">
        <f xml:space="preserve"> _xlfn.XLOOKUP($A386,sfeso4051!$A:$A,sfeso4051!$B:$B,,1)
 + ( $A386 - _xlfn.XLOOKUP($A386,sfeso4051!$A:$A,sfeso4051!$A:$A,,1) )
   / ( _xlfn.XLOOKUP($A386,sfeso4051!$A:$A,sfeso4051!$A:$A,,-1)
       - _xlfn.XLOOKUP($A386,sfeso4051!$A:$A,sfeso4051!$A:$A,,1) )
   * ( _xlfn.XLOOKUP($A386,sfeso4051!$A:$A,sfeso4051!$B:$B,,-1)
       - _xlfn.XLOOKUP($A386,sfeso4051!$A:$A,sfeso4051!$B:$B,,1) )</f>
        <v>0.88457136564853611</v>
      </c>
      <c r="F386">
        <f xml:space="preserve"> _xlfn.XLOOKUP($A386,sdbt029!$A:$A,sdbt029!$B:$B,,1)
 + ( $A386 - _xlfn.XLOOKUP($A386,sdbt029!$A:$A,sdbt029!$A:$A,,1) )
   / ( _xlfn.XLOOKUP($A386,sdbt029!$A:$A,sdbt029!$A:$A,,-1)
       - _xlfn.XLOOKUP($A386,sdbt029!$A:$A,sdbt029!$A:$A,,1) )
   * ( _xlfn.XLOOKUP($A386,sdbt029!$A:$A,sdbt029!$B:$B,,-1)
       - _xlfn.XLOOKUP($A386,sdbt029!$A:$A,sdbt029!$B:$B,,1) )</f>
        <v>1.0445867411426366</v>
      </c>
      <c r="G386">
        <f xml:space="preserve"> _xlfn.XLOOKUP($A386,sdbs034!$A:$A,sdbs034!$B:$B,,1)
 + ( $A386 - _xlfn.XLOOKUP($A386,sdbs034!$A:$A,sdbs034!$A:$A,,1) )
   / ( _xlfn.XLOOKUP($A386,sdbs034!$A:$A,sdbs034!$A:$A,,-1)
       - _xlfn.XLOOKUP($A386,sdbs034!$A:$A,sdbs034!$A:$A,,1) )
   * ( _xlfn.XLOOKUP($A386,sdbs034!$A:$A,sdbs034!$B:$B,,-1)
       - _xlfn.XLOOKUP($A386,sdbs034!$A:$A,sdbs034!$B:$B,,1) )</f>
        <v>0.9558571640381518</v>
      </c>
      <c r="H386">
        <f xml:space="preserve"> _xlfn.XLOOKUP($A386,sdbso042!$A:$A,sdbso042!$B:$B,,1)
 + ( $A386 - _xlfn.XLOOKUP($A386,sdbso042!$A:$A,sdbso042!$A:$A,,1) )
   / ( _xlfn.XLOOKUP($A386,sdbso042!$A:$A,sdbso042!$A:$A,,-1)
       - _xlfn.XLOOKUP($A386,sdbso042!$A:$A,sdbso042!$A:$A,,1) )
   * ( _xlfn.XLOOKUP($A386,sdbso042!$A:$A,sdbso042!$B:$B,,-1)
       - _xlfn.XLOOKUP($A386,sdbso042!$A:$A,sdbso042!$B:$B,,1) )</f>
        <v>0.93678837214348265</v>
      </c>
      <c r="Y386">
        <f t="shared" ref="Y386:Y449" si="19">$S$1*L386 + $T$1*M386 + $U$1*N386 + $V$1*O386 + $W$1*P386 + $X$1*Q386</f>
        <v>0</v>
      </c>
      <c r="Z386">
        <f t="shared" ref="Z386:Z449" si="20">(Y386 - K386)^2</f>
        <v>0</v>
      </c>
      <c r="AM386" s="1">
        <v>2519.8377999999998</v>
      </c>
    </row>
    <row r="387" spans="1:39" x14ac:dyDescent="0.2">
      <c r="A387" s="1">
        <f t="shared" si="18"/>
        <v>2518.5879</v>
      </c>
      <c r="B387" s="1">
        <v>1.0055027000000001</v>
      </c>
      <c r="C387">
        <f xml:space="preserve"> _xlfn.XLOOKUP($A387,DibenzoThiophene!$A:$A,DibenzoThiophene!$B:$B,,1)
 + ( $A387 - _xlfn.XLOOKUP($A387,DibenzoThiophene!$A:$A,DibenzoThiophene!$A:$A,,1) )
   / ( _xlfn.XLOOKUP($A387,DibenzoThiophene!$A:$A,DibenzoThiophene!$A:$A,,-1)
       - _xlfn.XLOOKUP($A387,DibenzoThiophene!$A:$A,DibenzoThiophene!$A:$A,,1) )
   * ( _xlfn.XLOOKUP($A387,DibenzoThiophene!$A:$A,DibenzoThiophene!$B:$B,,-1)
       - _xlfn.XLOOKUP($A387,DibenzoThiophene!$A:$A,DibenzoThiophene!$B:$B,,1) )</f>
        <v>0.97200389605861481</v>
      </c>
      <c r="D387">
        <f xml:space="preserve"> _xlfn.XLOOKUP($A387,Sulfone!$A:$A,Sulfone!$B:$B,,1)
 + ( $A387 - _xlfn.XLOOKUP($A387,Sulfone!$A:$A,Sulfone!$A:$A,,1) )
   / ( _xlfn.XLOOKUP($A387,Sulfone!$A:$A,Sulfone!$A:$A,,-1)
       - _xlfn.XLOOKUP($A387,Sulfone!$A:$A,Sulfone!$A:$A,,1) )
   * ( _xlfn.XLOOKUP($A387,Sulfone!$A:$A,Sulfone!$B:$B,,-1)
       - _xlfn.XLOOKUP($A387,Sulfone!$A:$A,Sulfone!$B:$B,,1) )</f>
        <v>0.99494554465880347</v>
      </c>
      <c r="E387">
        <f xml:space="preserve"> _xlfn.XLOOKUP($A387,sfeso4051!$A:$A,sfeso4051!$B:$B,,1)
 + ( $A387 - _xlfn.XLOOKUP($A387,sfeso4051!$A:$A,sfeso4051!$A:$A,,1) )
   / ( _xlfn.XLOOKUP($A387,sfeso4051!$A:$A,sfeso4051!$A:$A,,-1)
       - _xlfn.XLOOKUP($A387,sfeso4051!$A:$A,sfeso4051!$A:$A,,1) )
   * ( _xlfn.XLOOKUP($A387,sfeso4051!$A:$A,sfeso4051!$B:$B,,-1)
       - _xlfn.XLOOKUP($A387,sfeso4051!$A:$A,sfeso4051!$B:$B,,1) )</f>
        <v>0.88378753457861814</v>
      </c>
      <c r="F387">
        <f xml:space="preserve"> _xlfn.XLOOKUP($A387,sdbt029!$A:$A,sdbt029!$B:$B,,1)
 + ( $A387 - _xlfn.XLOOKUP($A387,sdbt029!$A:$A,sdbt029!$A:$A,,1) )
   / ( _xlfn.XLOOKUP($A387,sdbt029!$A:$A,sdbt029!$A:$A,,-1)
       - _xlfn.XLOOKUP($A387,sdbt029!$A:$A,sdbt029!$A:$A,,1) )
   * ( _xlfn.XLOOKUP($A387,sdbt029!$A:$A,sdbt029!$B:$B,,-1)
       - _xlfn.XLOOKUP($A387,sdbt029!$A:$A,sdbt029!$B:$B,,1) )</f>
        <v>1.044716115495169</v>
      </c>
      <c r="G387">
        <f xml:space="preserve"> _xlfn.XLOOKUP($A387,sdbs034!$A:$A,sdbs034!$B:$B,,1)
 + ( $A387 - _xlfn.XLOOKUP($A387,sdbs034!$A:$A,sdbs034!$A:$A,,1) )
   / ( _xlfn.XLOOKUP($A387,sdbs034!$A:$A,sdbs034!$A:$A,,-1)
       - _xlfn.XLOOKUP($A387,sdbs034!$A:$A,sdbs034!$A:$A,,1) )
   * ( _xlfn.XLOOKUP($A387,sdbs034!$A:$A,sdbs034!$B:$B,,-1)
       - _xlfn.XLOOKUP($A387,sdbs034!$A:$A,sdbs034!$B:$B,,1) )</f>
        <v>0.94938321025215688</v>
      </c>
      <c r="H387">
        <f xml:space="preserve"> _xlfn.XLOOKUP($A387,sdbso042!$A:$A,sdbso042!$B:$B,,1)
 + ( $A387 - _xlfn.XLOOKUP($A387,sdbso042!$A:$A,sdbso042!$A:$A,,1) )
   / ( _xlfn.XLOOKUP($A387,sdbso042!$A:$A,sdbso042!$A:$A,,-1)
       - _xlfn.XLOOKUP($A387,sdbso042!$A:$A,sdbso042!$A:$A,,1) )
   * ( _xlfn.XLOOKUP($A387,sdbso042!$A:$A,sdbso042!$B:$B,,-1)
       - _xlfn.XLOOKUP($A387,sdbso042!$A:$A,sdbso042!$B:$B,,1) )</f>
        <v>0.93462176243642425</v>
      </c>
      <c r="Y387">
        <f t="shared" si="19"/>
        <v>0</v>
      </c>
      <c r="Z387">
        <f t="shared" si="20"/>
        <v>0</v>
      </c>
      <c r="AM387" s="1">
        <v>2520.0879</v>
      </c>
    </row>
    <row r="388" spans="1:39" x14ac:dyDescent="0.2">
      <c r="A388" s="1">
        <f t="shared" si="18"/>
        <v>2518.8380999999999</v>
      </c>
      <c r="B388" s="1">
        <v>1.0355205000000001</v>
      </c>
      <c r="C388">
        <f xml:space="preserve"> _xlfn.XLOOKUP($A388,DibenzoThiophene!$A:$A,DibenzoThiophene!$B:$B,,1)
 + ( $A388 - _xlfn.XLOOKUP($A388,DibenzoThiophene!$A:$A,DibenzoThiophene!$A:$A,,1) )
   / ( _xlfn.XLOOKUP($A388,DibenzoThiophene!$A:$A,DibenzoThiophene!$A:$A,,-1)
       - _xlfn.XLOOKUP($A388,DibenzoThiophene!$A:$A,DibenzoThiophene!$A:$A,,1) )
   * ( _xlfn.XLOOKUP($A388,DibenzoThiophene!$A:$A,DibenzoThiophene!$B:$B,,-1)
       - _xlfn.XLOOKUP($A388,DibenzoThiophene!$A:$A,DibenzoThiophene!$B:$B,,1) )</f>
        <v>0.97154647135874628</v>
      </c>
      <c r="D388">
        <f xml:space="preserve"> _xlfn.XLOOKUP($A388,Sulfone!$A:$A,Sulfone!$B:$B,,1)
 + ( $A388 - _xlfn.XLOOKUP($A388,Sulfone!$A:$A,Sulfone!$A:$A,,1) )
   / ( _xlfn.XLOOKUP($A388,Sulfone!$A:$A,Sulfone!$A:$A,,-1)
       - _xlfn.XLOOKUP($A388,Sulfone!$A:$A,Sulfone!$A:$A,,1) )
   * ( _xlfn.XLOOKUP($A388,Sulfone!$A:$A,Sulfone!$B:$B,,-1)
       - _xlfn.XLOOKUP($A388,Sulfone!$A:$A,Sulfone!$B:$B,,1) )</f>
        <v>0.99516220121194565</v>
      </c>
      <c r="E388">
        <f xml:space="preserve"> _xlfn.XLOOKUP($A388,sfeso4051!$A:$A,sfeso4051!$B:$B,,1)
 + ( $A388 - _xlfn.XLOOKUP($A388,sfeso4051!$A:$A,sfeso4051!$A:$A,,1) )
   / ( _xlfn.XLOOKUP($A388,sfeso4051!$A:$A,sfeso4051!$A:$A,,-1)
       - _xlfn.XLOOKUP($A388,sfeso4051!$A:$A,sfeso4051!$A:$A,,1) )
   * ( _xlfn.XLOOKUP($A388,sfeso4051!$A:$A,sfeso4051!$B:$B,,-1)
       - _xlfn.XLOOKUP($A388,sfeso4051!$A:$A,sfeso4051!$B:$B,,1) )</f>
        <v>0.88265770171296254</v>
      </c>
      <c r="F388">
        <f xml:space="preserve"> _xlfn.XLOOKUP($A388,sdbt029!$A:$A,sdbt029!$B:$B,,1)
 + ( $A388 - _xlfn.XLOOKUP($A388,sdbt029!$A:$A,sdbt029!$A:$A,,1) )
   / ( _xlfn.XLOOKUP($A388,sdbt029!$A:$A,sdbt029!$A:$A,,-1)
       - _xlfn.XLOOKUP($A388,sdbt029!$A:$A,sdbt029!$A:$A,,1) )
   * ( _xlfn.XLOOKUP($A388,sdbt029!$A:$A,sdbt029!$B:$B,,-1)
       - _xlfn.XLOOKUP($A388,sdbt029!$A:$A,sdbt029!$B:$B,,1) )</f>
        <v>1.0402382999772486</v>
      </c>
      <c r="G388">
        <f xml:space="preserve"> _xlfn.XLOOKUP($A388,sdbs034!$A:$A,sdbs034!$B:$B,,1)
 + ( $A388 - _xlfn.XLOOKUP($A388,sdbs034!$A:$A,sdbs034!$A:$A,,1) )
   / ( _xlfn.XLOOKUP($A388,sdbs034!$A:$A,sdbs034!$A:$A,,-1)
       - _xlfn.XLOOKUP($A388,sdbs034!$A:$A,sdbs034!$A:$A,,1) )
   * ( _xlfn.XLOOKUP($A388,sdbs034!$A:$A,sdbs034!$B:$B,,-1)
       - _xlfn.XLOOKUP($A388,sdbs034!$A:$A,sdbs034!$B:$B,,1) )</f>
        <v>0.95853053615907935</v>
      </c>
      <c r="H388">
        <f xml:space="preserve"> _xlfn.XLOOKUP($A388,sdbso042!$A:$A,sdbso042!$B:$B,,1)
 + ( $A388 - _xlfn.XLOOKUP($A388,sdbso042!$A:$A,sdbso042!$A:$A,,1) )
   / ( _xlfn.XLOOKUP($A388,sdbso042!$A:$A,sdbso042!$A:$A,,-1)
       - _xlfn.XLOOKUP($A388,sdbso042!$A:$A,sdbso042!$A:$A,,1) )
   * ( _xlfn.XLOOKUP($A388,sdbso042!$A:$A,sdbso042!$B:$B,,-1)
       - _xlfn.XLOOKUP($A388,sdbso042!$A:$A,sdbso042!$B:$B,,1) )</f>
        <v>0.93153370260498691</v>
      </c>
      <c r="Y388">
        <f t="shared" si="19"/>
        <v>0</v>
      </c>
      <c r="Z388">
        <f t="shared" si="20"/>
        <v>0</v>
      </c>
      <c r="AM388" s="1">
        <v>2520.3380999999999</v>
      </c>
    </row>
    <row r="389" spans="1:39" x14ac:dyDescent="0.2">
      <c r="A389" s="1">
        <f t="shared" si="18"/>
        <v>2519.0882999999999</v>
      </c>
      <c r="B389" s="1">
        <v>1.0040043000000001</v>
      </c>
      <c r="C389">
        <f xml:space="preserve"> _xlfn.XLOOKUP($A389,DibenzoThiophene!$A:$A,DibenzoThiophene!$B:$B,,1)
 + ( $A389 - _xlfn.XLOOKUP($A389,DibenzoThiophene!$A:$A,DibenzoThiophene!$A:$A,,1) )
   / ( _xlfn.XLOOKUP($A389,DibenzoThiophene!$A:$A,DibenzoThiophene!$A:$A,,-1)
       - _xlfn.XLOOKUP($A389,DibenzoThiophene!$A:$A,DibenzoThiophene!$A:$A,,1) )
   * ( _xlfn.XLOOKUP($A389,DibenzoThiophene!$A:$A,DibenzoThiophene!$B:$B,,-1)
       - _xlfn.XLOOKUP($A389,DibenzoThiophene!$A:$A,DibenzoThiophene!$B:$B,,1) )</f>
        <v>0.97108904665887785</v>
      </c>
      <c r="D389">
        <f xml:space="preserve"> _xlfn.XLOOKUP($A389,Sulfone!$A:$A,Sulfone!$B:$B,,1)
 + ( $A389 - _xlfn.XLOOKUP($A389,Sulfone!$A:$A,Sulfone!$A:$A,,1) )
   / ( _xlfn.XLOOKUP($A389,Sulfone!$A:$A,Sulfone!$A:$A,,-1)
       - _xlfn.XLOOKUP($A389,Sulfone!$A:$A,Sulfone!$A:$A,,1) )
   * ( _xlfn.XLOOKUP($A389,Sulfone!$A:$A,Sulfone!$B:$B,,-1)
       - _xlfn.XLOOKUP($A389,Sulfone!$A:$A,Sulfone!$B:$B,,1) )</f>
        <v>0.9956253920558451</v>
      </c>
      <c r="E389">
        <f xml:space="preserve"> _xlfn.XLOOKUP($A389,sfeso4051!$A:$A,sfeso4051!$B:$B,,1)
 + ( $A389 - _xlfn.XLOOKUP($A389,sfeso4051!$A:$A,sfeso4051!$A:$A,,1) )
   / ( _xlfn.XLOOKUP($A389,sfeso4051!$A:$A,sfeso4051!$A:$A,,-1)
       - _xlfn.XLOOKUP($A389,sfeso4051!$A:$A,sfeso4051!$A:$A,,1) )
   * ( _xlfn.XLOOKUP($A389,sfeso4051!$A:$A,sfeso4051!$B:$B,,-1)
       - _xlfn.XLOOKUP($A389,sfeso4051!$A:$A,sfeso4051!$B:$B,,1) )</f>
        <v>0.88124547933721065</v>
      </c>
      <c r="F389">
        <f xml:space="preserve"> _xlfn.XLOOKUP($A389,sdbt029!$A:$A,sdbt029!$B:$B,,1)
 + ( $A389 - _xlfn.XLOOKUP($A389,sdbt029!$A:$A,sdbt029!$A:$A,,1) )
   / ( _xlfn.XLOOKUP($A389,sdbt029!$A:$A,sdbt029!$A:$A,,-1)
       - _xlfn.XLOOKUP($A389,sdbt029!$A:$A,sdbt029!$A:$A,,1) )
   * ( _xlfn.XLOOKUP($A389,sdbt029!$A:$A,sdbt029!$B:$B,,-1)
       - _xlfn.XLOOKUP($A389,sdbt029!$A:$A,sdbt029!$B:$B,,1) )</f>
        <v>1.0382019741029154</v>
      </c>
      <c r="G389">
        <f xml:space="preserve"> _xlfn.XLOOKUP($A389,sdbs034!$A:$A,sdbs034!$B:$B,,1)
 + ( $A389 - _xlfn.XLOOKUP($A389,sdbs034!$A:$A,sdbs034!$A:$A,,1) )
   / ( _xlfn.XLOOKUP($A389,sdbs034!$A:$A,sdbs034!$A:$A,,-1)
       - _xlfn.XLOOKUP($A389,sdbs034!$A:$A,sdbs034!$A:$A,,1) )
   * ( _xlfn.XLOOKUP($A389,sdbs034!$A:$A,sdbs034!$B:$B,,-1)
       - _xlfn.XLOOKUP($A389,sdbs034!$A:$A,sdbs034!$B:$B,,1) )</f>
        <v>0.96499331209576356</v>
      </c>
      <c r="H389">
        <f xml:space="preserve"> _xlfn.XLOOKUP($A389,sdbso042!$A:$A,sdbso042!$B:$B,,1)
 + ( $A389 - _xlfn.XLOOKUP($A389,sdbso042!$A:$A,sdbso042!$A:$A,,1) )
   / ( _xlfn.XLOOKUP($A389,sdbso042!$A:$A,sdbso042!$A:$A,,-1)
       - _xlfn.XLOOKUP($A389,sdbso042!$A:$A,sdbso042!$A:$A,,1) )
   * ( _xlfn.XLOOKUP($A389,sdbso042!$A:$A,sdbso042!$B:$B,,-1)
       - _xlfn.XLOOKUP($A389,sdbso042!$A:$A,sdbso042!$B:$B,,1) )</f>
        <v>0.93007350280519763</v>
      </c>
      <c r="Y389">
        <f t="shared" si="19"/>
        <v>0</v>
      </c>
      <c r="Z389">
        <f t="shared" si="20"/>
        <v>0</v>
      </c>
      <c r="AM389" s="1">
        <v>2520.5882999999999</v>
      </c>
    </row>
    <row r="390" spans="1:39" x14ac:dyDescent="0.2">
      <c r="A390" s="1">
        <f t="shared" si="18"/>
        <v>2519.3384999999998</v>
      </c>
      <c r="B390" s="1">
        <v>0.99976167000000005</v>
      </c>
      <c r="C390">
        <f xml:space="preserve"> _xlfn.XLOOKUP($A390,DibenzoThiophene!$A:$A,DibenzoThiophene!$B:$B,,1)
 + ( $A390 - _xlfn.XLOOKUP($A390,DibenzoThiophene!$A:$A,DibenzoThiophene!$A:$A,,1) )
   / ( _xlfn.XLOOKUP($A390,DibenzoThiophene!$A:$A,DibenzoThiophene!$A:$A,,-1)
       - _xlfn.XLOOKUP($A390,DibenzoThiophene!$A:$A,DibenzoThiophene!$A:$A,,1) )
   * ( _xlfn.XLOOKUP($A390,DibenzoThiophene!$A:$A,DibenzoThiophene!$B:$B,,-1)
       - _xlfn.XLOOKUP($A390,DibenzoThiophene!$A:$A,DibenzoThiophene!$B:$B,,1) )</f>
        <v>0.97063162195900932</v>
      </c>
      <c r="D390">
        <f xml:space="preserve"> _xlfn.XLOOKUP($A390,Sulfone!$A:$A,Sulfone!$B:$B,,1)
 + ( $A390 - _xlfn.XLOOKUP($A390,Sulfone!$A:$A,Sulfone!$A:$A,,1) )
   / ( _xlfn.XLOOKUP($A390,Sulfone!$A:$A,Sulfone!$A:$A,,-1)
       - _xlfn.XLOOKUP($A390,Sulfone!$A:$A,Sulfone!$A:$A,,1) )
   * ( _xlfn.XLOOKUP($A390,Sulfone!$A:$A,Sulfone!$B:$B,,-1)
       - _xlfn.XLOOKUP($A390,Sulfone!$A:$A,Sulfone!$B:$B,,1) )</f>
        <v>0.99651980797111661</v>
      </c>
      <c r="E390">
        <f xml:space="preserve"> _xlfn.XLOOKUP($A390,sfeso4051!$A:$A,sfeso4051!$B:$B,,1)
 + ( $A390 - _xlfn.XLOOKUP($A390,sfeso4051!$A:$A,sfeso4051!$A:$A,,1) )
   / ( _xlfn.XLOOKUP($A390,sfeso4051!$A:$A,sfeso4051!$A:$A,,-1)
       - _xlfn.XLOOKUP($A390,sfeso4051!$A:$A,sfeso4051!$A:$A,,1) )
   * ( _xlfn.XLOOKUP($A390,sfeso4051!$A:$A,sfeso4051!$B:$B,,-1)
       - _xlfn.XLOOKUP($A390,sfeso4051!$A:$A,sfeso4051!$B:$B,,1) )</f>
        <v>0.87933931578892655</v>
      </c>
      <c r="F390">
        <f xml:space="preserve"> _xlfn.XLOOKUP($A390,sdbt029!$A:$A,sdbt029!$B:$B,,1)
 + ( $A390 - _xlfn.XLOOKUP($A390,sdbt029!$A:$A,sdbt029!$A:$A,,1) )
   / ( _xlfn.XLOOKUP($A390,sdbt029!$A:$A,sdbt029!$A:$A,,-1)
       - _xlfn.XLOOKUP($A390,sdbt029!$A:$A,sdbt029!$A:$A,,1) )
   * ( _xlfn.XLOOKUP($A390,sdbt029!$A:$A,sdbt029!$B:$B,,-1)
       - _xlfn.XLOOKUP($A390,sdbt029!$A:$A,sdbt029!$B:$B,,1) )</f>
        <v>1.0404361760426895</v>
      </c>
      <c r="G390">
        <f xml:space="preserve"> _xlfn.XLOOKUP($A390,sdbs034!$A:$A,sdbs034!$B:$B,,1)
 + ( $A390 - _xlfn.XLOOKUP($A390,sdbs034!$A:$A,sdbs034!$A:$A,,1) )
   / ( _xlfn.XLOOKUP($A390,sdbs034!$A:$A,sdbs034!$A:$A,,-1)
       - _xlfn.XLOOKUP($A390,sdbs034!$A:$A,sdbs034!$A:$A,,1) )
   * ( _xlfn.XLOOKUP($A390,sdbs034!$A:$A,sdbs034!$B:$B,,-1)
       - _xlfn.XLOOKUP($A390,sdbs034!$A:$A,sdbs034!$B:$B,,1) )</f>
        <v>0.96676041162588378</v>
      </c>
      <c r="H390">
        <f xml:space="preserve"> _xlfn.XLOOKUP($A390,sdbso042!$A:$A,sdbso042!$B:$B,,1)
 + ( $A390 - _xlfn.XLOOKUP($A390,sdbso042!$A:$A,sdbso042!$A:$A,,1) )
   / ( _xlfn.XLOOKUP($A390,sdbso042!$A:$A,sdbso042!$A:$A,,-1)
       - _xlfn.XLOOKUP($A390,sdbso042!$A:$A,sdbso042!$A:$A,,1) )
   * ( _xlfn.XLOOKUP($A390,sdbso042!$A:$A,sdbso042!$B:$B,,-1)
       - _xlfn.XLOOKUP($A390,sdbso042!$A:$A,sdbso042!$B:$B,,1) )</f>
        <v>0.93146067184880499</v>
      </c>
      <c r="Y390">
        <f t="shared" si="19"/>
        <v>0</v>
      </c>
      <c r="Z390">
        <f t="shared" si="20"/>
        <v>0</v>
      </c>
      <c r="AM390" s="1">
        <v>2520.8384999999998</v>
      </c>
    </row>
    <row r="391" spans="1:39" x14ac:dyDescent="0.2">
      <c r="A391" s="1">
        <f t="shared" si="18"/>
        <v>2519.5886</v>
      </c>
      <c r="B391" s="1">
        <v>0.98024445000000004</v>
      </c>
      <c r="C391">
        <f xml:space="preserve"> _xlfn.XLOOKUP($A391,DibenzoThiophene!$A:$A,DibenzoThiophene!$B:$B,,1)
 + ( $A391 - _xlfn.XLOOKUP($A391,DibenzoThiophene!$A:$A,DibenzoThiophene!$A:$A,,1) )
   / ( _xlfn.XLOOKUP($A391,DibenzoThiophene!$A:$A,DibenzoThiophene!$A:$A,,-1)
       - _xlfn.XLOOKUP($A391,DibenzoThiophene!$A:$A,DibenzoThiophene!$A:$A,,1) )
   * ( _xlfn.XLOOKUP($A391,DibenzoThiophene!$A:$A,DibenzoThiophene!$B:$B,,-1)
       - _xlfn.XLOOKUP($A391,DibenzoThiophene!$A:$A,DibenzoThiophene!$B:$B,,1) )</f>
        <v>0.97017438008276147</v>
      </c>
      <c r="D391">
        <f xml:space="preserve"> _xlfn.XLOOKUP($A391,Sulfone!$A:$A,Sulfone!$B:$B,,1)
 + ( $A391 - _xlfn.XLOOKUP($A391,Sulfone!$A:$A,Sulfone!$A:$A,,1) )
   / ( _xlfn.XLOOKUP($A391,Sulfone!$A:$A,Sulfone!$A:$A,,-1)
       - _xlfn.XLOOKUP($A391,Sulfone!$A:$A,Sulfone!$A:$A,,1) )
   * ( _xlfn.XLOOKUP($A391,Sulfone!$A:$A,Sulfone!$B:$B,,-1)
       - _xlfn.XLOOKUP($A391,Sulfone!$A:$A,Sulfone!$B:$B,,1) )</f>
        <v>0.99741386640600715</v>
      </c>
      <c r="E391">
        <f xml:space="preserve"> _xlfn.XLOOKUP($A391,sfeso4051!$A:$A,sfeso4051!$B:$B,,1)
 + ( $A391 - _xlfn.XLOOKUP($A391,sfeso4051!$A:$A,sfeso4051!$A:$A,,1) )
   / ( _xlfn.XLOOKUP($A391,sfeso4051!$A:$A,sfeso4051!$A:$A,,-1)
       - _xlfn.XLOOKUP($A391,sfeso4051!$A:$A,sfeso4051!$A:$A,,1) )
   * ( _xlfn.XLOOKUP($A391,sfeso4051!$A:$A,sfeso4051!$B:$B,,-1)
       - _xlfn.XLOOKUP($A391,sfeso4051!$A:$A,sfeso4051!$B:$B,,1) )</f>
        <v>0.87829461839089462</v>
      </c>
      <c r="F391">
        <f xml:space="preserve"> _xlfn.XLOOKUP($A391,sdbt029!$A:$A,sdbt029!$B:$B,,1)
 + ( $A391 - _xlfn.XLOOKUP($A391,sdbt029!$A:$A,sdbt029!$A:$A,,1) )
   / ( _xlfn.XLOOKUP($A391,sdbt029!$A:$A,sdbt029!$A:$A,,-1)
       - _xlfn.XLOOKUP($A391,sdbt029!$A:$A,sdbt029!$A:$A,,1) )
   * ( _xlfn.XLOOKUP($A391,sdbt029!$A:$A,sdbt029!$B:$B,,-1)
       - _xlfn.XLOOKUP($A391,sdbt029!$A:$A,sdbt029!$B:$B,,1) )</f>
        <v>1.0408811608160695</v>
      </c>
      <c r="G391">
        <f xml:space="preserve"> _xlfn.XLOOKUP($A391,sdbs034!$A:$A,sdbs034!$B:$B,,1)
 + ( $A391 - _xlfn.XLOOKUP($A391,sdbs034!$A:$A,sdbs034!$A:$A,,1) )
   / ( _xlfn.XLOOKUP($A391,sdbs034!$A:$A,sdbs034!$A:$A,,-1)
       - _xlfn.XLOOKUP($A391,sdbs034!$A:$A,sdbs034!$A:$A,,1) )
   * ( _xlfn.XLOOKUP($A391,sdbs034!$A:$A,sdbs034!$B:$B,,-1)
       - _xlfn.XLOOKUP($A391,sdbs034!$A:$A,sdbs034!$B:$B,,1) )</f>
        <v>0.96719749510946229</v>
      </c>
      <c r="H391">
        <f xml:space="preserve"> _xlfn.XLOOKUP($A391,sdbso042!$A:$A,sdbso042!$B:$B,,1)
 + ( $A391 - _xlfn.XLOOKUP($A391,sdbso042!$A:$A,sdbso042!$A:$A,,1) )
   / ( _xlfn.XLOOKUP($A391,sdbso042!$A:$A,sdbso042!$A:$A,,-1)
       - _xlfn.XLOOKUP($A391,sdbso042!$A:$A,sdbso042!$A:$A,,1) )
   * ( _xlfn.XLOOKUP($A391,sdbso042!$A:$A,sdbso042!$B:$B,,-1)
       - _xlfn.XLOOKUP($A391,sdbso042!$A:$A,sdbso042!$B:$B,,1) )</f>
        <v>0.93240477466757798</v>
      </c>
      <c r="Y391">
        <f t="shared" si="19"/>
        <v>0</v>
      </c>
      <c r="Z391">
        <f t="shared" si="20"/>
        <v>0</v>
      </c>
      <c r="AM391" s="1">
        <v>2521.0886</v>
      </c>
    </row>
    <row r="392" spans="1:39" x14ac:dyDescent="0.2">
      <c r="A392" s="1">
        <f t="shared" si="18"/>
        <v>2519.8388</v>
      </c>
      <c r="B392" s="1">
        <v>1.0211739</v>
      </c>
      <c r="C392">
        <f xml:space="preserve"> _xlfn.XLOOKUP($A392,DibenzoThiophene!$A:$A,DibenzoThiophene!$B:$B,,1)
 + ( $A392 - _xlfn.XLOOKUP($A392,DibenzoThiophene!$A:$A,DibenzoThiophene!$A:$A,,1) )
   / ( _xlfn.XLOOKUP($A392,DibenzoThiophene!$A:$A,DibenzoThiophene!$A:$A,,-1)
       - _xlfn.XLOOKUP($A392,DibenzoThiophene!$A:$A,DibenzoThiophene!$A:$A,,1) )
   * ( _xlfn.XLOOKUP($A392,DibenzoThiophene!$A:$A,DibenzoThiophene!$B:$B,,-1)
       - _xlfn.XLOOKUP($A392,DibenzoThiophene!$A:$A,DibenzoThiophene!$B:$B,,1) )</f>
        <v>0.96971695538289293</v>
      </c>
      <c r="D392">
        <f xml:space="preserve"> _xlfn.XLOOKUP($A392,Sulfone!$A:$A,Sulfone!$B:$B,,1)
 + ( $A392 - _xlfn.XLOOKUP($A392,Sulfone!$A:$A,Sulfone!$A:$A,,1) )
   / ( _xlfn.XLOOKUP($A392,Sulfone!$A:$A,Sulfone!$A:$A,,-1)
       - _xlfn.XLOOKUP($A392,Sulfone!$A:$A,Sulfone!$A:$A,,1) )
   * ( _xlfn.XLOOKUP($A392,Sulfone!$A:$A,Sulfone!$B:$B,,-1)
       - _xlfn.XLOOKUP($A392,Sulfone!$A:$A,Sulfone!$B:$B,,1) )</f>
        <v>0.99830828232127866</v>
      </c>
      <c r="E392">
        <f xml:space="preserve"> _xlfn.XLOOKUP($A392,sfeso4051!$A:$A,sfeso4051!$B:$B,,1)
 + ( $A392 - _xlfn.XLOOKUP($A392,sfeso4051!$A:$A,sfeso4051!$A:$A,,1) )
   / ( _xlfn.XLOOKUP($A392,sfeso4051!$A:$A,sfeso4051!$A:$A,,-1)
       - _xlfn.XLOOKUP($A392,sfeso4051!$A:$A,sfeso4051!$A:$A,,1) )
   * ( _xlfn.XLOOKUP($A392,sfeso4051!$A:$A,sfeso4051!$B:$B,,-1)
       - _xlfn.XLOOKUP($A392,sfeso4051!$A:$A,sfeso4051!$B:$B,,1) )</f>
        <v>0.87884060941375886</v>
      </c>
      <c r="F392">
        <f xml:space="preserve"> _xlfn.XLOOKUP($A392,sdbt029!$A:$A,sdbt029!$B:$B,,1)
 + ( $A392 - _xlfn.XLOOKUP($A392,sdbt029!$A:$A,sdbt029!$A:$A,,1) )
   / ( _xlfn.XLOOKUP($A392,sdbt029!$A:$A,sdbt029!$A:$A,,-1)
       - _xlfn.XLOOKUP($A392,sdbt029!$A:$A,sdbt029!$A:$A,,1) )
   * ( _xlfn.XLOOKUP($A392,sdbt029!$A:$A,sdbt029!$B:$B,,-1)
       - _xlfn.XLOOKUP($A392,sdbt029!$A:$A,sdbt029!$B:$B,,1) )</f>
        <v>1.038020410411989</v>
      </c>
      <c r="G392">
        <f xml:space="preserve"> _xlfn.XLOOKUP($A392,sdbs034!$A:$A,sdbs034!$B:$B,,1)
 + ( $A392 - _xlfn.XLOOKUP($A392,sdbs034!$A:$A,sdbs034!$A:$A,,1) )
   / ( _xlfn.XLOOKUP($A392,sdbs034!$A:$A,sdbs034!$A:$A,,-1)
       - _xlfn.XLOOKUP($A392,sdbs034!$A:$A,sdbs034!$A:$A,,1) )
   * ( _xlfn.XLOOKUP($A392,sdbs034!$A:$A,sdbs034!$B:$B,,-1)
       - _xlfn.XLOOKUP($A392,sdbs034!$A:$A,sdbs034!$B:$B,,1) )</f>
        <v>0.96517737868773323</v>
      </c>
      <c r="H392">
        <f xml:space="preserve"> _xlfn.XLOOKUP($A392,sdbso042!$A:$A,sdbso042!$B:$B,,1)
 + ( $A392 - _xlfn.XLOOKUP($A392,sdbso042!$A:$A,sdbso042!$A:$A,,1) )
   / ( _xlfn.XLOOKUP($A392,sdbso042!$A:$A,sdbso042!$A:$A,,-1)
       - _xlfn.XLOOKUP($A392,sdbso042!$A:$A,sdbso042!$A:$A,,1) )
   * ( _xlfn.XLOOKUP($A392,sdbso042!$A:$A,sdbso042!$B:$B,,-1)
       - _xlfn.XLOOKUP($A392,sdbso042!$A:$A,sdbso042!$B:$B,,1) )</f>
        <v>0.93253122345897321</v>
      </c>
      <c r="Y392">
        <f t="shared" si="19"/>
        <v>0</v>
      </c>
      <c r="Z392">
        <f t="shared" si="20"/>
        <v>0</v>
      </c>
      <c r="AM392" s="1">
        <v>2521.3388</v>
      </c>
    </row>
    <row r="393" spans="1:39" x14ac:dyDescent="0.2">
      <c r="A393" s="1">
        <f t="shared" si="18"/>
        <v>2520.0889999999999</v>
      </c>
      <c r="B393" s="1">
        <v>0.98982484999999998</v>
      </c>
      <c r="C393">
        <f xml:space="preserve"> _xlfn.XLOOKUP($A393,DibenzoThiophene!$A:$A,DibenzoThiophene!$B:$B,,1)
 + ( $A393 - _xlfn.XLOOKUP($A393,DibenzoThiophene!$A:$A,DibenzoThiophene!$A:$A,,1) )
   / ( _xlfn.XLOOKUP($A393,DibenzoThiophene!$A:$A,DibenzoThiophene!$A:$A,,-1)
       - _xlfn.XLOOKUP($A393,DibenzoThiophene!$A:$A,DibenzoThiophene!$A:$A,,1) )
   * ( _xlfn.XLOOKUP($A393,DibenzoThiophene!$A:$A,DibenzoThiophene!$B:$B,,-1)
       - _xlfn.XLOOKUP($A393,DibenzoThiophene!$A:$A,DibenzoThiophene!$B:$B,,1) )</f>
        <v>0.9692595306830244</v>
      </c>
      <c r="D393">
        <f xml:space="preserve"> _xlfn.XLOOKUP($A393,Sulfone!$A:$A,Sulfone!$B:$B,,1)
 + ( $A393 - _xlfn.XLOOKUP($A393,Sulfone!$A:$A,Sulfone!$A:$A,,1) )
   / ( _xlfn.XLOOKUP($A393,Sulfone!$A:$A,Sulfone!$A:$A,,-1)
       - _xlfn.XLOOKUP($A393,Sulfone!$A:$A,Sulfone!$A:$A,,1) )
   * ( _xlfn.XLOOKUP($A393,Sulfone!$A:$A,Sulfone!$B:$B,,-1)
       - _xlfn.XLOOKUP($A393,Sulfone!$A:$A,Sulfone!$B:$B,,1) )</f>
        <v>0.9982635021370303</v>
      </c>
      <c r="E393">
        <f xml:space="preserve"> _xlfn.XLOOKUP($A393,sfeso4051!$A:$A,sfeso4051!$B:$B,,1)
 + ( $A393 - _xlfn.XLOOKUP($A393,sfeso4051!$A:$A,sfeso4051!$A:$A,,1) )
   / ( _xlfn.XLOOKUP($A393,sfeso4051!$A:$A,sfeso4051!$A:$A,,-1)
       - _xlfn.XLOOKUP($A393,sfeso4051!$A:$A,sfeso4051!$A:$A,,1) )
   * ( _xlfn.XLOOKUP($A393,sfeso4051!$A:$A,sfeso4051!$B:$B,,-1)
       - _xlfn.XLOOKUP($A393,sfeso4051!$A:$A,sfeso4051!$B:$B,,1) )</f>
        <v>0.8783471000003038</v>
      </c>
      <c r="F393">
        <f xml:space="preserve"> _xlfn.XLOOKUP($A393,sdbt029!$A:$A,sdbt029!$B:$B,,1)
 + ( $A393 - _xlfn.XLOOKUP($A393,sdbt029!$A:$A,sdbt029!$A:$A,,1) )
   / ( _xlfn.XLOOKUP($A393,sdbt029!$A:$A,sdbt029!$A:$A,,-1)
       - _xlfn.XLOOKUP($A393,sdbt029!$A:$A,sdbt029!$A:$A,,1) )
   * ( _xlfn.XLOOKUP($A393,sdbt029!$A:$A,sdbt029!$B:$B,,-1)
       - _xlfn.XLOOKUP($A393,sdbt029!$A:$A,sdbt029!$B:$B,,1) )</f>
        <v>1.0344738762691006</v>
      </c>
      <c r="G393">
        <f xml:space="preserve"> _xlfn.XLOOKUP($A393,sdbs034!$A:$A,sdbs034!$B:$B,,1)
 + ( $A393 - _xlfn.XLOOKUP($A393,sdbs034!$A:$A,sdbs034!$A:$A,,1) )
   / ( _xlfn.XLOOKUP($A393,sdbs034!$A:$A,sdbs034!$A:$A,,-1)
       - _xlfn.XLOOKUP($A393,sdbs034!$A:$A,sdbs034!$A:$A,,1) )
   * ( _xlfn.XLOOKUP($A393,sdbs034!$A:$A,sdbs034!$B:$B,,-1)
       - _xlfn.XLOOKUP($A393,sdbs034!$A:$A,sdbs034!$B:$B,,1) )</f>
        <v>0.96350027250936809</v>
      </c>
      <c r="H393">
        <f xml:space="preserve"> _xlfn.XLOOKUP($A393,sdbso042!$A:$A,sdbso042!$B:$B,,1)
 + ( $A393 - _xlfn.XLOOKUP($A393,sdbso042!$A:$A,sdbso042!$A:$A,,1) )
   / ( _xlfn.XLOOKUP($A393,sdbso042!$A:$A,sdbso042!$A:$A,,-1)
       - _xlfn.XLOOKUP($A393,sdbso042!$A:$A,sdbso042!$A:$A,,1) )
   * ( _xlfn.XLOOKUP($A393,sdbso042!$A:$A,sdbso042!$B:$B,,-1)
       - _xlfn.XLOOKUP($A393,sdbso042!$A:$A,sdbso042!$B:$B,,1) )</f>
        <v>0.93242233472378655</v>
      </c>
      <c r="Y393">
        <f t="shared" si="19"/>
        <v>0</v>
      </c>
      <c r="Z393">
        <f t="shared" si="20"/>
        <v>0</v>
      </c>
      <c r="AM393" s="1">
        <v>2521.5889999999999</v>
      </c>
    </row>
    <row r="394" spans="1:39" x14ac:dyDescent="0.2">
      <c r="A394" s="1">
        <f t="shared" si="18"/>
        <v>2520.3391999999999</v>
      </c>
      <c r="B394" s="1">
        <v>1.0124964000000001</v>
      </c>
      <c r="C394">
        <f xml:space="preserve"> _xlfn.XLOOKUP($A394,DibenzoThiophene!$A:$A,DibenzoThiophene!$B:$B,,1)
 + ( $A394 - _xlfn.XLOOKUP($A394,DibenzoThiophene!$A:$A,DibenzoThiophene!$A:$A,,1) )
   / ( _xlfn.XLOOKUP($A394,DibenzoThiophene!$A:$A,DibenzoThiophene!$A:$A,,-1)
       - _xlfn.XLOOKUP($A394,DibenzoThiophene!$A:$A,DibenzoThiophene!$A:$A,,1) )
   * ( _xlfn.XLOOKUP($A394,DibenzoThiophene!$A:$A,DibenzoThiophene!$B:$B,,-1)
       - _xlfn.XLOOKUP($A394,DibenzoThiophene!$A:$A,DibenzoThiophene!$B:$B,,1) )</f>
        <v>0.96880210598315597</v>
      </c>
      <c r="D394">
        <f xml:space="preserve"> _xlfn.XLOOKUP($A394,Sulfone!$A:$A,Sulfone!$B:$B,,1)
 + ( $A394 - _xlfn.XLOOKUP($A394,Sulfone!$A:$A,Sulfone!$A:$A,,1) )
   / ( _xlfn.XLOOKUP($A394,Sulfone!$A:$A,Sulfone!$A:$A,,-1)
       - _xlfn.XLOOKUP($A394,Sulfone!$A:$A,Sulfone!$A:$A,,1) )
   * ( _xlfn.XLOOKUP($A394,Sulfone!$A:$A,Sulfone!$B:$B,,-1)
       - _xlfn.XLOOKUP($A394,Sulfone!$A:$A,Sulfone!$B:$B,,1) )</f>
        <v>0.99663307799535461</v>
      </c>
      <c r="E394">
        <f xml:space="preserve"> _xlfn.XLOOKUP($A394,sfeso4051!$A:$A,sfeso4051!$B:$B,,1)
 + ( $A394 - _xlfn.XLOOKUP($A394,sfeso4051!$A:$A,sfeso4051!$A:$A,,1) )
   / ( _xlfn.XLOOKUP($A394,sfeso4051!$A:$A,sfeso4051!$A:$A,,-1)
       - _xlfn.XLOOKUP($A394,sfeso4051!$A:$A,sfeso4051!$A:$A,,1) )
   * ( _xlfn.XLOOKUP($A394,sfeso4051!$A:$A,sfeso4051!$B:$B,,-1)
       - _xlfn.XLOOKUP($A394,sfeso4051!$A:$A,sfeso4051!$B:$B,,1) )</f>
        <v>0.87609860290489894</v>
      </c>
      <c r="F394">
        <f xml:space="preserve"> _xlfn.XLOOKUP($A394,sdbt029!$A:$A,sdbt029!$B:$B,,1)
 + ( $A394 - _xlfn.XLOOKUP($A394,sdbt029!$A:$A,sdbt029!$A:$A,,1) )
   / ( _xlfn.XLOOKUP($A394,sdbt029!$A:$A,sdbt029!$A:$A,,-1)
       - _xlfn.XLOOKUP($A394,sdbt029!$A:$A,sdbt029!$A:$A,,1) )
   * ( _xlfn.XLOOKUP($A394,sdbt029!$A:$A,sdbt029!$B:$B,,-1)
       - _xlfn.XLOOKUP($A394,sdbt029!$A:$A,sdbt029!$B:$B,,1) )</f>
        <v>1.0297695340368267</v>
      </c>
      <c r="G394">
        <f xml:space="preserve"> _xlfn.XLOOKUP($A394,sdbs034!$A:$A,sdbs034!$B:$B,,1)
 + ( $A394 - _xlfn.XLOOKUP($A394,sdbs034!$A:$A,sdbs034!$A:$A,,1) )
   / ( _xlfn.XLOOKUP($A394,sdbs034!$A:$A,sdbs034!$A:$A,,-1)
       - _xlfn.XLOOKUP($A394,sdbs034!$A:$A,sdbs034!$A:$A,,1) )
   * ( _xlfn.XLOOKUP($A394,sdbs034!$A:$A,sdbs034!$B:$B,,-1)
       - _xlfn.XLOOKUP($A394,sdbs034!$A:$A,sdbs034!$B:$B,,1) )</f>
        <v>0.96240227022634894</v>
      </c>
      <c r="H394">
        <f xml:space="preserve"> _xlfn.XLOOKUP($A394,sdbso042!$A:$A,sdbso042!$B:$B,,1)
 + ( $A394 - _xlfn.XLOOKUP($A394,sdbso042!$A:$A,sdbso042!$A:$A,,1) )
   / ( _xlfn.XLOOKUP($A394,sdbso042!$A:$A,sdbso042!$A:$A,,-1)
       - _xlfn.XLOOKUP($A394,sdbso042!$A:$A,sdbso042!$A:$A,,1) )
   * ( _xlfn.XLOOKUP($A394,sdbso042!$A:$A,sdbso042!$B:$B,,-1)
       - _xlfn.XLOOKUP($A394,sdbso042!$A:$A,sdbso042!$B:$B,,1) )</f>
        <v>0.93191612584728822</v>
      </c>
      <c r="Y394">
        <f t="shared" si="19"/>
        <v>0</v>
      </c>
      <c r="Z394">
        <f t="shared" si="20"/>
        <v>0</v>
      </c>
      <c r="AM394" s="1">
        <v>2521.8391999999999</v>
      </c>
    </row>
    <row r="395" spans="1:39" x14ac:dyDescent="0.2">
      <c r="A395" s="1">
        <f t="shared" si="18"/>
        <v>2520.5893000000001</v>
      </c>
      <c r="B395" s="1">
        <v>0.99071450999999999</v>
      </c>
      <c r="C395">
        <f xml:space="preserve"> _xlfn.XLOOKUP($A395,DibenzoThiophene!$A:$A,DibenzoThiophene!$B:$B,,1)
 + ( $A395 - _xlfn.XLOOKUP($A395,DibenzoThiophene!$A:$A,DibenzoThiophene!$A:$A,,1) )
   / ( _xlfn.XLOOKUP($A395,DibenzoThiophene!$A:$A,DibenzoThiophene!$A:$A,,-1)
       - _xlfn.XLOOKUP($A395,DibenzoThiophene!$A:$A,DibenzoThiophene!$A:$A,,1) )
   * ( _xlfn.XLOOKUP($A395,DibenzoThiophene!$A:$A,DibenzoThiophene!$B:$B,,-1)
       - _xlfn.XLOOKUP($A395,DibenzoThiophene!$A:$A,DibenzoThiophene!$B:$B,,1) )</f>
        <v>0.96802560505537372</v>
      </c>
      <c r="D395">
        <f xml:space="preserve"> _xlfn.XLOOKUP($A395,Sulfone!$A:$A,Sulfone!$B:$B,,1)
 + ( $A395 - _xlfn.XLOOKUP($A395,Sulfone!$A:$A,Sulfone!$A:$A,,1) )
   / ( _xlfn.XLOOKUP($A395,Sulfone!$A:$A,Sulfone!$A:$A,,-1)
       - _xlfn.XLOOKUP($A395,Sulfone!$A:$A,Sulfone!$A:$A,,1) )
   * ( _xlfn.XLOOKUP($A395,Sulfone!$A:$A,Sulfone!$B:$B,,-1)
       - _xlfn.XLOOKUP($A395,Sulfone!$A:$A,Sulfone!$B:$B,,1) )</f>
        <v>0.99500330550201532</v>
      </c>
      <c r="E395">
        <f xml:space="preserve"> _xlfn.XLOOKUP($A395,sfeso4051!$A:$A,sfeso4051!$B:$B,,1)
 + ( $A395 - _xlfn.XLOOKUP($A395,sfeso4051!$A:$A,sfeso4051!$A:$A,,1) )
   / ( _xlfn.XLOOKUP($A395,sfeso4051!$A:$A,sfeso4051!$A:$A,,-1)
       - _xlfn.XLOOKUP($A395,sfeso4051!$A:$A,sfeso4051!$A:$A,,1) )
   * ( _xlfn.XLOOKUP($A395,sfeso4051!$A:$A,sfeso4051!$B:$B,,-1)
       - _xlfn.XLOOKUP($A395,sfeso4051!$A:$A,sfeso4051!$B:$B,,1) )</f>
        <v>0.87402008178077106</v>
      </c>
      <c r="F395">
        <f xml:space="preserve"> _xlfn.XLOOKUP($A395,sdbt029!$A:$A,sdbt029!$B:$B,,1)
 + ( $A395 - _xlfn.XLOOKUP($A395,sdbt029!$A:$A,sdbt029!$A:$A,,1) )
   / ( _xlfn.XLOOKUP($A395,sdbt029!$A:$A,sdbt029!$A:$A,,-1)
       - _xlfn.XLOOKUP($A395,sdbt029!$A:$A,sdbt029!$A:$A,,1) )
   * ( _xlfn.XLOOKUP($A395,sdbt029!$A:$A,sdbt029!$B:$B,,-1)
       - _xlfn.XLOOKUP($A395,sdbt029!$A:$A,sdbt029!$B:$B,,1) )</f>
        <v>1.0270710067821232</v>
      </c>
      <c r="G395">
        <f xml:space="preserve"> _xlfn.XLOOKUP($A395,sdbs034!$A:$A,sdbs034!$B:$B,,1)
 + ( $A395 - _xlfn.XLOOKUP($A395,sdbs034!$A:$A,sdbs034!$A:$A,,1) )
   / ( _xlfn.XLOOKUP($A395,sdbs034!$A:$A,sdbs034!$A:$A,,-1)
       - _xlfn.XLOOKUP($A395,sdbs034!$A:$A,sdbs034!$A:$A,,1) )
   * ( _xlfn.XLOOKUP($A395,sdbs034!$A:$A,sdbs034!$B:$B,,-1)
       - _xlfn.XLOOKUP($A395,sdbs034!$A:$A,sdbs034!$B:$B,,1) )</f>
        <v>0.96568766308196952</v>
      </c>
      <c r="H395">
        <f xml:space="preserve"> _xlfn.XLOOKUP($A395,sdbso042!$A:$A,sdbso042!$B:$B,,1)
 + ( $A395 - _xlfn.XLOOKUP($A395,sdbso042!$A:$A,sdbso042!$A:$A,,1) )
   / ( _xlfn.XLOOKUP($A395,sdbso042!$A:$A,sdbso042!$A:$A,,-1)
       - _xlfn.XLOOKUP($A395,sdbso042!$A:$A,sdbso042!$A:$A,,1) )
   * ( _xlfn.XLOOKUP($A395,sdbso042!$A:$A,sdbso042!$B:$B,,-1)
       - _xlfn.XLOOKUP($A395,sdbso042!$A:$A,sdbso042!$B:$B,,1) )</f>
        <v>0.93086439870163373</v>
      </c>
      <c r="Y395">
        <f t="shared" si="19"/>
        <v>0</v>
      </c>
      <c r="Z395">
        <f t="shared" si="20"/>
        <v>0</v>
      </c>
      <c r="AM395" s="1">
        <v>2522.0893000000001</v>
      </c>
    </row>
    <row r="396" spans="1:39" x14ac:dyDescent="0.2">
      <c r="A396" s="1">
        <f t="shared" si="18"/>
        <v>2520.8395</v>
      </c>
      <c r="B396" s="1">
        <v>1.0262327</v>
      </c>
      <c r="C396">
        <f xml:space="preserve"> _xlfn.XLOOKUP($A396,DibenzoThiophene!$A:$A,DibenzoThiophene!$B:$B,,1)
 + ( $A396 - _xlfn.XLOOKUP($A396,DibenzoThiophene!$A:$A,DibenzoThiophene!$A:$A,,1) )
   / ( _xlfn.XLOOKUP($A396,DibenzoThiophene!$A:$A,DibenzoThiophene!$A:$A,,-1)
       - _xlfn.XLOOKUP($A396,DibenzoThiophene!$A:$A,DibenzoThiophene!$A:$A,,1) )
   * ( _xlfn.XLOOKUP($A396,DibenzoThiophene!$A:$A,DibenzoThiophene!$B:$B,,-1)
       - _xlfn.XLOOKUP($A396,DibenzoThiophene!$A:$A,DibenzoThiophene!$B:$B,,1) )</f>
        <v>0.96699802607503538</v>
      </c>
      <c r="D396">
        <f xml:space="preserve"> _xlfn.XLOOKUP($A396,Sulfone!$A:$A,Sulfone!$B:$B,,1)
 + ( $A396 - _xlfn.XLOOKUP($A396,Sulfone!$A:$A,Sulfone!$A:$A,,1) )
   / ( _xlfn.XLOOKUP($A396,Sulfone!$A:$A,Sulfone!$A:$A,,-1)
       - _xlfn.XLOOKUP($A396,Sulfone!$A:$A,Sulfone!$A:$A,,1) )
   * ( _xlfn.XLOOKUP($A396,Sulfone!$A:$A,Sulfone!$B:$B,,-1)
       - _xlfn.XLOOKUP($A396,Sulfone!$A:$A,Sulfone!$B:$B,,1) )</f>
        <v>0.99337288136033952</v>
      </c>
      <c r="E396">
        <f xml:space="preserve"> _xlfn.XLOOKUP($A396,sfeso4051!$A:$A,sfeso4051!$B:$B,,1)
 + ( $A396 - _xlfn.XLOOKUP($A396,sfeso4051!$A:$A,sfeso4051!$A:$A,,1) )
   / ( _xlfn.XLOOKUP($A396,sfeso4051!$A:$A,sfeso4051!$A:$A,,-1)
       - _xlfn.XLOOKUP($A396,sfeso4051!$A:$A,sfeso4051!$A:$A,,1) )
   * ( _xlfn.XLOOKUP($A396,sfeso4051!$A:$A,sfeso4051!$B:$B,,-1)
       - _xlfn.XLOOKUP($A396,sfeso4051!$A:$A,sfeso4051!$B:$B,,1) )</f>
        <v>0.87224599466971575</v>
      </c>
      <c r="F396">
        <f xml:space="preserve"> _xlfn.XLOOKUP($A396,sdbt029!$A:$A,sdbt029!$B:$B,,1)
 + ( $A396 - _xlfn.XLOOKUP($A396,sdbt029!$A:$A,sdbt029!$A:$A,,1) )
   / ( _xlfn.XLOOKUP($A396,sdbt029!$A:$A,sdbt029!$A:$A,,-1)
       - _xlfn.XLOOKUP($A396,sdbt029!$A:$A,sdbt029!$A:$A,,1) )
   * ( _xlfn.XLOOKUP($A396,sdbt029!$A:$A,sdbt029!$B:$B,,-1)
       - _xlfn.XLOOKUP($A396,sdbt029!$A:$A,sdbt029!$B:$B,,1) )</f>
        <v>1.0279894577893338</v>
      </c>
      <c r="G396">
        <f xml:space="preserve"> _xlfn.XLOOKUP($A396,sdbs034!$A:$A,sdbs034!$B:$B,,1)
 + ( $A396 - _xlfn.XLOOKUP($A396,sdbs034!$A:$A,sdbs034!$A:$A,,1) )
   / ( _xlfn.XLOOKUP($A396,sdbs034!$A:$A,sdbs034!$A:$A,,-1)
       - _xlfn.XLOOKUP($A396,sdbs034!$A:$A,sdbs034!$A:$A,,1) )
   * ( _xlfn.XLOOKUP($A396,sdbs034!$A:$A,sdbs034!$B:$B,,-1)
       - _xlfn.XLOOKUP($A396,sdbs034!$A:$A,sdbs034!$B:$B,,1) )</f>
        <v>0.97688769448132151</v>
      </c>
      <c r="H396">
        <f xml:space="preserve"> _xlfn.XLOOKUP($A396,sdbso042!$A:$A,sdbso042!$B:$B,,1)
 + ( $A396 - _xlfn.XLOOKUP($A396,sdbso042!$A:$A,sdbso042!$A:$A,,1) )
   / ( _xlfn.XLOOKUP($A396,sdbso042!$A:$A,sdbso042!$A:$A,,-1)
       - _xlfn.XLOOKUP($A396,sdbso042!$A:$A,sdbso042!$A:$A,,1) )
   * ( _xlfn.XLOOKUP($A396,sdbso042!$A:$A,sdbso042!$B:$B,,-1)
       - _xlfn.XLOOKUP($A396,sdbso042!$A:$A,sdbso042!$B:$B,,1) )</f>
        <v>0.92882696528964082</v>
      </c>
      <c r="Y396">
        <f t="shared" si="19"/>
        <v>0</v>
      </c>
      <c r="Z396">
        <f t="shared" si="20"/>
        <v>0</v>
      </c>
      <c r="AM396" s="1">
        <v>2522.3395</v>
      </c>
    </row>
    <row r="397" spans="1:39" x14ac:dyDescent="0.2">
      <c r="A397" s="1">
        <f t="shared" si="18"/>
        <v>2521.0897</v>
      </c>
      <c r="B397" s="1">
        <v>0.99154913</v>
      </c>
      <c r="C397">
        <f xml:space="preserve"> _xlfn.XLOOKUP($A397,DibenzoThiophene!$A:$A,DibenzoThiophene!$B:$B,,1)
 + ( $A397 - _xlfn.XLOOKUP($A397,DibenzoThiophene!$A:$A,DibenzoThiophene!$A:$A,,1) )
   / ( _xlfn.XLOOKUP($A397,DibenzoThiophene!$A:$A,DibenzoThiophene!$A:$A,,-1)
       - _xlfn.XLOOKUP($A397,DibenzoThiophene!$A:$A,DibenzoThiophene!$A:$A,,1) )
   * ( _xlfn.XLOOKUP($A397,DibenzoThiophene!$A:$A,DibenzoThiophene!$B:$B,,-1)
       - _xlfn.XLOOKUP($A397,DibenzoThiophene!$A:$A,DibenzoThiophene!$B:$B,,1) )</f>
        <v>0.96597044709469693</v>
      </c>
      <c r="D397">
        <f xml:space="preserve"> _xlfn.XLOOKUP($A397,Sulfone!$A:$A,Sulfone!$B:$B,,1)
 + ( $A397 - _xlfn.XLOOKUP($A397,Sulfone!$A:$A,Sulfone!$A:$A,,1) )
   / ( _xlfn.XLOOKUP($A397,Sulfone!$A:$A,Sulfone!$A:$A,,-1)
       - _xlfn.XLOOKUP($A397,Sulfone!$A:$A,Sulfone!$A:$A,,1) )
   * ( _xlfn.XLOOKUP($A397,Sulfone!$A:$A,Sulfone!$B:$B,,-1)
       - _xlfn.XLOOKUP($A397,Sulfone!$A:$A,Sulfone!$B:$B,,1) )</f>
        <v>0.99280342047164072</v>
      </c>
      <c r="E397">
        <f xml:space="preserve"> _xlfn.XLOOKUP($A397,sfeso4051!$A:$A,sfeso4051!$B:$B,,1)
 + ( $A397 - _xlfn.XLOOKUP($A397,sfeso4051!$A:$A,sfeso4051!$A:$A,,1) )
   / ( _xlfn.XLOOKUP($A397,sfeso4051!$A:$A,sfeso4051!$A:$A,,-1)
       - _xlfn.XLOOKUP($A397,sfeso4051!$A:$A,sfeso4051!$A:$A,,1) )
   * ( _xlfn.XLOOKUP($A397,sfeso4051!$A:$A,sfeso4051!$B:$B,,-1)
       - _xlfn.XLOOKUP($A397,sfeso4051!$A:$A,sfeso4051!$B:$B,,1) )</f>
        <v>0.87039457343992965</v>
      </c>
      <c r="F397">
        <f xml:space="preserve"> _xlfn.XLOOKUP($A397,sdbt029!$A:$A,sdbt029!$B:$B,,1)
 + ( $A397 - _xlfn.XLOOKUP($A397,sdbt029!$A:$A,sdbt029!$A:$A,,1) )
   / ( _xlfn.XLOOKUP($A397,sdbt029!$A:$A,sdbt029!$A:$A,,-1)
       - _xlfn.XLOOKUP($A397,sdbt029!$A:$A,sdbt029!$A:$A,,1) )
   * ( _xlfn.XLOOKUP($A397,sdbt029!$A:$A,sdbt029!$B:$B,,-1)
       - _xlfn.XLOOKUP($A397,sdbt029!$A:$A,sdbt029!$B:$B,,1) )</f>
        <v>1.0268861319034828</v>
      </c>
      <c r="G397">
        <f xml:space="preserve"> _xlfn.XLOOKUP($A397,sdbs034!$A:$A,sdbs034!$B:$B,,1)
 + ( $A397 - _xlfn.XLOOKUP($A397,sdbs034!$A:$A,sdbs034!$A:$A,,1) )
   / ( _xlfn.XLOOKUP($A397,sdbs034!$A:$A,sdbs034!$A:$A,,-1)
       - _xlfn.XLOOKUP($A397,sdbs034!$A:$A,sdbs034!$A:$A,,1) )
   * ( _xlfn.XLOOKUP($A397,sdbs034!$A:$A,sdbs034!$B:$B,,-1)
       - _xlfn.XLOOKUP($A397,sdbs034!$A:$A,sdbs034!$B:$B,,1) )</f>
        <v>0.98343561431265458</v>
      </c>
      <c r="H397">
        <f xml:space="preserve"> _xlfn.XLOOKUP($A397,sdbso042!$A:$A,sdbso042!$B:$B,,1)
 + ( $A397 - _xlfn.XLOOKUP($A397,sdbso042!$A:$A,sdbso042!$A:$A,,1) )
   / ( _xlfn.XLOOKUP($A397,sdbso042!$A:$A,sdbso042!$A:$A,,-1)
       - _xlfn.XLOOKUP($A397,sdbso042!$A:$A,sdbso042!$A:$A,,1) )
   * ( _xlfn.XLOOKUP($A397,sdbso042!$A:$A,sdbso042!$B:$B,,-1)
       - _xlfn.XLOOKUP($A397,sdbso042!$A:$A,sdbso042!$B:$B,,1) )</f>
        <v>0.92768741183439185</v>
      </c>
      <c r="Y397">
        <f t="shared" si="19"/>
        <v>0</v>
      </c>
      <c r="Z397">
        <f t="shared" si="20"/>
        <v>0</v>
      </c>
      <c r="AM397" s="1">
        <v>2522.5897</v>
      </c>
    </row>
    <row r="398" spans="1:39" x14ac:dyDescent="0.2">
      <c r="A398" s="1">
        <f t="shared" si="18"/>
        <v>2521.3398999999999</v>
      </c>
      <c r="B398" s="1">
        <v>1.007809</v>
      </c>
      <c r="C398">
        <f xml:space="preserve"> _xlfn.XLOOKUP($A398,DibenzoThiophene!$A:$A,DibenzoThiophene!$B:$B,,1)
 + ( $A398 - _xlfn.XLOOKUP($A398,DibenzoThiophene!$A:$A,DibenzoThiophene!$A:$A,,1) )
   / ( _xlfn.XLOOKUP($A398,DibenzoThiophene!$A:$A,DibenzoThiophene!$A:$A,,-1)
       - _xlfn.XLOOKUP($A398,DibenzoThiophene!$A:$A,DibenzoThiophene!$A:$A,,1) )
   * ( _xlfn.XLOOKUP($A398,DibenzoThiophene!$A:$A,DibenzoThiophene!$B:$B,,-1)
       - _xlfn.XLOOKUP($A398,DibenzoThiophene!$A:$A,DibenzoThiophene!$B:$B,,1) )</f>
        <v>0.96494286811435859</v>
      </c>
      <c r="D398">
        <f xml:space="preserve"> _xlfn.XLOOKUP($A398,Sulfone!$A:$A,Sulfone!$B:$B,,1)
 + ( $A398 - _xlfn.XLOOKUP($A398,Sulfone!$A:$A,Sulfone!$A:$A,,1) )
   / ( _xlfn.XLOOKUP($A398,Sulfone!$A:$A,Sulfone!$A:$A,,-1)
       - _xlfn.XLOOKUP($A398,Sulfone!$A:$A,Sulfone!$A:$A,,1) )
   * ( _xlfn.XLOOKUP($A398,Sulfone!$A:$A,Sulfone!$B:$B,,-1)
       - _xlfn.XLOOKUP($A398,Sulfone!$A:$A,Sulfone!$B:$B,,1) )</f>
        <v>0.99400600599800193</v>
      </c>
      <c r="E398">
        <f xml:space="preserve"> _xlfn.XLOOKUP($A398,sfeso4051!$A:$A,sfeso4051!$B:$B,,1)
 + ( $A398 - _xlfn.XLOOKUP($A398,sfeso4051!$A:$A,sfeso4051!$A:$A,,1) )
   / ( _xlfn.XLOOKUP($A398,sfeso4051!$A:$A,sfeso4051!$A:$A,,-1)
       - _xlfn.XLOOKUP($A398,sfeso4051!$A:$A,sfeso4051!$A:$A,,1) )
   * ( _xlfn.XLOOKUP($A398,sfeso4051!$A:$A,sfeso4051!$B:$B,,-1)
       - _xlfn.XLOOKUP($A398,sfeso4051!$A:$A,sfeso4051!$B:$B,,1) )</f>
        <v>0.86841398689977667</v>
      </c>
      <c r="F398">
        <f xml:space="preserve"> _xlfn.XLOOKUP($A398,sdbt029!$A:$A,sdbt029!$B:$B,,1)
 + ( $A398 - _xlfn.XLOOKUP($A398,sdbt029!$A:$A,sdbt029!$A:$A,,1) )
   / ( _xlfn.XLOOKUP($A398,sdbt029!$A:$A,sdbt029!$A:$A,,-1)
       - _xlfn.XLOOKUP($A398,sdbt029!$A:$A,sdbt029!$A:$A,,1) )
   * ( _xlfn.XLOOKUP($A398,sdbt029!$A:$A,sdbt029!$B:$B,,-1)
       - _xlfn.XLOOKUP($A398,sdbt029!$A:$A,sdbt029!$B:$B,,1) )</f>
        <v>1.0224059854865266</v>
      </c>
      <c r="G398">
        <f xml:space="preserve"> _xlfn.XLOOKUP($A398,sdbs034!$A:$A,sdbs034!$B:$B,,1)
 + ( $A398 - _xlfn.XLOOKUP($A398,sdbs034!$A:$A,sdbs034!$A:$A,,1) )
   / ( _xlfn.XLOOKUP($A398,sdbs034!$A:$A,sdbs034!$A:$A,,-1)
       - _xlfn.XLOOKUP($A398,sdbs034!$A:$A,sdbs034!$A:$A,,1) )
   * ( _xlfn.XLOOKUP($A398,sdbs034!$A:$A,sdbs034!$B:$B,,-1)
       - _xlfn.XLOOKUP($A398,sdbs034!$A:$A,sdbs034!$B:$B,,1) )</f>
        <v>0.98221346519632535</v>
      </c>
      <c r="H398">
        <f xml:space="preserve"> _xlfn.XLOOKUP($A398,sdbso042!$A:$A,sdbso042!$B:$B,,1)
 + ( $A398 - _xlfn.XLOOKUP($A398,sdbso042!$A:$A,sdbso042!$A:$A,,1) )
   / ( _xlfn.XLOOKUP($A398,sdbso042!$A:$A,sdbso042!$A:$A,,-1)
       - _xlfn.XLOOKUP($A398,sdbso042!$A:$A,sdbso042!$A:$A,,1) )
   * ( _xlfn.XLOOKUP($A398,sdbso042!$A:$A,sdbso042!$B:$B,,-1)
       - _xlfn.XLOOKUP($A398,sdbso042!$A:$A,sdbso042!$B:$B,,1) )</f>
        <v>0.92804751913934191</v>
      </c>
      <c r="Y398">
        <f t="shared" si="19"/>
        <v>0</v>
      </c>
      <c r="Z398">
        <f t="shared" si="20"/>
        <v>0</v>
      </c>
      <c r="AM398" s="1">
        <v>2522.8398999999999</v>
      </c>
    </row>
    <row r="399" spans="1:39" x14ac:dyDescent="0.2">
      <c r="A399" s="1">
        <f t="shared" si="18"/>
        <v>2521.59</v>
      </c>
      <c r="B399" s="1">
        <v>1.0028584</v>
      </c>
      <c r="C399">
        <f xml:space="preserve"> _xlfn.XLOOKUP($A399,DibenzoThiophene!$A:$A,DibenzoThiophene!$B:$B,,1)
 + ( $A399 - _xlfn.XLOOKUP($A399,DibenzoThiophene!$A:$A,DibenzoThiophene!$A:$A,,1) )
   / ( _xlfn.XLOOKUP($A399,DibenzoThiophene!$A:$A,DibenzoThiophene!$A:$A,,-1)
       - _xlfn.XLOOKUP($A399,DibenzoThiophene!$A:$A,DibenzoThiophene!$A:$A,,1) )
   * ( _xlfn.XLOOKUP($A399,DibenzoThiophene!$A:$A,DibenzoThiophene!$B:$B,,-1)
       - _xlfn.XLOOKUP($A399,DibenzoThiophene!$A:$A,DibenzoThiophene!$B:$B,,1) )</f>
        <v>0.96391569983704883</v>
      </c>
      <c r="D399">
        <f xml:space="preserve"> _xlfn.XLOOKUP($A399,Sulfone!$A:$A,Sulfone!$B:$B,,1)
 + ( $A399 - _xlfn.XLOOKUP($A399,Sulfone!$A:$A,Sulfone!$A:$A,,1) )
   / ( _xlfn.XLOOKUP($A399,Sulfone!$A:$A,Sulfone!$A:$A,,-1)
       - _xlfn.XLOOKUP($A399,Sulfone!$A:$A,Sulfone!$A:$A,,1) )
   * ( _xlfn.XLOOKUP($A399,Sulfone!$A:$A,Sulfone!$B:$B,,-1)
       - _xlfn.XLOOKUP($A399,Sulfone!$A:$A,Sulfone!$B:$B,,1) )</f>
        <v>0.99520811087467342</v>
      </c>
      <c r="E399">
        <f xml:space="preserve"> _xlfn.XLOOKUP($A399,sfeso4051!$A:$A,sfeso4051!$B:$B,,1)
 + ( $A399 - _xlfn.XLOOKUP($A399,sfeso4051!$A:$A,sfeso4051!$A:$A,,1) )
   / ( _xlfn.XLOOKUP($A399,sfeso4051!$A:$A,sfeso4051!$A:$A,,-1)
       - _xlfn.XLOOKUP($A399,sfeso4051!$A:$A,sfeso4051!$A:$A,,1) )
   * ( _xlfn.XLOOKUP($A399,sfeso4051!$A:$A,sfeso4051!$B:$B,,-1)
       - _xlfn.XLOOKUP($A399,sfeso4051!$A:$A,sfeso4051!$B:$B,,1) )</f>
        <v>0.86771694153666756</v>
      </c>
      <c r="F399">
        <f xml:space="preserve"> _xlfn.XLOOKUP($A399,sdbt029!$A:$A,sdbt029!$B:$B,,1)
 + ( $A399 - _xlfn.XLOOKUP($A399,sdbt029!$A:$A,sdbt029!$A:$A,,1) )
   / ( _xlfn.XLOOKUP($A399,sdbt029!$A:$A,sdbt029!$A:$A,,-1)
       - _xlfn.XLOOKUP($A399,sdbt029!$A:$A,sdbt029!$A:$A,,1) )
   * ( _xlfn.XLOOKUP($A399,sdbt029!$A:$A,sdbt029!$B:$B,,-1)
       - _xlfn.XLOOKUP($A399,sdbt029!$A:$A,sdbt029!$B:$B,,1) )</f>
        <v>1.018048067835166</v>
      </c>
      <c r="G399">
        <f xml:space="preserve"> _xlfn.XLOOKUP($A399,sdbs034!$A:$A,sdbs034!$B:$B,,1)
 + ( $A399 - _xlfn.XLOOKUP($A399,sdbs034!$A:$A,sdbs034!$A:$A,,1) )
   / ( _xlfn.XLOOKUP($A399,sdbs034!$A:$A,sdbs034!$A:$A,,-1)
       - _xlfn.XLOOKUP($A399,sdbs034!$A:$A,sdbs034!$A:$A,,1) )
   * ( _xlfn.XLOOKUP($A399,sdbs034!$A:$A,sdbs034!$B:$B,,-1)
       - _xlfn.XLOOKUP($A399,sdbs034!$A:$A,sdbs034!$B:$B,,1) )</f>
        <v>0.9797311128565187</v>
      </c>
      <c r="H399">
        <f xml:space="preserve"> _xlfn.XLOOKUP($A399,sdbso042!$A:$A,sdbso042!$B:$B,,1)
 + ( $A399 - _xlfn.XLOOKUP($A399,sdbso042!$A:$A,sdbso042!$A:$A,,1) )
   / ( _xlfn.XLOOKUP($A399,sdbso042!$A:$A,sdbso042!$A:$A,,-1)
       - _xlfn.XLOOKUP($A399,sdbso042!$A:$A,sdbso042!$A:$A,,1) )
   * ( _xlfn.XLOOKUP($A399,sdbso042!$A:$A,sdbso042!$B:$B,,-1)
       - _xlfn.XLOOKUP($A399,sdbso042!$A:$A,sdbso042!$B:$B,,1) )</f>
        <v>0.92863758393344098</v>
      </c>
      <c r="Y399">
        <f t="shared" si="19"/>
        <v>0</v>
      </c>
      <c r="Z399">
        <f t="shared" si="20"/>
        <v>0</v>
      </c>
      <c r="AM399" s="1">
        <v>2523.09</v>
      </c>
    </row>
    <row r="400" spans="1:39" x14ac:dyDescent="0.2">
      <c r="A400" s="1">
        <f t="shared" si="18"/>
        <v>2521.8402000000001</v>
      </c>
      <c r="B400" s="1">
        <v>0.99892353</v>
      </c>
      <c r="C400">
        <f xml:space="preserve"> _xlfn.XLOOKUP($A400,DibenzoThiophene!$A:$A,DibenzoThiophene!$B:$B,,1)
 + ( $A400 - _xlfn.XLOOKUP($A400,DibenzoThiophene!$A:$A,DibenzoThiophene!$A:$A,,1) )
   / ( _xlfn.XLOOKUP($A400,DibenzoThiophene!$A:$A,DibenzoThiophene!$A:$A,,-1)
       - _xlfn.XLOOKUP($A400,DibenzoThiophene!$A:$A,DibenzoThiophene!$A:$A,,1) )
   * ( _xlfn.XLOOKUP($A400,DibenzoThiophene!$A:$A,DibenzoThiophene!$B:$B,,-1)
       - _xlfn.XLOOKUP($A400,DibenzoThiophene!$A:$A,DibenzoThiophene!$B:$B,,1) )</f>
        <v>0.96288812085671049</v>
      </c>
      <c r="D400">
        <f xml:space="preserve"> _xlfn.XLOOKUP($A400,Sulfone!$A:$A,Sulfone!$B:$B,,1)
 + ( $A400 - _xlfn.XLOOKUP($A400,Sulfone!$A:$A,Sulfone!$A:$A,,1) )
   / ( _xlfn.XLOOKUP($A400,Sulfone!$A:$A,Sulfone!$A:$A,,-1)
       - _xlfn.XLOOKUP($A400,Sulfone!$A:$A,Sulfone!$A:$A,,1) )
   * ( _xlfn.XLOOKUP($A400,Sulfone!$A:$A,Sulfone!$B:$B,,-1)
       - _xlfn.XLOOKUP($A400,Sulfone!$A:$A,Sulfone!$B:$B,,1) )</f>
        <v>0.99641069640103452</v>
      </c>
      <c r="E400">
        <f xml:space="preserve"> _xlfn.XLOOKUP($A400,sfeso4051!$A:$A,sfeso4051!$B:$B,,1)
 + ( $A400 - _xlfn.XLOOKUP($A400,sfeso4051!$A:$A,sfeso4051!$A:$A,,1) )
   / ( _xlfn.XLOOKUP($A400,sfeso4051!$A:$A,sfeso4051!$A:$A,,-1)
       - _xlfn.XLOOKUP($A400,sfeso4051!$A:$A,sfeso4051!$A:$A,,1) )
   * ( _xlfn.XLOOKUP($A400,sfeso4051!$A:$A,sfeso4051!$B:$B,,-1)
       - _xlfn.XLOOKUP($A400,sfeso4051!$A:$A,sfeso4051!$B:$B,,1) )</f>
        <v>0.86933922818737774</v>
      </c>
      <c r="F400">
        <f xml:space="preserve"> _xlfn.XLOOKUP($A400,sdbt029!$A:$A,sdbt029!$B:$B,,1)
 + ( $A400 - _xlfn.XLOOKUP($A400,sdbt029!$A:$A,sdbt029!$A:$A,,1) )
   / ( _xlfn.XLOOKUP($A400,sdbt029!$A:$A,sdbt029!$A:$A,,-1)
       - _xlfn.XLOOKUP($A400,sdbt029!$A:$A,sdbt029!$A:$A,,1) )
   * ( _xlfn.XLOOKUP($A400,sdbt029!$A:$A,sdbt029!$B:$B,,-1)
       - _xlfn.XLOOKUP($A400,sdbt029!$A:$A,sdbt029!$B:$B,,1) )</f>
        <v>1.0139061973781491</v>
      </c>
      <c r="G400">
        <f xml:space="preserve"> _xlfn.XLOOKUP($A400,sdbs034!$A:$A,sdbs034!$B:$B,,1)
 + ( $A400 - _xlfn.XLOOKUP($A400,sdbs034!$A:$A,sdbs034!$A:$A,,1) )
   / ( _xlfn.XLOOKUP($A400,sdbs034!$A:$A,sdbs034!$A:$A,,-1)
       - _xlfn.XLOOKUP($A400,sdbs034!$A:$A,sdbs034!$A:$A,,1) )
   * ( _xlfn.XLOOKUP($A400,sdbs034!$A:$A,sdbs034!$B:$B,,-1)
       - _xlfn.XLOOKUP($A400,sdbs034!$A:$A,sdbs034!$B:$B,,1) )</f>
        <v>0.9749680447749377</v>
      </c>
      <c r="H400">
        <f xml:space="preserve"> _xlfn.XLOOKUP($A400,sdbso042!$A:$A,sdbso042!$B:$B,,1)
 + ( $A400 - _xlfn.XLOOKUP($A400,sdbso042!$A:$A,sdbso042!$A:$A,,1) )
   / ( _xlfn.XLOOKUP($A400,sdbso042!$A:$A,sdbso042!$A:$A,,-1)
       - _xlfn.XLOOKUP($A400,sdbso042!$A:$A,sdbso042!$A:$A,,1) )
   * ( _xlfn.XLOOKUP($A400,sdbso042!$A:$A,sdbso042!$B:$B,,-1)
       - _xlfn.XLOOKUP($A400,sdbso042!$A:$A,sdbso042!$B:$B,,1) )</f>
        <v>0.92964397968153578</v>
      </c>
      <c r="Y400">
        <f t="shared" si="19"/>
        <v>0</v>
      </c>
      <c r="Z400">
        <f t="shared" si="20"/>
        <v>0</v>
      </c>
      <c r="AM400" s="1">
        <v>2523.3402000000001</v>
      </c>
    </row>
    <row r="401" spans="1:39" x14ac:dyDescent="0.2">
      <c r="A401" s="1">
        <f t="shared" si="18"/>
        <v>2522.0904</v>
      </c>
      <c r="B401" s="1">
        <v>0.99689994000000004</v>
      </c>
      <c r="C401">
        <f xml:space="preserve"> _xlfn.XLOOKUP($A401,DibenzoThiophene!$A:$A,DibenzoThiophene!$B:$B,,1)
 + ( $A401 - _xlfn.XLOOKUP($A401,DibenzoThiophene!$A:$A,DibenzoThiophene!$A:$A,,1) )
   / ( _xlfn.XLOOKUP($A401,DibenzoThiophene!$A:$A,DibenzoThiophene!$A:$A,,-1)
       - _xlfn.XLOOKUP($A401,DibenzoThiophene!$A:$A,DibenzoThiophene!$A:$A,,1) )
   * ( _xlfn.XLOOKUP($A401,DibenzoThiophene!$A:$A,DibenzoThiophene!$B:$B,,-1)
       - _xlfn.XLOOKUP($A401,DibenzoThiophene!$A:$A,DibenzoThiophene!$B:$B,,1) )</f>
        <v>0.96186054187637215</v>
      </c>
      <c r="D401">
        <f xml:space="preserve"> _xlfn.XLOOKUP($A401,Sulfone!$A:$A,Sulfone!$B:$B,,1)
 + ( $A401 - _xlfn.XLOOKUP($A401,Sulfone!$A:$A,Sulfone!$A:$A,,1) )
   / ( _xlfn.XLOOKUP($A401,Sulfone!$A:$A,Sulfone!$A:$A,,-1)
       - _xlfn.XLOOKUP($A401,Sulfone!$A:$A,Sulfone!$A:$A,,1) )
   * ( _xlfn.XLOOKUP($A401,Sulfone!$A:$A,Sulfone!$B:$B,,-1)
       - _xlfn.XLOOKUP($A401,Sulfone!$A:$A,Sulfone!$B:$B,,1) )</f>
        <v>0.99772442604887679</v>
      </c>
      <c r="E401">
        <f xml:space="preserve"> _xlfn.XLOOKUP($A401,sfeso4051!$A:$A,sfeso4051!$B:$B,,1)
 + ( $A401 - _xlfn.XLOOKUP($A401,sfeso4051!$A:$A,sfeso4051!$A:$A,,1) )
   / ( _xlfn.XLOOKUP($A401,sfeso4051!$A:$A,sfeso4051!$A:$A,,-1)
       - _xlfn.XLOOKUP($A401,sfeso4051!$A:$A,sfeso4051!$A:$A,,1) )
   * ( _xlfn.XLOOKUP($A401,sfeso4051!$A:$A,sfeso4051!$B:$B,,-1)
       - _xlfn.XLOOKUP($A401,sfeso4051!$A:$A,sfeso4051!$B:$B,,1) )</f>
        <v>0.87016487780636109</v>
      </c>
      <c r="F401">
        <f xml:space="preserve"> _xlfn.XLOOKUP($A401,sdbt029!$A:$A,sdbt029!$B:$B,,1)
 + ( $A401 - _xlfn.XLOOKUP($A401,sdbt029!$A:$A,sdbt029!$A:$A,,1) )
   / ( _xlfn.XLOOKUP($A401,sdbt029!$A:$A,sdbt029!$A:$A,,-1)
       - _xlfn.XLOOKUP($A401,sdbt029!$A:$A,sdbt029!$A:$A,,1) )
   * ( _xlfn.XLOOKUP($A401,sdbt029!$A:$A,sdbt029!$B:$B,,-1)
       - _xlfn.XLOOKUP($A401,sdbt029!$A:$A,sdbt029!$B:$B,,1) )</f>
        <v>1.0111888175859616</v>
      </c>
      <c r="G401">
        <f xml:space="preserve"> _xlfn.XLOOKUP($A401,sdbs034!$A:$A,sdbs034!$B:$B,,1)
 + ( $A401 - _xlfn.XLOOKUP($A401,sdbs034!$A:$A,sdbs034!$A:$A,,1) )
   / ( _xlfn.XLOOKUP($A401,sdbs034!$A:$A,sdbs034!$A:$A,,-1)
       - _xlfn.XLOOKUP($A401,sdbs034!$A:$A,sdbs034!$A:$A,,1) )
   * ( _xlfn.XLOOKUP($A401,sdbs034!$A:$A,sdbs034!$B:$B,,-1)
       - _xlfn.XLOOKUP($A401,sdbs034!$A:$A,sdbs034!$B:$B,,1) )</f>
        <v>0.97347103636891563</v>
      </c>
      <c r="H401">
        <f xml:space="preserve"> _xlfn.XLOOKUP($A401,sdbso042!$A:$A,sdbso042!$B:$B,,1)
 + ( $A401 - _xlfn.XLOOKUP($A401,sdbso042!$A:$A,sdbso042!$A:$A,,1) )
   / ( _xlfn.XLOOKUP($A401,sdbso042!$A:$A,sdbso042!$A:$A,,-1)
       - _xlfn.XLOOKUP($A401,sdbso042!$A:$A,sdbso042!$A:$A,,1) )
   * ( _xlfn.XLOOKUP($A401,sdbso042!$A:$A,sdbso042!$B:$B,,-1)
       - _xlfn.XLOOKUP($A401,sdbso042!$A:$A,sdbso042!$B:$B,,1) )</f>
        <v>0.93113977815355498</v>
      </c>
      <c r="Y401">
        <f t="shared" si="19"/>
        <v>0</v>
      </c>
      <c r="Z401">
        <f t="shared" si="20"/>
        <v>0</v>
      </c>
      <c r="AM401" s="1">
        <v>2523.5904</v>
      </c>
    </row>
    <row r="402" spans="1:39" x14ac:dyDescent="0.2">
      <c r="A402" s="1">
        <f t="shared" si="18"/>
        <v>2522.3406</v>
      </c>
      <c r="B402" s="1">
        <v>0.99454405999999995</v>
      </c>
      <c r="C402">
        <f xml:space="preserve"> _xlfn.XLOOKUP($A402,DibenzoThiophene!$A:$A,DibenzoThiophene!$B:$B,,1)
 + ( $A402 - _xlfn.XLOOKUP($A402,DibenzoThiophene!$A:$A,DibenzoThiophene!$A:$A,,1) )
   / ( _xlfn.XLOOKUP($A402,DibenzoThiophene!$A:$A,DibenzoThiophene!$A:$A,,-1)
       - _xlfn.XLOOKUP($A402,DibenzoThiophene!$A:$A,DibenzoThiophene!$A:$A,,1) )
   * ( _xlfn.XLOOKUP($A402,DibenzoThiophene!$A:$A,DibenzoThiophene!$B:$B,,-1)
       - _xlfn.XLOOKUP($A402,DibenzoThiophene!$A:$A,DibenzoThiophene!$B:$B,,1) )</f>
        <v>0.96083296289603382</v>
      </c>
      <c r="D402">
        <f xml:space="preserve"> _xlfn.XLOOKUP($A402,Sulfone!$A:$A,Sulfone!$B:$B,,1)
 + ( $A402 - _xlfn.XLOOKUP($A402,Sulfone!$A:$A,Sulfone!$A:$A,,1) )
   / ( _xlfn.XLOOKUP($A402,Sulfone!$A:$A,Sulfone!$A:$A,,-1)
       - _xlfn.XLOOKUP($A402,Sulfone!$A:$A,Sulfone!$A:$A,,1) )
   * ( _xlfn.XLOOKUP($A402,Sulfone!$A:$A,Sulfone!$B:$B,,-1)
       - _xlfn.XLOOKUP($A402,Sulfone!$A:$A,Sulfone!$B:$B,,1) )</f>
        <v>0.99922631476321155</v>
      </c>
      <c r="E402">
        <f xml:space="preserve"> _xlfn.XLOOKUP($A402,sfeso4051!$A:$A,sfeso4051!$B:$B,,1)
 + ( $A402 - _xlfn.XLOOKUP($A402,sfeso4051!$A:$A,sfeso4051!$A:$A,,1) )
   / ( _xlfn.XLOOKUP($A402,sfeso4051!$A:$A,sfeso4051!$A:$A,,-1)
       - _xlfn.XLOOKUP($A402,sfeso4051!$A:$A,sfeso4051!$A:$A,,1) )
   * ( _xlfn.XLOOKUP($A402,sfeso4051!$A:$A,sfeso4051!$B:$B,,-1)
       - _xlfn.XLOOKUP($A402,sfeso4051!$A:$A,sfeso4051!$B:$B,,1) )</f>
        <v>0.86964187777815272</v>
      </c>
      <c r="F402">
        <f xml:space="preserve"> _xlfn.XLOOKUP($A402,sdbt029!$A:$A,sdbt029!$B:$B,,1)
 + ( $A402 - _xlfn.XLOOKUP($A402,sdbt029!$A:$A,sdbt029!$A:$A,,1) )
   / ( _xlfn.XLOOKUP($A402,sdbt029!$A:$A,sdbt029!$A:$A,,-1)
       - _xlfn.XLOOKUP($A402,sdbt029!$A:$A,sdbt029!$A:$A,,1) )
   * ( _xlfn.XLOOKUP($A402,sdbt029!$A:$A,sdbt029!$B:$B,,-1)
       - _xlfn.XLOOKUP($A402,sdbt029!$A:$A,sdbt029!$B:$B,,1) )</f>
        <v>1.0108829988385648</v>
      </c>
      <c r="G402">
        <f xml:space="preserve"> _xlfn.XLOOKUP($A402,sdbs034!$A:$A,sdbs034!$B:$B,,1)
 + ( $A402 - _xlfn.XLOOKUP($A402,sdbs034!$A:$A,sdbs034!$A:$A,,1) )
   / ( _xlfn.XLOOKUP($A402,sdbs034!$A:$A,sdbs034!$A:$A,,-1)
       - _xlfn.XLOOKUP($A402,sdbs034!$A:$A,sdbs034!$A:$A,,1) )
   * ( _xlfn.XLOOKUP($A402,sdbs034!$A:$A,sdbs034!$B:$B,,-1)
       - _xlfn.XLOOKUP($A402,sdbs034!$A:$A,sdbs034!$B:$B,,1) )</f>
        <v>0.97750323392963367</v>
      </c>
      <c r="H402">
        <f xml:space="preserve"> _xlfn.XLOOKUP($A402,sdbso042!$A:$A,sdbso042!$B:$B,,1)
 + ( $A402 - _xlfn.XLOOKUP($A402,sdbso042!$A:$A,sdbso042!$A:$A,,1) )
   / ( _xlfn.XLOOKUP($A402,sdbso042!$A:$A,sdbso042!$A:$A,,-1)
       - _xlfn.XLOOKUP($A402,sdbso042!$A:$A,sdbso042!$A:$A,,1) )
   * ( _xlfn.XLOOKUP($A402,sdbso042!$A:$A,sdbso042!$B:$B,,-1)
       - _xlfn.XLOOKUP($A402,sdbso042!$A:$A,sdbso042!$B:$B,,1) )</f>
        <v>0.93346410051370521</v>
      </c>
      <c r="Y402">
        <f t="shared" si="19"/>
        <v>0</v>
      </c>
      <c r="Z402">
        <f t="shared" si="20"/>
        <v>0</v>
      </c>
      <c r="AM402" s="1">
        <v>2523.8406</v>
      </c>
    </row>
    <row r="403" spans="1:39" x14ac:dyDescent="0.2">
      <c r="A403" s="1">
        <f t="shared" si="18"/>
        <v>2522.5907000000002</v>
      </c>
      <c r="B403" s="1">
        <v>1.0201357</v>
      </c>
      <c r="C403">
        <f xml:space="preserve"> _xlfn.XLOOKUP($A403,DibenzoThiophene!$A:$A,DibenzoThiophene!$B:$B,,1)
 + ( $A403 - _xlfn.XLOOKUP($A403,DibenzoThiophene!$A:$A,DibenzoThiophene!$A:$A,,1) )
   / ( _xlfn.XLOOKUP($A403,DibenzoThiophene!$A:$A,DibenzoThiophene!$A:$A,,-1)
       - _xlfn.XLOOKUP($A403,DibenzoThiophene!$A:$A,DibenzoThiophene!$A:$A,,1) )
   * ( _xlfn.XLOOKUP($A403,DibenzoThiophene!$A:$A,DibenzoThiophene!$B:$B,,-1)
       - _xlfn.XLOOKUP($A403,DibenzoThiophene!$A:$A,DibenzoThiophene!$B:$B,,1) )</f>
        <v>0.95914478843582329</v>
      </c>
      <c r="D403">
        <f xml:space="preserve"> _xlfn.XLOOKUP($A403,Sulfone!$A:$A,Sulfone!$B:$B,,1)
 + ( $A403 - _xlfn.XLOOKUP($A403,Sulfone!$A:$A,Sulfone!$A:$A,,1) )
   / ( _xlfn.XLOOKUP($A403,Sulfone!$A:$A,Sulfone!$A:$A,,-1)
       - _xlfn.XLOOKUP($A403,Sulfone!$A:$A,Sulfone!$A:$A,,1) )
   * ( _xlfn.XLOOKUP($A403,Sulfone!$A:$A,Sulfone!$B:$B,,-1)
       - _xlfn.XLOOKUP($A403,Sulfone!$A:$A,Sulfone!$B:$B,,1) )</f>
        <v>1.0007276032022823</v>
      </c>
      <c r="E403">
        <f xml:space="preserve"> _xlfn.XLOOKUP($A403,sfeso4051!$A:$A,sfeso4051!$B:$B,,1)
 + ( $A403 - _xlfn.XLOOKUP($A403,sfeso4051!$A:$A,sfeso4051!$A:$A,,1) )
   / ( _xlfn.XLOOKUP($A403,sfeso4051!$A:$A,sfeso4051!$A:$A,,-1)
       - _xlfn.XLOOKUP($A403,sfeso4051!$A:$A,sfeso4051!$A:$A,,1) )
   * ( _xlfn.XLOOKUP($A403,sfeso4051!$A:$A,sfeso4051!$B:$B,,-1)
       - _xlfn.XLOOKUP($A403,sfeso4051!$A:$A,sfeso4051!$B:$B,,1) )</f>
        <v>0.86840999739234748</v>
      </c>
      <c r="F403">
        <f xml:space="preserve"> _xlfn.XLOOKUP($A403,sdbt029!$A:$A,sdbt029!$B:$B,,1)
 + ( $A403 - _xlfn.XLOOKUP($A403,sdbt029!$A:$A,sdbt029!$A:$A,,1) )
   / ( _xlfn.XLOOKUP($A403,sdbt029!$A:$A,sdbt029!$A:$A,,-1)
       - _xlfn.XLOOKUP($A403,sdbt029!$A:$A,sdbt029!$A:$A,,1) )
   * ( _xlfn.XLOOKUP($A403,sdbt029!$A:$A,sdbt029!$B:$B,,-1)
       - _xlfn.XLOOKUP($A403,sdbt029!$A:$A,sdbt029!$B:$B,,1) )</f>
        <v>1.0098316216688541</v>
      </c>
      <c r="G403">
        <f xml:space="preserve"> _xlfn.XLOOKUP($A403,sdbs034!$A:$A,sdbs034!$B:$B,,1)
 + ( $A403 - _xlfn.XLOOKUP($A403,sdbs034!$A:$A,sdbs034!$A:$A,,1) )
   / ( _xlfn.XLOOKUP($A403,sdbs034!$A:$A,sdbs034!$A:$A,,-1)
       - _xlfn.XLOOKUP($A403,sdbs034!$A:$A,sdbs034!$A:$A,,1) )
   * ( _xlfn.XLOOKUP($A403,sdbs034!$A:$A,sdbs034!$B:$B,,-1)
       - _xlfn.XLOOKUP($A403,sdbs034!$A:$A,sdbs034!$B:$B,,1) )</f>
        <v>0.98229053533407718</v>
      </c>
      <c r="H403">
        <f xml:space="preserve"> _xlfn.XLOOKUP($A403,sdbso042!$A:$A,sdbso042!$B:$B,,1)
 + ( $A403 - _xlfn.XLOOKUP($A403,sdbso042!$A:$A,sdbso042!$A:$A,,1) )
   / ( _xlfn.XLOOKUP($A403,sdbso042!$A:$A,sdbso042!$A:$A,,-1)
       - _xlfn.XLOOKUP($A403,sdbso042!$A:$A,sdbso042!$A:$A,,1) )
   * ( _xlfn.XLOOKUP($A403,sdbso042!$A:$A,sdbso042!$B:$B,,-1)
       - _xlfn.XLOOKUP($A403,sdbso042!$A:$A,sdbso042!$B:$B,,1) )</f>
        <v>0.93448667590369128</v>
      </c>
      <c r="Y403">
        <f t="shared" si="19"/>
        <v>0</v>
      </c>
      <c r="Z403">
        <f t="shared" si="20"/>
        <v>0</v>
      </c>
      <c r="AM403" s="1">
        <v>2524.0907000000002</v>
      </c>
    </row>
    <row r="404" spans="1:39" x14ac:dyDescent="0.2">
      <c r="A404" s="1">
        <f t="shared" si="18"/>
        <v>2522.8409000000001</v>
      </c>
      <c r="B404" s="1">
        <v>0.98798794000000001</v>
      </c>
      <c r="C404">
        <f xml:space="preserve"> _xlfn.XLOOKUP($A404,DibenzoThiophene!$A:$A,DibenzoThiophene!$B:$B,,1)
 + ( $A404 - _xlfn.XLOOKUP($A404,DibenzoThiophene!$A:$A,DibenzoThiophene!$A:$A,,1) )
   / ( _xlfn.XLOOKUP($A404,DibenzoThiophene!$A:$A,DibenzoThiophene!$A:$A,,-1)
       - _xlfn.XLOOKUP($A404,DibenzoThiophene!$A:$A,DibenzoThiophene!$A:$A,,1) )
   * ( _xlfn.XLOOKUP($A404,DibenzoThiophene!$A:$A,DibenzoThiophene!$B:$B,,-1)
       - _xlfn.XLOOKUP($A404,DibenzoThiophene!$A:$A,DibenzoThiophene!$B:$B,,1) )</f>
        <v>0.95631564358444499</v>
      </c>
      <c r="D404">
        <f xml:space="preserve"> _xlfn.XLOOKUP($A404,Sulfone!$A:$A,Sulfone!$B:$B,,1)
 + ( $A404 - _xlfn.XLOOKUP($A404,Sulfone!$A:$A,Sulfone!$A:$A,,1) )
   / ( _xlfn.XLOOKUP($A404,Sulfone!$A:$A,Sulfone!$A:$A,,-1)
       - _xlfn.XLOOKUP($A404,Sulfone!$A:$A,Sulfone!$A:$A,,1) )
   * ( _xlfn.XLOOKUP($A404,Sulfone!$A:$A,Sulfone!$B:$B,,-1)
       - _xlfn.XLOOKUP($A404,Sulfone!$A:$A,Sulfone!$B:$B,,1) )</f>
        <v>1.002229491916617</v>
      </c>
      <c r="E404">
        <f xml:space="preserve"> _xlfn.XLOOKUP($A404,sfeso4051!$A:$A,sfeso4051!$B:$B,,1)
 + ( $A404 - _xlfn.XLOOKUP($A404,sfeso4051!$A:$A,sfeso4051!$A:$A,,1) )
   / ( _xlfn.XLOOKUP($A404,sfeso4051!$A:$A,sfeso4051!$A:$A,,-1)
       - _xlfn.XLOOKUP($A404,sfeso4051!$A:$A,sfeso4051!$A:$A,,1) )
   * ( _xlfn.XLOOKUP($A404,sfeso4051!$A:$A,sfeso4051!$B:$B,,-1)
       - _xlfn.XLOOKUP($A404,sfeso4051!$A:$A,sfeso4051!$B:$B,,1) )</f>
        <v>0.86586102767733919</v>
      </c>
      <c r="F404">
        <f xml:space="preserve"> _xlfn.XLOOKUP($A404,sdbt029!$A:$A,sdbt029!$B:$B,,1)
 + ( $A404 - _xlfn.XLOOKUP($A404,sdbt029!$A:$A,sdbt029!$A:$A,,1) )
   / ( _xlfn.XLOOKUP($A404,sdbt029!$A:$A,sdbt029!$A:$A,,-1)
       - _xlfn.XLOOKUP($A404,sdbt029!$A:$A,sdbt029!$A:$A,,1) )
   * ( _xlfn.XLOOKUP($A404,sdbt029!$A:$A,sdbt029!$B:$B,,-1)
       - _xlfn.XLOOKUP($A404,sdbt029!$A:$A,sdbt029!$B:$B,,1) )</f>
        <v>1.0073952867728084</v>
      </c>
      <c r="G404">
        <f xml:space="preserve"> _xlfn.XLOOKUP($A404,sdbs034!$A:$A,sdbs034!$B:$B,,1)
 + ( $A404 - _xlfn.XLOOKUP($A404,sdbs034!$A:$A,sdbs034!$A:$A,,1) )
   / ( _xlfn.XLOOKUP($A404,sdbs034!$A:$A,sdbs034!$A:$A,,-1)
       - _xlfn.XLOOKUP($A404,sdbs034!$A:$A,sdbs034!$A:$A,,1) )
   * ( _xlfn.XLOOKUP($A404,sdbs034!$A:$A,sdbs034!$B:$B,,-1)
       - _xlfn.XLOOKUP($A404,sdbs034!$A:$A,sdbs034!$B:$B,,1) )</f>
        <v>0.9884847769904308</v>
      </c>
      <c r="H404">
        <f xml:space="preserve"> _xlfn.XLOOKUP($A404,sdbso042!$A:$A,sdbso042!$B:$B,,1)
 + ( $A404 - _xlfn.XLOOKUP($A404,sdbso042!$A:$A,sdbso042!$A:$A,,1) )
   / ( _xlfn.XLOOKUP($A404,sdbso042!$A:$A,sdbso042!$A:$A,,-1)
       - _xlfn.XLOOKUP($A404,sdbso042!$A:$A,sdbso042!$A:$A,,1) )
   * ( _xlfn.XLOOKUP($A404,sdbso042!$A:$A,sdbso042!$B:$B,,-1)
       - _xlfn.XLOOKUP($A404,sdbso042!$A:$A,sdbso042!$B:$B,,1) )</f>
        <v>0.93309437545124507</v>
      </c>
      <c r="Y404">
        <f t="shared" si="19"/>
        <v>0</v>
      </c>
      <c r="Z404">
        <f t="shared" si="20"/>
        <v>0</v>
      </c>
      <c r="AM404" s="1">
        <v>2524.3409000000001</v>
      </c>
    </row>
    <row r="405" spans="1:39" x14ac:dyDescent="0.2">
      <c r="A405" s="1">
        <f t="shared" si="18"/>
        <v>2523.0911000000001</v>
      </c>
      <c r="B405" s="1">
        <v>0.97796488000000004</v>
      </c>
      <c r="C405">
        <f xml:space="preserve"> _xlfn.XLOOKUP($A405,DibenzoThiophene!$A:$A,DibenzoThiophene!$B:$B,,1)
 + ( $A405 - _xlfn.XLOOKUP($A405,DibenzoThiophene!$A:$A,DibenzoThiophene!$A:$A,,1) )
   / ( _xlfn.XLOOKUP($A405,DibenzoThiophene!$A:$A,DibenzoThiophene!$A:$A,,-1)
       - _xlfn.XLOOKUP($A405,DibenzoThiophene!$A:$A,DibenzoThiophene!$A:$A,,1) )
   * ( _xlfn.XLOOKUP($A405,DibenzoThiophene!$A:$A,DibenzoThiophene!$B:$B,,-1)
       - _xlfn.XLOOKUP($A405,DibenzoThiophene!$A:$A,DibenzoThiophene!$B:$B,,1) )</f>
        <v>0.95348649873306668</v>
      </c>
      <c r="D405">
        <f xml:space="preserve"> _xlfn.XLOOKUP($A405,Sulfone!$A:$A,Sulfone!$B:$B,,1)
 + ( $A405 - _xlfn.XLOOKUP($A405,Sulfone!$A:$A,Sulfone!$A:$A,,1) )
   / ( _xlfn.XLOOKUP($A405,Sulfone!$A:$A,Sulfone!$A:$A,,-1)
       - _xlfn.XLOOKUP($A405,Sulfone!$A:$A,Sulfone!$A:$A,,1) )
   * ( _xlfn.XLOOKUP($A405,Sulfone!$A:$A,Sulfone!$B:$B,,-1)
       - _xlfn.XLOOKUP($A405,Sulfone!$A:$A,Sulfone!$B:$B,,1) )</f>
        <v>1.0035963723814565</v>
      </c>
      <c r="E405">
        <f xml:space="preserve"> _xlfn.XLOOKUP($A405,sfeso4051!$A:$A,sfeso4051!$B:$B,,1)
 + ( $A405 - _xlfn.XLOOKUP($A405,sfeso4051!$A:$A,sfeso4051!$A:$A,,1) )
   / ( _xlfn.XLOOKUP($A405,sfeso4051!$A:$A,sfeso4051!$A:$A,,-1)
       - _xlfn.XLOOKUP($A405,sfeso4051!$A:$A,sfeso4051!$A:$A,,1) )
   * ( _xlfn.XLOOKUP($A405,sfeso4051!$A:$A,sfeso4051!$B:$B,,-1)
       - _xlfn.XLOOKUP($A405,sfeso4051!$A:$A,sfeso4051!$B:$B,,1) )</f>
        <v>0.8636925736419615</v>
      </c>
      <c r="F405">
        <f xml:space="preserve"> _xlfn.XLOOKUP($A405,sdbt029!$A:$A,sdbt029!$B:$B,,1)
 + ( $A405 - _xlfn.XLOOKUP($A405,sdbt029!$A:$A,sdbt029!$A:$A,,1) )
   / ( _xlfn.XLOOKUP($A405,sdbt029!$A:$A,sdbt029!$A:$A,,-1)
       - _xlfn.XLOOKUP($A405,sdbt029!$A:$A,sdbt029!$A:$A,,1) )
   * ( _xlfn.XLOOKUP($A405,sdbt029!$A:$A,sdbt029!$B:$B,,-1)
       - _xlfn.XLOOKUP($A405,sdbt029!$A:$A,sdbt029!$B:$B,,1) )</f>
        <v>1.0048792102947459</v>
      </c>
      <c r="G405">
        <f xml:space="preserve"> _xlfn.XLOOKUP($A405,sdbs034!$A:$A,sdbs034!$B:$B,,1)
 + ( $A405 - _xlfn.XLOOKUP($A405,sdbs034!$A:$A,sdbs034!$A:$A,,1) )
   / ( _xlfn.XLOOKUP($A405,sdbs034!$A:$A,sdbs034!$A:$A,,-1)
       - _xlfn.XLOOKUP($A405,sdbs034!$A:$A,sdbs034!$A:$A,,1) )
   * ( _xlfn.XLOOKUP($A405,sdbs034!$A:$A,sdbs034!$B:$B,,-1)
       - _xlfn.XLOOKUP($A405,sdbs034!$A:$A,sdbs034!$B:$B,,1) )</f>
        <v>0.99123660835617466</v>
      </c>
      <c r="H405">
        <f xml:space="preserve"> _xlfn.XLOOKUP($A405,sdbso042!$A:$A,sdbso042!$B:$B,,1)
 + ( $A405 - _xlfn.XLOOKUP($A405,sdbso042!$A:$A,sdbso042!$A:$A,,1) )
   / ( _xlfn.XLOOKUP($A405,sdbso042!$A:$A,sdbso042!$A:$A,,-1)
       - _xlfn.XLOOKUP($A405,sdbso042!$A:$A,sdbso042!$A:$A,,1) )
   * ( _xlfn.XLOOKUP($A405,sdbso042!$A:$A,sdbso042!$B:$B,,-1)
       - _xlfn.XLOOKUP($A405,sdbso042!$A:$A,sdbso042!$B:$B,,1) )</f>
        <v>0.93170241212458849</v>
      </c>
      <c r="Y405">
        <f t="shared" si="19"/>
        <v>0</v>
      </c>
      <c r="Z405">
        <f t="shared" si="20"/>
        <v>0</v>
      </c>
      <c r="AM405" s="1">
        <v>2524.5911000000001</v>
      </c>
    </row>
    <row r="406" spans="1:39" x14ac:dyDescent="0.2">
      <c r="A406" s="1">
        <f t="shared" si="18"/>
        <v>2523.3411999999998</v>
      </c>
      <c r="B406" s="1">
        <v>1.0053589999999999</v>
      </c>
      <c r="C406">
        <f xml:space="preserve"> _xlfn.XLOOKUP($A406,DibenzoThiophene!$A:$A,DibenzoThiophene!$B:$B,,1)
 + ( $A406 - _xlfn.XLOOKUP($A406,DibenzoThiophene!$A:$A,DibenzoThiophene!$A:$A,,1) )
   / ( _xlfn.XLOOKUP($A406,DibenzoThiophene!$A:$A,DibenzoThiophene!$A:$A,,-1)
       - _xlfn.XLOOKUP($A406,DibenzoThiophene!$A:$A,DibenzoThiophene!$A:$A,,1) )
   * ( _xlfn.XLOOKUP($A406,DibenzoThiophene!$A:$A,DibenzoThiophene!$B:$B,,-1)
       - _xlfn.XLOOKUP($A406,DibenzoThiophene!$A:$A,DibenzoThiophene!$B:$B,,1) )</f>
        <v>0.95065848463502856</v>
      </c>
      <c r="D406">
        <f xml:space="preserve"> _xlfn.XLOOKUP($A406,Sulfone!$A:$A,Sulfone!$B:$B,,1)
 + ( $A406 - _xlfn.XLOOKUP($A406,Sulfone!$A:$A,Sulfone!$A:$A,,1) )
   / ( _xlfn.XLOOKUP($A406,Sulfone!$A:$A,Sulfone!$A:$A,,-1)
       - _xlfn.XLOOKUP($A406,Sulfone!$A:$A,Sulfone!$A:$A,,1) )
   * ( _xlfn.XLOOKUP($A406,Sulfone!$A:$A,Sulfone!$B:$B,,-1)
       - _xlfn.XLOOKUP($A406,Sulfone!$A:$A,Sulfone!$B:$B,,1) )</f>
        <v>1.0047253423377951</v>
      </c>
      <c r="E406">
        <f xml:space="preserve"> _xlfn.XLOOKUP($A406,sfeso4051!$A:$A,sfeso4051!$B:$B,,1)
 + ( $A406 - _xlfn.XLOOKUP($A406,sfeso4051!$A:$A,sfeso4051!$A:$A,,1) )
   / ( _xlfn.XLOOKUP($A406,sfeso4051!$A:$A,sfeso4051!$A:$A,,-1)
       - _xlfn.XLOOKUP($A406,sfeso4051!$A:$A,sfeso4051!$A:$A,,1) )
   * ( _xlfn.XLOOKUP($A406,sfeso4051!$A:$A,sfeso4051!$B:$B,,-1)
       - _xlfn.XLOOKUP($A406,sfeso4051!$A:$A,sfeso4051!$B:$B,,1) )</f>
        <v>0.86219398835728844</v>
      </c>
      <c r="F406">
        <f xml:space="preserve"> _xlfn.XLOOKUP($A406,sdbt029!$A:$A,sdbt029!$B:$B,,1)
 + ( $A406 - _xlfn.XLOOKUP($A406,sdbt029!$A:$A,sdbt029!$A:$A,,1) )
   / ( _xlfn.XLOOKUP($A406,sdbt029!$A:$A,sdbt029!$A:$A,,-1)
       - _xlfn.XLOOKUP($A406,sdbt029!$A:$A,sdbt029!$A:$A,,1) )
   * ( _xlfn.XLOOKUP($A406,sdbt029!$A:$A,sdbt029!$B:$B,,-1)
       - _xlfn.XLOOKUP($A406,sdbt029!$A:$A,sdbt029!$B:$B,,1) )</f>
        <v>1.0022239421113994</v>
      </c>
      <c r="G406">
        <f xml:space="preserve"> _xlfn.XLOOKUP($A406,sdbs034!$A:$A,sdbs034!$B:$B,,1)
 + ( $A406 - _xlfn.XLOOKUP($A406,sdbs034!$A:$A,sdbs034!$A:$A,,1) )
   / ( _xlfn.XLOOKUP($A406,sdbs034!$A:$A,sdbs034!$A:$A,,-1)
       - _xlfn.XLOOKUP($A406,sdbs034!$A:$A,sdbs034!$A:$A,,1) )
   * ( _xlfn.XLOOKUP($A406,sdbs034!$A:$A,sdbs034!$B:$B,,-1)
       - _xlfn.XLOOKUP($A406,sdbs034!$A:$A,sdbs034!$B:$B,,1) )</f>
        <v>0.9879350805079159</v>
      </c>
      <c r="H406">
        <f xml:space="preserve"> _xlfn.XLOOKUP($A406,sdbso042!$A:$A,sdbso042!$B:$B,,1)
 + ( $A406 - _xlfn.XLOOKUP($A406,sdbso042!$A:$A,sdbso042!$A:$A,,1) )
   / ( _xlfn.XLOOKUP($A406,sdbso042!$A:$A,sdbso042!$A:$A,,-1)
       - _xlfn.XLOOKUP($A406,sdbso042!$A:$A,sdbso042!$A:$A,,1) )
   * ( _xlfn.XLOOKUP($A406,sdbso042!$A:$A,sdbso042!$B:$B,,-1)
       - _xlfn.XLOOKUP($A406,sdbso042!$A:$A,sdbso042!$B:$B,,1) )</f>
        <v>0.93031159785449902</v>
      </c>
      <c r="Y406">
        <f t="shared" si="19"/>
        <v>0</v>
      </c>
      <c r="Z406">
        <f t="shared" si="20"/>
        <v>0</v>
      </c>
      <c r="AM406" s="1">
        <v>2524.8411999999998</v>
      </c>
    </row>
    <row r="407" spans="1:39" x14ac:dyDescent="0.2">
      <c r="A407" s="1">
        <f t="shared" si="18"/>
        <v>2523.5913999999998</v>
      </c>
      <c r="B407" s="1">
        <v>0.99364222999999996</v>
      </c>
      <c r="C407">
        <f xml:space="preserve"> _xlfn.XLOOKUP($A407,DibenzoThiophene!$A:$A,DibenzoThiophene!$B:$B,,1)
 + ( $A407 - _xlfn.XLOOKUP($A407,DibenzoThiophene!$A:$A,DibenzoThiophene!$A:$A,,1) )
   / ( _xlfn.XLOOKUP($A407,DibenzoThiophene!$A:$A,DibenzoThiophene!$A:$A,,-1)
       - _xlfn.XLOOKUP($A407,DibenzoThiophene!$A:$A,DibenzoThiophene!$A:$A,,1) )
   * ( _xlfn.XLOOKUP($A407,DibenzoThiophene!$A:$A,DibenzoThiophene!$B:$B,,-1)
       - _xlfn.XLOOKUP($A407,DibenzoThiophene!$A:$A,DibenzoThiophene!$B:$B,,1) )</f>
        <v>0.94782933978365025</v>
      </c>
      <c r="D407">
        <f xml:space="preserve"> _xlfn.XLOOKUP($A407,Sulfone!$A:$A,Sulfone!$B:$B,,1)
 + ( $A407 - _xlfn.XLOOKUP($A407,Sulfone!$A:$A,Sulfone!$A:$A,,1) )
   / ( _xlfn.XLOOKUP($A407,Sulfone!$A:$A,Sulfone!$A:$A,,-1)
       - _xlfn.XLOOKUP($A407,Sulfone!$A:$A,Sulfone!$A:$A,,1) )
   * ( _xlfn.XLOOKUP($A407,Sulfone!$A:$A,Sulfone!$B:$B,,-1)
       - _xlfn.XLOOKUP($A407,Sulfone!$A:$A,Sulfone!$B:$B,,1) )</f>
        <v>1.0058547637015542</v>
      </c>
      <c r="E407">
        <f xml:space="preserve"> _xlfn.XLOOKUP($A407,sfeso4051!$A:$A,sfeso4051!$B:$B,,1)
 + ( $A407 - _xlfn.XLOOKUP($A407,sfeso4051!$A:$A,sfeso4051!$A:$A,,1) )
   / ( _xlfn.XLOOKUP($A407,sfeso4051!$A:$A,sfeso4051!$A:$A,,-1)
       - _xlfn.XLOOKUP($A407,sfeso4051!$A:$A,sfeso4051!$A:$A,,1) )
   * ( _xlfn.XLOOKUP($A407,sfeso4051!$A:$A,sfeso4051!$B:$B,,-1)
       - _xlfn.XLOOKUP($A407,sfeso4051!$A:$A,sfeso4051!$B:$B,,1) )</f>
        <v>0.8608154588361806</v>
      </c>
      <c r="F407">
        <f xml:space="preserve"> _xlfn.XLOOKUP($A407,sdbt029!$A:$A,sdbt029!$B:$B,,1)
 + ( $A407 - _xlfn.XLOOKUP($A407,sdbt029!$A:$A,sdbt029!$A:$A,,1) )
   / ( _xlfn.XLOOKUP($A407,sdbt029!$A:$A,sdbt029!$A:$A,,-1)
       - _xlfn.XLOOKUP($A407,sdbt029!$A:$A,sdbt029!$A:$A,,1) )
   * ( _xlfn.XLOOKUP($A407,sdbt029!$A:$A,sdbt029!$B:$B,,-1)
       - _xlfn.XLOOKUP($A407,sdbt029!$A:$A,sdbt029!$B:$B,,1) )</f>
        <v>0.99910027031095183</v>
      </c>
      <c r="G407">
        <f xml:space="preserve"> _xlfn.XLOOKUP($A407,sdbs034!$A:$A,sdbs034!$B:$B,,1)
 + ( $A407 - _xlfn.XLOOKUP($A407,sdbs034!$A:$A,sdbs034!$A:$A,,1) )
   / ( _xlfn.XLOOKUP($A407,sdbs034!$A:$A,sdbs034!$A:$A,,-1)
       - _xlfn.XLOOKUP($A407,sdbs034!$A:$A,sdbs034!$A:$A,,1) )
   * ( _xlfn.XLOOKUP($A407,sdbs034!$A:$A,sdbs034!$B:$B,,-1)
       - _xlfn.XLOOKUP($A407,sdbs034!$A:$A,sdbs034!$B:$B,,1) )</f>
        <v>0.98612990248083576</v>
      </c>
      <c r="H407">
        <f xml:space="preserve"> _xlfn.XLOOKUP($A407,sdbso042!$A:$A,sdbso042!$B:$B,,1)
 + ( $A407 - _xlfn.XLOOKUP($A407,sdbso042!$A:$A,sdbso042!$A:$A,,1) )
   / ( _xlfn.XLOOKUP($A407,sdbso042!$A:$A,sdbso042!$A:$A,,-1)
       - _xlfn.XLOOKUP($A407,sdbso042!$A:$A,sdbso042!$A:$A,,1) )
   * ( _xlfn.XLOOKUP($A407,sdbso042!$A:$A,sdbso042!$B:$B,,-1)
       - _xlfn.XLOOKUP($A407,sdbso042!$A:$A,sdbso042!$B:$B,,1) )</f>
        <v>0.92972442927248033</v>
      </c>
      <c r="Y407">
        <f t="shared" si="19"/>
        <v>0</v>
      </c>
      <c r="Z407">
        <f t="shared" si="20"/>
        <v>0</v>
      </c>
      <c r="AM407" s="1">
        <v>2525.0913999999998</v>
      </c>
    </row>
    <row r="408" spans="1:39" x14ac:dyDescent="0.2">
      <c r="A408" s="1">
        <f t="shared" si="18"/>
        <v>2523.8416000000002</v>
      </c>
      <c r="B408" s="1">
        <v>0.98255638999999995</v>
      </c>
      <c r="C408">
        <f xml:space="preserve"> _xlfn.XLOOKUP($A408,DibenzoThiophene!$A:$A,DibenzoThiophene!$B:$B,,1)
 + ( $A408 - _xlfn.XLOOKUP($A408,DibenzoThiophene!$A:$A,DibenzoThiophene!$A:$A,,1) )
   / ( _xlfn.XLOOKUP($A408,DibenzoThiophene!$A:$A,DibenzoThiophene!$A:$A,,-1)
       - _xlfn.XLOOKUP($A408,DibenzoThiophene!$A:$A,DibenzoThiophene!$A:$A,,1) )
   * ( _xlfn.XLOOKUP($A408,DibenzoThiophene!$A:$A,DibenzoThiophene!$B:$B,,-1)
       - _xlfn.XLOOKUP($A408,DibenzoThiophene!$A:$A,DibenzoThiophene!$B:$B,,1) )</f>
        <v>0.94500019493226672</v>
      </c>
      <c r="D408">
        <f xml:space="preserve"> _xlfn.XLOOKUP($A408,Sulfone!$A:$A,Sulfone!$B:$B,,1)
 + ( $A408 - _xlfn.XLOOKUP($A408,Sulfone!$A:$A,Sulfone!$A:$A,,1) )
   / ( _xlfn.XLOOKUP($A408,Sulfone!$A:$A,Sulfone!$A:$A,,-1)
       - _xlfn.XLOOKUP($A408,Sulfone!$A:$A,Sulfone!$A:$A,,1) )
   * ( _xlfn.XLOOKUP($A408,Sulfone!$A:$A,Sulfone!$B:$B,,-1)
       - _xlfn.XLOOKUP($A408,Sulfone!$A:$A,Sulfone!$B:$B,,1) )</f>
        <v>1.0069841850653152</v>
      </c>
      <c r="E408">
        <f xml:space="preserve"> _xlfn.XLOOKUP($A408,sfeso4051!$A:$A,sfeso4051!$B:$B,,1)
 + ( $A408 - _xlfn.XLOOKUP($A408,sfeso4051!$A:$A,sfeso4051!$A:$A,,1) )
   / ( _xlfn.XLOOKUP($A408,sfeso4051!$A:$A,sfeso4051!$A:$A,,-1)
       - _xlfn.XLOOKUP($A408,sfeso4051!$A:$A,sfeso4051!$A:$A,,1) )
   * ( _xlfn.XLOOKUP($A408,sfeso4051!$A:$A,sfeso4051!$B:$B,,-1)
       - _xlfn.XLOOKUP($A408,sfeso4051!$A:$A,sfeso4051!$B:$B,,1) )</f>
        <v>0.85963965807953535</v>
      </c>
      <c r="F408">
        <f xml:space="preserve"> _xlfn.XLOOKUP($A408,sdbt029!$A:$A,sdbt029!$B:$B,,1)
 + ( $A408 - _xlfn.XLOOKUP($A408,sdbt029!$A:$A,sdbt029!$A:$A,,1) )
   / ( _xlfn.XLOOKUP($A408,sdbt029!$A:$A,sdbt029!$A:$A,,-1)
       - _xlfn.XLOOKUP($A408,sdbt029!$A:$A,sdbt029!$A:$A,,1) )
   * ( _xlfn.XLOOKUP($A408,sdbt029!$A:$A,sdbt029!$B:$B,,-1)
       - _xlfn.XLOOKUP($A408,sdbt029!$A:$A,sdbt029!$B:$B,,1) )</f>
        <v>0.99519135392103253</v>
      </c>
      <c r="G408">
        <f xml:space="preserve"> _xlfn.XLOOKUP($A408,sdbs034!$A:$A,sdbs034!$B:$B,,1)
 + ( $A408 - _xlfn.XLOOKUP($A408,sdbs034!$A:$A,sdbs034!$A:$A,,1) )
   / ( _xlfn.XLOOKUP($A408,sdbs034!$A:$A,sdbs034!$A:$A,,-1)
       - _xlfn.XLOOKUP($A408,sdbs034!$A:$A,sdbs034!$A:$A,,1) )
   * ( _xlfn.XLOOKUP($A408,sdbs034!$A:$A,sdbs034!$B:$B,,-1)
       - _xlfn.XLOOKUP($A408,sdbs034!$A:$A,sdbs034!$B:$B,,1) )</f>
        <v>0.98684116285213752</v>
      </c>
      <c r="H408">
        <f xml:space="preserve"> _xlfn.XLOOKUP($A408,sdbso042!$A:$A,sdbso042!$B:$B,,1)
 + ( $A408 - _xlfn.XLOOKUP($A408,sdbso042!$A:$A,sdbso042!$A:$A,,1) )
   / ( _xlfn.XLOOKUP($A408,sdbso042!$A:$A,sdbso042!$A:$A,,-1)
       - _xlfn.XLOOKUP($A408,sdbso042!$A:$A,sdbso042!$A:$A,,1) )
   * ( _xlfn.XLOOKUP($A408,sdbso042!$A:$A,sdbso042!$B:$B,,-1)
       - _xlfn.XLOOKUP($A408,sdbso042!$A:$A,sdbso042!$B:$B,,1) )</f>
        <v>0.93048850922792625</v>
      </c>
      <c r="Y408">
        <f t="shared" si="19"/>
        <v>0</v>
      </c>
      <c r="Z408">
        <f t="shared" si="20"/>
        <v>0</v>
      </c>
      <c r="AM408" s="1">
        <v>2525.3416000000002</v>
      </c>
    </row>
    <row r="409" spans="1:39" x14ac:dyDescent="0.2">
      <c r="A409" s="1">
        <f t="shared" si="18"/>
        <v>2524.0918000000001</v>
      </c>
      <c r="B409" s="1">
        <v>0.96298704000000002</v>
      </c>
      <c r="C409">
        <f xml:space="preserve"> _xlfn.XLOOKUP($A409,DibenzoThiophene!$A:$A,DibenzoThiophene!$B:$B,,1)
 + ( $A409 - _xlfn.XLOOKUP($A409,DibenzoThiophene!$A:$A,DibenzoThiophene!$A:$A,,1) )
   / ( _xlfn.XLOOKUP($A409,DibenzoThiophene!$A:$A,DibenzoThiophene!$A:$A,,-1)
       - _xlfn.XLOOKUP($A409,DibenzoThiophene!$A:$A,DibenzoThiophene!$A:$A,,1) )
   * ( _xlfn.XLOOKUP($A409,DibenzoThiophene!$A:$A,DibenzoThiophene!$B:$B,,-1)
       - _xlfn.XLOOKUP($A409,DibenzoThiophene!$A:$A,DibenzoThiophene!$B:$B,,1) )</f>
        <v>0.94217105008088842</v>
      </c>
      <c r="D409">
        <f xml:space="preserve"> _xlfn.XLOOKUP($A409,Sulfone!$A:$A,Sulfone!$B:$B,,1)
 + ( $A409 - _xlfn.XLOOKUP($A409,Sulfone!$A:$A,Sulfone!$A:$A,,1) )
   / ( _xlfn.XLOOKUP($A409,Sulfone!$A:$A,Sulfone!$A:$A,,-1)
       - _xlfn.XLOOKUP($A409,Sulfone!$A:$A,Sulfone!$A:$A,,1) )
   * ( _xlfn.XLOOKUP($A409,Sulfone!$A:$A,Sulfone!$B:$B,,-1)
       - _xlfn.XLOOKUP($A409,Sulfone!$A:$A,Sulfone!$B:$B,,1) )</f>
        <v>1.0078497497072361</v>
      </c>
      <c r="E409">
        <f xml:space="preserve"> _xlfn.XLOOKUP($A409,sfeso4051!$A:$A,sfeso4051!$B:$B,,1)
 + ( $A409 - _xlfn.XLOOKUP($A409,sfeso4051!$A:$A,sfeso4051!$A:$A,,1) )
   / ( _xlfn.XLOOKUP($A409,sfeso4051!$A:$A,sfeso4051!$A:$A,,-1)
       - _xlfn.XLOOKUP($A409,sfeso4051!$A:$A,sfeso4051!$A:$A,,1) )
   * ( _xlfn.XLOOKUP($A409,sfeso4051!$A:$A,sfeso4051!$B:$B,,-1)
       - _xlfn.XLOOKUP($A409,sfeso4051!$A:$A,sfeso4051!$B:$B,,1) )</f>
        <v>0.85941100222461497</v>
      </c>
      <c r="F409">
        <f xml:space="preserve"> _xlfn.XLOOKUP($A409,sdbt029!$A:$A,sdbt029!$B:$B,,1)
 + ( $A409 - _xlfn.XLOOKUP($A409,sdbt029!$A:$A,sdbt029!$A:$A,,1) )
   / ( _xlfn.XLOOKUP($A409,sdbt029!$A:$A,sdbt029!$A:$A,,-1)
       - _xlfn.XLOOKUP($A409,sdbt029!$A:$A,sdbt029!$A:$A,,1) )
   * ( _xlfn.XLOOKUP($A409,sdbt029!$A:$A,sdbt029!$B:$B,,-1)
       - _xlfn.XLOOKUP($A409,sdbt029!$A:$A,sdbt029!$B:$B,,1) )</f>
        <v>0.9936393967250754</v>
      </c>
      <c r="G409">
        <f xml:space="preserve"> _xlfn.XLOOKUP($A409,sdbs034!$A:$A,sdbs034!$B:$B,,1)
 + ( $A409 - _xlfn.XLOOKUP($A409,sdbs034!$A:$A,sdbs034!$A:$A,,1) )
   / ( _xlfn.XLOOKUP($A409,sdbs034!$A:$A,sdbs034!$A:$A,,-1)
       - _xlfn.XLOOKUP($A409,sdbs034!$A:$A,sdbs034!$A:$A,,1) )
   * ( _xlfn.XLOOKUP($A409,sdbs034!$A:$A,sdbs034!$B:$B,,-1)
       - _xlfn.XLOOKUP($A409,sdbs034!$A:$A,sdbs034!$B:$B,,1) )</f>
        <v>0.98718501249377322</v>
      </c>
      <c r="H409">
        <f xml:space="preserve"> _xlfn.XLOOKUP($A409,sdbso042!$A:$A,sdbso042!$B:$B,,1)
 + ( $A409 - _xlfn.XLOOKUP($A409,sdbso042!$A:$A,sdbso042!$A:$A,,1) )
   / ( _xlfn.XLOOKUP($A409,sdbso042!$A:$A,sdbso042!$A:$A,,-1)
       - _xlfn.XLOOKUP($A409,sdbso042!$A:$A,sdbso042!$A:$A,,1) )
   * ( _xlfn.XLOOKUP($A409,sdbso042!$A:$A,sdbso042!$B:$B,,-1)
       - _xlfn.XLOOKUP($A409,sdbso042!$A:$A,sdbso042!$B:$B,,1) )</f>
        <v>0.92986746603472725</v>
      </c>
      <c r="Y409">
        <f t="shared" si="19"/>
        <v>0</v>
      </c>
      <c r="Z409">
        <f t="shared" si="20"/>
        <v>0</v>
      </c>
      <c r="AM409" s="1">
        <v>2525.5918000000001</v>
      </c>
    </row>
    <row r="410" spans="1:39" x14ac:dyDescent="0.2">
      <c r="A410" s="1">
        <f t="shared" si="18"/>
        <v>2524.3418999999999</v>
      </c>
      <c r="B410" s="1">
        <v>0.98737755000000005</v>
      </c>
      <c r="C410">
        <f xml:space="preserve"> _xlfn.XLOOKUP($A410,DibenzoThiophene!$A:$A,DibenzoThiophene!$B:$B,,1)
 + ( $A410 - _xlfn.XLOOKUP($A410,DibenzoThiophene!$A:$A,DibenzoThiophene!$A:$A,,1) )
   / ( _xlfn.XLOOKUP($A410,DibenzoThiophene!$A:$A,DibenzoThiophene!$A:$A,,-1)
       - _xlfn.XLOOKUP($A410,DibenzoThiophene!$A:$A,DibenzoThiophene!$A:$A,,1) )
   * ( _xlfn.XLOOKUP($A410,DibenzoThiophene!$A:$A,DibenzoThiophene!$B:$B,,-1)
       - _xlfn.XLOOKUP($A410,DibenzoThiophene!$A:$A,DibenzoThiophene!$B:$B,,1) )</f>
        <v>0.93934303598285029</v>
      </c>
      <c r="D410">
        <f xml:space="preserve"> _xlfn.XLOOKUP($A410,Sulfone!$A:$A,Sulfone!$B:$B,,1)
 + ( $A410 - _xlfn.XLOOKUP($A410,Sulfone!$A:$A,Sulfone!$A:$A,,1) )
   / ( _xlfn.XLOOKUP($A410,Sulfone!$A:$A,Sulfone!$A:$A,,-1)
       - _xlfn.XLOOKUP($A410,Sulfone!$A:$A,Sulfone!$A:$A,,1) )
   * ( _xlfn.XLOOKUP($A410,Sulfone!$A:$A,Sulfone!$B:$B,,-1)
       - _xlfn.XLOOKUP($A410,Sulfone!$A:$A,Sulfone!$B:$B,,1) )</f>
        <v>1.0082896670778858</v>
      </c>
      <c r="E410">
        <f xml:space="preserve"> _xlfn.XLOOKUP($A410,sfeso4051!$A:$A,sfeso4051!$B:$B,,1)
 + ( $A410 - _xlfn.XLOOKUP($A410,sfeso4051!$A:$A,sfeso4051!$A:$A,,1) )
   / ( _xlfn.XLOOKUP($A410,sfeso4051!$A:$A,sfeso4051!$A:$A,,-1)
       - _xlfn.XLOOKUP($A410,sfeso4051!$A:$A,sfeso4051!$A:$A,,1) )
   * ( _xlfn.XLOOKUP($A410,sfeso4051!$A:$A,sfeso4051!$B:$B,,-1)
       - _xlfn.XLOOKUP($A410,sfeso4051!$A:$A,sfeso4051!$B:$B,,1) )</f>
        <v>0.86070910714292148</v>
      </c>
      <c r="F410">
        <f xml:space="preserve"> _xlfn.XLOOKUP($A410,sdbt029!$A:$A,sdbt029!$B:$B,,1)
 + ( $A410 - _xlfn.XLOOKUP($A410,sdbt029!$A:$A,sdbt029!$A:$A,,1) )
   / ( _xlfn.XLOOKUP($A410,sdbt029!$A:$A,sdbt029!$A:$A,,-1)
       - _xlfn.XLOOKUP($A410,sdbt029!$A:$A,sdbt029!$A:$A,,1) )
   * ( _xlfn.XLOOKUP($A410,sdbt029!$A:$A,sdbt029!$B:$B,,-1)
       - _xlfn.XLOOKUP($A410,sdbt029!$A:$A,sdbt029!$B:$B,,1) )</f>
        <v>0.99588715901821923</v>
      </c>
      <c r="G410">
        <f xml:space="preserve"> _xlfn.XLOOKUP($A410,sdbs034!$A:$A,sdbs034!$B:$B,,1)
 + ( $A410 - _xlfn.XLOOKUP($A410,sdbs034!$A:$A,sdbs034!$A:$A,,1) )
   / ( _xlfn.XLOOKUP($A410,sdbs034!$A:$A,sdbs034!$A:$A,,-1)
       - _xlfn.XLOOKUP($A410,sdbs034!$A:$A,sdbs034!$A:$A,,1) )
   * ( _xlfn.XLOOKUP($A410,sdbs034!$A:$A,sdbs034!$B:$B,,-1)
       - _xlfn.XLOOKUP($A410,sdbs034!$A:$A,sdbs034!$B:$B,,1) )</f>
        <v>0.98693650833890767</v>
      </c>
      <c r="H410">
        <f xml:space="preserve"> _xlfn.XLOOKUP($A410,sdbso042!$A:$A,sdbso042!$B:$B,,1)
 + ( $A410 - _xlfn.XLOOKUP($A410,sdbso042!$A:$A,sdbso042!$A:$A,,1) )
   / ( _xlfn.XLOOKUP($A410,sdbso042!$A:$A,sdbso042!$A:$A,,-1)
       - _xlfn.XLOOKUP($A410,sdbso042!$A:$A,sdbso042!$A:$A,,1) )
   * ( _xlfn.XLOOKUP($A410,sdbso042!$A:$A,sdbso042!$B:$B,,-1)
       - _xlfn.XLOOKUP($A410,sdbso042!$A:$A,sdbso042!$B:$B,,1) )</f>
        <v>0.92701404002325627</v>
      </c>
      <c r="Y410">
        <f t="shared" si="19"/>
        <v>0</v>
      </c>
      <c r="Z410">
        <f t="shared" si="20"/>
        <v>0</v>
      </c>
      <c r="AM410" s="1">
        <v>2525.8418999999999</v>
      </c>
    </row>
    <row r="411" spans="1:39" x14ac:dyDescent="0.2">
      <c r="A411" s="1">
        <f t="shared" si="18"/>
        <v>2524.5920999999998</v>
      </c>
      <c r="B411" s="1">
        <v>0.99359324000000004</v>
      </c>
      <c r="C411">
        <f xml:space="preserve"> _xlfn.XLOOKUP($A411,DibenzoThiophene!$A:$A,DibenzoThiophene!$B:$B,,1)
 + ( $A411 - _xlfn.XLOOKUP($A411,DibenzoThiophene!$A:$A,DibenzoThiophene!$A:$A,,1) )
   / ( _xlfn.XLOOKUP($A411,DibenzoThiophene!$A:$A,DibenzoThiophene!$A:$A,,-1)
       - _xlfn.XLOOKUP($A411,DibenzoThiophene!$A:$A,DibenzoThiophene!$A:$A,,1) )
   * ( _xlfn.XLOOKUP($A411,DibenzoThiophene!$A:$A,DibenzoThiophene!$B:$B,,-1)
       - _xlfn.XLOOKUP($A411,DibenzoThiophene!$A:$A,DibenzoThiophene!$B:$B,,1) )</f>
        <v>0.93742092817727907</v>
      </c>
      <c r="D411">
        <f xml:space="preserve"> _xlfn.XLOOKUP($A411,Sulfone!$A:$A,Sulfone!$B:$B,,1)
 + ( $A411 - _xlfn.XLOOKUP($A411,Sulfone!$A:$A,Sulfone!$A:$A,,1) )
   / ( _xlfn.XLOOKUP($A411,Sulfone!$A:$A,Sulfone!$A:$A,,-1)
       - _xlfn.XLOOKUP($A411,Sulfone!$A:$A,Sulfone!$A:$A,,1) )
   * ( _xlfn.XLOOKUP($A411,Sulfone!$A:$A,Sulfone!$B:$B,,-1)
       - _xlfn.XLOOKUP($A411,Sulfone!$A:$A,Sulfone!$B:$B,,1) )</f>
        <v>1.0087297603451255</v>
      </c>
      <c r="E411">
        <f xml:space="preserve"> _xlfn.XLOOKUP($A411,sfeso4051!$A:$A,sfeso4051!$B:$B,,1)
 + ( $A411 - _xlfn.XLOOKUP($A411,sfeso4051!$A:$A,sfeso4051!$A:$A,,1) )
   / ( _xlfn.XLOOKUP($A411,sfeso4051!$A:$A,sfeso4051!$A:$A,,-1)
       - _xlfn.XLOOKUP($A411,sfeso4051!$A:$A,sfeso4051!$A:$A,,1) )
   * ( _xlfn.XLOOKUP($A411,sfeso4051!$A:$A,sfeso4051!$B:$B,,-1)
       - _xlfn.XLOOKUP($A411,sfeso4051!$A:$A,sfeso4051!$B:$B,,1) )</f>
        <v>0.86105205655191375</v>
      </c>
      <c r="F411">
        <f xml:space="preserve"> _xlfn.XLOOKUP($A411,sdbt029!$A:$A,sdbt029!$B:$B,,1)
 + ( $A411 - _xlfn.XLOOKUP($A411,sdbt029!$A:$A,sdbt029!$A:$A,,1) )
   / ( _xlfn.XLOOKUP($A411,sdbt029!$A:$A,sdbt029!$A:$A,,-1)
       - _xlfn.XLOOKUP($A411,sdbt029!$A:$A,sdbt029!$A:$A,,1) )
   * ( _xlfn.XLOOKUP($A411,sdbt029!$A:$A,sdbt029!$B:$B,,-1)
       - _xlfn.XLOOKUP($A411,sdbt029!$A:$A,sdbt029!$B:$B,,1) )</f>
        <v>0.99739542498128386</v>
      </c>
      <c r="G411">
        <f xml:space="preserve"> _xlfn.XLOOKUP($A411,sdbs034!$A:$A,sdbs034!$B:$B,,1)
 + ( $A411 - _xlfn.XLOOKUP($A411,sdbs034!$A:$A,sdbs034!$A:$A,,1) )
   / ( _xlfn.XLOOKUP($A411,sdbs034!$A:$A,sdbs034!$A:$A,,-1)
       - _xlfn.XLOOKUP($A411,sdbs034!$A:$A,sdbs034!$A:$A,,1) )
   * ( _xlfn.XLOOKUP($A411,sdbs034!$A:$A,sdbs034!$B:$B,,-1)
       - _xlfn.XLOOKUP($A411,sdbs034!$A:$A,sdbs034!$B:$B,,1) )</f>
        <v>0.98554832497776768</v>
      </c>
      <c r="H411">
        <f xml:space="preserve"> _xlfn.XLOOKUP($A411,sdbso042!$A:$A,sdbso042!$B:$B,,1)
 + ( $A411 - _xlfn.XLOOKUP($A411,sdbso042!$A:$A,sdbso042!$A:$A,,1) )
   / ( _xlfn.XLOOKUP($A411,sdbso042!$A:$A,sdbso042!$A:$A,,-1)
       - _xlfn.XLOOKUP($A411,sdbso042!$A:$A,sdbso042!$A:$A,,1) )
   * ( _xlfn.XLOOKUP($A411,sdbso042!$A:$A,sdbso042!$B:$B,,-1)
       - _xlfn.XLOOKUP($A411,sdbso042!$A:$A,sdbso042!$B:$B,,1) )</f>
        <v>0.92550277727476049</v>
      </c>
      <c r="Y411">
        <f t="shared" si="19"/>
        <v>0</v>
      </c>
      <c r="Z411">
        <f t="shared" si="20"/>
        <v>0</v>
      </c>
      <c r="AM411" s="1">
        <v>2526.0920999999998</v>
      </c>
    </row>
    <row r="412" spans="1:39" x14ac:dyDescent="0.2">
      <c r="A412" s="1">
        <f t="shared" si="18"/>
        <v>2524.8422999999998</v>
      </c>
      <c r="B412" s="1">
        <v>1.0286527000000001</v>
      </c>
      <c r="C412">
        <f xml:space="preserve"> _xlfn.XLOOKUP($A412,DibenzoThiophene!$A:$A,DibenzoThiophene!$B:$B,,1)
 + ( $A412 - _xlfn.XLOOKUP($A412,DibenzoThiophene!$A:$A,DibenzoThiophene!$A:$A,,1) )
   / ( _xlfn.XLOOKUP($A412,DibenzoThiophene!$A:$A,DibenzoThiophene!$A:$A,,-1)
       - _xlfn.XLOOKUP($A412,DibenzoThiophene!$A:$A,DibenzoThiophene!$A:$A,,1) )
   * ( _xlfn.XLOOKUP($A412,DibenzoThiophene!$A:$A,DibenzoThiophene!$B:$B,,-1)
       - _xlfn.XLOOKUP($A412,DibenzoThiophene!$A:$A,DibenzoThiophene!$B:$B,,1) )</f>
        <v>0.94012692159083899</v>
      </c>
      <c r="D412">
        <f xml:space="preserve"> _xlfn.XLOOKUP($A412,Sulfone!$A:$A,Sulfone!$B:$B,,1)
 + ( $A412 - _xlfn.XLOOKUP($A412,Sulfone!$A:$A,Sulfone!$A:$A,,1) )
   / ( _xlfn.XLOOKUP($A412,Sulfone!$A:$A,Sulfone!$A:$A,,-1)
       - _xlfn.XLOOKUP($A412,Sulfone!$A:$A,Sulfone!$A:$A,,1) )
   * ( _xlfn.XLOOKUP($A412,Sulfone!$A:$A,Sulfone!$B:$B,,-1)
       - _xlfn.XLOOKUP($A412,Sulfone!$A:$A,Sulfone!$B:$B,,1) )</f>
        <v>1.0091698536123652</v>
      </c>
      <c r="E412">
        <f xml:space="preserve"> _xlfn.XLOOKUP($A412,sfeso4051!$A:$A,sfeso4051!$B:$B,,1)
 + ( $A412 - _xlfn.XLOOKUP($A412,sfeso4051!$A:$A,sfeso4051!$A:$A,,1) )
   / ( _xlfn.XLOOKUP($A412,sfeso4051!$A:$A,sfeso4051!$A:$A,,-1)
       - _xlfn.XLOOKUP($A412,sfeso4051!$A:$A,sfeso4051!$A:$A,,1) )
   * ( _xlfn.XLOOKUP($A412,sfeso4051!$A:$A,sfeso4051!$B:$B,,-1)
       - _xlfn.XLOOKUP($A412,sfeso4051!$A:$A,sfeso4051!$B:$B,,1) )</f>
        <v>0.85966344999405675</v>
      </c>
      <c r="F412">
        <f xml:space="preserve"> _xlfn.XLOOKUP($A412,sdbt029!$A:$A,sdbt029!$B:$B,,1)
 + ( $A412 - _xlfn.XLOOKUP($A412,sdbt029!$A:$A,sdbt029!$A:$A,,1) )
   / ( _xlfn.XLOOKUP($A412,sdbt029!$A:$A,sdbt029!$A:$A,,-1)
       - _xlfn.XLOOKUP($A412,sdbt029!$A:$A,sdbt029!$A:$A,,1) )
   * ( _xlfn.XLOOKUP($A412,sdbt029!$A:$A,sdbt029!$B:$B,,-1)
       - _xlfn.XLOOKUP($A412,sdbt029!$A:$A,sdbt029!$B:$B,,1) )</f>
        <v>0.99756219292151072</v>
      </c>
      <c r="G412">
        <f xml:space="preserve"> _xlfn.XLOOKUP($A412,sdbs034!$A:$A,sdbs034!$B:$B,,1)
 + ( $A412 - _xlfn.XLOOKUP($A412,sdbs034!$A:$A,sdbs034!$A:$A,,1) )
   / ( _xlfn.XLOOKUP($A412,sdbs034!$A:$A,sdbs034!$A:$A,,-1)
       - _xlfn.XLOOKUP($A412,sdbs034!$A:$A,sdbs034!$A:$A,,1) )
   * ( _xlfn.XLOOKUP($A412,sdbs034!$A:$A,sdbs034!$B:$B,,-1)
       - _xlfn.XLOOKUP($A412,sdbs034!$A:$A,sdbs034!$B:$B,,1) )</f>
        <v>0.98209537355068899</v>
      </c>
      <c r="H412">
        <f xml:space="preserve"> _xlfn.XLOOKUP($A412,sdbso042!$A:$A,sdbso042!$B:$B,,1)
 + ( $A412 - _xlfn.XLOOKUP($A412,sdbso042!$A:$A,sdbso042!$A:$A,,1) )
   / ( _xlfn.XLOOKUP($A412,sdbso042!$A:$A,sdbso042!$A:$A,,-1)
       - _xlfn.XLOOKUP($A412,sdbso042!$A:$A,sdbso042!$A:$A,,1) )
   * ( _xlfn.XLOOKUP($A412,sdbso042!$A:$A,sdbso042!$B:$B,,-1)
       - _xlfn.XLOOKUP($A412,sdbso042!$A:$A,sdbso042!$B:$B,,1) )</f>
        <v>0.92642540415785113</v>
      </c>
      <c r="Y412">
        <f t="shared" si="19"/>
        <v>0</v>
      </c>
      <c r="Z412">
        <f t="shared" si="20"/>
        <v>0</v>
      </c>
      <c r="AM412" s="1">
        <v>2526.3422999999998</v>
      </c>
    </row>
    <row r="413" spans="1:39" x14ac:dyDescent="0.2">
      <c r="A413" s="1">
        <f t="shared" si="18"/>
        <v>2525.0925000000002</v>
      </c>
      <c r="B413" s="1">
        <v>0.99002005000000004</v>
      </c>
      <c r="C413">
        <f xml:space="preserve"> _xlfn.XLOOKUP($A413,DibenzoThiophene!$A:$A,DibenzoThiophene!$B:$B,,1)
 + ( $A413 - _xlfn.XLOOKUP($A413,DibenzoThiophene!$A:$A,DibenzoThiophene!$A:$A,,1) )
   / ( _xlfn.XLOOKUP($A413,DibenzoThiophene!$A:$A,DibenzoThiophene!$A:$A,,-1)
       - _xlfn.XLOOKUP($A413,DibenzoThiophene!$A:$A,DibenzoThiophene!$A:$A,,1) )
   * ( _xlfn.XLOOKUP($A413,DibenzoThiophene!$A:$A,DibenzoThiophene!$B:$B,,-1)
       - _xlfn.XLOOKUP($A413,DibenzoThiophene!$A:$A,DibenzoThiophene!$B:$B,,1) )</f>
        <v>0.94283291500440392</v>
      </c>
      <c r="D413">
        <f xml:space="preserve"> _xlfn.XLOOKUP($A413,Sulfone!$A:$A,Sulfone!$B:$B,,1)
 + ( $A413 - _xlfn.XLOOKUP($A413,Sulfone!$A:$A,Sulfone!$A:$A,,1) )
   / ( _xlfn.XLOOKUP($A413,Sulfone!$A:$A,Sulfone!$A:$A,,-1)
       - _xlfn.XLOOKUP($A413,Sulfone!$A:$A,Sulfone!$A:$A,,1) )
   * ( _xlfn.XLOOKUP($A413,Sulfone!$A:$A,Sulfone!$B:$B,,-1)
       - _xlfn.XLOOKUP($A413,Sulfone!$A:$A,Sulfone!$B:$B,,1) )</f>
        <v>1.0095695791828418</v>
      </c>
      <c r="E413">
        <f xml:space="preserve"> _xlfn.XLOOKUP($A413,sfeso4051!$A:$A,sfeso4051!$B:$B,,1)
 + ( $A413 - _xlfn.XLOOKUP($A413,sfeso4051!$A:$A,sfeso4051!$A:$A,,1) )
   / ( _xlfn.XLOOKUP($A413,sfeso4051!$A:$A,sfeso4051!$A:$A,,-1)
       - _xlfn.XLOOKUP($A413,sfeso4051!$A:$A,sfeso4051!$A:$A,,1) )
   * ( _xlfn.XLOOKUP($A413,sfeso4051!$A:$A,sfeso4051!$B:$B,,-1)
       - _xlfn.XLOOKUP($A413,sfeso4051!$A:$A,sfeso4051!$B:$B,,1) )</f>
        <v>0.85888723332794081</v>
      </c>
      <c r="F413">
        <f xml:space="preserve"> _xlfn.XLOOKUP($A413,sdbt029!$A:$A,sdbt029!$B:$B,,1)
 + ( $A413 - _xlfn.XLOOKUP($A413,sdbt029!$A:$A,sdbt029!$A:$A,,1) )
   / ( _xlfn.XLOOKUP($A413,sdbt029!$A:$A,sdbt029!$A:$A,,-1)
       - _xlfn.XLOOKUP($A413,sdbt029!$A:$A,sdbt029!$A:$A,,1) )
   * ( _xlfn.XLOOKUP($A413,sdbt029!$A:$A,sdbt029!$B:$B,,-1)
       - _xlfn.XLOOKUP($A413,sdbt029!$A:$A,sdbt029!$B:$B,,1) )</f>
        <v>0.99706325511385829</v>
      </c>
      <c r="G413">
        <f xml:space="preserve"> _xlfn.XLOOKUP($A413,sdbs034!$A:$A,sdbs034!$B:$B,,1)
 + ( $A413 - _xlfn.XLOOKUP($A413,sdbs034!$A:$A,sdbs034!$A:$A,,1) )
   / ( _xlfn.XLOOKUP($A413,sdbs034!$A:$A,sdbs034!$A:$A,,-1)
       - _xlfn.XLOOKUP($A413,sdbs034!$A:$A,sdbs034!$A:$A,,1) )
   * ( _xlfn.XLOOKUP($A413,sdbs034!$A:$A,sdbs034!$B:$B,,-1)
       - _xlfn.XLOOKUP($A413,sdbs034!$A:$A,sdbs034!$B:$B,,1) )</f>
        <v>0.97525494851161698</v>
      </c>
      <c r="H413">
        <f xml:space="preserve"> _xlfn.XLOOKUP($A413,sdbso042!$A:$A,sdbso042!$B:$B,,1)
 + ( $A413 - _xlfn.XLOOKUP($A413,sdbso042!$A:$A,sdbso042!$A:$A,,1) )
   / ( _xlfn.XLOOKUP($A413,sdbso042!$A:$A,sdbso042!$A:$A,,-1)
       - _xlfn.XLOOKUP($A413,sdbso042!$A:$A,sdbso042!$A:$A,,1) )
   * ( _xlfn.XLOOKUP($A413,sdbso042!$A:$A,sdbso042!$B:$B,,-1)
       - _xlfn.XLOOKUP($A413,sdbso042!$A:$A,sdbso042!$B:$B,,1) )</f>
        <v>0.92720335089646577</v>
      </c>
      <c r="Y413">
        <f t="shared" si="19"/>
        <v>0</v>
      </c>
      <c r="Z413">
        <f t="shared" si="20"/>
        <v>0</v>
      </c>
      <c r="AM413" s="1">
        <v>2526.5925000000002</v>
      </c>
    </row>
    <row r="414" spans="1:39" x14ac:dyDescent="0.2">
      <c r="A414" s="1">
        <f t="shared" si="18"/>
        <v>2525.3425999999999</v>
      </c>
      <c r="B414" s="1">
        <v>0.98426723000000005</v>
      </c>
      <c r="C414">
        <f xml:space="preserve"> _xlfn.XLOOKUP($A414,DibenzoThiophene!$A:$A,DibenzoThiophene!$B:$B,,1)
 + ( $A414 - _xlfn.XLOOKUP($A414,DibenzoThiophene!$A:$A,DibenzoThiophene!$A:$A,,1) )
   / ( _xlfn.XLOOKUP($A414,DibenzoThiophene!$A:$A,DibenzoThiophene!$A:$A,,-1)
       - _xlfn.XLOOKUP($A414,DibenzoThiophene!$A:$A,DibenzoThiophene!$A:$A,,1) )
   * ( _xlfn.XLOOKUP($A414,DibenzoThiophene!$A:$A,DibenzoThiophene!$B:$B,,-1)
       - _xlfn.XLOOKUP($A414,DibenzoThiophene!$A:$A,DibenzoThiophene!$B:$B,,1) )</f>
        <v>0.94553782688582211</v>
      </c>
      <c r="D414">
        <f xml:space="preserve"> _xlfn.XLOOKUP($A414,Sulfone!$A:$A,Sulfone!$B:$B,,1)
 + ( $A414 - _xlfn.XLOOKUP($A414,Sulfone!$A:$A,Sulfone!$A:$A,,1) )
   / ( _xlfn.XLOOKUP($A414,Sulfone!$A:$A,Sulfone!$A:$A,,-1)
       - _xlfn.XLOOKUP($A414,Sulfone!$A:$A,Sulfone!$A:$A,,1) )
   * ( _xlfn.XLOOKUP($A414,Sulfone!$A:$A,Sulfone!$B:$B,,-1)
       - _xlfn.XLOOKUP($A414,Sulfone!$A:$A,Sulfone!$B:$B,,1) )</f>
        <v>1.0098981726924197</v>
      </c>
      <c r="E414">
        <f xml:space="preserve"> _xlfn.XLOOKUP($A414,sfeso4051!$A:$A,sfeso4051!$B:$B,,1)
 + ( $A414 - _xlfn.XLOOKUP($A414,sfeso4051!$A:$A,sfeso4051!$A:$A,,1) )
   / ( _xlfn.XLOOKUP($A414,sfeso4051!$A:$A,sfeso4051!$A:$A,,-1)
       - _xlfn.XLOOKUP($A414,sfeso4051!$A:$A,sfeso4051!$A:$A,,1) )
   * ( _xlfn.XLOOKUP($A414,sfeso4051!$A:$A,sfeso4051!$B:$B,,-1)
       - _xlfn.XLOOKUP($A414,sfeso4051!$A:$A,sfeso4051!$B:$B,,1) )</f>
        <v>0.85918799764614828</v>
      </c>
      <c r="F414">
        <f xml:space="preserve"> _xlfn.XLOOKUP($A414,sdbt029!$A:$A,sdbt029!$B:$B,,1)
 + ( $A414 - _xlfn.XLOOKUP($A414,sdbt029!$A:$A,sdbt029!$A:$A,,1) )
   / ( _xlfn.XLOOKUP($A414,sdbt029!$A:$A,sdbt029!$A:$A,,-1)
       - _xlfn.XLOOKUP($A414,sdbt029!$A:$A,sdbt029!$A:$A,,1) )
   * ( _xlfn.XLOOKUP($A414,sdbt029!$A:$A,sdbt029!$B:$B,,-1)
       - _xlfn.XLOOKUP($A414,sdbt029!$A:$A,sdbt029!$B:$B,,1) )</f>
        <v>0.99539410892482616</v>
      </c>
      <c r="G414">
        <f xml:space="preserve"> _xlfn.XLOOKUP($A414,sdbs034!$A:$A,sdbs034!$B:$B,,1)
 + ( $A414 - _xlfn.XLOOKUP($A414,sdbs034!$A:$A,sdbs034!$A:$A,,1) )
   / ( _xlfn.XLOOKUP($A414,sdbs034!$A:$A,sdbs034!$A:$A,,-1)
       - _xlfn.XLOOKUP($A414,sdbs034!$A:$A,sdbs034!$A:$A,,1) )
   * ( _xlfn.XLOOKUP($A414,sdbs034!$A:$A,sdbs034!$B:$B,,-1)
       - _xlfn.XLOOKUP($A414,sdbs034!$A:$A,sdbs034!$B:$B,,1) )</f>
        <v>0.96246158478750177</v>
      </c>
      <c r="H414">
        <f xml:space="preserve"> _xlfn.XLOOKUP($A414,sdbso042!$A:$A,sdbso042!$B:$B,,1)
 + ( $A414 - _xlfn.XLOOKUP($A414,sdbso042!$A:$A,sdbso042!$A:$A,,1) )
   / ( _xlfn.XLOOKUP($A414,sdbso042!$A:$A,sdbso042!$A:$A,,-1)
       - _xlfn.XLOOKUP($A414,sdbso042!$A:$A,sdbso042!$A:$A,,1) )
   * ( _xlfn.XLOOKUP($A414,sdbso042!$A:$A,sdbso042!$B:$B,,-1)
       - _xlfn.XLOOKUP($A414,sdbso042!$A:$A,sdbso042!$B:$B,,1) )</f>
        <v>0.92772661790974997</v>
      </c>
      <c r="Y414">
        <f t="shared" si="19"/>
        <v>0</v>
      </c>
      <c r="Z414">
        <f t="shared" si="20"/>
        <v>0</v>
      </c>
      <c r="AM414" s="1">
        <v>2526.8425999999999</v>
      </c>
    </row>
    <row r="415" spans="1:39" x14ac:dyDescent="0.2">
      <c r="A415" s="1">
        <f t="shared" si="18"/>
        <v>2525.5927999999999</v>
      </c>
      <c r="B415" s="1">
        <v>1.0166189999999999</v>
      </c>
      <c r="C415">
        <f xml:space="preserve"> _xlfn.XLOOKUP($A415,DibenzoThiophene!$A:$A,DibenzoThiophene!$B:$B,,1)
 + ( $A415 - _xlfn.XLOOKUP($A415,DibenzoThiophene!$A:$A,DibenzoThiophene!$A:$A,,1) )
   / ( _xlfn.XLOOKUP($A415,DibenzoThiophene!$A:$A,DibenzoThiophene!$A:$A,,-1)
       - _xlfn.XLOOKUP($A415,DibenzoThiophene!$A:$A,DibenzoThiophene!$A:$A,,1) )
   * ( _xlfn.XLOOKUP($A415,DibenzoThiophene!$A:$A,DibenzoThiophene!$B:$B,,-1)
       - _xlfn.XLOOKUP($A415,DibenzoThiophene!$A:$A,DibenzoThiophene!$B:$B,,1) )</f>
        <v>0.94824382029938203</v>
      </c>
      <c r="D415">
        <f xml:space="preserve"> _xlfn.XLOOKUP($A415,Sulfone!$A:$A,Sulfone!$B:$B,,1)
 + ( $A415 - _xlfn.XLOOKUP($A415,Sulfone!$A:$A,Sulfone!$A:$A,,1) )
   / ( _xlfn.XLOOKUP($A415,Sulfone!$A:$A,Sulfone!$A:$A,,-1)
       - _xlfn.XLOOKUP($A415,Sulfone!$A:$A,Sulfone!$A:$A,,1) )
   * ( _xlfn.XLOOKUP($A415,Sulfone!$A:$A,Sulfone!$B:$B,,-1)
       - _xlfn.XLOOKUP($A415,Sulfone!$A:$A,Sulfone!$B:$B,,1) )</f>
        <v>1.0102268975868476</v>
      </c>
      <c r="E415">
        <f xml:space="preserve"> _xlfn.XLOOKUP($A415,sfeso4051!$A:$A,sfeso4051!$B:$B,,1)
 + ( $A415 - _xlfn.XLOOKUP($A415,sfeso4051!$A:$A,sfeso4051!$A:$A,,1) )
   / ( _xlfn.XLOOKUP($A415,sfeso4051!$A:$A,sfeso4051!$A:$A,,-1)
       - _xlfn.XLOOKUP($A415,sfeso4051!$A:$A,sfeso4051!$A:$A,,1) )
   * ( _xlfn.XLOOKUP($A415,sfeso4051!$A:$A,sfeso4051!$B:$B,,-1)
       - _xlfn.XLOOKUP($A415,sfeso4051!$A:$A,sfeso4051!$B:$B,,1) )</f>
        <v>0.85879014782990448</v>
      </c>
      <c r="F415">
        <f xml:space="preserve"> _xlfn.XLOOKUP($A415,sdbt029!$A:$A,sdbt029!$B:$B,,1)
 + ( $A415 - _xlfn.XLOOKUP($A415,sdbt029!$A:$A,sdbt029!$A:$A,,1) )
   / ( _xlfn.XLOOKUP($A415,sdbt029!$A:$A,sdbt029!$A:$A,,-1)
       - _xlfn.XLOOKUP($A415,sdbt029!$A:$A,sdbt029!$A:$A,,1) )
   * ( _xlfn.XLOOKUP($A415,sdbt029!$A:$A,sdbt029!$B:$B,,-1)
       - _xlfn.XLOOKUP($A415,sdbt029!$A:$A,sdbt029!$B:$B,,1) )</f>
        <v>0.99513065118817834</v>
      </c>
      <c r="G415">
        <f xml:space="preserve"> _xlfn.XLOOKUP($A415,sdbs034!$A:$A,sdbs034!$B:$B,,1)
 + ( $A415 - _xlfn.XLOOKUP($A415,sdbs034!$A:$A,sdbs034!$A:$A,,1) )
   / ( _xlfn.XLOOKUP($A415,sdbs034!$A:$A,sdbs034!$A:$A,,-1)
       - _xlfn.XLOOKUP($A415,sdbs034!$A:$A,sdbs034!$A:$A,,1) )
   * ( _xlfn.XLOOKUP($A415,sdbs034!$A:$A,sdbs034!$B:$B,,-1)
       - _xlfn.XLOOKUP($A415,sdbs034!$A:$A,sdbs034!$B:$B,,1) )</f>
        <v>0.9570977635340725</v>
      </c>
      <c r="H415">
        <f xml:space="preserve"> _xlfn.XLOOKUP($A415,sdbso042!$A:$A,sdbso042!$B:$B,,1)
 + ( $A415 - _xlfn.XLOOKUP($A415,sdbso042!$A:$A,sdbso042!$A:$A,,1) )
   / ( _xlfn.XLOOKUP($A415,sdbso042!$A:$A,sdbso042!$A:$A,,-1)
       - _xlfn.XLOOKUP($A415,sdbso042!$A:$A,sdbso042!$A:$A,,1) )
   * ( _xlfn.XLOOKUP($A415,sdbso042!$A:$A,sdbso042!$B:$B,,-1)
       - _xlfn.XLOOKUP($A415,sdbso042!$A:$A,sdbso042!$B:$B,,1) )</f>
        <v>0.92930261174220574</v>
      </c>
      <c r="Y415">
        <f t="shared" si="19"/>
        <v>0</v>
      </c>
      <c r="Z415">
        <f t="shared" si="20"/>
        <v>0</v>
      </c>
      <c r="AM415" s="1">
        <v>2527.0927999999999</v>
      </c>
    </row>
    <row r="416" spans="1:39" x14ac:dyDescent="0.2">
      <c r="A416" s="1">
        <f t="shared" si="18"/>
        <v>2525.8429999999998</v>
      </c>
      <c r="B416" s="1">
        <v>1.0156767</v>
      </c>
      <c r="C416">
        <f xml:space="preserve"> _xlfn.XLOOKUP($A416,DibenzoThiophene!$A:$A,DibenzoThiophene!$B:$B,,1)
 + ( $A416 - _xlfn.XLOOKUP($A416,DibenzoThiophene!$A:$A,DibenzoThiophene!$A:$A,,1) )
   / ( _xlfn.XLOOKUP($A416,DibenzoThiophene!$A:$A,DibenzoThiophene!$A:$A,,-1)
       - _xlfn.XLOOKUP($A416,DibenzoThiophene!$A:$A,DibenzoThiophene!$A:$A,,1) )
   * ( _xlfn.XLOOKUP($A416,DibenzoThiophene!$A:$A,DibenzoThiophene!$B:$B,,-1)
       - _xlfn.XLOOKUP($A416,DibenzoThiophene!$A:$A,DibenzoThiophene!$B:$B,,1) )</f>
        <v>0.95094981371294207</v>
      </c>
      <c r="D416">
        <f xml:space="preserve"> _xlfn.XLOOKUP($A416,Sulfone!$A:$A,Sulfone!$B:$B,,1)
 + ( $A416 - _xlfn.XLOOKUP($A416,Sulfone!$A:$A,Sulfone!$A:$A,,1) )
   / ( _xlfn.XLOOKUP($A416,Sulfone!$A:$A,Sulfone!$A:$A,,-1)
       - _xlfn.XLOOKUP($A416,Sulfone!$A:$A,Sulfone!$A:$A,,1) )
   * ( _xlfn.XLOOKUP($A416,Sulfone!$A:$A,Sulfone!$B:$B,,-1)
       - _xlfn.XLOOKUP($A416,Sulfone!$A:$A,Sulfone!$B:$B,,1) )</f>
        <v>1.0105556224812757</v>
      </c>
      <c r="E416">
        <f xml:space="preserve"> _xlfn.XLOOKUP($A416,sfeso4051!$A:$A,sfeso4051!$B:$B,,1)
 + ( $A416 - _xlfn.XLOOKUP($A416,sfeso4051!$A:$A,sfeso4051!$A:$A,,1) )
   / ( _xlfn.XLOOKUP($A416,sfeso4051!$A:$A,sfeso4051!$A:$A,,-1)
       - _xlfn.XLOOKUP($A416,sfeso4051!$A:$A,sfeso4051!$A:$A,,1) )
   * ( _xlfn.XLOOKUP($A416,sfeso4051!$A:$A,sfeso4051!$B:$B,,-1)
       - _xlfn.XLOOKUP($A416,sfeso4051!$A:$A,sfeso4051!$B:$B,,1) )</f>
        <v>0.85718933171067269</v>
      </c>
      <c r="F416">
        <f xml:space="preserve"> _xlfn.XLOOKUP($A416,sdbt029!$A:$A,sdbt029!$B:$B,,1)
 + ( $A416 - _xlfn.XLOOKUP($A416,sdbt029!$A:$A,sdbt029!$A:$A,,1) )
   / ( _xlfn.XLOOKUP($A416,sdbt029!$A:$A,sdbt029!$A:$A,,-1)
       - _xlfn.XLOOKUP($A416,sdbt029!$A:$A,sdbt029!$A:$A,,1) )
   * ( _xlfn.XLOOKUP($A416,sdbt029!$A:$A,sdbt029!$B:$B,,-1)
       - _xlfn.XLOOKUP($A416,sdbt029!$A:$A,sdbt029!$B:$B,,1) )</f>
        <v>0.9972884263397559</v>
      </c>
      <c r="G416">
        <f xml:space="preserve"> _xlfn.XLOOKUP($A416,sdbs034!$A:$A,sdbs034!$B:$B,,1)
 + ( $A416 - _xlfn.XLOOKUP($A416,sdbs034!$A:$A,sdbs034!$A:$A,,1) )
   / ( _xlfn.XLOOKUP($A416,sdbs034!$A:$A,sdbs034!$A:$A,,-1)
       - _xlfn.XLOOKUP($A416,sdbs034!$A:$A,sdbs034!$A:$A,,1) )
   * ( _xlfn.XLOOKUP($A416,sdbs034!$A:$A,sdbs034!$B:$B,,-1)
       - _xlfn.XLOOKUP($A416,sdbs034!$A:$A,sdbs034!$B:$B,,1) )</f>
        <v>0.96453371694905454</v>
      </c>
      <c r="H416">
        <f xml:space="preserve"> _xlfn.XLOOKUP($A416,sdbso042!$A:$A,sdbso042!$B:$B,,1)
 + ( $A416 - _xlfn.XLOOKUP($A416,sdbso042!$A:$A,sdbso042!$A:$A,,1) )
   / ( _xlfn.XLOOKUP($A416,sdbso042!$A:$A,sdbso042!$A:$A,,-1)
       - _xlfn.XLOOKUP($A416,sdbso042!$A:$A,sdbso042!$A:$A,,1) )
   * ( _xlfn.XLOOKUP($A416,sdbso042!$A:$A,sdbso042!$B:$B,,-1)
       - _xlfn.XLOOKUP($A416,sdbso042!$A:$A,sdbso042!$B:$B,,1) )</f>
        <v>0.93269065778751314</v>
      </c>
      <c r="Y416">
        <f t="shared" si="19"/>
        <v>0</v>
      </c>
      <c r="Z416">
        <f t="shared" si="20"/>
        <v>0</v>
      </c>
      <c r="AM416" s="1">
        <v>2527.3429999999998</v>
      </c>
    </row>
    <row r="417" spans="1:39" x14ac:dyDescent="0.2">
      <c r="A417" s="1">
        <f t="shared" si="18"/>
        <v>2526.0931999999998</v>
      </c>
      <c r="B417" s="1">
        <v>0.97080157</v>
      </c>
      <c r="C417">
        <f xml:space="preserve"> _xlfn.XLOOKUP($A417,DibenzoThiophene!$A:$A,DibenzoThiophene!$B:$B,,1)
 + ( $A417 - _xlfn.XLOOKUP($A417,DibenzoThiophene!$A:$A,DibenzoThiophene!$A:$A,,1) )
   / ( _xlfn.XLOOKUP($A417,DibenzoThiophene!$A:$A,DibenzoThiophene!$A:$A,,-1)
       - _xlfn.XLOOKUP($A417,DibenzoThiophene!$A:$A,DibenzoThiophene!$A:$A,,1) )
   * ( _xlfn.XLOOKUP($A417,DibenzoThiophene!$A:$A,DibenzoThiophene!$B:$B,,-1)
       - _xlfn.XLOOKUP($A417,DibenzoThiophene!$A:$A,DibenzoThiophene!$B:$B,,1) )</f>
        <v>0.95365580712650211</v>
      </c>
      <c r="D417">
        <f xml:space="preserve"> _xlfn.XLOOKUP($A417,Sulfone!$A:$A,Sulfone!$B:$B,,1)
 + ( $A417 - _xlfn.XLOOKUP($A417,Sulfone!$A:$A,Sulfone!$A:$A,,1) )
   / ( _xlfn.XLOOKUP($A417,Sulfone!$A:$A,Sulfone!$A:$A,,-1)
       - _xlfn.XLOOKUP($A417,Sulfone!$A:$A,Sulfone!$A:$A,,1) )
   * ( _xlfn.XLOOKUP($A417,Sulfone!$A:$A,Sulfone!$B:$B,,-1)
       - _xlfn.XLOOKUP($A417,Sulfone!$A:$A,Sulfone!$B:$B,,1) )</f>
        <v>1.0115436365723713</v>
      </c>
      <c r="E417">
        <f xml:space="preserve"> _xlfn.XLOOKUP($A417,sfeso4051!$A:$A,sfeso4051!$B:$B,,1)
 + ( $A417 - _xlfn.XLOOKUP($A417,sfeso4051!$A:$A,sfeso4051!$A:$A,,1) )
   / ( _xlfn.XLOOKUP($A417,sfeso4051!$A:$A,sfeso4051!$A:$A,,-1)
       - _xlfn.XLOOKUP($A417,sfeso4051!$A:$A,sfeso4051!$A:$A,,1) )
   * ( _xlfn.XLOOKUP($A417,sfeso4051!$A:$A,sfeso4051!$B:$B,,-1)
       - _xlfn.XLOOKUP($A417,sfeso4051!$A:$A,sfeso4051!$B:$B,,1) )</f>
        <v>0.85609590614149012</v>
      </c>
      <c r="F417">
        <f xml:space="preserve"> _xlfn.XLOOKUP($A417,sdbt029!$A:$A,sdbt029!$B:$B,,1)
 + ( $A417 - _xlfn.XLOOKUP($A417,sdbt029!$A:$A,sdbt029!$A:$A,,1) )
   / ( _xlfn.XLOOKUP($A417,sdbt029!$A:$A,sdbt029!$A:$A,,-1)
       - _xlfn.XLOOKUP($A417,sdbt029!$A:$A,sdbt029!$A:$A,,1) )
   * ( _xlfn.XLOOKUP($A417,sdbt029!$A:$A,sdbt029!$B:$B,,-1)
       - _xlfn.XLOOKUP($A417,sdbt029!$A:$A,sdbt029!$B:$B,,1) )</f>
        <v>0.99863593039284437</v>
      </c>
      <c r="G417">
        <f xml:space="preserve"> _xlfn.XLOOKUP($A417,sdbs034!$A:$A,sdbs034!$B:$B,,1)
 + ( $A417 - _xlfn.XLOOKUP($A417,sdbs034!$A:$A,sdbs034!$A:$A,,1) )
   / ( _xlfn.XLOOKUP($A417,sdbs034!$A:$A,sdbs034!$A:$A,,-1)
       - _xlfn.XLOOKUP($A417,sdbs034!$A:$A,sdbs034!$A:$A,,1) )
   * ( _xlfn.XLOOKUP($A417,sdbs034!$A:$A,sdbs034!$B:$B,,-1)
       - _xlfn.XLOOKUP($A417,sdbs034!$A:$A,sdbs034!$B:$B,,1) )</f>
        <v>0.97090575187264772</v>
      </c>
      <c r="H417">
        <f xml:space="preserve"> _xlfn.XLOOKUP($A417,sdbso042!$A:$A,sdbso042!$B:$B,,1)
 + ( $A417 - _xlfn.XLOOKUP($A417,sdbso042!$A:$A,sdbso042!$A:$A,,1) )
   / ( _xlfn.XLOOKUP($A417,sdbso042!$A:$A,sdbso042!$A:$A,,-1)
       - _xlfn.XLOOKUP($A417,sdbso042!$A:$A,sdbso042!$A:$A,,1) )
   * ( _xlfn.XLOOKUP($A417,sdbso042!$A:$A,sdbso042!$B:$B,,-1)
       - _xlfn.XLOOKUP($A417,sdbso042!$A:$A,sdbso042!$B:$B,,1) )</f>
        <v>0.93309461718109232</v>
      </c>
      <c r="Y417">
        <f t="shared" si="19"/>
        <v>0</v>
      </c>
      <c r="Z417">
        <f t="shared" si="20"/>
        <v>0</v>
      </c>
      <c r="AM417" s="1">
        <v>2527.5931999999998</v>
      </c>
    </row>
    <row r="418" spans="1:39" x14ac:dyDescent="0.2">
      <c r="A418" s="1">
        <f t="shared" si="18"/>
        <v>2526.3433</v>
      </c>
      <c r="B418" s="1">
        <v>1.0262347999999999</v>
      </c>
      <c r="C418">
        <f xml:space="preserve"> _xlfn.XLOOKUP($A418,DibenzoThiophene!$A:$A,DibenzoThiophene!$B:$B,,1)
 + ( $A418 - _xlfn.XLOOKUP($A418,DibenzoThiophene!$A:$A,DibenzoThiophene!$A:$A,,1) )
   / ( _xlfn.XLOOKUP($A418,DibenzoThiophene!$A:$A,DibenzoThiophene!$A:$A,,-1)
       - _xlfn.XLOOKUP($A418,DibenzoThiophene!$A:$A,DibenzoThiophene!$A:$A,,1) )
   * ( _xlfn.XLOOKUP($A418,DibenzoThiophene!$A:$A,DibenzoThiophene!$B:$B,,-1)
       - _xlfn.XLOOKUP($A418,DibenzoThiophene!$A:$A,DibenzoThiophene!$B:$B,,1) )</f>
        <v>0.95636071900792519</v>
      </c>
      <c r="D418">
        <f xml:space="preserve"> _xlfn.XLOOKUP($A418,Sulfone!$A:$A,Sulfone!$B:$B,,1)
 + ( $A418 - _xlfn.XLOOKUP($A418,Sulfone!$A:$A,Sulfone!$A:$A,,1) )
   / ( _xlfn.XLOOKUP($A418,Sulfone!$A:$A,Sulfone!$A:$A,,-1)
       - _xlfn.XLOOKUP($A418,Sulfone!$A:$A,Sulfone!$A:$A,,1) )
   * ( _xlfn.XLOOKUP($A418,Sulfone!$A:$A,Sulfone!$B:$B,,-1)
       - _xlfn.XLOOKUP($A418,Sulfone!$A:$A,Sulfone!$B:$B,,1) )</f>
        <v>1.0136465572969191</v>
      </c>
      <c r="E418">
        <f xml:space="preserve"> _xlfn.XLOOKUP($A418,sfeso4051!$A:$A,sfeso4051!$B:$B,,1)
 + ( $A418 - _xlfn.XLOOKUP($A418,sfeso4051!$A:$A,sfeso4051!$A:$A,,1) )
   / ( _xlfn.XLOOKUP($A418,sfeso4051!$A:$A,sfeso4051!$A:$A,,-1)
       - _xlfn.XLOOKUP($A418,sfeso4051!$A:$A,sfeso4051!$A:$A,,1) )
   * ( _xlfn.XLOOKUP($A418,sfeso4051!$A:$A,sfeso4051!$B:$B,,-1)
       - _xlfn.XLOOKUP($A418,sfeso4051!$A:$A,sfeso4051!$B:$B,,1) )</f>
        <v>0.85586125632525989</v>
      </c>
      <c r="F418">
        <f xml:space="preserve"> _xlfn.XLOOKUP($A418,sdbt029!$A:$A,sdbt029!$B:$B,,1)
 + ( $A418 - _xlfn.XLOOKUP($A418,sdbt029!$A:$A,sdbt029!$A:$A,,1) )
   / ( _xlfn.XLOOKUP($A418,sdbt029!$A:$A,sdbt029!$A:$A,,-1)
       - _xlfn.XLOOKUP($A418,sdbt029!$A:$A,sdbt029!$A:$A,,1) )
   * ( _xlfn.XLOOKUP($A418,sdbt029!$A:$A,sdbt029!$B:$B,,-1)
       - _xlfn.XLOOKUP($A418,sdbt029!$A:$A,sdbt029!$B:$B,,1) )</f>
        <v>0.99861218239328997</v>
      </c>
      <c r="G418">
        <f xml:space="preserve"> _xlfn.XLOOKUP($A418,sdbs034!$A:$A,sdbs034!$B:$B,,1)
 + ( $A418 - _xlfn.XLOOKUP($A418,sdbs034!$A:$A,sdbs034!$A:$A,,1) )
   / ( _xlfn.XLOOKUP($A418,sdbs034!$A:$A,sdbs034!$A:$A,,-1)
       - _xlfn.XLOOKUP($A418,sdbs034!$A:$A,sdbs034!$A:$A,,1) )
   * ( _xlfn.XLOOKUP($A418,sdbs034!$A:$A,sdbs034!$B:$B,,-1)
       - _xlfn.XLOOKUP($A418,sdbs034!$A:$A,sdbs034!$B:$B,,1) )</f>
        <v>0.9754754381725308</v>
      </c>
      <c r="H418">
        <f xml:space="preserve"> _xlfn.XLOOKUP($A418,sdbso042!$A:$A,sdbso042!$B:$B,,1)
 + ( $A418 - _xlfn.XLOOKUP($A418,sdbso042!$A:$A,sdbso042!$A:$A,,1) )
   / ( _xlfn.XLOOKUP($A418,sdbso042!$A:$A,sdbso042!$A:$A,,-1)
       - _xlfn.XLOOKUP($A418,sdbso042!$A:$A,sdbso042!$A:$A,,1) )
   * ( _xlfn.XLOOKUP($A418,sdbso042!$A:$A,sdbso042!$B:$B,,-1)
       - _xlfn.XLOOKUP($A418,sdbso042!$A:$A,sdbso042!$B:$B,,1) )</f>
        <v>0.92845031725228033</v>
      </c>
      <c r="Y418">
        <f t="shared" si="19"/>
        <v>0</v>
      </c>
      <c r="Z418">
        <f t="shared" si="20"/>
        <v>0</v>
      </c>
      <c r="AM418" s="1">
        <v>2527.8433</v>
      </c>
    </row>
    <row r="419" spans="1:39" x14ac:dyDescent="0.2">
      <c r="A419" s="1">
        <f t="shared" si="18"/>
        <v>2526.5934999999999</v>
      </c>
      <c r="B419" s="1">
        <v>0.99704707999999997</v>
      </c>
      <c r="C419">
        <f xml:space="preserve"> _xlfn.XLOOKUP($A419,DibenzoThiophene!$A:$A,DibenzoThiophene!$B:$B,,1)
 + ( $A419 - _xlfn.XLOOKUP($A419,DibenzoThiophene!$A:$A,DibenzoThiophene!$A:$A,,1) )
   / ( _xlfn.XLOOKUP($A419,DibenzoThiophene!$A:$A,DibenzoThiophene!$A:$A,,-1)
       - _xlfn.XLOOKUP($A419,DibenzoThiophene!$A:$A,DibenzoThiophene!$A:$A,,1) )
   * ( _xlfn.XLOOKUP($A419,DibenzoThiophene!$A:$A,DibenzoThiophene!$B:$B,,-1)
       - _xlfn.XLOOKUP($A419,DibenzoThiophene!$A:$A,DibenzoThiophene!$B:$B,,1) )</f>
        <v>0.95906671242148511</v>
      </c>
      <c r="D419">
        <f xml:space="preserve"> _xlfn.XLOOKUP($A419,Sulfone!$A:$A,Sulfone!$B:$B,,1)
 + ( $A419 - _xlfn.XLOOKUP($A419,Sulfone!$A:$A,Sulfone!$A:$A,,1) )
   / ( _xlfn.XLOOKUP($A419,Sulfone!$A:$A,Sulfone!$A:$A,,-1)
       - _xlfn.XLOOKUP($A419,Sulfone!$A:$A,Sulfone!$A:$A,,1) )
   * ( _xlfn.XLOOKUP($A419,Sulfone!$A:$A,Sulfone!$B:$B,,-1)
       - _xlfn.XLOOKUP($A419,Sulfone!$A:$A,Sulfone!$B:$B,,1) )</f>
        <v>1.0157503188534218</v>
      </c>
      <c r="E419">
        <f xml:space="preserve"> _xlfn.XLOOKUP($A419,sfeso4051!$A:$A,sfeso4051!$B:$B,,1)
 + ( $A419 - _xlfn.XLOOKUP($A419,sfeso4051!$A:$A,sfeso4051!$A:$A,,1) )
   / ( _xlfn.XLOOKUP($A419,sfeso4051!$A:$A,sfeso4051!$A:$A,,-1)
       - _xlfn.XLOOKUP($A419,sfeso4051!$A:$A,sfeso4051!$A:$A,,1) )
   * ( _xlfn.XLOOKUP($A419,sfeso4051!$A:$A,sfeso4051!$B:$B,,-1)
       - _xlfn.XLOOKUP($A419,sfeso4051!$A:$A,sfeso4051!$B:$B,,1) )</f>
        <v>0.85625607775967172</v>
      </c>
      <c r="F419">
        <f xml:space="preserve"> _xlfn.XLOOKUP($A419,sdbt029!$A:$A,sdbt029!$B:$B,,1)
 + ( $A419 - _xlfn.XLOOKUP($A419,sdbt029!$A:$A,sdbt029!$A:$A,,1) )
   / ( _xlfn.XLOOKUP($A419,sdbt029!$A:$A,sdbt029!$A:$A,,-1)
       - _xlfn.XLOOKUP($A419,sdbt029!$A:$A,sdbt029!$A:$A,,1) )
   * ( _xlfn.XLOOKUP($A419,sdbt029!$A:$A,sdbt029!$B:$B,,-1)
       - _xlfn.XLOOKUP($A419,sdbt029!$A:$A,sdbt029!$B:$B,,1) )</f>
        <v>0.99928447314962743</v>
      </c>
      <c r="G419">
        <f xml:space="preserve"> _xlfn.XLOOKUP($A419,sdbs034!$A:$A,sdbs034!$B:$B,,1)
 + ( $A419 - _xlfn.XLOOKUP($A419,sdbs034!$A:$A,sdbs034!$A:$A,,1) )
   / ( _xlfn.XLOOKUP($A419,sdbs034!$A:$A,sdbs034!$A:$A,,-1)
       - _xlfn.XLOOKUP($A419,sdbs034!$A:$A,sdbs034!$A:$A,,1) )
   * ( _xlfn.XLOOKUP($A419,sdbs034!$A:$A,sdbs034!$B:$B,,-1)
       - _xlfn.XLOOKUP($A419,sdbs034!$A:$A,sdbs034!$B:$B,,1) )</f>
        <v>0.97426832903364857</v>
      </c>
      <c r="H419">
        <f xml:space="preserve"> _xlfn.XLOOKUP($A419,sdbso042!$A:$A,sdbso042!$B:$B,,1)
 + ( $A419 - _xlfn.XLOOKUP($A419,sdbso042!$A:$A,sdbso042!$A:$A,,1) )
   / ( _xlfn.XLOOKUP($A419,sdbso042!$A:$A,sdbso042!$A:$A,,-1)
       - _xlfn.XLOOKUP($A419,sdbso042!$A:$A,sdbso042!$A:$A,,1) )
   * ( _xlfn.XLOOKUP($A419,sdbso042!$A:$A,sdbso042!$B:$B,,-1)
       - _xlfn.XLOOKUP($A419,sdbso042!$A:$A,sdbso042!$B:$B,,1) )</f>
        <v>0.9278726232903507</v>
      </c>
      <c r="Y419">
        <f t="shared" si="19"/>
        <v>0</v>
      </c>
      <c r="Z419">
        <f t="shared" si="20"/>
        <v>0</v>
      </c>
      <c r="AM419" s="1">
        <v>2528.0934999999999</v>
      </c>
    </row>
    <row r="420" spans="1:39" x14ac:dyDescent="0.2">
      <c r="A420" s="1">
        <f t="shared" si="18"/>
        <v>2526.8436999999999</v>
      </c>
      <c r="B420" s="1">
        <v>1.0131789</v>
      </c>
      <c r="C420">
        <f xml:space="preserve"> _xlfn.XLOOKUP($A420,DibenzoThiophene!$A:$A,DibenzoThiophene!$B:$B,,1)
 + ( $A420 - _xlfn.XLOOKUP($A420,DibenzoThiophene!$A:$A,DibenzoThiophene!$A:$A,,1) )
   / ( _xlfn.XLOOKUP($A420,DibenzoThiophene!$A:$A,DibenzoThiophene!$A:$A,,-1)
       - _xlfn.XLOOKUP($A420,DibenzoThiophene!$A:$A,DibenzoThiophene!$A:$A,,1) )
   * ( _xlfn.XLOOKUP($A420,DibenzoThiophene!$A:$A,DibenzoThiophene!$B:$B,,-1)
       - _xlfn.XLOOKUP($A420,DibenzoThiophene!$A:$A,DibenzoThiophene!$B:$B,,1) )</f>
        <v>0.96022425140436274</v>
      </c>
      <c r="D420">
        <f xml:space="preserve"> _xlfn.XLOOKUP($A420,Sulfone!$A:$A,Sulfone!$B:$B,,1)
 + ( $A420 - _xlfn.XLOOKUP($A420,Sulfone!$A:$A,Sulfone!$A:$A,,1) )
   / ( _xlfn.XLOOKUP($A420,Sulfone!$A:$A,Sulfone!$A:$A,,-1)
       - _xlfn.XLOOKUP($A420,Sulfone!$A:$A,Sulfone!$A:$A,,1) )
   * ( _xlfn.XLOOKUP($A420,Sulfone!$A:$A,Sulfone!$B:$B,,-1)
       - _xlfn.XLOOKUP($A420,Sulfone!$A:$A,Sulfone!$B:$B,,1) )</f>
        <v>1.0178540804099245</v>
      </c>
      <c r="E420">
        <f xml:space="preserve"> _xlfn.XLOOKUP($A420,sfeso4051!$A:$A,sfeso4051!$B:$B,,1)
 + ( $A420 - _xlfn.XLOOKUP($A420,sfeso4051!$A:$A,sfeso4051!$A:$A,,1) )
   / ( _xlfn.XLOOKUP($A420,sfeso4051!$A:$A,sfeso4051!$A:$A,,-1)
       - _xlfn.XLOOKUP($A420,sfeso4051!$A:$A,sfeso4051!$A:$A,,1) )
   * ( _xlfn.XLOOKUP($A420,sfeso4051!$A:$A,sfeso4051!$B:$B,,-1)
       - _xlfn.XLOOKUP($A420,sfeso4051!$A:$A,sfeso4051!$B:$B,,1) )</f>
        <v>0.85770655056776224</v>
      </c>
      <c r="F420">
        <f xml:space="preserve"> _xlfn.XLOOKUP($A420,sdbt029!$A:$A,sdbt029!$B:$B,,1)
 + ( $A420 - _xlfn.XLOOKUP($A420,sdbt029!$A:$A,sdbt029!$A:$A,,1) )
   / ( _xlfn.XLOOKUP($A420,sdbt029!$A:$A,sdbt029!$A:$A,,-1)
       - _xlfn.XLOOKUP($A420,sdbt029!$A:$A,sdbt029!$A:$A,,1) )
   * ( _xlfn.XLOOKUP($A420,sdbt029!$A:$A,sdbt029!$B:$B,,-1)
       - _xlfn.XLOOKUP($A420,sdbt029!$A:$A,sdbt029!$B:$B,,1) )</f>
        <v>1.0011238939201468</v>
      </c>
      <c r="G420">
        <f xml:space="preserve"> _xlfn.XLOOKUP($A420,sdbs034!$A:$A,sdbs034!$B:$B,,1)
 + ( $A420 - _xlfn.XLOOKUP($A420,sdbs034!$A:$A,sdbs034!$A:$A,,1) )
   / ( _xlfn.XLOOKUP($A420,sdbs034!$A:$A,sdbs034!$A:$A,,-1)
       - _xlfn.XLOOKUP($A420,sdbs034!$A:$A,sdbs034!$A:$A,,1) )
   * ( _xlfn.XLOOKUP($A420,sdbs034!$A:$A,sdbs034!$B:$B,,-1)
       - _xlfn.XLOOKUP($A420,sdbs034!$A:$A,sdbs034!$B:$B,,1) )</f>
        <v>0.96337165621287868</v>
      </c>
      <c r="H420">
        <f xml:space="preserve"> _xlfn.XLOOKUP($A420,sdbso042!$A:$A,sdbso042!$B:$B,,1)
 + ( $A420 - _xlfn.XLOOKUP($A420,sdbso042!$A:$A,sdbso042!$A:$A,,1) )
   / ( _xlfn.XLOOKUP($A420,sdbso042!$A:$A,sdbso042!$A:$A,,-1)
       - _xlfn.XLOOKUP($A420,sdbso042!$A:$A,sdbso042!$A:$A,,1) )
   * ( _xlfn.XLOOKUP($A420,sdbso042!$A:$A,sdbso042!$B:$B,,-1)
       - _xlfn.XLOOKUP($A420,sdbso042!$A:$A,sdbso042!$B:$B,,1) )</f>
        <v>0.93411690640367762</v>
      </c>
      <c r="Y420">
        <f t="shared" si="19"/>
        <v>0</v>
      </c>
      <c r="Z420">
        <f t="shared" si="20"/>
        <v>0</v>
      </c>
      <c r="AM420" s="1">
        <v>2528.3436999999999</v>
      </c>
    </row>
    <row r="421" spans="1:39" x14ac:dyDescent="0.2">
      <c r="A421" s="1">
        <f t="shared" si="18"/>
        <v>2527.0938999999998</v>
      </c>
      <c r="B421" s="1">
        <v>1.0127459999999999</v>
      </c>
      <c r="C421">
        <f xml:space="preserve"> _xlfn.XLOOKUP($A421,DibenzoThiophene!$A:$A,DibenzoThiophene!$B:$B,,1)
 + ( $A421 - _xlfn.XLOOKUP($A421,DibenzoThiophene!$A:$A,DibenzoThiophene!$A:$A,,1) )
   / ( _xlfn.XLOOKUP($A421,DibenzoThiophene!$A:$A,DibenzoThiophene!$A:$A,,-1)
       - _xlfn.XLOOKUP($A421,DibenzoThiophene!$A:$A,DibenzoThiophene!$A:$A,,1) )
   * ( _xlfn.XLOOKUP($A421,DibenzoThiophene!$A:$A,DibenzoThiophene!$B:$B,,-1)
       - _xlfn.XLOOKUP($A421,DibenzoThiophene!$A:$A,DibenzoThiophene!$B:$B,,1) )</f>
        <v>0.96137056970295998</v>
      </c>
      <c r="D421">
        <f xml:space="preserve"> _xlfn.XLOOKUP($A421,Sulfone!$A:$A,Sulfone!$B:$B,,1)
 + ( $A421 - _xlfn.XLOOKUP($A421,Sulfone!$A:$A,Sulfone!$A:$A,,1) )
   / ( _xlfn.XLOOKUP($A421,Sulfone!$A:$A,Sulfone!$A:$A,,-1)
       - _xlfn.XLOOKUP($A421,Sulfone!$A:$A,Sulfone!$A:$A,,1) )
   * ( _xlfn.XLOOKUP($A421,Sulfone!$A:$A,Sulfone!$B:$B,,-1)
       - _xlfn.XLOOKUP($A421,Sulfone!$A:$A,Sulfone!$B:$B,,1) )</f>
        <v>1.0195317896786402</v>
      </c>
      <c r="E421">
        <f xml:space="preserve"> _xlfn.XLOOKUP($A421,sfeso4051!$A:$A,sfeso4051!$B:$B,,1)
 + ( $A421 - _xlfn.XLOOKUP($A421,sfeso4051!$A:$A,sfeso4051!$A:$A,,1) )
   / ( _xlfn.XLOOKUP($A421,sfeso4051!$A:$A,sfeso4051!$A:$A,,-1)
       - _xlfn.XLOOKUP($A421,sfeso4051!$A:$A,sfeso4051!$A:$A,,1) )
   * ( _xlfn.XLOOKUP($A421,sfeso4051!$A:$A,sfeso4051!$B:$B,,-1)
       - _xlfn.XLOOKUP($A421,sfeso4051!$A:$A,sfeso4051!$B:$B,,1) )</f>
        <v>0.857954645797389</v>
      </c>
      <c r="F421">
        <f xml:space="preserve"> _xlfn.XLOOKUP($A421,sdbt029!$A:$A,sdbt029!$B:$B,,1)
 + ( $A421 - _xlfn.XLOOKUP($A421,sdbt029!$A:$A,sdbt029!$A:$A,,1) )
   / ( _xlfn.XLOOKUP($A421,sdbt029!$A:$A,sdbt029!$A:$A,,-1)
       - _xlfn.XLOOKUP($A421,sdbt029!$A:$A,sdbt029!$A:$A,,1) )
   * ( _xlfn.XLOOKUP($A421,sdbt029!$A:$A,sdbt029!$B:$B,,-1)
       - _xlfn.XLOOKUP($A421,sdbt029!$A:$A,sdbt029!$B:$B,,1) )</f>
        <v>1.0021760183644299</v>
      </c>
      <c r="G421">
        <f xml:space="preserve"> _xlfn.XLOOKUP($A421,sdbs034!$A:$A,sdbs034!$B:$B,,1)
 + ( $A421 - _xlfn.XLOOKUP($A421,sdbs034!$A:$A,sdbs034!$A:$A,,1) )
   / ( _xlfn.XLOOKUP($A421,sdbs034!$A:$A,sdbs034!$A:$A,,-1)
       - _xlfn.XLOOKUP($A421,sdbs034!$A:$A,sdbs034!$A:$A,,1) )
   * ( _xlfn.XLOOKUP($A421,sdbs034!$A:$A,sdbs034!$B:$B,,-1)
       - _xlfn.XLOOKUP($A421,sdbs034!$A:$A,sdbs034!$B:$B,,1) )</f>
        <v>0.95937222191129079</v>
      </c>
      <c r="H421">
        <f xml:space="preserve"> _xlfn.XLOOKUP($A421,sdbso042!$A:$A,sdbso042!$B:$B,,1)
 + ( $A421 - _xlfn.XLOOKUP($A421,sdbso042!$A:$A,sdbso042!$A:$A,,1) )
   / ( _xlfn.XLOOKUP($A421,sdbso042!$A:$A,sdbso042!$A:$A,,-1)
       - _xlfn.XLOOKUP($A421,sdbso042!$A:$A,sdbso042!$A:$A,,1) )
   * ( _xlfn.XLOOKUP($A421,sdbso042!$A:$A,sdbso042!$B:$B,,-1)
       - _xlfn.XLOOKUP($A421,sdbso042!$A:$A,sdbso042!$B:$B,,1) )</f>
        <v>0.93860380309518077</v>
      </c>
      <c r="Y421">
        <f t="shared" si="19"/>
        <v>0</v>
      </c>
      <c r="Z421">
        <f t="shared" si="20"/>
        <v>0</v>
      </c>
      <c r="AM421" s="1">
        <v>2528.5938999999998</v>
      </c>
    </row>
    <row r="422" spans="1:39" x14ac:dyDescent="0.2">
      <c r="A422" s="1">
        <f t="shared" si="18"/>
        <v>2527.3440000000001</v>
      </c>
      <c r="B422" s="1">
        <v>1.0178971999999999</v>
      </c>
      <c r="C422">
        <f xml:space="preserve"> _xlfn.XLOOKUP($A422,DibenzoThiophene!$A:$A,DibenzoThiophene!$B:$B,,1)
 + ( $A422 - _xlfn.XLOOKUP($A422,DibenzoThiophene!$A:$A,DibenzoThiophene!$A:$A,,1) )
   / ( _xlfn.XLOOKUP($A422,DibenzoThiophene!$A:$A,DibenzoThiophene!$A:$A,,-1)
       - _xlfn.XLOOKUP($A422,DibenzoThiophene!$A:$A,DibenzoThiophene!$A:$A,,1) )
   * ( _xlfn.XLOOKUP($A422,DibenzoThiophene!$A:$A,DibenzoThiophene!$B:$B,,-1)
       - _xlfn.XLOOKUP($A422,DibenzoThiophene!$A:$A,DibenzoThiophene!$B:$B,,1) )</f>
        <v>0.96251642984076757</v>
      </c>
      <c r="D422">
        <f xml:space="preserve"> _xlfn.XLOOKUP($A422,Sulfone!$A:$A,Sulfone!$B:$B,,1)
 + ( $A422 - _xlfn.XLOOKUP($A422,Sulfone!$A:$A,Sulfone!$A:$A,,1) )
   / ( _xlfn.XLOOKUP($A422,Sulfone!$A:$A,Sulfone!$A:$A,,-1)
       - _xlfn.XLOOKUP($A422,Sulfone!$A:$A,Sulfone!$A:$A,,1) )
   * ( _xlfn.XLOOKUP($A422,Sulfone!$A:$A,Sulfone!$B:$B,,-1)
       - _xlfn.XLOOKUP($A422,Sulfone!$A:$A,Sulfone!$B:$B,,1) )</f>
        <v>1.0204982377370628</v>
      </c>
      <c r="E422">
        <f xml:space="preserve"> _xlfn.XLOOKUP($A422,sfeso4051!$A:$A,sfeso4051!$B:$B,,1)
 + ( $A422 - _xlfn.XLOOKUP($A422,sfeso4051!$A:$A,sfeso4051!$A:$A,,1) )
   / ( _xlfn.XLOOKUP($A422,sfeso4051!$A:$A,sfeso4051!$A:$A,,-1)
       - _xlfn.XLOOKUP($A422,sfeso4051!$A:$A,sfeso4051!$A:$A,,1) )
   * ( _xlfn.XLOOKUP($A422,sfeso4051!$A:$A,sfeso4051!$B:$B,,-1)
       - _xlfn.XLOOKUP($A422,sfeso4051!$A:$A,sfeso4051!$B:$B,,1) )</f>
        <v>0.85619725824474058</v>
      </c>
      <c r="F422">
        <f xml:space="preserve"> _xlfn.XLOOKUP($A422,sdbt029!$A:$A,sdbt029!$B:$B,,1)
 + ( $A422 - _xlfn.XLOOKUP($A422,sdbt029!$A:$A,sdbt029!$A:$A,,1) )
   / ( _xlfn.XLOOKUP($A422,sdbt029!$A:$A,sdbt029!$A:$A,,-1)
       - _xlfn.XLOOKUP($A422,sdbt029!$A:$A,sdbt029!$A:$A,,1) )
   * ( _xlfn.XLOOKUP($A422,sdbt029!$A:$A,sdbt029!$B:$B,,-1)
       - _xlfn.XLOOKUP($A422,sdbt029!$A:$A,sdbt029!$B:$B,,1) )</f>
        <v>1.0019146313098173</v>
      </c>
      <c r="G422">
        <f xml:space="preserve"> _xlfn.XLOOKUP($A422,sdbs034!$A:$A,sdbs034!$B:$B,,1)
 + ( $A422 - _xlfn.XLOOKUP($A422,sdbs034!$A:$A,sdbs034!$A:$A,,1) )
   / ( _xlfn.XLOOKUP($A422,sdbs034!$A:$A,sdbs034!$A:$A,,-1)
       - _xlfn.XLOOKUP($A422,sdbs034!$A:$A,sdbs034!$A:$A,,1) )
   * ( _xlfn.XLOOKUP($A422,sdbs034!$A:$A,sdbs034!$B:$B,,-1)
       - _xlfn.XLOOKUP($A422,sdbs034!$A:$A,sdbs034!$B:$B,,1) )</f>
        <v>0.9668779349245249</v>
      </c>
      <c r="H422">
        <f xml:space="preserve"> _xlfn.XLOOKUP($A422,sdbso042!$A:$A,sdbso042!$B:$B,,1)
 + ( $A422 - _xlfn.XLOOKUP($A422,sdbso042!$A:$A,sdbso042!$A:$A,,1) )
   / ( _xlfn.XLOOKUP($A422,sdbso042!$A:$A,sdbso042!$A:$A,,-1)
       - _xlfn.XLOOKUP($A422,sdbso042!$A:$A,sdbso042!$A:$A,,1) )
   * ( _xlfn.XLOOKUP($A422,sdbso042!$A:$A,sdbso042!$B:$B,,-1)
       - _xlfn.XLOOKUP($A422,sdbso042!$A:$A,sdbso042!$B:$B,,1) )</f>
        <v>0.94015785218019865</v>
      </c>
      <c r="Y422">
        <f t="shared" si="19"/>
        <v>0</v>
      </c>
      <c r="Z422">
        <f t="shared" si="20"/>
        <v>0</v>
      </c>
      <c r="AM422" s="1">
        <v>2528.8440000000001</v>
      </c>
    </row>
    <row r="423" spans="1:39" x14ac:dyDescent="0.2">
      <c r="A423" s="1">
        <f t="shared" si="18"/>
        <v>2527.5942</v>
      </c>
      <c r="B423" s="1">
        <v>0.98884923000000002</v>
      </c>
      <c r="C423">
        <f xml:space="preserve"> _xlfn.XLOOKUP($A423,DibenzoThiophene!$A:$A,DibenzoThiophene!$B:$B,,1)
 + ( $A423 - _xlfn.XLOOKUP($A423,DibenzoThiophene!$A:$A,DibenzoThiophene!$A:$A,,1) )
   / ( _xlfn.XLOOKUP($A423,DibenzoThiophene!$A:$A,DibenzoThiophene!$A:$A,,-1)
       - _xlfn.XLOOKUP($A423,DibenzoThiophene!$A:$A,DibenzoThiophene!$A:$A,,1) )
   * ( _xlfn.XLOOKUP($A423,DibenzoThiophene!$A:$A,DibenzoThiophene!$B:$B,,-1)
       - _xlfn.XLOOKUP($A423,DibenzoThiophene!$A:$A,DibenzoThiophene!$B:$B,,1) )</f>
        <v>0.96366274813936481</v>
      </c>
      <c r="D423">
        <f xml:space="preserve"> _xlfn.XLOOKUP($A423,Sulfone!$A:$A,Sulfone!$B:$B,,1)
 + ( $A423 - _xlfn.XLOOKUP($A423,Sulfone!$A:$A,Sulfone!$A:$A,,1) )
   / ( _xlfn.XLOOKUP($A423,Sulfone!$A:$A,Sulfone!$A:$A,,-1)
       - _xlfn.XLOOKUP($A423,Sulfone!$A:$A,Sulfone!$A:$A,,1) )
   * ( _xlfn.XLOOKUP($A423,Sulfone!$A:$A,Sulfone!$B:$B,,-1)
       - _xlfn.XLOOKUP($A423,Sulfone!$A:$A,Sulfone!$B:$B,,1) )</f>
        <v>1.0214650722201379</v>
      </c>
      <c r="E423">
        <f xml:space="preserve"> _xlfn.XLOOKUP($A423,sfeso4051!$A:$A,sfeso4051!$B:$B,,1)
 + ( $A423 - _xlfn.XLOOKUP($A423,sfeso4051!$A:$A,sfeso4051!$A:$A,,1) )
   / ( _xlfn.XLOOKUP($A423,sfeso4051!$A:$A,sfeso4051!$A:$A,,-1)
       - _xlfn.XLOOKUP($A423,sfeso4051!$A:$A,sfeso4051!$A:$A,,1) )
   * ( _xlfn.XLOOKUP($A423,sfeso4051!$A:$A,sfeso4051!$B:$B,,-1)
       - _xlfn.XLOOKUP($A423,sfeso4051!$A:$A,sfeso4051!$B:$B,,1) )</f>
        <v>0.85555873380678105</v>
      </c>
      <c r="F423">
        <f xml:space="preserve"> _xlfn.XLOOKUP($A423,sdbt029!$A:$A,sdbt029!$B:$B,,1)
 + ( $A423 - _xlfn.XLOOKUP($A423,sdbt029!$A:$A,sdbt029!$A:$A,,1) )
   / ( _xlfn.XLOOKUP($A423,sdbt029!$A:$A,sdbt029!$A:$A,,-1)
       - _xlfn.XLOOKUP($A423,sdbt029!$A:$A,sdbt029!$A:$A,,1) )
   * ( _xlfn.XLOOKUP($A423,sdbt029!$A:$A,sdbt029!$B:$B,,-1)
       - _xlfn.XLOOKUP($A423,sdbt029!$A:$A,sdbt029!$B:$B,,1) )</f>
        <v>1.0017132146444192</v>
      </c>
      <c r="G423">
        <f xml:space="preserve"> _xlfn.XLOOKUP($A423,sdbs034!$A:$A,sdbs034!$B:$B,,1)
 + ( $A423 - _xlfn.XLOOKUP($A423,sdbs034!$A:$A,sdbs034!$A:$A,,1) )
   / ( _xlfn.XLOOKUP($A423,sdbs034!$A:$A,sdbs034!$A:$A,,-1)
       - _xlfn.XLOOKUP($A423,sdbs034!$A:$A,sdbs034!$A:$A,,1) )
   * ( _xlfn.XLOOKUP($A423,sdbs034!$A:$A,sdbs034!$B:$B,,-1)
       - _xlfn.XLOOKUP($A423,sdbs034!$A:$A,sdbs034!$B:$B,,1) )</f>
        <v>0.96999440077199495</v>
      </c>
      <c r="H423">
        <f xml:space="preserve"> _xlfn.XLOOKUP($A423,sdbso042!$A:$A,sdbso042!$B:$B,,1)
 + ( $A423 - _xlfn.XLOOKUP($A423,sdbso042!$A:$A,sdbso042!$A:$A,,1) )
   / ( _xlfn.XLOOKUP($A423,sdbso042!$A:$A,sdbso042!$A:$A,,-1)
       - _xlfn.XLOOKUP($A423,sdbso042!$A:$A,sdbso042!$A:$A,,1) )
   * ( _xlfn.XLOOKUP($A423,sdbso042!$A:$A,sdbso042!$B:$B,,-1)
       - _xlfn.XLOOKUP($A423,sdbso042!$A:$A,sdbso042!$B:$B,,1) )</f>
        <v>0.93960445869076081</v>
      </c>
      <c r="Y423">
        <f t="shared" si="19"/>
        <v>0</v>
      </c>
      <c r="Z423">
        <f t="shared" si="20"/>
        <v>0</v>
      </c>
      <c r="AM423" s="1">
        <v>2529.0942</v>
      </c>
    </row>
    <row r="424" spans="1:39" x14ac:dyDescent="0.2">
      <c r="A424" s="1">
        <f t="shared" si="18"/>
        <v>2527.8444</v>
      </c>
      <c r="B424" s="1">
        <v>1.0084599999999999</v>
      </c>
      <c r="C424">
        <f xml:space="preserve"> _xlfn.XLOOKUP($A424,DibenzoThiophene!$A:$A,DibenzoThiophene!$B:$B,,1)
 + ( $A424 - _xlfn.XLOOKUP($A424,DibenzoThiophene!$A:$A,DibenzoThiophene!$A:$A,,1) )
   / ( _xlfn.XLOOKUP($A424,DibenzoThiophene!$A:$A,DibenzoThiophene!$A:$A,,-1)
       - _xlfn.XLOOKUP($A424,DibenzoThiophene!$A:$A,DibenzoThiophene!$A:$A,,1) )
   * ( _xlfn.XLOOKUP($A424,DibenzoThiophene!$A:$A,DibenzoThiophene!$B:$B,,-1)
       - _xlfn.XLOOKUP($A424,DibenzoThiophene!$A:$A,DibenzoThiophene!$B:$B,,1) )</f>
        <v>0.96480906643796205</v>
      </c>
      <c r="D424">
        <f xml:space="preserve"> _xlfn.XLOOKUP($A424,Sulfone!$A:$A,Sulfone!$B:$B,,1)
 + ( $A424 - _xlfn.XLOOKUP($A424,Sulfone!$A:$A,Sulfone!$A:$A,,1) )
   / ( _xlfn.XLOOKUP($A424,Sulfone!$A:$A,Sulfone!$A:$A,,-1)
       - _xlfn.XLOOKUP($A424,Sulfone!$A:$A,Sulfone!$A:$A,,1) )
   * ( _xlfn.XLOOKUP($A424,Sulfone!$A:$A,Sulfone!$B:$B,,-1)
       - _xlfn.XLOOKUP($A424,Sulfone!$A:$A,Sulfone!$B:$B,,1) )</f>
        <v>1.022431906703213</v>
      </c>
      <c r="E424">
        <f xml:space="preserve"> _xlfn.XLOOKUP($A424,sfeso4051!$A:$A,sfeso4051!$B:$B,,1)
 + ( $A424 - _xlfn.XLOOKUP($A424,sfeso4051!$A:$A,sfeso4051!$A:$A,,1) )
   / ( _xlfn.XLOOKUP($A424,sfeso4051!$A:$A,sfeso4051!$A:$A,,-1)
       - _xlfn.XLOOKUP($A424,sfeso4051!$A:$A,sfeso4051!$A:$A,,1) )
   * ( _xlfn.XLOOKUP($A424,sfeso4051!$A:$A,sfeso4051!$B:$B,,-1)
       - _xlfn.XLOOKUP($A424,sfeso4051!$A:$A,sfeso4051!$B:$B,,1) )</f>
        <v>0.85679364881917719</v>
      </c>
      <c r="F424">
        <f xml:space="preserve"> _xlfn.XLOOKUP($A424,sdbt029!$A:$A,sdbt029!$B:$B,,1)
 + ( $A424 - _xlfn.XLOOKUP($A424,sdbt029!$A:$A,sdbt029!$A:$A,,1) )
   / ( _xlfn.XLOOKUP($A424,sdbt029!$A:$A,sdbt029!$A:$A,,-1)
       - _xlfn.XLOOKUP($A424,sdbt029!$A:$A,sdbt029!$A:$A,,1) )
   * ( _xlfn.XLOOKUP($A424,sdbt029!$A:$A,sdbt029!$B:$B,,-1)
       - _xlfn.XLOOKUP($A424,sdbt029!$A:$A,sdbt029!$B:$B,,1) )</f>
        <v>1.001612325069932</v>
      </c>
      <c r="G424">
        <f xml:space="preserve"> _xlfn.XLOOKUP($A424,sdbs034!$A:$A,sdbs034!$B:$B,,1)
 + ( $A424 - _xlfn.XLOOKUP($A424,sdbs034!$A:$A,sdbs034!$A:$A,,1) )
   / ( _xlfn.XLOOKUP($A424,sdbs034!$A:$A,sdbs034!$A:$A,,-1)
       - _xlfn.XLOOKUP($A424,sdbs034!$A:$A,sdbs034!$A:$A,,1) )
   * ( _xlfn.XLOOKUP($A424,sdbs034!$A:$A,sdbs034!$B:$B,,-1)
       - _xlfn.XLOOKUP($A424,sdbs034!$A:$A,sdbs034!$B:$B,,1) )</f>
        <v>0.96576104293621312</v>
      </c>
      <c r="H424">
        <f xml:space="preserve"> _xlfn.XLOOKUP($A424,sdbso042!$A:$A,sdbso042!$B:$B,,1)
 + ( $A424 - _xlfn.XLOOKUP($A424,sdbso042!$A:$A,sdbso042!$A:$A,,1) )
   / ( _xlfn.XLOOKUP($A424,sdbso042!$A:$A,sdbso042!$A:$A,,-1)
       - _xlfn.XLOOKUP($A424,sdbso042!$A:$A,sdbso042!$A:$A,,1) )
   * ( _xlfn.XLOOKUP($A424,sdbso042!$A:$A,sdbso042!$B:$B,,-1)
       - _xlfn.XLOOKUP($A424,sdbso042!$A:$A,sdbso042!$B:$B,,1) )</f>
        <v>0.93552350996560152</v>
      </c>
      <c r="Y424">
        <f t="shared" si="19"/>
        <v>0</v>
      </c>
      <c r="Z424">
        <f t="shared" si="20"/>
        <v>0</v>
      </c>
      <c r="AM424" s="1">
        <v>2529.3444</v>
      </c>
    </row>
    <row r="425" spans="1:39" x14ac:dyDescent="0.2">
      <c r="A425" s="1">
        <f t="shared" si="18"/>
        <v>2528.0945999999999</v>
      </c>
      <c r="B425" s="1">
        <v>1.0004390000000001</v>
      </c>
      <c r="C425">
        <f xml:space="preserve"> _xlfn.XLOOKUP($A425,DibenzoThiophene!$A:$A,DibenzoThiophene!$B:$B,,1)
 + ( $A425 - _xlfn.XLOOKUP($A425,DibenzoThiophene!$A:$A,DibenzoThiophene!$A:$A,,1) )
   / ( _xlfn.XLOOKUP($A425,DibenzoThiophene!$A:$A,DibenzoThiophene!$A:$A,,-1)
       - _xlfn.XLOOKUP($A425,DibenzoThiophene!$A:$A,DibenzoThiophene!$A:$A,,1) )
   * ( _xlfn.XLOOKUP($A425,DibenzoThiophene!$A:$A,DibenzoThiophene!$B:$B,,-1)
       - _xlfn.XLOOKUP($A425,DibenzoThiophene!$A:$A,DibenzoThiophene!$B:$B,,1) )</f>
        <v>0.96595538473655929</v>
      </c>
      <c r="D425">
        <f xml:space="preserve"> _xlfn.XLOOKUP($A425,Sulfone!$A:$A,Sulfone!$B:$B,,1)
 + ( $A425 - _xlfn.XLOOKUP($A425,Sulfone!$A:$A,Sulfone!$A:$A,,1) )
   / ( _xlfn.XLOOKUP($A425,Sulfone!$A:$A,Sulfone!$A:$A,,-1)
       - _xlfn.XLOOKUP($A425,Sulfone!$A:$A,Sulfone!$A:$A,,1) )
   * ( _xlfn.XLOOKUP($A425,Sulfone!$A:$A,Sulfone!$B:$B,,-1)
       - _xlfn.XLOOKUP($A425,Sulfone!$A:$A,Sulfone!$B:$B,,1) )</f>
        <v>1.0238877008630576</v>
      </c>
      <c r="E425">
        <f xml:space="preserve"> _xlfn.XLOOKUP($A425,sfeso4051!$A:$A,sfeso4051!$B:$B,,1)
 + ( $A425 - _xlfn.XLOOKUP($A425,sfeso4051!$A:$A,sfeso4051!$A:$A,,1) )
   / ( _xlfn.XLOOKUP($A425,sfeso4051!$A:$A,sfeso4051!$A:$A,,-1)
       - _xlfn.XLOOKUP($A425,sfeso4051!$A:$A,sfeso4051!$A:$A,,1) )
   * ( _xlfn.XLOOKUP($A425,sfeso4051!$A:$A,sfeso4051!$B:$B,,-1)
       - _xlfn.XLOOKUP($A425,sfeso4051!$A:$A,sfeso4051!$B:$B,,1) )</f>
        <v>0.85738218978947189</v>
      </c>
      <c r="F425">
        <f xml:space="preserve"> _xlfn.XLOOKUP($A425,sdbt029!$A:$A,sdbt029!$B:$B,,1)
 + ( $A425 - _xlfn.XLOOKUP($A425,sdbt029!$A:$A,sdbt029!$A:$A,,1) )
   / ( _xlfn.XLOOKUP($A425,sdbt029!$A:$A,sdbt029!$A:$A,,-1)
       - _xlfn.XLOOKUP($A425,sdbt029!$A:$A,sdbt029!$A:$A,,1) )
   * ( _xlfn.XLOOKUP($A425,sdbt029!$A:$A,sdbt029!$B:$B,,-1)
       - _xlfn.XLOOKUP($A425,sdbt029!$A:$A,sdbt029!$B:$B,,1) )</f>
        <v>1.001639790509862</v>
      </c>
      <c r="G425">
        <f xml:space="preserve"> _xlfn.XLOOKUP($A425,sdbs034!$A:$A,sdbs034!$B:$B,,1)
 + ( $A425 - _xlfn.XLOOKUP($A425,sdbs034!$A:$A,sdbs034!$A:$A,,1) )
   / ( _xlfn.XLOOKUP($A425,sdbs034!$A:$A,sdbs034!$A:$A,,-1)
       - _xlfn.XLOOKUP($A425,sdbs034!$A:$A,sdbs034!$A:$A,,1) )
   * ( _xlfn.XLOOKUP($A425,sdbs034!$A:$A,sdbs034!$B:$B,,-1)
       - _xlfn.XLOOKUP($A425,sdbs034!$A:$A,sdbs034!$B:$B,,1) )</f>
        <v>0.96338949775756144</v>
      </c>
      <c r="H425">
        <f xml:space="preserve"> _xlfn.XLOOKUP($A425,sdbso042!$A:$A,sdbso042!$B:$B,,1)
 + ( $A425 - _xlfn.XLOOKUP($A425,sdbso042!$A:$A,sdbso042!$A:$A,,1) )
   / ( _xlfn.XLOOKUP($A425,sdbso042!$A:$A,sdbso042!$A:$A,,-1)
       - _xlfn.XLOOKUP($A425,sdbso042!$A:$A,sdbso042!$A:$A,,1) )
   * ( _xlfn.XLOOKUP($A425,sdbso042!$A:$A,sdbso042!$B:$B,,-1)
       - _xlfn.XLOOKUP($A425,sdbso042!$A:$A,sdbso042!$B:$B,,1) )</f>
        <v>0.93232954563578496</v>
      </c>
      <c r="Y425">
        <f t="shared" si="19"/>
        <v>0</v>
      </c>
      <c r="Z425">
        <f t="shared" si="20"/>
        <v>0</v>
      </c>
      <c r="AM425" s="1">
        <v>2529.5945999999999</v>
      </c>
    </row>
    <row r="426" spans="1:39" x14ac:dyDescent="0.2">
      <c r="A426" s="1">
        <f t="shared" si="18"/>
        <v>2528.3447000000001</v>
      </c>
      <c r="B426" s="1">
        <v>1.0053049999999999</v>
      </c>
      <c r="C426">
        <f xml:space="preserve"> _xlfn.XLOOKUP($A426,DibenzoThiophene!$A:$A,DibenzoThiophene!$B:$B,,1)
 + ( $A426 - _xlfn.XLOOKUP($A426,DibenzoThiophene!$A:$A,DibenzoThiophene!$A:$A,,1) )
   / ( _xlfn.XLOOKUP($A426,DibenzoThiophene!$A:$A,DibenzoThiophene!$A:$A,,-1)
       - _xlfn.XLOOKUP($A426,DibenzoThiophene!$A:$A,DibenzoThiophene!$A:$A,,1) )
   * ( _xlfn.XLOOKUP($A426,DibenzoThiophene!$A:$A,DibenzoThiophene!$B:$B,,-1)
       - _xlfn.XLOOKUP($A426,DibenzoThiophene!$A:$A,DibenzoThiophene!$B:$B,,1) )</f>
        <v>0.96710124487436688</v>
      </c>
      <c r="D426">
        <f xml:space="preserve"> _xlfn.XLOOKUP($A426,Sulfone!$A:$A,Sulfone!$B:$B,,1)
 + ( $A426 - _xlfn.XLOOKUP($A426,Sulfone!$A:$A,Sulfone!$A:$A,,1) )
   / ( _xlfn.XLOOKUP($A426,Sulfone!$A:$A,Sulfone!$A:$A,,-1)
       - _xlfn.XLOOKUP($A426,Sulfone!$A:$A,Sulfone!$A:$A,,1) )
   * ( _xlfn.XLOOKUP($A426,Sulfone!$A:$A,Sulfone!$B:$B,,-1)
       - _xlfn.XLOOKUP($A426,Sulfone!$A:$A,Sulfone!$B:$B,,1) )</f>
        <v>1.0261666831616865</v>
      </c>
      <c r="E426">
        <f xml:space="preserve"> _xlfn.XLOOKUP($A426,sfeso4051!$A:$A,sfeso4051!$B:$B,,1)
 + ( $A426 - _xlfn.XLOOKUP($A426,sfeso4051!$A:$A,sfeso4051!$A:$A,,1) )
   / ( _xlfn.XLOOKUP($A426,sfeso4051!$A:$A,sfeso4051!$A:$A,,-1)
       - _xlfn.XLOOKUP($A426,sfeso4051!$A:$A,sfeso4051!$A:$A,,1) )
   * ( _xlfn.XLOOKUP($A426,sfeso4051!$A:$A,sfeso4051!$B:$B,,-1)
       - _xlfn.XLOOKUP($A426,sfeso4051!$A:$A,sfeso4051!$B:$B,,1) )</f>
        <v>0.85688152324178146</v>
      </c>
      <c r="F426">
        <f xml:space="preserve"> _xlfn.XLOOKUP($A426,sdbt029!$A:$A,sdbt029!$B:$B,,1)
 + ( $A426 - _xlfn.XLOOKUP($A426,sdbt029!$A:$A,sdbt029!$A:$A,,1) )
   / ( _xlfn.XLOOKUP($A426,sdbt029!$A:$A,sdbt029!$A:$A,,-1)
       - _xlfn.XLOOKUP($A426,sdbt029!$A:$A,sdbt029!$A:$A,,1) )
   * ( _xlfn.XLOOKUP($A426,sdbt029!$A:$A,sdbt029!$B:$B,,-1)
       - _xlfn.XLOOKUP($A426,sdbt029!$A:$A,sdbt029!$B:$B,,1) )</f>
        <v>1.0018834898164828</v>
      </c>
      <c r="G426">
        <f xml:space="preserve"> _xlfn.XLOOKUP($A426,sdbs034!$A:$A,sdbs034!$B:$B,,1)
 + ( $A426 - _xlfn.XLOOKUP($A426,sdbs034!$A:$A,sdbs034!$A:$A,,1) )
   / ( _xlfn.XLOOKUP($A426,sdbs034!$A:$A,sdbs034!$A:$A,,-1)
       - _xlfn.XLOOKUP($A426,sdbs034!$A:$A,sdbs034!$A:$A,,1) )
   * ( _xlfn.XLOOKUP($A426,sdbs034!$A:$A,sdbs034!$B:$B,,-1)
       - _xlfn.XLOOKUP($A426,sdbs034!$A:$A,sdbs034!$B:$B,,1) )</f>
        <v>0.96415557094263848</v>
      </c>
      <c r="H426">
        <f xml:space="preserve"> _xlfn.XLOOKUP($A426,sdbso042!$A:$A,sdbso042!$B:$B,,1)
 + ( $A426 - _xlfn.XLOOKUP($A426,sdbso042!$A:$A,sdbso042!$A:$A,,1) )
   / ( _xlfn.XLOOKUP($A426,sdbso042!$A:$A,sdbso042!$A:$A,,-1)
       - _xlfn.XLOOKUP($A426,sdbso042!$A:$A,sdbso042!$A:$A,,1) )
   * ( _xlfn.XLOOKUP($A426,sdbso042!$A:$A,sdbso042!$B:$B,,-1)
       - _xlfn.XLOOKUP($A426,sdbso042!$A:$A,sdbso042!$B:$B,,1) )</f>
        <v>0.93063119607879208</v>
      </c>
      <c r="Y426">
        <f t="shared" si="19"/>
        <v>0</v>
      </c>
      <c r="Z426">
        <f t="shared" si="20"/>
        <v>0</v>
      </c>
      <c r="AM426" s="1">
        <v>2529.8447000000001</v>
      </c>
    </row>
    <row r="427" spans="1:39" x14ac:dyDescent="0.2">
      <c r="A427" s="1">
        <f t="shared" si="18"/>
        <v>2528.5949000000001</v>
      </c>
      <c r="B427" s="1">
        <v>1.0218529999999999</v>
      </c>
      <c r="C427">
        <f xml:space="preserve"> _xlfn.XLOOKUP($A427,DibenzoThiophene!$A:$A,DibenzoThiophene!$B:$B,,1)
 + ( $A427 - _xlfn.XLOOKUP($A427,DibenzoThiophene!$A:$A,DibenzoThiophene!$A:$A,,1) )
   / ( _xlfn.XLOOKUP($A427,DibenzoThiophene!$A:$A,DibenzoThiophene!$A:$A,,-1)
       - _xlfn.XLOOKUP($A427,DibenzoThiophene!$A:$A,DibenzoThiophene!$A:$A,,1) )
   * ( _xlfn.XLOOKUP($A427,DibenzoThiophene!$A:$A,DibenzoThiophene!$B:$B,,-1)
       - _xlfn.XLOOKUP($A427,DibenzoThiophene!$A:$A,DibenzoThiophene!$B:$B,,1) )</f>
        <v>0.96824756317296412</v>
      </c>
      <c r="D427">
        <f xml:space="preserve"> _xlfn.XLOOKUP($A427,Sulfone!$A:$A,Sulfone!$B:$B,,1)
 + ( $A427 - _xlfn.XLOOKUP($A427,Sulfone!$A:$A,Sulfone!$A:$A,,1) )
   / ( _xlfn.XLOOKUP($A427,Sulfone!$A:$A,Sulfone!$A:$A,,-1)
       - _xlfn.XLOOKUP($A427,Sulfone!$A:$A,Sulfone!$A:$A,,1) )
   * ( _xlfn.XLOOKUP($A427,Sulfone!$A:$A,Sulfone!$B:$B,,-1)
       - _xlfn.XLOOKUP($A427,Sulfone!$A:$A,Sulfone!$B:$B,,1) )</f>
        <v>1.0284465766887412</v>
      </c>
      <c r="E427">
        <f xml:space="preserve"> _xlfn.XLOOKUP($A427,sfeso4051!$A:$A,sfeso4051!$B:$B,,1)
 + ( $A427 - _xlfn.XLOOKUP($A427,sfeso4051!$A:$A,sfeso4051!$A:$A,,1) )
   / ( _xlfn.XLOOKUP($A427,sfeso4051!$A:$A,sfeso4051!$A:$A,,-1)
       - _xlfn.XLOOKUP($A427,sfeso4051!$A:$A,sfeso4051!$A:$A,,1) )
   * ( _xlfn.XLOOKUP($A427,sfeso4051!$A:$A,sfeso4051!$B:$B,,-1)
       - _xlfn.XLOOKUP($A427,sfeso4051!$A:$A,sfeso4051!$B:$B,,1) )</f>
        <v>0.85664628007491361</v>
      </c>
      <c r="F427">
        <f xml:space="preserve"> _xlfn.XLOOKUP($A427,sdbt029!$A:$A,sdbt029!$B:$B,,1)
 + ( $A427 - _xlfn.XLOOKUP($A427,sdbt029!$A:$A,sdbt029!$A:$A,,1) )
   / ( _xlfn.XLOOKUP($A427,sdbt029!$A:$A,sdbt029!$A:$A,,-1)
       - _xlfn.XLOOKUP($A427,sdbt029!$A:$A,sdbt029!$A:$A,,1) )
   * ( _xlfn.XLOOKUP($A427,sdbt029!$A:$A,sdbt029!$B:$B,,-1)
       - _xlfn.XLOOKUP($A427,sdbt029!$A:$A,sdbt029!$B:$B,,1) )</f>
        <v>1.0025454504184905</v>
      </c>
      <c r="G427">
        <f xml:space="preserve"> _xlfn.XLOOKUP($A427,sdbs034!$A:$A,sdbs034!$B:$B,,1)
 + ( $A427 - _xlfn.XLOOKUP($A427,sdbs034!$A:$A,sdbs034!$A:$A,,1) )
   / ( _xlfn.XLOOKUP($A427,sdbs034!$A:$A,sdbs034!$A:$A,,-1)
       - _xlfn.XLOOKUP($A427,sdbs034!$A:$A,sdbs034!$A:$A,,1) )
   * ( _xlfn.XLOOKUP($A427,sdbs034!$A:$A,sdbs034!$B:$B,,-1)
       - _xlfn.XLOOKUP($A427,sdbs034!$A:$A,sdbs034!$B:$B,,1) )</f>
        <v>0.96449202155773939</v>
      </c>
      <c r="H427">
        <f xml:space="preserve"> _xlfn.XLOOKUP($A427,sdbso042!$A:$A,sdbso042!$B:$B,,1)
 + ( $A427 - _xlfn.XLOOKUP($A427,sdbso042!$A:$A,sdbso042!$A:$A,,1) )
   / ( _xlfn.XLOOKUP($A427,sdbso042!$A:$A,sdbso042!$A:$A,,-1)
       - _xlfn.XLOOKUP($A427,sdbso042!$A:$A,sdbso042!$A:$A,,1) )
   * ( _xlfn.XLOOKUP($A427,sdbso042!$A:$A,sdbso042!$B:$B,,-1)
       - _xlfn.XLOOKUP($A427,sdbso042!$A:$A,sdbso042!$B:$B,,1) )</f>
        <v>0.93197269186436671</v>
      </c>
      <c r="Y427">
        <f t="shared" si="19"/>
        <v>0</v>
      </c>
      <c r="Z427">
        <f t="shared" si="20"/>
        <v>0</v>
      </c>
      <c r="AM427" s="1">
        <v>2530.0949000000001</v>
      </c>
    </row>
    <row r="428" spans="1:39" x14ac:dyDescent="0.2">
      <c r="A428" s="1">
        <f t="shared" si="18"/>
        <v>2528.8451</v>
      </c>
      <c r="B428" s="1">
        <v>1.0820354999999999</v>
      </c>
      <c r="C428">
        <f xml:space="preserve"> _xlfn.XLOOKUP($A428,DibenzoThiophene!$A:$A,DibenzoThiophene!$B:$B,,1)
 + ( $A428 - _xlfn.XLOOKUP($A428,DibenzoThiophene!$A:$A,DibenzoThiophene!$A:$A,,1) )
   / ( _xlfn.XLOOKUP($A428,DibenzoThiophene!$A:$A,DibenzoThiophene!$A:$A,,-1)
       - _xlfn.XLOOKUP($A428,DibenzoThiophene!$A:$A,DibenzoThiophene!$A:$A,,1) )
   * ( _xlfn.XLOOKUP($A428,DibenzoThiophene!$A:$A,DibenzoThiophene!$B:$B,,-1)
       - _xlfn.XLOOKUP($A428,DibenzoThiophene!$A:$A,DibenzoThiophene!$B:$B,,1) )</f>
        <v>0.97027969030984962</v>
      </c>
      <c r="D428">
        <f xml:space="preserve"> _xlfn.XLOOKUP($A428,Sulfone!$A:$A,Sulfone!$B:$B,,1)
 + ( $A428 - _xlfn.XLOOKUP($A428,Sulfone!$A:$A,Sulfone!$A:$A,,1) )
   / ( _xlfn.XLOOKUP($A428,Sulfone!$A:$A,Sulfone!$A:$A,,-1)
       - _xlfn.XLOOKUP($A428,Sulfone!$A:$A,Sulfone!$A:$A,,1) )
   * ( _xlfn.XLOOKUP($A428,Sulfone!$A:$A,Sulfone!$B:$B,,-1)
       - _xlfn.XLOOKUP($A428,Sulfone!$A:$A,Sulfone!$B:$B,,1) )</f>
        <v>1.0307264702157961</v>
      </c>
      <c r="E428">
        <f xml:space="preserve"> _xlfn.XLOOKUP($A428,sfeso4051!$A:$A,sfeso4051!$B:$B,,1)
 + ( $A428 - _xlfn.XLOOKUP($A428,sfeso4051!$A:$A,sfeso4051!$A:$A,,1) )
   / ( _xlfn.XLOOKUP($A428,sfeso4051!$A:$A,sfeso4051!$A:$A,,-1)
       - _xlfn.XLOOKUP($A428,sfeso4051!$A:$A,sfeso4051!$A:$A,,1) )
   * ( _xlfn.XLOOKUP($A428,sfeso4051!$A:$A,sfeso4051!$B:$B,,-1)
       - _xlfn.XLOOKUP($A428,sfeso4051!$A:$A,sfeso4051!$B:$B,,1) )</f>
        <v>0.8568655240412435</v>
      </c>
      <c r="F428">
        <f xml:space="preserve"> _xlfn.XLOOKUP($A428,sdbt029!$A:$A,sdbt029!$B:$B,,1)
 + ( $A428 - _xlfn.XLOOKUP($A428,sdbt029!$A:$A,sdbt029!$A:$A,,1) )
   / ( _xlfn.XLOOKUP($A428,sdbt029!$A:$A,sdbt029!$A:$A,,-1)
       - _xlfn.XLOOKUP($A428,sdbt029!$A:$A,sdbt029!$A:$A,,1) )
   * ( _xlfn.XLOOKUP($A428,sdbt029!$A:$A,sdbt029!$B:$B,,-1)
       - _xlfn.XLOOKUP($A428,sdbt029!$A:$A,sdbt029!$B:$B,,1) )</f>
        <v>1.0039228975768559</v>
      </c>
      <c r="G428">
        <f xml:space="preserve"> _xlfn.XLOOKUP($A428,sdbs034!$A:$A,sdbs034!$B:$B,,1)
 + ( $A428 - _xlfn.XLOOKUP($A428,sdbs034!$A:$A,sdbs034!$A:$A,,1) )
   / ( _xlfn.XLOOKUP($A428,sdbs034!$A:$A,sdbs034!$A:$A,,-1)
       - _xlfn.XLOOKUP($A428,sdbs034!$A:$A,sdbs034!$A:$A,,1) )
   * ( _xlfn.XLOOKUP($A428,sdbs034!$A:$A,sdbs034!$B:$B,,-1)
       - _xlfn.XLOOKUP($A428,sdbs034!$A:$A,sdbs034!$B:$B,,1) )</f>
        <v>0.9640928554329572</v>
      </c>
      <c r="H428">
        <f xml:space="preserve"> _xlfn.XLOOKUP($A428,sdbso042!$A:$A,sdbso042!$B:$B,,1)
 + ( $A428 - _xlfn.XLOOKUP($A428,sdbso042!$A:$A,sdbso042!$A:$A,,1) )
   / ( _xlfn.XLOOKUP($A428,sdbso042!$A:$A,sdbso042!$A:$A,,-1)
       - _xlfn.XLOOKUP($A428,sdbso042!$A:$A,sdbso042!$A:$A,,1) )
   * ( _xlfn.XLOOKUP($A428,sdbso042!$A:$A,sdbso042!$B:$B,,-1)
       - _xlfn.XLOOKUP($A428,sdbso042!$A:$A,sdbso042!$B:$B,,1) )</f>
        <v>0.93851658454779319</v>
      </c>
      <c r="Y428">
        <f t="shared" si="19"/>
        <v>0</v>
      </c>
      <c r="Z428">
        <f t="shared" si="20"/>
        <v>0</v>
      </c>
      <c r="AM428" s="1">
        <v>2530.3451</v>
      </c>
    </row>
    <row r="429" spans="1:39" x14ac:dyDescent="0.2">
      <c r="A429" s="1">
        <f t="shared" si="18"/>
        <v>2529.0953</v>
      </c>
      <c r="B429" s="1">
        <v>1.0244302000000001</v>
      </c>
      <c r="C429">
        <f xml:space="preserve"> _xlfn.XLOOKUP($A429,DibenzoThiophene!$A:$A,DibenzoThiophene!$B:$B,,1)
 + ( $A429 - _xlfn.XLOOKUP($A429,DibenzoThiophene!$A:$A,DibenzoThiophene!$A:$A,,1) )
   / ( _xlfn.XLOOKUP($A429,DibenzoThiophene!$A:$A,DibenzoThiophene!$A:$A,,-1)
       - _xlfn.XLOOKUP($A429,DibenzoThiophene!$A:$A,DibenzoThiophene!$A:$A,,1) )
   * ( _xlfn.XLOOKUP($A429,DibenzoThiophene!$A:$A,DibenzoThiophene!$B:$B,,-1)
       - _xlfn.XLOOKUP($A429,DibenzoThiophene!$A:$A,DibenzoThiophene!$B:$B,,1) )</f>
        <v>0.97255561804442969</v>
      </c>
      <c r="D429">
        <f xml:space="preserve"> _xlfn.XLOOKUP($A429,Sulfone!$A:$A,Sulfone!$B:$B,,1)
 + ( $A429 - _xlfn.XLOOKUP($A429,Sulfone!$A:$A,Sulfone!$A:$A,,1) )
   / ( _xlfn.XLOOKUP($A429,Sulfone!$A:$A,Sulfone!$A:$A,,-1)
       - _xlfn.XLOOKUP($A429,Sulfone!$A:$A,Sulfone!$A:$A,,1) )
   * ( _xlfn.XLOOKUP($A429,Sulfone!$A:$A,Sulfone!$B:$B,,-1)
       - _xlfn.XLOOKUP($A429,Sulfone!$A:$A,Sulfone!$B:$B,,1) )</f>
        <v>1.0322148526089427</v>
      </c>
      <c r="E429">
        <f xml:space="preserve"> _xlfn.XLOOKUP($A429,sfeso4051!$A:$A,sfeso4051!$B:$B,,1)
 + ( $A429 - _xlfn.XLOOKUP($A429,sfeso4051!$A:$A,sfeso4051!$A:$A,,1) )
   / ( _xlfn.XLOOKUP($A429,sfeso4051!$A:$A,sfeso4051!$A:$A,,-1)
       - _xlfn.XLOOKUP($A429,sfeso4051!$A:$A,sfeso4051!$A:$A,,1) )
   * ( _xlfn.XLOOKUP($A429,sfeso4051!$A:$A,sfeso4051!$B:$B,,-1)
       - _xlfn.XLOOKUP($A429,sfeso4051!$A:$A,sfeso4051!$B:$B,,1) )</f>
        <v>0.85705672141667111</v>
      </c>
      <c r="F429">
        <f xml:space="preserve"> _xlfn.XLOOKUP($A429,sdbt029!$A:$A,sdbt029!$B:$B,,1)
 + ( $A429 - _xlfn.XLOOKUP($A429,sdbt029!$A:$A,sdbt029!$A:$A,,1) )
   / ( _xlfn.XLOOKUP($A429,sdbt029!$A:$A,sdbt029!$A:$A,,-1)
       - _xlfn.XLOOKUP($A429,sdbt029!$A:$A,sdbt029!$A:$A,,1) )
   * ( _xlfn.XLOOKUP($A429,sdbt029!$A:$A,sdbt029!$B:$B,,-1)
       - _xlfn.XLOOKUP($A429,sdbt029!$A:$A,sdbt029!$B:$B,,1) )</f>
        <v>1.0068027361301612</v>
      </c>
      <c r="G429">
        <f xml:space="preserve"> _xlfn.XLOOKUP($A429,sdbs034!$A:$A,sdbs034!$B:$B,,1)
 + ( $A429 - _xlfn.XLOOKUP($A429,sdbs034!$A:$A,sdbs034!$A:$A,,1) )
   / ( _xlfn.XLOOKUP($A429,sdbs034!$A:$A,sdbs034!$A:$A,,-1)
       - _xlfn.XLOOKUP($A429,sdbs034!$A:$A,sdbs034!$A:$A,,1) )
   * ( _xlfn.XLOOKUP($A429,sdbs034!$A:$A,sdbs034!$B:$B,,-1)
       - _xlfn.XLOOKUP($A429,sdbs034!$A:$A,sdbs034!$B:$B,,1) )</f>
        <v>0.96507375288643171</v>
      </c>
      <c r="H429">
        <f xml:space="preserve"> _xlfn.XLOOKUP($A429,sdbso042!$A:$A,sdbso042!$B:$B,,1)
 + ( $A429 - _xlfn.XLOOKUP($A429,sdbso042!$A:$A,sdbso042!$A:$A,,1) )
   / ( _xlfn.XLOOKUP($A429,sdbso042!$A:$A,sdbso042!$A:$A,,-1)
       - _xlfn.XLOOKUP($A429,sdbso042!$A:$A,sdbso042!$A:$A,,1) )
   * ( _xlfn.XLOOKUP($A429,sdbso042!$A:$A,sdbso042!$B:$B,,-1)
       - _xlfn.XLOOKUP($A429,sdbso042!$A:$A,sdbso042!$B:$B,,1) )</f>
        <v>0.94231130219546821</v>
      </c>
      <c r="Y429">
        <f t="shared" si="19"/>
        <v>0</v>
      </c>
      <c r="Z429">
        <f t="shared" si="20"/>
        <v>0</v>
      </c>
      <c r="AM429" s="1">
        <v>2530.5953</v>
      </c>
    </row>
    <row r="430" spans="1:39" x14ac:dyDescent="0.2">
      <c r="A430" s="1">
        <f t="shared" si="18"/>
        <v>2529.3454000000002</v>
      </c>
      <c r="B430" s="1">
        <v>1.0384761</v>
      </c>
      <c r="C430">
        <f xml:space="preserve"> _xlfn.XLOOKUP($A430,DibenzoThiophene!$A:$A,DibenzoThiophene!$B:$B,,1)
 + ( $A430 - _xlfn.XLOOKUP($A430,DibenzoThiophene!$A:$A,DibenzoThiophene!$A:$A,,1) )
   / ( _xlfn.XLOOKUP($A430,DibenzoThiophene!$A:$A,DibenzoThiophene!$A:$A,,-1)
       - _xlfn.XLOOKUP($A430,DibenzoThiophene!$A:$A,DibenzoThiophene!$A:$A,,1) )
   * ( _xlfn.XLOOKUP($A430,DibenzoThiophene!$A:$A,DibenzoThiophene!$B:$B,,-1)
       - _xlfn.XLOOKUP($A430,DibenzoThiophene!$A:$A,DibenzoThiophene!$B:$B,,1) )</f>
        <v>0.97483063613563303</v>
      </c>
      <c r="D430">
        <f xml:space="preserve"> _xlfn.XLOOKUP($A430,Sulfone!$A:$A,Sulfone!$B:$B,,1)
 + ( $A430 - _xlfn.XLOOKUP($A430,Sulfone!$A:$A,Sulfone!$A:$A,,1) )
   / ( _xlfn.XLOOKUP($A430,Sulfone!$A:$A,Sulfone!$A:$A,,-1)
       - _xlfn.XLOOKUP($A430,Sulfone!$A:$A,Sulfone!$A:$A,,1) )
   * ( _xlfn.XLOOKUP($A430,Sulfone!$A:$A,Sulfone!$B:$B,,-1)
       - _xlfn.XLOOKUP($A430,Sulfone!$A:$A,Sulfone!$B:$B,,1) )</f>
        <v>1.0323223020577397</v>
      </c>
      <c r="E430">
        <f xml:space="preserve"> _xlfn.XLOOKUP($A430,sfeso4051!$A:$A,sfeso4051!$B:$B,,1)
 + ( $A430 - _xlfn.XLOOKUP($A430,sfeso4051!$A:$A,sfeso4051!$A:$A,,1) )
   / ( _xlfn.XLOOKUP($A430,sfeso4051!$A:$A,sfeso4051!$A:$A,,-1)
       - _xlfn.XLOOKUP($A430,sfeso4051!$A:$A,sfeso4051!$A:$A,,1) )
   * ( _xlfn.XLOOKUP($A430,sfeso4051!$A:$A,sfeso4051!$B:$B,,-1)
       - _xlfn.XLOOKUP($A430,sfeso4051!$A:$A,sfeso4051!$B:$B,,1) )</f>
        <v>0.8571989311519117</v>
      </c>
      <c r="F430">
        <f xml:space="preserve"> _xlfn.XLOOKUP($A430,sdbt029!$A:$A,sdbt029!$B:$B,,1)
 + ( $A430 - _xlfn.XLOOKUP($A430,sdbt029!$A:$A,sdbt029!$A:$A,,1) )
   / ( _xlfn.XLOOKUP($A430,sdbt029!$A:$A,sdbt029!$A:$A,,-1)
       - _xlfn.XLOOKUP($A430,sdbt029!$A:$A,sdbt029!$A:$A,,1) )
   * ( _xlfn.XLOOKUP($A430,sdbt029!$A:$A,sdbt029!$B:$B,,-1)
       - _xlfn.XLOOKUP($A430,sdbt029!$A:$A,sdbt029!$B:$B,,1) )</f>
        <v>1.0123014854033969</v>
      </c>
      <c r="G430">
        <f xml:space="preserve"> _xlfn.XLOOKUP($A430,sdbs034!$A:$A,sdbs034!$B:$B,,1)
 + ( $A430 - _xlfn.XLOOKUP($A430,sdbs034!$A:$A,sdbs034!$A:$A,,1) )
   / ( _xlfn.XLOOKUP($A430,sdbs034!$A:$A,sdbs034!$A:$A,,-1)
       - _xlfn.XLOOKUP($A430,sdbs034!$A:$A,sdbs034!$A:$A,,1) )
   * ( _xlfn.XLOOKUP($A430,sdbs034!$A:$A,sdbs034!$B:$B,,-1)
       - _xlfn.XLOOKUP($A430,sdbs034!$A:$A,sdbs034!$B:$B,,1) )</f>
        <v>0.96846098918026713</v>
      </c>
      <c r="H430">
        <f xml:space="preserve"> _xlfn.XLOOKUP($A430,sdbso042!$A:$A,sdbso042!$B:$B,,1)
 + ( $A430 - _xlfn.XLOOKUP($A430,sdbso042!$A:$A,sdbso042!$A:$A,,1) )
   / ( _xlfn.XLOOKUP($A430,sdbso042!$A:$A,sdbso042!$A:$A,,-1)
       - _xlfn.XLOOKUP($A430,sdbso042!$A:$A,sdbso042!$A:$A,,1) )
   * ( _xlfn.XLOOKUP($A430,sdbso042!$A:$A,sdbso042!$B:$B,,-1)
       - _xlfn.XLOOKUP($A430,sdbso042!$A:$A,sdbso042!$B:$B,,1) )</f>
        <v>0.94131014110307187</v>
      </c>
      <c r="Y430">
        <f t="shared" si="19"/>
        <v>0</v>
      </c>
      <c r="Z430">
        <f t="shared" si="20"/>
        <v>0</v>
      </c>
      <c r="AM430" s="1">
        <v>2530.8454000000002</v>
      </c>
    </row>
    <row r="431" spans="1:39" x14ac:dyDescent="0.2">
      <c r="A431" s="1">
        <f t="shared" si="18"/>
        <v>2529.5956000000001</v>
      </c>
      <c r="B431" s="1">
        <v>1.0300628999999999</v>
      </c>
      <c r="C431">
        <f xml:space="preserve"> _xlfn.XLOOKUP($A431,DibenzoThiophene!$A:$A,DibenzoThiophene!$B:$B,,1)
 + ( $A431 - _xlfn.XLOOKUP($A431,DibenzoThiophene!$A:$A,DibenzoThiophene!$A:$A,,1) )
   / ( _xlfn.XLOOKUP($A431,DibenzoThiophene!$A:$A,DibenzoThiophene!$A:$A,,-1)
       - _xlfn.XLOOKUP($A431,DibenzoThiophene!$A:$A,DibenzoThiophene!$A:$A,,1) )
   * ( _xlfn.XLOOKUP($A431,DibenzoThiophene!$A:$A,DibenzoThiophene!$B:$B,,-1)
       - _xlfn.XLOOKUP($A431,DibenzoThiophene!$A:$A,DibenzoThiophene!$B:$B,,1) )</f>
        <v>0.97710656387021311</v>
      </c>
      <c r="D431">
        <f xml:space="preserve"> _xlfn.XLOOKUP($A431,Sulfone!$A:$A,Sulfone!$B:$B,,1)
 + ( $A431 - _xlfn.XLOOKUP($A431,Sulfone!$A:$A,Sulfone!$A:$A,,1) )
   / ( _xlfn.XLOOKUP($A431,Sulfone!$A:$A,Sulfone!$A:$A,,-1)
       - _xlfn.XLOOKUP($A431,Sulfone!$A:$A,Sulfone!$A:$A,,1) )
   * ( _xlfn.XLOOKUP($A431,Sulfone!$A:$A,Sulfone!$B:$B,,-1)
       - _xlfn.XLOOKUP($A431,Sulfone!$A:$A,Sulfone!$B:$B,,1) )</f>
        <v>1.032429794469131</v>
      </c>
      <c r="E431">
        <f xml:space="preserve"> _xlfn.XLOOKUP($A431,sfeso4051!$A:$A,sfeso4051!$B:$B,,1)
 + ( $A431 - _xlfn.XLOOKUP($A431,sfeso4051!$A:$A,sfeso4051!$A:$A,,1) )
   / ( _xlfn.XLOOKUP($A431,sfeso4051!$A:$A,sfeso4051!$A:$A,,-1)
       - _xlfn.XLOOKUP($A431,sfeso4051!$A:$A,sfeso4051!$A:$A,,1) )
   * ( _xlfn.XLOOKUP($A431,sfeso4051!$A:$A,sfeso4051!$B:$B,,-1)
       - _xlfn.XLOOKUP($A431,sfeso4051!$A:$A,sfeso4051!$B:$B,,1) )</f>
        <v>0.85763329885925288</v>
      </c>
      <c r="F431">
        <f xml:space="preserve"> _xlfn.XLOOKUP($A431,sdbt029!$A:$A,sdbt029!$B:$B,,1)
 + ( $A431 - _xlfn.XLOOKUP($A431,sdbt029!$A:$A,sdbt029!$A:$A,,1) )
   / ( _xlfn.XLOOKUP($A431,sdbt029!$A:$A,sdbt029!$A:$A,,-1)
       - _xlfn.XLOOKUP($A431,sdbt029!$A:$A,sdbt029!$A:$A,,1) )
   * ( _xlfn.XLOOKUP($A431,sdbt029!$A:$A,sdbt029!$B:$B,,-1)
       - _xlfn.XLOOKUP($A431,sdbt029!$A:$A,sdbt029!$B:$B,,1) )</f>
        <v>1.0163225461454304</v>
      </c>
      <c r="G431">
        <f xml:space="preserve"> _xlfn.XLOOKUP($A431,sdbs034!$A:$A,sdbs034!$B:$B,,1)
 + ( $A431 - _xlfn.XLOOKUP($A431,sdbs034!$A:$A,sdbs034!$A:$A,,1) )
   / ( _xlfn.XLOOKUP($A431,sdbs034!$A:$A,sdbs034!$A:$A,,-1)
       - _xlfn.XLOOKUP($A431,sdbs034!$A:$A,sdbs034!$A:$A,,1) )
   * ( _xlfn.XLOOKUP($A431,sdbs034!$A:$A,sdbs034!$B:$B,,-1)
       - _xlfn.XLOOKUP($A431,sdbs034!$A:$A,sdbs034!$B:$B,,1) )</f>
        <v>0.96829213144307658</v>
      </c>
      <c r="H431">
        <f xml:space="preserve"> _xlfn.XLOOKUP($A431,sdbso042!$A:$A,sdbso042!$B:$B,,1)
 + ( $A431 - _xlfn.XLOOKUP($A431,sdbso042!$A:$A,sdbso042!$A:$A,,1) )
   / ( _xlfn.XLOOKUP($A431,sdbso042!$A:$A,sdbso042!$A:$A,,-1)
       - _xlfn.XLOOKUP($A431,sdbso042!$A:$A,sdbso042!$A:$A,,1) )
   * ( _xlfn.XLOOKUP($A431,sdbso042!$A:$A,sdbso042!$B:$B,,-1)
       - _xlfn.XLOOKUP($A431,sdbso042!$A:$A,sdbso042!$B:$B,,1) )</f>
        <v>0.9424317558406905</v>
      </c>
      <c r="Y431">
        <f t="shared" si="19"/>
        <v>0</v>
      </c>
      <c r="Z431">
        <f t="shared" si="20"/>
        <v>0</v>
      </c>
      <c r="AM431" s="1">
        <v>2531.0956000000001</v>
      </c>
    </row>
    <row r="432" spans="1:39" x14ac:dyDescent="0.2">
      <c r="A432" s="1">
        <f t="shared" si="18"/>
        <v>2529.8458000000001</v>
      </c>
      <c r="B432" s="1">
        <v>1.0367067000000001</v>
      </c>
      <c r="C432">
        <f xml:space="preserve"> _xlfn.XLOOKUP($A432,DibenzoThiophene!$A:$A,DibenzoThiophene!$B:$B,,1)
 + ( $A432 - _xlfn.XLOOKUP($A432,DibenzoThiophene!$A:$A,DibenzoThiophene!$A:$A,,1) )
   / ( _xlfn.XLOOKUP($A432,DibenzoThiophene!$A:$A,DibenzoThiophene!$A:$A,,-1)
       - _xlfn.XLOOKUP($A432,DibenzoThiophene!$A:$A,DibenzoThiophene!$A:$A,,1) )
   * ( _xlfn.XLOOKUP($A432,DibenzoThiophene!$A:$A,DibenzoThiophene!$B:$B,,-1)
       - _xlfn.XLOOKUP($A432,DibenzoThiophene!$A:$A,DibenzoThiophene!$B:$B,,1) )</f>
        <v>0.97938249160479318</v>
      </c>
      <c r="D432">
        <f xml:space="preserve"> _xlfn.XLOOKUP($A432,Sulfone!$A:$A,Sulfone!$B:$B,,1)
 + ( $A432 - _xlfn.XLOOKUP($A432,Sulfone!$A:$A,Sulfone!$A:$A,,1) )
   / ( _xlfn.XLOOKUP($A432,Sulfone!$A:$A,Sulfone!$A:$A,,-1)
       - _xlfn.XLOOKUP($A432,Sulfone!$A:$A,Sulfone!$A:$A,,1) )
   * ( _xlfn.XLOOKUP($A432,Sulfone!$A:$A,Sulfone!$B:$B,,-1)
       - _xlfn.XLOOKUP($A432,Sulfone!$A:$A,Sulfone!$B:$B,,1) )</f>
        <v>1.0325372868805223</v>
      </c>
      <c r="E432">
        <f xml:space="preserve"> _xlfn.XLOOKUP($A432,sfeso4051!$A:$A,sfeso4051!$B:$B,,1)
 + ( $A432 - _xlfn.XLOOKUP($A432,sfeso4051!$A:$A,sfeso4051!$A:$A,,1) )
   / ( _xlfn.XLOOKUP($A432,sfeso4051!$A:$A,sfeso4051!$A:$A,,-1)
       - _xlfn.XLOOKUP($A432,sfeso4051!$A:$A,sfeso4051!$A:$A,,1) )
   * ( _xlfn.XLOOKUP($A432,sfeso4051!$A:$A,sfeso4051!$B:$B,,-1)
       - _xlfn.XLOOKUP($A432,sfeso4051!$A:$A,sfeso4051!$B:$B,,1) )</f>
        <v>0.85851843695350871</v>
      </c>
      <c r="F432">
        <f xml:space="preserve"> _xlfn.XLOOKUP($A432,sdbt029!$A:$A,sdbt029!$B:$B,,1)
 + ( $A432 - _xlfn.XLOOKUP($A432,sdbt029!$A:$A,sdbt029!$A:$A,,1) )
   / ( _xlfn.XLOOKUP($A432,sdbt029!$A:$A,sdbt029!$A:$A,,-1)
       - _xlfn.XLOOKUP($A432,sdbt029!$A:$A,sdbt029!$A:$A,,1) )
   * ( _xlfn.XLOOKUP($A432,sdbt029!$A:$A,sdbt029!$B:$B,,-1)
       - _xlfn.XLOOKUP($A432,sdbt029!$A:$A,sdbt029!$B:$B,,1) )</f>
        <v>1.0180598452760121</v>
      </c>
      <c r="G432">
        <f xml:space="preserve"> _xlfn.XLOOKUP($A432,sdbs034!$A:$A,sdbs034!$B:$B,,1)
 + ( $A432 - _xlfn.XLOOKUP($A432,sdbs034!$A:$A,sdbs034!$A:$A,,1) )
   / ( _xlfn.XLOOKUP($A432,sdbs034!$A:$A,sdbs034!$A:$A,,-1)
       - _xlfn.XLOOKUP($A432,sdbs034!$A:$A,sdbs034!$A:$A,,1) )
   * ( _xlfn.XLOOKUP($A432,sdbs034!$A:$A,sdbs034!$B:$B,,-1)
       - _xlfn.XLOOKUP($A432,sdbs034!$A:$A,sdbs034!$B:$B,,1) )</f>
        <v>0.96263341993856533</v>
      </c>
      <c r="H432">
        <f xml:space="preserve"> _xlfn.XLOOKUP($A432,sdbso042!$A:$A,sdbso042!$B:$B,,1)
 + ( $A432 - _xlfn.XLOOKUP($A432,sdbso042!$A:$A,sdbso042!$A:$A,,1) )
   / ( _xlfn.XLOOKUP($A432,sdbso042!$A:$A,sdbso042!$A:$A,,-1)
       - _xlfn.XLOOKUP($A432,sdbso042!$A:$A,sdbso042!$A:$A,,1) )
   * ( _xlfn.XLOOKUP($A432,sdbso042!$A:$A,sdbso042!$B:$B,,-1)
       - _xlfn.XLOOKUP($A432,sdbso042!$A:$A,sdbso042!$B:$B,,1) )</f>
        <v>0.94682985564350786</v>
      </c>
      <c r="Y432">
        <f t="shared" si="19"/>
        <v>0</v>
      </c>
      <c r="Z432">
        <f t="shared" si="20"/>
        <v>0</v>
      </c>
      <c r="AM432" s="1">
        <v>2531.3458000000001</v>
      </c>
    </row>
    <row r="433" spans="1:39" x14ac:dyDescent="0.2">
      <c r="A433" s="1">
        <f t="shared" si="18"/>
        <v>2530.096</v>
      </c>
      <c r="B433" s="1">
        <v>1.0007107</v>
      </c>
      <c r="C433">
        <f xml:space="preserve"> _xlfn.XLOOKUP($A433,DibenzoThiophene!$A:$A,DibenzoThiophene!$B:$B,,1)
 + ( $A433 - _xlfn.XLOOKUP($A433,DibenzoThiophene!$A:$A,DibenzoThiophene!$A:$A,,1) )
   / ( _xlfn.XLOOKUP($A433,DibenzoThiophene!$A:$A,DibenzoThiophene!$A:$A,,-1)
       - _xlfn.XLOOKUP($A433,DibenzoThiophene!$A:$A,DibenzoThiophene!$A:$A,,1) )
   * ( _xlfn.XLOOKUP($A433,DibenzoThiophene!$A:$A,DibenzoThiophene!$B:$B,,-1)
       - _xlfn.XLOOKUP($A433,DibenzoThiophene!$A:$A,DibenzoThiophene!$B:$B,,1) )</f>
        <v>0.98165841933937326</v>
      </c>
      <c r="D433">
        <f xml:space="preserve"> _xlfn.XLOOKUP($A433,Sulfone!$A:$A,Sulfone!$B:$B,,1)
 + ( $A433 - _xlfn.XLOOKUP($A433,Sulfone!$A:$A,Sulfone!$A:$A,,1) )
   / ( _xlfn.XLOOKUP($A433,Sulfone!$A:$A,Sulfone!$A:$A,,-1)
       - _xlfn.XLOOKUP($A433,Sulfone!$A:$A,Sulfone!$A:$A,,1) )
   * ( _xlfn.XLOOKUP($A433,Sulfone!$A:$A,Sulfone!$B:$B,,-1)
       - _xlfn.XLOOKUP($A433,Sulfone!$A:$A,Sulfone!$B:$B,,1) )</f>
        <v>1.0332036705236491</v>
      </c>
      <c r="E433">
        <f xml:space="preserve"> _xlfn.XLOOKUP($A433,sfeso4051!$A:$A,sfeso4051!$B:$B,,1)
 + ( $A433 - _xlfn.XLOOKUP($A433,sfeso4051!$A:$A,sfeso4051!$A:$A,,1) )
   / ( _xlfn.XLOOKUP($A433,sfeso4051!$A:$A,sfeso4051!$A:$A,,-1)
       - _xlfn.XLOOKUP($A433,sfeso4051!$A:$A,sfeso4051!$A:$A,,1) )
   * ( _xlfn.XLOOKUP($A433,sfeso4051!$A:$A,sfeso4051!$B:$B,,-1)
       - _xlfn.XLOOKUP($A433,sfeso4051!$A:$A,sfeso4051!$B:$B,,1) )</f>
        <v>0.85934191156465034</v>
      </c>
      <c r="F433">
        <f xml:space="preserve"> _xlfn.XLOOKUP($A433,sdbt029!$A:$A,sdbt029!$B:$B,,1)
 + ( $A433 - _xlfn.XLOOKUP($A433,sdbt029!$A:$A,sdbt029!$A:$A,,1) )
   / ( _xlfn.XLOOKUP($A433,sdbt029!$A:$A,sdbt029!$A:$A,,-1)
       - _xlfn.XLOOKUP($A433,sdbt029!$A:$A,sdbt029!$A:$A,,1) )
   * ( _xlfn.XLOOKUP($A433,sdbt029!$A:$A,sdbt029!$B:$B,,-1)
       - _xlfn.XLOOKUP($A433,sdbt029!$A:$A,sdbt029!$B:$B,,1) )</f>
        <v>1.0196572310301657</v>
      </c>
      <c r="G433">
        <f xml:space="preserve"> _xlfn.XLOOKUP($A433,sdbs034!$A:$A,sdbs034!$B:$B,,1)
 + ( $A433 - _xlfn.XLOOKUP($A433,sdbs034!$A:$A,sdbs034!$A:$A,,1) )
   / ( _xlfn.XLOOKUP($A433,sdbs034!$A:$A,sdbs034!$A:$A,,-1)
       - _xlfn.XLOOKUP($A433,sdbs034!$A:$A,sdbs034!$A:$A,,1) )
   * ( _xlfn.XLOOKUP($A433,sdbs034!$A:$A,sdbs034!$B:$B,,-1)
       - _xlfn.XLOOKUP($A433,sdbs034!$A:$A,sdbs034!$B:$B,,1) )</f>
        <v>0.96142934753310261</v>
      </c>
      <c r="H433">
        <f xml:space="preserve"> _xlfn.XLOOKUP($A433,sdbso042!$A:$A,sdbso042!$B:$B,,1)
 + ( $A433 - _xlfn.XLOOKUP($A433,sdbso042!$A:$A,sdbso042!$A:$A,,1) )
   / ( _xlfn.XLOOKUP($A433,sdbso042!$A:$A,sdbso042!$A:$A,,-1)
       - _xlfn.XLOOKUP($A433,sdbso042!$A:$A,sdbso042!$A:$A,,1) )
   * ( _xlfn.XLOOKUP($A433,sdbso042!$A:$A,sdbso042!$B:$B,,-1)
       - _xlfn.XLOOKUP($A433,sdbso042!$A:$A,sdbso042!$B:$B,,1) )</f>
        <v>0.94970100985295847</v>
      </c>
      <c r="Y433">
        <f t="shared" si="19"/>
        <v>0</v>
      </c>
      <c r="Z433">
        <f t="shared" si="20"/>
        <v>0</v>
      </c>
      <c r="AM433" s="1">
        <v>2531.596</v>
      </c>
    </row>
    <row r="434" spans="1:39" x14ac:dyDescent="0.2">
      <c r="A434" s="1">
        <f t="shared" si="18"/>
        <v>2530.3461000000002</v>
      </c>
      <c r="B434" s="1">
        <v>1.0055395</v>
      </c>
      <c r="C434">
        <f xml:space="preserve"> _xlfn.XLOOKUP($A434,DibenzoThiophene!$A:$A,DibenzoThiophene!$B:$B,,1)
 + ( $A434 - _xlfn.XLOOKUP($A434,DibenzoThiophene!$A:$A,DibenzoThiophene!$A:$A,,1) )
   / ( _xlfn.XLOOKUP($A434,DibenzoThiophene!$A:$A,DibenzoThiophene!$A:$A,,-1)
       - _xlfn.XLOOKUP($A434,DibenzoThiophene!$A:$A,DibenzoThiophene!$A:$A,,1) )
   * ( _xlfn.XLOOKUP($A434,DibenzoThiophene!$A:$A,DibenzoThiophene!$B:$B,,-1)
       - _xlfn.XLOOKUP($A434,DibenzoThiophene!$A:$A,DibenzoThiophene!$B:$B,,1) )</f>
        <v>0.9839334374305766</v>
      </c>
      <c r="D434">
        <f xml:space="preserve"> _xlfn.XLOOKUP($A434,Sulfone!$A:$A,Sulfone!$B:$B,,1)
 + ( $A434 - _xlfn.XLOOKUP($A434,Sulfone!$A:$A,Sulfone!$A:$A,,1) )
   / ( _xlfn.XLOOKUP($A434,Sulfone!$A:$A,Sulfone!$A:$A,,-1)
       - _xlfn.XLOOKUP($A434,Sulfone!$A:$A,Sulfone!$A:$A,,1) )
   * ( _xlfn.XLOOKUP($A434,Sulfone!$A:$A,Sulfone!$B:$B,,-1)
       - _xlfn.XLOOKUP($A434,Sulfone!$A:$A,Sulfone!$B:$B,,1) )</f>
        <v>1.0347588537586392</v>
      </c>
      <c r="E434">
        <f xml:space="preserve"> _xlfn.XLOOKUP($A434,sfeso4051!$A:$A,sfeso4051!$B:$B,,1)
 + ( $A434 - _xlfn.XLOOKUP($A434,sfeso4051!$A:$A,sfeso4051!$A:$A,,1) )
   / ( _xlfn.XLOOKUP($A434,sfeso4051!$A:$A,sfeso4051!$A:$A,,-1)
       - _xlfn.XLOOKUP($A434,sfeso4051!$A:$A,sfeso4051!$A:$A,,1) )
   * ( _xlfn.XLOOKUP($A434,sfeso4051!$A:$A,sfeso4051!$B:$B,,-1)
       - _xlfn.XLOOKUP($A434,sfeso4051!$A:$A,sfeso4051!$B:$B,,1) )</f>
        <v>0.86006696479267508</v>
      </c>
      <c r="F434">
        <f xml:space="preserve"> _xlfn.XLOOKUP($A434,sdbt029!$A:$A,sdbt029!$B:$B,,1)
 + ( $A434 - _xlfn.XLOOKUP($A434,sdbt029!$A:$A,sdbt029!$A:$A,,1) )
   / ( _xlfn.XLOOKUP($A434,sdbt029!$A:$A,sdbt029!$A:$A,,-1)
       - _xlfn.XLOOKUP($A434,sdbt029!$A:$A,sdbt029!$A:$A,,1) )
   * ( _xlfn.XLOOKUP($A434,sdbt029!$A:$A,sdbt029!$B:$B,,-1)
       - _xlfn.XLOOKUP($A434,sdbt029!$A:$A,sdbt029!$B:$B,,1) )</f>
        <v>1.0210314087075711</v>
      </c>
      <c r="G434">
        <f xml:space="preserve"> _xlfn.XLOOKUP($A434,sdbs034!$A:$A,sdbs034!$B:$B,,1)
 + ( $A434 - _xlfn.XLOOKUP($A434,sdbs034!$A:$A,sdbs034!$A:$A,,1) )
   / ( _xlfn.XLOOKUP($A434,sdbs034!$A:$A,sdbs034!$A:$A,,-1)
       - _xlfn.XLOOKUP($A434,sdbs034!$A:$A,sdbs034!$A:$A,,1) )
   * ( _xlfn.XLOOKUP($A434,sdbs034!$A:$A,sdbs034!$B:$B,,-1)
       - _xlfn.XLOOKUP($A434,sdbs034!$A:$A,sdbs034!$B:$B,,1) )</f>
        <v>0.96731205087495598</v>
      </c>
      <c r="H434">
        <f xml:space="preserve"> _xlfn.XLOOKUP($A434,sdbso042!$A:$A,sdbso042!$B:$B,,1)
 + ( $A434 - _xlfn.XLOOKUP($A434,sdbso042!$A:$A,sdbso042!$A:$A,,1) )
   / ( _xlfn.XLOOKUP($A434,sdbso042!$A:$A,sdbso042!$A:$A,,-1)
       - _xlfn.XLOOKUP($A434,sdbso042!$A:$A,sdbso042!$A:$A,,1) )
   * ( _xlfn.XLOOKUP($A434,sdbso042!$A:$A,sdbso042!$B:$B,,-1)
       - _xlfn.XLOOKUP($A434,sdbso042!$A:$A,sdbso042!$B:$B,,1) )</f>
        <v>0.95014200130011173</v>
      </c>
      <c r="Y434">
        <f t="shared" si="19"/>
        <v>0</v>
      </c>
      <c r="Z434">
        <f t="shared" si="20"/>
        <v>0</v>
      </c>
      <c r="AM434" s="1">
        <v>2531.8461000000002</v>
      </c>
    </row>
    <row r="435" spans="1:39" x14ac:dyDescent="0.2">
      <c r="A435" s="1">
        <f t="shared" si="18"/>
        <v>2530.5963000000002</v>
      </c>
      <c r="B435" s="1">
        <v>1.0080245000000001</v>
      </c>
      <c r="C435">
        <f xml:space="preserve"> _xlfn.XLOOKUP($A435,DibenzoThiophene!$A:$A,DibenzoThiophene!$B:$B,,1)
 + ( $A435 - _xlfn.XLOOKUP($A435,DibenzoThiophene!$A:$A,DibenzoThiophene!$A:$A,,1) )
   / ( _xlfn.XLOOKUP($A435,DibenzoThiophene!$A:$A,DibenzoThiophene!$A:$A,,-1)
       - _xlfn.XLOOKUP($A435,DibenzoThiophene!$A:$A,DibenzoThiophene!$A:$A,,1) )
   * ( _xlfn.XLOOKUP($A435,DibenzoThiophene!$A:$A,DibenzoThiophene!$B:$B,,-1)
       - _xlfn.XLOOKUP($A435,DibenzoThiophene!$A:$A,DibenzoThiophene!$B:$B,,1) )</f>
        <v>0.98620936516515667</v>
      </c>
      <c r="D435">
        <f xml:space="preserve"> _xlfn.XLOOKUP($A435,Sulfone!$A:$A,Sulfone!$B:$B,,1)
 + ( $A435 - _xlfn.XLOOKUP($A435,Sulfone!$A:$A,Sulfone!$A:$A,,1) )
   / ( _xlfn.XLOOKUP($A435,Sulfone!$A:$A,Sulfone!$A:$A,,-1)
       - _xlfn.XLOOKUP($A435,Sulfone!$A:$A,Sulfone!$A:$A,,1) )
   * ( _xlfn.XLOOKUP($A435,Sulfone!$A:$A,Sulfone!$B:$B,,-1)
       - _xlfn.XLOOKUP($A435,Sulfone!$A:$A,Sulfone!$B:$B,,1) )</f>
        <v>1.0363146588181917</v>
      </c>
      <c r="E435">
        <f xml:space="preserve"> _xlfn.XLOOKUP($A435,sfeso4051!$A:$A,sfeso4051!$B:$B,,1)
 + ( $A435 - _xlfn.XLOOKUP($A435,sfeso4051!$A:$A,sfeso4051!$A:$A,,1) )
   / ( _xlfn.XLOOKUP($A435,sfeso4051!$A:$A,sfeso4051!$A:$A,,-1)
       - _xlfn.XLOOKUP($A435,sfeso4051!$A:$A,sfeso4051!$A:$A,,1) )
   * ( _xlfn.XLOOKUP($A435,sfeso4051!$A:$A,sfeso4051!$B:$B,,-1)
       - _xlfn.XLOOKUP($A435,sfeso4051!$A:$A,sfeso4051!$B:$B,,1) )</f>
        <v>0.86062336423800434</v>
      </c>
      <c r="F435">
        <f xml:space="preserve"> _xlfn.XLOOKUP($A435,sdbt029!$A:$A,sdbt029!$B:$B,,1)
 + ( $A435 - _xlfn.XLOOKUP($A435,sdbt029!$A:$A,sdbt029!$A:$A,,1) )
   / ( _xlfn.XLOOKUP($A435,sdbt029!$A:$A,sdbt029!$A:$A,,-1)
       - _xlfn.XLOOKUP($A435,sdbt029!$A:$A,sdbt029!$A:$A,,1) )
   * ( _xlfn.XLOOKUP($A435,sdbt029!$A:$A,sdbt029!$B:$B,,-1)
       - _xlfn.XLOOKUP($A435,sdbt029!$A:$A,sdbt029!$B:$B,,1) )</f>
        <v>1.0228851023590559</v>
      </c>
      <c r="G435">
        <f xml:space="preserve"> _xlfn.XLOOKUP($A435,sdbs034!$A:$A,sdbs034!$B:$B,,1)
 + ( $A435 - _xlfn.XLOOKUP($A435,sdbs034!$A:$A,sdbs034!$A:$A,,1) )
   / ( _xlfn.XLOOKUP($A435,sdbs034!$A:$A,sdbs034!$A:$A,,-1)
       - _xlfn.XLOOKUP($A435,sdbs034!$A:$A,sdbs034!$A:$A,,1) )
   * ( _xlfn.XLOOKUP($A435,sdbs034!$A:$A,sdbs034!$B:$B,,-1)
       - _xlfn.XLOOKUP($A435,sdbs034!$A:$A,sdbs034!$B:$B,,1) )</f>
        <v>0.97254626797438426</v>
      </c>
      <c r="H435">
        <f xml:space="preserve"> _xlfn.XLOOKUP($A435,sdbso042!$A:$A,sdbso042!$B:$B,,1)
 + ( $A435 - _xlfn.XLOOKUP($A435,sdbso042!$A:$A,sdbso042!$A:$A,,1) )
   / ( _xlfn.XLOOKUP($A435,sdbso042!$A:$A,sdbso042!$A:$A,,-1)
       - _xlfn.XLOOKUP($A435,sdbso042!$A:$A,sdbso042!$A:$A,,1) )
   * ( _xlfn.XLOOKUP($A435,sdbso042!$A:$A,sdbso042!$B:$B,,-1)
       - _xlfn.XLOOKUP($A435,sdbso042!$A:$A,sdbso042!$B:$B,,1) )</f>
        <v>0.95279778542858595</v>
      </c>
      <c r="Y435">
        <f t="shared" si="19"/>
        <v>0</v>
      </c>
      <c r="Z435">
        <f t="shared" si="20"/>
        <v>0</v>
      </c>
      <c r="AM435" s="1">
        <v>2532.0963000000002</v>
      </c>
    </row>
    <row r="436" spans="1:39" x14ac:dyDescent="0.2">
      <c r="A436" s="1">
        <f t="shared" si="18"/>
        <v>2530.8465000000001</v>
      </c>
      <c r="B436" s="1">
        <v>0.96752342999999996</v>
      </c>
      <c r="C436">
        <f xml:space="preserve"> _xlfn.XLOOKUP($A436,DibenzoThiophene!$A:$A,DibenzoThiophene!$B:$B,,1)
 + ( $A436 - _xlfn.XLOOKUP($A436,DibenzoThiophene!$A:$A,DibenzoThiophene!$A:$A,,1) )
   / ( _xlfn.XLOOKUP($A436,DibenzoThiophene!$A:$A,DibenzoThiophene!$A:$A,,-1)
       - _xlfn.XLOOKUP($A436,DibenzoThiophene!$A:$A,DibenzoThiophene!$A:$A,,1) )
   * ( _xlfn.XLOOKUP($A436,DibenzoThiophene!$A:$A,DibenzoThiophene!$B:$B,,-1)
       - _xlfn.XLOOKUP($A436,DibenzoThiophene!$A:$A,DibenzoThiophene!$B:$B,,1) )</f>
        <v>0.98914000576151151</v>
      </c>
      <c r="D436">
        <f xml:space="preserve"> _xlfn.XLOOKUP($A436,Sulfone!$A:$A,Sulfone!$B:$B,,1)
 + ( $A436 - _xlfn.XLOOKUP($A436,Sulfone!$A:$A,Sulfone!$A:$A,,1) )
   / ( _xlfn.XLOOKUP($A436,Sulfone!$A:$A,Sulfone!$A:$A,,-1)
       - _xlfn.XLOOKUP($A436,Sulfone!$A:$A,Sulfone!$A:$A,,1) )
   * ( _xlfn.XLOOKUP($A436,Sulfone!$A:$A,Sulfone!$B:$B,,-1)
       - _xlfn.XLOOKUP($A436,Sulfone!$A:$A,Sulfone!$B:$B,,1) )</f>
        <v>1.0378704638777443</v>
      </c>
      <c r="E436">
        <f xml:space="preserve"> _xlfn.XLOOKUP($A436,sfeso4051!$A:$A,sfeso4051!$B:$B,,1)
 + ( $A436 - _xlfn.XLOOKUP($A436,sfeso4051!$A:$A,sfeso4051!$A:$A,,1) )
   / ( _xlfn.XLOOKUP($A436,sfeso4051!$A:$A,sfeso4051!$A:$A,,-1)
       - _xlfn.XLOOKUP($A436,sfeso4051!$A:$A,sfeso4051!$A:$A,,1) )
   * ( _xlfn.XLOOKUP($A436,sfeso4051!$A:$A,sfeso4051!$B:$B,,-1)
       - _xlfn.XLOOKUP($A436,sfeso4051!$A:$A,sfeso4051!$B:$B,,1) )</f>
        <v>0.86090022237673136</v>
      </c>
      <c r="F436">
        <f xml:space="preserve"> _xlfn.XLOOKUP($A436,sdbt029!$A:$A,sdbt029!$B:$B,,1)
 + ( $A436 - _xlfn.XLOOKUP($A436,sdbt029!$A:$A,sdbt029!$A:$A,,1) )
   / ( _xlfn.XLOOKUP($A436,sdbt029!$A:$A,sdbt029!$A:$A,,-1)
       - _xlfn.XLOOKUP($A436,sdbt029!$A:$A,sdbt029!$A:$A,,1) )
   * ( _xlfn.XLOOKUP($A436,sdbt029!$A:$A,sdbt029!$B:$B,,-1)
       - _xlfn.XLOOKUP($A436,sdbt029!$A:$A,sdbt029!$B:$B,,1) )</f>
        <v>1.0255313140925464</v>
      </c>
      <c r="G436">
        <f xml:space="preserve"> _xlfn.XLOOKUP($A436,sdbs034!$A:$A,sdbs034!$B:$B,,1)
 + ( $A436 - _xlfn.XLOOKUP($A436,sdbs034!$A:$A,sdbs034!$A:$A,,1) )
   / ( _xlfn.XLOOKUP($A436,sdbs034!$A:$A,sdbs034!$A:$A,,-1)
       - _xlfn.XLOOKUP($A436,sdbs034!$A:$A,sdbs034!$A:$A,,1) )
   * ( _xlfn.XLOOKUP($A436,sdbs034!$A:$A,sdbs034!$B:$B,,-1)
       - _xlfn.XLOOKUP($A436,sdbs034!$A:$A,sdbs034!$B:$B,,1) )</f>
        <v>0.97670358060895313</v>
      </c>
      <c r="H436">
        <f xml:space="preserve"> _xlfn.XLOOKUP($A436,sdbso042!$A:$A,sdbso042!$B:$B,,1)
 + ( $A436 - _xlfn.XLOOKUP($A436,sdbso042!$A:$A,sdbso042!$A:$A,,1) )
   / ( _xlfn.XLOOKUP($A436,sdbso042!$A:$A,sdbso042!$A:$A,,-1)
       - _xlfn.XLOOKUP($A436,sdbso042!$A:$A,sdbso042!$A:$A,,1) )
   * ( _xlfn.XLOOKUP($A436,sdbso042!$A:$A,sdbso042!$B:$B,,-1)
       - _xlfn.XLOOKUP($A436,sdbso042!$A:$A,sdbso042!$B:$B,,1) )</f>
        <v>0.95911796659264759</v>
      </c>
      <c r="Y436">
        <f t="shared" si="19"/>
        <v>0</v>
      </c>
      <c r="Z436">
        <f t="shared" si="20"/>
        <v>0</v>
      </c>
      <c r="AM436" s="1">
        <v>2532.3465000000001</v>
      </c>
    </row>
    <row r="437" spans="1:39" x14ac:dyDescent="0.2">
      <c r="A437" s="1">
        <f t="shared" si="18"/>
        <v>2531.0967000000001</v>
      </c>
      <c r="B437" s="1">
        <v>1.0191011000000001</v>
      </c>
      <c r="C437">
        <f xml:space="preserve"> _xlfn.XLOOKUP($A437,DibenzoThiophene!$A:$A,DibenzoThiophene!$B:$B,,1)
 + ( $A437 - _xlfn.XLOOKUP($A437,DibenzoThiophene!$A:$A,DibenzoThiophene!$A:$A,,1) )
   / ( _xlfn.XLOOKUP($A437,DibenzoThiophene!$A:$A,DibenzoThiophene!$A:$A,,-1)
       - _xlfn.XLOOKUP($A437,DibenzoThiophene!$A:$A,DibenzoThiophene!$A:$A,,1) )
   * ( _xlfn.XLOOKUP($A437,DibenzoThiophene!$A:$A,DibenzoThiophene!$B:$B,,-1)
       - _xlfn.XLOOKUP($A437,DibenzoThiophene!$A:$A,DibenzoThiophene!$B:$B,,1) )</f>
        <v>0.99254565182723664</v>
      </c>
      <c r="D437">
        <f xml:space="preserve"> _xlfn.XLOOKUP($A437,Sulfone!$A:$A,Sulfone!$B:$B,,1)
 + ( $A437 - _xlfn.XLOOKUP($A437,Sulfone!$A:$A,Sulfone!$A:$A,,1) )
   / ( _xlfn.XLOOKUP($A437,Sulfone!$A:$A,Sulfone!$A:$A,,-1)
       - _xlfn.XLOOKUP($A437,Sulfone!$A:$A,Sulfone!$A:$A,,1) )
   * ( _xlfn.XLOOKUP($A437,Sulfone!$A:$A,Sulfone!$B:$B,,-1)
       - _xlfn.XLOOKUP($A437,Sulfone!$A:$A,Sulfone!$B:$B,,1) )</f>
        <v>1.0387527446079401</v>
      </c>
      <c r="E437">
        <f xml:space="preserve"> _xlfn.XLOOKUP($A437,sfeso4051!$A:$A,sfeso4051!$B:$B,,1)
 + ( $A437 - _xlfn.XLOOKUP($A437,sfeso4051!$A:$A,sfeso4051!$A:$A,,1) )
   / ( _xlfn.XLOOKUP($A437,sfeso4051!$A:$A,sfeso4051!$A:$A,,-1)
       - _xlfn.XLOOKUP($A437,sfeso4051!$A:$A,sfeso4051!$A:$A,,1) )
   * ( _xlfn.XLOOKUP($A437,sfeso4051!$A:$A,sfeso4051!$B:$B,,-1)
       - _xlfn.XLOOKUP($A437,sfeso4051!$A:$A,sfeso4051!$B:$B,,1) )</f>
        <v>0.86158118821927709</v>
      </c>
      <c r="F437">
        <f xml:space="preserve"> _xlfn.XLOOKUP($A437,sdbt029!$A:$A,sdbt029!$B:$B,,1)
 + ( $A437 - _xlfn.XLOOKUP($A437,sdbt029!$A:$A,sdbt029!$A:$A,,1) )
   / ( _xlfn.XLOOKUP($A437,sdbt029!$A:$A,sdbt029!$A:$A,,-1)
       - _xlfn.XLOOKUP($A437,sdbt029!$A:$A,sdbt029!$A:$A,,1) )
   * ( _xlfn.XLOOKUP($A437,sdbt029!$A:$A,sdbt029!$B:$B,,-1)
       - _xlfn.XLOOKUP($A437,sdbt029!$A:$A,sdbt029!$B:$B,,1) )</f>
        <v>1.0275018549544646</v>
      </c>
      <c r="G437">
        <f xml:space="preserve"> _xlfn.XLOOKUP($A437,sdbs034!$A:$A,sdbs034!$B:$B,,1)
 + ( $A437 - _xlfn.XLOOKUP($A437,sdbs034!$A:$A,sdbs034!$A:$A,,1) )
   / ( _xlfn.XLOOKUP($A437,sdbs034!$A:$A,sdbs034!$A:$A,,-1)
       - _xlfn.XLOOKUP($A437,sdbs034!$A:$A,sdbs034!$A:$A,,1) )
   * ( _xlfn.XLOOKUP($A437,sdbs034!$A:$A,sdbs034!$B:$B,,-1)
       - _xlfn.XLOOKUP($A437,sdbs034!$A:$A,sdbs034!$B:$B,,1) )</f>
        <v>0.97492566538884196</v>
      </c>
      <c r="H437">
        <f xml:space="preserve"> _xlfn.XLOOKUP($A437,sdbso042!$A:$A,sdbso042!$B:$B,,1)
 + ( $A437 - _xlfn.XLOOKUP($A437,sdbso042!$A:$A,sdbso042!$A:$A,,1) )
   / ( _xlfn.XLOOKUP($A437,sdbso042!$A:$A,sdbso042!$A:$A,,-1)
       - _xlfn.XLOOKUP($A437,sdbso042!$A:$A,sdbso042!$A:$A,,1) )
   * ( _xlfn.XLOOKUP($A437,sdbso042!$A:$A,sdbso042!$B:$B,,-1)
       - _xlfn.XLOOKUP($A437,sdbso042!$A:$A,sdbso042!$B:$B,,1) )</f>
        <v>0.96152114189894256</v>
      </c>
      <c r="Y437">
        <f t="shared" si="19"/>
        <v>0</v>
      </c>
      <c r="Z437">
        <f t="shared" si="20"/>
        <v>0</v>
      </c>
      <c r="AM437" s="1">
        <v>2532.5967000000001</v>
      </c>
    </row>
    <row r="438" spans="1:39" x14ac:dyDescent="0.2">
      <c r="A438" s="1">
        <f t="shared" si="18"/>
        <v>2531.3467999999998</v>
      </c>
      <c r="B438" s="1">
        <v>1.0319399</v>
      </c>
      <c r="C438">
        <f xml:space="preserve"> _xlfn.XLOOKUP($A438,DibenzoThiophene!$A:$A,DibenzoThiophene!$B:$B,,1)
 + ( $A438 - _xlfn.XLOOKUP($A438,DibenzoThiophene!$A:$A,DibenzoThiophene!$A:$A,,1) )
   / ( _xlfn.XLOOKUP($A438,DibenzoThiophene!$A:$A,DibenzoThiophene!$A:$A,,-1)
       - _xlfn.XLOOKUP($A438,DibenzoThiophene!$A:$A,DibenzoThiophene!$A:$A,,1) )
   * ( _xlfn.XLOOKUP($A438,DibenzoThiophene!$A:$A,DibenzoThiophene!$B:$B,,-1)
       - _xlfn.XLOOKUP($A438,DibenzoThiophene!$A:$A,DibenzoThiophene!$B:$B,,1) )</f>
        <v>0.99594993672346832</v>
      </c>
      <c r="D438">
        <f xml:space="preserve"> _xlfn.XLOOKUP($A438,Sulfone!$A:$A,Sulfone!$B:$B,,1)
 + ( $A438 - _xlfn.XLOOKUP($A438,Sulfone!$A:$A,Sulfone!$A:$A,,1) )
   / ( _xlfn.XLOOKUP($A438,Sulfone!$A:$A,Sulfone!$A:$A,,-1)
       - _xlfn.XLOOKUP($A438,Sulfone!$A:$A,Sulfone!$A:$A,,1) )
   * ( _xlfn.XLOOKUP($A438,Sulfone!$A:$A,Sulfone!$B:$B,,-1)
       - _xlfn.XLOOKUP($A438,Sulfone!$A:$A,Sulfone!$B:$B,,1) )</f>
        <v>1.038632324194547</v>
      </c>
      <c r="E438">
        <f xml:space="preserve"> _xlfn.XLOOKUP($A438,sfeso4051!$A:$A,sfeso4051!$B:$B,,1)
 + ( $A438 - _xlfn.XLOOKUP($A438,sfeso4051!$A:$A,sfeso4051!$A:$A,,1) )
   / ( _xlfn.XLOOKUP($A438,sfeso4051!$A:$A,sfeso4051!$A:$A,,-1)
       - _xlfn.XLOOKUP($A438,sfeso4051!$A:$A,sfeso4051!$A:$A,,1) )
   * ( _xlfn.XLOOKUP($A438,sfeso4051!$A:$A,sfeso4051!$B:$B,,-1)
       - _xlfn.XLOOKUP($A438,sfeso4051!$A:$A,sfeso4051!$B:$B,,1) )</f>
        <v>0.86286328074181606</v>
      </c>
      <c r="F438">
        <f xml:space="preserve"> _xlfn.XLOOKUP($A438,sdbt029!$A:$A,sdbt029!$B:$B,,1)
 + ( $A438 - _xlfn.XLOOKUP($A438,sdbt029!$A:$A,sdbt029!$A:$A,,1) )
   / ( _xlfn.XLOOKUP($A438,sdbt029!$A:$A,sdbt029!$A:$A,,-1)
       - _xlfn.XLOOKUP($A438,sdbt029!$A:$A,sdbt029!$A:$A,,1) )
   * ( _xlfn.XLOOKUP($A438,sdbt029!$A:$A,sdbt029!$B:$B,,-1)
       - _xlfn.XLOOKUP($A438,sdbt029!$A:$A,sdbt029!$B:$B,,1) )</f>
        <v>1.0284660652019637</v>
      </c>
      <c r="G438">
        <f xml:space="preserve"> _xlfn.XLOOKUP($A438,sdbs034!$A:$A,sdbs034!$B:$B,,1)
 + ( $A438 - _xlfn.XLOOKUP($A438,sdbs034!$A:$A,sdbs034!$A:$A,,1) )
   / ( _xlfn.XLOOKUP($A438,sdbs034!$A:$A,sdbs034!$A:$A,,-1)
       - _xlfn.XLOOKUP($A438,sdbs034!$A:$A,sdbs034!$A:$A,,1) )
   * ( _xlfn.XLOOKUP($A438,sdbs034!$A:$A,sdbs034!$B:$B,,-1)
       - _xlfn.XLOOKUP($A438,sdbs034!$A:$A,sdbs034!$B:$B,,1) )</f>
        <v>0.96431557001907975</v>
      </c>
      <c r="H438">
        <f xml:space="preserve"> _xlfn.XLOOKUP($A438,sdbso042!$A:$A,sdbso042!$B:$B,,1)
 + ( $A438 - _xlfn.XLOOKUP($A438,sdbso042!$A:$A,sdbso042!$A:$A,,1) )
   / ( _xlfn.XLOOKUP($A438,sdbso042!$A:$A,sdbso042!$A:$A,,-1)
       - _xlfn.XLOOKUP($A438,sdbso042!$A:$A,sdbso042!$A:$A,,1) )
   * ( _xlfn.XLOOKUP($A438,sdbso042!$A:$A,sdbso042!$B:$B,,-1)
       - _xlfn.XLOOKUP($A438,sdbso042!$A:$A,sdbso042!$B:$B,,1) )</f>
        <v>0.95809401271788142</v>
      </c>
      <c r="Y438">
        <f t="shared" si="19"/>
        <v>0</v>
      </c>
      <c r="Z438">
        <f t="shared" si="20"/>
        <v>0</v>
      </c>
      <c r="AM438" s="1">
        <v>2532.8467999999998</v>
      </c>
    </row>
    <row r="439" spans="1:39" x14ac:dyDescent="0.2">
      <c r="A439" s="1">
        <f t="shared" si="18"/>
        <v>2531.5970000000002</v>
      </c>
      <c r="B439" s="1">
        <v>0.99989474</v>
      </c>
      <c r="C439">
        <f xml:space="preserve"> _xlfn.XLOOKUP($A439,DibenzoThiophene!$A:$A,DibenzoThiophene!$B:$B,,1)
 + ( $A439 - _xlfn.XLOOKUP($A439,DibenzoThiophene!$A:$A,DibenzoThiophene!$A:$A,,1) )
   / ( _xlfn.XLOOKUP($A439,DibenzoThiophene!$A:$A,DibenzoThiophene!$A:$A,,-1)
       - _xlfn.XLOOKUP($A439,DibenzoThiophene!$A:$A,DibenzoThiophene!$A:$A,,1) )
   * ( _xlfn.XLOOKUP($A439,DibenzoThiophene!$A:$A,DibenzoThiophene!$B:$B,,-1)
       - _xlfn.XLOOKUP($A439,DibenzoThiophene!$A:$A,DibenzoThiophene!$B:$B,,1) )</f>
        <v>0.99935558278919967</v>
      </c>
      <c r="D439">
        <f xml:space="preserve"> _xlfn.XLOOKUP($A439,Sulfone!$A:$A,Sulfone!$B:$B,,1)
 + ( $A439 - _xlfn.XLOOKUP($A439,Sulfone!$A:$A,Sulfone!$A:$A,,1) )
   / ( _xlfn.XLOOKUP($A439,Sulfone!$A:$A,Sulfone!$A:$A,,-1)
       - _xlfn.XLOOKUP($A439,Sulfone!$A:$A,Sulfone!$A:$A,,1) )
   * ( _xlfn.XLOOKUP($A439,Sulfone!$A:$A,Sulfone!$B:$B,,-1)
       - _xlfn.XLOOKUP($A439,Sulfone!$A:$A,Sulfone!$B:$B,,1) )</f>
        <v>1.0385118556322477</v>
      </c>
      <c r="E439">
        <f xml:space="preserve"> _xlfn.XLOOKUP($A439,sfeso4051!$A:$A,sfeso4051!$B:$B,,1)
 + ( $A439 - _xlfn.XLOOKUP($A439,sfeso4051!$A:$A,sfeso4051!$A:$A,,1) )
   / ( _xlfn.XLOOKUP($A439,sfeso4051!$A:$A,sfeso4051!$A:$A,,-1)
       - _xlfn.XLOOKUP($A439,sfeso4051!$A:$A,sfeso4051!$A:$A,,1) )
   * ( _xlfn.XLOOKUP($A439,sfeso4051!$A:$A,sfeso4051!$B:$B,,-1)
       - _xlfn.XLOOKUP($A439,sfeso4051!$A:$A,sfeso4051!$B:$B,,1) )</f>
        <v>0.86356562796104497</v>
      </c>
      <c r="F439">
        <f xml:space="preserve"> _xlfn.XLOOKUP($A439,sdbt029!$A:$A,sdbt029!$B:$B,,1)
 + ( $A439 - _xlfn.XLOOKUP($A439,sdbt029!$A:$A,sdbt029!$A:$A,,1) )
   / ( _xlfn.XLOOKUP($A439,sdbt029!$A:$A,sdbt029!$A:$A,,-1)
       - _xlfn.XLOOKUP($A439,sdbt029!$A:$A,sdbt029!$A:$A,,1) )
   * ( _xlfn.XLOOKUP($A439,sdbt029!$A:$A,sdbt029!$B:$B,,-1)
       - _xlfn.XLOOKUP($A439,sdbt029!$A:$A,sdbt029!$B:$B,,1) )</f>
        <v>1.0298520902054369</v>
      </c>
      <c r="G439">
        <f xml:space="preserve"> _xlfn.XLOOKUP($A439,sdbs034!$A:$A,sdbs034!$B:$B,,1)
 + ( $A439 - _xlfn.XLOOKUP($A439,sdbs034!$A:$A,sdbs034!$A:$A,,1) )
   / ( _xlfn.XLOOKUP($A439,sdbs034!$A:$A,sdbs034!$A:$A,,-1)
       - _xlfn.XLOOKUP($A439,sdbs034!$A:$A,sdbs034!$A:$A,,1) )
   * ( _xlfn.XLOOKUP($A439,sdbs034!$A:$A,sdbs034!$B:$B,,-1)
       - _xlfn.XLOOKUP($A439,sdbs034!$A:$A,sdbs034!$B:$B,,1) )</f>
        <v>0.96140127788699703</v>
      </c>
      <c r="H439">
        <f xml:space="preserve"> _xlfn.XLOOKUP($A439,sdbso042!$A:$A,sdbso042!$B:$B,,1)
 + ( $A439 - _xlfn.XLOOKUP($A439,sdbso042!$A:$A,sdbso042!$A:$A,,1) )
   / ( _xlfn.XLOOKUP($A439,sdbso042!$A:$A,sdbso042!$A:$A,,-1)
       - _xlfn.XLOOKUP($A439,sdbso042!$A:$A,sdbso042!$A:$A,,1) )
   * ( _xlfn.XLOOKUP($A439,sdbso042!$A:$A,sdbso042!$B:$B,,-1)
       - _xlfn.XLOOKUP($A439,sdbso042!$A:$A,sdbso042!$B:$B,,1) )</f>
        <v>0.95734262802763981</v>
      </c>
      <c r="Y439">
        <f t="shared" si="19"/>
        <v>0</v>
      </c>
      <c r="Z439">
        <f t="shared" si="20"/>
        <v>0</v>
      </c>
      <c r="AM439" s="1">
        <v>2533.0970000000002</v>
      </c>
    </row>
    <row r="440" spans="1:39" x14ac:dyDescent="0.2">
      <c r="A440" s="1">
        <f t="shared" si="18"/>
        <v>2531.8472000000002</v>
      </c>
      <c r="B440" s="1">
        <v>1.0307641000000001</v>
      </c>
      <c r="C440">
        <f xml:space="preserve"> _xlfn.XLOOKUP($A440,DibenzoThiophene!$A:$A,DibenzoThiophene!$B:$B,,1)
 + ( $A440 - _xlfn.XLOOKUP($A440,DibenzoThiophene!$A:$A,DibenzoThiophene!$A:$A,,1) )
   / ( _xlfn.XLOOKUP($A440,DibenzoThiophene!$A:$A,DibenzoThiophene!$A:$A,,-1)
       - _xlfn.XLOOKUP($A440,DibenzoThiophene!$A:$A,DibenzoThiophene!$A:$A,,1) )
   * ( _xlfn.XLOOKUP($A440,DibenzoThiophene!$A:$A,DibenzoThiophene!$B:$B,,-1)
       - _xlfn.XLOOKUP($A440,DibenzoThiophene!$A:$A,DibenzoThiophene!$B:$B,,1) )</f>
        <v>1.0027612288549248</v>
      </c>
      <c r="D440">
        <f xml:space="preserve"> _xlfn.XLOOKUP($A440,Sulfone!$A:$A,Sulfone!$B:$B,,1)
 + ( $A440 - _xlfn.XLOOKUP($A440,Sulfone!$A:$A,Sulfone!$A:$A,,1) )
   / ( _xlfn.XLOOKUP($A440,Sulfone!$A:$A,Sulfone!$A:$A,,-1)
       - _xlfn.XLOOKUP($A440,Sulfone!$A:$A,Sulfone!$A:$A,,1) )
   * ( _xlfn.XLOOKUP($A440,Sulfone!$A:$A,Sulfone!$B:$B,,-1)
       - _xlfn.XLOOKUP($A440,Sulfone!$A:$A,Sulfone!$B:$B,,1) )</f>
        <v>1.0383913870699486</v>
      </c>
      <c r="E440">
        <f xml:space="preserve"> _xlfn.XLOOKUP($A440,sfeso4051!$A:$A,sfeso4051!$B:$B,,1)
 + ( $A440 - _xlfn.XLOOKUP($A440,sfeso4051!$A:$A,sfeso4051!$A:$A,,1) )
   / ( _xlfn.XLOOKUP($A440,sfeso4051!$A:$A,sfeso4051!$A:$A,,-1)
       - _xlfn.XLOOKUP($A440,sfeso4051!$A:$A,sfeso4051!$A:$A,,1) )
   * ( _xlfn.XLOOKUP($A440,sfeso4051!$A:$A,sfeso4051!$B:$B,,-1)
       - _xlfn.XLOOKUP($A440,sfeso4051!$A:$A,sfeso4051!$B:$B,,1) )</f>
        <v>0.86335966000568343</v>
      </c>
      <c r="F440">
        <f xml:space="preserve"> _xlfn.XLOOKUP($A440,sdbt029!$A:$A,sdbt029!$B:$B,,1)
 + ( $A440 - _xlfn.XLOOKUP($A440,sdbt029!$A:$A,sdbt029!$A:$A,,1) )
   / ( _xlfn.XLOOKUP($A440,sdbt029!$A:$A,sdbt029!$A:$A,,-1)
       - _xlfn.XLOOKUP($A440,sdbt029!$A:$A,sdbt029!$A:$A,,1) )
   * ( _xlfn.XLOOKUP($A440,sdbt029!$A:$A,sdbt029!$B:$B,,-1)
       - _xlfn.XLOOKUP($A440,sdbt029!$A:$A,sdbt029!$B:$B,,1) )</f>
        <v>1.0318978055600438</v>
      </c>
      <c r="G440">
        <f xml:space="preserve"> _xlfn.XLOOKUP($A440,sdbs034!$A:$A,sdbs034!$B:$B,,1)
 + ( $A440 - _xlfn.XLOOKUP($A440,sdbs034!$A:$A,sdbs034!$A:$A,,1) )
   / ( _xlfn.XLOOKUP($A440,sdbs034!$A:$A,sdbs034!$A:$A,,-1)
       - _xlfn.XLOOKUP($A440,sdbs034!$A:$A,sdbs034!$A:$A,,1) )
   * ( _xlfn.XLOOKUP($A440,sdbs034!$A:$A,sdbs034!$B:$B,,-1)
       - _xlfn.XLOOKUP($A440,sdbs034!$A:$A,sdbs034!$B:$B,,1) )</f>
        <v>0.97054036377741948</v>
      </c>
      <c r="H440">
        <f xml:space="preserve"> _xlfn.XLOOKUP($A440,sdbso042!$A:$A,sdbso042!$B:$B,,1)
 + ( $A440 - _xlfn.XLOOKUP($A440,sdbso042!$A:$A,sdbso042!$A:$A,,1) )
   / ( _xlfn.XLOOKUP($A440,sdbso042!$A:$A,sdbso042!$A:$A,,-1)
       - _xlfn.XLOOKUP($A440,sdbso042!$A:$A,sdbso042!$A:$A,,1) )
   * ( _xlfn.XLOOKUP($A440,sdbso042!$A:$A,sdbso042!$B:$B,,-1)
       - _xlfn.XLOOKUP($A440,sdbso042!$A:$A,sdbso042!$B:$B,,1) )</f>
        <v>0.96078190380759576</v>
      </c>
      <c r="Y440">
        <f t="shared" si="19"/>
        <v>0</v>
      </c>
      <c r="Z440">
        <f t="shared" si="20"/>
        <v>0</v>
      </c>
      <c r="AM440" s="1">
        <v>2533.3472000000002</v>
      </c>
    </row>
    <row r="441" spans="1:39" x14ac:dyDescent="0.2">
      <c r="A441" s="1">
        <f t="shared" si="18"/>
        <v>2532.0974000000001</v>
      </c>
      <c r="B441" s="1">
        <v>1.0579430999999999</v>
      </c>
      <c r="C441">
        <f xml:space="preserve"> _xlfn.XLOOKUP($A441,DibenzoThiophene!$A:$A,DibenzoThiophene!$B:$B,,1)
 + ( $A441 - _xlfn.XLOOKUP($A441,DibenzoThiophene!$A:$A,DibenzoThiophene!$A:$A,,1) )
   / ( _xlfn.XLOOKUP($A441,DibenzoThiophene!$A:$A,DibenzoThiophene!$A:$A,,-1)
       - _xlfn.XLOOKUP($A441,DibenzoThiophene!$A:$A,DibenzoThiophene!$A:$A,,1) )
   * ( _xlfn.XLOOKUP($A441,DibenzoThiophene!$A:$A,DibenzoThiophene!$B:$B,,-1)
       - _xlfn.XLOOKUP($A441,DibenzoThiophene!$A:$A,DibenzoThiophene!$B:$B,,1) )</f>
        <v>1.00616687492065</v>
      </c>
      <c r="D441">
        <f xml:space="preserve"> _xlfn.XLOOKUP($A441,Sulfone!$A:$A,Sulfone!$B:$B,,1)
 + ( $A441 - _xlfn.XLOOKUP($A441,Sulfone!$A:$A,Sulfone!$A:$A,,1) )
   / ( _xlfn.XLOOKUP($A441,Sulfone!$A:$A,Sulfone!$A:$A,,-1)
       - _xlfn.XLOOKUP($A441,Sulfone!$A:$A,Sulfone!$A:$A,,1) )
   * ( _xlfn.XLOOKUP($A441,Sulfone!$A:$A,Sulfone!$B:$B,,-1)
       - _xlfn.XLOOKUP($A441,Sulfone!$A:$A,Sulfone!$B:$B,,1) )</f>
        <v>1.0385948154622746</v>
      </c>
      <c r="E441">
        <f xml:space="preserve"> _xlfn.XLOOKUP($A441,sfeso4051!$A:$A,sfeso4051!$B:$B,,1)
 + ( $A441 - _xlfn.XLOOKUP($A441,sfeso4051!$A:$A,sfeso4051!$A:$A,,1) )
   / ( _xlfn.XLOOKUP($A441,sfeso4051!$A:$A,sfeso4051!$A:$A,,-1)
       - _xlfn.XLOOKUP($A441,sfeso4051!$A:$A,sfeso4051!$A:$A,,1) )
   * ( _xlfn.XLOOKUP($A441,sfeso4051!$A:$A,sfeso4051!$B:$B,,-1)
       - _xlfn.XLOOKUP($A441,sfeso4051!$A:$A,sfeso4051!$B:$B,,1) )</f>
        <v>0.86410907947489779</v>
      </c>
      <c r="F441">
        <f xml:space="preserve"> _xlfn.XLOOKUP($A441,sdbt029!$A:$A,sdbt029!$B:$B,,1)
 + ( $A441 - _xlfn.XLOOKUP($A441,sdbt029!$A:$A,sdbt029!$A:$A,,1) )
   / ( _xlfn.XLOOKUP($A441,sdbt029!$A:$A,sdbt029!$A:$A,,-1)
       - _xlfn.XLOOKUP($A441,sdbt029!$A:$A,sdbt029!$A:$A,,1) )
   * ( _xlfn.XLOOKUP($A441,sdbt029!$A:$A,sdbt029!$B:$B,,-1)
       - _xlfn.XLOOKUP($A441,sdbt029!$A:$A,sdbt029!$B:$B,,1) )</f>
        <v>1.0336985771791585</v>
      </c>
      <c r="G441">
        <f xml:space="preserve"> _xlfn.XLOOKUP($A441,sdbs034!$A:$A,sdbs034!$B:$B,,1)
 + ( $A441 - _xlfn.XLOOKUP($A441,sdbs034!$A:$A,sdbs034!$A:$A,,1) )
   / ( _xlfn.XLOOKUP($A441,sdbs034!$A:$A,sdbs034!$A:$A,,-1)
       - _xlfn.XLOOKUP($A441,sdbs034!$A:$A,sdbs034!$A:$A,,1) )
   * ( _xlfn.XLOOKUP($A441,sdbs034!$A:$A,sdbs034!$B:$B,,-1)
       - _xlfn.XLOOKUP($A441,sdbs034!$A:$A,sdbs034!$B:$B,,1) )</f>
        <v>0.97619964028040074</v>
      </c>
      <c r="H441">
        <f xml:space="preserve"> _xlfn.XLOOKUP($A441,sdbso042!$A:$A,sdbso042!$B:$B,,1)
 + ( $A441 - _xlfn.XLOOKUP($A441,sdbso042!$A:$A,sdbso042!$A:$A,,1) )
   / ( _xlfn.XLOOKUP($A441,sdbso042!$A:$A,sdbso042!$A:$A,,-1)
       - _xlfn.XLOOKUP($A441,sdbso042!$A:$A,sdbso042!$A:$A,,1) )
   * ( _xlfn.XLOOKUP($A441,sdbso042!$A:$A,sdbso042!$B:$B,,-1)
       - _xlfn.XLOOKUP($A441,sdbso042!$A:$A,sdbso042!$B:$B,,1) )</f>
        <v>0.96360772437691611</v>
      </c>
      <c r="Y441">
        <f t="shared" si="19"/>
        <v>0</v>
      </c>
      <c r="Z441">
        <f t="shared" si="20"/>
        <v>0</v>
      </c>
      <c r="AM441" s="1">
        <v>2533.5974000000001</v>
      </c>
    </row>
    <row r="442" spans="1:39" x14ac:dyDescent="0.2">
      <c r="A442" s="1">
        <f t="shared" si="18"/>
        <v>2532.3474999999999</v>
      </c>
      <c r="B442" s="1">
        <v>1.0582480999999999</v>
      </c>
      <c r="C442">
        <f xml:space="preserve"> _xlfn.XLOOKUP($A442,DibenzoThiophene!$A:$A,DibenzoThiophene!$B:$B,,1)
 + ( $A442 - _xlfn.XLOOKUP($A442,DibenzoThiophene!$A:$A,DibenzoThiophene!$A:$A,,1) )
   / ( _xlfn.XLOOKUP($A442,DibenzoThiophene!$A:$A,DibenzoThiophene!$A:$A,,-1)
       - _xlfn.XLOOKUP($A442,DibenzoThiophene!$A:$A,DibenzoThiophene!$A:$A,,1) )
   * ( _xlfn.XLOOKUP($A442,DibenzoThiophene!$A:$A,DibenzoThiophene!$B:$B,,-1)
       - _xlfn.XLOOKUP($A442,DibenzoThiophene!$A:$A,DibenzoThiophene!$B:$B,,1) )</f>
        <v>1.0095711598168817</v>
      </c>
      <c r="D442">
        <f xml:space="preserve"> _xlfn.XLOOKUP($A442,Sulfone!$A:$A,Sulfone!$B:$B,,1)
 + ( $A442 - _xlfn.XLOOKUP($A442,Sulfone!$A:$A,Sulfone!$A:$A,,1) )
   / ( _xlfn.XLOOKUP($A442,Sulfone!$A:$A,Sulfone!$A:$A,,-1)
       - _xlfn.XLOOKUP($A442,Sulfone!$A:$A,Sulfone!$A:$A,,1) )
   * ( _xlfn.XLOOKUP($A442,Sulfone!$A:$A,Sulfone!$B:$B,,-1)
       - _xlfn.XLOOKUP($A442,Sulfone!$A:$A,Sulfone!$B:$B,,1) )</f>
        <v>1.0393336994760751</v>
      </c>
      <c r="E442">
        <f xml:space="preserve"> _xlfn.XLOOKUP($A442,sfeso4051!$A:$A,sfeso4051!$B:$B,,1)
 + ( $A442 - _xlfn.XLOOKUP($A442,sfeso4051!$A:$A,sfeso4051!$A:$A,,1) )
   / ( _xlfn.XLOOKUP($A442,sfeso4051!$A:$A,sfeso4051!$A:$A,,-1)
       - _xlfn.XLOOKUP($A442,sfeso4051!$A:$A,sfeso4051!$A:$A,,1) )
   * ( _xlfn.XLOOKUP($A442,sfeso4051!$A:$A,sfeso4051!$B:$B,,-1)
       - _xlfn.XLOOKUP($A442,sfeso4051!$A:$A,sfeso4051!$B:$B,,1) )</f>
        <v>0.86643785380570792</v>
      </c>
      <c r="F442">
        <f xml:space="preserve"> _xlfn.XLOOKUP($A442,sdbt029!$A:$A,sdbt029!$B:$B,,1)
 + ( $A442 - _xlfn.XLOOKUP($A442,sdbt029!$A:$A,sdbt029!$A:$A,,1) )
   / ( _xlfn.XLOOKUP($A442,sdbt029!$A:$A,sdbt029!$A:$A,,-1)
       - _xlfn.XLOOKUP($A442,sdbt029!$A:$A,sdbt029!$A:$A,,1) )
   * ( _xlfn.XLOOKUP($A442,sdbt029!$A:$A,sdbt029!$B:$B,,-1)
       - _xlfn.XLOOKUP($A442,sdbt029!$A:$A,sdbt029!$B:$B,,1) )</f>
        <v>1.0350936347803039</v>
      </c>
      <c r="G442">
        <f xml:space="preserve"> _xlfn.XLOOKUP($A442,sdbs034!$A:$A,sdbs034!$B:$B,,1)
 + ( $A442 - _xlfn.XLOOKUP($A442,sdbs034!$A:$A,sdbs034!$A:$A,,1) )
   / ( _xlfn.XLOOKUP($A442,sdbs034!$A:$A,sdbs034!$A:$A,,-1)
       - _xlfn.XLOOKUP($A442,sdbs034!$A:$A,sdbs034!$A:$A,,1) )
   * ( _xlfn.XLOOKUP($A442,sdbs034!$A:$A,sdbs034!$B:$B,,-1)
       - _xlfn.XLOOKUP($A442,sdbs034!$A:$A,sdbs034!$B:$B,,1) )</f>
        <v>0.97610307677041819</v>
      </c>
      <c r="H442">
        <f xml:space="preserve"> _xlfn.XLOOKUP($A442,sdbso042!$A:$A,sdbso042!$B:$B,,1)
 + ( $A442 - _xlfn.XLOOKUP($A442,sdbso042!$A:$A,sdbso042!$A:$A,,1) )
   / ( _xlfn.XLOOKUP($A442,sdbso042!$A:$A,sdbso042!$A:$A,,-1)
       - _xlfn.XLOOKUP($A442,sdbso042!$A:$A,sdbso042!$A:$A,,1) )
   * ( _xlfn.XLOOKUP($A442,sdbso042!$A:$A,sdbso042!$B:$B,,-1)
       - _xlfn.XLOOKUP($A442,sdbso042!$A:$A,sdbso042!$B:$B,,1) )</f>
        <v>0.96541811787487941</v>
      </c>
      <c r="Y442">
        <f t="shared" si="19"/>
        <v>0</v>
      </c>
      <c r="Z442">
        <f t="shared" si="20"/>
        <v>0</v>
      </c>
      <c r="AM442" s="1">
        <v>2533.8474999999999</v>
      </c>
    </row>
    <row r="443" spans="1:39" x14ac:dyDescent="0.2">
      <c r="A443" s="1">
        <f t="shared" si="18"/>
        <v>2532.5976999999998</v>
      </c>
      <c r="B443" s="1">
        <v>1.0111844999999999</v>
      </c>
      <c r="C443">
        <f xml:space="preserve"> _xlfn.XLOOKUP($A443,DibenzoThiophene!$A:$A,DibenzoThiophene!$B:$B,,1)
 + ( $A443 - _xlfn.XLOOKUP($A443,DibenzoThiophene!$A:$A,DibenzoThiophene!$A:$A,,1) )
   / ( _xlfn.XLOOKUP($A443,DibenzoThiophene!$A:$A,DibenzoThiophene!$A:$A,,-1)
       - _xlfn.XLOOKUP($A443,DibenzoThiophene!$A:$A,DibenzoThiophene!$A:$A,,1) )
   * ( _xlfn.XLOOKUP($A443,DibenzoThiophene!$A:$A,DibenzoThiophene!$B:$B,,-1)
       - _xlfn.XLOOKUP($A443,DibenzoThiophene!$A:$A,DibenzoThiophene!$B:$B,,1) )</f>
        <v>1.0129768058826067</v>
      </c>
      <c r="D443">
        <f xml:space="preserve"> _xlfn.XLOOKUP($A443,Sulfone!$A:$A,Sulfone!$B:$B,,1)
 + ( $A443 - _xlfn.XLOOKUP($A443,Sulfone!$A:$A,Sulfone!$A:$A,,1) )
   / ( _xlfn.XLOOKUP($A443,Sulfone!$A:$A,Sulfone!$A:$A,,-1)
       - _xlfn.XLOOKUP($A443,Sulfone!$A:$A,Sulfone!$A:$A,,1) )
   * ( _xlfn.XLOOKUP($A443,Sulfone!$A:$A,Sulfone!$B:$B,,-1)
       - _xlfn.XLOOKUP($A443,Sulfone!$A:$A,Sulfone!$B:$B,,1) )</f>
        <v>1.0400728789253075</v>
      </c>
      <c r="E443">
        <f xml:space="preserve"> _xlfn.XLOOKUP($A443,sfeso4051!$A:$A,sfeso4051!$B:$B,,1)
 + ( $A443 - _xlfn.XLOOKUP($A443,sfeso4051!$A:$A,sfeso4051!$A:$A,,1) )
   / ( _xlfn.XLOOKUP($A443,sfeso4051!$A:$A,sfeso4051!$A:$A,,-1)
       - _xlfn.XLOOKUP($A443,sfeso4051!$A:$A,sfeso4051!$A:$A,,1) )
   * ( _xlfn.XLOOKUP($A443,sfeso4051!$A:$A,sfeso4051!$B:$B,,-1)
       - _xlfn.XLOOKUP($A443,sfeso4051!$A:$A,sfeso4051!$B:$B,,1) )</f>
        <v>0.86797089433161989</v>
      </c>
      <c r="F443">
        <f xml:space="preserve"> _xlfn.XLOOKUP($A443,sdbt029!$A:$A,sdbt029!$B:$B,,1)
 + ( $A443 - _xlfn.XLOOKUP($A443,sdbt029!$A:$A,sdbt029!$A:$A,,1) )
   / ( _xlfn.XLOOKUP($A443,sdbt029!$A:$A,sdbt029!$A:$A,,-1)
       - _xlfn.XLOOKUP($A443,sdbt029!$A:$A,sdbt029!$A:$A,,1) )
   * ( _xlfn.XLOOKUP($A443,sdbt029!$A:$A,sdbt029!$B:$B,,-1)
       - _xlfn.XLOOKUP($A443,sdbt029!$A:$A,sdbt029!$B:$B,,1) )</f>
        <v>1.0354776048593521</v>
      </c>
      <c r="G443">
        <f xml:space="preserve"> _xlfn.XLOOKUP($A443,sdbs034!$A:$A,sdbs034!$B:$B,,1)
 + ( $A443 - _xlfn.XLOOKUP($A443,sdbs034!$A:$A,sdbs034!$A:$A,,1) )
   / ( _xlfn.XLOOKUP($A443,sdbs034!$A:$A,sdbs034!$A:$A,,-1)
       - _xlfn.XLOOKUP($A443,sdbs034!$A:$A,sdbs034!$A:$A,,1) )
   * ( _xlfn.XLOOKUP($A443,sdbs034!$A:$A,sdbs034!$B:$B,,-1)
       - _xlfn.XLOOKUP($A443,sdbs034!$A:$A,sdbs034!$B:$B,,1) )</f>
        <v>0.9743978429101593</v>
      </c>
      <c r="H443">
        <f xml:space="preserve"> _xlfn.XLOOKUP($A443,sdbso042!$A:$A,sdbso042!$B:$B,,1)
 + ( $A443 - _xlfn.XLOOKUP($A443,sdbso042!$A:$A,sdbso042!$A:$A,,1) )
   / ( _xlfn.XLOOKUP($A443,sdbso042!$A:$A,sdbso042!$A:$A,,-1)
       - _xlfn.XLOOKUP($A443,sdbso042!$A:$A,sdbso042!$A:$A,,1) )
   * ( _xlfn.XLOOKUP($A443,sdbso042!$A:$A,sdbso042!$B:$B,,-1)
       - _xlfn.XLOOKUP($A443,sdbso042!$A:$A,sdbso042!$B:$B,,1) )</f>
        <v>0.96508757458130445</v>
      </c>
      <c r="Y443">
        <f t="shared" si="19"/>
        <v>0</v>
      </c>
      <c r="Z443">
        <f t="shared" si="20"/>
        <v>0</v>
      </c>
      <c r="AM443" s="1">
        <v>2534.0976999999998</v>
      </c>
    </row>
    <row r="444" spans="1:39" x14ac:dyDescent="0.2">
      <c r="A444" s="1">
        <f t="shared" si="18"/>
        <v>2532.8479000000002</v>
      </c>
      <c r="B444" s="1">
        <v>1.0384506</v>
      </c>
      <c r="C444">
        <f xml:space="preserve"> _xlfn.XLOOKUP($A444,DibenzoThiophene!$A:$A,DibenzoThiophene!$B:$B,,1)
 + ( $A444 - _xlfn.XLOOKUP($A444,DibenzoThiophene!$A:$A,DibenzoThiophene!$A:$A,,1) )
   / ( _xlfn.XLOOKUP($A444,DibenzoThiophene!$A:$A,DibenzoThiophene!$A:$A,,-1)
       - _xlfn.XLOOKUP($A444,DibenzoThiophene!$A:$A,DibenzoThiophene!$A:$A,,1) )
   * ( _xlfn.XLOOKUP($A444,DibenzoThiophene!$A:$A,DibenzoThiophene!$B:$B,,-1)
       - _xlfn.XLOOKUP($A444,DibenzoThiophene!$A:$A,DibenzoThiophene!$B:$B,,1) )</f>
        <v>1.0155727051122259</v>
      </c>
      <c r="D444">
        <f xml:space="preserve"> _xlfn.XLOOKUP($A444,Sulfone!$A:$A,Sulfone!$B:$B,,1)
 + ( $A444 - _xlfn.XLOOKUP($A444,Sulfone!$A:$A,Sulfone!$A:$A,,1) )
   / ( _xlfn.XLOOKUP($A444,Sulfone!$A:$A,Sulfone!$A:$A,,-1)
       - _xlfn.XLOOKUP($A444,Sulfone!$A:$A,Sulfone!$A:$A,,1) )
   * ( _xlfn.XLOOKUP($A444,Sulfone!$A:$A,Sulfone!$B:$B,,-1)
       - _xlfn.XLOOKUP($A444,Sulfone!$A:$A,Sulfone!$B:$B,,1) )</f>
        <v>1.0408120583745413</v>
      </c>
      <c r="E444">
        <f xml:space="preserve"> _xlfn.XLOOKUP($A444,sfeso4051!$A:$A,sfeso4051!$B:$B,,1)
 + ( $A444 - _xlfn.XLOOKUP($A444,sfeso4051!$A:$A,sfeso4051!$A:$A,,1) )
   / ( _xlfn.XLOOKUP($A444,sfeso4051!$A:$A,sfeso4051!$A:$A,,-1)
       - _xlfn.XLOOKUP($A444,sfeso4051!$A:$A,sfeso4051!$A:$A,,1) )
   * ( _xlfn.XLOOKUP($A444,sfeso4051!$A:$A,sfeso4051!$B:$B,,-1)
       - _xlfn.XLOOKUP($A444,sfeso4051!$A:$A,sfeso4051!$B:$B,,1) )</f>
        <v>0.86829551410880201</v>
      </c>
      <c r="F444">
        <f xml:space="preserve"> _xlfn.XLOOKUP($A444,sdbt029!$A:$A,sdbt029!$B:$B,,1)
 + ( $A444 - _xlfn.XLOOKUP($A444,sdbt029!$A:$A,sdbt029!$A:$A,,1) )
   / ( _xlfn.XLOOKUP($A444,sdbt029!$A:$A,sdbt029!$A:$A,,-1)
       - _xlfn.XLOOKUP($A444,sdbt029!$A:$A,sdbt029!$A:$A,,1) )
   * ( _xlfn.XLOOKUP($A444,sdbt029!$A:$A,sdbt029!$B:$B,,-1)
       - _xlfn.XLOOKUP($A444,sdbt029!$A:$A,sdbt029!$B:$B,,1) )</f>
        <v>1.0343270613270139</v>
      </c>
      <c r="G444">
        <f xml:space="preserve"> _xlfn.XLOOKUP($A444,sdbs034!$A:$A,sdbs034!$B:$B,,1)
 + ( $A444 - _xlfn.XLOOKUP($A444,sdbs034!$A:$A,sdbs034!$A:$A,,1) )
   / ( _xlfn.XLOOKUP($A444,sdbs034!$A:$A,sdbs034!$A:$A,,-1)
       - _xlfn.XLOOKUP($A444,sdbs034!$A:$A,sdbs034!$A:$A,,1) )
   * ( _xlfn.XLOOKUP($A444,sdbs034!$A:$A,sdbs034!$B:$B,,-1)
       - _xlfn.XLOOKUP($A444,sdbs034!$A:$A,sdbs034!$B:$B,,1) )</f>
        <v>0.97025255694122226</v>
      </c>
      <c r="H444">
        <f xml:space="preserve"> _xlfn.XLOOKUP($A444,sdbso042!$A:$A,sdbso042!$B:$B,,1)
 + ( $A444 - _xlfn.XLOOKUP($A444,sdbso042!$A:$A,sdbso042!$A:$A,,1) )
   / ( _xlfn.XLOOKUP($A444,sdbso042!$A:$A,sdbso042!$A:$A,,-1)
       - _xlfn.XLOOKUP($A444,sdbso042!$A:$A,sdbso042!$A:$A,,1) )
   * ( _xlfn.XLOOKUP($A444,sdbso042!$A:$A,sdbso042!$B:$B,,-1)
       - _xlfn.XLOOKUP($A444,sdbso042!$A:$A,sdbso042!$B:$B,,1) )</f>
        <v>0.96150845457682221</v>
      </c>
      <c r="Y444">
        <f t="shared" si="19"/>
        <v>0</v>
      </c>
      <c r="Z444">
        <f t="shared" si="20"/>
        <v>0</v>
      </c>
      <c r="AM444" s="1">
        <v>2534.3479000000002</v>
      </c>
    </row>
    <row r="445" spans="1:39" x14ac:dyDescent="0.2">
      <c r="A445" s="1">
        <f t="shared" si="18"/>
        <v>2533.0981000000002</v>
      </c>
      <c r="B445" s="1">
        <v>1.0124506</v>
      </c>
      <c r="C445">
        <f xml:space="preserve"> _xlfn.XLOOKUP($A445,DibenzoThiophene!$A:$A,DibenzoThiophene!$B:$B,,1)
 + ( $A445 - _xlfn.XLOOKUP($A445,DibenzoThiophene!$A:$A,DibenzoThiophene!$A:$A,,1) )
   / ( _xlfn.XLOOKUP($A445,DibenzoThiophene!$A:$A,DibenzoThiophene!$A:$A,,-1)
       - _xlfn.XLOOKUP($A445,DibenzoThiophene!$A:$A,DibenzoThiophene!$A:$A,,1) )
   * ( _xlfn.XLOOKUP($A445,DibenzoThiophene!$A:$A,DibenzoThiophene!$B:$B,,-1)
       - _xlfn.XLOOKUP($A445,DibenzoThiophene!$A:$A,DibenzoThiophene!$B:$B,,1) )</f>
        <v>1.016921512006427</v>
      </c>
      <c r="D445">
        <f xml:space="preserve"> _xlfn.XLOOKUP($A445,Sulfone!$A:$A,Sulfone!$B:$B,,1)
 + ( $A445 - _xlfn.XLOOKUP($A445,Sulfone!$A:$A,Sulfone!$A:$A,,1) )
   / ( _xlfn.XLOOKUP($A445,Sulfone!$A:$A,Sulfone!$A:$A,,-1)
       - _xlfn.XLOOKUP($A445,Sulfone!$A:$A,Sulfone!$A:$A,,1) )
   * ( _xlfn.XLOOKUP($A445,Sulfone!$A:$A,Sulfone!$B:$B,,-1)
       - _xlfn.XLOOKUP($A445,Sulfone!$A:$A,Sulfone!$B:$B,,1) )</f>
        <v>1.0408642140320408</v>
      </c>
      <c r="E445">
        <f xml:space="preserve"> _xlfn.XLOOKUP($A445,sfeso4051!$A:$A,sfeso4051!$B:$B,,1)
 + ( $A445 - _xlfn.XLOOKUP($A445,sfeso4051!$A:$A,sfeso4051!$A:$A,,1) )
   / ( _xlfn.XLOOKUP($A445,sfeso4051!$A:$A,sfeso4051!$A:$A,,-1)
       - _xlfn.XLOOKUP($A445,sfeso4051!$A:$A,sfeso4051!$A:$A,,1) )
   * ( _xlfn.XLOOKUP($A445,sfeso4051!$A:$A,sfeso4051!$B:$B,,-1)
       - _xlfn.XLOOKUP($A445,sfeso4051!$A:$A,sfeso4051!$B:$B,,1) )</f>
        <v>0.86772685883314948</v>
      </c>
      <c r="F445">
        <f xml:space="preserve"> _xlfn.XLOOKUP($A445,sdbt029!$A:$A,sdbt029!$B:$B,,1)
 + ( $A445 - _xlfn.XLOOKUP($A445,sdbt029!$A:$A,sdbt029!$A:$A,,1) )
   / ( _xlfn.XLOOKUP($A445,sdbt029!$A:$A,sdbt029!$A:$A,,-1)
       - _xlfn.XLOOKUP($A445,sdbt029!$A:$A,sdbt029!$A:$A,,1) )
   * ( _xlfn.XLOOKUP($A445,sdbt029!$A:$A,sdbt029!$B:$B,,-1)
       - _xlfn.XLOOKUP($A445,sdbt029!$A:$A,sdbt029!$B:$B,,1) )</f>
        <v>1.0335881490785548</v>
      </c>
      <c r="G445">
        <f xml:space="preserve"> _xlfn.XLOOKUP($A445,sdbs034!$A:$A,sdbs034!$B:$B,,1)
 + ( $A445 - _xlfn.XLOOKUP($A445,sdbs034!$A:$A,sdbs034!$A:$A,,1) )
   / ( _xlfn.XLOOKUP($A445,sdbs034!$A:$A,sdbs034!$A:$A,,-1)
       - _xlfn.XLOOKUP($A445,sdbs034!$A:$A,sdbs034!$A:$A,,1) )
   * ( _xlfn.XLOOKUP($A445,sdbs034!$A:$A,sdbs034!$B:$B,,-1)
       - _xlfn.XLOOKUP($A445,sdbs034!$A:$A,sdbs034!$B:$B,,1) )</f>
        <v>0.96669573689451394</v>
      </c>
      <c r="H445">
        <f xml:space="preserve"> _xlfn.XLOOKUP($A445,sdbso042!$A:$A,sdbso042!$B:$B,,1)
 + ( $A445 - _xlfn.XLOOKUP($A445,sdbso042!$A:$A,sdbso042!$A:$A,,1) )
   / ( _xlfn.XLOOKUP($A445,sdbso042!$A:$A,sdbso042!$A:$A,,-1)
       - _xlfn.XLOOKUP($A445,sdbso042!$A:$A,sdbso042!$A:$A,,1) )
   * ( _xlfn.XLOOKUP($A445,sdbso042!$A:$A,sdbso042!$B:$B,,-1)
       - _xlfn.XLOOKUP($A445,sdbso042!$A:$A,sdbso042!$B:$B,,1) )</f>
        <v>0.96102470647632732</v>
      </c>
      <c r="Y445">
        <f t="shared" si="19"/>
        <v>0</v>
      </c>
      <c r="Z445">
        <f t="shared" si="20"/>
        <v>0</v>
      </c>
      <c r="AM445" s="1">
        <v>2534.5981000000002</v>
      </c>
    </row>
    <row r="446" spans="1:39" x14ac:dyDescent="0.2">
      <c r="A446" s="1">
        <f t="shared" si="18"/>
        <v>2533.3481999999999</v>
      </c>
      <c r="B446" s="1">
        <v>1.0124968000000001</v>
      </c>
      <c r="C446">
        <f xml:space="preserve"> _xlfn.XLOOKUP($A446,DibenzoThiophene!$A:$A,DibenzoThiophene!$B:$B,,1)
 + ( $A446 - _xlfn.XLOOKUP($A446,DibenzoThiophene!$A:$A,DibenzoThiophene!$A:$A,,1) )
   / ( _xlfn.XLOOKUP($A446,DibenzoThiophene!$A:$A,DibenzoThiophene!$A:$A,,-1)
       - _xlfn.XLOOKUP($A446,DibenzoThiophene!$A:$A,DibenzoThiophene!$A:$A,,1) )
   * ( _xlfn.XLOOKUP($A446,DibenzoThiophene!$A:$A,DibenzoThiophene!$B:$B,,-1)
       - _xlfn.XLOOKUP($A446,DibenzoThiophene!$A:$A,DibenzoThiophene!$B:$B,,1) )</f>
        <v>1.0182697798091425</v>
      </c>
      <c r="D446">
        <f xml:space="preserve"> _xlfn.XLOOKUP($A446,Sulfone!$A:$A,Sulfone!$B:$B,,1)
 + ( $A446 - _xlfn.XLOOKUP($A446,Sulfone!$A:$A,Sulfone!$A:$A,,1) )
   / ( _xlfn.XLOOKUP($A446,Sulfone!$A:$A,Sulfone!$A:$A,,-1)
       - _xlfn.XLOOKUP($A446,Sulfone!$A:$A,Sulfone!$A:$A,,1) )
   * ( _xlfn.XLOOKUP($A446,Sulfone!$A:$A,Sulfone!$B:$B,,-1)
       - _xlfn.XLOOKUP($A446,Sulfone!$A:$A,Sulfone!$B:$B,,1) )</f>
        <v>1.0398027559428225</v>
      </c>
      <c r="E446">
        <f xml:space="preserve"> _xlfn.XLOOKUP($A446,sfeso4051!$A:$A,sfeso4051!$B:$B,,1)
 + ( $A446 - _xlfn.XLOOKUP($A446,sfeso4051!$A:$A,sfeso4051!$A:$A,,1) )
   / ( _xlfn.XLOOKUP($A446,sfeso4051!$A:$A,sfeso4051!$A:$A,,-1)
       - _xlfn.XLOOKUP($A446,sfeso4051!$A:$A,sfeso4051!$A:$A,,1) )
   * ( _xlfn.XLOOKUP($A446,sfeso4051!$A:$A,sfeso4051!$B:$B,,-1)
       - _xlfn.XLOOKUP($A446,sfeso4051!$A:$A,sfeso4051!$B:$B,,1) )</f>
        <v>0.86571052645723123</v>
      </c>
      <c r="F446">
        <f xml:space="preserve"> _xlfn.XLOOKUP($A446,sdbt029!$A:$A,sdbt029!$B:$B,,1)
 + ( $A446 - _xlfn.XLOOKUP($A446,sdbt029!$A:$A,sdbt029!$A:$A,,1) )
   / ( _xlfn.XLOOKUP($A446,sdbt029!$A:$A,sdbt029!$A:$A,,-1)
       - _xlfn.XLOOKUP($A446,sdbt029!$A:$A,sdbt029!$A:$A,,1) )
   * ( _xlfn.XLOOKUP($A446,sdbt029!$A:$A,sdbt029!$B:$B,,-1)
       - _xlfn.XLOOKUP($A446,sdbt029!$A:$A,sdbt029!$B:$B,,1) )</f>
        <v>1.0335167429323986</v>
      </c>
      <c r="G446">
        <f xml:space="preserve"> _xlfn.XLOOKUP($A446,sdbs034!$A:$A,sdbs034!$B:$B,,1)
 + ( $A446 - _xlfn.XLOOKUP($A446,sdbs034!$A:$A,sdbs034!$A:$A,,1) )
   / ( _xlfn.XLOOKUP($A446,sdbs034!$A:$A,sdbs034!$A:$A,,-1)
       - _xlfn.XLOOKUP($A446,sdbs034!$A:$A,sdbs034!$A:$A,,1) )
   * ( _xlfn.XLOOKUP($A446,sdbs034!$A:$A,sdbs034!$B:$B,,-1)
       - _xlfn.XLOOKUP($A446,sdbs034!$A:$A,sdbs034!$B:$B,,1) )</f>
        <v>0.96409417945749565</v>
      </c>
      <c r="H446">
        <f xml:space="preserve"> _xlfn.XLOOKUP($A446,sdbso042!$A:$A,sdbso042!$B:$B,,1)
 + ( $A446 - _xlfn.XLOOKUP($A446,sdbso042!$A:$A,sdbso042!$A:$A,,1) )
   / ( _xlfn.XLOOKUP($A446,sdbso042!$A:$A,sdbso042!$A:$A,,-1)
       - _xlfn.XLOOKUP($A446,sdbso042!$A:$A,sdbso042!$A:$A,,1) )
   * ( _xlfn.XLOOKUP($A446,sdbso042!$A:$A,sdbso042!$B:$B,,-1)
       - _xlfn.XLOOKUP($A446,sdbso042!$A:$A,sdbso042!$B:$B,,1) )</f>
        <v>0.96555842218484578</v>
      </c>
      <c r="Y446">
        <f t="shared" si="19"/>
        <v>0</v>
      </c>
      <c r="Z446">
        <f t="shared" si="20"/>
        <v>0</v>
      </c>
      <c r="AM446" s="1">
        <v>2534.8481999999999</v>
      </c>
    </row>
    <row r="447" spans="1:39" x14ac:dyDescent="0.2">
      <c r="A447" s="1">
        <f t="shared" si="18"/>
        <v>2533.5983999999999</v>
      </c>
      <c r="B447" s="1">
        <v>1.0249535000000001</v>
      </c>
      <c r="C447">
        <f xml:space="preserve"> _xlfn.XLOOKUP($A447,DibenzoThiophene!$A:$A,DibenzoThiophene!$B:$B,,1)
 + ( $A447 - _xlfn.XLOOKUP($A447,DibenzoThiophene!$A:$A,DibenzoThiophene!$A:$A,,1) )
   / ( _xlfn.XLOOKUP($A447,DibenzoThiophene!$A:$A,DibenzoThiophene!$A:$A,,-1)
       - _xlfn.XLOOKUP($A447,DibenzoThiophene!$A:$A,DibenzoThiophene!$A:$A,,1) )
   * ( _xlfn.XLOOKUP($A447,DibenzoThiophene!$A:$A,DibenzoThiophene!$B:$B,,-1)
       - _xlfn.XLOOKUP($A447,DibenzoThiophene!$A:$A,DibenzoThiophene!$B:$B,,1) )</f>
        <v>1.0196185867033436</v>
      </c>
      <c r="D447">
        <f xml:space="preserve"> _xlfn.XLOOKUP($A447,Sulfone!$A:$A,Sulfone!$B:$B,,1)
 + ( $A447 - _xlfn.XLOOKUP($A447,Sulfone!$A:$A,Sulfone!$A:$A,,1) )
   / ( _xlfn.XLOOKUP($A447,Sulfone!$A:$A,Sulfone!$A:$A,,-1)
       - _xlfn.XLOOKUP($A447,Sulfone!$A:$A,Sulfone!$A:$A,,1) )
   * ( _xlfn.XLOOKUP($A447,Sulfone!$A:$A,Sulfone!$B:$B,,-1)
       - _xlfn.XLOOKUP($A447,Sulfone!$A:$A,Sulfone!$B:$B,,1) )</f>
        <v>1.0387408734401329</v>
      </c>
      <c r="E447">
        <f xml:space="preserve"> _xlfn.XLOOKUP($A447,sfeso4051!$A:$A,sfeso4051!$B:$B,,1)
 + ( $A447 - _xlfn.XLOOKUP($A447,sfeso4051!$A:$A,sfeso4051!$A:$A,,1) )
   / ( _xlfn.XLOOKUP($A447,sfeso4051!$A:$A,sfeso4051!$A:$A,,-1)
       - _xlfn.XLOOKUP($A447,sfeso4051!$A:$A,sfeso4051!$A:$A,,1) )
   * ( _xlfn.XLOOKUP($A447,sfeso4051!$A:$A,sfeso4051!$B:$B,,-1)
       - _xlfn.XLOOKUP($A447,sfeso4051!$A:$A,sfeso4051!$B:$B,,1) )</f>
        <v>0.86562258887925303</v>
      </c>
      <c r="F447">
        <f xml:space="preserve"> _xlfn.XLOOKUP($A447,sdbt029!$A:$A,sdbt029!$B:$B,,1)
 + ( $A447 - _xlfn.XLOOKUP($A447,sdbt029!$A:$A,sdbt029!$A:$A,,1) )
   / ( _xlfn.XLOOKUP($A447,sdbt029!$A:$A,sdbt029!$A:$A,,-1)
       - _xlfn.XLOOKUP($A447,sdbt029!$A:$A,sdbt029!$A:$A,,1) )
   * ( _xlfn.XLOOKUP($A447,sdbt029!$A:$A,sdbt029!$B:$B,,-1)
       - _xlfn.XLOOKUP($A447,sdbt029!$A:$A,sdbt029!$B:$B,,1) )</f>
        <v>1.0323730978853165</v>
      </c>
      <c r="G447">
        <f xml:space="preserve"> _xlfn.XLOOKUP($A447,sdbs034!$A:$A,sdbs034!$B:$B,,1)
 + ( $A447 - _xlfn.XLOOKUP($A447,sdbs034!$A:$A,sdbs034!$A:$A,,1) )
   / ( _xlfn.XLOOKUP($A447,sdbs034!$A:$A,sdbs034!$A:$A,,-1)
       - _xlfn.XLOOKUP($A447,sdbs034!$A:$A,sdbs034!$A:$A,,1) )
   * ( _xlfn.XLOOKUP($A447,sdbs034!$A:$A,sdbs034!$B:$B,,-1)
       - _xlfn.XLOOKUP($A447,sdbs034!$A:$A,sdbs034!$B:$B,,1) )</f>
        <v>0.96413082931531857</v>
      </c>
      <c r="H447">
        <f xml:space="preserve"> _xlfn.XLOOKUP($A447,sdbso042!$A:$A,sdbso042!$B:$B,,1)
 + ( $A447 - _xlfn.XLOOKUP($A447,sdbso042!$A:$A,sdbso042!$A:$A,,1) )
   / ( _xlfn.XLOOKUP($A447,sdbso042!$A:$A,sdbso042!$A:$A,,-1)
       - _xlfn.XLOOKUP($A447,sdbso042!$A:$A,sdbso042!$A:$A,,1) )
   * ( _xlfn.XLOOKUP($A447,sdbso042!$A:$A,sdbso042!$B:$B,,-1)
       - _xlfn.XLOOKUP($A447,sdbso042!$A:$A,sdbso042!$B:$B,,1) )</f>
        <v>0.96710752462964522</v>
      </c>
      <c r="Y447">
        <f t="shared" si="19"/>
        <v>0</v>
      </c>
      <c r="Z447">
        <f t="shared" si="20"/>
        <v>0</v>
      </c>
      <c r="AM447" s="1">
        <v>2535.0983999999999</v>
      </c>
    </row>
    <row r="448" spans="1:39" x14ac:dyDescent="0.2">
      <c r="A448" s="1">
        <f t="shared" si="18"/>
        <v>2533.8485999999998</v>
      </c>
      <c r="B448" s="1">
        <v>1.0309292999999999</v>
      </c>
      <c r="C448">
        <f xml:space="preserve"> _xlfn.XLOOKUP($A448,DibenzoThiophene!$A:$A,DibenzoThiophene!$B:$B,,1)
 + ( $A448 - _xlfn.XLOOKUP($A448,DibenzoThiophene!$A:$A,DibenzoThiophene!$A:$A,,1) )
   / ( _xlfn.XLOOKUP($A448,DibenzoThiophene!$A:$A,DibenzoThiophene!$A:$A,,-1)
       - _xlfn.XLOOKUP($A448,DibenzoThiophene!$A:$A,DibenzoThiophene!$A:$A,,1) )
   * ( _xlfn.XLOOKUP($A448,DibenzoThiophene!$A:$A,DibenzoThiophene!$B:$B,,-1)
       - _xlfn.XLOOKUP($A448,DibenzoThiophene!$A:$A,DibenzoThiophene!$B:$B,,1) )</f>
        <v>1.0209673935975447</v>
      </c>
      <c r="D448">
        <f xml:space="preserve"> _xlfn.XLOOKUP($A448,Sulfone!$A:$A,Sulfone!$B:$B,,1)
 + ( $A448 - _xlfn.XLOOKUP($A448,Sulfone!$A:$A,Sulfone!$A:$A,,1) )
   / ( _xlfn.XLOOKUP($A448,Sulfone!$A:$A,Sulfone!$A:$A,,-1)
       - _xlfn.XLOOKUP($A448,Sulfone!$A:$A,Sulfone!$A:$A,,1) )
   * ( _xlfn.XLOOKUP($A448,Sulfone!$A:$A,Sulfone!$B:$B,,-1)
       - _xlfn.XLOOKUP($A448,Sulfone!$A:$A,Sulfone!$B:$B,,1) )</f>
        <v>1.0376789909374433</v>
      </c>
      <c r="E448">
        <f xml:space="preserve"> _xlfn.XLOOKUP($A448,sfeso4051!$A:$A,sfeso4051!$B:$B,,1)
 + ( $A448 - _xlfn.XLOOKUP($A448,sfeso4051!$A:$A,sfeso4051!$A:$A,,1) )
   / ( _xlfn.XLOOKUP($A448,sfeso4051!$A:$A,sfeso4051!$A:$A,,-1)
       - _xlfn.XLOOKUP($A448,sfeso4051!$A:$A,sfeso4051!$A:$A,,1) )
   * ( _xlfn.XLOOKUP($A448,sfeso4051!$A:$A,sfeso4051!$B:$B,,-1)
       - _xlfn.XLOOKUP($A448,sfeso4051!$A:$A,sfeso4051!$B:$B,,1) )</f>
        <v>0.86843811040805263</v>
      </c>
      <c r="F448">
        <f xml:space="preserve"> _xlfn.XLOOKUP($A448,sdbt029!$A:$A,sdbt029!$B:$B,,1)
 + ( $A448 - _xlfn.XLOOKUP($A448,sdbt029!$A:$A,sdbt029!$A:$A,,1) )
   / ( _xlfn.XLOOKUP($A448,sdbt029!$A:$A,sdbt029!$A:$A,,-1)
       - _xlfn.XLOOKUP($A448,sdbt029!$A:$A,sdbt029!$A:$A,,1) )
   * ( _xlfn.XLOOKUP($A448,sdbt029!$A:$A,sdbt029!$B:$B,,-1)
       - _xlfn.XLOOKUP($A448,sdbt029!$A:$A,sdbt029!$B:$B,,1) )</f>
        <v>1.0296157698206565</v>
      </c>
      <c r="G448">
        <f xml:space="preserve"> _xlfn.XLOOKUP($A448,sdbs034!$A:$A,sdbs034!$B:$B,,1)
 + ( $A448 - _xlfn.XLOOKUP($A448,sdbs034!$A:$A,sdbs034!$A:$A,,1) )
   / ( _xlfn.XLOOKUP($A448,sdbs034!$A:$A,sdbs034!$A:$A,,-1)
       - _xlfn.XLOOKUP($A448,sdbs034!$A:$A,sdbs034!$A:$A,,1) )
   * ( _xlfn.XLOOKUP($A448,sdbs034!$A:$A,sdbs034!$B:$B,,-1)
       - _xlfn.XLOOKUP($A448,sdbs034!$A:$A,sdbs034!$B:$B,,1) )</f>
        <v>0.96813956251777833</v>
      </c>
      <c r="H448">
        <f xml:space="preserve"> _xlfn.XLOOKUP($A448,sdbso042!$A:$A,sdbso042!$B:$B,,1)
 + ( $A448 - _xlfn.XLOOKUP($A448,sdbso042!$A:$A,sdbso042!$A:$A,,1) )
   / ( _xlfn.XLOOKUP($A448,sdbso042!$A:$A,sdbso042!$A:$A,,-1)
       - _xlfn.XLOOKUP($A448,sdbso042!$A:$A,sdbso042!$A:$A,,1) )
   * ( _xlfn.XLOOKUP($A448,sdbso042!$A:$A,sdbso042!$B:$B,,-1)
       - _xlfn.XLOOKUP($A448,sdbso042!$A:$A,sdbso042!$B:$B,,1) )</f>
        <v>0.96416203796686684</v>
      </c>
      <c r="Y448">
        <f t="shared" si="19"/>
        <v>0</v>
      </c>
      <c r="Z448">
        <f t="shared" si="20"/>
        <v>0</v>
      </c>
      <c r="AM448" s="1">
        <v>2535.3485999999998</v>
      </c>
    </row>
    <row r="449" spans="1:39" x14ac:dyDescent="0.2">
      <c r="A449" s="1">
        <f t="shared" si="18"/>
        <v>2534.0988000000002</v>
      </c>
      <c r="B449" s="1">
        <v>1.0494896</v>
      </c>
      <c r="C449">
        <f xml:space="preserve"> _xlfn.XLOOKUP($A449,DibenzoThiophene!$A:$A,DibenzoThiophene!$B:$B,,1)
 + ( $A449 - _xlfn.XLOOKUP($A449,DibenzoThiophene!$A:$A,DibenzoThiophene!$A:$A,,1) )
   / ( _xlfn.XLOOKUP($A449,DibenzoThiophene!$A:$A,DibenzoThiophene!$A:$A,,-1)
       - _xlfn.XLOOKUP($A449,DibenzoThiophene!$A:$A,DibenzoThiophene!$A:$A,,1) )
   * ( _xlfn.XLOOKUP($A449,DibenzoThiophene!$A:$A,DibenzoThiophene!$B:$B,,-1)
       - _xlfn.XLOOKUP($A449,DibenzoThiophene!$A:$A,DibenzoThiophene!$B:$B,,1) )</f>
        <v>1.0223162004917481</v>
      </c>
      <c r="D449">
        <f xml:space="preserve"> _xlfn.XLOOKUP($A449,Sulfone!$A:$A,Sulfone!$B:$B,,1)
 + ( $A449 - _xlfn.XLOOKUP($A449,Sulfone!$A:$A,Sulfone!$A:$A,,1) )
   / ( _xlfn.XLOOKUP($A449,Sulfone!$A:$A,Sulfone!$A:$A,,-1)
       - _xlfn.XLOOKUP($A449,Sulfone!$A:$A,Sulfone!$A:$A,,1) )
   * ( _xlfn.XLOOKUP($A449,Sulfone!$A:$A,Sulfone!$B:$B,,-1)
       - _xlfn.XLOOKUP($A449,Sulfone!$A:$A,Sulfone!$B:$B,,1) )</f>
        <v>1.0370950863538912</v>
      </c>
      <c r="E449">
        <f xml:space="preserve"> _xlfn.XLOOKUP($A449,sfeso4051!$A:$A,sfeso4051!$B:$B,,1)
 + ( $A449 - _xlfn.XLOOKUP($A449,sfeso4051!$A:$A,sfeso4051!$A:$A,,1) )
   / ( _xlfn.XLOOKUP($A449,sfeso4051!$A:$A,sfeso4051!$A:$A,,-1)
       - _xlfn.XLOOKUP($A449,sfeso4051!$A:$A,sfeso4051!$A:$A,,1) )
   * ( _xlfn.XLOOKUP($A449,sfeso4051!$A:$A,sfeso4051!$B:$B,,-1)
       - _xlfn.XLOOKUP($A449,sfeso4051!$A:$A,sfeso4051!$B:$B,,1) )</f>
        <v>0.87002028446959734</v>
      </c>
      <c r="F449">
        <f xml:space="preserve"> _xlfn.XLOOKUP($A449,sdbt029!$A:$A,sdbt029!$B:$B,,1)
 + ( $A449 - _xlfn.XLOOKUP($A449,sdbt029!$A:$A,sdbt029!$A:$A,,1) )
   / ( _xlfn.XLOOKUP($A449,sdbt029!$A:$A,sdbt029!$A:$A,,-1)
       - _xlfn.XLOOKUP($A449,sdbt029!$A:$A,sdbt029!$A:$A,,1) )
   * ( _xlfn.XLOOKUP($A449,sdbt029!$A:$A,sdbt029!$B:$B,,-1)
       - _xlfn.XLOOKUP($A449,sdbt029!$A:$A,sdbt029!$B:$B,,1) )</f>
        <v>1.0280563543800751</v>
      </c>
      <c r="G449">
        <f xml:space="preserve"> _xlfn.XLOOKUP($A449,sdbs034!$A:$A,sdbs034!$B:$B,,1)
 + ( $A449 - _xlfn.XLOOKUP($A449,sdbs034!$A:$A,sdbs034!$A:$A,,1) )
   / ( _xlfn.XLOOKUP($A449,sdbs034!$A:$A,sdbs034!$A:$A,,-1)
       - _xlfn.XLOOKUP($A449,sdbs034!$A:$A,sdbs034!$A:$A,,1) )
   * ( _xlfn.XLOOKUP($A449,sdbs034!$A:$A,sdbs034!$B:$B,,-1)
       - _xlfn.XLOOKUP($A449,sdbs034!$A:$A,sdbs034!$B:$B,,1) )</f>
        <v>0.97206901732271345</v>
      </c>
      <c r="H449">
        <f xml:space="preserve"> _xlfn.XLOOKUP($A449,sdbso042!$A:$A,sdbso042!$B:$B,,1)
 + ( $A449 - _xlfn.XLOOKUP($A449,sdbso042!$A:$A,sdbso042!$A:$A,,1) )
   / ( _xlfn.XLOOKUP($A449,sdbso042!$A:$A,sdbso042!$A:$A,,-1)
       - _xlfn.XLOOKUP($A449,sdbso042!$A:$A,sdbso042!$A:$A,,1) )
   * ( _xlfn.XLOOKUP($A449,sdbso042!$A:$A,sdbso042!$B:$B,,-1)
       - _xlfn.XLOOKUP($A449,sdbso042!$A:$A,sdbso042!$B:$B,,1) )</f>
        <v>0.9636646759903601</v>
      </c>
      <c r="Y449">
        <f t="shared" si="19"/>
        <v>0</v>
      </c>
      <c r="Z449">
        <f t="shared" si="20"/>
        <v>0</v>
      </c>
      <c r="AM449" s="1">
        <v>2535.5988000000002</v>
      </c>
    </row>
    <row r="450" spans="1:39" x14ac:dyDescent="0.2">
      <c r="A450" s="1">
        <f t="shared" ref="A450:A513" si="21">AM450-1.5</f>
        <v>2534.3489</v>
      </c>
      <c r="B450" s="1">
        <v>0.99908083000000003</v>
      </c>
      <c r="C450">
        <f xml:space="preserve"> _xlfn.XLOOKUP($A450,DibenzoThiophene!$A:$A,DibenzoThiophene!$B:$B,,1)
 + ( $A450 - _xlfn.XLOOKUP($A450,DibenzoThiophene!$A:$A,DibenzoThiophene!$A:$A,,1) )
   / ( _xlfn.XLOOKUP($A450,DibenzoThiophene!$A:$A,DibenzoThiophene!$A:$A,,-1)
       - _xlfn.XLOOKUP($A450,DibenzoThiophene!$A:$A,DibenzoThiophene!$A:$A,,1) )
   * ( _xlfn.XLOOKUP($A450,DibenzoThiophene!$A:$A,DibenzoThiophene!$B:$B,,-1)
       - _xlfn.XLOOKUP($A450,DibenzoThiophene!$A:$A,DibenzoThiophene!$B:$B,,1) )</f>
        <v>1.0236644682944636</v>
      </c>
      <c r="D450">
        <f xml:space="preserve"> _xlfn.XLOOKUP($A450,Sulfone!$A:$A,Sulfone!$B:$B,,1)
 + ( $A450 - _xlfn.XLOOKUP($A450,Sulfone!$A:$A,Sulfone!$A:$A,,1) )
   / ( _xlfn.XLOOKUP($A450,Sulfone!$A:$A,Sulfone!$A:$A,,-1)
       - _xlfn.XLOOKUP($A450,Sulfone!$A:$A,Sulfone!$A:$A,,1) )
   * ( _xlfn.XLOOKUP($A450,Sulfone!$A:$A,Sulfone!$B:$B,,-1)
       - _xlfn.XLOOKUP($A450,Sulfone!$A:$A,Sulfone!$B:$B,,1) )</f>
        <v>1.0372893244577031</v>
      </c>
      <c r="E450">
        <f xml:space="preserve"> _xlfn.XLOOKUP($A450,sfeso4051!$A:$A,sfeso4051!$B:$B,,1)
 + ( $A450 - _xlfn.XLOOKUP($A450,sfeso4051!$A:$A,sfeso4051!$A:$A,,1) )
   / ( _xlfn.XLOOKUP($A450,sfeso4051!$A:$A,sfeso4051!$A:$A,,-1)
       - _xlfn.XLOOKUP($A450,sfeso4051!$A:$A,sfeso4051!$A:$A,,1) )
   * ( _xlfn.XLOOKUP($A450,sfeso4051!$A:$A,sfeso4051!$B:$B,,-1)
       - _xlfn.XLOOKUP($A450,sfeso4051!$A:$A,sfeso4051!$B:$B,,1) )</f>
        <v>0.86959455252237516</v>
      </c>
      <c r="F450">
        <f xml:space="preserve"> _xlfn.XLOOKUP($A450,sdbt029!$A:$A,sdbt029!$B:$B,,1)
 + ( $A450 - _xlfn.XLOOKUP($A450,sdbt029!$A:$A,sdbt029!$A:$A,,1) )
   / ( _xlfn.XLOOKUP($A450,sdbt029!$A:$A,sdbt029!$A:$A,,-1)
       - _xlfn.XLOOKUP($A450,sdbt029!$A:$A,sdbt029!$A:$A,,1) )
   * ( _xlfn.XLOOKUP($A450,sdbt029!$A:$A,sdbt029!$B:$B,,-1)
       - _xlfn.XLOOKUP($A450,sdbt029!$A:$A,sdbt029!$B:$B,,1) )</f>
        <v>1.0284471656263734</v>
      </c>
      <c r="G450">
        <f xml:space="preserve"> _xlfn.XLOOKUP($A450,sdbs034!$A:$A,sdbs034!$B:$B,,1)
 + ( $A450 - _xlfn.XLOOKUP($A450,sdbs034!$A:$A,sdbs034!$A:$A,,1) )
   / ( _xlfn.XLOOKUP($A450,sdbs034!$A:$A,sdbs034!$A:$A,,-1)
       - _xlfn.XLOOKUP($A450,sdbs034!$A:$A,sdbs034!$A:$A,,1) )
   * ( _xlfn.XLOOKUP($A450,sdbs034!$A:$A,sdbs034!$B:$B,,-1)
       - _xlfn.XLOOKUP($A450,sdbs034!$A:$A,sdbs034!$B:$B,,1) )</f>
        <v>0.97586787596888236</v>
      </c>
      <c r="H450">
        <f xml:space="preserve"> _xlfn.XLOOKUP($A450,sdbso042!$A:$A,sdbso042!$B:$B,,1)
 + ( $A450 - _xlfn.XLOOKUP($A450,sdbso042!$A:$A,sdbso042!$A:$A,,1) )
   / ( _xlfn.XLOOKUP($A450,sdbso042!$A:$A,sdbso042!$A:$A,,-1)
       - _xlfn.XLOOKUP($A450,sdbso042!$A:$A,sdbso042!$A:$A,,1) )
   * ( _xlfn.XLOOKUP($A450,sdbso042!$A:$A,sdbso042!$B:$B,,-1)
       - _xlfn.XLOOKUP($A450,sdbso042!$A:$A,sdbso042!$B:$B,,1) )</f>
        <v>0.9671518370009925</v>
      </c>
      <c r="Y450">
        <f t="shared" ref="Y450:Y513" si="22">$S$1*L450 + $T$1*M450 + $U$1*N450 + $V$1*O450 + $W$1*P450 + $X$1*Q450</f>
        <v>0</v>
      </c>
      <c r="Z450">
        <f t="shared" ref="Z450:Z513" si="23">(Y450 - K450)^2</f>
        <v>0</v>
      </c>
      <c r="AM450" s="1">
        <v>2535.8489</v>
      </c>
    </row>
    <row r="451" spans="1:39" x14ac:dyDescent="0.2">
      <c r="A451" s="1">
        <f t="shared" si="21"/>
        <v>2534.5990999999999</v>
      </c>
      <c r="B451" s="1">
        <v>1.0575961</v>
      </c>
      <c r="C451">
        <f xml:space="preserve"> _xlfn.XLOOKUP($A451,DibenzoThiophene!$A:$A,DibenzoThiophene!$B:$B,,1)
 + ( $A451 - _xlfn.XLOOKUP($A451,DibenzoThiophene!$A:$A,DibenzoThiophene!$A:$A,,1) )
   / ( _xlfn.XLOOKUP($A451,DibenzoThiophene!$A:$A,DibenzoThiophene!$A:$A,,-1)
       - _xlfn.XLOOKUP($A451,DibenzoThiophene!$A:$A,DibenzoThiophene!$A:$A,,1) )
   * ( _xlfn.XLOOKUP($A451,DibenzoThiophene!$A:$A,DibenzoThiophene!$B:$B,,-1)
       - _xlfn.XLOOKUP($A451,DibenzoThiophene!$A:$A,DibenzoThiophene!$B:$B,,1) )</f>
        <v>1.0250132751886647</v>
      </c>
      <c r="D451">
        <f xml:space="preserve"> _xlfn.XLOOKUP($A451,Sulfone!$A:$A,Sulfone!$B:$B,,1)
 + ( $A451 - _xlfn.XLOOKUP($A451,Sulfone!$A:$A,Sulfone!$A:$A,,1) )
   / ( _xlfn.XLOOKUP($A451,Sulfone!$A:$A,Sulfone!$A:$A,,-1)
       - _xlfn.XLOOKUP($A451,Sulfone!$A:$A,Sulfone!$A:$A,,1) )
   * ( _xlfn.XLOOKUP($A451,Sulfone!$A:$A,Sulfone!$B:$B,,-1)
       - _xlfn.XLOOKUP($A451,Sulfone!$A:$A,Sulfone!$B:$B,,1) )</f>
        <v>1.0374836402256906</v>
      </c>
      <c r="E451">
        <f xml:space="preserve"> _xlfn.XLOOKUP($A451,sfeso4051!$A:$A,sfeso4051!$B:$B,,1)
 + ( $A451 - _xlfn.XLOOKUP($A451,sfeso4051!$A:$A,sfeso4051!$A:$A,,1) )
   / ( _xlfn.XLOOKUP($A451,sfeso4051!$A:$A,sfeso4051!$A:$A,,-1)
       - _xlfn.XLOOKUP($A451,sfeso4051!$A:$A,sfeso4051!$A:$A,,1) )
   * ( _xlfn.XLOOKUP($A451,sfeso4051!$A:$A,sfeso4051!$B:$B,,-1)
       - _xlfn.XLOOKUP($A451,sfeso4051!$A:$A,sfeso4051!$B:$B,,1) )</f>
        <v>0.86969092019687477</v>
      </c>
      <c r="F451">
        <f xml:space="preserve"> _xlfn.XLOOKUP($A451,sdbt029!$A:$A,sdbt029!$B:$B,,1)
 + ( $A451 - _xlfn.XLOOKUP($A451,sdbt029!$A:$A,sdbt029!$A:$A,,1) )
   / ( _xlfn.XLOOKUP($A451,sdbt029!$A:$A,sdbt029!$A:$A,,-1)
       - _xlfn.XLOOKUP($A451,sdbt029!$A:$A,sdbt029!$A:$A,,1) )
   * ( _xlfn.XLOOKUP($A451,sdbt029!$A:$A,sdbt029!$B:$B,,-1)
       - _xlfn.XLOOKUP($A451,sdbt029!$A:$A,sdbt029!$B:$B,,1) )</f>
        <v>1.0269890900879057</v>
      </c>
      <c r="G451">
        <f xml:space="preserve"> _xlfn.XLOOKUP($A451,sdbs034!$A:$A,sdbs034!$B:$B,,1)
 + ( $A451 - _xlfn.XLOOKUP($A451,sdbs034!$A:$A,sdbs034!$A:$A,,1) )
   / ( _xlfn.XLOOKUP($A451,sdbs034!$A:$A,sdbs034!$A:$A,,-1)
       - _xlfn.XLOOKUP($A451,sdbs034!$A:$A,sdbs034!$A:$A,,1) )
   * ( _xlfn.XLOOKUP($A451,sdbs034!$A:$A,sdbs034!$B:$B,,-1)
       - _xlfn.XLOOKUP($A451,sdbs034!$A:$A,sdbs034!$B:$B,,1) )</f>
        <v>0.97711144183296594</v>
      </c>
      <c r="H451">
        <f xml:space="preserve"> _xlfn.XLOOKUP($A451,sdbso042!$A:$A,sdbso042!$B:$B,,1)
 + ( $A451 - _xlfn.XLOOKUP($A451,sdbso042!$A:$A,sdbso042!$A:$A,,1) )
   / ( _xlfn.XLOOKUP($A451,sdbso042!$A:$A,sdbso042!$A:$A,,-1)
       - _xlfn.XLOOKUP($A451,sdbso042!$A:$A,sdbso042!$A:$A,,1) )
   * ( _xlfn.XLOOKUP($A451,sdbso042!$A:$A,sdbso042!$B:$B,,-1)
       - _xlfn.XLOOKUP($A451,sdbso042!$A:$A,sdbso042!$B:$B,,1) )</f>
        <v>0.96927890390974847</v>
      </c>
      <c r="Y451">
        <f t="shared" si="22"/>
        <v>0</v>
      </c>
      <c r="Z451">
        <f t="shared" si="23"/>
        <v>0</v>
      </c>
      <c r="AM451" s="1">
        <v>2536.0990999999999</v>
      </c>
    </row>
    <row r="452" spans="1:39" x14ac:dyDescent="0.2">
      <c r="A452" s="1">
        <f t="shared" si="21"/>
        <v>2534.8492999999999</v>
      </c>
      <c r="B452" s="1">
        <v>1.0240406</v>
      </c>
      <c r="C452">
        <f xml:space="preserve"> _xlfn.XLOOKUP($A452,DibenzoThiophene!$A:$A,DibenzoThiophene!$B:$B,,1)
 + ( $A452 - _xlfn.XLOOKUP($A452,DibenzoThiophene!$A:$A,DibenzoThiophene!$A:$A,,1) )
   / ( _xlfn.XLOOKUP($A452,DibenzoThiophene!$A:$A,DibenzoThiophene!$A:$A,,-1)
       - _xlfn.XLOOKUP($A452,DibenzoThiophene!$A:$A,DibenzoThiophene!$A:$A,,1) )
   * ( _xlfn.XLOOKUP($A452,DibenzoThiophene!$A:$A,DibenzoThiophene!$B:$B,,-1)
       - _xlfn.XLOOKUP($A452,DibenzoThiophene!$A:$A,DibenzoThiophene!$B:$B,,1) )</f>
        <v>1.0259632591297978</v>
      </c>
      <c r="D452">
        <f xml:space="preserve"> _xlfn.XLOOKUP($A452,Sulfone!$A:$A,Sulfone!$B:$B,,1)
 + ( $A452 - _xlfn.XLOOKUP($A452,Sulfone!$A:$A,Sulfone!$A:$A,,1) )
   / ( _xlfn.XLOOKUP($A452,Sulfone!$A:$A,Sulfone!$A:$A,,-1)
       - _xlfn.XLOOKUP($A452,Sulfone!$A:$A,Sulfone!$A:$A,,1) )
   * ( _xlfn.XLOOKUP($A452,Sulfone!$A:$A,Sulfone!$B:$B,,-1)
       - _xlfn.XLOOKUP($A452,Sulfone!$A:$A,Sulfone!$B:$B,,1) )</f>
        <v>1.0376779559936782</v>
      </c>
      <c r="E452">
        <f xml:space="preserve"> _xlfn.XLOOKUP($A452,sfeso4051!$A:$A,sfeso4051!$B:$B,,1)
 + ( $A452 - _xlfn.XLOOKUP($A452,sfeso4051!$A:$A,sfeso4051!$A:$A,,1) )
   / ( _xlfn.XLOOKUP($A452,sfeso4051!$A:$A,sfeso4051!$A:$A,,-1)
       - _xlfn.XLOOKUP($A452,sfeso4051!$A:$A,sfeso4051!$A:$A,,1) )
   * ( _xlfn.XLOOKUP($A452,sfeso4051!$A:$A,sfeso4051!$B:$B,,-1)
       - _xlfn.XLOOKUP($A452,sfeso4051!$A:$A,sfeso4051!$B:$B,,1) )</f>
        <v>0.87058573679969764</v>
      </c>
      <c r="F452">
        <f xml:space="preserve"> _xlfn.XLOOKUP($A452,sdbt029!$A:$A,sdbt029!$B:$B,,1)
 + ( $A452 - _xlfn.XLOOKUP($A452,sdbt029!$A:$A,sdbt029!$A:$A,,1) )
   / ( _xlfn.XLOOKUP($A452,sdbt029!$A:$A,sdbt029!$A:$A,,-1)
       - _xlfn.XLOOKUP($A452,sdbt029!$A:$A,sdbt029!$A:$A,,1) )
   * ( _xlfn.XLOOKUP($A452,sdbt029!$A:$A,sdbt029!$B:$B,,-1)
       - _xlfn.XLOOKUP($A452,sdbt029!$A:$A,sdbt029!$B:$B,,1) )</f>
        <v>1.0227041876720029</v>
      </c>
      <c r="G452">
        <f xml:space="preserve"> _xlfn.XLOOKUP($A452,sdbs034!$A:$A,sdbs034!$B:$B,,1)
 + ( $A452 - _xlfn.XLOOKUP($A452,sdbs034!$A:$A,sdbs034!$A:$A,,1) )
   / ( _xlfn.XLOOKUP($A452,sdbs034!$A:$A,sdbs034!$A:$A,,-1)
       - _xlfn.XLOOKUP($A452,sdbs034!$A:$A,sdbs034!$A:$A,,1) )
   * ( _xlfn.XLOOKUP($A452,sdbs034!$A:$A,sdbs034!$B:$B,,-1)
       - _xlfn.XLOOKUP($A452,sdbs034!$A:$A,sdbs034!$B:$B,,1) )</f>
        <v>0.97444614029800625</v>
      </c>
      <c r="H452">
        <f xml:space="preserve"> _xlfn.XLOOKUP($A452,sdbso042!$A:$A,sdbso042!$B:$B,,1)
 + ( $A452 - _xlfn.XLOOKUP($A452,sdbso042!$A:$A,sdbso042!$A:$A,,1) )
   / ( _xlfn.XLOOKUP($A452,sdbso042!$A:$A,sdbso042!$A:$A,,-1)
       - _xlfn.XLOOKUP($A452,sdbso042!$A:$A,sdbso042!$A:$A,,1) )
   * ( _xlfn.XLOOKUP($A452,sdbso042!$A:$A,sdbso042!$B:$B,,-1)
       - _xlfn.XLOOKUP($A452,sdbso042!$A:$A,sdbso042!$B:$B,,1) )</f>
        <v>0.96932452007381731</v>
      </c>
      <c r="Y452">
        <f t="shared" si="22"/>
        <v>0</v>
      </c>
      <c r="Z452">
        <f t="shared" si="23"/>
        <v>0</v>
      </c>
      <c r="AM452" s="1">
        <v>2536.3492999999999</v>
      </c>
    </row>
    <row r="453" spans="1:39" x14ac:dyDescent="0.2">
      <c r="A453" s="1">
        <f t="shared" si="21"/>
        <v>2535.0994999999998</v>
      </c>
      <c r="B453" s="1">
        <v>1.01789</v>
      </c>
      <c r="C453">
        <f xml:space="preserve"> _xlfn.XLOOKUP($A453,DibenzoThiophene!$A:$A,DibenzoThiophene!$B:$B,,1)
 + ( $A453 - _xlfn.XLOOKUP($A453,DibenzoThiophene!$A:$A,DibenzoThiophene!$A:$A,,1) )
   / ( _xlfn.XLOOKUP($A453,DibenzoThiophene!$A:$A,DibenzoThiophene!$A:$A,,-1)
       - _xlfn.XLOOKUP($A453,DibenzoThiophene!$A:$A,DibenzoThiophene!$A:$A,,1) )
   * ( _xlfn.XLOOKUP($A453,DibenzoThiophene!$A:$A,DibenzoThiophene!$B:$B,,-1)
       - _xlfn.XLOOKUP($A453,DibenzoThiophene!$A:$A,DibenzoThiophene!$B:$B,,1) )</f>
        <v>1.0251428159618683</v>
      </c>
      <c r="D453">
        <f xml:space="preserve"> _xlfn.XLOOKUP($A453,Sulfone!$A:$A,Sulfone!$B:$B,,1)
 + ( $A453 - _xlfn.XLOOKUP($A453,Sulfone!$A:$A,Sulfone!$A:$A,,1) )
   / ( _xlfn.XLOOKUP($A453,Sulfone!$A:$A,Sulfone!$A:$A,,-1)
       - _xlfn.XLOOKUP($A453,Sulfone!$A:$A,Sulfone!$A:$A,,1) )
   * ( _xlfn.XLOOKUP($A453,Sulfone!$A:$A,Sulfone!$B:$B,,-1)
       - _xlfn.XLOOKUP($A453,Sulfone!$A:$A,Sulfone!$B:$B,,1) )</f>
        <v>1.0377276851377415</v>
      </c>
      <c r="E453">
        <f xml:space="preserve"> _xlfn.XLOOKUP($A453,sfeso4051!$A:$A,sfeso4051!$B:$B,,1)
 + ( $A453 - _xlfn.XLOOKUP($A453,sfeso4051!$A:$A,sfeso4051!$A:$A,,1) )
   / ( _xlfn.XLOOKUP($A453,sfeso4051!$A:$A,sfeso4051!$A:$A,,-1)
       - _xlfn.XLOOKUP($A453,sfeso4051!$A:$A,sfeso4051!$A:$A,,1) )
   * ( _xlfn.XLOOKUP($A453,sfeso4051!$A:$A,sfeso4051!$B:$B,,-1)
       - _xlfn.XLOOKUP($A453,sfeso4051!$A:$A,sfeso4051!$B:$B,,1) )</f>
        <v>0.87099767768382053</v>
      </c>
      <c r="F453">
        <f xml:space="preserve"> _xlfn.XLOOKUP($A453,sdbt029!$A:$A,sdbt029!$B:$B,,1)
 + ( $A453 - _xlfn.XLOOKUP($A453,sdbt029!$A:$A,sdbt029!$A:$A,,1) )
   / ( _xlfn.XLOOKUP($A453,sdbt029!$A:$A,sdbt029!$A:$A,,-1)
       - _xlfn.XLOOKUP($A453,sdbt029!$A:$A,sdbt029!$A:$A,,1) )
   * ( _xlfn.XLOOKUP($A453,sdbt029!$A:$A,sdbt029!$B:$B,,-1)
       - _xlfn.XLOOKUP($A453,sdbt029!$A:$A,sdbt029!$B:$B,,1) )</f>
        <v>1.0208407161644255</v>
      </c>
      <c r="G453">
        <f xml:space="preserve"> _xlfn.XLOOKUP($A453,sdbs034!$A:$A,sdbs034!$B:$B,,1)
 + ( $A453 - _xlfn.XLOOKUP($A453,sdbs034!$A:$A,sdbs034!$A:$A,,1) )
   / ( _xlfn.XLOOKUP($A453,sdbs034!$A:$A,sdbs034!$A:$A,,-1)
       - _xlfn.XLOOKUP($A453,sdbs034!$A:$A,sdbs034!$A:$A,,1) )
   * ( _xlfn.XLOOKUP($A453,sdbs034!$A:$A,sdbs034!$B:$B,,-1)
       - _xlfn.XLOOKUP($A453,sdbs034!$A:$A,sdbs034!$B:$B,,1) )</f>
        <v>0.97768821406578821</v>
      </c>
      <c r="H453">
        <f xml:space="preserve"> _xlfn.XLOOKUP($A453,sdbso042!$A:$A,sdbso042!$B:$B,,1)
 + ( $A453 - _xlfn.XLOOKUP($A453,sdbso042!$A:$A,sdbso042!$A:$A,,1) )
   / ( _xlfn.XLOOKUP($A453,sdbso042!$A:$A,sdbso042!$A:$A,,-1)
       - _xlfn.XLOOKUP($A453,sdbso042!$A:$A,sdbso042!$A:$A,,1) )
   * ( _xlfn.XLOOKUP($A453,sdbso042!$A:$A,sdbso042!$B:$B,,-1)
       - _xlfn.XLOOKUP($A453,sdbso042!$A:$A,sdbso042!$B:$B,,1) )</f>
        <v>0.96956318619246329</v>
      </c>
      <c r="Y453">
        <f t="shared" si="22"/>
        <v>0</v>
      </c>
      <c r="Z453">
        <f t="shared" si="23"/>
        <v>0</v>
      </c>
      <c r="AM453" s="1">
        <v>2536.5994999999998</v>
      </c>
    </row>
    <row r="454" spans="1:39" x14ac:dyDescent="0.2">
      <c r="A454" s="1">
        <f t="shared" si="21"/>
        <v>2535.3496</v>
      </c>
      <c r="B454" s="1">
        <v>1.0138235</v>
      </c>
      <c r="C454">
        <f xml:space="preserve"> _xlfn.XLOOKUP($A454,DibenzoThiophene!$A:$A,DibenzoThiophene!$B:$B,,1)
 + ( $A454 - _xlfn.XLOOKUP($A454,DibenzoThiophene!$A:$A,DibenzoThiophene!$A:$A,,1) )
   / ( _xlfn.XLOOKUP($A454,DibenzoThiophene!$A:$A,DibenzoThiophene!$A:$A,,-1)
       - _xlfn.XLOOKUP($A454,DibenzoThiophene!$A:$A,DibenzoThiophene!$A:$A,,1) )
   * ( _xlfn.XLOOKUP($A454,DibenzoThiophene!$A:$A,DibenzoThiophene!$B:$B,,-1)
       - _xlfn.XLOOKUP($A454,DibenzoThiophene!$A:$A,DibenzoThiophene!$B:$B,,1) )</f>
        <v>1.0243227007088733</v>
      </c>
      <c r="D454">
        <f xml:space="preserve"> _xlfn.XLOOKUP($A454,Sulfone!$A:$A,Sulfone!$B:$B,,1)
 + ( $A454 - _xlfn.XLOOKUP($A454,Sulfone!$A:$A,Sulfone!$A:$A,,1) )
   / ( _xlfn.XLOOKUP($A454,Sulfone!$A:$A,Sulfone!$A:$A,,-1)
       - _xlfn.XLOOKUP($A454,Sulfone!$A:$A,Sulfone!$A:$A,,1) )
   * ( _xlfn.XLOOKUP($A454,Sulfone!$A:$A,Sulfone!$B:$B,,-1)
       - _xlfn.XLOOKUP($A454,Sulfone!$A:$A,Sulfone!$B:$B,,1) )</f>
        <v>1.0375688907838405</v>
      </c>
      <c r="E454">
        <f xml:space="preserve"> _xlfn.XLOOKUP($A454,sfeso4051!$A:$A,sfeso4051!$B:$B,,1)
 + ( $A454 - _xlfn.XLOOKUP($A454,sfeso4051!$A:$A,sfeso4051!$A:$A,,1) )
   / ( _xlfn.XLOOKUP($A454,sfeso4051!$A:$A,sfeso4051!$A:$A,,-1)
       - _xlfn.XLOOKUP($A454,sfeso4051!$A:$A,sfeso4051!$A:$A,,1) )
   * ( _xlfn.XLOOKUP($A454,sfeso4051!$A:$A,sfeso4051!$B:$B,,-1)
       - _xlfn.XLOOKUP($A454,sfeso4051!$A:$A,sfeso4051!$B:$B,,1) )</f>
        <v>0.87071311470677104</v>
      </c>
      <c r="F454">
        <f xml:space="preserve"> _xlfn.XLOOKUP($A454,sdbt029!$A:$A,sdbt029!$B:$B,,1)
 + ( $A454 - _xlfn.XLOOKUP($A454,sdbt029!$A:$A,sdbt029!$A:$A,,1) )
   / ( _xlfn.XLOOKUP($A454,sdbt029!$A:$A,sdbt029!$A:$A,,-1)
       - _xlfn.XLOOKUP($A454,sdbt029!$A:$A,sdbt029!$A:$A,,1) )
   * ( _xlfn.XLOOKUP($A454,sdbt029!$A:$A,sdbt029!$B:$B,,-1)
       - _xlfn.XLOOKUP($A454,sdbt029!$A:$A,sdbt029!$B:$B,,1) )</f>
        <v>1.0224698554439051</v>
      </c>
      <c r="G454">
        <f xml:space="preserve"> _xlfn.XLOOKUP($A454,sdbs034!$A:$A,sdbs034!$B:$B,,1)
 + ( $A454 - _xlfn.XLOOKUP($A454,sdbs034!$A:$A,sdbs034!$A:$A,,1) )
   / ( _xlfn.XLOOKUP($A454,sdbs034!$A:$A,sdbs034!$A:$A,,-1)
       - _xlfn.XLOOKUP($A454,sdbs034!$A:$A,sdbs034!$A:$A,,1) )
   * ( _xlfn.XLOOKUP($A454,sdbs034!$A:$A,sdbs034!$B:$B,,-1)
       - _xlfn.XLOOKUP($A454,sdbs034!$A:$A,sdbs034!$B:$B,,1) )</f>
        <v>0.98944782396946929</v>
      </c>
      <c r="H454">
        <f xml:space="preserve"> _xlfn.XLOOKUP($A454,sdbso042!$A:$A,sdbso042!$B:$B,,1)
 + ( $A454 - _xlfn.XLOOKUP($A454,sdbso042!$A:$A,sdbso042!$A:$A,,1) )
   / ( _xlfn.XLOOKUP($A454,sdbso042!$A:$A,sdbso042!$A:$A,,-1)
       - _xlfn.XLOOKUP($A454,sdbso042!$A:$A,sdbso042!$A:$A,,1) )
   * ( _xlfn.XLOOKUP($A454,sdbso042!$A:$A,sdbso042!$B:$B,,-1)
       - _xlfn.XLOOKUP($A454,sdbso042!$A:$A,sdbso042!$B:$B,,1) )</f>
        <v>0.97008014792080377</v>
      </c>
      <c r="Y454">
        <f t="shared" si="22"/>
        <v>0</v>
      </c>
      <c r="Z454">
        <f t="shared" si="23"/>
        <v>0</v>
      </c>
      <c r="AM454" s="1">
        <v>2536.8496</v>
      </c>
    </row>
    <row r="455" spans="1:39" x14ac:dyDescent="0.2">
      <c r="A455" s="1">
        <f t="shared" si="21"/>
        <v>2535.5998</v>
      </c>
      <c r="B455" s="1">
        <v>1.0232371</v>
      </c>
      <c r="C455">
        <f xml:space="preserve"> _xlfn.XLOOKUP($A455,DibenzoThiophene!$A:$A,DibenzoThiophene!$B:$B,,1)
 + ( $A455 - _xlfn.XLOOKUP($A455,DibenzoThiophene!$A:$A,DibenzoThiophene!$A:$A,,1) )
   / ( _xlfn.XLOOKUP($A455,DibenzoThiophene!$A:$A,DibenzoThiophene!$A:$A,,-1)
       - _xlfn.XLOOKUP($A455,DibenzoThiophene!$A:$A,DibenzoThiophene!$A:$A,,1) )
   * ( _xlfn.XLOOKUP($A455,DibenzoThiophene!$A:$A,DibenzoThiophene!$B:$B,,-1)
       - _xlfn.XLOOKUP($A455,DibenzoThiophene!$A:$A,DibenzoThiophene!$B:$B,,1) )</f>
        <v>1.023502257540944</v>
      </c>
      <c r="D455">
        <f xml:space="preserve"> _xlfn.XLOOKUP($A455,Sulfone!$A:$A,Sulfone!$B:$B,,1)
 + ( $A455 - _xlfn.XLOOKUP($A455,Sulfone!$A:$A,Sulfone!$A:$A,,1) )
   / ( _xlfn.XLOOKUP($A455,Sulfone!$A:$A,Sulfone!$A:$A,,-1)
       - _xlfn.XLOOKUP($A455,Sulfone!$A:$A,Sulfone!$A:$A,,1) )
   * ( _xlfn.XLOOKUP($A455,Sulfone!$A:$A,Sulfone!$B:$B,,-1)
       - _xlfn.XLOOKUP($A455,Sulfone!$A:$A,Sulfone!$B:$B,,1) )</f>
        <v>1.037410032937595</v>
      </c>
      <c r="E455">
        <f xml:space="preserve"> _xlfn.XLOOKUP($A455,sfeso4051!$A:$A,sfeso4051!$B:$B,,1)
 + ( $A455 - _xlfn.XLOOKUP($A455,sfeso4051!$A:$A,sfeso4051!$A:$A,,1) )
   / ( _xlfn.XLOOKUP($A455,sfeso4051!$A:$A,sfeso4051!$A:$A,,-1)
       - _xlfn.XLOOKUP($A455,sfeso4051!$A:$A,sfeso4051!$A:$A,,1) )
   * ( _xlfn.XLOOKUP($A455,sfeso4051!$A:$A,sfeso4051!$B:$B,,-1)
       - _xlfn.XLOOKUP($A455,sfeso4051!$A:$A,sfeso4051!$B:$B,,1) )</f>
        <v>0.87091476155018488</v>
      </c>
      <c r="F455">
        <f xml:space="preserve"> _xlfn.XLOOKUP($A455,sdbt029!$A:$A,sdbt029!$B:$B,,1)
 + ( $A455 - _xlfn.XLOOKUP($A455,sdbt029!$A:$A,sdbt029!$A:$A,,1) )
   / ( _xlfn.XLOOKUP($A455,sdbt029!$A:$A,sdbt029!$A:$A,,-1)
       - _xlfn.XLOOKUP($A455,sdbt029!$A:$A,sdbt029!$A:$A,,1) )
   * ( _xlfn.XLOOKUP($A455,sdbt029!$A:$A,sdbt029!$B:$B,,-1)
       - _xlfn.XLOOKUP($A455,sdbt029!$A:$A,sdbt029!$B:$B,,1) )</f>
        <v>1.0226159194407192</v>
      </c>
      <c r="G455">
        <f xml:space="preserve"> _xlfn.XLOOKUP($A455,sdbs034!$A:$A,sdbs034!$B:$B,,1)
 + ( $A455 - _xlfn.XLOOKUP($A455,sdbs034!$A:$A,sdbs034!$A:$A,,1) )
   / ( _xlfn.XLOOKUP($A455,sdbs034!$A:$A,sdbs034!$A:$A,,-1)
       - _xlfn.XLOOKUP($A455,sdbs034!$A:$A,sdbs034!$A:$A,,1) )
   * ( _xlfn.XLOOKUP($A455,sdbs034!$A:$A,sdbs034!$B:$B,,-1)
       - _xlfn.XLOOKUP($A455,sdbs034!$A:$A,sdbs034!$B:$B,,1) )</f>
        <v>0.99271515217413675</v>
      </c>
      <c r="H455">
        <f xml:space="preserve"> _xlfn.XLOOKUP($A455,sdbso042!$A:$A,sdbso042!$B:$B,,1)
 + ( $A455 - _xlfn.XLOOKUP($A455,sdbso042!$A:$A,sdbso042!$A:$A,,1) )
   / ( _xlfn.XLOOKUP($A455,sdbso042!$A:$A,sdbso042!$A:$A,,-1)
       - _xlfn.XLOOKUP($A455,sdbso042!$A:$A,sdbso042!$A:$A,,1) )
   * ( _xlfn.XLOOKUP($A455,sdbso042!$A:$A,sdbso042!$B:$B,,-1)
       - _xlfn.XLOOKUP($A455,sdbso042!$A:$A,sdbso042!$B:$B,,1) )</f>
        <v>0.96970606050159691</v>
      </c>
      <c r="Y455">
        <f t="shared" si="22"/>
        <v>0</v>
      </c>
      <c r="Z455">
        <f t="shared" si="23"/>
        <v>0</v>
      </c>
      <c r="AM455" s="1">
        <v>2537.0998</v>
      </c>
    </row>
    <row r="456" spans="1:39" x14ac:dyDescent="0.2">
      <c r="A456" s="1">
        <f t="shared" si="21"/>
        <v>2535.85</v>
      </c>
      <c r="B456" s="1">
        <v>0.96704942000000005</v>
      </c>
      <c r="C456">
        <f xml:space="preserve"> _xlfn.XLOOKUP($A456,DibenzoThiophene!$A:$A,DibenzoThiophene!$B:$B,,1)
 + ( $A456 - _xlfn.XLOOKUP($A456,DibenzoThiophene!$A:$A,DibenzoThiophene!$A:$A,,1) )
   / ( _xlfn.XLOOKUP($A456,DibenzoThiophene!$A:$A,DibenzoThiophene!$A:$A,,-1)
       - _xlfn.XLOOKUP($A456,DibenzoThiophene!$A:$A,DibenzoThiophene!$A:$A,,1) )
   * ( _xlfn.XLOOKUP($A456,DibenzoThiophene!$A:$A,DibenzoThiophene!$B:$B,,-1)
       - _xlfn.XLOOKUP($A456,DibenzoThiophene!$A:$A,DibenzoThiophene!$B:$B,,1) )</f>
        <v>1.0226818143730145</v>
      </c>
      <c r="D456">
        <f xml:space="preserve"> _xlfn.XLOOKUP($A456,Sulfone!$A:$A,Sulfone!$B:$B,,1)
 + ( $A456 - _xlfn.XLOOKUP($A456,Sulfone!$A:$A,Sulfone!$A:$A,,1) )
   / ( _xlfn.XLOOKUP($A456,Sulfone!$A:$A,Sulfone!$A:$A,,-1)
       - _xlfn.XLOOKUP($A456,Sulfone!$A:$A,Sulfone!$A:$A,,1) )
   * ( _xlfn.XLOOKUP($A456,Sulfone!$A:$A,Sulfone!$B:$B,,-1)
       - _xlfn.XLOOKUP($A456,Sulfone!$A:$A,Sulfone!$B:$B,,1) )</f>
        <v>1.0372511750913496</v>
      </c>
      <c r="E456">
        <f xml:space="preserve"> _xlfn.XLOOKUP($A456,sfeso4051!$A:$A,sfeso4051!$B:$B,,1)
 + ( $A456 - _xlfn.XLOOKUP($A456,sfeso4051!$A:$A,sfeso4051!$A:$A,,1) )
   / ( _xlfn.XLOOKUP($A456,sfeso4051!$A:$A,sfeso4051!$A:$A,,-1)
       - _xlfn.XLOOKUP($A456,sfeso4051!$A:$A,sfeso4051!$A:$A,,1) )
   * ( _xlfn.XLOOKUP($A456,sfeso4051!$A:$A,sfeso4051!$B:$B,,-1)
       - _xlfn.XLOOKUP($A456,sfeso4051!$A:$A,sfeso4051!$B:$B,,1) )</f>
        <v>0.87188969312426112</v>
      </c>
      <c r="F456">
        <f xml:space="preserve"> _xlfn.XLOOKUP($A456,sdbt029!$A:$A,sdbt029!$B:$B,,1)
 + ( $A456 - _xlfn.XLOOKUP($A456,sdbt029!$A:$A,sdbt029!$A:$A,,1) )
   / ( _xlfn.XLOOKUP($A456,sdbt029!$A:$A,sdbt029!$A:$A,,-1)
       - _xlfn.XLOOKUP($A456,sdbt029!$A:$A,sdbt029!$A:$A,,1) )
   * ( _xlfn.XLOOKUP($A456,sdbt029!$A:$A,sdbt029!$B:$B,,-1)
       - _xlfn.XLOOKUP($A456,sdbt029!$A:$A,sdbt029!$B:$B,,1) )</f>
        <v>1.0204027658628623</v>
      </c>
      <c r="G456">
        <f xml:space="preserve"> _xlfn.XLOOKUP($A456,sdbs034!$A:$A,sdbs034!$B:$B,,1)
 + ( $A456 - _xlfn.XLOOKUP($A456,sdbs034!$A:$A,sdbs034!$A:$A,,1) )
   / ( _xlfn.XLOOKUP($A456,sdbs034!$A:$A,sdbs034!$A:$A,,-1)
       - _xlfn.XLOOKUP($A456,sdbs034!$A:$A,sdbs034!$A:$A,,1) )
   * ( _xlfn.XLOOKUP($A456,sdbs034!$A:$A,sdbs034!$B:$B,,-1)
       - _xlfn.XLOOKUP($A456,sdbs034!$A:$A,sdbs034!$B:$B,,1) )</f>
        <v>0.98247174859295194</v>
      </c>
      <c r="H456">
        <f xml:space="preserve"> _xlfn.XLOOKUP($A456,sdbso042!$A:$A,sdbso042!$B:$B,,1)
 + ( $A456 - _xlfn.XLOOKUP($A456,sdbso042!$A:$A,sdbso042!$A:$A,,1) )
   / ( _xlfn.XLOOKUP($A456,sdbso042!$A:$A,sdbso042!$A:$A,,-1)
       - _xlfn.XLOOKUP($A456,sdbso042!$A:$A,sdbso042!$A:$A,,1) )
   * ( _xlfn.XLOOKUP($A456,sdbso042!$A:$A,sdbso042!$B:$B,,-1)
       - _xlfn.XLOOKUP($A456,sdbso042!$A:$A,sdbso042!$B:$B,,1) )</f>
        <v>0.96791482092408476</v>
      </c>
      <c r="Y456">
        <f t="shared" si="22"/>
        <v>0</v>
      </c>
      <c r="Z456">
        <f t="shared" si="23"/>
        <v>0</v>
      </c>
      <c r="AM456" s="1">
        <v>2537.35</v>
      </c>
    </row>
    <row r="457" spans="1:39" x14ac:dyDescent="0.2">
      <c r="A457" s="1">
        <f t="shared" si="21"/>
        <v>2536.1001999999999</v>
      </c>
      <c r="B457" s="1">
        <v>1.0116715999999999</v>
      </c>
      <c r="C457">
        <f xml:space="preserve"> _xlfn.XLOOKUP($A457,DibenzoThiophene!$A:$A,DibenzoThiophene!$B:$B,,1)
 + ( $A457 - _xlfn.XLOOKUP($A457,DibenzoThiophene!$A:$A,DibenzoThiophene!$A:$A,,1) )
   / ( _xlfn.XLOOKUP($A457,DibenzoThiophene!$A:$A,DibenzoThiophene!$A:$A,,-1)
       - _xlfn.XLOOKUP($A457,DibenzoThiophene!$A:$A,DibenzoThiophene!$A:$A,,1) )
   * ( _xlfn.XLOOKUP($A457,DibenzoThiophene!$A:$A,DibenzoThiophene!$B:$B,,-1)
       - _xlfn.XLOOKUP($A457,DibenzoThiophene!$A:$A,DibenzoThiophene!$B:$B,,1) )</f>
        <v>1.0218613712050852</v>
      </c>
      <c r="D457">
        <f xml:space="preserve"> _xlfn.XLOOKUP($A457,Sulfone!$A:$A,Sulfone!$B:$B,,1)
 + ( $A457 - _xlfn.XLOOKUP($A457,Sulfone!$A:$A,Sulfone!$A:$A,,1) )
   / ( _xlfn.XLOOKUP($A457,Sulfone!$A:$A,Sulfone!$A:$A,,-1)
       - _xlfn.XLOOKUP($A457,Sulfone!$A:$A,Sulfone!$A:$A,,1) )
   * ( _xlfn.XLOOKUP($A457,Sulfone!$A:$A,Sulfone!$B:$B,,-1)
       - _xlfn.XLOOKUP($A457,Sulfone!$A:$A,Sulfone!$B:$B,,1) )</f>
        <v>1.0369380399120023</v>
      </c>
      <c r="E457">
        <f xml:space="preserve"> _xlfn.XLOOKUP($A457,sfeso4051!$A:$A,sfeso4051!$B:$B,,1)
 + ( $A457 - _xlfn.XLOOKUP($A457,sfeso4051!$A:$A,sfeso4051!$A:$A,,1) )
   / ( _xlfn.XLOOKUP($A457,sfeso4051!$A:$A,sfeso4051!$A:$A,,-1)
       - _xlfn.XLOOKUP($A457,sfeso4051!$A:$A,sfeso4051!$A:$A,,1) )
   * ( _xlfn.XLOOKUP($A457,sfeso4051!$A:$A,sfeso4051!$B:$B,,-1)
       - _xlfn.XLOOKUP($A457,sfeso4051!$A:$A,sfeso4051!$B:$B,,1) )</f>
        <v>0.87253367209895227</v>
      </c>
      <c r="F457">
        <f xml:space="preserve"> _xlfn.XLOOKUP($A457,sdbt029!$A:$A,sdbt029!$B:$B,,1)
 + ( $A457 - _xlfn.XLOOKUP($A457,sdbt029!$A:$A,sdbt029!$A:$A,,1) )
   / ( _xlfn.XLOOKUP($A457,sdbt029!$A:$A,sdbt029!$A:$A,,-1)
       - _xlfn.XLOOKUP($A457,sdbt029!$A:$A,sdbt029!$A:$A,,1) )
   * ( _xlfn.XLOOKUP($A457,sdbt029!$A:$A,sdbt029!$B:$B,,-1)
       - _xlfn.XLOOKUP($A457,sdbt029!$A:$A,sdbt029!$B:$B,,1) )</f>
        <v>1.0176982364363216</v>
      </c>
      <c r="G457">
        <f xml:space="preserve"> _xlfn.XLOOKUP($A457,sdbs034!$A:$A,sdbs034!$B:$B,,1)
 + ( $A457 - _xlfn.XLOOKUP($A457,sdbs034!$A:$A,sdbs034!$A:$A,,1) )
   / ( _xlfn.XLOOKUP($A457,sdbs034!$A:$A,sdbs034!$A:$A,,-1)
       - _xlfn.XLOOKUP($A457,sdbs034!$A:$A,sdbs034!$A:$A,,1) )
   * ( _xlfn.XLOOKUP($A457,sdbs034!$A:$A,sdbs034!$B:$B,,-1)
       - _xlfn.XLOOKUP($A457,sdbs034!$A:$A,sdbs034!$B:$B,,1) )</f>
        <v>0.97557359174619396</v>
      </c>
      <c r="H457">
        <f xml:space="preserve"> _xlfn.XLOOKUP($A457,sdbso042!$A:$A,sdbso042!$B:$B,,1)
 + ( $A457 - _xlfn.XLOOKUP($A457,sdbso042!$A:$A,sdbso042!$A:$A,,1) )
   / ( _xlfn.XLOOKUP($A457,sdbso042!$A:$A,sdbso042!$A:$A,,-1)
       - _xlfn.XLOOKUP($A457,sdbso042!$A:$A,sdbso042!$A:$A,,1) )
   * ( _xlfn.XLOOKUP($A457,sdbso042!$A:$A,sdbso042!$B:$B,,-1)
       - _xlfn.XLOOKUP($A457,sdbso042!$A:$A,sdbso042!$B:$B,,1) )</f>
        <v>0.9667896824309028</v>
      </c>
      <c r="Y457">
        <f t="shared" si="22"/>
        <v>0</v>
      </c>
      <c r="Z457">
        <f t="shared" si="23"/>
        <v>0</v>
      </c>
      <c r="AM457" s="1">
        <v>2537.6001999999999</v>
      </c>
    </row>
    <row r="458" spans="1:39" x14ac:dyDescent="0.2">
      <c r="A458" s="1">
        <f t="shared" si="21"/>
        <v>2536.3503000000001</v>
      </c>
      <c r="B458" s="1">
        <v>0.98488478999999995</v>
      </c>
      <c r="C458">
        <f xml:space="preserve"> _xlfn.XLOOKUP($A458,DibenzoThiophene!$A:$A,DibenzoThiophene!$B:$B,,1)
 + ( $A458 - _xlfn.XLOOKUP($A458,DibenzoThiophene!$A:$A,DibenzoThiophene!$A:$A,,1) )
   / ( _xlfn.XLOOKUP($A458,DibenzoThiophene!$A:$A,DibenzoThiophene!$A:$A,,-1)
       - _xlfn.XLOOKUP($A458,DibenzoThiophene!$A:$A,DibenzoThiophene!$A:$A,,1) )
   * ( _xlfn.XLOOKUP($A458,DibenzoThiophene!$A:$A,DibenzoThiophene!$B:$B,,-1)
       - _xlfn.XLOOKUP($A458,DibenzoThiophene!$A:$A,DibenzoThiophene!$B:$B,,1) )</f>
        <v>1.0210412559520903</v>
      </c>
      <c r="D458">
        <f xml:space="preserve"> _xlfn.XLOOKUP($A458,Sulfone!$A:$A,Sulfone!$B:$B,,1)
 + ( $A458 - _xlfn.XLOOKUP($A458,Sulfone!$A:$A,Sulfone!$A:$A,,1) )
   / ( _xlfn.XLOOKUP($A458,Sulfone!$A:$A,Sulfone!$A:$A,,-1)
       - _xlfn.XLOOKUP($A458,Sulfone!$A:$A,Sulfone!$A:$A,,1) )
   * ( _xlfn.XLOOKUP($A458,Sulfone!$A:$A,Sulfone!$B:$B,,-1)
       - _xlfn.XLOOKUP($A458,Sulfone!$A:$A,Sulfone!$B:$B,,1) )</f>
        <v>1.0363910298320838</v>
      </c>
      <c r="E458">
        <f xml:space="preserve"> _xlfn.XLOOKUP($A458,sfeso4051!$A:$A,sfeso4051!$B:$B,,1)
 + ( $A458 - _xlfn.XLOOKUP($A458,sfeso4051!$A:$A,sfeso4051!$A:$A,,1) )
   / ( _xlfn.XLOOKUP($A458,sfeso4051!$A:$A,sfeso4051!$A:$A,,-1)
       - _xlfn.XLOOKUP($A458,sfeso4051!$A:$A,sfeso4051!$A:$A,,1) )
   * ( _xlfn.XLOOKUP($A458,sfeso4051!$A:$A,sfeso4051!$B:$B,,-1)
       - _xlfn.XLOOKUP($A458,sfeso4051!$A:$A,sfeso4051!$B:$B,,1) )</f>
        <v>0.87267542152690469</v>
      </c>
      <c r="F458">
        <f xml:space="preserve"> _xlfn.XLOOKUP($A458,sdbt029!$A:$A,sdbt029!$B:$B,,1)
 + ( $A458 - _xlfn.XLOOKUP($A458,sdbt029!$A:$A,sdbt029!$A:$A,,1) )
   / ( _xlfn.XLOOKUP($A458,sdbt029!$A:$A,sdbt029!$A:$A,,-1)
       - _xlfn.XLOOKUP($A458,sdbt029!$A:$A,sdbt029!$A:$A,,1) )
   * ( _xlfn.XLOOKUP($A458,sdbt029!$A:$A,sdbt029!$B:$B,,-1)
       - _xlfn.XLOOKUP($A458,sdbt029!$A:$A,sdbt029!$B:$B,,1) )</f>
        <v>1.0142494939264266</v>
      </c>
      <c r="G458">
        <f xml:space="preserve"> _xlfn.XLOOKUP($A458,sdbs034!$A:$A,sdbs034!$B:$B,,1)
 + ( $A458 - _xlfn.XLOOKUP($A458,sdbs034!$A:$A,sdbs034!$A:$A,,1) )
   / ( _xlfn.XLOOKUP($A458,sdbs034!$A:$A,sdbs034!$A:$A,,-1)
       - _xlfn.XLOOKUP($A458,sdbs034!$A:$A,sdbs034!$A:$A,,1) )
   * ( _xlfn.XLOOKUP($A458,sdbs034!$A:$A,sdbs034!$B:$B,,-1)
       - _xlfn.XLOOKUP($A458,sdbs034!$A:$A,sdbs034!$B:$B,,1) )</f>
        <v>0.97375209297942522</v>
      </c>
      <c r="H458">
        <f xml:space="preserve"> _xlfn.XLOOKUP($A458,sdbso042!$A:$A,sdbso042!$B:$B,,1)
 + ( $A458 - _xlfn.XLOOKUP($A458,sdbso042!$A:$A,sdbso042!$A:$A,,1) )
   / ( _xlfn.XLOOKUP($A458,sdbso042!$A:$A,sdbso042!$A:$A,,-1)
       - _xlfn.XLOOKUP($A458,sdbso042!$A:$A,sdbso042!$A:$A,,1) )
   * ( _xlfn.XLOOKUP($A458,sdbso042!$A:$A,sdbso042!$B:$B,,-1)
       - _xlfn.XLOOKUP($A458,sdbso042!$A:$A,sdbso042!$B:$B,,1) )</f>
        <v>0.96667530206243935</v>
      </c>
      <c r="Y458">
        <f t="shared" si="22"/>
        <v>0</v>
      </c>
      <c r="Z458">
        <f t="shared" si="23"/>
        <v>0</v>
      </c>
      <c r="AM458" s="1">
        <v>2537.8503000000001</v>
      </c>
    </row>
    <row r="459" spans="1:39" x14ac:dyDescent="0.2">
      <c r="A459" s="1">
        <f t="shared" si="21"/>
        <v>2536.6005</v>
      </c>
      <c r="B459" s="1">
        <v>1.0052867000000001</v>
      </c>
      <c r="C459">
        <f xml:space="preserve"> _xlfn.XLOOKUP($A459,DibenzoThiophene!$A:$A,DibenzoThiophene!$B:$B,,1)
 + ( $A459 - _xlfn.XLOOKUP($A459,DibenzoThiophene!$A:$A,DibenzoThiophene!$A:$A,,1) )
   / ( _xlfn.XLOOKUP($A459,DibenzoThiophene!$A:$A,DibenzoThiophene!$A:$A,,-1)
       - _xlfn.XLOOKUP($A459,DibenzoThiophene!$A:$A,DibenzoThiophene!$A:$A,,1) )
   * ( _xlfn.XLOOKUP($A459,DibenzoThiophene!$A:$A,DibenzoThiophene!$B:$B,,-1)
       - _xlfn.XLOOKUP($A459,DibenzoThiophene!$A:$A,DibenzoThiophene!$B:$B,,1) )</f>
        <v>1.020220812784161</v>
      </c>
      <c r="D459">
        <f xml:space="preserve"> _xlfn.XLOOKUP($A459,Sulfone!$A:$A,Sulfone!$B:$B,,1)
 + ( $A459 - _xlfn.XLOOKUP($A459,Sulfone!$A:$A,Sulfone!$A:$A,,1) )
   / ( _xlfn.XLOOKUP($A459,Sulfone!$A:$A,Sulfone!$A:$A,,-1)
       - _xlfn.XLOOKUP($A459,Sulfone!$A:$A,Sulfone!$A:$A,,1) )
   * ( _xlfn.XLOOKUP($A459,Sulfone!$A:$A,Sulfone!$B:$B,,-1)
       - _xlfn.XLOOKUP($A459,Sulfone!$A:$A,Sulfone!$B:$B,,1) )</f>
        <v>1.0358438010356203</v>
      </c>
      <c r="E459">
        <f xml:space="preserve"> _xlfn.XLOOKUP($A459,sfeso4051!$A:$A,sfeso4051!$B:$B,,1)
 + ( $A459 - _xlfn.XLOOKUP($A459,sfeso4051!$A:$A,sfeso4051!$A:$A,,1) )
   / ( _xlfn.XLOOKUP($A459,sfeso4051!$A:$A,sfeso4051!$A:$A,,-1)
       - _xlfn.XLOOKUP($A459,sfeso4051!$A:$A,sfeso4051!$A:$A,,1) )
   * ( _xlfn.XLOOKUP($A459,sfeso4051!$A:$A,sfeso4051!$B:$B,,-1)
       - _xlfn.XLOOKUP($A459,sfeso4051!$A:$A,sfeso4051!$B:$B,,1) )</f>
        <v>0.87325355826016737</v>
      </c>
      <c r="F459">
        <f xml:space="preserve"> _xlfn.XLOOKUP($A459,sdbt029!$A:$A,sdbt029!$B:$B,,1)
 + ( $A459 - _xlfn.XLOOKUP($A459,sdbt029!$A:$A,sdbt029!$A:$A,,1) )
   / ( _xlfn.XLOOKUP($A459,sdbt029!$A:$A,sdbt029!$A:$A,,-1)
       - _xlfn.XLOOKUP($A459,sdbt029!$A:$A,sdbt029!$A:$A,,1) )
   * ( _xlfn.XLOOKUP($A459,sdbt029!$A:$A,sdbt029!$B:$B,,-1)
       - _xlfn.XLOOKUP($A459,sdbt029!$A:$A,sdbt029!$B:$B,,1) )</f>
        <v>1.0106716540196607</v>
      </c>
      <c r="G459">
        <f xml:space="preserve"> _xlfn.XLOOKUP($A459,sdbs034!$A:$A,sdbs034!$B:$B,,1)
 + ( $A459 - _xlfn.XLOOKUP($A459,sdbs034!$A:$A,sdbs034!$A:$A,,1) )
   / ( _xlfn.XLOOKUP($A459,sdbs034!$A:$A,sdbs034!$A:$A,,-1)
       - _xlfn.XLOOKUP($A459,sdbs034!$A:$A,sdbs034!$A:$A,,1) )
   * ( _xlfn.XLOOKUP($A459,sdbs034!$A:$A,sdbs034!$B:$B,,-1)
       - _xlfn.XLOOKUP($A459,sdbs034!$A:$A,sdbs034!$B:$B,,1) )</f>
        <v>0.97339703029170843</v>
      </c>
      <c r="H459">
        <f xml:space="preserve"> _xlfn.XLOOKUP($A459,sdbso042!$A:$A,sdbso042!$B:$B,,1)
 + ( $A459 - _xlfn.XLOOKUP($A459,sdbso042!$A:$A,sdbso042!$A:$A,,1) )
   / ( _xlfn.XLOOKUP($A459,sdbso042!$A:$A,sdbso042!$A:$A,,-1)
       - _xlfn.XLOOKUP($A459,sdbso042!$A:$A,sdbso042!$A:$A,,1) )
   * ( _xlfn.XLOOKUP($A459,sdbso042!$A:$A,sdbso042!$B:$B,,-1)
       - _xlfn.XLOOKUP($A459,sdbso042!$A:$A,sdbso042!$B:$B,,1) )</f>
        <v>0.96338266158506125</v>
      </c>
      <c r="Y459">
        <f t="shared" si="22"/>
        <v>0</v>
      </c>
      <c r="Z459">
        <f t="shared" si="23"/>
        <v>0</v>
      </c>
      <c r="AM459" s="1">
        <v>2538.1005</v>
      </c>
    </row>
    <row r="460" spans="1:39" x14ac:dyDescent="0.2">
      <c r="A460" s="1">
        <f t="shared" si="21"/>
        <v>2536.8507</v>
      </c>
      <c r="B460" s="1">
        <v>1.0400288</v>
      </c>
      <c r="C460">
        <f xml:space="preserve"> _xlfn.XLOOKUP($A460,DibenzoThiophene!$A:$A,DibenzoThiophene!$B:$B,,1)
 + ( $A460 - _xlfn.XLOOKUP($A460,DibenzoThiophene!$A:$A,DibenzoThiophene!$A:$A,,1) )
   / ( _xlfn.XLOOKUP($A460,DibenzoThiophene!$A:$A,DibenzoThiophene!$A:$A,,-1)
       - _xlfn.XLOOKUP($A460,DibenzoThiophene!$A:$A,DibenzoThiophene!$A:$A,,1) )
   * ( _xlfn.XLOOKUP($A460,DibenzoThiophene!$A:$A,DibenzoThiophene!$B:$B,,-1)
       - _xlfn.XLOOKUP($A460,DibenzoThiophene!$A:$A,DibenzoThiophene!$B:$B,,1) )</f>
        <v>1.0193831618545857</v>
      </c>
      <c r="D460">
        <f xml:space="preserve"> _xlfn.XLOOKUP($A460,Sulfone!$A:$A,Sulfone!$B:$B,,1)
 + ( $A460 - _xlfn.XLOOKUP($A460,Sulfone!$A:$A,Sulfone!$A:$A,,1) )
   / ( _xlfn.XLOOKUP($A460,Sulfone!$A:$A,Sulfone!$A:$A,,-1)
       - _xlfn.XLOOKUP($A460,Sulfone!$A:$A,Sulfone!$A:$A,,1) )
   * ( _xlfn.XLOOKUP($A460,Sulfone!$A:$A,Sulfone!$B:$B,,-1)
       - _xlfn.XLOOKUP($A460,Sulfone!$A:$A,Sulfone!$B:$B,,1) )</f>
        <v>1.0352965722391572</v>
      </c>
      <c r="E460">
        <f xml:space="preserve"> _xlfn.XLOOKUP($A460,sfeso4051!$A:$A,sfeso4051!$B:$B,,1)
 + ( $A460 - _xlfn.XLOOKUP($A460,sfeso4051!$A:$A,sfeso4051!$A:$A,,1) )
   / ( _xlfn.XLOOKUP($A460,sfeso4051!$A:$A,sfeso4051!$A:$A,,-1)
       - _xlfn.XLOOKUP($A460,sfeso4051!$A:$A,sfeso4051!$A:$A,,1) )
   * ( _xlfn.XLOOKUP($A460,sfeso4051!$A:$A,sfeso4051!$B:$B,,-1)
       - _xlfn.XLOOKUP($A460,sfeso4051!$A:$A,sfeso4051!$B:$B,,1) )</f>
        <v>0.87446849837857199</v>
      </c>
      <c r="F460">
        <f xml:space="preserve"> _xlfn.XLOOKUP($A460,sdbt029!$A:$A,sdbt029!$B:$B,,1)
 + ( $A460 - _xlfn.XLOOKUP($A460,sdbt029!$A:$A,sdbt029!$A:$A,,1) )
   / ( _xlfn.XLOOKUP($A460,sdbt029!$A:$A,sdbt029!$A:$A,,-1)
       - _xlfn.XLOOKUP($A460,sdbt029!$A:$A,sdbt029!$A:$A,,1) )
   * ( _xlfn.XLOOKUP($A460,sdbt029!$A:$A,sdbt029!$B:$B,,-1)
       - _xlfn.XLOOKUP($A460,sdbt029!$A:$A,sdbt029!$B:$B,,1) )</f>
        <v>1.0069074152287254</v>
      </c>
      <c r="G460">
        <f xml:space="preserve"> _xlfn.XLOOKUP($A460,sdbs034!$A:$A,sdbs034!$B:$B,,1)
 + ( $A460 - _xlfn.XLOOKUP($A460,sdbs034!$A:$A,sdbs034!$A:$A,,1) )
   / ( _xlfn.XLOOKUP($A460,sdbs034!$A:$A,sdbs034!$A:$A,,-1)
       - _xlfn.XLOOKUP($A460,sdbs034!$A:$A,sdbs034!$A:$A,,1) )
   * ( _xlfn.XLOOKUP($A460,sdbs034!$A:$A,sdbs034!$B:$B,,-1)
       - _xlfn.XLOOKUP($A460,sdbs034!$A:$A,sdbs034!$B:$B,,1) )</f>
        <v>0.97518322285389847</v>
      </c>
      <c r="H460">
        <f xml:space="preserve"> _xlfn.XLOOKUP($A460,sdbso042!$A:$A,sdbso042!$B:$B,,1)
 + ( $A460 - _xlfn.XLOOKUP($A460,sdbso042!$A:$A,sdbso042!$A:$A,,1) )
   / ( _xlfn.XLOOKUP($A460,sdbso042!$A:$A,sdbso042!$A:$A,,-1)
       - _xlfn.XLOOKUP($A460,sdbso042!$A:$A,sdbso042!$A:$A,,1) )
   * ( _xlfn.XLOOKUP($A460,sdbso042!$A:$A,sdbso042!$B:$B,,-1)
       - _xlfn.XLOOKUP($A460,sdbso042!$A:$A,sdbso042!$B:$B,,1) )</f>
        <v>0.95545157140487935</v>
      </c>
      <c r="Y460">
        <f t="shared" si="22"/>
        <v>0</v>
      </c>
      <c r="Z460">
        <f t="shared" si="23"/>
        <v>0</v>
      </c>
      <c r="AM460" s="1">
        <v>2538.3507</v>
      </c>
    </row>
    <row r="461" spans="1:39" x14ac:dyDescent="0.2">
      <c r="A461" s="1">
        <f t="shared" si="21"/>
        <v>2537.1008999999999</v>
      </c>
      <c r="B461" s="1">
        <v>1.021272</v>
      </c>
      <c r="C461">
        <f xml:space="preserve"> _xlfn.XLOOKUP($A461,DibenzoThiophene!$A:$A,DibenzoThiophene!$B:$B,,1)
 + ( $A461 - _xlfn.XLOOKUP($A461,DibenzoThiophene!$A:$A,DibenzoThiophene!$A:$A,,1) )
   / ( _xlfn.XLOOKUP($A461,DibenzoThiophene!$A:$A,DibenzoThiophene!$A:$A,,-1)
       - _xlfn.XLOOKUP($A461,DibenzoThiophene!$A:$A,DibenzoThiophene!$A:$A,,1) )
   * ( _xlfn.XLOOKUP($A461,DibenzoThiophene!$A:$A,DibenzoThiophene!$B:$B,,-1)
       - _xlfn.XLOOKUP($A461,DibenzoThiophene!$A:$A,DibenzoThiophene!$B:$B,,1) )</f>
        <v>1.0162967281791133</v>
      </c>
      <c r="D461">
        <f xml:space="preserve"> _xlfn.XLOOKUP($A461,Sulfone!$A:$A,Sulfone!$B:$B,,1)
 + ( $A461 - _xlfn.XLOOKUP($A461,Sulfone!$A:$A,Sulfone!$A:$A,,1) )
   / ( _xlfn.XLOOKUP($A461,Sulfone!$A:$A,Sulfone!$A:$A,,-1)
       - _xlfn.XLOOKUP($A461,Sulfone!$A:$A,Sulfone!$A:$A,,1) )
   * ( _xlfn.XLOOKUP($A461,Sulfone!$A:$A,Sulfone!$B:$B,,-1)
       - _xlfn.XLOOKUP($A461,Sulfone!$A:$A,Sulfone!$B:$B,,1) )</f>
        <v>1.0348439962066651</v>
      </c>
      <c r="E461">
        <f xml:space="preserve"> _xlfn.XLOOKUP($A461,sfeso4051!$A:$A,sfeso4051!$B:$B,,1)
 + ( $A461 - _xlfn.XLOOKUP($A461,sfeso4051!$A:$A,sfeso4051!$A:$A,,1) )
   / ( _xlfn.XLOOKUP($A461,sfeso4051!$A:$A,sfeso4051!$A:$A,,-1)
       - _xlfn.XLOOKUP($A461,sfeso4051!$A:$A,sfeso4051!$A:$A,,1) )
   * ( _xlfn.XLOOKUP($A461,sfeso4051!$A:$A,sfeso4051!$B:$B,,-1)
       - _xlfn.XLOOKUP($A461,sfeso4051!$A:$A,sfeso4051!$B:$B,,1) )</f>
        <v>0.87491436230124997</v>
      </c>
      <c r="F461">
        <f xml:space="preserve"> _xlfn.XLOOKUP($A461,sdbt029!$A:$A,sdbt029!$B:$B,,1)
 + ( $A461 - _xlfn.XLOOKUP($A461,sdbt029!$A:$A,sdbt029!$A:$A,,1) )
   / ( _xlfn.XLOOKUP($A461,sdbt029!$A:$A,sdbt029!$A:$A,,-1)
       - _xlfn.XLOOKUP($A461,sdbt029!$A:$A,sdbt029!$A:$A,,1) )
   * ( _xlfn.XLOOKUP($A461,sdbt029!$A:$A,sdbt029!$B:$B,,-1)
       - _xlfn.XLOOKUP($A461,sdbt029!$A:$A,sdbt029!$B:$B,,1) )</f>
        <v>1.0035261316138968</v>
      </c>
      <c r="G461">
        <f xml:space="preserve"> _xlfn.XLOOKUP($A461,sdbs034!$A:$A,sdbs034!$B:$B,,1)
 + ( $A461 - _xlfn.XLOOKUP($A461,sdbs034!$A:$A,sdbs034!$A:$A,,1) )
   / ( _xlfn.XLOOKUP($A461,sdbs034!$A:$A,sdbs034!$A:$A,,-1)
       - _xlfn.XLOOKUP($A461,sdbs034!$A:$A,sdbs034!$A:$A,,1) )
   * ( _xlfn.XLOOKUP($A461,sdbs034!$A:$A,sdbs034!$B:$B,,-1)
       - _xlfn.XLOOKUP($A461,sdbs034!$A:$A,sdbs034!$B:$B,,1) )</f>
        <v>0.97609850978364865</v>
      </c>
      <c r="H461">
        <f xml:space="preserve"> _xlfn.XLOOKUP($A461,sdbso042!$A:$A,sdbso042!$B:$B,,1)
 + ( $A461 - _xlfn.XLOOKUP($A461,sdbso042!$A:$A,sdbso042!$A:$A,,1) )
   / ( _xlfn.XLOOKUP($A461,sdbso042!$A:$A,sdbso042!$A:$A,,-1)
       - _xlfn.XLOOKUP($A461,sdbso042!$A:$A,sdbso042!$A:$A,,1) )
   * ( _xlfn.XLOOKUP($A461,sdbso042!$A:$A,sdbso042!$B:$B,,-1)
       - _xlfn.XLOOKUP($A461,sdbso042!$A:$A,sdbso042!$B:$B,,1) )</f>
        <v>0.95215406338769526</v>
      </c>
      <c r="Y461">
        <f t="shared" si="22"/>
        <v>0</v>
      </c>
      <c r="Z461">
        <f t="shared" si="23"/>
        <v>0</v>
      </c>
      <c r="AM461" s="1">
        <v>2538.6008999999999</v>
      </c>
    </row>
    <row r="462" spans="1:39" x14ac:dyDescent="0.2">
      <c r="A462" s="1">
        <f t="shared" si="21"/>
        <v>2537.3510000000001</v>
      </c>
      <c r="B462" s="1">
        <v>0.98624201</v>
      </c>
      <c r="C462">
        <f xml:space="preserve"> _xlfn.XLOOKUP($A462,DibenzoThiophene!$A:$A,DibenzoThiophene!$B:$B,,1)
 + ( $A462 - _xlfn.XLOOKUP($A462,DibenzoThiophene!$A:$A,DibenzoThiophene!$A:$A,,1) )
   / ( _xlfn.XLOOKUP($A462,DibenzoThiophene!$A:$A,DibenzoThiophene!$A:$A,,-1)
       - _xlfn.XLOOKUP($A462,DibenzoThiophene!$A:$A,DibenzoThiophene!$A:$A,,1) )
   * ( _xlfn.XLOOKUP($A462,DibenzoThiophene!$A:$A,DibenzoThiophene!$B:$B,,-1)
       - _xlfn.XLOOKUP($A462,DibenzoThiophene!$A:$A,DibenzoThiophene!$B:$B,,1) )</f>
        <v>1.0132115280902387</v>
      </c>
      <c r="D462">
        <f xml:space="preserve"> _xlfn.XLOOKUP($A462,Sulfone!$A:$A,Sulfone!$B:$B,,1)
 + ( $A462 - _xlfn.XLOOKUP($A462,Sulfone!$A:$A,Sulfone!$A:$A,,1) )
   / ( _xlfn.XLOOKUP($A462,Sulfone!$A:$A,Sulfone!$A:$A,,-1)
       - _xlfn.XLOOKUP($A462,Sulfone!$A:$A,Sulfone!$A:$A,,1) )
   * ( _xlfn.XLOOKUP($A462,Sulfone!$A:$A,Sulfone!$B:$B,,-1)
       - _xlfn.XLOOKUP($A462,Sulfone!$A:$A,Sulfone!$B:$B,,1) )</f>
        <v>1.0345249805047614</v>
      </c>
      <c r="E462">
        <f xml:space="preserve"> _xlfn.XLOOKUP($A462,sfeso4051!$A:$A,sfeso4051!$B:$B,,1)
 + ( $A462 - _xlfn.XLOOKUP($A462,sfeso4051!$A:$A,sfeso4051!$A:$A,,1) )
   / ( _xlfn.XLOOKUP($A462,sfeso4051!$A:$A,sfeso4051!$A:$A,,-1)
       - _xlfn.XLOOKUP($A462,sfeso4051!$A:$A,sfeso4051!$A:$A,,1) )
   * ( _xlfn.XLOOKUP($A462,sfeso4051!$A:$A,sfeso4051!$B:$B,,-1)
       - _xlfn.XLOOKUP($A462,sfeso4051!$A:$A,sfeso4051!$B:$B,,1) )</f>
        <v>0.87427630834174452</v>
      </c>
      <c r="F462">
        <f xml:space="preserve"> _xlfn.XLOOKUP($A462,sdbt029!$A:$A,sdbt029!$B:$B,,1)
 + ( $A462 - _xlfn.XLOOKUP($A462,sdbt029!$A:$A,sdbt029!$A:$A,,1) )
   / ( _xlfn.XLOOKUP($A462,sdbt029!$A:$A,sdbt029!$A:$A,,-1)
       - _xlfn.XLOOKUP($A462,sdbt029!$A:$A,sdbt029!$A:$A,,1) )
   * ( _xlfn.XLOOKUP($A462,sdbt029!$A:$A,sdbt029!$B:$B,,-1)
       - _xlfn.XLOOKUP($A462,sdbt029!$A:$A,sdbt029!$B:$B,,1) )</f>
        <v>1.0006858387050801</v>
      </c>
      <c r="G462">
        <f xml:space="preserve"> _xlfn.XLOOKUP($A462,sdbs034!$A:$A,sdbs034!$B:$B,,1)
 + ( $A462 - _xlfn.XLOOKUP($A462,sdbs034!$A:$A,sdbs034!$A:$A,,1) )
   / ( _xlfn.XLOOKUP($A462,sdbs034!$A:$A,sdbs034!$A:$A,,-1)
       - _xlfn.XLOOKUP($A462,sdbs034!$A:$A,sdbs034!$A:$A,,1) )
   * ( _xlfn.XLOOKUP($A462,sdbs034!$A:$A,sdbs034!$B:$B,,-1)
       - _xlfn.XLOOKUP($A462,sdbs034!$A:$A,sdbs034!$B:$B,,1) )</f>
        <v>0.97578619879654893</v>
      </c>
      <c r="H462">
        <f xml:space="preserve"> _xlfn.XLOOKUP($A462,sdbso042!$A:$A,sdbso042!$B:$B,,1)
 + ( $A462 - _xlfn.XLOOKUP($A462,sdbso042!$A:$A,sdbso042!$A:$A,,1) )
   / ( _xlfn.XLOOKUP($A462,sdbso042!$A:$A,sdbso042!$A:$A,,-1)
       - _xlfn.XLOOKUP($A462,sdbso042!$A:$A,sdbso042!$A:$A,,1) )
   * ( _xlfn.XLOOKUP($A462,sdbso042!$A:$A,sdbso042!$B:$B,,-1)
       - _xlfn.XLOOKUP($A462,sdbso042!$A:$A,sdbso042!$B:$B,,1) )</f>
        <v>0.95538726127164164</v>
      </c>
      <c r="Y462">
        <f t="shared" si="22"/>
        <v>0</v>
      </c>
      <c r="Z462">
        <f t="shared" si="23"/>
        <v>0</v>
      </c>
      <c r="AM462" s="1">
        <v>2538.8510000000001</v>
      </c>
    </row>
    <row r="463" spans="1:39" x14ac:dyDescent="0.2">
      <c r="A463" s="1">
        <f t="shared" si="21"/>
        <v>2537.6012000000001</v>
      </c>
      <c r="B463" s="1">
        <v>1.0167794000000001</v>
      </c>
      <c r="C463">
        <f xml:space="preserve"> _xlfn.XLOOKUP($A463,DibenzoThiophene!$A:$A,DibenzoThiophene!$B:$B,,1)
 + ( $A463 - _xlfn.XLOOKUP($A463,DibenzoThiophene!$A:$A,DibenzoThiophene!$A:$A,,1) )
   / ( _xlfn.XLOOKUP($A463,DibenzoThiophene!$A:$A,DibenzoThiophene!$A:$A,,-1)
       - _xlfn.XLOOKUP($A463,DibenzoThiophene!$A:$A,DibenzoThiophene!$A:$A,,1) )
   * ( _xlfn.XLOOKUP($A463,DibenzoThiophene!$A:$A,DibenzoThiophene!$B:$B,,-1)
       - _xlfn.XLOOKUP($A463,DibenzoThiophene!$A:$A,DibenzoThiophene!$B:$B,,1) )</f>
        <v>1.0101250944147662</v>
      </c>
      <c r="D463">
        <f xml:space="preserve"> _xlfn.XLOOKUP($A463,Sulfone!$A:$A,Sulfone!$B:$B,,1)
 + ( $A463 - _xlfn.XLOOKUP($A463,Sulfone!$A:$A,Sulfone!$A:$A,,1) )
   / ( _xlfn.XLOOKUP($A463,Sulfone!$A:$A,Sulfone!$A:$A,,-1)
       - _xlfn.XLOOKUP($A463,Sulfone!$A:$A,Sulfone!$A:$A,,1) )
   * ( _xlfn.XLOOKUP($A463,Sulfone!$A:$A,Sulfone!$B:$B,,-1)
       - _xlfn.XLOOKUP($A463,Sulfone!$A:$A,Sulfone!$B:$B,,1) )</f>
        <v>1.0342058372475993</v>
      </c>
      <c r="E463">
        <f xml:space="preserve"> _xlfn.XLOOKUP($A463,sfeso4051!$A:$A,sfeso4051!$B:$B,,1)
 + ( $A463 - _xlfn.XLOOKUP($A463,sfeso4051!$A:$A,sfeso4051!$A:$A,,1) )
   / ( _xlfn.XLOOKUP($A463,sfeso4051!$A:$A,sfeso4051!$A:$A,,-1)
       - _xlfn.XLOOKUP($A463,sfeso4051!$A:$A,sfeso4051!$A:$A,,1) )
   * ( _xlfn.XLOOKUP($A463,sfeso4051!$A:$A,sfeso4051!$B:$B,,-1)
       - _xlfn.XLOOKUP($A463,sfeso4051!$A:$A,sfeso4051!$B:$B,,1) )</f>
        <v>0.87379874410235348</v>
      </c>
      <c r="F463">
        <f xml:space="preserve"> _xlfn.XLOOKUP($A463,sdbt029!$A:$A,sdbt029!$B:$B,,1)
 + ( $A463 - _xlfn.XLOOKUP($A463,sdbt029!$A:$A,sdbt029!$A:$A,,1) )
   / ( _xlfn.XLOOKUP($A463,sdbt029!$A:$A,sdbt029!$A:$A,,-1)
       - _xlfn.XLOOKUP($A463,sdbt029!$A:$A,sdbt029!$A:$A,,1) )
   * ( _xlfn.XLOOKUP($A463,sdbt029!$A:$A,sdbt029!$B:$B,,-1)
       - _xlfn.XLOOKUP($A463,sdbt029!$A:$A,sdbt029!$B:$B,,1) )</f>
        <v>0.99827890821526055</v>
      </c>
      <c r="G463">
        <f xml:space="preserve"> _xlfn.XLOOKUP($A463,sdbs034!$A:$A,sdbs034!$B:$B,,1)
 + ( $A463 - _xlfn.XLOOKUP($A463,sdbs034!$A:$A,sdbs034!$A:$A,,1) )
   / ( _xlfn.XLOOKUP($A463,sdbs034!$A:$A,sdbs034!$A:$A,,-1)
       - _xlfn.XLOOKUP($A463,sdbs034!$A:$A,sdbs034!$A:$A,,1) )
   * ( _xlfn.XLOOKUP($A463,sdbs034!$A:$A,sdbs034!$B:$B,,-1)
       - _xlfn.XLOOKUP($A463,sdbs034!$A:$A,sdbs034!$B:$B,,1) )</f>
        <v>0.97608778398998663</v>
      </c>
      <c r="H463">
        <f xml:space="preserve"> _xlfn.XLOOKUP($A463,sdbso042!$A:$A,sdbso042!$B:$B,,1)
 + ( $A463 - _xlfn.XLOOKUP($A463,sdbso042!$A:$A,sdbso042!$A:$A,,1) )
   / ( _xlfn.XLOOKUP($A463,sdbso042!$A:$A,sdbso042!$A:$A,,-1)
       - _xlfn.XLOOKUP($A463,sdbso042!$A:$A,sdbso042!$A:$A,,1) )
   * ( _xlfn.XLOOKUP($A463,sdbso042!$A:$A,sdbso042!$B:$B,,-1)
       - _xlfn.XLOOKUP($A463,sdbso042!$A:$A,sdbso042!$B:$B,,1) )</f>
        <v>0.95536321947585534</v>
      </c>
      <c r="Y463">
        <f t="shared" si="22"/>
        <v>0</v>
      </c>
      <c r="Z463">
        <f t="shared" si="23"/>
        <v>0</v>
      </c>
      <c r="AM463" s="1">
        <v>2539.1012000000001</v>
      </c>
    </row>
    <row r="464" spans="1:39" x14ac:dyDescent="0.2">
      <c r="A464" s="1">
        <f t="shared" si="21"/>
        <v>2537.8514</v>
      </c>
      <c r="B464" s="1">
        <v>1.0148651</v>
      </c>
      <c r="C464">
        <f xml:space="preserve"> _xlfn.XLOOKUP($A464,DibenzoThiophene!$A:$A,DibenzoThiophene!$B:$B,,1)
 + ( $A464 - _xlfn.XLOOKUP($A464,DibenzoThiophene!$A:$A,DibenzoThiophene!$A:$A,,1) )
   / ( _xlfn.XLOOKUP($A464,DibenzoThiophene!$A:$A,DibenzoThiophene!$A:$A,,-1)
       - _xlfn.XLOOKUP($A464,DibenzoThiophene!$A:$A,DibenzoThiophene!$A:$A,,1) )
   * ( _xlfn.XLOOKUP($A464,DibenzoThiophene!$A:$A,DibenzoThiophene!$B:$B,,-1)
       - _xlfn.XLOOKUP($A464,DibenzoThiophene!$A:$A,DibenzoThiophene!$B:$B,,1) )</f>
        <v>1.0070386607392938</v>
      </c>
      <c r="D464">
        <f xml:space="preserve"> _xlfn.XLOOKUP($A464,Sulfone!$A:$A,Sulfone!$B:$B,,1)
 + ( $A464 - _xlfn.XLOOKUP($A464,Sulfone!$A:$A,Sulfone!$A:$A,,1) )
   / ( _xlfn.XLOOKUP($A464,Sulfone!$A:$A,Sulfone!$A:$A,,-1)
       - _xlfn.XLOOKUP($A464,Sulfone!$A:$A,Sulfone!$A:$A,,1) )
   * ( _xlfn.XLOOKUP($A464,Sulfone!$A:$A,Sulfone!$B:$B,,-1)
       - _xlfn.XLOOKUP($A464,Sulfone!$A:$A,Sulfone!$B:$B,,1) )</f>
        <v>1.033886693990437</v>
      </c>
      <c r="E464">
        <f xml:space="preserve"> _xlfn.XLOOKUP($A464,sfeso4051!$A:$A,sfeso4051!$B:$B,,1)
 + ( $A464 - _xlfn.XLOOKUP($A464,sfeso4051!$A:$A,sfeso4051!$A:$A,,1) )
   / ( _xlfn.XLOOKUP($A464,sfeso4051!$A:$A,sfeso4051!$A:$A,,-1)
       - _xlfn.XLOOKUP($A464,sfeso4051!$A:$A,sfeso4051!$A:$A,,1) )
   * ( _xlfn.XLOOKUP($A464,sfeso4051!$A:$A,sfeso4051!$B:$B,,-1)
       - _xlfn.XLOOKUP($A464,sfeso4051!$A:$A,sfeso4051!$B:$B,,1) )</f>
        <v>0.87354168783287167</v>
      </c>
      <c r="F464">
        <f xml:space="preserve"> _xlfn.XLOOKUP($A464,sdbt029!$A:$A,sdbt029!$B:$B,,1)
 + ( $A464 - _xlfn.XLOOKUP($A464,sdbt029!$A:$A,sdbt029!$A:$A,,1) )
   / ( _xlfn.XLOOKUP($A464,sdbt029!$A:$A,sdbt029!$A:$A,,-1)
       - _xlfn.XLOOKUP($A464,sdbt029!$A:$A,sdbt029!$A:$A,,1) )
   * ( _xlfn.XLOOKUP($A464,sdbt029!$A:$A,sdbt029!$B:$B,,-1)
       - _xlfn.XLOOKUP($A464,sdbt029!$A:$A,sdbt029!$B:$B,,1) )</f>
        <v>0.99646801732569457</v>
      </c>
      <c r="G464">
        <f xml:space="preserve"> _xlfn.XLOOKUP($A464,sdbs034!$A:$A,sdbs034!$B:$B,,1)
 + ( $A464 - _xlfn.XLOOKUP($A464,sdbs034!$A:$A,sdbs034!$A:$A,,1) )
   / ( _xlfn.XLOOKUP($A464,sdbs034!$A:$A,sdbs034!$A:$A,,-1)
       - _xlfn.XLOOKUP($A464,sdbs034!$A:$A,sdbs034!$A:$A,,1) )
   * ( _xlfn.XLOOKUP($A464,sdbs034!$A:$A,sdbs034!$B:$B,,-1)
       - _xlfn.XLOOKUP($A464,sdbs034!$A:$A,sdbs034!$B:$B,,1) )</f>
        <v>0.97723167638663377</v>
      </c>
      <c r="H464">
        <f xml:space="preserve"> _xlfn.XLOOKUP($A464,sdbso042!$A:$A,sdbso042!$B:$B,,1)
 + ( $A464 - _xlfn.XLOOKUP($A464,sdbso042!$A:$A,sdbso042!$A:$A,,1) )
   / ( _xlfn.XLOOKUP($A464,sdbso042!$A:$A,sdbso042!$A:$A,,-1)
       - _xlfn.XLOOKUP($A464,sdbso042!$A:$A,sdbso042!$A:$A,,1) )
   * ( _xlfn.XLOOKUP($A464,sdbso042!$A:$A,sdbso042!$B:$B,,-1)
       - _xlfn.XLOOKUP($A464,sdbso042!$A:$A,sdbso042!$B:$B,,1) )</f>
        <v>0.95086915938781202</v>
      </c>
      <c r="Y464">
        <f t="shared" si="22"/>
        <v>0</v>
      </c>
      <c r="Z464">
        <f t="shared" si="23"/>
        <v>0</v>
      </c>
      <c r="AM464" s="1">
        <v>2539.3514</v>
      </c>
    </row>
    <row r="465" spans="1:39" x14ac:dyDescent="0.2">
      <c r="A465" s="1">
        <f t="shared" si="21"/>
        <v>2538.1016</v>
      </c>
      <c r="B465" s="1">
        <v>0.99613130999999999</v>
      </c>
      <c r="C465">
        <f xml:space="preserve"> _xlfn.XLOOKUP($A465,DibenzoThiophene!$A:$A,DibenzoThiophene!$B:$B,,1)
 + ( $A465 - _xlfn.XLOOKUP($A465,DibenzoThiophene!$A:$A,DibenzoThiophene!$A:$A,,1) )
   / ( _xlfn.XLOOKUP($A465,DibenzoThiophene!$A:$A,DibenzoThiophene!$A:$A,,-1)
       - _xlfn.XLOOKUP($A465,DibenzoThiophene!$A:$A,DibenzoThiophene!$A:$A,,1) )
   * ( _xlfn.XLOOKUP($A465,DibenzoThiophene!$A:$A,DibenzoThiophene!$B:$B,,-1)
       - _xlfn.XLOOKUP($A465,DibenzoThiophene!$A:$A,DibenzoThiophene!$B:$B,,1) )</f>
        <v>1.0039522270638213</v>
      </c>
      <c r="D465">
        <f xml:space="preserve"> _xlfn.XLOOKUP($A465,Sulfone!$A:$A,Sulfone!$B:$B,,1)
 + ( $A465 - _xlfn.XLOOKUP($A465,Sulfone!$A:$A,Sulfone!$A:$A,,1) )
   / ( _xlfn.XLOOKUP($A465,Sulfone!$A:$A,Sulfone!$A:$A,,-1)
       - _xlfn.XLOOKUP($A465,Sulfone!$A:$A,Sulfone!$A:$A,,1) )
   * ( _xlfn.XLOOKUP($A465,Sulfone!$A:$A,Sulfone!$B:$B,,-1)
       - _xlfn.XLOOKUP($A465,Sulfone!$A:$A,Sulfone!$B:$B,,1) )</f>
        <v>1.0335971906709762</v>
      </c>
      <c r="E465">
        <f xml:space="preserve"> _xlfn.XLOOKUP($A465,sfeso4051!$A:$A,sfeso4051!$B:$B,,1)
 + ( $A465 - _xlfn.XLOOKUP($A465,sfeso4051!$A:$A,sfeso4051!$A:$A,,1) )
   / ( _xlfn.XLOOKUP($A465,sfeso4051!$A:$A,sfeso4051!$A:$A,,-1)
       - _xlfn.XLOOKUP($A465,sfeso4051!$A:$A,sfeso4051!$A:$A,,1) )
   * ( _xlfn.XLOOKUP($A465,sfeso4051!$A:$A,sfeso4051!$B:$B,,-1)
       - _xlfn.XLOOKUP($A465,sfeso4051!$A:$A,sfeso4051!$B:$B,,1) )</f>
        <v>0.87445847578343561</v>
      </c>
      <c r="F465">
        <f xml:space="preserve"> _xlfn.XLOOKUP($A465,sdbt029!$A:$A,sdbt029!$B:$B,,1)
 + ( $A465 - _xlfn.XLOOKUP($A465,sdbt029!$A:$A,sdbt029!$A:$A,,1) )
   / ( _xlfn.XLOOKUP($A465,sdbt029!$A:$A,sdbt029!$A:$A,,-1)
       - _xlfn.XLOOKUP($A465,sdbt029!$A:$A,sdbt029!$A:$A,,1) )
   * ( _xlfn.XLOOKUP($A465,sdbt029!$A:$A,sdbt029!$B:$B,,-1)
       - _xlfn.XLOOKUP($A465,sdbt029!$A:$A,sdbt029!$B:$B,,1) )</f>
        <v>0.99425504312341306</v>
      </c>
      <c r="G465">
        <f xml:space="preserve"> _xlfn.XLOOKUP($A465,sdbs034!$A:$A,sdbs034!$B:$B,,1)
 + ( $A465 - _xlfn.XLOOKUP($A465,sdbs034!$A:$A,sdbs034!$A:$A,,1) )
   / ( _xlfn.XLOOKUP($A465,sdbs034!$A:$A,sdbs034!$A:$A,,-1)
       - _xlfn.XLOOKUP($A465,sdbs034!$A:$A,sdbs034!$A:$A,,1) )
   * ( _xlfn.XLOOKUP($A465,sdbs034!$A:$A,sdbs034!$B:$B,,-1)
       - _xlfn.XLOOKUP($A465,sdbs034!$A:$A,sdbs034!$B:$B,,1) )</f>
        <v>0.97711968195262178</v>
      </c>
      <c r="H465">
        <f xml:space="preserve"> _xlfn.XLOOKUP($A465,sdbso042!$A:$A,sdbso042!$B:$B,,1)
 + ( $A465 - _xlfn.XLOOKUP($A465,sdbso042!$A:$A,sdbso042!$A:$A,,1) )
   / ( _xlfn.XLOOKUP($A465,sdbso042!$A:$A,sdbso042!$A:$A,,-1)
       - _xlfn.XLOOKUP($A465,sdbso042!$A:$A,sdbso042!$A:$A,,1) )
   * ( _xlfn.XLOOKUP($A465,sdbso042!$A:$A,sdbso042!$B:$B,,-1)
       - _xlfn.XLOOKUP($A465,sdbso042!$A:$A,sdbso042!$B:$B,,1) )</f>
        <v>0.946999428273257</v>
      </c>
      <c r="Y465">
        <f t="shared" si="22"/>
        <v>0</v>
      </c>
      <c r="Z465">
        <f t="shared" si="23"/>
        <v>0</v>
      </c>
      <c r="AM465" s="1">
        <v>2539.6016</v>
      </c>
    </row>
    <row r="466" spans="1:39" x14ac:dyDescent="0.2">
      <c r="A466" s="1">
        <f t="shared" si="21"/>
        <v>2538.3517000000002</v>
      </c>
      <c r="B466" s="1">
        <v>0.98850307000000004</v>
      </c>
      <c r="C466">
        <f xml:space="preserve"> _xlfn.XLOOKUP($A466,DibenzoThiophene!$A:$A,DibenzoThiophene!$B:$B,,1)
 + ( $A466 - _xlfn.XLOOKUP($A466,DibenzoThiophene!$A:$A,DibenzoThiophene!$A:$A,,1) )
   / ( _xlfn.XLOOKUP($A466,DibenzoThiophene!$A:$A,DibenzoThiophene!$A:$A,,-1)
       - _xlfn.XLOOKUP($A466,DibenzoThiophene!$A:$A,DibenzoThiophene!$A:$A,,1) )
   * ( _xlfn.XLOOKUP($A466,DibenzoThiophene!$A:$A,DibenzoThiophene!$B:$B,,-1)
       - _xlfn.XLOOKUP($A466,DibenzoThiophene!$A:$A,DibenzoThiophene!$B:$B,,1) )</f>
        <v>1.0008670269749467</v>
      </c>
      <c r="D466">
        <f xml:space="preserve"> _xlfn.XLOOKUP($A466,Sulfone!$A:$A,Sulfone!$B:$B,,1)
 + ( $A466 - _xlfn.XLOOKUP($A466,Sulfone!$A:$A,Sulfone!$A:$A,,1) )
   / ( _xlfn.XLOOKUP($A466,Sulfone!$A:$A,Sulfone!$A:$A,,-1)
       - _xlfn.XLOOKUP($A466,Sulfone!$A:$A,Sulfone!$A:$A,,1) )
   * ( _xlfn.XLOOKUP($A466,Sulfone!$A:$A,Sulfone!$B:$B,,-1)
       - _xlfn.XLOOKUP($A466,Sulfone!$A:$A,Sulfone!$B:$B,,1) )</f>
        <v>1.0333538327402407</v>
      </c>
      <c r="E466">
        <f xml:space="preserve"> _xlfn.XLOOKUP($A466,sfeso4051!$A:$A,sfeso4051!$B:$B,,1)
 + ( $A466 - _xlfn.XLOOKUP($A466,sfeso4051!$A:$A,sfeso4051!$A:$A,,1) )
   / ( _xlfn.XLOOKUP($A466,sfeso4051!$A:$A,sfeso4051!$A:$A,,-1)
       - _xlfn.XLOOKUP($A466,sfeso4051!$A:$A,sfeso4051!$A:$A,,1) )
   * ( _xlfn.XLOOKUP($A466,sfeso4051!$A:$A,sfeso4051!$B:$B,,-1)
       - _xlfn.XLOOKUP($A466,sfeso4051!$A:$A,sfeso4051!$B:$B,,1) )</f>
        <v>0.87719783210764379</v>
      </c>
      <c r="F466">
        <f xml:space="preserve"> _xlfn.XLOOKUP($A466,sdbt029!$A:$A,sdbt029!$B:$B,,1)
 + ( $A466 - _xlfn.XLOOKUP($A466,sdbt029!$A:$A,sdbt029!$A:$A,,1) )
   / ( _xlfn.XLOOKUP($A466,sdbt029!$A:$A,sdbt029!$A:$A,,-1)
       - _xlfn.XLOOKUP($A466,sdbt029!$A:$A,sdbt029!$A:$A,,1) )
   * ( _xlfn.XLOOKUP($A466,sdbt029!$A:$A,sdbt029!$B:$B,,-1)
       - _xlfn.XLOOKUP($A466,sdbt029!$A:$A,sdbt029!$B:$B,,1) )</f>
        <v>0.99141853352791465</v>
      </c>
      <c r="G466">
        <f xml:space="preserve"> _xlfn.XLOOKUP($A466,sdbs034!$A:$A,sdbs034!$B:$B,,1)
 + ( $A466 - _xlfn.XLOOKUP($A466,sdbs034!$A:$A,sdbs034!$A:$A,,1) )
   / ( _xlfn.XLOOKUP($A466,sdbs034!$A:$A,sdbs034!$A:$A,,-1)
       - _xlfn.XLOOKUP($A466,sdbs034!$A:$A,sdbs034!$A:$A,,1) )
   * ( _xlfn.XLOOKUP($A466,sdbs034!$A:$A,sdbs034!$B:$B,,-1)
       - _xlfn.XLOOKUP($A466,sdbs034!$A:$A,sdbs034!$B:$B,,1) )</f>
        <v>0.97505738847518963</v>
      </c>
      <c r="H466">
        <f xml:space="preserve"> _xlfn.XLOOKUP($A466,sdbso042!$A:$A,sdbso042!$B:$B,,1)
 + ( $A466 - _xlfn.XLOOKUP($A466,sdbso042!$A:$A,sdbso042!$A:$A,,1) )
   / ( _xlfn.XLOOKUP($A466,sdbso042!$A:$A,sdbso042!$A:$A,,-1)
       - _xlfn.XLOOKUP($A466,sdbso042!$A:$A,sdbso042!$A:$A,,1) )
   * ( _xlfn.XLOOKUP($A466,sdbso042!$A:$A,sdbso042!$B:$B,,-1)
       - _xlfn.XLOOKUP($A466,sdbso042!$A:$A,sdbso042!$B:$B,,1) )</f>
        <v>0.94410080262775042</v>
      </c>
      <c r="Y466">
        <f t="shared" si="22"/>
        <v>0</v>
      </c>
      <c r="Z466">
        <f t="shared" si="23"/>
        <v>0</v>
      </c>
      <c r="AM466" s="1">
        <v>2539.8517000000002</v>
      </c>
    </row>
    <row r="467" spans="1:39" x14ac:dyDescent="0.2">
      <c r="A467" s="1">
        <f t="shared" si="21"/>
        <v>2538.6019000000001</v>
      </c>
      <c r="B467" s="1">
        <v>1.0248936</v>
      </c>
      <c r="C467">
        <f xml:space="preserve"> _xlfn.XLOOKUP($A467,DibenzoThiophene!$A:$A,DibenzoThiophene!$B:$B,,1)
 + ( $A467 - _xlfn.XLOOKUP($A467,DibenzoThiophene!$A:$A,DibenzoThiophene!$A:$A,,1) )
   / ( _xlfn.XLOOKUP($A467,DibenzoThiophene!$A:$A,DibenzoThiophene!$A:$A,,-1)
       - _xlfn.XLOOKUP($A467,DibenzoThiophene!$A:$A,DibenzoThiophene!$A:$A,,1) )
   * ( _xlfn.XLOOKUP($A467,DibenzoThiophene!$A:$A,DibenzoThiophene!$B:$B,,-1)
       - _xlfn.XLOOKUP($A467,DibenzoThiophene!$A:$A,DibenzoThiophene!$B:$B,,1) )</f>
        <v>0.99778059329947422</v>
      </c>
      <c r="D467">
        <f xml:space="preserve"> _xlfn.XLOOKUP($A467,Sulfone!$A:$A,Sulfone!$B:$B,,1)
 + ( $A467 - _xlfn.XLOOKUP($A467,Sulfone!$A:$A,Sulfone!$A:$A,,1) )
   / ( _xlfn.XLOOKUP($A467,Sulfone!$A:$A,Sulfone!$A:$A,,-1)
       - _xlfn.XLOOKUP($A467,Sulfone!$A:$A,Sulfone!$A:$A,,1) )
   * ( _xlfn.XLOOKUP($A467,Sulfone!$A:$A,Sulfone!$B:$B,,-1)
       - _xlfn.XLOOKUP($A467,Sulfone!$A:$A,Sulfone!$B:$B,,1) )</f>
        <v>1.033110377505255</v>
      </c>
      <c r="E467">
        <f xml:space="preserve"> _xlfn.XLOOKUP($A467,sfeso4051!$A:$A,sfeso4051!$B:$B,,1)
 + ( $A467 - _xlfn.XLOOKUP($A467,sfeso4051!$A:$A,sfeso4051!$A:$A,,1) )
   / ( _xlfn.XLOOKUP($A467,sfeso4051!$A:$A,sfeso4051!$A:$A,,-1)
       - _xlfn.XLOOKUP($A467,sfeso4051!$A:$A,sfeso4051!$A:$A,,1) )
   * ( _xlfn.XLOOKUP($A467,sfeso4051!$A:$A,sfeso4051!$B:$B,,-1)
       - _xlfn.XLOOKUP($A467,sfeso4051!$A:$A,sfeso4051!$B:$B,,1) )</f>
        <v>0.8788263565801594</v>
      </c>
      <c r="F467">
        <f xml:space="preserve"> _xlfn.XLOOKUP($A467,sdbt029!$A:$A,sdbt029!$B:$B,,1)
 + ( $A467 - _xlfn.XLOOKUP($A467,sdbt029!$A:$A,sdbt029!$A:$A,,1) )
   / ( _xlfn.XLOOKUP($A467,sdbt029!$A:$A,sdbt029!$A:$A,,-1)
       - _xlfn.XLOOKUP($A467,sdbt029!$A:$A,sdbt029!$A:$A,,1) )
   * ( _xlfn.XLOOKUP($A467,sdbt029!$A:$A,sdbt029!$B:$B,,-1)
       - _xlfn.XLOOKUP($A467,sdbt029!$A:$A,sdbt029!$B:$B,,1) )</f>
        <v>0.98818078248302732</v>
      </c>
      <c r="G467">
        <f xml:space="preserve"> _xlfn.XLOOKUP($A467,sdbs034!$A:$A,sdbs034!$B:$B,,1)
 + ( $A467 - _xlfn.XLOOKUP($A467,sdbs034!$A:$A,sdbs034!$A:$A,,1) )
   / ( _xlfn.XLOOKUP($A467,sdbs034!$A:$A,sdbs034!$A:$A,,-1)
       - _xlfn.XLOOKUP($A467,sdbs034!$A:$A,sdbs034!$A:$A,,1) )
   * ( _xlfn.XLOOKUP($A467,sdbs034!$A:$A,sdbs034!$B:$B,,-1)
       - _xlfn.XLOOKUP($A467,sdbs034!$A:$A,sdbs034!$B:$B,,1) )</f>
        <v>0.97397826192363968</v>
      </c>
      <c r="H467">
        <f xml:space="preserve"> _xlfn.XLOOKUP($A467,sdbso042!$A:$A,sdbso042!$B:$B,,1)
 + ( $A467 - _xlfn.XLOOKUP($A467,sdbso042!$A:$A,sdbso042!$A:$A,,1) )
   / ( _xlfn.XLOOKUP($A467,sdbso042!$A:$A,sdbso042!$A:$A,,-1)
       - _xlfn.XLOOKUP($A467,sdbso042!$A:$A,sdbso042!$A:$A,,1) )
   * ( _xlfn.XLOOKUP($A467,sdbso042!$A:$A,sdbso042!$B:$B,,-1)
       - _xlfn.XLOOKUP($A467,sdbso042!$A:$A,sdbso042!$B:$B,,1) )</f>
        <v>0.94091862058730213</v>
      </c>
      <c r="Y467">
        <f t="shared" si="22"/>
        <v>0</v>
      </c>
      <c r="Z467">
        <f t="shared" si="23"/>
        <v>0</v>
      </c>
      <c r="AM467" s="1">
        <v>2540.1019000000001</v>
      </c>
    </row>
    <row r="468" spans="1:39" x14ac:dyDescent="0.2">
      <c r="A468" s="1">
        <f t="shared" si="21"/>
        <v>2538.8521000000001</v>
      </c>
      <c r="B468" s="1">
        <v>1.0253300999999999</v>
      </c>
      <c r="C468">
        <f xml:space="preserve"> _xlfn.XLOOKUP($A468,DibenzoThiophene!$A:$A,DibenzoThiophene!$B:$B,,1)
 + ( $A468 - _xlfn.XLOOKUP($A468,DibenzoThiophene!$A:$A,DibenzoThiophene!$A:$A,,1) )
   / ( _xlfn.XLOOKUP($A468,DibenzoThiophene!$A:$A,DibenzoThiophene!$A:$A,,-1)
       - _xlfn.XLOOKUP($A468,DibenzoThiophene!$A:$A,DibenzoThiophene!$A:$A,,1) )
   * ( _xlfn.XLOOKUP($A468,DibenzoThiophene!$A:$A,DibenzoThiophene!$B:$B,,-1)
       - _xlfn.XLOOKUP($A468,DibenzoThiophene!$A:$A,DibenzoThiophene!$B:$B,,1) )</f>
        <v>0.99469415962400176</v>
      </c>
      <c r="D468">
        <f xml:space="preserve"> _xlfn.XLOOKUP($A468,Sulfone!$A:$A,Sulfone!$B:$B,,1)
 + ( $A468 - _xlfn.XLOOKUP($A468,Sulfone!$A:$A,Sulfone!$A:$A,,1) )
   / ( _xlfn.XLOOKUP($A468,Sulfone!$A:$A,Sulfone!$A:$A,,-1)
       - _xlfn.XLOOKUP($A468,Sulfone!$A:$A,Sulfone!$A:$A,,1) )
   * ( _xlfn.XLOOKUP($A468,Sulfone!$A:$A,Sulfone!$B:$B,,-1)
       - _xlfn.XLOOKUP($A468,Sulfone!$A:$A,Sulfone!$B:$B,,1) )</f>
        <v>1.0328669222702691</v>
      </c>
      <c r="E468">
        <f xml:space="preserve"> _xlfn.XLOOKUP($A468,sfeso4051!$A:$A,sfeso4051!$B:$B,,1)
 + ( $A468 - _xlfn.XLOOKUP($A468,sfeso4051!$A:$A,sfeso4051!$A:$A,,1) )
   / ( _xlfn.XLOOKUP($A468,sfeso4051!$A:$A,sfeso4051!$A:$A,,-1)
       - _xlfn.XLOOKUP($A468,sfeso4051!$A:$A,sfeso4051!$A:$A,,1) )
   * ( _xlfn.XLOOKUP($A468,sfeso4051!$A:$A,sfeso4051!$B:$B,,-1)
       - _xlfn.XLOOKUP($A468,sfeso4051!$A:$A,sfeso4051!$B:$B,,1) )</f>
        <v>0.87875467665661167</v>
      </c>
      <c r="F468">
        <f xml:space="preserve"> _xlfn.XLOOKUP($A468,sdbt029!$A:$A,sdbt029!$B:$B,,1)
 + ( $A468 - _xlfn.XLOOKUP($A468,sdbt029!$A:$A,sdbt029!$A:$A,,1) )
   / ( _xlfn.XLOOKUP($A468,sdbt029!$A:$A,sdbt029!$A:$A,,-1)
       - _xlfn.XLOOKUP($A468,sdbt029!$A:$A,sdbt029!$A:$A,,1) )
   * ( _xlfn.XLOOKUP($A468,sdbt029!$A:$A,sdbt029!$B:$B,,-1)
       - _xlfn.XLOOKUP($A468,sdbt029!$A:$A,sdbt029!$B:$B,,1) )</f>
        <v>0.98433124299022767</v>
      </c>
      <c r="G468">
        <f xml:space="preserve"> _xlfn.XLOOKUP($A468,sdbs034!$A:$A,sdbs034!$B:$B,,1)
 + ( $A468 - _xlfn.XLOOKUP($A468,sdbs034!$A:$A,sdbs034!$A:$A,,1) )
   / ( _xlfn.XLOOKUP($A468,sdbs034!$A:$A,sdbs034!$A:$A,,-1)
       - _xlfn.XLOOKUP($A468,sdbs034!$A:$A,sdbs034!$A:$A,,1) )
   * ( _xlfn.XLOOKUP($A468,sdbs034!$A:$A,sdbs034!$B:$B,,-1)
       - _xlfn.XLOOKUP($A468,sdbs034!$A:$A,sdbs034!$B:$B,,1) )</f>
        <v>0.97440371837256623</v>
      </c>
      <c r="H468">
        <f xml:space="preserve"> _xlfn.XLOOKUP($A468,sdbso042!$A:$A,sdbso042!$B:$B,,1)
 + ( $A468 - _xlfn.XLOOKUP($A468,sdbso042!$A:$A,sdbso042!$A:$A,,1) )
   / ( _xlfn.XLOOKUP($A468,sdbso042!$A:$A,sdbso042!$A:$A,,-1)
       - _xlfn.XLOOKUP($A468,sdbso042!$A:$A,sdbso042!$A:$A,,1) )
   * ( _xlfn.XLOOKUP($A468,sdbso042!$A:$A,sdbso042!$B:$B,,-1)
       - _xlfn.XLOOKUP($A468,sdbso042!$A:$A,sdbso042!$B:$B,,1) )</f>
        <v>0.93730463569685329</v>
      </c>
      <c r="Y468">
        <f t="shared" si="22"/>
        <v>0</v>
      </c>
      <c r="Z468">
        <f t="shared" si="23"/>
        <v>0</v>
      </c>
      <c r="AM468" s="1">
        <v>2540.3521000000001</v>
      </c>
    </row>
    <row r="469" spans="1:39" x14ac:dyDescent="0.2">
      <c r="A469" s="1">
        <f t="shared" si="21"/>
        <v>2539.1023</v>
      </c>
      <c r="B469" s="1">
        <v>0.97797175000000003</v>
      </c>
      <c r="C469">
        <f xml:space="preserve"> _xlfn.XLOOKUP($A469,DibenzoThiophene!$A:$A,DibenzoThiophene!$B:$B,,1)
 + ( $A469 - _xlfn.XLOOKUP($A469,DibenzoThiophene!$A:$A,DibenzoThiophene!$A:$A,,1) )
   / ( _xlfn.XLOOKUP($A469,DibenzoThiophene!$A:$A,DibenzoThiophene!$A:$A,,-1)
       - _xlfn.XLOOKUP($A469,DibenzoThiophene!$A:$A,DibenzoThiophene!$A:$A,,1) )
   * ( _xlfn.XLOOKUP($A469,DibenzoThiophene!$A:$A,DibenzoThiophene!$B:$B,,-1)
       - _xlfn.XLOOKUP($A469,DibenzoThiophene!$A:$A,DibenzoThiophene!$B:$B,,1) )</f>
        <v>0.99422448583636913</v>
      </c>
      <c r="D469">
        <f xml:space="preserve"> _xlfn.XLOOKUP($A469,Sulfone!$A:$A,Sulfone!$B:$B,,1)
 + ( $A469 - _xlfn.XLOOKUP($A469,Sulfone!$A:$A,Sulfone!$A:$A,,1) )
   / ( _xlfn.XLOOKUP($A469,Sulfone!$A:$A,Sulfone!$A:$A,,-1)
       - _xlfn.XLOOKUP($A469,Sulfone!$A:$A,Sulfone!$A:$A,,1) )
   * ( _xlfn.XLOOKUP($A469,Sulfone!$A:$A,Sulfone!$B:$B,,-1)
       - _xlfn.XLOOKUP($A469,Sulfone!$A:$A,Sulfone!$B:$B,,1) )</f>
        <v>1.0327783810263178</v>
      </c>
      <c r="E469">
        <f xml:space="preserve"> _xlfn.XLOOKUP($A469,sfeso4051!$A:$A,sfeso4051!$B:$B,,1)
 + ( $A469 - _xlfn.XLOOKUP($A469,sfeso4051!$A:$A,sfeso4051!$A:$A,,1) )
   / ( _xlfn.XLOOKUP($A469,sfeso4051!$A:$A,sfeso4051!$A:$A,,-1)
       - _xlfn.XLOOKUP($A469,sfeso4051!$A:$A,sfeso4051!$A:$A,,1) )
   * ( _xlfn.XLOOKUP($A469,sfeso4051!$A:$A,sfeso4051!$B:$B,,-1)
       - _xlfn.XLOOKUP($A469,sfeso4051!$A:$A,sfeso4051!$B:$B,,1) )</f>
        <v>0.87864938441362128</v>
      </c>
      <c r="F469">
        <f xml:space="preserve"> _xlfn.XLOOKUP($A469,sdbt029!$A:$A,sdbt029!$B:$B,,1)
 + ( $A469 - _xlfn.XLOOKUP($A469,sdbt029!$A:$A,sdbt029!$A:$A,,1) )
   / ( _xlfn.XLOOKUP($A469,sdbt029!$A:$A,sdbt029!$A:$A,,-1)
       - _xlfn.XLOOKUP($A469,sdbt029!$A:$A,sdbt029!$A:$A,,1) )
   * ( _xlfn.XLOOKUP($A469,sdbt029!$A:$A,sdbt029!$B:$B,,-1)
       - _xlfn.XLOOKUP($A469,sdbt029!$A:$A,sdbt029!$B:$B,,1) )</f>
        <v>0.98133910711588357</v>
      </c>
      <c r="G469">
        <f xml:space="preserve"> _xlfn.XLOOKUP($A469,sdbs034!$A:$A,sdbs034!$B:$B,,1)
 + ( $A469 - _xlfn.XLOOKUP($A469,sdbs034!$A:$A,sdbs034!$A:$A,,1) )
   / ( _xlfn.XLOOKUP($A469,sdbs034!$A:$A,sdbs034!$A:$A,,-1)
       - _xlfn.XLOOKUP($A469,sdbs034!$A:$A,sdbs034!$A:$A,,1) )
   * ( _xlfn.XLOOKUP($A469,sdbs034!$A:$A,sdbs034!$B:$B,,-1)
       - _xlfn.XLOOKUP($A469,sdbs034!$A:$A,sdbs034!$B:$B,,1) )</f>
        <v>0.97423050542831158</v>
      </c>
      <c r="H469">
        <f xml:space="preserve"> _xlfn.XLOOKUP($A469,sdbso042!$A:$A,sdbso042!$B:$B,,1)
 + ( $A469 - _xlfn.XLOOKUP($A469,sdbso042!$A:$A,sdbso042!$A:$A,,1) )
   / ( _xlfn.XLOOKUP($A469,sdbso042!$A:$A,sdbso042!$A:$A,,-1)
       - _xlfn.XLOOKUP($A469,sdbso042!$A:$A,sdbso042!$A:$A,,1) )
   * ( _xlfn.XLOOKUP($A469,sdbso042!$A:$A,sdbso042!$B:$B,,-1)
       - _xlfn.XLOOKUP($A469,sdbso042!$A:$A,sdbso042!$B:$B,,1) )</f>
        <v>0.9346731991164553</v>
      </c>
      <c r="Y469">
        <f t="shared" si="22"/>
        <v>0</v>
      </c>
      <c r="Z469">
        <f t="shared" si="23"/>
        <v>0</v>
      </c>
      <c r="AM469" s="1">
        <v>2540.6023</v>
      </c>
    </row>
    <row r="470" spans="1:39" x14ac:dyDescent="0.2">
      <c r="A470" s="1">
        <f t="shared" si="21"/>
        <v>2539.3524000000002</v>
      </c>
      <c r="B470" s="1">
        <v>1.0288542000000001</v>
      </c>
      <c r="C470">
        <f xml:space="preserve"> _xlfn.XLOOKUP($A470,DibenzoThiophene!$A:$A,DibenzoThiophene!$B:$B,,1)
 + ( $A470 - _xlfn.XLOOKUP($A470,DibenzoThiophene!$A:$A,DibenzoThiophene!$A:$A,,1) )
   / ( _xlfn.XLOOKUP($A470,DibenzoThiophene!$A:$A,DibenzoThiophene!$A:$A,,-1)
       - _xlfn.XLOOKUP($A470,DibenzoThiophene!$A:$A,DibenzoThiophene!$A:$A,,1) )
   * ( _xlfn.XLOOKUP($A470,DibenzoThiophene!$A:$A,DibenzoThiophene!$B:$B,,-1)
       - _xlfn.XLOOKUP($A470,DibenzoThiophene!$A:$A,DibenzoThiophene!$B:$B,,1) )</f>
        <v>0.99432241633090179</v>
      </c>
      <c r="D470">
        <f xml:space="preserve"> _xlfn.XLOOKUP($A470,Sulfone!$A:$A,Sulfone!$B:$B,,1)
 + ( $A470 - _xlfn.XLOOKUP($A470,Sulfone!$A:$A,Sulfone!$A:$A,,1) )
   / ( _xlfn.XLOOKUP($A470,Sulfone!$A:$A,Sulfone!$A:$A,,-1)
       - _xlfn.XLOOKUP($A470,Sulfone!$A:$A,Sulfone!$A:$A,,1) )
   * ( _xlfn.XLOOKUP($A470,Sulfone!$A:$A,Sulfone!$B:$B,,-1)
       - _xlfn.XLOOKUP($A470,Sulfone!$A:$A,Sulfone!$B:$B,,1) )</f>
        <v>1.0329239018385077</v>
      </c>
      <c r="E470">
        <f xml:space="preserve"> _xlfn.XLOOKUP($A470,sfeso4051!$A:$A,sfeso4051!$B:$B,,1)
 + ( $A470 - _xlfn.XLOOKUP($A470,sfeso4051!$A:$A,sfeso4051!$A:$A,,1) )
   / ( _xlfn.XLOOKUP($A470,sfeso4051!$A:$A,sfeso4051!$A:$A,,-1)
       - _xlfn.XLOOKUP($A470,sfeso4051!$A:$A,sfeso4051!$A:$A,,1) )
   * ( _xlfn.XLOOKUP($A470,sfeso4051!$A:$A,sfeso4051!$B:$B,,-1)
       - _xlfn.XLOOKUP($A470,sfeso4051!$A:$A,sfeso4051!$B:$B,,1) )</f>
        <v>0.87849335653476135</v>
      </c>
      <c r="F470">
        <f xml:space="preserve"> _xlfn.XLOOKUP($A470,sdbt029!$A:$A,sdbt029!$B:$B,,1)
 + ( $A470 - _xlfn.XLOOKUP($A470,sdbt029!$A:$A,sdbt029!$A:$A,,1) )
   / ( _xlfn.XLOOKUP($A470,sdbt029!$A:$A,sdbt029!$A:$A,,-1)
       - _xlfn.XLOOKUP($A470,sdbt029!$A:$A,sdbt029!$A:$A,,1) )
   * ( _xlfn.XLOOKUP($A470,sdbt029!$A:$A,sdbt029!$B:$B,,-1)
       - _xlfn.XLOOKUP($A470,sdbt029!$A:$A,sdbt029!$B:$B,,1) )</f>
        <v>0.97964343627902728</v>
      </c>
      <c r="G470">
        <f xml:space="preserve"> _xlfn.XLOOKUP($A470,sdbs034!$A:$A,sdbs034!$B:$B,,1)
 + ( $A470 - _xlfn.XLOOKUP($A470,sdbs034!$A:$A,sdbs034!$A:$A,,1) )
   / ( _xlfn.XLOOKUP($A470,sdbs034!$A:$A,sdbs034!$A:$A,,-1)
       - _xlfn.XLOOKUP($A470,sdbs034!$A:$A,sdbs034!$A:$A,,1) )
   * ( _xlfn.XLOOKUP($A470,sdbs034!$A:$A,sdbs034!$B:$B,,-1)
       - _xlfn.XLOOKUP($A470,sdbs034!$A:$A,sdbs034!$B:$B,,1) )</f>
        <v>0.97315295919760869</v>
      </c>
      <c r="H470">
        <f xml:space="preserve"> _xlfn.XLOOKUP($A470,sdbso042!$A:$A,sdbso042!$B:$B,,1)
 + ( $A470 - _xlfn.XLOOKUP($A470,sdbso042!$A:$A,sdbso042!$A:$A,,1) )
   / ( _xlfn.XLOOKUP($A470,sdbso042!$A:$A,sdbso042!$A:$A,,-1)
       - _xlfn.XLOOKUP($A470,sdbso042!$A:$A,sdbso042!$A:$A,,1) )
   * ( _xlfn.XLOOKUP($A470,sdbso042!$A:$A,sdbso042!$B:$B,,-1)
       - _xlfn.XLOOKUP($A470,sdbso042!$A:$A,sdbso042!$B:$B,,1) )</f>
        <v>0.93352713796124209</v>
      </c>
      <c r="Y470">
        <f t="shared" si="22"/>
        <v>0</v>
      </c>
      <c r="Z470">
        <f t="shared" si="23"/>
        <v>0</v>
      </c>
      <c r="AM470" s="1">
        <v>2540.8524000000002</v>
      </c>
    </row>
    <row r="471" spans="1:39" x14ac:dyDescent="0.2">
      <c r="A471" s="1">
        <f t="shared" si="21"/>
        <v>2539.6026000000002</v>
      </c>
      <c r="B471" s="1">
        <v>1.0049277000000001</v>
      </c>
      <c r="C471">
        <f xml:space="preserve"> _xlfn.XLOOKUP($A471,DibenzoThiophene!$A:$A,DibenzoThiophene!$B:$B,,1)
 + ( $A471 - _xlfn.XLOOKUP($A471,DibenzoThiophene!$A:$A,DibenzoThiophene!$A:$A,,1) )
   / ( _xlfn.XLOOKUP($A471,DibenzoThiophene!$A:$A,DibenzoThiophene!$A:$A,,-1)
       - _xlfn.XLOOKUP($A471,DibenzoThiophene!$A:$A,DibenzoThiophene!$A:$A,,1) )
   * ( _xlfn.XLOOKUP($A471,DibenzoThiophene!$A:$A,DibenzoThiophene!$B:$B,,-1)
       - _xlfn.XLOOKUP($A471,DibenzoThiophene!$A:$A,DibenzoThiophene!$B:$B,,1) )</f>
        <v>0.99442038598196958</v>
      </c>
      <c r="D471">
        <f xml:space="preserve"> _xlfn.XLOOKUP($A471,Sulfone!$A:$A,Sulfone!$B:$B,,1)
 + ( $A471 - _xlfn.XLOOKUP($A471,Sulfone!$A:$A,Sulfone!$A:$A,,1) )
   / ( _xlfn.XLOOKUP($A471,Sulfone!$A:$A,Sulfone!$A:$A,,-1)
       - _xlfn.XLOOKUP($A471,Sulfone!$A:$A,Sulfone!$A:$A,,1) )
   * ( _xlfn.XLOOKUP($A471,Sulfone!$A:$A,Sulfone!$B:$B,,-1)
       - _xlfn.XLOOKUP($A471,Sulfone!$A:$A,Sulfone!$B:$B,,1) )</f>
        <v>1.0330694808357481</v>
      </c>
      <c r="E471">
        <f xml:space="preserve"> _xlfn.XLOOKUP($A471,sfeso4051!$A:$A,sfeso4051!$B:$B,,1)
 + ( $A471 - _xlfn.XLOOKUP($A471,sfeso4051!$A:$A,sfeso4051!$A:$A,,1) )
   / ( _xlfn.XLOOKUP($A471,sfeso4051!$A:$A,sfeso4051!$A:$A,,-1)
       - _xlfn.XLOOKUP($A471,sfeso4051!$A:$A,sfeso4051!$A:$A,,1) )
   * ( _xlfn.XLOOKUP($A471,sfeso4051!$A:$A,sfeso4051!$B:$B,,-1)
       - _xlfn.XLOOKUP($A471,sfeso4051!$A:$A,sfeso4051!$B:$B,,1) )</f>
        <v>0.8797803455797949</v>
      </c>
      <c r="F471">
        <f xml:space="preserve"> _xlfn.XLOOKUP($A471,sdbt029!$A:$A,sdbt029!$B:$B,,1)
 + ( $A471 - _xlfn.XLOOKUP($A471,sdbt029!$A:$A,sdbt029!$A:$A,,1) )
   / ( _xlfn.XLOOKUP($A471,sdbt029!$A:$A,sdbt029!$A:$A,,-1)
       - _xlfn.XLOOKUP($A471,sdbt029!$A:$A,sdbt029!$A:$A,,1) )
   * ( _xlfn.XLOOKUP($A471,sdbt029!$A:$A,sdbt029!$B:$B,,-1)
       - _xlfn.XLOOKUP($A471,sdbt029!$A:$A,sdbt029!$B:$B,,1) )</f>
        <v>0.97915666630058618</v>
      </c>
      <c r="G471">
        <f xml:space="preserve"> _xlfn.XLOOKUP($A471,sdbs034!$A:$A,sdbs034!$B:$B,,1)
 + ( $A471 - _xlfn.XLOOKUP($A471,sdbs034!$A:$A,sdbs034!$A:$A,,1) )
   / ( _xlfn.XLOOKUP($A471,sdbs034!$A:$A,sdbs034!$A:$A,,-1)
       - _xlfn.XLOOKUP($A471,sdbs034!$A:$A,sdbs034!$A:$A,,1) )
   * ( _xlfn.XLOOKUP($A471,sdbs034!$A:$A,sdbs034!$B:$B,,-1)
       - _xlfn.XLOOKUP($A471,sdbs034!$A:$A,sdbs034!$B:$B,,1) )</f>
        <v>0.97158540646258773</v>
      </c>
      <c r="H471">
        <f xml:space="preserve"> _xlfn.XLOOKUP($A471,sdbso042!$A:$A,sdbso042!$B:$B,,1)
 + ( $A471 - _xlfn.XLOOKUP($A471,sdbso042!$A:$A,sdbso042!$A:$A,,1) )
   / ( _xlfn.XLOOKUP($A471,sdbso042!$A:$A,sdbso042!$A:$A,,-1)
       - _xlfn.XLOOKUP($A471,sdbso042!$A:$A,sdbso042!$A:$A,,1) )
   * ( _xlfn.XLOOKUP($A471,sdbso042!$A:$A,sdbso042!$B:$B,,-1)
       - _xlfn.XLOOKUP($A471,sdbso042!$A:$A,sdbso042!$B:$B,,1) )</f>
        <v>0.93057286918296522</v>
      </c>
      <c r="Y471">
        <f t="shared" si="22"/>
        <v>0</v>
      </c>
      <c r="Z471">
        <f t="shared" si="23"/>
        <v>0</v>
      </c>
      <c r="AM471" s="1">
        <v>2541.1026000000002</v>
      </c>
    </row>
    <row r="472" spans="1:39" x14ac:dyDescent="0.2">
      <c r="A472" s="1">
        <f t="shared" si="21"/>
        <v>2539.8528000000001</v>
      </c>
      <c r="B472" s="1">
        <v>1.0127241</v>
      </c>
      <c r="C472">
        <f xml:space="preserve"> _xlfn.XLOOKUP($A472,DibenzoThiophene!$A:$A,DibenzoThiophene!$B:$B,,1)
 + ( $A472 - _xlfn.XLOOKUP($A472,DibenzoThiophene!$A:$A,DibenzoThiophene!$A:$A,,1) )
   / ( _xlfn.XLOOKUP($A472,DibenzoThiophene!$A:$A,DibenzoThiophene!$A:$A,,-1)
       - _xlfn.XLOOKUP($A472,DibenzoThiophene!$A:$A,DibenzoThiophene!$A:$A,,1) )
   * ( _xlfn.XLOOKUP($A472,DibenzoThiophene!$A:$A,DibenzoThiophene!$B:$B,,-1)
       - _xlfn.XLOOKUP($A472,DibenzoThiophene!$A:$A,DibenzoThiophene!$B:$B,,1) )</f>
        <v>0.99451835563303703</v>
      </c>
      <c r="D472">
        <f xml:space="preserve"> _xlfn.XLOOKUP($A472,Sulfone!$A:$A,Sulfone!$B:$B,,1)
 + ( $A472 - _xlfn.XLOOKUP($A472,Sulfone!$A:$A,Sulfone!$A:$A,,1) )
   / ( _xlfn.XLOOKUP($A472,Sulfone!$A:$A,Sulfone!$A:$A,,-1)
       - _xlfn.XLOOKUP($A472,Sulfone!$A:$A,Sulfone!$A:$A,,1) )
   * ( _xlfn.XLOOKUP($A472,Sulfone!$A:$A,Sulfone!$B:$B,,-1)
       - _xlfn.XLOOKUP($A472,Sulfone!$A:$A,Sulfone!$B:$B,,1) )</f>
        <v>1.0332150598329888</v>
      </c>
      <c r="E472">
        <f xml:space="preserve"> _xlfn.XLOOKUP($A472,sfeso4051!$A:$A,sfeso4051!$B:$B,,1)
 + ( $A472 - _xlfn.XLOOKUP($A472,sfeso4051!$A:$A,sfeso4051!$A:$A,,1) )
   / ( _xlfn.XLOOKUP($A472,sfeso4051!$A:$A,sfeso4051!$A:$A,,-1)
       - _xlfn.XLOOKUP($A472,sfeso4051!$A:$A,sfeso4051!$A:$A,,1) )
   * ( _xlfn.XLOOKUP($A472,sfeso4051!$A:$A,sfeso4051!$B:$B,,-1)
       - _xlfn.XLOOKUP($A472,sfeso4051!$A:$A,sfeso4051!$B:$B,,1) )</f>
        <v>0.88323917765538429</v>
      </c>
      <c r="F472">
        <f xml:space="preserve"> _xlfn.XLOOKUP($A472,sdbt029!$A:$A,sdbt029!$B:$B,,1)
 + ( $A472 - _xlfn.XLOOKUP($A472,sdbt029!$A:$A,sdbt029!$A:$A,,1) )
   / ( _xlfn.XLOOKUP($A472,sdbt029!$A:$A,sdbt029!$A:$A,,-1)
       - _xlfn.XLOOKUP($A472,sdbt029!$A:$A,sdbt029!$A:$A,,1) )
   * ( _xlfn.XLOOKUP($A472,sdbt029!$A:$A,sdbt029!$B:$B,,-1)
       - _xlfn.XLOOKUP($A472,sdbt029!$A:$A,sdbt029!$B:$B,,1) )</f>
        <v>0.98049031976593237</v>
      </c>
      <c r="G472">
        <f xml:space="preserve"> _xlfn.XLOOKUP($A472,sdbs034!$A:$A,sdbs034!$B:$B,,1)
 + ( $A472 - _xlfn.XLOOKUP($A472,sdbs034!$A:$A,sdbs034!$A:$A,,1) )
   / ( _xlfn.XLOOKUP($A472,sdbs034!$A:$A,sdbs034!$A:$A,,-1)
       - _xlfn.XLOOKUP($A472,sdbs034!$A:$A,sdbs034!$A:$A,,1) )
   * ( _xlfn.XLOOKUP($A472,sdbs034!$A:$A,sdbs034!$B:$B,,-1)
       - _xlfn.XLOOKUP($A472,sdbs034!$A:$A,sdbs034!$B:$B,,1) )</f>
        <v>0.96928103942104749</v>
      </c>
      <c r="H472">
        <f xml:space="preserve"> _xlfn.XLOOKUP($A472,sdbso042!$A:$A,sdbso042!$B:$B,,1)
 + ( $A472 - _xlfn.XLOOKUP($A472,sdbso042!$A:$A,sdbso042!$A:$A,,1) )
   / ( _xlfn.XLOOKUP($A472,sdbso042!$A:$A,sdbso042!$A:$A,,-1)
       - _xlfn.XLOOKUP($A472,sdbso042!$A:$A,sdbso042!$A:$A,,1) )
   * ( _xlfn.XLOOKUP($A472,sdbso042!$A:$A,sdbso042!$B:$B,,-1)
       - _xlfn.XLOOKUP($A472,sdbso042!$A:$A,sdbso042!$B:$B,,1) )</f>
        <v>0.92489792672541293</v>
      </c>
      <c r="Y472">
        <f t="shared" si="22"/>
        <v>0</v>
      </c>
      <c r="Z472">
        <f t="shared" si="23"/>
        <v>0</v>
      </c>
      <c r="AM472" s="1">
        <v>2541.3528000000001</v>
      </c>
    </row>
    <row r="473" spans="1:39" x14ac:dyDescent="0.2">
      <c r="A473" s="1">
        <f t="shared" si="21"/>
        <v>2540.1030000000001</v>
      </c>
      <c r="B473" s="1">
        <v>1.0208959</v>
      </c>
      <c r="C473">
        <f xml:space="preserve"> _xlfn.XLOOKUP($A473,DibenzoThiophene!$A:$A,DibenzoThiophene!$B:$B,,1)
 + ( $A473 - _xlfn.XLOOKUP($A473,DibenzoThiophene!$A:$A,DibenzoThiophene!$A:$A,,1) )
   / ( _xlfn.XLOOKUP($A473,DibenzoThiophene!$A:$A,DibenzoThiophene!$A:$A,,-1)
       - _xlfn.XLOOKUP($A473,DibenzoThiophene!$A:$A,DibenzoThiophene!$A:$A,,1) )
   * ( _xlfn.XLOOKUP($A473,DibenzoThiophene!$A:$A,DibenzoThiophene!$B:$B,,-1)
       - _xlfn.XLOOKUP($A473,DibenzoThiophene!$A:$A,DibenzoThiophene!$B:$B,,1) )</f>
        <v>0.99461632528410482</v>
      </c>
      <c r="D473">
        <f xml:space="preserve"> _xlfn.XLOOKUP($A473,Sulfone!$A:$A,Sulfone!$B:$B,,1)
 + ( $A473 - _xlfn.XLOOKUP($A473,Sulfone!$A:$A,Sulfone!$A:$A,,1) )
   / ( _xlfn.XLOOKUP($A473,Sulfone!$A:$A,Sulfone!$A:$A,,-1)
       - _xlfn.XLOOKUP($A473,Sulfone!$A:$A,Sulfone!$A:$A,,1) )
   * ( _xlfn.XLOOKUP($A473,Sulfone!$A:$A,Sulfone!$B:$B,,-1)
       - _xlfn.XLOOKUP($A473,Sulfone!$A:$A,Sulfone!$B:$B,,1) )</f>
        <v>1.032871974891971</v>
      </c>
      <c r="E473">
        <f xml:space="preserve"> _xlfn.XLOOKUP($A473,sfeso4051!$A:$A,sfeso4051!$B:$B,,1)
 + ( $A473 - _xlfn.XLOOKUP($A473,sfeso4051!$A:$A,sfeso4051!$A:$A,,1) )
   / ( _xlfn.XLOOKUP($A473,sfeso4051!$A:$A,sfeso4051!$A:$A,,-1)
       - _xlfn.XLOOKUP($A473,sfeso4051!$A:$A,sfeso4051!$A:$A,,1) )
   * ( _xlfn.XLOOKUP($A473,sfeso4051!$A:$A,sfeso4051!$B:$B,,-1)
       - _xlfn.XLOOKUP($A473,sfeso4051!$A:$A,sfeso4051!$B:$B,,1) )</f>
        <v>0.88483933823727001</v>
      </c>
      <c r="F473">
        <f xml:space="preserve"> _xlfn.XLOOKUP($A473,sdbt029!$A:$A,sdbt029!$B:$B,,1)
 + ( $A473 - _xlfn.XLOOKUP($A473,sdbt029!$A:$A,sdbt029!$A:$A,,1) )
   / ( _xlfn.XLOOKUP($A473,sdbt029!$A:$A,sdbt029!$A:$A,,-1)
       - _xlfn.XLOOKUP($A473,sdbt029!$A:$A,sdbt029!$A:$A,,1) )
   * ( _xlfn.XLOOKUP($A473,sdbt029!$A:$A,sdbt029!$B:$B,,-1)
       - _xlfn.XLOOKUP($A473,sdbt029!$A:$A,sdbt029!$B:$B,,1) )</f>
        <v>0.98070296765674858</v>
      </c>
      <c r="G473">
        <f xml:space="preserve"> _xlfn.XLOOKUP($A473,sdbs034!$A:$A,sdbs034!$B:$B,,1)
 + ( $A473 - _xlfn.XLOOKUP($A473,sdbs034!$A:$A,sdbs034!$A:$A,,1) )
   / ( _xlfn.XLOOKUP($A473,sdbs034!$A:$A,sdbs034!$A:$A,,-1)
       - _xlfn.XLOOKUP($A473,sdbs034!$A:$A,sdbs034!$A:$A,,1) )
   * ( _xlfn.XLOOKUP($A473,sdbs034!$A:$A,sdbs034!$B:$B,,-1)
       - _xlfn.XLOOKUP($A473,sdbs034!$A:$A,sdbs034!$B:$B,,1) )</f>
        <v>0.96592384686878396</v>
      </c>
      <c r="H473">
        <f xml:space="preserve"> _xlfn.XLOOKUP($A473,sdbso042!$A:$A,sdbso042!$B:$B,,1)
 + ( $A473 - _xlfn.XLOOKUP($A473,sdbso042!$A:$A,sdbso042!$A:$A,,1) )
   / ( _xlfn.XLOOKUP($A473,sdbso042!$A:$A,sdbso042!$A:$A,,-1)
       - _xlfn.XLOOKUP($A473,sdbso042!$A:$A,sdbso042!$A:$A,,1) )
   * ( _xlfn.XLOOKUP($A473,sdbso042!$A:$A,sdbso042!$B:$B,,-1)
       - _xlfn.XLOOKUP($A473,sdbso042!$A:$A,sdbso042!$B:$B,,1) )</f>
        <v>0.922869716819949</v>
      </c>
      <c r="Y473">
        <f t="shared" si="22"/>
        <v>0</v>
      </c>
      <c r="Z473">
        <f t="shared" si="23"/>
        <v>0</v>
      </c>
      <c r="AM473" s="1">
        <v>2541.6030000000001</v>
      </c>
    </row>
    <row r="474" spans="1:39" x14ac:dyDescent="0.2">
      <c r="A474" s="1">
        <f t="shared" si="21"/>
        <v>2540.3530999999998</v>
      </c>
      <c r="B474" s="1">
        <v>1.0421176999999999</v>
      </c>
      <c r="C474">
        <f xml:space="preserve"> _xlfn.XLOOKUP($A474,DibenzoThiophene!$A:$A,DibenzoThiophene!$B:$B,,1)
 + ( $A474 - _xlfn.XLOOKUP($A474,DibenzoThiophene!$A:$A,DibenzoThiophene!$A:$A,,1) )
   / ( _xlfn.XLOOKUP($A474,DibenzoThiophene!$A:$A,DibenzoThiophene!$A:$A,,-1)
       - _xlfn.XLOOKUP($A474,DibenzoThiophene!$A:$A,DibenzoThiophene!$A:$A,,1) )
   * ( _xlfn.XLOOKUP($A474,DibenzoThiophene!$A:$A,DibenzoThiophene!$B:$B,,-1)
       - _xlfn.XLOOKUP($A474,DibenzoThiophene!$A:$A,DibenzoThiophene!$B:$B,,1) )</f>
        <v>0.99471425577863726</v>
      </c>
      <c r="D474">
        <f xml:space="preserve"> _xlfn.XLOOKUP($A474,Sulfone!$A:$A,Sulfone!$B:$B,,1)
 + ( $A474 - _xlfn.XLOOKUP($A474,Sulfone!$A:$A,Sulfone!$A:$A,,1) )
   / ( _xlfn.XLOOKUP($A474,Sulfone!$A:$A,Sulfone!$A:$A,,-1)
       - _xlfn.XLOOKUP($A474,Sulfone!$A:$A,Sulfone!$A:$A,,1) )
   * ( _xlfn.XLOOKUP($A474,Sulfone!$A:$A,Sulfone!$B:$B,,-1)
       - _xlfn.XLOOKUP($A474,Sulfone!$A:$A,Sulfone!$B:$B,,1) )</f>
        <v>1.0317940013507885</v>
      </c>
      <c r="E474">
        <f xml:space="preserve"> _xlfn.XLOOKUP($A474,sfeso4051!$A:$A,sfeso4051!$B:$B,,1)
 + ( $A474 - _xlfn.XLOOKUP($A474,sfeso4051!$A:$A,sfeso4051!$A:$A,,1) )
   / ( _xlfn.XLOOKUP($A474,sfeso4051!$A:$A,sfeso4051!$A:$A,,-1)
       - _xlfn.XLOOKUP($A474,sfeso4051!$A:$A,sfeso4051!$A:$A,,1) )
   * ( _xlfn.XLOOKUP($A474,sfeso4051!$A:$A,sfeso4051!$B:$B,,-1)
       - _xlfn.XLOOKUP($A474,sfeso4051!$A:$A,sfeso4051!$B:$B,,1) )</f>
        <v>0.88364313145814732</v>
      </c>
      <c r="F474">
        <f xml:space="preserve"> _xlfn.XLOOKUP($A474,sdbt029!$A:$A,sdbt029!$B:$B,,1)
 + ( $A474 - _xlfn.XLOOKUP($A474,sdbt029!$A:$A,sdbt029!$A:$A,,1) )
   / ( _xlfn.XLOOKUP($A474,sdbt029!$A:$A,sdbt029!$A:$A,,-1)
       - _xlfn.XLOOKUP($A474,sdbt029!$A:$A,sdbt029!$A:$A,,1) )
   * ( _xlfn.XLOOKUP($A474,sdbt029!$A:$A,sdbt029!$B:$B,,-1)
       - _xlfn.XLOOKUP($A474,sdbt029!$A:$A,sdbt029!$B:$B,,1) )</f>
        <v>0.97922936575066744</v>
      </c>
      <c r="G474">
        <f xml:space="preserve"> _xlfn.XLOOKUP($A474,sdbs034!$A:$A,sdbs034!$B:$B,,1)
 + ( $A474 - _xlfn.XLOOKUP($A474,sdbs034!$A:$A,sdbs034!$A:$A,,1) )
   / ( _xlfn.XLOOKUP($A474,sdbs034!$A:$A,sdbs034!$A:$A,,-1)
       - _xlfn.XLOOKUP($A474,sdbs034!$A:$A,sdbs034!$A:$A,,1) )
   * ( _xlfn.XLOOKUP($A474,sdbs034!$A:$A,sdbs034!$B:$B,,-1)
       - _xlfn.XLOOKUP($A474,sdbs034!$A:$A,sdbs034!$B:$B,,1) )</f>
        <v>0.96098438461709457</v>
      </c>
      <c r="H474">
        <f xml:space="preserve"> _xlfn.XLOOKUP($A474,sdbso042!$A:$A,sdbso042!$B:$B,,1)
 + ( $A474 - _xlfn.XLOOKUP($A474,sdbso042!$A:$A,sdbso042!$A:$A,,1) )
   / ( _xlfn.XLOOKUP($A474,sdbso042!$A:$A,sdbso042!$A:$A,,-1)
       - _xlfn.XLOOKUP($A474,sdbso042!$A:$A,sdbso042!$A:$A,,1) )
   * ( _xlfn.XLOOKUP($A474,sdbso042!$A:$A,sdbso042!$B:$B,,-1)
       - _xlfn.XLOOKUP($A474,sdbso042!$A:$A,sdbso042!$B:$B,,1) )</f>
        <v>0.92632756421147711</v>
      </c>
      <c r="Y474">
        <f t="shared" si="22"/>
        <v>0</v>
      </c>
      <c r="Z474">
        <f t="shared" si="23"/>
        <v>0</v>
      </c>
      <c r="AM474" s="1">
        <v>2541.8530999999998</v>
      </c>
    </row>
    <row r="475" spans="1:39" x14ac:dyDescent="0.2">
      <c r="A475" s="1">
        <f t="shared" si="21"/>
        <v>2540.6033000000002</v>
      </c>
      <c r="B475" s="1">
        <v>1.0561319</v>
      </c>
      <c r="C475">
        <f xml:space="preserve"> _xlfn.XLOOKUP($A475,DibenzoThiophene!$A:$A,DibenzoThiophene!$B:$B,,1)
 + ( $A475 - _xlfn.XLOOKUP($A475,DibenzoThiophene!$A:$A,DibenzoThiophene!$A:$A,,1) )
   / ( _xlfn.XLOOKUP($A475,DibenzoThiophene!$A:$A,DibenzoThiophene!$A:$A,,-1)
       - _xlfn.XLOOKUP($A475,DibenzoThiophene!$A:$A,DibenzoThiophene!$A:$A,,1) )
   * ( _xlfn.XLOOKUP($A475,DibenzoThiophene!$A:$A,DibenzoThiophene!$B:$B,,-1)
       - _xlfn.XLOOKUP($A475,DibenzoThiophene!$A:$A,DibenzoThiophene!$B:$B,,1) )</f>
        <v>0.99481222542970527</v>
      </c>
      <c r="D475">
        <f xml:space="preserve"> _xlfn.XLOOKUP($A475,Sulfone!$A:$A,Sulfone!$B:$B,,1)
 + ( $A475 - _xlfn.XLOOKUP($A475,Sulfone!$A:$A,Sulfone!$A:$A,,1) )
   / ( _xlfn.XLOOKUP($A475,Sulfone!$A:$A,Sulfone!$A:$A,,-1)
       - _xlfn.XLOOKUP($A475,Sulfone!$A:$A,Sulfone!$A:$A,,1) )
   * ( _xlfn.XLOOKUP($A475,Sulfone!$A:$A,Sulfone!$B:$B,,-1)
       - _xlfn.XLOOKUP($A475,Sulfone!$A:$A,Sulfone!$B:$B,,1) )</f>
        <v>1.0307155967925934</v>
      </c>
      <c r="E475">
        <f xml:space="preserve"> _xlfn.XLOOKUP($A475,sfeso4051!$A:$A,sfeso4051!$B:$B,,1)
 + ( $A475 - _xlfn.XLOOKUP($A475,sfeso4051!$A:$A,sfeso4051!$A:$A,,1) )
   / ( _xlfn.XLOOKUP($A475,sfeso4051!$A:$A,sfeso4051!$A:$A,,-1)
       - _xlfn.XLOOKUP($A475,sfeso4051!$A:$A,sfeso4051!$A:$A,,1) )
   * ( _xlfn.XLOOKUP($A475,sfeso4051!$A:$A,sfeso4051!$B:$B,,-1)
       - _xlfn.XLOOKUP($A475,sfeso4051!$A:$A,sfeso4051!$B:$B,,1) )</f>
        <v>0.8843840969105371</v>
      </c>
      <c r="F475">
        <f xml:space="preserve"> _xlfn.XLOOKUP($A475,sdbt029!$A:$A,sdbt029!$B:$B,,1)
 + ( $A475 - _xlfn.XLOOKUP($A475,sdbt029!$A:$A,sdbt029!$A:$A,,1) )
   / ( _xlfn.XLOOKUP($A475,sdbt029!$A:$A,sdbt029!$A:$A,,-1)
       - _xlfn.XLOOKUP($A475,sdbt029!$A:$A,sdbt029!$A:$A,,1) )
   * ( _xlfn.XLOOKUP($A475,sdbt029!$A:$A,sdbt029!$B:$B,,-1)
       - _xlfn.XLOOKUP($A475,sdbt029!$A:$A,sdbt029!$B:$B,,1) )</f>
        <v>0.97726622835995858</v>
      </c>
      <c r="G475">
        <f xml:space="preserve"> _xlfn.XLOOKUP($A475,sdbs034!$A:$A,sdbs034!$B:$B,,1)
 + ( $A475 - _xlfn.XLOOKUP($A475,sdbs034!$A:$A,sdbs034!$A:$A,,1) )
   / ( _xlfn.XLOOKUP($A475,sdbs034!$A:$A,sdbs034!$A:$A,,-1)
       - _xlfn.XLOOKUP($A475,sdbs034!$A:$A,sdbs034!$A:$A,,1) )
   * ( _xlfn.XLOOKUP($A475,sdbs034!$A:$A,sdbs034!$B:$B,,-1)
       - _xlfn.XLOOKUP($A475,sdbs034!$A:$A,sdbs034!$B:$B,,1) )</f>
        <v>0.95828964502696123</v>
      </c>
      <c r="H475">
        <f xml:space="preserve"> _xlfn.XLOOKUP($A475,sdbso042!$A:$A,sdbso042!$B:$B,,1)
 + ( $A475 - _xlfn.XLOOKUP($A475,sdbso042!$A:$A,sdbso042!$A:$A,,1) )
   / ( _xlfn.XLOOKUP($A475,sdbso042!$A:$A,sdbso042!$A:$A,,-1)
       - _xlfn.XLOOKUP($A475,sdbso042!$A:$A,sdbso042!$A:$A,,1) )
   * ( _xlfn.XLOOKUP($A475,sdbso042!$A:$A,sdbso042!$B:$B,,-1)
       - _xlfn.XLOOKUP($A475,sdbso042!$A:$A,sdbso042!$B:$B,,1) )</f>
        <v>0.92672897836467805</v>
      </c>
      <c r="Y475">
        <f t="shared" si="22"/>
        <v>0</v>
      </c>
      <c r="Z475">
        <f t="shared" si="23"/>
        <v>0</v>
      </c>
      <c r="AM475" s="1">
        <v>2542.1033000000002</v>
      </c>
    </row>
    <row r="476" spans="1:39" x14ac:dyDescent="0.2">
      <c r="A476" s="1">
        <f t="shared" si="21"/>
        <v>2540.8535000000002</v>
      </c>
      <c r="B476" s="1">
        <v>1.0084017000000001</v>
      </c>
      <c r="C476">
        <f xml:space="preserve"> _xlfn.XLOOKUP($A476,DibenzoThiophene!$A:$A,DibenzoThiophene!$B:$B,,1)
 + ( $A476 - _xlfn.XLOOKUP($A476,DibenzoThiophene!$A:$A,DibenzoThiophene!$A:$A,,1) )
   / ( _xlfn.XLOOKUP($A476,DibenzoThiophene!$A:$A,DibenzoThiophene!$A:$A,,-1)
       - _xlfn.XLOOKUP($A476,DibenzoThiophene!$A:$A,DibenzoThiophene!$A:$A,,1) )
   * ( _xlfn.XLOOKUP($A476,DibenzoThiophene!$A:$A,DibenzoThiophene!$B:$B,,-1)
       - _xlfn.XLOOKUP($A476,DibenzoThiophene!$A:$A,DibenzoThiophene!$B:$B,,1) )</f>
        <v>0.99491019508077283</v>
      </c>
      <c r="D476">
        <f xml:space="preserve"> _xlfn.XLOOKUP($A476,Sulfone!$A:$A,Sulfone!$B:$B,,1)
 + ( $A476 - _xlfn.XLOOKUP($A476,Sulfone!$A:$A,Sulfone!$A:$A,,1) )
   / ( _xlfn.XLOOKUP($A476,Sulfone!$A:$A,Sulfone!$A:$A,,-1)
       - _xlfn.XLOOKUP($A476,Sulfone!$A:$A,Sulfone!$A:$A,,1) )
   * ( _xlfn.XLOOKUP($A476,Sulfone!$A:$A,Sulfone!$B:$B,,-1)
       - _xlfn.XLOOKUP($A476,Sulfone!$A:$A,Sulfone!$B:$B,,1) )</f>
        <v>1.0296371922344003</v>
      </c>
      <c r="E476">
        <f xml:space="preserve"> _xlfn.XLOOKUP($A476,sfeso4051!$A:$A,sfeso4051!$B:$B,,1)
 + ( $A476 - _xlfn.XLOOKUP($A476,sfeso4051!$A:$A,sfeso4051!$A:$A,,1) )
   / ( _xlfn.XLOOKUP($A476,sfeso4051!$A:$A,sfeso4051!$A:$A,,-1)
       - _xlfn.XLOOKUP($A476,sfeso4051!$A:$A,sfeso4051!$A:$A,,1) )
   * ( _xlfn.XLOOKUP($A476,sfeso4051!$A:$A,sfeso4051!$B:$B,,-1)
       - _xlfn.XLOOKUP($A476,sfeso4051!$A:$A,sfeso4051!$B:$B,,1) )</f>
        <v>0.88806271514683821</v>
      </c>
      <c r="F476">
        <f xml:space="preserve"> _xlfn.XLOOKUP($A476,sdbt029!$A:$A,sdbt029!$B:$B,,1)
 + ( $A476 - _xlfn.XLOOKUP($A476,sdbt029!$A:$A,sdbt029!$A:$A,,1) )
   / ( _xlfn.XLOOKUP($A476,sdbt029!$A:$A,sdbt029!$A:$A,,-1)
       - _xlfn.XLOOKUP($A476,sdbt029!$A:$A,sdbt029!$A:$A,,1) )
   * ( _xlfn.XLOOKUP($A476,sdbt029!$A:$A,sdbt029!$B:$B,,-1)
       - _xlfn.XLOOKUP($A476,sdbt029!$A:$A,sdbt029!$B:$B,,1) )</f>
        <v>0.9745618043531683</v>
      </c>
      <c r="G476">
        <f xml:space="preserve"> _xlfn.XLOOKUP($A476,sdbs034!$A:$A,sdbs034!$B:$B,,1)
 + ( $A476 - _xlfn.XLOOKUP($A476,sdbs034!$A:$A,sdbs034!$A:$A,,1) )
   / ( _xlfn.XLOOKUP($A476,sdbs034!$A:$A,sdbs034!$A:$A,,-1)
       - _xlfn.XLOOKUP($A476,sdbs034!$A:$A,sdbs034!$A:$A,,1) )
   * ( _xlfn.XLOOKUP($A476,sdbs034!$A:$A,sdbs034!$B:$B,,-1)
       - _xlfn.XLOOKUP($A476,sdbs034!$A:$A,sdbs034!$B:$B,,1) )</f>
        <v>0.95900110152178486</v>
      </c>
      <c r="H476">
        <f xml:space="preserve"> _xlfn.XLOOKUP($A476,sdbso042!$A:$A,sdbso042!$B:$B,,1)
 + ( $A476 - _xlfn.XLOOKUP($A476,sdbso042!$A:$A,sdbso042!$A:$A,,1) )
   / ( _xlfn.XLOOKUP($A476,sdbso042!$A:$A,sdbso042!$A:$A,,-1)
       - _xlfn.XLOOKUP($A476,sdbso042!$A:$A,sdbso042!$A:$A,,1) )
   * ( _xlfn.XLOOKUP($A476,sdbso042!$A:$A,sdbso042!$B:$B,,-1)
       - _xlfn.XLOOKUP($A476,sdbso042!$A:$A,sdbso042!$B:$B,,1) )</f>
        <v>0.92249446820510239</v>
      </c>
      <c r="Y476">
        <f t="shared" si="22"/>
        <v>0</v>
      </c>
      <c r="Z476">
        <f t="shared" si="23"/>
        <v>0</v>
      </c>
      <c r="AM476" s="1">
        <v>2542.3535000000002</v>
      </c>
    </row>
    <row r="477" spans="1:39" x14ac:dyDescent="0.2">
      <c r="A477" s="1">
        <f t="shared" si="21"/>
        <v>2541.1037000000001</v>
      </c>
      <c r="B477" s="1">
        <v>0.95414575000000001</v>
      </c>
      <c r="C477">
        <f xml:space="preserve"> _xlfn.XLOOKUP($A477,DibenzoThiophene!$A:$A,DibenzoThiophene!$B:$B,,1)
 + ( $A477 - _xlfn.XLOOKUP($A477,DibenzoThiophene!$A:$A,DibenzoThiophene!$A:$A,,1) )
   / ( _xlfn.XLOOKUP($A477,DibenzoThiophene!$A:$A,DibenzoThiophene!$A:$A,,-1)
       - _xlfn.XLOOKUP($A477,DibenzoThiophene!$A:$A,DibenzoThiophene!$A:$A,,1) )
   * ( _xlfn.XLOOKUP($A477,DibenzoThiophene!$A:$A,DibenzoThiophene!$B:$B,,-1)
       - _xlfn.XLOOKUP($A477,DibenzoThiophene!$A:$A,DibenzoThiophene!$B:$B,,1) )</f>
        <v>0.99500816473184051</v>
      </c>
      <c r="D477">
        <f xml:space="preserve"> _xlfn.XLOOKUP($A477,Sulfone!$A:$A,Sulfone!$B:$B,,1)
 + ( $A477 - _xlfn.XLOOKUP($A477,Sulfone!$A:$A,Sulfone!$A:$A,,1) )
   / ( _xlfn.XLOOKUP($A477,Sulfone!$A:$A,Sulfone!$A:$A,,-1)
       - _xlfn.XLOOKUP($A477,Sulfone!$A:$A,Sulfone!$A:$A,,1) )
   * ( _xlfn.XLOOKUP($A477,Sulfone!$A:$A,Sulfone!$B:$B,,-1)
       - _xlfn.XLOOKUP($A477,Sulfone!$A:$A,Sulfone!$B:$B,,1) )</f>
        <v>1.0289191754282856</v>
      </c>
      <c r="E477">
        <f xml:space="preserve"> _xlfn.XLOOKUP($A477,sfeso4051!$A:$A,sfeso4051!$B:$B,,1)
 + ( $A477 - _xlfn.XLOOKUP($A477,sfeso4051!$A:$A,sfeso4051!$A:$A,,1) )
   / ( _xlfn.XLOOKUP($A477,sfeso4051!$A:$A,sfeso4051!$A:$A,,-1)
       - _xlfn.XLOOKUP($A477,sfeso4051!$A:$A,sfeso4051!$A:$A,,1) )
   * ( _xlfn.XLOOKUP($A477,sfeso4051!$A:$A,sfeso4051!$B:$B,,-1)
       - _xlfn.XLOOKUP($A477,sfeso4051!$A:$A,sfeso4051!$B:$B,,1) )</f>
        <v>0.88975991216579908</v>
      </c>
      <c r="F477">
        <f xml:space="preserve"> _xlfn.XLOOKUP($A477,sdbt029!$A:$A,sdbt029!$B:$B,,1)
 + ( $A477 - _xlfn.XLOOKUP($A477,sdbt029!$A:$A,sdbt029!$A:$A,,1) )
   / ( _xlfn.XLOOKUP($A477,sdbt029!$A:$A,sdbt029!$A:$A,,-1)
       - _xlfn.XLOOKUP($A477,sdbt029!$A:$A,sdbt029!$A:$A,,1) )
   * ( _xlfn.XLOOKUP($A477,sdbt029!$A:$A,sdbt029!$B:$B,,-1)
       - _xlfn.XLOOKUP($A477,sdbt029!$A:$A,sdbt029!$B:$B,,1) )</f>
        <v>0.97613064496029878</v>
      </c>
      <c r="G477">
        <f xml:space="preserve"> _xlfn.XLOOKUP($A477,sdbs034!$A:$A,sdbs034!$B:$B,,1)
 + ( $A477 - _xlfn.XLOOKUP($A477,sdbs034!$A:$A,sdbs034!$A:$A,,1) )
   / ( _xlfn.XLOOKUP($A477,sdbs034!$A:$A,sdbs034!$A:$A,,-1)
       - _xlfn.XLOOKUP($A477,sdbs034!$A:$A,sdbs034!$A:$A,,1) )
   * ( _xlfn.XLOOKUP($A477,sdbs034!$A:$A,sdbs034!$B:$B,,-1)
       - _xlfn.XLOOKUP($A477,sdbs034!$A:$A,sdbs034!$B:$B,,1) )</f>
        <v>0.96078664607035513</v>
      </c>
      <c r="H477">
        <f xml:space="preserve"> _xlfn.XLOOKUP($A477,sdbso042!$A:$A,sdbso042!$B:$B,,1)
 + ( $A477 - _xlfn.XLOOKUP($A477,sdbso042!$A:$A,sdbso042!$A:$A,,1) )
   / ( _xlfn.XLOOKUP($A477,sdbso042!$A:$A,sdbso042!$A:$A,,-1)
       - _xlfn.XLOOKUP($A477,sdbso042!$A:$A,sdbso042!$A:$A,,1) )
   * ( _xlfn.XLOOKUP($A477,sdbso042!$A:$A,sdbso042!$B:$B,,-1)
       - _xlfn.XLOOKUP($A477,sdbso042!$A:$A,sdbso042!$B:$B,,1) )</f>
        <v>0.91986313753909044</v>
      </c>
      <c r="Y477">
        <f t="shared" si="22"/>
        <v>0</v>
      </c>
      <c r="Z477">
        <f t="shared" si="23"/>
        <v>0</v>
      </c>
      <c r="AM477" s="1">
        <v>2542.6037000000001</v>
      </c>
    </row>
    <row r="478" spans="1:39" x14ac:dyDescent="0.2">
      <c r="A478" s="1">
        <f t="shared" si="21"/>
        <v>2541.3537999999999</v>
      </c>
      <c r="B478" s="1">
        <v>1.0333285000000001</v>
      </c>
      <c r="C478">
        <f xml:space="preserve"> _xlfn.XLOOKUP($A478,DibenzoThiophene!$A:$A,DibenzoThiophene!$B:$B,,1)
 + ( $A478 - _xlfn.XLOOKUP($A478,DibenzoThiophene!$A:$A,DibenzoThiophene!$A:$A,,1) )
   / ( _xlfn.XLOOKUP($A478,DibenzoThiophene!$A:$A,DibenzoThiophene!$A:$A,,-1)
       - _xlfn.XLOOKUP($A478,DibenzoThiophene!$A:$A,DibenzoThiophene!$A:$A,,1) )
   * ( _xlfn.XLOOKUP($A478,DibenzoThiophene!$A:$A,DibenzoThiophene!$B:$B,,-1)
       - _xlfn.XLOOKUP($A478,DibenzoThiophene!$A:$A,DibenzoThiophene!$B:$B,,1) )</f>
        <v>0.99510609522637294</v>
      </c>
      <c r="D478">
        <f xml:space="preserve"> _xlfn.XLOOKUP($A478,Sulfone!$A:$A,Sulfone!$B:$B,,1)
 + ( $A478 - _xlfn.XLOOKUP($A478,Sulfone!$A:$A,Sulfone!$A:$A,,1) )
   / ( _xlfn.XLOOKUP($A478,Sulfone!$A:$A,Sulfone!$A:$A,,-1)
       - _xlfn.XLOOKUP($A478,Sulfone!$A:$A,Sulfone!$A:$A,,1) )
   * ( _xlfn.XLOOKUP($A478,Sulfone!$A:$A,Sulfone!$B:$B,,-1)
       - _xlfn.XLOOKUP($A478,Sulfone!$A:$A,Sulfone!$B:$B,,1) )</f>
        <v>1.0286780911795328</v>
      </c>
      <c r="E478">
        <f xml:space="preserve"> _xlfn.XLOOKUP($A478,sfeso4051!$A:$A,sfeso4051!$B:$B,,1)
 + ( $A478 - _xlfn.XLOOKUP($A478,sfeso4051!$A:$A,sfeso4051!$A:$A,,1) )
   / ( _xlfn.XLOOKUP($A478,sfeso4051!$A:$A,sfeso4051!$A:$A,,-1)
       - _xlfn.XLOOKUP($A478,sfeso4051!$A:$A,sfeso4051!$A:$A,,1) )
   * ( _xlfn.XLOOKUP($A478,sfeso4051!$A:$A,sfeso4051!$B:$B,,-1)
       - _xlfn.XLOOKUP($A478,sfeso4051!$A:$A,sfeso4051!$B:$B,,1) )</f>
        <v>0.88883582107385883</v>
      </c>
      <c r="F478">
        <f xml:space="preserve"> _xlfn.XLOOKUP($A478,sdbt029!$A:$A,sdbt029!$B:$B,,1)
 + ( $A478 - _xlfn.XLOOKUP($A478,sdbt029!$A:$A,sdbt029!$A:$A,,1) )
   / ( _xlfn.XLOOKUP($A478,sdbt029!$A:$A,sdbt029!$A:$A,,-1)
       - _xlfn.XLOOKUP($A478,sdbt029!$A:$A,sdbt029!$A:$A,,1) )
   * ( _xlfn.XLOOKUP($A478,sdbt029!$A:$A,sdbt029!$B:$B,,-1)
       - _xlfn.XLOOKUP($A478,sdbt029!$A:$A,sdbt029!$B:$B,,1) )</f>
        <v>0.98335063964799319</v>
      </c>
      <c r="G478">
        <f xml:space="preserve"> _xlfn.XLOOKUP($A478,sdbs034!$A:$A,sdbs034!$B:$B,,1)
 + ( $A478 - _xlfn.XLOOKUP($A478,sdbs034!$A:$A,sdbs034!$A:$A,,1) )
   / ( _xlfn.XLOOKUP($A478,sdbs034!$A:$A,sdbs034!$A:$A,,-1)
       - _xlfn.XLOOKUP($A478,sdbs034!$A:$A,sdbs034!$A:$A,,1) )
   * ( _xlfn.XLOOKUP($A478,sdbs034!$A:$A,sdbs034!$B:$B,,-1)
       - _xlfn.XLOOKUP($A478,sdbs034!$A:$A,sdbs034!$B:$B,,1) )</f>
        <v>0.96399205611388683</v>
      </c>
      <c r="H478">
        <f xml:space="preserve"> _xlfn.XLOOKUP($A478,sdbso042!$A:$A,sdbso042!$B:$B,,1)
 + ( $A478 - _xlfn.XLOOKUP($A478,sdbso042!$A:$A,sdbso042!$A:$A,,1) )
   / ( _xlfn.XLOOKUP($A478,sdbso042!$A:$A,sdbso042!$A:$A,,-1)
       - _xlfn.XLOOKUP($A478,sdbso042!$A:$A,sdbso042!$A:$A,,1) )
   * ( _xlfn.XLOOKUP($A478,sdbso042!$A:$A,sdbso042!$B:$B,,-1)
       - _xlfn.XLOOKUP($A478,sdbso042!$A:$A,sdbso042!$B:$B,,1) )</f>
        <v>0.91935320925710395</v>
      </c>
      <c r="Y478">
        <f t="shared" si="22"/>
        <v>0</v>
      </c>
      <c r="Z478">
        <f t="shared" si="23"/>
        <v>0</v>
      </c>
      <c r="AM478" s="1">
        <v>2542.8537999999999</v>
      </c>
    </row>
    <row r="479" spans="1:39" x14ac:dyDescent="0.2">
      <c r="A479" s="1">
        <f t="shared" si="21"/>
        <v>2541.6039999999998</v>
      </c>
      <c r="B479" s="1">
        <v>1.0051403999999999</v>
      </c>
      <c r="C479">
        <f xml:space="preserve"> _xlfn.XLOOKUP($A479,DibenzoThiophene!$A:$A,DibenzoThiophene!$B:$B,,1)
 + ( $A479 - _xlfn.XLOOKUP($A479,DibenzoThiophene!$A:$A,DibenzoThiophene!$A:$A,,1) )
   / ( _xlfn.XLOOKUP($A479,DibenzoThiophene!$A:$A,DibenzoThiophene!$A:$A,,-1)
       - _xlfn.XLOOKUP($A479,DibenzoThiophene!$A:$A,DibenzoThiophene!$A:$A,,1) )
   * ( _xlfn.XLOOKUP($A479,DibenzoThiophene!$A:$A,DibenzoThiophene!$B:$B,,-1)
       - _xlfn.XLOOKUP($A479,DibenzoThiophene!$A:$A,DibenzoThiophene!$B:$B,,1) )</f>
        <v>0.99520406487744073</v>
      </c>
      <c r="D479">
        <f xml:space="preserve"> _xlfn.XLOOKUP($A479,Sulfone!$A:$A,Sulfone!$B:$B,,1)
 + ( $A479 - _xlfn.XLOOKUP($A479,Sulfone!$A:$A,Sulfone!$A:$A,,1) )
   / ( _xlfn.XLOOKUP($A479,Sulfone!$A:$A,Sulfone!$A:$A,,-1)
       - _xlfn.XLOOKUP($A479,Sulfone!$A:$A,Sulfone!$A:$A,,1) )
   * ( _xlfn.XLOOKUP($A479,Sulfone!$A:$A,Sulfone!$B:$B,,-1)
       - _xlfn.XLOOKUP($A479,Sulfone!$A:$A,Sulfone!$B:$B,,1) )</f>
        <v>1.0284369105356383</v>
      </c>
      <c r="E479">
        <f xml:space="preserve"> _xlfn.XLOOKUP($A479,sfeso4051!$A:$A,sfeso4051!$B:$B,,1)
 + ( $A479 - _xlfn.XLOOKUP($A479,sfeso4051!$A:$A,sfeso4051!$A:$A,,1) )
   / ( _xlfn.XLOOKUP($A479,sfeso4051!$A:$A,sfeso4051!$A:$A,,-1)
       - _xlfn.XLOOKUP($A479,sfeso4051!$A:$A,sfeso4051!$A:$A,,1) )
   * ( _xlfn.XLOOKUP($A479,sfeso4051!$A:$A,sfeso4051!$B:$B,,-1)
       - _xlfn.XLOOKUP($A479,sfeso4051!$A:$A,sfeso4051!$B:$B,,1) )</f>
        <v>0.8888865031590365</v>
      </c>
      <c r="F479">
        <f xml:space="preserve"> _xlfn.XLOOKUP($A479,sdbt029!$A:$A,sdbt029!$B:$B,,1)
 + ( $A479 - _xlfn.XLOOKUP($A479,sdbt029!$A:$A,sdbt029!$A:$A,,1) )
   / ( _xlfn.XLOOKUP($A479,sdbt029!$A:$A,sdbt029!$A:$A,,-1)
       - _xlfn.XLOOKUP($A479,sdbt029!$A:$A,sdbt029!$A:$A,,1) )
   * ( _xlfn.XLOOKUP($A479,sdbt029!$A:$A,sdbt029!$B:$B,,-1)
       - _xlfn.XLOOKUP($A479,sdbt029!$A:$A,sdbt029!$B:$B,,1) )</f>
        <v>0.98775537496787646</v>
      </c>
      <c r="G479">
        <f xml:space="preserve"> _xlfn.XLOOKUP($A479,sdbs034!$A:$A,sdbs034!$B:$B,,1)
 + ( $A479 - _xlfn.XLOOKUP($A479,sdbs034!$A:$A,sdbs034!$A:$A,,1) )
   / ( _xlfn.XLOOKUP($A479,sdbs034!$A:$A,sdbs034!$A:$A,,-1)
       - _xlfn.XLOOKUP($A479,sdbs034!$A:$A,sdbs034!$A:$A,,1) )
   * ( _xlfn.XLOOKUP($A479,sdbs034!$A:$A,sdbs034!$B:$B,,-1)
       - _xlfn.XLOOKUP($A479,sdbs034!$A:$A,sdbs034!$B:$B,,1) )</f>
        <v>0.96422867248469502</v>
      </c>
      <c r="H479">
        <f xml:space="preserve"> _xlfn.XLOOKUP($A479,sdbso042!$A:$A,sdbso042!$B:$B,,1)
 + ( $A479 - _xlfn.XLOOKUP($A479,sdbso042!$A:$A,sdbso042!$A:$A,,1) )
   / ( _xlfn.XLOOKUP($A479,sdbso042!$A:$A,sdbso042!$A:$A,,-1)
       - _xlfn.XLOOKUP($A479,sdbso042!$A:$A,sdbso042!$A:$A,,1) )
   * ( _xlfn.XLOOKUP($A479,sdbso042!$A:$A,sdbso042!$B:$B,,-1)
       - _xlfn.XLOOKUP($A479,sdbso042!$A:$A,sdbso042!$B:$B,,1) )</f>
        <v>0.9183035169128495</v>
      </c>
      <c r="Y479">
        <f t="shared" si="22"/>
        <v>0</v>
      </c>
      <c r="Z479">
        <f t="shared" si="23"/>
        <v>0</v>
      </c>
      <c r="AM479" s="1">
        <v>2543.1039999999998</v>
      </c>
    </row>
    <row r="480" spans="1:39" x14ac:dyDescent="0.2">
      <c r="A480" s="1">
        <f t="shared" si="21"/>
        <v>2541.8542000000002</v>
      </c>
      <c r="B480" s="1">
        <v>0.97103134000000002</v>
      </c>
      <c r="C480">
        <f xml:space="preserve"> _xlfn.XLOOKUP($A480,DibenzoThiophene!$A:$A,DibenzoThiophene!$B:$B,,1)
 + ( $A480 - _xlfn.XLOOKUP($A480,DibenzoThiophene!$A:$A,DibenzoThiophene!$A:$A,,1) )
   / ( _xlfn.XLOOKUP($A480,DibenzoThiophene!$A:$A,DibenzoThiophene!$A:$A,,-1)
       - _xlfn.XLOOKUP($A480,DibenzoThiophene!$A:$A,DibenzoThiophene!$A:$A,,1) )
   * ( _xlfn.XLOOKUP($A480,DibenzoThiophene!$A:$A,DibenzoThiophene!$B:$B,,-1)
       - _xlfn.XLOOKUP($A480,DibenzoThiophene!$A:$A,DibenzoThiophene!$B:$B,,1) )</f>
        <v>0.99530203452850852</v>
      </c>
      <c r="D480">
        <f xml:space="preserve"> _xlfn.XLOOKUP($A480,Sulfone!$A:$A,Sulfone!$B:$B,,1)
 + ( $A480 - _xlfn.XLOOKUP($A480,Sulfone!$A:$A,Sulfone!$A:$A,,1) )
   / ( _xlfn.XLOOKUP($A480,Sulfone!$A:$A,Sulfone!$A:$A,,-1)
       - _xlfn.XLOOKUP($A480,Sulfone!$A:$A,Sulfone!$A:$A,,1) )
   * ( _xlfn.XLOOKUP($A480,Sulfone!$A:$A,Sulfone!$B:$B,,-1)
       - _xlfn.XLOOKUP($A480,Sulfone!$A:$A,Sulfone!$B:$B,,1) )</f>
        <v>1.0281957298917435</v>
      </c>
      <c r="E480">
        <f xml:space="preserve"> _xlfn.XLOOKUP($A480,sfeso4051!$A:$A,sfeso4051!$B:$B,,1)
 + ( $A480 - _xlfn.XLOOKUP($A480,sfeso4051!$A:$A,sfeso4051!$A:$A,,1) )
   / ( _xlfn.XLOOKUP($A480,sfeso4051!$A:$A,sfeso4051!$A:$A,,-1)
       - _xlfn.XLOOKUP($A480,sfeso4051!$A:$A,sfeso4051!$A:$A,,1) )
   * ( _xlfn.XLOOKUP($A480,sfeso4051!$A:$A,sfeso4051!$B:$B,,-1)
       - _xlfn.XLOOKUP($A480,sfeso4051!$A:$A,sfeso4051!$B:$B,,1) )</f>
        <v>0.89025165120245942</v>
      </c>
      <c r="F480">
        <f xml:space="preserve"> _xlfn.XLOOKUP($A480,sdbt029!$A:$A,sdbt029!$B:$B,,1)
 + ( $A480 - _xlfn.XLOOKUP($A480,sdbt029!$A:$A,sdbt029!$A:$A,,1) )
   / ( _xlfn.XLOOKUP($A480,sdbt029!$A:$A,sdbt029!$A:$A,,-1)
       - _xlfn.XLOOKUP($A480,sdbt029!$A:$A,sdbt029!$A:$A,,1) )
   * ( _xlfn.XLOOKUP($A480,sdbt029!$A:$A,sdbt029!$B:$B,,-1)
       - _xlfn.XLOOKUP($A480,sdbt029!$A:$A,sdbt029!$B:$B,,1) )</f>
        <v>0.98836132536149168</v>
      </c>
      <c r="G480">
        <f xml:space="preserve"> _xlfn.XLOOKUP($A480,sdbs034!$A:$A,sdbs034!$B:$B,,1)
 + ( $A480 - _xlfn.XLOOKUP($A480,sdbs034!$A:$A,sdbs034!$A:$A,,1) )
   / ( _xlfn.XLOOKUP($A480,sdbs034!$A:$A,sdbs034!$A:$A,,-1)
       - _xlfn.XLOOKUP($A480,sdbs034!$A:$A,sdbs034!$A:$A,,1) )
   * ( _xlfn.XLOOKUP($A480,sdbs034!$A:$A,sdbs034!$B:$B,,-1)
       - _xlfn.XLOOKUP($A480,sdbs034!$A:$A,sdbs034!$B:$B,,1) )</f>
        <v>0.9604617075909212</v>
      </c>
      <c r="H480">
        <f xml:space="preserve"> _xlfn.XLOOKUP($A480,sdbso042!$A:$A,sdbso042!$B:$B,,1)
 + ( $A480 - _xlfn.XLOOKUP($A480,sdbso042!$A:$A,sdbso042!$A:$A,,1) )
   / ( _xlfn.XLOOKUP($A480,sdbso042!$A:$A,sdbso042!$A:$A,,-1)
       - _xlfn.XLOOKUP($A480,sdbso042!$A:$A,sdbso042!$A:$A,,1) )
   * ( _xlfn.XLOOKUP($A480,sdbso042!$A:$A,sdbso042!$B:$B,,-1)
       - _xlfn.XLOOKUP($A480,sdbso042!$A:$A,sdbso042!$B:$B,,1) )</f>
        <v>0.91652651203875191</v>
      </c>
      <c r="Y480">
        <f t="shared" si="22"/>
        <v>0</v>
      </c>
      <c r="Z480">
        <f t="shared" si="23"/>
        <v>0</v>
      </c>
      <c r="AM480" s="1">
        <v>2543.3542000000002</v>
      </c>
    </row>
    <row r="481" spans="1:39" x14ac:dyDescent="0.2">
      <c r="A481" s="1">
        <f t="shared" si="21"/>
        <v>2542.1044000000002</v>
      </c>
      <c r="B481" s="1">
        <v>0.97722180000000003</v>
      </c>
      <c r="C481">
        <f xml:space="preserve"> _xlfn.XLOOKUP($A481,DibenzoThiophene!$A:$A,DibenzoThiophene!$B:$B,,1)
 + ( $A481 - _xlfn.XLOOKUP($A481,DibenzoThiophene!$A:$A,DibenzoThiophene!$A:$A,,1) )
   / ( _xlfn.XLOOKUP($A481,DibenzoThiophene!$A:$A,DibenzoThiophene!$A:$A,,-1)
       - _xlfn.XLOOKUP($A481,DibenzoThiophene!$A:$A,DibenzoThiophene!$A:$A,,1) )
   * ( _xlfn.XLOOKUP($A481,DibenzoThiophene!$A:$A,DibenzoThiophene!$B:$B,,-1)
       - _xlfn.XLOOKUP($A481,DibenzoThiophene!$A:$A,DibenzoThiophene!$B:$B,,1) )</f>
        <v>0.9954000041795763</v>
      </c>
      <c r="D481">
        <f xml:space="preserve"> _xlfn.XLOOKUP($A481,Sulfone!$A:$A,Sulfone!$B:$B,,1)
 + ( $A481 - _xlfn.XLOOKUP($A481,Sulfone!$A:$A,Sulfone!$A:$A,,1) )
   / ( _xlfn.XLOOKUP($A481,Sulfone!$A:$A,Sulfone!$A:$A,,-1)
       - _xlfn.XLOOKUP($A481,Sulfone!$A:$A,Sulfone!$A:$A,,1) )
   * ( _xlfn.XLOOKUP($A481,Sulfone!$A:$A,Sulfone!$B:$B,,-1)
       - _xlfn.XLOOKUP($A481,Sulfone!$A:$A,Sulfone!$B:$B,,1) )</f>
        <v>1.0277878939702525</v>
      </c>
      <c r="E481">
        <f xml:space="preserve"> _xlfn.XLOOKUP($A481,sfeso4051!$A:$A,sfeso4051!$B:$B,,1)
 + ( $A481 - _xlfn.XLOOKUP($A481,sfeso4051!$A:$A,sfeso4051!$A:$A,,1) )
   / ( _xlfn.XLOOKUP($A481,sfeso4051!$A:$A,sfeso4051!$A:$A,,-1)
       - _xlfn.XLOOKUP($A481,sfeso4051!$A:$A,sfeso4051!$A:$A,,1) )
   * ( _xlfn.XLOOKUP($A481,sfeso4051!$A:$A,sfeso4051!$B:$B,,-1)
       - _xlfn.XLOOKUP($A481,sfeso4051!$A:$A,sfeso4051!$B:$B,,1) )</f>
        <v>0.89194247879646549</v>
      </c>
      <c r="F481">
        <f xml:space="preserve"> _xlfn.XLOOKUP($A481,sdbt029!$A:$A,sdbt029!$B:$B,,1)
 + ( $A481 - _xlfn.XLOOKUP($A481,sdbt029!$A:$A,sdbt029!$A:$A,,1) )
   / ( _xlfn.XLOOKUP($A481,sdbt029!$A:$A,sdbt029!$A:$A,,-1)
       - _xlfn.XLOOKUP($A481,sdbt029!$A:$A,sdbt029!$A:$A,,1) )
   * ( _xlfn.XLOOKUP($A481,sdbt029!$A:$A,sdbt029!$B:$B,,-1)
       - _xlfn.XLOOKUP($A481,sdbt029!$A:$A,sdbt029!$B:$B,,1) )</f>
        <v>0.98885505767210102</v>
      </c>
      <c r="G481">
        <f xml:space="preserve"> _xlfn.XLOOKUP($A481,sdbs034!$A:$A,sdbs034!$B:$B,,1)
 + ( $A481 - _xlfn.XLOOKUP($A481,sdbs034!$A:$A,sdbs034!$A:$A,,1) )
   / ( _xlfn.XLOOKUP($A481,sdbs034!$A:$A,sdbs034!$A:$A,,-1)
       - _xlfn.XLOOKUP($A481,sdbs034!$A:$A,sdbs034!$A:$A,,1) )
   * ( _xlfn.XLOOKUP($A481,sdbs034!$A:$A,sdbs034!$B:$B,,-1)
       - _xlfn.XLOOKUP($A481,sdbs034!$A:$A,sdbs034!$B:$B,,1) )</f>
        <v>0.95861239789303454</v>
      </c>
      <c r="H481">
        <f xml:space="preserve"> _xlfn.XLOOKUP($A481,sdbso042!$A:$A,sdbso042!$B:$B,,1)
 + ( $A481 - _xlfn.XLOOKUP($A481,sdbso042!$A:$A,sdbso042!$A:$A,,1) )
   / ( _xlfn.XLOOKUP($A481,sdbso042!$A:$A,sdbso042!$A:$A,,-1)
       - _xlfn.XLOOKUP($A481,sdbso042!$A:$A,sdbso042!$A:$A,,1) )
   * ( _xlfn.XLOOKUP($A481,sdbso042!$A:$A,sdbso042!$B:$B,,-1)
       - _xlfn.XLOOKUP($A481,sdbso042!$A:$A,sdbso042!$B:$B,,1) )</f>
        <v>0.915915321699591</v>
      </c>
      <c r="Y481">
        <f t="shared" si="22"/>
        <v>0</v>
      </c>
      <c r="Z481">
        <f t="shared" si="23"/>
        <v>0</v>
      </c>
      <c r="AM481" s="1">
        <v>2543.6044000000002</v>
      </c>
    </row>
    <row r="482" spans="1:39" x14ac:dyDescent="0.2">
      <c r="A482" s="1">
        <f t="shared" si="21"/>
        <v>2542.3544999999999</v>
      </c>
      <c r="B482" s="1">
        <v>0.99423675</v>
      </c>
      <c r="C482">
        <f xml:space="preserve"> _xlfn.XLOOKUP($A482,DibenzoThiophene!$A:$A,DibenzoThiophene!$B:$B,,1)
 + ( $A482 - _xlfn.XLOOKUP($A482,DibenzoThiophene!$A:$A,DibenzoThiophene!$A:$A,,1) )
   / ( _xlfn.XLOOKUP($A482,DibenzoThiophene!$A:$A,DibenzoThiophene!$A:$A,,-1)
       - _xlfn.XLOOKUP($A482,DibenzoThiophene!$A:$A,DibenzoThiophene!$A:$A,,1) )
   * ( _xlfn.XLOOKUP($A482,DibenzoThiophene!$A:$A,DibenzoThiophene!$B:$B,,-1)
       - _xlfn.XLOOKUP($A482,DibenzoThiophene!$A:$A,DibenzoThiophene!$B:$B,,1) )</f>
        <v>0.99549793467410863</v>
      </c>
      <c r="D482">
        <f xml:space="preserve"> _xlfn.XLOOKUP($A482,Sulfone!$A:$A,Sulfone!$B:$B,,1)
 + ( $A482 - _xlfn.XLOOKUP($A482,Sulfone!$A:$A,Sulfone!$A:$A,,1) )
   / ( _xlfn.XLOOKUP($A482,Sulfone!$A:$A,Sulfone!$A:$A,,-1)
       - _xlfn.XLOOKUP($A482,Sulfone!$A:$A,Sulfone!$A:$A,,1) )
   * ( _xlfn.XLOOKUP($A482,Sulfone!$A:$A,Sulfone!$B:$B,,-1)
       - _xlfn.XLOOKUP($A482,Sulfone!$A:$A,Sulfone!$B:$B,,1) )</f>
        <v>1.027150532055338</v>
      </c>
      <c r="E482">
        <f xml:space="preserve"> _xlfn.XLOOKUP($A482,sfeso4051!$A:$A,sfeso4051!$B:$B,,1)
 + ( $A482 - _xlfn.XLOOKUP($A482,sfeso4051!$A:$A,sfeso4051!$A:$A,,1) )
   / ( _xlfn.XLOOKUP($A482,sfeso4051!$A:$A,sfeso4051!$A:$A,,-1)
       - _xlfn.XLOOKUP($A482,sfeso4051!$A:$A,sfeso4051!$A:$A,,1) )
   * ( _xlfn.XLOOKUP($A482,sfeso4051!$A:$A,sfeso4051!$B:$B,,-1)
       - _xlfn.XLOOKUP($A482,sfeso4051!$A:$A,sfeso4051!$B:$B,,1) )</f>
        <v>0.8940814913293671</v>
      </c>
      <c r="F482">
        <f xml:space="preserve"> _xlfn.XLOOKUP($A482,sdbt029!$A:$A,sdbt029!$B:$B,,1)
 + ( $A482 - _xlfn.XLOOKUP($A482,sdbt029!$A:$A,sdbt029!$A:$A,,1) )
   / ( _xlfn.XLOOKUP($A482,sdbt029!$A:$A,sdbt029!$A:$A,,-1)
       - _xlfn.XLOOKUP($A482,sdbt029!$A:$A,sdbt029!$A:$A,,1) )
   * ( _xlfn.XLOOKUP($A482,sdbt029!$A:$A,sdbt029!$B:$B,,-1)
       - _xlfn.XLOOKUP($A482,sdbt029!$A:$A,sdbt029!$B:$B,,1) )</f>
        <v>0.98919393052506188</v>
      </c>
      <c r="G482">
        <f xml:space="preserve"> _xlfn.XLOOKUP($A482,sdbs034!$A:$A,sdbs034!$B:$B,,1)
 + ( $A482 - _xlfn.XLOOKUP($A482,sdbs034!$A:$A,sdbs034!$A:$A,,1) )
   / ( _xlfn.XLOOKUP($A482,sdbs034!$A:$A,sdbs034!$A:$A,,-1)
       - _xlfn.XLOOKUP($A482,sdbs034!$A:$A,sdbs034!$A:$A,,1) )
   * ( _xlfn.XLOOKUP($A482,sdbs034!$A:$A,sdbs034!$B:$B,,-1)
       - _xlfn.XLOOKUP($A482,sdbs034!$A:$A,sdbs034!$B:$B,,1) )</f>
        <v>0.95940679372897641</v>
      </c>
      <c r="H482">
        <f xml:space="preserve"> _xlfn.XLOOKUP($A482,sdbso042!$A:$A,sdbso042!$B:$B,,1)
 + ( $A482 - _xlfn.XLOOKUP($A482,sdbso042!$A:$A,sdbso042!$A:$A,,1) )
   / ( _xlfn.XLOOKUP($A482,sdbso042!$A:$A,sdbso042!$A:$A,,-1)
       - _xlfn.XLOOKUP($A482,sdbso042!$A:$A,sdbso042!$A:$A,,1) )
   * ( _xlfn.XLOOKUP($A482,sdbso042!$A:$A,sdbso042!$B:$B,,-1)
       - _xlfn.XLOOKUP($A482,sdbso042!$A:$A,sdbso042!$B:$B,,1) )</f>
        <v>0.91691113406806957</v>
      </c>
      <c r="Y482">
        <f t="shared" si="22"/>
        <v>0</v>
      </c>
      <c r="Z482">
        <f t="shared" si="23"/>
        <v>0</v>
      </c>
      <c r="AM482" s="1">
        <v>2543.8544999999999</v>
      </c>
    </row>
    <row r="483" spans="1:39" x14ac:dyDescent="0.2">
      <c r="A483" s="1">
        <f t="shared" si="21"/>
        <v>2542.6046999999999</v>
      </c>
      <c r="B483" s="1">
        <v>1.0010351</v>
      </c>
      <c r="C483">
        <f xml:space="preserve"> _xlfn.XLOOKUP($A483,DibenzoThiophene!$A:$A,DibenzoThiophene!$B:$B,,1)
 + ( $A483 - _xlfn.XLOOKUP($A483,DibenzoThiophene!$A:$A,DibenzoThiophene!$A:$A,,1) )
   / ( _xlfn.XLOOKUP($A483,DibenzoThiophene!$A:$A,DibenzoThiophene!$A:$A,,-1)
       - _xlfn.XLOOKUP($A483,DibenzoThiophene!$A:$A,DibenzoThiophene!$A:$A,,1) )
   * ( _xlfn.XLOOKUP($A483,DibenzoThiophene!$A:$A,DibenzoThiophene!$B:$B,,-1)
       - _xlfn.XLOOKUP($A483,DibenzoThiophene!$A:$A,DibenzoThiophene!$B:$B,,1) )</f>
        <v>0.99559590432517642</v>
      </c>
      <c r="D483">
        <f xml:space="preserve"> _xlfn.XLOOKUP($A483,Sulfone!$A:$A,Sulfone!$B:$B,,1)
 + ( $A483 - _xlfn.XLOOKUP($A483,Sulfone!$A:$A,Sulfone!$A:$A,,1) )
   / ( _xlfn.XLOOKUP($A483,Sulfone!$A:$A,Sulfone!$A:$A,,-1)
       - _xlfn.XLOOKUP($A483,Sulfone!$A:$A,Sulfone!$A:$A,,1) )
   * ( _xlfn.XLOOKUP($A483,Sulfone!$A:$A,Sulfone!$B:$B,,-1)
       - _xlfn.XLOOKUP($A483,Sulfone!$A:$A,Sulfone!$B:$B,,1) )</f>
        <v>1.0265129152975943</v>
      </c>
      <c r="E483">
        <f xml:space="preserve"> _xlfn.XLOOKUP($A483,sfeso4051!$A:$A,sfeso4051!$B:$B,,1)
 + ( $A483 - _xlfn.XLOOKUP($A483,sfeso4051!$A:$A,sfeso4051!$A:$A,,1) )
   / ( _xlfn.XLOOKUP($A483,sfeso4051!$A:$A,sfeso4051!$A:$A,,-1)
       - _xlfn.XLOOKUP($A483,sfeso4051!$A:$A,sfeso4051!$A:$A,,1) )
   * ( _xlfn.XLOOKUP($A483,sfeso4051!$A:$A,sfeso4051!$B:$B,,-1)
       - _xlfn.XLOOKUP($A483,sfeso4051!$A:$A,sfeso4051!$B:$B,,1) )</f>
        <v>0.89606623949570319</v>
      </c>
      <c r="F483">
        <f xml:space="preserve"> _xlfn.XLOOKUP($A483,sdbt029!$A:$A,sdbt029!$B:$B,,1)
 + ( $A483 - _xlfn.XLOOKUP($A483,sdbt029!$A:$A,sdbt029!$A:$A,,1) )
   / ( _xlfn.XLOOKUP($A483,sdbt029!$A:$A,sdbt029!$A:$A,,-1)
       - _xlfn.XLOOKUP($A483,sdbt029!$A:$A,sdbt029!$A:$A,,1) )
   * ( _xlfn.XLOOKUP($A483,sdbt029!$A:$A,sdbt029!$B:$B,,-1)
       - _xlfn.XLOOKUP($A483,sdbt029!$A:$A,sdbt029!$B:$B,,1) )</f>
        <v>0.99029920395889215</v>
      </c>
      <c r="G483">
        <f xml:space="preserve"> _xlfn.XLOOKUP($A483,sdbs034!$A:$A,sdbs034!$B:$B,,1)
 + ( $A483 - _xlfn.XLOOKUP($A483,sdbs034!$A:$A,sdbs034!$A:$A,,1) )
   / ( _xlfn.XLOOKUP($A483,sdbs034!$A:$A,sdbs034!$A:$A,,-1)
       - _xlfn.XLOOKUP($A483,sdbs034!$A:$A,sdbs034!$A:$A,,1) )
   * ( _xlfn.XLOOKUP($A483,sdbs034!$A:$A,sdbs034!$B:$B,,-1)
       - _xlfn.XLOOKUP($A483,sdbs034!$A:$A,sdbs034!$B:$B,,1) )</f>
        <v>0.95874771222065724</v>
      </c>
      <c r="H483">
        <f xml:space="preserve"> _xlfn.XLOOKUP($A483,sdbso042!$A:$A,sdbso042!$B:$B,,1)
 + ( $A483 - _xlfn.XLOOKUP($A483,sdbso042!$A:$A,sdbso042!$A:$A,,1) )
   / ( _xlfn.XLOOKUP($A483,sdbso042!$A:$A,sdbso042!$A:$A,,-1)
       - _xlfn.XLOOKUP($A483,sdbso042!$A:$A,sdbso042!$A:$A,,1) )
   * ( _xlfn.XLOOKUP($A483,sdbso042!$A:$A,sdbso042!$B:$B,,-1)
       - _xlfn.XLOOKUP($A483,sdbso042!$A:$A,sdbso042!$B:$B,,1) )</f>
        <v>0.9185274665205142</v>
      </c>
      <c r="Y483">
        <f t="shared" si="22"/>
        <v>0</v>
      </c>
      <c r="Z483">
        <f t="shared" si="23"/>
        <v>0</v>
      </c>
      <c r="AM483" s="1">
        <v>2544.1046999999999</v>
      </c>
    </row>
    <row r="484" spans="1:39" x14ac:dyDescent="0.2">
      <c r="A484" s="1">
        <f t="shared" si="21"/>
        <v>2542.8548999999998</v>
      </c>
      <c r="B484" s="1">
        <v>1.0031432</v>
      </c>
      <c r="C484">
        <f xml:space="preserve"> _xlfn.XLOOKUP($A484,DibenzoThiophene!$A:$A,DibenzoThiophene!$B:$B,,1)
 + ( $A484 - _xlfn.XLOOKUP($A484,DibenzoThiophene!$A:$A,DibenzoThiophene!$A:$A,,1) )
   / ( _xlfn.XLOOKUP($A484,DibenzoThiophene!$A:$A,DibenzoThiophene!$A:$A,,-1)
       - _xlfn.XLOOKUP($A484,DibenzoThiophene!$A:$A,DibenzoThiophene!$A:$A,,1) )
   * ( _xlfn.XLOOKUP($A484,DibenzoThiophene!$A:$A,DibenzoThiophene!$B:$B,,-1)
       - _xlfn.XLOOKUP($A484,DibenzoThiophene!$A:$A,DibenzoThiophene!$B:$B,,1) )</f>
        <v>0.9956938739762442</v>
      </c>
      <c r="D484">
        <f xml:space="preserve"> _xlfn.XLOOKUP($A484,Sulfone!$A:$A,Sulfone!$B:$B,,1)
 + ( $A484 - _xlfn.XLOOKUP($A484,Sulfone!$A:$A,Sulfone!$A:$A,,1) )
   / ( _xlfn.XLOOKUP($A484,Sulfone!$A:$A,Sulfone!$A:$A,,-1)
       - _xlfn.XLOOKUP($A484,Sulfone!$A:$A,Sulfone!$A:$A,,1) )
   * ( _xlfn.XLOOKUP($A484,Sulfone!$A:$A,Sulfone!$B:$B,,-1)
       - _xlfn.XLOOKUP($A484,Sulfone!$A:$A,Sulfone!$B:$B,,1) )</f>
        <v>1.0258752985398505</v>
      </c>
      <c r="E484">
        <f xml:space="preserve"> _xlfn.XLOOKUP($A484,sfeso4051!$A:$A,sfeso4051!$B:$B,,1)
 + ( $A484 - _xlfn.XLOOKUP($A484,sfeso4051!$A:$A,sfeso4051!$A:$A,,1) )
   / ( _xlfn.XLOOKUP($A484,sfeso4051!$A:$A,sfeso4051!$A:$A,,-1)
       - _xlfn.XLOOKUP($A484,sfeso4051!$A:$A,sfeso4051!$A:$A,,1) )
   * ( _xlfn.XLOOKUP($A484,sfeso4051!$A:$A,sfeso4051!$B:$B,,-1)
       - _xlfn.XLOOKUP($A484,sfeso4051!$A:$A,sfeso4051!$B:$B,,1) )</f>
        <v>0.89783054186385025</v>
      </c>
      <c r="F484">
        <f xml:space="preserve"> _xlfn.XLOOKUP($A484,sdbt029!$A:$A,sdbt029!$B:$B,,1)
 + ( $A484 - _xlfn.XLOOKUP($A484,sdbt029!$A:$A,sdbt029!$A:$A,,1) )
   / ( _xlfn.XLOOKUP($A484,sdbt029!$A:$A,sdbt029!$A:$A,,-1)
       - _xlfn.XLOOKUP($A484,sdbt029!$A:$A,sdbt029!$A:$A,,1) )
   * ( _xlfn.XLOOKUP($A484,sdbt029!$A:$A,sdbt029!$B:$B,,-1)
       - _xlfn.XLOOKUP($A484,sdbt029!$A:$A,sdbt029!$B:$B,,1) )</f>
        <v>0.99249344285159302</v>
      </c>
      <c r="G484">
        <f xml:space="preserve"> _xlfn.XLOOKUP($A484,sdbs034!$A:$A,sdbs034!$B:$B,,1)
 + ( $A484 - _xlfn.XLOOKUP($A484,sdbs034!$A:$A,sdbs034!$A:$A,,1) )
   / ( _xlfn.XLOOKUP($A484,sdbs034!$A:$A,sdbs034!$A:$A,,-1)
       - _xlfn.XLOOKUP($A484,sdbs034!$A:$A,sdbs034!$A:$A,,1) )
   * ( _xlfn.XLOOKUP($A484,sdbs034!$A:$A,sdbs034!$B:$B,,-1)
       - _xlfn.XLOOKUP($A484,sdbs034!$A:$A,sdbs034!$B:$B,,1) )</f>
        <v>0.95602259306854631</v>
      </c>
      <c r="H484">
        <f xml:space="preserve"> _xlfn.XLOOKUP($A484,sdbso042!$A:$A,sdbso042!$B:$B,,1)
 + ( $A484 - _xlfn.XLOOKUP($A484,sdbso042!$A:$A,sdbso042!$A:$A,,1) )
   / ( _xlfn.XLOOKUP($A484,sdbso042!$A:$A,sdbso042!$A:$A,,-1)
       - _xlfn.XLOOKUP($A484,sdbso042!$A:$A,sdbso042!$A:$A,,1) )
   * ( _xlfn.XLOOKUP($A484,sdbso042!$A:$A,sdbso042!$B:$B,,-1)
       - _xlfn.XLOOKUP($A484,sdbso042!$A:$A,sdbso042!$B:$B,,1) )</f>
        <v>0.92102507538983214</v>
      </c>
      <c r="Y484">
        <f t="shared" si="22"/>
        <v>0</v>
      </c>
      <c r="Z484">
        <f t="shared" si="23"/>
        <v>0</v>
      </c>
      <c r="AM484" s="1">
        <v>2544.3548999999998</v>
      </c>
    </row>
    <row r="485" spans="1:39" x14ac:dyDescent="0.2">
      <c r="A485" s="1">
        <f t="shared" si="21"/>
        <v>2543.1051000000002</v>
      </c>
      <c r="B485" s="1">
        <v>1.0059416999999999</v>
      </c>
      <c r="C485">
        <f xml:space="preserve"> _xlfn.XLOOKUP($A485,DibenzoThiophene!$A:$A,DibenzoThiophene!$B:$B,,1)
 + ( $A485 - _xlfn.XLOOKUP($A485,DibenzoThiophene!$A:$A,DibenzoThiophene!$A:$A,,1) )
   / ( _xlfn.XLOOKUP($A485,DibenzoThiophene!$A:$A,DibenzoThiophene!$A:$A,,-1)
       - _xlfn.XLOOKUP($A485,DibenzoThiophene!$A:$A,DibenzoThiophene!$A:$A,,1) )
   * ( _xlfn.XLOOKUP($A485,DibenzoThiophene!$A:$A,DibenzoThiophene!$B:$B,,-1)
       - _xlfn.XLOOKUP($A485,DibenzoThiophene!$A:$A,DibenzoThiophene!$B:$B,,1) )</f>
        <v>0.99579184362731199</v>
      </c>
      <c r="D485">
        <f xml:space="preserve"> _xlfn.XLOOKUP($A485,Sulfone!$A:$A,Sulfone!$B:$B,,1)
 + ( $A485 - _xlfn.XLOOKUP($A485,Sulfone!$A:$A,Sulfone!$A:$A,,1) )
   / ( _xlfn.XLOOKUP($A485,Sulfone!$A:$A,Sulfone!$A:$A,,-1)
       - _xlfn.XLOOKUP($A485,Sulfone!$A:$A,Sulfone!$A:$A,,1) )
   * ( _xlfn.XLOOKUP($A485,Sulfone!$A:$A,Sulfone!$B:$B,,-1)
       - _xlfn.XLOOKUP($A485,Sulfone!$A:$A,Sulfone!$B:$B,,1) )</f>
        <v>1.0249708320994091</v>
      </c>
      <c r="E485">
        <f xml:space="preserve"> _xlfn.XLOOKUP($A485,sfeso4051!$A:$A,sfeso4051!$B:$B,,1)
 + ( $A485 - _xlfn.XLOOKUP($A485,sfeso4051!$A:$A,sfeso4051!$A:$A,,1) )
   / ( _xlfn.XLOOKUP($A485,sfeso4051!$A:$A,sfeso4051!$A:$A,,-1)
       - _xlfn.XLOOKUP($A485,sfeso4051!$A:$A,sfeso4051!$A:$A,,1) )
   * ( _xlfn.XLOOKUP($A485,sfeso4051!$A:$A,sfeso4051!$B:$B,,-1)
       - _xlfn.XLOOKUP($A485,sfeso4051!$A:$A,sfeso4051!$B:$B,,1) )</f>
        <v>0.89888348465900081</v>
      </c>
      <c r="F485">
        <f xml:space="preserve"> _xlfn.XLOOKUP($A485,sdbt029!$A:$A,sdbt029!$B:$B,,1)
 + ( $A485 - _xlfn.XLOOKUP($A485,sdbt029!$A:$A,sdbt029!$A:$A,,1) )
   / ( _xlfn.XLOOKUP($A485,sdbt029!$A:$A,sdbt029!$A:$A,,-1)
       - _xlfn.XLOOKUP($A485,sdbt029!$A:$A,sdbt029!$A:$A,,1) )
   * ( _xlfn.XLOOKUP($A485,sdbt029!$A:$A,sdbt029!$B:$B,,-1)
       - _xlfn.XLOOKUP($A485,sdbt029!$A:$A,sdbt029!$B:$B,,1) )</f>
        <v>0.99362190595826794</v>
      </c>
      <c r="G485">
        <f xml:space="preserve"> _xlfn.XLOOKUP($A485,sdbs034!$A:$A,sdbs034!$B:$B,,1)
 + ( $A485 - _xlfn.XLOOKUP($A485,sdbs034!$A:$A,sdbs034!$A:$A,,1) )
   / ( _xlfn.XLOOKUP($A485,sdbs034!$A:$A,sdbs034!$A:$A,,-1)
       - _xlfn.XLOOKUP($A485,sdbs034!$A:$A,sdbs034!$A:$A,,1) )
   * ( _xlfn.XLOOKUP($A485,sdbs034!$A:$A,sdbs034!$B:$B,,-1)
       - _xlfn.XLOOKUP($A485,sdbs034!$A:$A,sdbs034!$B:$B,,1) )</f>
        <v>0.95435725269478777</v>
      </c>
      <c r="H485">
        <f xml:space="preserve"> _xlfn.XLOOKUP($A485,sdbso042!$A:$A,sdbso042!$B:$B,,1)
 + ( $A485 - _xlfn.XLOOKUP($A485,sdbso042!$A:$A,sdbso042!$A:$A,,1) )
   / ( _xlfn.XLOOKUP($A485,sdbso042!$A:$A,sdbso042!$A:$A,,-1)
       - _xlfn.XLOOKUP($A485,sdbso042!$A:$A,sdbso042!$A:$A,,1) )
   * ( _xlfn.XLOOKUP($A485,sdbso042!$A:$A,sdbso042!$B:$B,,-1)
       - _xlfn.XLOOKUP($A485,sdbso042!$A:$A,sdbso042!$B:$B,,1) )</f>
        <v>0.92126029864527137</v>
      </c>
      <c r="Y485">
        <f t="shared" si="22"/>
        <v>0</v>
      </c>
      <c r="Z485">
        <f t="shared" si="23"/>
        <v>0</v>
      </c>
      <c r="AM485" s="1">
        <v>2544.6051000000002</v>
      </c>
    </row>
    <row r="486" spans="1:39" x14ac:dyDescent="0.2">
      <c r="A486" s="1">
        <f t="shared" si="21"/>
        <v>2543.3552</v>
      </c>
      <c r="B486" s="1">
        <v>1.0158509</v>
      </c>
      <c r="C486">
        <f xml:space="preserve"> _xlfn.XLOOKUP($A486,DibenzoThiophene!$A:$A,DibenzoThiophene!$B:$B,,1)
 + ( $A486 - _xlfn.XLOOKUP($A486,DibenzoThiophene!$A:$A,DibenzoThiophene!$A:$A,,1) )
   / ( _xlfn.XLOOKUP($A486,DibenzoThiophene!$A:$A,DibenzoThiophene!$A:$A,,-1)
       - _xlfn.XLOOKUP($A486,DibenzoThiophene!$A:$A,DibenzoThiophene!$A:$A,,1) )
   * ( _xlfn.XLOOKUP($A486,DibenzoThiophene!$A:$A,DibenzoThiophene!$B:$B,,-1)
       - _xlfn.XLOOKUP($A486,DibenzoThiophene!$A:$A,DibenzoThiophene!$B:$B,,1) )</f>
        <v>0.99588977412184443</v>
      </c>
      <c r="D486">
        <f xml:space="preserve"> _xlfn.XLOOKUP($A486,Sulfone!$A:$A,Sulfone!$B:$B,,1)
 + ( $A486 - _xlfn.XLOOKUP($A486,Sulfone!$A:$A,Sulfone!$A:$A,,1) )
   / ( _xlfn.XLOOKUP($A486,Sulfone!$A:$A,Sulfone!$A:$A,,-1)
       - _xlfn.XLOOKUP($A486,Sulfone!$A:$A,Sulfone!$A:$A,,1) )
   * ( _xlfn.XLOOKUP($A486,Sulfone!$A:$A,Sulfone!$B:$B,,-1)
       - _xlfn.XLOOKUP($A486,Sulfone!$A:$A,Sulfone!$B:$B,,1) )</f>
        <v>1.0236743185238308</v>
      </c>
      <c r="E486">
        <f xml:space="preserve"> _xlfn.XLOOKUP($A486,sfeso4051!$A:$A,sfeso4051!$B:$B,,1)
 + ( $A486 - _xlfn.XLOOKUP($A486,sfeso4051!$A:$A,sfeso4051!$A:$A,,1) )
   / ( _xlfn.XLOOKUP($A486,sfeso4051!$A:$A,sfeso4051!$A:$A,,-1)
       - _xlfn.XLOOKUP($A486,sfeso4051!$A:$A,sfeso4051!$A:$A,,1) )
   * ( _xlfn.XLOOKUP($A486,sfeso4051!$A:$A,sfeso4051!$B:$B,,-1)
       - _xlfn.XLOOKUP($A486,sfeso4051!$A:$A,sfeso4051!$B:$B,,1) )</f>
        <v>0.89888993590285082</v>
      </c>
      <c r="F486">
        <f xml:space="preserve"> _xlfn.XLOOKUP($A486,sdbt029!$A:$A,sdbt029!$B:$B,,1)
 + ( $A486 - _xlfn.XLOOKUP($A486,sdbt029!$A:$A,sdbt029!$A:$A,,1) )
   / ( _xlfn.XLOOKUP($A486,sdbt029!$A:$A,sdbt029!$A:$A,,-1)
       - _xlfn.XLOOKUP($A486,sdbt029!$A:$A,sdbt029!$A:$A,,1) )
   * ( _xlfn.XLOOKUP($A486,sdbt029!$A:$A,sdbt029!$B:$B,,-1)
       - _xlfn.XLOOKUP($A486,sdbt029!$A:$A,sdbt029!$B:$B,,1) )</f>
        <v>0.99318267008826044</v>
      </c>
      <c r="G486">
        <f xml:space="preserve"> _xlfn.XLOOKUP($A486,sdbs034!$A:$A,sdbs034!$B:$B,,1)
 + ( $A486 - _xlfn.XLOOKUP($A486,sdbs034!$A:$A,sdbs034!$A:$A,,1) )
   / ( _xlfn.XLOOKUP($A486,sdbs034!$A:$A,sdbs034!$A:$A,,-1)
       - _xlfn.XLOOKUP($A486,sdbs034!$A:$A,sdbs034!$A:$A,,1) )
   * ( _xlfn.XLOOKUP($A486,sdbs034!$A:$A,sdbs034!$B:$B,,-1)
       - _xlfn.XLOOKUP($A486,sdbs034!$A:$A,sdbs034!$B:$B,,1) )</f>
        <v>0.95425100713842093</v>
      </c>
      <c r="H486">
        <f xml:space="preserve"> _xlfn.XLOOKUP($A486,sdbso042!$A:$A,sdbso042!$B:$B,,1)
 + ( $A486 - _xlfn.XLOOKUP($A486,sdbso042!$A:$A,sdbso042!$A:$A,,1) )
   / ( _xlfn.XLOOKUP($A486,sdbso042!$A:$A,sdbso042!$A:$A,,-1)
       - _xlfn.XLOOKUP($A486,sdbso042!$A:$A,sdbso042!$A:$A,,1) )
   * ( _xlfn.XLOOKUP($A486,sdbso042!$A:$A,sdbso042!$B:$B,,-1)
       - _xlfn.XLOOKUP($A486,sdbso042!$A:$A,sdbso042!$B:$B,,1) )</f>
        <v>0.91816853749649274</v>
      </c>
      <c r="Y486">
        <f t="shared" si="22"/>
        <v>0</v>
      </c>
      <c r="Z486">
        <f t="shared" si="23"/>
        <v>0</v>
      </c>
      <c r="AM486" s="1">
        <v>2544.8552</v>
      </c>
    </row>
    <row r="487" spans="1:39" x14ac:dyDescent="0.2">
      <c r="A487" s="1">
        <f t="shared" si="21"/>
        <v>2543.6053999999999</v>
      </c>
      <c r="B487" s="1">
        <v>0.96637012</v>
      </c>
      <c r="C487">
        <f xml:space="preserve"> _xlfn.XLOOKUP($A487,DibenzoThiophene!$A:$A,DibenzoThiophene!$B:$B,,1)
 + ( $A487 - _xlfn.XLOOKUP($A487,DibenzoThiophene!$A:$A,DibenzoThiophene!$A:$A,,1) )
   / ( _xlfn.XLOOKUP($A487,DibenzoThiophene!$A:$A,DibenzoThiophene!$A:$A,,-1)
       - _xlfn.XLOOKUP($A487,DibenzoThiophene!$A:$A,DibenzoThiophene!$A:$A,,1) )
   * ( _xlfn.XLOOKUP($A487,DibenzoThiophene!$A:$A,DibenzoThiophene!$B:$B,,-1)
       - _xlfn.XLOOKUP($A487,DibenzoThiophene!$A:$A,DibenzoThiophene!$B:$B,,1) )</f>
        <v>0.9959877437729121</v>
      </c>
      <c r="D487">
        <f xml:space="preserve"> _xlfn.XLOOKUP($A487,Sulfone!$A:$A,Sulfone!$B:$B,,1)
 + ( $A487 - _xlfn.XLOOKUP($A487,Sulfone!$A:$A,Sulfone!$A:$A,,1) )
   / ( _xlfn.XLOOKUP($A487,Sulfone!$A:$A,Sulfone!$A:$A,,-1)
       - _xlfn.XLOOKUP($A487,Sulfone!$A:$A,Sulfone!$A:$A,,1) )
   * ( _xlfn.XLOOKUP($A487,Sulfone!$A:$A,Sulfone!$B:$B,,-1)
       - _xlfn.XLOOKUP($A487,Sulfone!$A:$A,Sulfone!$B:$B,,1) )</f>
        <v>1.0223772865501806</v>
      </c>
      <c r="E487">
        <f xml:space="preserve"> _xlfn.XLOOKUP($A487,sfeso4051!$A:$A,sfeso4051!$B:$B,,1)
 + ( $A487 - _xlfn.XLOOKUP($A487,sfeso4051!$A:$A,sfeso4051!$A:$A,,1) )
   / ( _xlfn.XLOOKUP($A487,sfeso4051!$A:$A,sfeso4051!$A:$A,,-1)
       - _xlfn.XLOOKUP($A487,sfeso4051!$A:$A,sfeso4051!$A:$A,,1) )
   * ( _xlfn.XLOOKUP($A487,sfeso4051!$A:$A,sfeso4051!$B:$B,,-1)
       - _xlfn.XLOOKUP($A487,sfeso4051!$A:$A,sfeso4051!$B:$B,,1) )</f>
        <v>0.90072957776210694</v>
      </c>
      <c r="F487">
        <f xml:space="preserve"> _xlfn.XLOOKUP($A487,sdbt029!$A:$A,sdbt029!$B:$B,,1)
 + ( $A487 - _xlfn.XLOOKUP($A487,sdbt029!$A:$A,sdbt029!$A:$A,,1) )
   / ( _xlfn.XLOOKUP($A487,sdbt029!$A:$A,sdbt029!$A:$A,,-1)
       - _xlfn.XLOOKUP($A487,sdbt029!$A:$A,sdbt029!$A:$A,,1) )
   * ( _xlfn.XLOOKUP($A487,sdbt029!$A:$A,sdbt029!$B:$B,,-1)
       - _xlfn.XLOOKUP($A487,sdbt029!$A:$A,sdbt029!$B:$B,,1) )</f>
        <v>0.99436252284744286</v>
      </c>
      <c r="G487">
        <f xml:space="preserve"> _xlfn.XLOOKUP($A487,sdbs034!$A:$A,sdbs034!$B:$B,,1)
 + ( $A487 - _xlfn.XLOOKUP($A487,sdbs034!$A:$A,sdbs034!$A:$A,,1) )
   / ( _xlfn.XLOOKUP($A487,sdbs034!$A:$A,sdbs034!$A:$A,,-1)
       - _xlfn.XLOOKUP($A487,sdbs034!$A:$A,sdbs034!$A:$A,,1) )
   * ( _xlfn.XLOOKUP($A487,sdbs034!$A:$A,sdbs034!$B:$B,,-1)
       - _xlfn.XLOOKUP($A487,sdbs034!$A:$A,sdbs034!$B:$B,,1) )</f>
        <v>0.95499019455129897</v>
      </c>
      <c r="H487">
        <f xml:space="preserve"> _xlfn.XLOOKUP($A487,sdbso042!$A:$A,sdbso042!$B:$B,,1)
 + ( $A487 - _xlfn.XLOOKUP($A487,sdbso042!$A:$A,sdbso042!$A:$A,,1) )
   / ( _xlfn.XLOOKUP($A487,sdbso042!$A:$A,sdbso042!$A:$A,,-1)
       - _xlfn.XLOOKUP($A487,sdbso042!$A:$A,sdbso042!$A:$A,,1) )
   * ( _xlfn.XLOOKUP($A487,sdbso042!$A:$A,sdbso042!$B:$B,,-1)
       - _xlfn.XLOOKUP($A487,sdbso042!$A:$A,sdbso042!$B:$B,,1) )</f>
        <v>0.91530371227147544</v>
      </c>
      <c r="Y487">
        <f t="shared" si="22"/>
        <v>0</v>
      </c>
      <c r="Z487">
        <f t="shared" si="23"/>
        <v>0</v>
      </c>
      <c r="AM487" s="1">
        <v>2545.1053999999999</v>
      </c>
    </row>
    <row r="488" spans="1:39" x14ac:dyDescent="0.2">
      <c r="A488" s="1">
        <f t="shared" si="21"/>
        <v>2543.8555999999999</v>
      </c>
      <c r="B488" s="1">
        <v>1.0087652</v>
      </c>
      <c r="C488">
        <f xml:space="preserve"> _xlfn.XLOOKUP($A488,DibenzoThiophene!$A:$A,DibenzoThiophene!$B:$B,,1)
 + ( $A488 - _xlfn.XLOOKUP($A488,DibenzoThiophene!$A:$A,DibenzoThiophene!$A:$A,,1) )
   / ( _xlfn.XLOOKUP($A488,DibenzoThiophene!$A:$A,DibenzoThiophene!$A:$A,,-1)
       - _xlfn.XLOOKUP($A488,DibenzoThiophene!$A:$A,DibenzoThiophene!$A:$A,,1) )
   * ( _xlfn.XLOOKUP($A488,DibenzoThiophene!$A:$A,DibenzoThiophene!$B:$B,,-1)
       - _xlfn.XLOOKUP($A488,DibenzoThiophene!$A:$A,DibenzoThiophene!$B:$B,,1) )</f>
        <v>0.99608571342397989</v>
      </c>
      <c r="D488">
        <f xml:space="preserve"> _xlfn.XLOOKUP($A488,Sulfone!$A:$A,Sulfone!$B:$B,,1)
 + ( $A488 - _xlfn.XLOOKUP($A488,Sulfone!$A:$A,Sulfone!$A:$A,,1) )
   / ( _xlfn.XLOOKUP($A488,Sulfone!$A:$A,Sulfone!$A:$A,,-1)
       - _xlfn.XLOOKUP($A488,Sulfone!$A:$A,Sulfone!$A:$A,,1) )
   * ( _xlfn.XLOOKUP($A488,Sulfone!$A:$A,Sulfone!$B:$B,,-1)
       - _xlfn.XLOOKUP($A488,Sulfone!$A:$A,Sulfone!$B:$B,,1) )</f>
        <v>1.0210802545765303</v>
      </c>
      <c r="E488">
        <f xml:space="preserve"> _xlfn.XLOOKUP($A488,sfeso4051!$A:$A,sfeso4051!$B:$B,,1)
 + ( $A488 - _xlfn.XLOOKUP($A488,sfeso4051!$A:$A,sfeso4051!$A:$A,,1) )
   / ( _xlfn.XLOOKUP($A488,sfeso4051!$A:$A,sfeso4051!$A:$A,,-1)
       - _xlfn.XLOOKUP($A488,sfeso4051!$A:$A,sfeso4051!$A:$A,,1) )
   * ( _xlfn.XLOOKUP($A488,sfeso4051!$A:$A,sfeso4051!$B:$B,,-1)
       - _xlfn.XLOOKUP($A488,sfeso4051!$A:$A,sfeso4051!$B:$B,,1) )</f>
        <v>0.90499474696696491</v>
      </c>
      <c r="F488">
        <f xml:space="preserve"> _xlfn.XLOOKUP($A488,sdbt029!$A:$A,sdbt029!$B:$B,,1)
 + ( $A488 - _xlfn.XLOOKUP($A488,sdbt029!$A:$A,sdbt029!$A:$A,,1) )
   / ( _xlfn.XLOOKUP($A488,sdbt029!$A:$A,sdbt029!$A:$A,,-1)
       - _xlfn.XLOOKUP($A488,sdbt029!$A:$A,sdbt029!$A:$A,,1) )
   * ( _xlfn.XLOOKUP($A488,sdbt029!$A:$A,sdbt029!$B:$B,,-1)
       - _xlfn.XLOOKUP($A488,sdbt029!$A:$A,sdbt029!$B:$B,,1) )</f>
        <v>0.99768485616459612</v>
      </c>
      <c r="G488">
        <f xml:space="preserve"> _xlfn.XLOOKUP($A488,sdbs034!$A:$A,sdbs034!$B:$B,,1)
 + ( $A488 - _xlfn.XLOOKUP($A488,sdbs034!$A:$A,sdbs034!$A:$A,,1) )
   / ( _xlfn.XLOOKUP($A488,sdbs034!$A:$A,sdbs034!$A:$A,,-1)
       - _xlfn.XLOOKUP($A488,sdbs034!$A:$A,sdbs034!$A:$A,,1) )
   * ( _xlfn.XLOOKUP($A488,sdbs034!$A:$A,sdbs034!$B:$B,,-1)
       - _xlfn.XLOOKUP($A488,sdbs034!$A:$A,sdbs034!$B:$B,,1) )</f>
        <v>0.95684804725380168</v>
      </c>
      <c r="H488">
        <f xml:space="preserve"> _xlfn.XLOOKUP($A488,sdbso042!$A:$A,sdbso042!$B:$B,,1)
 + ( $A488 - _xlfn.XLOOKUP($A488,sdbso042!$A:$A,sdbso042!$A:$A,,1) )
   / ( _xlfn.XLOOKUP($A488,sdbso042!$A:$A,sdbso042!$A:$A,,-1)
       - _xlfn.XLOOKUP($A488,sdbso042!$A:$A,sdbso042!$A:$A,,1) )
   * ( _xlfn.XLOOKUP($A488,sdbso042!$A:$A,sdbso042!$B:$B,,-1)
       - _xlfn.XLOOKUP($A488,sdbso042!$A:$A,sdbso042!$B:$B,,1) )</f>
        <v>0.91274078610920484</v>
      </c>
      <c r="Y488">
        <f t="shared" si="22"/>
        <v>0</v>
      </c>
      <c r="Z488">
        <f t="shared" si="23"/>
        <v>0</v>
      </c>
      <c r="AM488" s="1">
        <v>2545.3555999999999</v>
      </c>
    </row>
    <row r="489" spans="1:39" x14ac:dyDescent="0.2">
      <c r="A489" s="1">
        <f t="shared" si="21"/>
        <v>2544.1057999999998</v>
      </c>
      <c r="B489" s="1">
        <v>1.0196913999999999</v>
      </c>
      <c r="C489">
        <f xml:space="preserve"> _xlfn.XLOOKUP($A489,DibenzoThiophene!$A:$A,DibenzoThiophene!$B:$B,,1)
 + ( $A489 - _xlfn.XLOOKUP($A489,DibenzoThiophene!$A:$A,DibenzoThiophene!$A:$A,,1) )
   / ( _xlfn.XLOOKUP($A489,DibenzoThiophene!$A:$A,DibenzoThiophene!$A:$A,,-1)
       - _xlfn.XLOOKUP($A489,DibenzoThiophene!$A:$A,DibenzoThiophene!$A:$A,,1) )
   * ( _xlfn.XLOOKUP($A489,DibenzoThiophene!$A:$A,DibenzoThiophene!$B:$B,,-1)
       - _xlfn.XLOOKUP($A489,DibenzoThiophene!$A:$A,DibenzoThiophene!$B:$B,,1) )</f>
        <v>0.99618368307504768</v>
      </c>
      <c r="D489">
        <f xml:space="preserve"> _xlfn.XLOOKUP($A489,Sulfone!$A:$A,Sulfone!$B:$B,,1)
 + ( $A489 - _xlfn.XLOOKUP($A489,Sulfone!$A:$A,Sulfone!$A:$A,,1) )
   / ( _xlfn.XLOOKUP($A489,Sulfone!$A:$A,Sulfone!$A:$A,,-1)
       - _xlfn.XLOOKUP($A489,Sulfone!$A:$A,Sulfone!$A:$A,,1) )
   * ( _xlfn.XLOOKUP($A489,Sulfone!$A:$A,Sulfone!$B:$B,,-1)
       - _xlfn.XLOOKUP($A489,Sulfone!$A:$A,Sulfone!$B:$B,,1) )</f>
        <v>1.020185677425028</v>
      </c>
      <c r="E489">
        <f xml:space="preserve"> _xlfn.XLOOKUP($A489,sfeso4051!$A:$A,sfeso4051!$B:$B,,1)
 + ( $A489 - _xlfn.XLOOKUP($A489,sfeso4051!$A:$A,sfeso4051!$A:$A,,1) )
   / ( _xlfn.XLOOKUP($A489,sfeso4051!$A:$A,sfeso4051!$A:$A,,-1)
       - _xlfn.XLOOKUP($A489,sfeso4051!$A:$A,sfeso4051!$A:$A,,1) )
   * ( _xlfn.XLOOKUP($A489,sfeso4051!$A:$A,sfeso4051!$B:$B,,-1)
       - _xlfn.XLOOKUP($A489,sfeso4051!$A:$A,sfeso4051!$B:$B,,1) )</f>
        <v>0.90787593742139561</v>
      </c>
      <c r="F489">
        <f xml:space="preserve"> _xlfn.XLOOKUP($A489,sdbt029!$A:$A,sdbt029!$B:$B,,1)
 + ( $A489 - _xlfn.XLOOKUP($A489,sdbt029!$A:$A,sdbt029!$A:$A,,1) )
   / ( _xlfn.XLOOKUP($A489,sdbt029!$A:$A,sdbt029!$A:$A,,-1)
       - _xlfn.XLOOKUP($A489,sdbt029!$A:$A,sdbt029!$A:$A,,1) )
   * ( _xlfn.XLOOKUP($A489,sdbt029!$A:$A,sdbt029!$B:$B,,-1)
       - _xlfn.XLOOKUP($A489,sdbt029!$A:$A,sdbt029!$B:$B,,1) )</f>
        <v>0.99975588462641163</v>
      </c>
      <c r="G489">
        <f xml:space="preserve"> _xlfn.XLOOKUP($A489,sdbs034!$A:$A,sdbs034!$B:$B,,1)
 + ( $A489 - _xlfn.XLOOKUP($A489,sdbs034!$A:$A,sdbs034!$A:$A,,1) )
   / ( _xlfn.XLOOKUP($A489,sdbs034!$A:$A,sdbs034!$A:$A,,-1)
       - _xlfn.XLOOKUP($A489,sdbs034!$A:$A,sdbs034!$A:$A,,1) )
   * ( _xlfn.XLOOKUP($A489,sdbs034!$A:$A,sdbs034!$B:$B,,-1)
       - _xlfn.XLOOKUP($A489,sdbs034!$A:$A,sdbs034!$B:$B,,1) )</f>
        <v>0.95701548516189283</v>
      </c>
      <c r="H489">
        <f xml:space="preserve"> _xlfn.XLOOKUP($A489,sdbso042!$A:$A,sdbso042!$B:$B,,1)
 + ( $A489 - _xlfn.XLOOKUP($A489,sdbso042!$A:$A,sdbso042!$A:$A,,1) )
   / ( _xlfn.XLOOKUP($A489,sdbso042!$A:$A,sdbso042!$A:$A,,-1)
       - _xlfn.XLOOKUP($A489,sdbso042!$A:$A,sdbso042!$A:$A,,1) )
   * ( _xlfn.XLOOKUP($A489,sdbso042!$A:$A,sdbso042!$B:$B,,-1)
       - _xlfn.XLOOKUP($A489,sdbso042!$A:$A,sdbso042!$B:$B,,1) )</f>
        <v>0.91262916680977457</v>
      </c>
      <c r="Y489">
        <f t="shared" si="22"/>
        <v>0</v>
      </c>
      <c r="Z489">
        <f t="shared" si="23"/>
        <v>0</v>
      </c>
      <c r="AM489" s="1">
        <v>2545.6057999999998</v>
      </c>
    </row>
    <row r="490" spans="1:39" x14ac:dyDescent="0.2">
      <c r="A490" s="1">
        <f t="shared" si="21"/>
        <v>2544.3559</v>
      </c>
      <c r="B490" s="1">
        <v>1.0284222000000001</v>
      </c>
      <c r="C490">
        <f xml:space="preserve"> _xlfn.XLOOKUP($A490,DibenzoThiophene!$A:$A,DibenzoThiophene!$B:$B,,1)
 + ( $A490 - _xlfn.XLOOKUP($A490,DibenzoThiophene!$A:$A,DibenzoThiophene!$A:$A,,1) )
   / ( _xlfn.XLOOKUP($A490,DibenzoThiophene!$A:$A,DibenzoThiophene!$A:$A,,-1)
       - _xlfn.XLOOKUP($A490,DibenzoThiophene!$A:$A,DibenzoThiophene!$A:$A,,1) )
   * ( _xlfn.XLOOKUP($A490,DibenzoThiophene!$A:$A,DibenzoThiophene!$B:$B,,-1)
       - _xlfn.XLOOKUP($A490,DibenzoThiophene!$A:$A,DibenzoThiophene!$B:$B,,1) )</f>
        <v>0.99628161356958012</v>
      </c>
      <c r="D490">
        <f xml:space="preserve"> _xlfn.XLOOKUP($A490,Sulfone!$A:$A,Sulfone!$B:$B,,1)
 + ( $A490 - _xlfn.XLOOKUP($A490,Sulfone!$A:$A,Sulfone!$A:$A,,1) )
   / ( _xlfn.XLOOKUP($A490,Sulfone!$A:$A,Sulfone!$A:$A,,-1)
       - _xlfn.XLOOKUP($A490,Sulfone!$A:$A,Sulfone!$A:$A,,1) )
   * ( _xlfn.XLOOKUP($A490,Sulfone!$A:$A,Sulfone!$B:$B,,-1)
       - _xlfn.XLOOKUP($A490,Sulfone!$A:$A,Sulfone!$B:$B,,1) )</f>
        <v>1.019848503832478</v>
      </c>
      <c r="E490">
        <f xml:space="preserve"> _xlfn.XLOOKUP($A490,sfeso4051!$A:$A,sfeso4051!$B:$B,,1)
 + ( $A490 - _xlfn.XLOOKUP($A490,sfeso4051!$A:$A,sfeso4051!$A:$A,,1) )
   / ( _xlfn.XLOOKUP($A490,sfeso4051!$A:$A,sfeso4051!$A:$A,,-1)
       - _xlfn.XLOOKUP($A490,sfeso4051!$A:$A,sfeso4051!$A:$A,,1) )
   * ( _xlfn.XLOOKUP($A490,sfeso4051!$A:$A,sfeso4051!$B:$B,,-1)
       - _xlfn.XLOOKUP($A490,sfeso4051!$A:$A,sfeso4051!$B:$B,,1) )</f>
        <v>0.90884038280793877</v>
      </c>
      <c r="F490">
        <f xml:space="preserve"> _xlfn.XLOOKUP($A490,sdbt029!$A:$A,sdbt029!$B:$B,,1)
 + ( $A490 - _xlfn.XLOOKUP($A490,sdbt029!$A:$A,sdbt029!$A:$A,,1) )
   / ( _xlfn.XLOOKUP($A490,sdbt029!$A:$A,sdbt029!$A:$A,,-1)
       - _xlfn.XLOOKUP($A490,sdbt029!$A:$A,sdbt029!$A:$A,,1) )
   * ( _xlfn.XLOOKUP($A490,sdbt029!$A:$A,sdbt029!$B:$B,,-1)
       - _xlfn.XLOOKUP($A490,sdbt029!$A:$A,sdbt029!$B:$B,,1) )</f>
        <v>1.0000941284987588</v>
      </c>
      <c r="G490">
        <f xml:space="preserve"> _xlfn.XLOOKUP($A490,sdbs034!$A:$A,sdbs034!$B:$B,,1)
 + ( $A490 - _xlfn.XLOOKUP($A490,sdbs034!$A:$A,sdbs034!$A:$A,,1) )
   / ( _xlfn.XLOOKUP($A490,sdbs034!$A:$A,sdbs034!$A:$A,,-1)
       - _xlfn.XLOOKUP($A490,sdbs034!$A:$A,sdbs034!$A:$A,,1) )
   * ( _xlfn.XLOOKUP($A490,sdbs034!$A:$A,sdbs034!$B:$B,,-1)
       - _xlfn.XLOOKUP($A490,sdbs034!$A:$A,sdbs034!$B:$B,,1) )</f>
        <v>0.95484311819112799</v>
      </c>
      <c r="H490">
        <f xml:space="preserve"> _xlfn.XLOOKUP($A490,sdbso042!$A:$A,sdbso042!$B:$B,,1)
 + ( $A490 - _xlfn.XLOOKUP($A490,sdbso042!$A:$A,sdbso042!$A:$A,,1) )
   / ( _xlfn.XLOOKUP($A490,sdbso042!$A:$A,sdbso042!$A:$A,,-1)
       - _xlfn.XLOOKUP($A490,sdbso042!$A:$A,sdbso042!$A:$A,,1) )
   * ( _xlfn.XLOOKUP($A490,sdbso042!$A:$A,sdbso042!$B:$B,,-1)
       - _xlfn.XLOOKUP($A490,sdbso042!$A:$A,sdbso042!$B:$B,,1) )</f>
        <v>0.91591049647387823</v>
      </c>
      <c r="Y490">
        <f t="shared" si="22"/>
        <v>0</v>
      </c>
      <c r="Z490">
        <f t="shared" si="23"/>
        <v>0</v>
      </c>
      <c r="AM490" s="1">
        <v>2545.8559</v>
      </c>
    </row>
    <row r="491" spans="1:39" x14ac:dyDescent="0.2">
      <c r="A491" s="1">
        <f t="shared" si="21"/>
        <v>2544.6061</v>
      </c>
      <c r="B491" s="1">
        <v>1.0094924000000001</v>
      </c>
      <c r="C491">
        <f xml:space="preserve"> _xlfn.XLOOKUP($A491,DibenzoThiophene!$A:$A,DibenzoThiophene!$B:$B,,1)
 + ( $A491 - _xlfn.XLOOKUP($A491,DibenzoThiophene!$A:$A,DibenzoThiophene!$A:$A,,1) )
   / ( _xlfn.XLOOKUP($A491,DibenzoThiophene!$A:$A,DibenzoThiophene!$A:$A,,-1)
       - _xlfn.XLOOKUP($A491,DibenzoThiophene!$A:$A,DibenzoThiophene!$A:$A,,1) )
   * ( _xlfn.XLOOKUP($A491,DibenzoThiophene!$A:$A,DibenzoThiophene!$B:$B,,-1)
       - _xlfn.XLOOKUP($A491,DibenzoThiophene!$A:$A,DibenzoThiophene!$B:$B,,1) )</f>
        <v>0.99637958322064779</v>
      </c>
      <c r="D491">
        <f xml:space="preserve"> _xlfn.XLOOKUP($A491,Sulfone!$A:$A,Sulfone!$B:$B,,1)
 + ( $A491 - _xlfn.XLOOKUP($A491,Sulfone!$A:$A,Sulfone!$A:$A,,1) )
   / ( _xlfn.XLOOKUP($A491,Sulfone!$A:$A,Sulfone!$A:$A,,-1)
       - _xlfn.XLOOKUP($A491,Sulfone!$A:$A,Sulfone!$A:$A,,1) )
   * ( _xlfn.XLOOKUP($A491,Sulfone!$A:$A,Sulfone!$B:$B,,-1)
       - _xlfn.XLOOKUP($A491,Sulfone!$A:$A,Sulfone!$B:$B,,1) )</f>
        <v>1.0195111954244176</v>
      </c>
      <c r="E491">
        <f xml:space="preserve"> _xlfn.XLOOKUP($A491,sfeso4051!$A:$A,sfeso4051!$B:$B,,1)
 + ( $A491 - _xlfn.XLOOKUP($A491,sfeso4051!$A:$A,sfeso4051!$A:$A,,1) )
   / ( _xlfn.XLOOKUP($A491,sfeso4051!$A:$A,sfeso4051!$A:$A,,-1)
       - _xlfn.XLOOKUP($A491,sfeso4051!$A:$A,sfeso4051!$A:$A,,1) )
   * ( _xlfn.XLOOKUP($A491,sfeso4051!$A:$A,sfeso4051!$B:$B,,-1)
       - _xlfn.XLOOKUP($A491,sfeso4051!$A:$A,sfeso4051!$B:$B,,1) )</f>
        <v>0.91109730526931676</v>
      </c>
      <c r="F491">
        <f xml:space="preserve"> _xlfn.XLOOKUP($A491,sdbt029!$A:$A,sdbt029!$B:$B,,1)
 + ( $A491 - _xlfn.XLOOKUP($A491,sdbt029!$A:$A,sdbt029!$A:$A,,1) )
   / ( _xlfn.XLOOKUP($A491,sdbt029!$A:$A,sdbt029!$A:$A,,-1)
       - _xlfn.XLOOKUP($A491,sdbt029!$A:$A,sdbt029!$A:$A,,1) )
   * ( _xlfn.XLOOKUP($A491,sdbt029!$A:$A,sdbt029!$B:$B,,-1)
       - _xlfn.XLOOKUP($A491,sdbt029!$A:$A,sdbt029!$B:$B,,1) )</f>
        <v>1.000733353578837</v>
      </c>
      <c r="G491">
        <f xml:space="preserve"> _xlfn.XLOOKUP($A491,sdbs034!$A:$A,sdbs034!$B:$B,,1)
 + ( $A491 - _xlfn.XLOOKUP($A491,sdbs034!$A:$A,sdbs034!$A:$A,,1) )
   / ( _xlfn.XLOOKUP($A491,sdbs034!$A:$A,sdbs034!$A:$A,,-1)
       - _xlfn.XLOOKUP($A491,sdbs034!$A:$A,sdbs034!$A:$A,,1) )
   * ( _xlfn.XLOOKUP($A491,sdbs034!$A:$A,sdbs034!$B:$B,,-1)
       - _xlfn.XLOOKUP($A491,sdbs034!$A:$A,sdbs034!$B:$B,,1) )</f>
        <v>0.95260582398268756</v>
      </c>
      <c r="H491">
        <f xml:space="preserve"> _xlfn.XLOOKUP($A491,sdbso042!$A:$A,sdbso042!$B:$B,,1)
 + ( $A491 - _xlfn.XLOOKUP($A491,sdbso042!$A:$A,sdbso042!$A:$A,,1) )
   / ( _xlfn.XLOOKUP($A491,sdbso042!$A:$A,sdbso042!$A:$A,,-1)
       - _xlfn.XLOOKUP($A491,sdbso042!$A:$A,sdbso042!$A:$A,,1) )
   * ( _xlfn.XLOOKUP($A491,sdbso042!$A:$A,sdbso042!$B:$B,,-1)
       - _xlfn.XLOOKUP($A491,sdbso042!$A:$A,sdbso042!$B:$B,,1) )</f>
        <v>0.91706170745016169</v>
      </c>
      <c r="Y491">
        <f t="shared" si="22"/>
        <v>0</v>
      </c>
      <c r="Z491">
        <f t="shared" si="23"/>
        <v>0</v>
      </c>
      <c r="AM491" s="1">
        <v>2546.1061</v>
      </c>
    </row>
    <row r="492" spans="1:39" x14ac:dyDescent="0.2">
      <c r="A492" s="1">
        <f t="shared" si="21"/>
        <v>2544.8562999999999</v>
      </c>
      <c r="B492" s="1">
        <v>0.99181622999999997</v>
      </c>
      <c r="C492">
        <f xml:space="preserve"> _xlfn.XLOOKUP($A492,DibenzoThiophene!$A:$A,DibenzoThiophene!$B:$B,,1)
 + ( $A492 - _xlfn.XLOOKUP($A492,DibenzoThiophene!$A:$A,DibenzoThiophene!$A:$A,,1) )
   / ( _xlfn.XLOOKUP($A492,DibenzoThiophene!$A:$A,DibenzoThiophene!$A:$A,,-1)
       - _xlfn.XLOOKUP($A492,DibenzoThiophene!$A:$A,DibenzoThiophene!$A:$A,,1) )
   * ( _xlfn.XLOOKUP($A492,DibenzoThiophene!$A:$A,DibenzoThiophene!$B:$B,,-1)
       - _xlfn.XLOOKUP($A492,DibenzoThiophene!$A:$A,DibenzoThiophene!$B:$B,,1) )</f>
        <v>0.99647755287171558</v>
      </c>
      <c r="D492">
        <f xml:space="preserve"> _xlfn.XLOOKUP($A492,Sulfone!$A:$A,Sulfone!$B:$B,,1)
 + ( $A492 - _xlfn.XLOOKUP($A492,Sulfone!$A:$A,Sulfone!$A:$A,,1) )
   / ( _xlfn.XLOOKUP($A492,Sulfone!$A:$A,Sulfone!$A:$A,,-1)
       - _xlfn.XLOOKUP($A492,Sulfone!$A:$A,Sulfone!$A:$A,,1) )
   * ( _xlfn.XLOOKUP($A492,Sulfone!$A:$A,Sulfone!$B:$B,,-1)
       - _xlfn.XLOOKUP($A492,Sulfone!$A:$A,Sulfone!$B:$B,,1) )</f>
        <v>1.0191738870163571</v>
      </c>
      <c r="E492">
        <f xml:space="preserve"> _xlfn.XLOOKUP($A492,sfeso4051!$A:$A,sfeso4051!$B:$B,,1)
 + ( $A492 - _xlfn.XLOOKUP($A492,sfeso4051!$A:$A,sfeso4051!$A:$A,,1) )
   / ( _xlfn.XLOOKUP($A492,sfeso4051!$A:$A,sfeso4051!$A:$A,,-1)
       - _xlfn.XLOOKUP($A492,sfeso4051!$A:$A,sfeso4051!$A:$A,,1) )
   * ( _xlfn.XLOOKUP($A492,sfeso4051!$A:$A,sfeso4051!$B:$B,,-1)
       - _xlfn.XLOOKUP($A492,sfeso4051!$A:$A,sfeso4051!$B:$B,,1) )</f>
        <v>0.91524153518833595</v>
      </c>
      <c r="F492">
        <f xml:space="preserve"> _xlfn.XLOOKUP($A492,sdbt029!$A:$A,sdbt029!$B:$B,,1)
 + ( $A492 - _xlfn.XLOOKUP($A492,sdbt029!$A:$A,sdbt029!$A:$A,,1) )
   / ( _xlfn.XLOOKUP($A492,sdbt029!$A:$A,sdbt029!$A:$A,,-1)
       - _xlfn.XLOOKUP($A492,sdbt029!$A:$A,sdbt029!$A:$A,,1) )
   * ( _xlfn.XLOOKUP($A492,sdbt029!$A:$A,sdbt029!$B:$B,,-1)
       - _xlfn.XLOOKUP($A492,sdbt029!$A:$A,sdbt029!$B:$B,,1) )</f>
        <v>1.0018120125949397</v>
      </c>
      <c r="G492">
        <f xml:space="preserve"> _xlfn.XLOOKUP($A492,sdbs034!$A:$A,sdbs034!$B:$B,,1)
 + ( $A492 - _xlfn.XLOOKUP($A492,sdbs034!$A:$A,sdbs034!$A:$A,,1) )
   / ( _xlfn.XLOOKUP($A492,sdbs034!$A:$A,sdbs034!$A:$A,,-1)
       - _xlfn.XLOOKUP($A492,sdbs034!$A:$A,sdbs034!$A:$A,,1) )
   * ( _xlfn.XLOOKUP($A492,sdbs034!$A:$A,sdbs034!$B:$B,,-1)
       - _xlfn.XLOOKUP($A492,sdbs034!$A:$A,sdbs034!$B:$B,,1) )</f>
        <v>0.95027496182612847</v>
      </c>
      <c r="H492">
        <f xml:space="preserve"> _xlfn.XLOOKUP($A492,sdbso042!$A:$A,sdbso042!$B:$B,,1)
 + ( $A492 - _xlfn.XLOOKUP($A492,sdbso042!$A:$A,sdbso042!$A:$A,,1) )
   / ( _xlfn.XLOOKUP($A492,sdbso042!$A:$A,sdbso042!$A:$A,,-1)
       - _xlfn.XLOOKUP($A492,sdbso042!$A:$A,sdbso042!$A:$A,,1) )
   * ( _xlfn.XLOOKUP($A492,sdbso042!$A:$A,sdbso042!$B:$B,,-1)
       - _xlfn.XLOOKUP($A492,sdbso042!$A:$A,sdbso042!$B:$B,,1) )</f>
        <v>0.91509962095590358</v>
      </c>
      <c r="Y492">
        <f t="shared" si="22"/>
        <v>0</v>
      </c>
      <c r="Z492">
        <f t="shared" si="23"/>
        <v>0</v>
      </c>
      <c r="AM492" s="1">
        <v>2546.3562999999999</v>
      </c>
    </row>
    <row r="493" spans="1:39" x14ac:dyDescent="0.2">
      <c r="A493" s="1">
        <f t="shared" si="21"/>
        <v>2545.1064999999999</v>
      </c>
      <c r="B493" s="1">
        <v>0.99240465</v>
      </c>
      <c r="C493">
        <f xml:space="preserve"> _xlfn.XLOOKUP($A493,DibenzoThiophene!$A:$A,DibenzoThiophene!$B:$B,,1)
 + ( $A493 - _xlfn.XLOOKUP($A493,DibenzoThiophene!$A:$A,DibenzoThiophene!$A:$A,,1) )
   / ( _xlfn.XLOOKUP($A493,DibenzoThiophene!$A:$A,DibenzoThiophene!$A:$A,,-1)
       - _xlfn.XLOOKUP($A493,DibenzoThiophene!$A:$A,DibenzoThiophene!$A:$A,,1) )
   * ( _xlfn.XLOOKUP($A493,DibenzoThiophene!$A:$A,DibenzoThiophene!$B:$B,,-1)
       - _xlfn.XLOOKUP($A493,DibenzoThiophene!$A:$A,DibenzoThiophene!$B:$B,,1) )</f>
        <v>0.99657552252278336</v>
      </c>
      <c r="D493">
        <f xml:space="preserve"> _xlfn.XLOOKUP($A493,Sulfone!$A:$A,Sulfone!$B:$B,,1)
 + ( $A493 - _xlfn.XLOOKUP($A493,Sulfone!$A:$A,Sulfone!$A:$A,,1) )
   / ( _xlfn.XLOOKUP($A493,Sulfone!$A:$A,Sulfone!$A:$A,,-1)
       - _xlfn.XLOOKUP($A493,Sulfone!$A:$A,Sulfone!$A:$A,,1) )
   * ( _xlfn.XLOOKUP($A493,Sulfone!$A:$A,Sulfone!$B:$B,,-1)
       - _xlfn.XLOOKUP($A493,Sulfone!$A:$A,Sulfone!$B:$B,,1) )</f>
        <v>1.0185098335102467</v>
      </c>
      <c r="E493">
        <f xml:space="preserve"> _xlfn.XLOOKUP($A493,sfeso4051!$A:$A,sfeso4051!$B:$B,,1)
 + ( $A493 - _xlfn.XLOOKUP($A493,sfeso4051!$A:$A,sfeso4051!$A:$A,,1) )
   / ( _xlfn.XLOOKUP($A493,sfeso4051!$A:$A,sfeso4051!$A:$A,,-1)
       - _xlfn.XLOOKUP($A493,sfeso4051!$A:$A,sfeso4051!$A:$A,,1) )
   * ( _xlfn.XLOOKUP($A493,sfeso4051!$A:$A,sfeso4051!$B:$B,,-1)
       - _xlfn.XLOOKUP($A493,sfeso4051!$A:$A,sfeso4051!$B:$B,,1) )</f>
        <v>0.91863700659875314</v>
      </c>
      <c r="F493">
        <f xml:space="preserve"> _xlfn.XLOOKUP($A493,sdbt029!$A:$A,sdbt029!$B:$B,,1)
 + ( $A493 - _xlfn.XLOOKUP($A493,sdbt029!$A:$A,sdbt029!$A:$A,,1) )
   / ( _xlfn.XLOOKUP($A493,sdbt029!$A:$A,sdbt029!$A:$A,,-1)
       - _xlfn.XLOOKUP($A493,sdbt029!$A:$A,sdbt029!$A:$A,,1) )
   * ( _xlfn.XLOOKUP($A493,sdbt029!$A:$A,sdbt029!$B:$B,,-1)
       - _xlfn.XLOOKUP($A493,sdbt029!$A:$A,sdbt029!$B:$B,,1) )</f>
        <v>1.0032841449093857</v>
      </c>
      <c r="G493">
        <f xml:space="preserve"> _xlfn.XLOOKUP($A493,sdbs034!$A:$A,sdbs034!$B:$B,,1)
 + ( $A493 - _xlfn.XLOOKUP($A493,sdbs034!$A:$A,sdbs034!$A:$A,,1) )
   / ( _xlfn.XLOOKUP($A493,sdbs034!$A:$A,sdbs034!$A:$A,,-1)
       - _xlfn.XLOOKUP($A493,sdbs034!$A:$A,sdbs034!$A:$A,,1) )
   * ( _xlfn.XLOOKUP($A493,sdbs034!$A:$A,sdbs034!$B:$B,,-1)
       - _xlfn.XLOOKUP($A493,sdbs034!$A:$A,sdbs034!$B:$B,,1) )</f>
        <v>0.95014217358834885</v>
      </c>
      <c r="H493">
        <f xml:space="preserve"> _xlfn.XLOOKUP($A493,sdbso042!$A:$A,sdbso042!$B:$B,,1)
 + ( $A493 - _xlfn.XLOOKUP($A493,sdbso042!$A:$A,sdbso042!$A:$A,,1) )
   / ( _xlfn.XLOOKUP($A493,sdbso042!$A:$A,sdbso042!$A:$A,,-1)
       - _xlfn.XLOOKUP($A493,sdbso042!$A:$A,sdbso042!$A:$A,,1) )
   * ( _xlfn.XLOOKUP($A493,sdbso042!$A:$A,sdbso042!$B:$B,,-1)
       - _xlfn.XLOOKUP($A493,sdbso042!$A:$A,sdbso042!$B:$B,,1) )</f>
        <v>0.91501093950004997</v>
      </c>
      <c r="Y493">
        <f t="shared" si="22"/>
        <v>0</v>
      </c>
      <c r="Z493">
        <f t="shared" si="23"/>
        <v>0</v>
      </c>
      <c r="AM493" s="1">
        <v>2546.6064999999999</v>
      </c>
    </row>
    <row r="494" spans="1:39" x14ac:dyDescent="0.2">
      <c r="A494" s="1">
        <f t="shared" si="21"/>
        <v>2545.3566000000001</v>
      </c>
      <c r="B494" s="1">
        <v>1.0069558999999999</v>
      </c>
      <c r="C494">
        <f xml:space="preserve"> _xlfn.XLOOKUP($A494,DibenzoThiophene!$A:$A,DibenzoThiophene!$B:$B,,1)
 + ( $A494 - _xlfn.XLOOKUP($A494,DibenzoThiophene!$A:$A,DibenzoThiophene!$A:$A,,1) )
   / ( _xlfn.XLOOKUP($A494,DibenzoThiophene!$A:$A,DibenzoThiophene!$A:$A,,-1)
       - _xlfn.XLOOKUP($A494,DibenzoThiophene!$A:$A,DibenzoThiophene!$A:$A,,1) )
   * ( _xlfn.XLOOKUP($A494,DibenzoThiophene!$A:$A,DibenzoThiophene!$B:$B,,-1)
       - _xlfn.XLOOKUP($A494,DibenzoThiophene!$A:$A,DibenzoThiophene!$B:$B,,1) )</f>
        <v>0.99667345301731602</v>
      </c>
      <c r="D494">
        <f xml:space="preserve"> _xlfn.XLOOKUP($A494,Sulfone!$A:$A,Sulfone!$B:$B,,1)
 + ( $A494 - _xlfn.XLOOKUP($A494,Sulfone!$A:$A,Sulfone!$A:$A,,1) )
   / ( _xlfn.XLOOKUP($A494,Sulfone!$A:$A,Sulfone!$A:$A,,-1)
       - _xlfn.XLOOKUP($A494,Sulfone!$A:$A,Sulfone!$A:$A,,1) )
   * ( _xlfn.XLOOKUP($A494,Sulfone!$A:$A,Sulfone!$B:$B,,-1)
       - _xlfn.XLOOKUP($A494,Sulfone!$A:$A,Sulfone!$B:$B,,1) )</f>
        <v>1.0174103562887562</v>
      </c>
      <c r="E494">
        <f xml:space="preserve"> _xlfn.XLOOKUP($A494,sfeso4051!$A:$A,sfeso4051!$B:$B,,1)
 + ( $A494 - _xlfn.XLOOKUP($A494,sfeso4051!$A:$A,sfeso4051!$A:$A,,1) )
   / ( _xlfn.XLOOKUP($A494,sfeso4051!$A:$A,sfeso4051!$A:$A,,-1)
       - _xlfn.XLOOKUP($A494,sfeso4051!$A:$A,sfeso4051!$A:$A,,1) )
   * ( _xlfn.XLOOKUP($A494,sfeso4051!$A:$A,sfeso4051!$B:$B,,-1)
       - _xlfn.XLOOKUP($A494,sfeso4051!$A:$A,sfeso4051!$B:$B,,1) )</f>
        <v>0.92103270978708118</v>
      </c>
      <c r="F494">
        <f xml:space="preserve"> _xlfn.XLOOKUP($A494,sdbt029!$A:$A,sdbt029!$B:$B,,1)
 + ( $A494 - _xlfn.XLOOKUP($A494,sdbt029!$A:$A,sdbt029!$A:$A,,1) )
   / ( _xlfn.XLOOKUP($A494,sdbt029!$A:$A,sdbt029!$A:$A,,-1)
       - _xlfn.XLOOKUP($A494,sdbt029!$A:$A,sdbt029!$A:$A,,1) )
   * ( _xlfn.XLOOKUP($A494,sdbt029!$A:$A,sdbt029!$B:$B,,-1)
       - _xlfn.XLOOKUP($A494,sdbt029!$A:$A,sdbt029!$B:$B,,1) )</f>
        <v>1.0052803548209177</v>
      </c>
      <c r="G494">
        <f xml:space="preserve"> _xlfn.XLOOKUP($A494,sdbs034!$A:$A,sdbs034!$B:$B,,1)
 + ( $A494 - _xlfn.XLOOKUP($A494,sdbs034!$A:$A,sdbs034!$A:$A,,1) )
   / ( _xlfn.XLOOKUP($A494,sdbs034!$A:$A,sdbs034!$A:$A,,-1)
       - _xlfn.XLOOKUP($A494,sdbs034!$A:$A,sdbs034!$A:$A,,1) )
   * ( _xlfn.XLOOKUP($A494,sdbs034!$A:$A,sdbs034!$B:$B,,-1)
       - _xlfn.XLOOKUP($A494,sdbs034!$A:$A,sdbs034!$B:$B,,1) )</f>
        <v>0.9529403986945012</v>
      </c>
      <c r="H494">
        <f xml:space="preserve"> _xlfn.XLOOKUP($A494,sdbso042!$A:$A,sdbso042!$B:$B,,1)
 + ( $A494 - _xlfn.XLOOKUP($A494,sdbso042!$A:$A,sdbso042!$A:$A,,1) )
   / ( _xlfn.XLOOKUP($A494,sdbso042!$A:$A,sdbso042!$A:$A,,-1)
       - _xlfn.XLOOKUP($A494,sdbso042!$A:$A,sdbso042!$A:$A,,1) )
   * ( _xlfn.XLOOKUP($A494,sdbso042!$A:$A,sdbso042!$B:$B,,-1)
       - _xlfn.XLOOKUP($A494,sdbso042!$A:$A,sdbso042!$B:$B,,1) )</f>
        <v>0.91742033310953042</v>
      </c>
      <c r="Y494">
        <f t="shared" si="22"/>
        <v>0</v>
      </c>
      <c r="Z494">
        <f t="shared" si="23"/>
        <v>0</v>
      </c>
      <c r="AM494" s="1">
        <v>2546.8566000000001</v>
      </c>
    </row>
    <row r="495" spans="1:39" x14ac:dyDescent="0.2">
      <c r="A495" s="1">
        <f t="shared" si="21"/>
        <v>2545.6068</v>
      </c>
      <c r="B495" s="1">
        <v>1.0210440000000001</v>
      </c>
      <c r="C495">
        <f xml:space="preserve"> _xlfn.XLOOKUP($A495,DibenzoThiophene!$A:$A,DibenzoThiophene!$B:$B,,1)
 + ( $A495 - _xlfn.XLOOKUP($A495,DibenzoThiophene!$A:$A,DibenzoThiophene!$A:$A,,1) )
   / ( _xlfn.XLOOKUP($A495,DibenzoThiophene!$A:$A,DibenzoThiophene!$A:$A,,-1)
       - _xlfn.XLOOKUP($A495,DibenzoThiophene!$A:$A,DibenzoThiophene!$A:$A,,1) )
   * ( _xlfn.XLOOKUP($A495,DibenzoThiophene!$A:$A,DibenzoThiophene!$B:$B,,-1)
       - _xlfn.XLOOKUP($A495,DibenzoThiophene!$A:$A,DibenzoThiophene!$B:$B,,1) )</f>
        <v>0.99677142266838359</v>
      </c>
      <c r="D495">
        <f xml:space="preserve"> _xlfn.XLOOKUP($A495,Sulfone!$A:$A,Sulfone!$B:$B,,1)
 + ( $A495 - _xlfn.XLOOKUP($A495,Sulfone!$A:$A,Sulfone!$A:$A,,1) )
   / ( _xlfn.XLOOKUP($A495,Sulfone!$A:$A,Sulfone!$A:$A,,-1)
       - _xlfn.XLOOKUP($A495,Sulfone!$A:$A,Sulfone!$A:$A,,1) )
   * ( _xlfn.XLOOKUP($A495,Sulfone!$A:$A,Sulfone!$B:$B,,-1)
       - _xlfn.XLOOKUP($A495,Sulfone!$A:$A,Sulfone!$B:$B,,1) )</f>
        <v>1.0163104394522242</v>
      </c>
      <c r="E495">
        <f xml:space="preserve"> _xlfn.XLOOKUP($A495,sfeso4051!$A:$A,sfeso4051!$B:$B,,1)
 + ( $A495 - _xlfn.XLOOKUP($A495,sfeso4051!$A:$A,sfeso4051!$A:$A,,1) )
   / ( _xlfn.XLOOKUP($A495,sfeso4051!$A:$A,sfeso4051!$A:$A,,-1)
       - _xlfn.XLOOKUP($A495,sfeso4051!$A:$A,sfeso4051!$A:$A,,1) )
   * ( _xlfn.XLOOKUP($A495,sfeso4051!$A:$A,sfeso4051!$B:$B,,-1)
       - _xlfn.XLOOKUP($A495,sfeso4051!$A:$A,sfeso4051!$B:$B,,1) )</f>
        <v>0.923201434211947</v>
      </c>
      <c r="F495">
        <f xml:space="preserve"> _xlfn.XLOOKUP($A495,sdbt029!$A:$A,sdbt029!$B:$B,,1)
 + ( $A495 - _xlfn.XLOOKUP($A495,sdbt029!$A:$A,sdbt029!$A:$A,,1) )
   / ( _xlfn.XLOOKUP($A495,sdbt029!$A:$A,sdbt029!$A:$A,,-1)
       - _xlfn.XLOOKUP($A495,sdbt029!$A:$A,sdbt029!$A:$A,,1) )
   * ( _xlfn.XLOOKUP($A495,sdbt029!$A:$A,sdbt029!$B:$B,,-1)
       - _xlfn.XLOOKUP($A495,sdbt029!$A:$A,sdbt029!$B:$B,,1) )</f>
        <v>1.00631240356577</v>
      </c>
      <c r="G495">
        <f xml:space="preserve"> _xlfn.XLOOKUP($A495,sdbs034!$A:$A,sdbs034!$B:$B,,1)
 + ( $A495 - _xlfn.XLOOKUP($A495,sdbs034!$A:$A,sdbs034!$A:$A,,1) )
   / ( _xlfn.XLOOKUP($A495,sdbs034!$A:$A,sdbs034!$A:$A,,-1)
       - _xlfn.XLOOKUP($A495,sdbs034!$A:$A,sdbs034!$A:$A,,1) )
   * ( _xlfn.XLOOKUP($A495,sdbs034!$A:$A,sdbs034!$B:$B,,-1)
       - _xlfn.XLOOKUP($A495,sdbs034!$A:$A,sdbs034!$B:$B,,1) )</f>
        <v>0.95564529144794408</v>
      </c>
      <c r="H495">
        <f xml:space="preserve"> _xlfn.XLOOKUP($A495,sdbso042!$A:$A,sdbso042!$B:$B,,1)
 + ( $A495 - _xlfn.XLOOKUP($A495,sdbso042!$A:$A,sdbso042!$A:$A,,1) )
   / ( _xlfn.XLOOKUP($A495,sdbso042!$A:$A,sdbso042!$A:$A,,-1)
       - _xlfn.XLOOKUP($A495,sdbso042!$A:$A,sdbso042!$A:$A,,1) )
   * ( _xlfn.XLOOKUP($A495,sdbso042!$A:$A,sdbso042!$B:$B,,-1)
       - _xlfn.XLOOKUP($A495,sdbso042!$A:$A,sdbso042!$B:$B,,1) )</f>
        <v>0.91723212436078183</v>
      </c>
      <c r="Y495">
        <f t="shared" si="22"/>
        <v>0</v>
      </c>
      <c r="Z495">
        <f t="shared" si="23"/>
        <v>0</v>
      </c>
      <c r="AM495" s="1">
        <v>2547.1068</v>
      </c>
    </row>
    <row r="496" spans="1:39" x14ac:dyDescent="0.2">
      <c r="A496" s="1">
        <f t="shared" si="21"/>
        <v>2545.857</v>
      </c>
      <c r="B496" s="1">
        <v>0.97685451000000001</v>
      </c>
      <c r="C496">
        <f xml:space="preserve"> _xlfn.XLOOKUP($A496,DibenzoThiophene!$A:$A,DibenzoThiophene!$B:$B,,1)
 + ( $A496 - _xlfn.XLOOKUP($A496,DibenzoThiophene!$A:$A,DibenzoThiophene!$A:$A,,1) )
   / ( _xlfn.XLOOKUP($A496,DibenzoThiophene!$A:$A,DibenzoThiophene!$A:$A,,-1)
       - _xlfn.XLOOKUP($A496,DibenzoThiophene!$A:$A,DibenzoThiophene!$A:$A,,1) )
   * ( _xlfn.XLOOKUP($A496,DibenzoThiophene!$A:$A,DibenzoThiophene!$B:$B,,-1)
       - _xlfn.XLOOKUP($A496,DibenzoThiophene!$A:$A,DibenzoThiophene!$B:$B,,1) )</f>
        <v>0.99686939231945126</v>
      </c>
      <c r="D496">
        <f xml:space="preserve"> _xlfn.XLOOKUP($A496,Sulfone!$A:$A,Sulfone!$B:$B,,1)
 + ( $A496 - _xlfn.XLOOKUP($A496,Sulfone!$A:$A,Sulfone!$A:$A,,1) )
   / ( _xlfn.XLOOKUP($A496,Sulfone!$A:$A,Sulfone!$A:$A,,-1)
       - _xlfn.XLOOKUP($A496,Sulfone!$A:$A,Sulfone!$A:$A,,1) )
   * ( _xlfn.XLOOKUP($A496,Sulfone!$A:$A,Sulfone!$B:$B,,-1)
       - _xlfn.XLOOKUP($A496,Sulfone!$A:$A,Sulfone!$B:$B,,1) )</f>
        <v>1.0152105226156924</v>
      </c>
      <c r="E496">
        <f xml:space="preserve"> _xlfn.XLOOKUP($A496,sfeso4051!$A:$A,sfeso4051!$B:$B,,1)
 + ( $A496 - _xlfn.XLOOKUP($A496,sfeso4051!$A:$A,sfeso4051!$A:$A,,1) )
   / ( _xlfn.XLOOKUP($A496,sfeso4051!$A:$A,sfeso4051!$A:$A,,-1)
       - _xlfn.XLOOKUP($A496,sfeso4051!$A:$A,sfeso4051!$A:$A,,1) )
   * ( _xlfn.XLOOKUP($A496,sfeso4051!$A:$A,sfeso4051!$B:$B,,-1)
       - _xlfn.XLOOKUP($A496,sfeso4051!$A:$A,sfeso4051!$B:$B,,1) )</f>
        <v>0.92504585599630451</v>
      </c>
      <c r="F496">
        <f xml:space="preserve"> _xlfn.XLOOKUP($A496,sdbt029!$A:$A,sdbt029!$B:$B,,1)
 + ( $A496 - _xlfn.XLOOKUP($A496,sdbt029!$A:$A,sdbt029!$A:$A,,1) )
   / ( _xlfn.XLOOKUP($A496,sdbt029!$A:$A,sdbt029!$A:$A,,-1)
       - _xlfn.XLOOKUP($A496,sdbt029!$A:$A,sdbt029!$A:$A,,1) )
   * ( _xlfn.XLOOKUP($A496,sdbt029!$A:$A,sdbt029!$B:$B,,-1)
       - _xlfn.XLOOKUP($A496,sdbt029!$A:$A,sdbt029!$B:$B,,1) )</f>
        <v>1.0059715320573164</v>
      </c>
      <c r="G496">
        <f xml:space="preserve"> _xlfn.XLOOKUP($A496,sdbs034!$A:$A,sdbs034!$B:$B,,1)
 + ( $A496 - _xlfn.XLOOKUP($A496,sdbs034!$A:$A,sdbs034!$A:$A,,1) )
   / ( _xlfn.XLOOKUP($A496,sdbs034!$A:$A,sdbs034!$A:$A,,-1)
       - _xlfn.XLOOKUP($A496,sdbs034!$A:$A,sdbs034!$A:$A,,1) )
   * ( _xlfn.XLOOKUP($A496,sdbs034!$A:$A,sdbs034!$B:$B,,-1)
       - _xlfn.XLOOKUP($A496,sdbs034!$A:$A,sdbs034!$B:$B,,1) )</f>
        <v>0.95821580137856832</v>
      </c>
      <c r="H496">
        <f xml:space="preserve"> _xlfn.XLOOKUP($A496,sdbso042!$A:$A,sdbso042!$B:$B,,1)
 + ( $A496 - _xlfn.XLOOKUP($A496,sdbso042!$A:$A,sdbso042!$A:$A,,1) )
   / ( _xlfn.XLOOKUP($A496,sdbso042!$A:$A,sdbso042!$A:$A,,-1)
       - _xlfn.XLOOKUP($A496,sdbso042!$A:$A,sdbso042!$A:$A,,1) )
   * ( _xlfn.XLOOKUP($A496,sdbso042!$A:$A,sdbso042!$B:$B,,-1)
       - _xlfn.XLOOKUP($A496,sdbso042!$A:$A,sdbso042!$B:$B,,1) )</f>
        <v>0.91334674060713739</v>
      </c>
      <c r="Y496">
        <f t="shared" si="22"/>
        <v>0</v>
      </c>
      <c r="Z496">
        <f t="shared" si="23"/>
        <v>0</v>
      </c>
      <c r="AM496" s="1">
        <v>2547.357</v>
      </c>
    </row>
    <row r="497" spans="1:39" x14ac:dyDescent="0.2">
      <c r="A497" s="1">
        <f t="shared" si="21"/>
        <v>2546.1071999999999</v>
      </c>
      <c r="B497" s="1">
        <v>1.0119438999999999</v>
      </c>
      <c r="C497">
        <f xml:space="preserve"> _xlfn.XLOOKUP($A497,DibenzoThiophene!$A:$A,DibenzoThiophene!$B:$B,,1)
 + ( $A497 - _xlfn.XLOOKUP($A497,DibenzoThiophene!$A:$A,DibenzoThiophene!$A:$A,,1) )
   / ( _xlfn.XLOOKUP($A497,DibenzoThiophene!$A:$A,DibenzoThiophene!$A:$A,,-1)
       - _xlfn.XLOOKUP($A497,DibenzoThiophene!$A:$A,DibenzoThiophene!$A:$A,,1) )
   * ( _xlfn.XLOOKUP($A497,DibenzoThiophene!$A:$A,DibenzoThiophene!$B:$B,,-1)
       - _xlfn.XLOOKUP($A497,DibenzoThiophene!$A:$A,DibenzoThiophene!$B:$B,,1) )</f>
        <v>0.99696736197051905</v>
      </c>
      <c r="D497">
        <f xml:space="preserve"> _xlfn.XLOOKUP($A497,Sulfone!$A:$A,Sulfone!$B:$B,,1)
 + ( $A497 - _xlfn.XLOOKUP($A497,Sulfone!$A:$A,Sulfone!$A:$A,,1) )
   / ( _xlfn.XLOOKUP($A497,Sulfone!$A:$A,Sulfone!$A:$A,,-1)
       - _xlfn.XLOOKUP($A497,Sulfone!$A:$A,Sulfone!$A:$A,,1) )
   * ( _xlfn.XLOOKUP($A497,Sulfone!$A:$A,Sulfone!$B:$B,,-1)
       - _xlfn.XLOOKUP($A497,Sulfone!$A:$A,Sulfone!$B:$B,,1) )</f>
        <v>1.0141801247116857</v>
      </c>
      <c r="E497">
        <f xml:space="preserve"> _xlfn.XLOOKUP($A497,sfeso4051!$A:$A,sfeso4051!$B:$B,,1)
 + ( $A497 - _xlfn.XLOOKUP($A497,sfeso4051!$A:$A,sfeso4051!$A:$A,,1) )
   / ( _xlfn.XLOOKUP($A497,sfeso4051!$A:$A,sfeso4051!$A:$A,,-1)
       - _xlfn.XLOOKUP($A497,sfeso4051!$A:$A,sfeso4051!$A:$A,,1) )
   * ( _xlfn.XLOOKUP($A497,sfeso4051!$A:$A,sfeso4051!$B:$B,,-1)
       - _xlfn.XLOOKUP($A497,sfeso4051!$A:$A,sfeso4051!$B:$B,,1) )</f>
        <v>0.92673784042398877</v>
      </c>
      <c r="F497">
        <f xml:space="preserve"> _xlfn.XLOOKUP($A497,sdbt029!$A:$A,sdbt029!$B:$B,,1)
 + ( $A497 - _xlfn.XLOOKUP($A497,sdbt029!$A:$A,sdbt029!$A:$A,,1) )
   / ( _xlfn.XLOOKUP($A497,sdbt029!$A:$A,sdbt029!$A:$A,,-1)
       - _xlfn.XLOOKUP($A497,sdbt029!$A:$A,sdbt029!$A:$A,,1) )
   * ( _xlfn.XLOOKUP($A497,sdbt029!$A:$A,sdbt029!$B:$B,,-1)
       - _xlfn.XLOOKUP($A497,sdbt029!$A:$A,sdbt029!$B:$B,,1) )</f>
        <v>1.0064635560193993</v>
      </c>
      <c r="G497">
        <f xml:space="preserve"> _xlfn.XLOOKUP($A497,sdbs034!$A:$A,sdbs034!$B:$B,,1)
 + ( $A497 - _xlfn.XLOOKUP($A497,sdbs034!$A:$A,sdbs034!$A:$A,,1) )
   / ( _xlfn.XLOOKUP($A497,sdbs034!$A:$A,sdbs034!$A:$A,,-1)
       - _xlfn.XLOOKUP($A497,sdbs034!$A:$A,sdbs034!$A:$A,,1) )
   * ( _xlfn.XLOOKUP($A497,sdbs034!$A:$A,sdbs034!$B:$B,,-1)
       - _xlfn.XLOOKUP($A497,sdbs034!$A:$A,sdbs034!$B:$B,,1) )</f>
        <v>0.95855827393184101</v>
      </c>
      <c r="H497">
        <f xml:space="preserve"> _xlfn.XLOOKUP($A497,sdbso042!$A:$A,sdbso042!$B:$B,,1)
 + ( $A497 - _xlfn.XLOOKUP($A497,sdbso042!$A:$A,sdbso042!$A:$A,,1) )
   / ( _xlfn.XLOOKUP($A497,sdbso042!$A:$A,sdbso042!$A:$A,,-1)
       - _xlfn.XLOOKUP($A497,sdbso042!$A:$A,sdbso042!$A:$A,,1) )
   * ( _xlfn.XLOOKUP($A497,sdbso042!$A:$A,sdbso042!$B:$B,,-1)
       - _xlfn.XLOOKUP($A497,sdbso042!$A:$A,sdbso042!$B:$B,,1) )</f>
        <v>0.91252056687377581</v>
      </c>
      <c r="Y497">
        <f t="shared" si="22"/>
        <v>0</v>
      </c>
      <c r="Z497">
        <f t="shared" si="23"/>
        <v>0</v>
      </c>
      <c r="AM497" s="1">
        <v>2547.6071999999999</v>
      </c>
    </row>
    <row r="498" spans="1:39" x14ac:dyDescent="0.2">
      <c r="A498" s="1">
        <f t="shared" si="21"/>
        <v>2546.3573000000001</v>
      </c>
      <c r="B498" s="1">
        <v>0.96656273000000004</v>
      </c>
      <c r="C498">
        <f xml:space="preserve"> _xlfn.XLOOKUP($A498,DibenzoThiophene!$A:$A,DibenzoThiophene!$B:$B,,1)
 + ( $A498 - _xlfn.XLOOKUP($A498,DibenzoThiophene!$A:$A,DibenzoThiophene!$A:$A,,1) )
   / ( _xlfn.XLOOKUP($A498,DibenzoThiophene!$A:$A,DibenzoThiophene!$A:$A,,-1)
       - _xlfn.XLOOKUP($A498,DibenzoThiophene!$A:$A,DibenzoThiophene!$A:$A,,1) )
   * ( _xlfn.XLOOKUP($A498,DibenzoThiophene!$A:$A,DibenzoThiophene!$B:$B,,-1)
       - _xlfn.XLOOKUP($A498,DibenzoThiophene!$A:$A,DibenzoThiophene!$B:$B,,1) )</f>
        <v>0.99706529246505171</v>
      </c>
      <c r="D498">
        <f xml:space="preserve"> _xlfn.XLOOKUP($A498,Sulfone!$A:$A,Sulfone!$B:$B,,1)
 + ( $A498 - _xlfn.XLOOKUP($A498,Sulfone!$A:$A,Sulfone!$A:$A,,1) )
   / ( _xlfn.XLOOKUP($A498,Sulfone!$A:$A,Sulfone!$A:$A,,-1)
       - _xlfn.XLOOKUP($A498,Sulfone!$A:$A,Sulfone!$A:$A,,1) )
   * ( _xlfn.XLOOKUP($A498,Sulfone!$A:$A,Sulfone!$B:$B,,-1)
       - _xlfn.XLOOKUP($A498,Sulfone!$A:$A,Sulfone!$B:$B,,1) )</f>
        <v>1.0132414863895907</v>
      </c>
      <c r="E498">
        <f xml:space="preserve"> _xlfn.XLOOKUP($A498,sfeso4051!$A:$A,sfeso4051!$B:$B,,1)
 + ( $A498 - _xlfn.XLOOKUP($A498,sfeso4051!$A:$A,sfeso4051!$A:$A,,1) )
   / ( _xlfn.XLOOKUP($A498,sfeso4051!$A:$A,sfeso4051!$A:$A,,-1)
       - _xlfn.XLOOKUP($A498,sfeso4051!$A:$A,sfeso4051!$A:$A,,1) )
   * ( _xlfn.XLOOKUP($A498,sfeso4051!$A:$A,sfeso4051!$B:$B,,-1)
       - _xlfn.XLOOKUP($A498,sfeso4051!$A:$A,sfeso4051!$B:$B,,1) )</f>
        <v>0.92822884618660217</v>
      </c>
      <c r="F498">
        <f xml:space="preserve"> _xlfn.XLOOKUP($A498,sdbt029!$A:$A,sdbt029!$B:$B,,1)
 + ( $A498 - _xlfn.XLOOKUP($A498,sdbt029!$A:$A,sdbt029!$A:$A,,1) )
   / ( _xlfn.XLOOKUP($A498,sdbt029!$A:$A,sdbt029!$A:$A,,-1)
       - _xlfn.XLOOKUP($A498,sdbt029!$A:$A,sdbt029!$A:$A,,1) )
   * ( _xlfn.XLOOKUP($A498,sdbt029!$A:$A,sdbt029!$B:$B,,-1)
       - _xlfn.XLOOKUP($A498,sdbt029!$A:$A,sdbt029!$B:$B,,1) )</f>
        <v>1.0080498064784156</v>
      </c>
      <c r="G498">
        <f xml:space="preserve"> _xlfn.XLOOKUP($A498,sdbs034!$A:$A,sdbs034!$B:$B,,1)
 + ( $A498 - _xlfn.XLOOKUP($A498,sdbs034!$A:$A,sdbs034!$A:$A,,1) )
   / ( _xlfn.XLOOKUP($A498,sdbs034!$A:$A,sdbs034!$A:$A,,-1)
       - _xlfn.XLOOKUP($A498,sdbs034!$A:$A,sdbs034!$A:$A,,1) )
   * ( _xlfn.XLOOKUP($A498,sdbs034!$A:$A,sdbs034!$B:$B,,-1)
       - _xlfn.XLOOKUP($A498,sdbs034!$A:$A,sdbs034!$B:$B,,1) )</f>
        <v>0.95597297250189561</v>
      </c>
      <c r="H498">
        <f xml:space="preserve"> _xlfn.XLOOKUP($A498,sdbso042!$A:$A,sdbso042!$B:$B,,1)
 + ( $A498 - _xlfn.XLOOKUP($A498,sdbso042!$A:$A,sdbso042!$A:$A,,1) )
   / ( _xlfn.XLOOKUP($A498,sdbso042!$A:$A,sdbso042!$A:$A,,-1)
       - _xlfn.XLOOKUP($A498,sdbso042!$A:$A,sdbso042!$A:$A,,1) )
   * ( _xlfn.XLOOKUP($A498,sdbso042!$A:$A,sdbso042!$B:$B,,-1)
       - _xlfn.XLOOKUP($A498,sdbso042!$A:$A,sdbso042!$B:$B,,1) )</f>
        <v>0.91571451980626661</v>
      </c>
      <c r="Y498">
        <f t="shared" si="22"/>
        <v>0</v>
      </c>
      <c r="Z498">
        <f t="shared" si="23"/>
        <v>0</v>
      </c>
      <c r="AM498" s="1">
        <v>2547.8573000000001</v>
      </c>
    </row>
    <row r="499" spans="1:39" x14ac:dyDescent="0.2">
      <c r="A499" s="1">
        <f t="shared" si="21"/>
        <v>2546.6075000000001</v>
      </c>
      <c r="B499" s="1">
        <v>1.0105488</v>
      </c>
      <c r="C499">
        <f xml:space="preserve"> _xlfn.XLOOKUP($A499,DibenzoThiophene!$A:$A,DibenzoThiophene!$B:$B,,1)
 + ( $A499 - _xlfn.XLOOKUP($A499,DibenzoThiophene!$A:$A,DibenzoThiophene!$A:$A,,1) )
   / ( _xlfn.XLOOKUP($A499,DibenzoThiophene!$A:$A,DibenzoThiophene!$A:$A,,-1)
       - _xlfn.XLOOKUP($A499,DibenzoThiophene!$A:$A,DibenzoThiophene!$A:$A,,1) )
   * ( _xlfn.XLOOKUP($A499,DibenzoThiophene!$A:$A,DibenzoThiophene!$B:$B,,-1)
       - _xlfn.XLOOKUP($A499,DibenzoThiophene!$A:$A,DibenzoThiophene!$B:$B,,1) )</f>
        <v>0.99716326211611928</v>
      </c>
      <c r="D499">
        <f xml:space="preserve"> _xlfn.XLOOKUP($A499,Sulfone!$A:$A,Sulfone!$B:$B,,1)
 + ( $A499 - _xlfn.XLOOKUP($A499,Sulfone!$A:$A,Sulfone!$A:$A,,1) )
   / ( _xlfn.XLOOKUP($A499,Sulfone!$A:$A,Sulfone!$A:$A,,-1)
       - _xlfn.XLOOKUP($A499,Sulfone!$A:$A,Sulfone!$A:$A,,1) )
   * ( _xlfn.XLOOKUP($A499,Sulfone!$A:$A,Sulfone!$B:$B,,-1)
       - _xlfn.XLOOKUP($A499,Sulfone!$A:$A,Sulfone!$B:$B,,1) )</f>
        <v>1.0123024727622896</v>
      </c>
      <c r="E499">
        <f xml:space="preserve"> _xlfn.XLOOKUP($A499,sfeso4051!$A:$A,sfeso4051!$B:$B,,1)
 + ( $A499 - _xlfn.XLOOKUP($A499,sfeso4051!$A:$A,sfeso4051!$A:$A,,1) )
   / ( _xlfn.XLOOKUP($A499,sfeso4051!$A:$A,sfeso4051!$A:$A,,-1)
       - _xlfn.XLOOKUP($A499,sfeso4051!$A:$A,sfeso4051!$A:$A,,1) )
   * ( _xlfn.XLOOKUP($A499,sfeso4051!$A:$A,sfeso4051!$B:$B,,-1)
       - _xlfn.XLOOKUP($A499,sfeso4051!$A:$A,sfeso4051!$B:$B,,1) )</f>
        <v>0.93037911536529661</v>
      </c>
      <c r="F499">
        <f xml:space="preserve"> _xlfn.XLOOKUP($A499,sdbt029!$A:$A,sdbt029!$B:$B,,1)
 + ( $A499 - _xlfn.XLOOKUP($A499,sdbt029!$A:$A,sdbt029!$A:$A,,1) )
   / ( _xlfn.XLOOKUP($A499,sdbt029!$A:$A,sdbt029!$A:$A,,-1)
       - _xlfn.XLOOKUP($A499,sdbt029!$A:$A,sdbt029!$A:$A,,1) )
   * ( _xlfn.XLOOKUP($A499,sdbt029!$A:$A,sdbt029!$B:$B,,-1)
       - _xlfn.XLOOKUP($A499,sdbt029!$A:$A,sdbt029!$B:$B,,1) )</f>
        <v>1.0089910632780192</v>
      </c>
      <c r="G499">
        <f xml:space="preserve"> _xlfn.XLOOKUP($A499,sdbs034!$A:$A,sdbs034!$B:$B,,1)
 + ( $A499 - _xlfn.XLOOKUP($A499,sdbs034!$A:$A,sdbs034!$A:$A,,1) )
   / ( _xlfn.XLOOKUP($A499,sdbs034!$A:$A,sdbs034!$A:$A,,-1)
       - _xlfn.XLOOKUP($A499,sdbs034!$A:$A,sdbs034!$A:$A,,1) )
   * ( _xlfn.XLOOKUP($A499,sdbs034!$A:$A,sdbs034!$B:$B,,-1)
       - _xlfn.XLOOKUP($A499,sdbs034!$A:$A,sdbs034!$B:$B,,1) )</f>
        <v>0.95462118588431311</v>
      </c>
      <c r="H499">
        <f xml:space="preserve"> _xlfn.XLOOKUP($A499,sdbso042!$A:$A,sdbso042!$B:$B,,1)
 + ( $A499 - _xlfn.XLOOKUP($A499,sdbso042!$A:$A,sdbso042!$A:$A,,1) )
   / ( _xlfn.XLOOKUP($A499,sdbso042!$A:$A,sdbso042!$A:$A,,-1)
       - _xlfn.XLOOKUP($A499,sdbso042!$A:$A,sdbso042!$A:$A,,1) )
   * ( _xlfn.XLOOKUP($A499,sdbso042!$A:$A,sdbso042!$B:$B,,-1)
       - _xlfn.XLOOKUP($A499,sdbso042!$A:$A,sdbso042!$B:$B,,1) )</f>
        <v>0.91648033638170945</v>
      </c>
      <c r="Y499">
        <f t="shared" si="22"/>
        <v>0</v>
      </c>
      <c r="Z499">
        <f t="shared" si="23"/>
        <v>0</v>
      </c>
      <c r="AM499" s="1">
        <v>2548.1075000000001</v>
      </c>
    </row>
    <row r="500" spans="1:39" x14ac:dyDescent="0.2">
      <c r="A500" s="1">
        <f t="shared" si="21"/>
        <v>2546.8577</v>
      </c>
      <c r="B500" s="1">
        <v>0.97653078999999998</v>
      </c>
      <c r="C500">
        <f xml:space="preserve"> _xlfn.XLOOKUP($A500,DibenzoThiophene!$A:$A,DibenzoThiophene!$B:$B,,1)
 + ( $A500 - _xlfn.XLOOKUP($A500,DibenzoThiophene!$A:$A,DibenzoThiophene!$A:$A,,1) )
   / ( _xlfn.XLOOKUP($A500,DibenzoThiophene!$A:$A,DibenzoThiophene!$A:$A,,-1)
       - _xlfn.XLOOKUP($A500,DibenzoThiophene!$A:$A,DibenzoThiophene!$A:$A,,1) )
   * ( _xlfn.XLOOKUP($A500,DibenzoThiophene!$A:$A,DibenzoThiophene!$B:$B,,-1)
       - _xlfn.XLOOKUP($A500,DibenzoThiophene!$A:$A,DibenzoThiophene!$B:$B,,1) )</f>
        <v>0.99726123176718706</v>
      </c>
      <c r="D500">
        <f xml:space="preserve"> _xlfn.XLOOKUP($A500,Sulfone!$A:$A,Sulfone!$B:$B,,1)
 + ( $A500 - _xlfn.XLOOKUP($A500,Sulfone!$A:$A,Sulfone!$A:$A,,1) )
   / ( _xlfn.XLOOKUP($A500,Sulfone!$A:$A,Sulfone!$A:$A,,-1)
       - _xlfn.XLOOKUP($A500,Sulfone!$A:$A,Sulfone!$A:$A,,1) )
   * ( _xlfn.XLOOKUP($A500,Sulfone!$A:$A,Sulfone!$B:$B,,-1)
       - _xlfn.XLOOKUP($A500,Sulfone!$A:$A,Sulfone!$B:$B,,1) )</f>
        <v>1.0113634591349885</v>
      </c>
      <c r="E500">
        <f xml:space="preserve"> _xlfn.XLOOKUP($A500,sfeso4051!$A:$A,sfeso4051!$B:$B,,1)
 + ( $A500 - _xlfn.XLOOKUP($A500,sfeso4051!$A:$A,sfeso4051!$A:$A,,1) )
   / ( _xlfn.XLOOKUP($A500,sfeso4051!$A:$A,sfeso4051!$A:$A,,-1)
       - _xlfn.XLOOKUP($A500,sfeso4051!$A:$A,sfeso4051!$A:$A,,1) )
   * ( _xlfn.XLOOKUP($A500,sfeso4051!$A:$A,sfeso4051!$B:$B,,-1)
       - _xlfn.XLOOKUP($A500,sfeso4051!$A:$A,sfeso4051!$B:$B,,1) )</f>
        <v>0.9334632815216557</v>
      </c>
      <c r="F500">
        <f xml:space="preserve"> _xlfn.XLOOKUP($A500,sdbt029!$A:$A,sdbt029!$B:$B,,1)
 + ( $A500 - _xlfn.XLOOKUP($A500,sdbt029!$A:$A,sdbt029!$A:$A,,1) )
   / ( _xlfn.XLOOKUP($A500,sdbt029!$A:$A,sdbt029!$A:$A,,-1)
       - _xlfn.XLOOKUP($A500,sdbt029!$A:$A,sdbt029!$A:$A,,1) )
   * ( _xlfn.XLOOKUP($A500,sdbt029!$A:$A,sdbt029!$B:$B,,-1)
       - _xlfn.XLOOKUP($A500,sdbt029!$A:$A,sdbt029!$B:$B,,1) )</f>
        <v>1.0090169110483156</v>
      </c>
      <c r="G500">
        <f xml:space="preserve"> _xlfn.XLOOKUP($A500,sdbs034!$A:$A,sdbs034!$B:$B,,1)
 + ( $A500 - _xlfn.XLOOKUP($A500,sdbs034!$A:$A,sdbs034!$A:$A,,1) )
   / ( _xlfn.XLOOKUP($A500,sdbs034!$A:$A,sdbs034!$A:$A,,-1)
       - _xlfn.XLOOKUP($A500,sdbs034!$A:$A,sdbs034!$A:$A,,1) )
   * ( _xlfn.XLOOKUP($A500,sdbs034!$A:$A,sdbs034!$B:$B,,-1)
       - _xlfn.XLOOKUP($A500,sdbs034!$A:$A,sdbs034!$B:$B,,1) )</f>
        <v>0.9550198144075589</v>
      </c>
      <c r="H500">
        <f xml:space="preserve"> _xlfn.XLOOKUP($A500,sdbso042!$A:$A,sdbso042!$B:$B,,1)
 + ( $A500 - _xlfn.XLOOKUP($A500,sdbso042!$A:$A,sdbso042!$A:$A,,1) )
   / ( _xlfn.XLOOKUP($A500,sdbso042!$A:$A,sdbso042!$A:$A,,-1)
       - _xlfn.XLOOKUP($A500,sdbso042!$A:$A,sdbso042!$A:$A,,1) )
   * ( _xlfn.XLOOKUP($A500,sdbso042!$A:$A,sdbso042!$B:$B,,-1)
       - _xlfn.XLOOKUP($A500,sdbso042!$A:$A,sdbso042!$B:$B,,1) )</f>
        <v>0.91380158842231252</v>
      </c>
      <c r="Y500">
        <f t="shared" si="22"/>
        <v>0</v>
      </c>
      <c r="Z500">
        <f t="shared" si="23"/>
        <v>0</v>
      </c>
      <c r="AM500" s="1">
        <v>2548.3577</v>
      </c>
    </row>
    <row r="501" spans="1:39" x14ac:dyDescent="0.2">
      <c r="A501" s="1">
        <f t="shared" si="21"/>
        <v>2547.1079</v>
      </c>
      <c r="B501" s="1">
        <v>1.0060737</v>
      </c>
      <c r="C501">
        <f xml:space="preserve"> _xlfn.XLOOKUP($A501,DibenzoThiophene!$A:$A,DibenzoThiophene!$B:$B,,1)
 + ( $A501 - _xlfn.XLOOKUP($A501,DibenzoThiophene!$A:$A,DibenzoThiophene!$A:$A,,1) )
   / ( _xlfn.XLOOKUP($A501,DibenzoThiophene!$A:$A,DibenzoThiophene!$A:$A,,-1)
       - _xlfn.XLOOKUP($A501,DibenzoThiophene!$A:$A,DibenzoThiophene!$A:$A,,1) )
   * ( _xlfn.XLOOKUP($A501,DibenzoThiophene!$A:$A,DibenzoThiophene!$B:$B,,-1)
       - _xlfn.XLOOKUP($A501,DibenzoThiophene!$A:$A,DibenzoThiophene!$B:$B,,1) )</f>
        <v>0.99735920141825474</v>
      </c>
      <c r="D501">
        <f xml:space="preserve"> _xlfn.XLOOKUP($A501,Sulfone!$A:$A,Sulfone!$B:$B,,1)
 + ( $A501 - _xlfn.XLOOKUP($A501,Sulfone!$A:$A,Sulfone!$A:$A,,1) )
   / ( _xlfn.XLOOKUP($A501,Sulfone!$A:$A,Sulfone!$A:$A,,-1)
       - _xlfn.XLOOKUP($A501,Sulfone!$A:$A,Sulfone!$A:$A,,1) )
   * ( _xlfn.XLOOKUP($A501,Sulfone!$A:$A,Sulfone!$B:$B,,-1)
       - _xlfn.XLOOKUP($A501,Sulfone!$A:$A,Sulfone!$B:$B,,1) )</f>
        <v>1.009618837302704</v>
      </c>
      <c r="E501">
        <f xml:space="preserve"> _xlfn.XLOOKUP($A501,sfeso4051!$A:$A,sfeso4051!$B:$B,,1)
 + ( $A501 - _xlfn.XLOOKUP($A501,sfeso4051!$A:$A,sfeso4051!$A:$A,,1) )
   / ( _xlfn.XLOOKUP($A501,sfeso4051!$A:$A,sfeso4051!$A:$A,,-1)
       - _xlfn.XLOOKUP($A501,sfeso4051!$A:$A,sfeso4051!$A:$A,,1) )
   * ( _xlfn.XLOOKUP($A501,sfeso4051!$A:$A,sfeso4051!$B:$B,,-1)
       - _xlfn.XLOOKUP($A501,sfeso4051!$A:$A,sfeso4051!$B:$B,,1) )</f>
        <v>0.93653479005605911</v>
      </c>
      <c r="F501">
        <f xml:space="preserve"> _xlfn.XLOOKUP($A501,sdbt029!$A:$A,sdbt029!$B:$B,,1)
 + ( $A501 - _xlfn.XLOOKUP($A501,sdbt029!$A:$A,sdbt029!$A:$A,,1) )
   / ( _xlfn.XLOOKUP($A501,sdbt029!$A:$A,sdbt029!$A:$A,,-1)
       - _xlfn.XLOOKUP($A501,sdbt029!$A:$A,sdbt029!$A:$A,,1) )
   * ( _xlfn.XLOOKUP($A501,sdbt029!$A:$A,sdbt029!$B:$B,,-1)
       - _xlfn.XLOOKUP($A501,sdbt029!$A:$A,sdbt029!$B:$B,,1) )</f>
        <v>1.0086863775106352</v>
      </c>
      <c r="G501">
        <f xml:space="preserve"> _xlfn.XLOOKUP($A501,sdbs034!$A:$A,sdbs034!$B:$B,,1)
 + ( $A501 - _xlfn.XLOOKUP($A501,sdbs034!$A:$A,sdbs034!$A:$A,,1) )
   / ( _xlfn.XLOOKUP($A501,sdbs034!$A:$A,sdbs034!$A:$A,,-1)
       - _xlfn.XLOOKUP($A501,sdbs034!$A:$A,sdbs034!$A:$A,,1) )
   * ( _xlfn.XLOOKUP($A501,sdbs034!$A:$A,sdbs034!$B:$B,,-1)
       - _xlfn.XLOOKUP($A501,sdbs034!$A:$A,sdbs034!$B:$B,,1) )</f>
        <v>0.95469908624858657</v>
      </c>
      <c r="H501">
        <f xml:space="preserve"> _xlfn.XLOOKUP($A501,sdbso042!$A:$A,sdbso042!$B:$B,,1)
 + ( $A501 - _xlfn.XLOOKUP($A501,sdbso042!$A:$A,sdbso042!$A:$A,,1) )
   / ( _xlfn.XLOOKUP($A501,sdbso042!$A:$A,sdbso042!$A:$A,,-1)
       - _xlfn.XLOOKUP($A501,sdbso042!$A:$A,sdbso042!$A:$A,,1) )
   * ( _xlfn.XLOOKUP($A501,sdbso042!$A:$A,sdbso042!$B:$B,,-1)
       - _xlfn.XLOOKUP($A501,sdbso042!$A:$A,sdbso042!$B:$B,,1) )</f>
        <v>0.91236372946254107</v>
      </c>
      <c r="Y501">
        <f t="shared" si="22"/>
        <v>0</v>
      </c>
      <c r="Z501">
        <f t="shared" si="23"/>
        <v>0</v>
      </c>
      <c r="AM501" s="1">
        <v>2548.6079</v>
      </c>
    </row>
    <row r="502" spans="1:39" x14ac:dyDescent="0.2">
      <c r="A502" s="1">
        <f t="shared" si="21"/>
        <v>2547.3580000000002</v>
      </c>
      <c r="B502" s="1">
        <v>0.99842025999999995</v>
      </c>
      <c r="C502">
        <f xml:space="preserve"> _xlfn.XLOOKUP($A502,DibenzoThiophene!$A:$A,DibenzoThiophene!$B:$B,,1)
 + ( $A502 - _xlfn.XLOOKUP($A502,DibenzoThiophene!$A:$A,DibenzoThiophene!$A:$A,,1) )
   / ( _xlfn.XLOOKUP($A502,DibenzoThiophene!$A:$A,DibenzoThiophene!$A:$A,,-1)
       - _xlfn.XLOOKUP($A502,DibenzoThiophene!$A:$A,DibenzoThiophene!$A:$A,,1) )
   * ( _xlfn.XLOOKUP($A502,DibenzoThiophene!$A:$A,DibenzoThiophene!$B:$B,,-1)
       - _xlfn.XLOOKUP($A502,DibenzoThiophene!$A:$A,DibenzoThiophene!$B:$B,,1) )</f>
        <v>0.9974571319127874</v>
      </c>
      <c r="D502">
        <f xml:space="preserve"> _xlfn.XLOOKUP($A502,Sulfone!$A:$A,Sulfone!$B:$B,,1)
 + ( $A502 - _xlfn.XLOOKUP($A502,Sulfone!$A:$A,Sulfone!$A:$A,,1) )
   / ( _xlfn.XLOOKUP($A502,Sulfone!$A:$A,Sulfone!$A:$A,,-1)
       - _xlfn.XLOOKUP($A502,Sulfone!$A:$A,Sulfone!$A:$A,,1) )
   * ( _xlfn.XLOOKUP($A502,Sulfone!$A:$A,Sulfone!$B:$B,,-1)
       - _xlfn.XLOOKUP($A502,Sulfone!$A:$A,Sulfone!$B:$B,,1) )</f>
        <v>1.0068080319850041</v>
      </c>
      <c r="E502">
        <f xml:space="preserve"> _xlfn.XLOOKUP($A502,sfeso4051!$A:$A,sfeso4051!$B:$B,,1)
 + ( $A502 - _xlfn.XLOOKUP($A502,sfeso4051!$A:$A,sfeso4051!$A:$A,,1) )
   / ( _xlfn.XLOOKUP($A502,sfeso4051!$A:$A,sfeso4051!$A:$A,,-1)
       - _xlfn.XLOOKUP($A502,sfeso4051!$A:$A,sfeso4051!$A:$A,,1) )
   * ( _xlfn.XLOOKUP($A502,sfeso4051!$A:$A,sfeso4051!$B:$B,,-1)
       - _xlfn.XLOOKUP($A502,sfeso4051!$A:$A,sfeso4051!$B:$B,,1) )</f>
        <v>0.93958830826309081</v>
      </c>
      <c r="F502">
        <f xml:space="preserve"> _xlfn.XLOOKUP($A502,sdbt029!$A:$A,sdbt029!$B:$B,,1)
 + ( $A502 - _xlfn.XLOOKUP($A502,sdbt029!$A:$A,sdbt029!$A:$A,,1) )
   / ( _xlfn.XLOOKUP($A502,sdbt029!$A:$A,sdbt029!$A:$A,,-1)
       - _xlfn.XLOOKUP($A502,sdbt029!$A:$A,sdbt029!$A:$A,,1) )
   * ( _xlfn.XLOOKUP($A502,sdbt029!$A:$A,sdbt029!$B:$B,,-1)
       - _xlfn.XLOOKUP($A502,sdbt029!$A:$A,sdbt029!$B:$B,,1) )</f>
        <v>1.0078840141962759</v>
      </c>
      <c r="G502">
        <f xml:space="preserve"> _xlfn.XLOOKUP($A502,sdbs034!$A:$A,sdbs034!$B:$B,,1)
 + ( $A502 - _xlfn.XLOOKUP($A502,sdbs034!$A:$A,sdbs034!$A:$A,,1) )
   / ( _xlfn.XLOOKUP($A502,sdbs034!$A:$A,sdbs034!$A:$A,,-1)
       - _xlfn.XLOOKUP($A502,sdbs034!$A:$A,sdbs034!$A:$A,,1) )
   * ( _xlfn.XLOOKUP($A502,sdbs034!$A:$A,sdbs034!$B:$B,,-1)
       - _xlfn.XLOOKUP($A502,sdbs034!$A:$A,sdbs034!$B:$B,,1) )</f>
        <v>0.95342582987435309</v>
      </c>
      <c r="H502">
        <f xml:space="preserve"> _xlfn.XLOOKUP($A502,sdbso042!$A:$A,sdbso042!$B:$B,,1)
 + ( $A502 - _xlfn.XLOOKUP($A502,sdbso042!$A:$A,sdbso042!$A:$A,,1) )
   / ( _xlfn.XLOOKUP($A502,sdbso042!$A:$A,sdbso042!$A:$A,,-1)
       - _xlfn.XLOOKUP($A502,sdbso042!$A:$A,sdbso042!$A:$A,,1) )
   * ( _xlfn.XLOOKUP($A502,sdbso042!$A:$A,sdbso042!$B:$B,,-1)
       - _xlfn.XLOOKUP($A502,sdbso042!$A:$A,sdbso042!$B:$B,,1) )</f>
        <v>0.91256977579204102</v>
      </c>
      <c r="Y502">
        <f t="shared" si="22"/>
        <v>0</v>
      </c>
      <c r="Z502">
        <f t="shared" si="23"/>
        <v>0</v>
      </c>
      <c r="AM502" s="1">
        <v>2548.8580000000002</v>
      </c>
    </row>
    <row r="503" spans="1:39" x14ac:dyDescent="0.2">
      <c r="A503" s="1">
        <f t="shared" si="21"/>
        <v>2547.6082000000001</v>
      </c>
      <c r="B503" s="1">
        <v>1.0260624</v>
      </c>
      <c r="C503">
        <f xml:space="preserve"> _xlfn.XLOOKUP($A503,DibenzoThiophene!$A:$A,DibenzoThiophene!$B:$B,,1)
 + ( $A503 - _xlfn.XLOOKUP($A503,DibenzoThiophene!$A:$A,DibenzoThiophene!$A:$A,,1) )
   / ( _xlfn.XLOOKUP($A503,DibenzoThiophene!$A:$A,DibenzoThiophene!$A:$A,,-1)
       - _xlfn.XLOOKUP($A503,DibenzoThiophene!$A:$A,DibenzoThiophene!$A:$A,,1) )
   * ( _xlfn.XLOOKUP($A503,DibenzoThiophene!$A:$A,DibenzoThiophene!$B:$B,,-1)
       - _xlfn.XLOOKUP($A503,DibenzoThiophene!$A:$A,DibenzoThiophene!$B:$B,,1) )</f>
        <v>0.99755510156385496</v>
      </c>
      <c r="D503">
        <f xml:space="preserve"> _xlfn.XLOOKUP($A503,Sulfone!$A:$A,Sulfone!$B:$B,,1)
 + ( $A503 - _xlfn.XLOOKUP($A503,Sulfone!$A:$A,Sulfone!$A:$A,,1) )
   / ( _xlfn.XLOOKUP($A503,Sulfone!$A:$A,Sulfone!$A:$A,,-1)
       - _xlfn.XLOOKUP($A503,Sulfone!$A:$A,Sulfone!$A:$A,,1) )
   * ( _xlfn.XLOOKUP($A503,Sulfone!$A:$A,Sulfone!$B:$B,,-1)
       - _xlfn.XLOOKUP($A503,Sulfone!$A:$A,Sulfone!$B:$B,,1) )</f>
        <v>1.0039961027947291</v>
      </c>
      <c r="E503">
        <f xml:space="preserve"> _xlfn.XLOOKUP($A503,sfeso4051!$A:$A,sfeso4051!$B:$B,,1)
 + ( $A503 - _xlfn.XLOOKUP($A503,sfeso4051!$A:$A,sfeso4051!$A:$A,,1) )
   / ( _xlfn.XLOOKUP($A503,sfeso4051!$A:$A,sfeso4051!$A:$A,,-1)
       - _xlfn.XLOOKUP($A503,sfeso4051!$A:$A,sfeso4051!$A:$A,,1) )
   * ( _xlfn.XLOOKUP($A503,sfeso4051!$A:$A,sfeso4051!$B:$B,,-1)
       - _xlfn.XLOOKUP($A503,sfeso4051!$A:$A,sfeso4051!$B:$B,,1) )</f>
        <v>0.94198249959807945</v>
      </c>
      <c r="F503">
        <f xml:space="preserve"> _xlfn.XLOOKUP($A503,sdbt029!$A:$A,sdbt029!$B:$B,,1)
 + ( $A503 - _xlfn.XLOOKUP($A503,sdbt029!$A:$A,sdbt029!$A:$A,,1) )
   / ( _xlfn.XLOOKUP($A503,sdbt029!$A:$A,sdbt029!$A:$A,,-1)
       - _xlfn.XLOOKUP($A503,sdbt029!$A:$A,sdbt029!$A:$A,,1) )
   * ( _xlfn.XLOOKUP($A503,sdbt029!$A:$A,sdbt029!$B:$B,,-1)
       - _xlfn.XLOOKUP($A503,sdbt029!$A:$A,sdbt029!$B:$B,,1) )</f>
        <v>1.0065121352504505</v>
      </c>
      <c r="G503">
        <f xml:space="preserve"> _xlfn.XLOOKUP($A503,sdbs034!$A:$A,sdbs034!$B:$B,,1)
 + ( $A503 - _xlfn.XLOOKUP($A503,sdbs034!$A:$A,sdbs034!$A:$A,,1) )
   / ( _xlfn.XLOOKUP($A503,sdbs034!$A:$A,sdbs034!$A:$A,,-1)
       - _xlfn.XLOOKUP($A503,sdbs034!$A:$A,sdbs034!$A:$A,,1) )
   * ( _xlfn.XLOOKUP($A503,sdbs034!$A:$A,sdbs034!$B:$B,,-1)
       - _xlfn.XLOOKUP($A503,sdbs034!$A:$A,sdbs034!$B:$B,,1) )</f>
        <v>0.95178647530448246</v>
      </c>
      <c r="H503">
        <f xml:space="preserve"> _xlfn.XLOOKUP($A503,sdbso042!$A:$A,sdbso042!$B:$B,,1)
 + ( $A503 - _xlfn.XLOOKUP($A503,sdbso042!$A:$A,sdbso042!$A:$A,,1) )
   / ( _xlfn.XLOOKUP($A503,sdbso042!$A:$A,sdbso042!$A:$A,,-1)
       - _xlfn.XLOOKUP($A503,sdbso042!$A:$A,sdbso042!$A:$A,,1) )
   * ( _xlfn.XLOOKUP($A503,sdbso042!$A:$A,sdbso042!$B:$B,,-1)
       - _xlfn.XLOOKUP($A503,sdbso042!$A:$A,sdbso042!$B:$B,,1) )</f>
        <v>0.9146621821729517</v>
      </c>
      <c r="Y503">
        <f t="shared" si="22"/>
        <v>0</v>
      </c>
      <c r="Z503">
        <f t="shared" si="23"/>
        <v>0</v>
      </c>
      <c r="AM503" s="1">
        <v>2549.1082000000001</v>
      </c>
    </row>
    <row r="504" spans="1:39" x14ac:dyDescent="0.2">
      <c r="A504" s="1">
        <f t="shared" si="21"/>
        <v>2547.8584000000001</v>
      </c>
      <c r="B504" s="1">
        <v>0.97160667999999994</v>
      </c>
      <c r="C504">
        <f xml:space="preserve"> _xlfn.XLOOKUP($A504,DibenzoThiophene!$A:$A,DibenzoThiophene!$B:$B,,1)
 + ( $A504 - _xlfn.XLOOKUP($A504,DibenzoThiophene!$A:$A,DibenzoThiophene!$A:$A,,1) )
   / ( _xlfn.XLOOKUP($A504,DibenzoThiophene!$A:$A,DibenzoThiophene!$A:$A,,-1)
       - _xlfn.XLOOKUP($A504,DibenzoThiophene!$A:$A,DibenzoThiophene!$A:$A,,1) )
   * ( _xlfn.XLOOKUP($A504,DibenzoThiophene!$A:$A,DibenzoThiophene!$B:$B,,-1)
       - _xlfn.XLOOKUP($A504,DibenzoThiophene!$A:$A,DibenzoThiophene!$B:$B,,1) )</f>
        <v>0.99765307121492275</v>
      </c>
      <c r="D504">
        <f xml:space="preserve"> _xlfn.XLOOKUP($A504,Sulfone!$A:$A,Sulfone!$B:$B,,1)
 + ( $A504 - _xlfn.XLOOKUP($A504,Sulfone!$A:$A,Sulfone!$A:$A,,1) )
   / ( _xlfn.XLOOKUP($A504,Sulfone!$A:$A,Sulfone!$A:$A,,-1)
       - _xlfn.XLOOKUP($A504,Sulfone!$A:$A,Sulfone!$A:$A,,1) )
   * ( _xlfn.XLOOKUP($A504,Sulfone!$A:$A,Sulfone!$B:$B,,-1)
       - _xlfn.XLOOKUP($A504,Sulfone!$A:$A,Sulfone!$B:$B,,1) )</f>
        <v>1.001184173604454</v>
      </c>
      <c r="E504">
        <f xml:space="preserve"> _xlfn.XLOOKUP($A504,sfeso4051!$A:$A,sfeso4051!$B:$B,,1)
 + ( $A504 - _xlfn.XLOOKUP($A504,sfeso4051!$A:$A,sfeso4051!$A:$A,,1) )
   / ( _xlfn.XLOOKUP($A504,sfeso4051!$A:$A,sfeso4051!$A:$A,,-1)
       - _xlfn.XLOOKUP($A504,sfeso4051!$A:$A,sfeso4051!$A:$A,,1) )
   * ( _xlfn.XLOOKUP($A504,sfeso4051!$A:$A,sfeso4051!$B:$B,,-1)
       - _xlfn.XLOOKUP($A504,sfeso4051!$A:$A,sfeso4051!$B:$B,,1) )</f>
        <v>0.94355274166755454</v>
      </c>
      <c r="F504">
        <f xml:space="preserve"> _xlfn.XLOOKUP($A504,sdbt029!$A:$A,sdbt029!$B:$B,,1)
 + ( $A504 - _xlfn.XLOOKUP($A504,sdbt029!$A:$A,sdbt029!$A:$A,,1) )
   / ( _xlfn.XLOOKUP($A504,sdbt029!$A:$A,sdbt029!$A:$A,,-1)
       - _xlfn.XLOOKUP($A504,sdbt029!$A:$A,sdbt029!$A:$A,,1) )
   * ( _xlfn.XLOOKUP($A504,sdbt029!$A:$A,sdbt029!$B:$B,,-1)
       - _xlfn.XLOOKUP($A504,sdbt029!$A:$A,sdbt029!$B:$B,,1) )</f>
        <v>1.0044302582458362</v>
      </c>
      <c r="G504">
        <f xml:space="preserve"> _xlfn.XLOOKUP($A504,sdbs034!$A:$A,sdbs034!$B:$B,,1)
 + ( $A504 - _xlfn.XLOOKUP($A504,sdbs034!$A:$A,sdbs034!$A:$A,,1) )
   / ( _xlfn.XLOOKUP($A504,sdbs034!$A:$A,sdbs034!$A:$A,,-1)
       - _xlfn.XLOOKUP($A504,sdbs034!$A:$A,sdbs034!$A:$A,,1) )
   * ( _xlfn.XLOOKUP($A504,sdbs034!$A:$A,sdbs034!$B:$B,,-1)
       - _xlfn.XLOOKUP($A504,sdbs034!$A:$A,sdbs034!$B:$B,,1) )</f>
        <v>0.94969109488477343</v>
      </c>
      <c r="H504">
        <f xml:space="preserve"> _xlfn.XLOOKUP($A504,sdbso042!$A:$A,sdbso042!$B:$B,,1)
 + ( $A504 - _xlfn.XLOOKUP($A504,sdbso042!$A:$A,sdbso042!$A:$A,,1) )
   / ( _xlfn.XLOOKUP($A504,sdbso042!$A:$A,sdbso042!$A:$A,,-1)
       - _xlfn.XLOOKUP($A504,sdbso042!$A:$A,sdbso042!$A:$A,,1) )
   * ( _xlfn.XLOOKUP($A504,sdbso042!$A:$A,sdbso042!$B:$B,,-1)
       - _xlfn.XLOOKUP($A504,sdbso042!$A:$A,sdbso042!$B:$B,,1) )</f>
        <v>0.91910747977324114</v>
      </c>
      <c r="Y504">
        <f t="shared" si="22"/>
        <v>0</v>
      </c>
      <c r="Z504">
        <f t="shared" si="23"/>
        <v>0</v>
      </c>
      <c r="AM504" s="1">
        <v>2549.3584000000001</v>
      </c>
    </row>
    <row r="505" spans="1:39" x14ac:dyDescent="0.2">
      <c r="A505" s="1">
        <f t="shared" si="21"/>
        <v>2548.1086</v>
      </c>
      <c r="B505" s="1">
        <v>1.0058628000000001</v>
      </c>
      <c r="C505">
        <f xml:space="preserve"> _xlfn.XLOOKUP($A505,DibenzoThiophene!$A:$A,DibenzoThiophene!$B:$B,,1)
 + ( $A505 - _xlfn.XLOOKUP($A505,DibenzoThiophene!$A:$A,DibenzoThiophene!$A:$A,,1) )
   / ( _xlfn.XLOOKUP($A505,DibenzoThiophene!$A:$A,DibenzoThiophene!$A:$A,,-1)
       - _xlfn.XLOOKUP($A505,DibenzoThiophene!$A:$A,DibenzoThiophene!$A:$A,,1) )
   * ( _xlfn.XLOOKUP($A505,DibenzoThiophene!$A:$A,DibenzoThiophene!$B:$B,,-1)
       - _xlfn.XLOOKUP($A505,DibenzoThiophene!$A:$A,DibenzoThiophene!$B:$B,,1) )</f>
        <v>0.99775104086599053</v>
      </c>
      <c r="D505">
        <f xml:space="preserve"> _xlfn.XLOOKUP($A505,Sulfone!$A:$A,Sulfone!$B:$B,,1)
 + ( $A505 - _xlfn.XLOOKUP($A505,Sulfone!$A:$A,Sulfone!$A:$A,,1) )
   / ( _xlfn.XLOOKUP($A505,Sulfone!$A:$A,Sulfone!$A:$A,,-1)
       - _xlfn.XLOOKUP($A505,Sulfone!$A:$A,Sulfone!$A:$A,,1) )
   * ( _xlfn.XLOOKUP($A505,Sulfone!$A:$A,Sulfone!$B:$B,,-1)
       - _xlfn.XLOOKUP($A505,Sulfone!$A:$A,Sulfone!$B:$B,,1) )</f>
        <v>0.99895775241513629</v>
      </c>
      <c r="E505">
        <f xml:space="preserve"> _xlfn.XLOOKUP($A505,sfeso4051!$A:$A,sfeso4051!$B:$B,,1)
 + ( $A505 - _xlfn.XLOOKUP($A505,sfeso4051!$A:$A,sfeso4051!$A:$A,,1) )
   / ( _xlfn.XLOOKUP($A505,sfeso4051!$A:$A,sfeso4051!$A:$A,,-1)
       - _xlfn.XLOOKUP($A505,sfeso4051!$A:$A,sfeso4051!$A:$A,,1) )
   * ( _xlfn.XLOOKUP($A505,sfeso4051!$A:$A,sfeso4051!$B:$B,,-1)
       - _xlfn.XLOOKUP($A505,sfeso4051!$A:$A,sfeso4051!$B:$B,,1) )</f>
        <v>0.94556514664999158</v>
      </c>
      <c r="F505">
        <f xml:space="preserve"> _xlfn.XLOOKUP($A505,sdbt029!$A:$A,sdbt029!$B:$B,,1)
 + ( $A505 - _xlfn.XLOOKUP($A505,sdbt029!$A:$A,sdbt029!$A:$A,,1) )
   / ( _xlfn.XLOOKUP($A505,sdbt029!$A:$A,sdbt029!$A:$A,,-1)
       - _xlfn.XLOOKUP($A505,sdbt029!$A:$A,sdbt029!$A:$A,,1) )
   * ( _xlfn.XLOOKUP($A505,sdbt029!$A:$A,sdbt029!$B:$B,,-1)
       - _xlfn.XLOOKUP($A505,sdbt029!$A:$A,sdbt029!$B:$B,,1) )</f>
        <v>1.0037957784424989</v>
      </c>
      <c r="G505">
        <f xml:space="preserve"> _xlfn.XLOOKUP($A505,sdbs034!$A:$A,sdbs034!$B:$B,,1)
 + ( $A505 - _xlfn.XLOOKUP($A505,sdbs034!$A:$A,sdbs034!$A:$A,,1) )
   / ( _xlfn.XLOOKUP($A505,sdbs034!$A:$A,sdbs034!$A:$A,,-1)
       - _xlfn.XLOOKUP($A505,sdbs034!$A:$A,sdbs034!$A:$A,,1) )
   * ( _xlfn.XLOOKUP($A505,sdbs034!$A:$A,sdbs034!$B:$B,,-1)
       - _xlfn.XLOOKUP($A505,sdbs034!$A:$A,sdbs034!$B:$B,,1) )</f>
        <v>0.94853251588679566</v>
      </c>
      <c r="H505">
        <f xml:space="preserve"> _xlfn.XLOOKUP($A505,sdbso042!$A:$A,sdbso042!$B:$B,,1)
 + ( $A505 - _xlfn.XLOOKUP($A505,sdbso042!$A:$A,sdbso042!$A:$A,,1) )
   / ( _xlfn.XLOOKUP($A505,sdbso042!$A:$A,sdbso042!$A:$A,,-1)
       - _xlfn.XLOOKUP($A505,sdbso042!$A:$A,sdbso042!$A:$A,,1) )
   * ( _xlfn.XLOOKUP($A505,sdbso042!$A:$A,sdbso042!$B:$B,,-1)
       - _xlfn.XLOOKUP($A505,sdbso042!$A:$A,sdbso042!$B:$B,,1) )</f>
        <v>0.92216654673482323</v>
      </c>
      <c r="Y505">
        <f t="shared" si="22"/>
        <v>0</v>
      </c>
      <c r="Z505">
        <f t="shared" si="23"/>
        <v>0</v>
      </c>
      <c r="AM505" s="1">
        <v>2549.6086</v>
      </c>
    </row>
    <row r="506" spans="1:39" x14ac:dyDescent="0.2">
      <c r="A506" s="1">
        <f t="shared" si="21"/>
        <v>2548.3587000000002</v>
      </c>
      <c r="B506" s="1">
        <v>0.99333488000000003</v>
      </c>
      <c r="C506">
        <f xml:space="preserve"> _xlfn.XLOOKUP($A506,DibenzoThiophene!$A:$A,DibenzoThiophene!$B:$B,,1)
 + ( $A506 - _xlfn.XLOOKUP($A506,DibenzoThiophene!$A:$A,DibenzoThiophene!$A:$A,,1) )
   / ( _xlfn.XLOOKUP($A506,DibenzoThiophene!$A:$A,DibenzoThiophene!$A:$A,,-1)
       - _xlfn.XLOOKUP($A506,DibenzoThiophene!$A:$A,DibenzoThiophene!$A:$A,,1) )
   * ( _xlfn.XLOOKUP($A506,DibenzoThiophene!$A:$A,DibenzoThiophene!$B:$B,,-1)
       - _xlfn.XLOOKUP($A506,DibenzoThiophene!$A:$A,DibenzoThiophene!$B:$B,,1) )</f>
        <v>0.99784897136052308</v>
      </c>
      <c r="D506">
        <f xml:space="preserve"> _xlfn.XLOOKUP($A506,Sulfone!$A:$A,Sulfone!$B:$B,,1)
 + ( $A506 - _xlfn.XLOOKUP($A506,Sulfone!$A:$A,Sulfone!$A:$A,,1) )
   / ( _xlfn.XLOOKUP($A506,Sulfone!$A:$A,Sulfone!$A:$A,,-1)
       - _xlfn.XLOOKUP($A506,Sulfone!$A:$A,Sulfone!$A:$A,,1) )
   * ( _xlfn.XLOOKUP($A506,Sulfone!$A:$A,Sulfone!$B:$B,,-1)
       - _xlfn.XLOOKUP($A506,Sulfone!$A:$A,Sulfone!$B:$B,,1) )</f>
        <v>0.99753168044059748</v>
      </c>
      <c r="E506">
        <f xml:space="preserve"> _xlfn.XLOOKUP($A506,sfeso4051!$A:$A,sfeso4051!$B:$B,,1)
 + ( $A506 - _xlfn.XLOOKUP($A506,sfeso4051!$A:$A,sfeso4051!$A:$A,,1) )
   / ( _xlfn.XLOOKUP($A506,sfeso4051!$A:$A,sfeso4051!$A:$A,,-1)
       - _xlfn.XLOOKUP($A506,sfeso4051!$A:$A,sfeso4051!$A:$A,,1) )
   * ( _xlfn.XLOOKUP($A506,sfeso4051!$A:$A,sfeso4051!$B:$B,,-1)
       - _xlfn.XLOOKUP($A506,sfeso4051!$A:$A,sfeso4051!$B:$B,,1) )</f>
        <v>0.94818048164038282</v>
      </c>
      <c r="F506">
        <f xml:space="preserve"> _xlfn.XLOOKUP($A506,sdbt029!$A:$A,sdbt029!$B:$B,,1)
 + ( $A506 - _xlfn.XLOOKUP($A506,sdbt029!$A:$A,sdbt029!$A:$A,,1) )
   / ( _xlfn.XLOOKUP($A506,sdbt029!$A:$A,sdbt029!$A:$A,,-1)
       - _xlfn.XLOOKUP($A506,sdbt029!$A:$A,sdbt029!$A:$A,,1) )
   * ( _xlfn.XLOOKUP($A506,sdbt029!$A:$A,sdbt029!$B:$B,,-1)
       - _xlfn.XLOOKUP($A506,sdbt029!$A:$A,sdbt029!$B:$B,,1) )</f>
        <v>1.0051378450127473</v>
      </c>
      <c r="G506">
        <f xml:space="preserve"> _xlfn.XLOOKUP($A506,sdbs034!$A:$A,sdbs034!$B:$B,,1)
 + ( $A506 - _xlfn.XLOOKUP($A506,sdbs034!$A:$A,sdbs034!$A:$A,,1) )
   / ( _xlfn.XLOOKUP($A506,sdbs034!$A:$A,sdbs034!$A:$A,,-1)
       - _xlfn.XLOOKUP($A506,sdbs034!$A:$A,sdbs034!$A:$A,,1) )
   * ( _xlfn.XLOOKUP($A506,sdbs034!$A:$A,sdbs034!$B:$B,,-1)
       - _xlfn.XLOOKUP($A506,sdbs034!$A:$A,sdbs034!$B:$B,,1) )</f>
        <v>0.94865351938496223</v>
      </c>
      <c r="H506">
        <f xml:space="preserve"> _xlfn.XLOOKUP($A506,sdbso042!$A:$A,sdbso042!$B:$B,,1)
 + ( $A506 - _xlfn.XLOOKUP($A506,sdbso042!$A:$A,sdbso042!$A:$A,,1) )
   / ( _xlfn.XLOOKUP($A506,sdbso042!$A:$A,sdbso042!$A:$A,,-1)
       - _xlfn.XLOOKUP($A506,sdbso042!$A:$A,sdbso042!$A:$A,,1) )
   * ( _xlfn.XLOOKUP($A506,sdbso042!$A:$A,sdbso042!$B:$B,,-1)
       - _xlfn.XLOOKUP($A506,sdbso042!$A:$A,sdbso042!$B:$B,,1) )</f>
        <v>0.92333161579119016</v>
      </c>
      <c r="Y506">
        <f t="shared" si="22"/>
        <v>0</v>
      </c>
      <c r="Z506">
        <f t="shared" si="23"/>
        <v>0</v>
      </c>
      <c r="AM506" s="1">
        <v>2549.8587000000002</v>
      </c>
    </row>
    <row r="507" spans="1:39" x14ac:dyDescent="0.2">
      <c r="A507" s="1">
        <f t="shared" si="21"/>
        <v>2548.6089000000002</v>
      </c>
      <c r="B507" s="1">
        <v>1.0450801000000001</v>
      </c>
      <c r="C507">
        <f xml:space="preserve"> _xlfn.XLOOKUP($A507,DibenzoThiophene!$A:$A,DibenzoThiophene!$B:$B,,1)
 + ( $A507 - _xlfn.XLOOKUP($A507,DibenzoThiophene!$A:$A,DibenzoThiophene!$A:$A,,1) )
   / ( _xlfn.XLOOKUP($A507,DibenzoThiophene!$A:$A,DibenzoThiophene!$A:$A,,-1)
       - _xlfn.XLOOKUP($A507,DibenzoThiophene!$A:$A,DibenzoThiophene!$A:$A,,1) )
   * ( _xlfn.XLOOKUP($A507,DibenzoThiophene!$A:$A,DibenzoThiophene!$B:$B,,-1)
       - _xlfn.XLOOKUP($A507,DibenzoThiophene!$A:$A,DibenzoThiophene!$B:$B,,1) )</f>
        <v>0.99794694101159087</v>
      </c>
      <c r="D507">
        <f xml:space="preserve"> _xlfn.XLOOKUP($A507,Sulfone!$A:$A,Sulfone!$B:$B,,1)
 + ( $A507 - _xlfn.XLOOKUP($A507,Sulfone!$A:$A,Sulfone!$A:$A,,1) )
   / ( _xlfn.XLOOKUP($A507,Sulfone!$A:$A,Sulfone!$A:$A,,-1)
       - _xlfn.XLOOKUP($A507,Sulfone!$A:$A,Sulfone!$A:$A,,1) )
   * ( _xlfn.XLOOKUP($A507,Sulfone!$A:$A,Sulfone!$B:$B,,-1)
       - _xlfn.XLOOKUP($A507,Sulfone!$A:$A,Sulfone!$B:$B,,1) )</f>
        <v>0.99610503826535057</v>
      </c>
      <c r="E507">
        <f xml:space="preserve"> _xlfn.XLOOKUP($A507,sfeso4051!$A:$A,sfeso4051!$B:$B,,1)
 + ( $A507 - _xlfn.XLOOKUP($A507,sfeso4051!$A:$A,sfeso4051!$A:$A,,1) )
   / ( _xlfn.XLOOKUP($A507,sfeso4051!$A:$A,sfeso4051!$A:$A,,-1)
       - _xlfn.XLOOKUP($A507,sfeso4051!$A:$A,sfeso4051!$A:$A,,1) )
   * ( _xlfn.XLOOKUP($A507,sfeso4051!$A:$A,sfeso4051!$B:$B,,-1)
       - _xlfn.XLOOKUP($A507,sfeso4051!$A:$A,sfeso4051!$B:$B,,1) )</f>
        <v>0.95078776177280633</v>
      </c>
      <c r="F507">
        <f xml:space="preserve"> _xlfn.XLOOKUP($A507,sdbt029!$A:$A,sdbt029!$B:$B,,1)
 + ( $A507 - _xlfn.XLOOKUP($A507,sdbt029!$A:$A,sdbt029!$A:$A,,1) )
   / ( _xlfn.XLOOKUP($A507,sdbt029!$A:$A,sdbt029!$A:$A,,-1)
       - _xlfn.XLOOKUP($A507,sdbt029!$A:$A,sdbt029!$A:$A,,1) )
   * ( _xlfn.XLOOKUP($A507,sdbt029!$A:$A,sdbt029!$B:$B,,-1)
       - _xlfn.XLOOKUP($A507,sdbt029!$A:$A,sdbt029!$B:$B,,1) )</f>
        <v>1.0058660504580603</v>
      </c>
      <c r="G507">
        <f xml:space="preserve"> _xlfn.XLOOKUP($A507,sdbs034!$A:$A,sdbs034!$B:$B,,1)
 + ( $A507 - _xlfn.XLOOKUP($A507,sdbs034!$A:$A,sdbs034!$A:$A,,1) )
   / ( _xlfn.XLOOKUP($A507,sdbs034!$A:$A,sdbs034!$A:$A,,-1)
       - _xlfn.XLOOKUP($A507,sdbs034!$A:$A,sdbs034!$A:$A,,1) )
   * ( _xlfn.XLOOKUP($A507,sdbs034!$A:$A,sdbs034!$B:$B,,-1)
       - _xlfn.XLOOKUP($A507,sdbs034!$A:$A,sdbs034!$B:$B,,1) )</f>
        <v>0.9470015777715034</v>
      </c>
      <c r="H507">
        <f xml:space="preserve"> _xlfn.XLOOKUP($A507,sdbso042!$A:$A,sdbso042!$B:$B,,1)
 + ( $A507 - _xlfn.XLOOKUP($A507,sdbso042!$A:$A,sdbso042!$A:$A,,1) )
   / ( _xlfn.XLOOKUP($A507,sdbso042!$A:$A,sdbso042!$A:$A,,-1)
       - _xlfn.XLOOKUP($A507,sdbso042!$A:$A,sdbso042!$A:$A,,1) )
   * ( _xlfn.XLOOKUP($A507,sdbso042!$A:$A,sdbso042!$B:$B,,-1)
       - _xlfn.XLOOKUP($A507,sdbso042!$A:$A,sdbso042!$B:$B,,1) )</f>
        <v>0.9218220232927764</v>
      </c>
      <c r="Y507">
        <f t="shared" si="22"/>
        <v>0</v>
      </c>
      <c r="Z507">
        <f t="shared" si="23"/>
        <v>0</v>
      </c>
      <c r="AM507" s="1">
        <v>2550.1089000000002</v>
      </c>
    </row>
    <row r="508" spans="1:39" x14ac:dyDescent="0.2">
      <c r="A508" s="1">
        <f t="shared" si="21"/>
        <v>2548.8591000000001</v>
      </c>
      <c r="B508" s="1">
        <v>0.97586271999999996</v>
      </c>
      <c r="C508">
        <f xml:space="preserve"> _xlfn.XLOOKUP($A508,DibenzoThiophene!$A:$A,DibenzoThiophene!$B:$B,,1)
 + ( $A508 - _xlfn.XLOOKUP($A508,DibenzoThiophene!$A:$A,DibenzoThiophene!$A:$A,,1) )
   / ( _xlfn.XLOOKUP($A508,DibenzoThiophene!$A:$A,DibenzoThiophene!$A:$A,,-1)
       - _xlfn.XLOOKUP($A508,DibenzoThiophene!$A:$A,DibenzoThiophene!$A:$A,,1) )
   * ( _xlfn.XLOOKUP($A508,DibenzoThiophene!$A:$A,DibenzoThiophene!$B:$B,,-1)
       - _xlfn.XLOOKUP($A508,DibenzoThiophene!$A:$A,DibenzoThiophene!$B:$B,,1) )</f>
        <v>0.99804491066265844</v>
      </c>
      <c r="D508">
        <f xml:space="preserve"> _xlfn.XLOOKUP($A508,Sulfone!$A:$A,Sulfone!$B:$B,,1)
 + ( $A508 - _xlfn.XLOOKUP($A508,Sulfone!$A:$A,Sulfone!$A:$A,,1) )
   / ( _xlfn.XLOOKUP($A508,Sulfone!$A:$A,Sulfone!$A:$A,,-1)
       - _xlfn.XLOOKUP($A508,Sulfone!$A:$A,Sulfone!$A:$A,,1) )
   * ( _xlfn.XLOOKUP($A508,Sulfone!$A:$A,Sulfone!$B:$B,,-1)
       - _xlfn.XLOOKUP($A508,Sulfone!$A:$A,Sulfone!$B:$B,,1) )</f>
        <v>0.99467839609010367</v>
      </c>
      <c r="E508">
        <f xml:space="preserve"> _xlfn.XLOOKUP($A508,sfeso4051!$A:$A,sfeso4051!$B:$B,,1)
 + ( $A508 - _xlfn.XLOOKUP($A508,sfeso4051!$A:$A,sfeso4051!$A:$A,,1) )
   / ( _xlfn.XLOOKUP($A508,sfeso4051!$A:$A,sfeso4051!$A:$A,,-1)
       - _xlfn.XLOOKUP($A508,sfeso4051!$A:$A,sfeso4051!$A:$A,,1) )
   * ( _xlfn.XLOOKUP($A508,sfeso4051!$A:$A,sfeso4051!$B:$B,,-1)
       - _xlfn.XLOOKUP($A508,sfeso4051!$A:$A,sfeso4051!$B:$B,,1) )</f>
        <v>0.95338320873307902</v>
      </c>
      <c r="F508">
        <f xml:space="preserve"> _xlfn.XLOOKUP($A508,sdbt029!$A:$A,sdbt029!$B:$B,,1)
 + ( $A508 - _xlfn.XLOOKUP($A508,sdbt029!$A:$A,sdbt029!$A:$A,,1) )
   / ( _xlfn.XLOOKUP($A508,sdbt029!$A:$A,sdbt029!$A:$A,,-1)
       - _xlfn.XLOOKUP($A508,sdbt029!$A:$A,sdbt029!$A:$A,,1) )
   * ( _xlfn.XLOOKUP($A508,sdbt029!$A:$A,sdbt029!$B:$B,,-1)
       - _xlfn.XLOOKUP($A508,sdbt029!$A:$A,sdbt029!$B:$B,,1) )</f>
        <v>1.0057953750361144</v>
      </c>
      <c r="G508">
        <f xml:space="preserve"> _xlfn.XLOOKUP($A508,sdbs034!$A:$A,sdbs034!$B:$B,,1)
 + ( $A508 - _xlfn.XLOOKUP($A508,sdbs034!$A:$A,sdbs034!$A:$A,,1) )
   / ( _xlfn.XLOOKUP($A508,sdbs034!$A:$A,sdbs034!$A:$A,,-1)
       - _xlfn.XLOOKUP($A508,sdbs034!$A:$A,sdbs034!$A:$A,,1) )
   * ( _xlfn.XLOOKUP($A508,sdbs034!$A:$A,sdbs034!$B:$B,,-1)
       - _xlfn.XLOOKUP($A508,sdbs034!$A:$A,sdbs034!$B:$B,,1) )</f>
        <v>0.94304427190495277</v>
      </c>
      <c r="H508">
        <f xml:space="preserve"> _xlfn.XLOOKUP($A508,sdbso042!$A:$A,sdbso042!$B:$B,,1)
 + ( $A508 - _xlfn.XLOOKUP($A508,sdbso042!$A:$A,sdbso042!$A:$A,,1) )
   / ( _xlfn.XLOOKUP($A508,sdbso042!$A:$A,sdbso042!$A:$A,,-1)
       - _xlfn.XLOOKUP($A508,sdbso042!$A:$A,sdbso042!$A:$A,,1) )
   * ( _xlfn.XLOOKUP($A508,sdbso042!$A:$A,sdbso042!$B:$B,,-1)
       - _xlfn.XLOOKUP($A508,sdbso042!$A:$A,sdbso042!$B:$B,,1) )</f>
        <v>0.91683405194335865</v>
      </c>
      <c r="Y508">
        <f t="shared" si="22"/>
        <v>0</v>
      </c>
      <c r="Z508">
        <f t="shared" si="23"/>
        <v>0</v>
      </c>
      <c r="AM508" s="1">
        <v>2550.3591000000001</v>
      </c>
    </row>
    <row r="509" spans="1:39" x14ac:dyDescent="0.2">
      <c r="A509" s="1">
        <f t="shared" si="21"/>
        <v>2549.1093000000001</v>
      </c>
      <c r="B509" s="1">
        <v>1.0195719000000001</v>
      </c>
      <c r="C509">
        <f xml:space="preserve"> _xlfn.XLOOKUP($A509,DibenzoThiophene!$A:$A,DibenzoThiophene!$B:$B,,1)
 + ( $A509 - _xlfn.XLOOKUP($A509,DibenzoThiophene!$A:$A,DibenzoThiophene!$A:$A,,1) )
   / ( _xlfn.XLOOKUP($A509,DibenzoThiophene!$A:$A,DibenzoThiophene!$A:$A,,-1)
       - _xlfn.XLOOKUP($A509,DibenzoThiophene!$A:$A,DibenzoThiophene!$A:$A,,1) )
   * ( _xlfn.XLOOKUP($A509,DibenzoThiophene!$A:$A,DibenzoThiophene!$B:$B,,-1)
       - _xlfn.XLOOKUP($A509,DibenzoThiophene!$A:$A,DibenzoThiophene!$B:$B,,1) )</f>
        <v>0.99814288031372622</v>
      </c>
      <c r="D509">
        <f xml:space="preserve"> _xlfn.XLOOKUP($A509,Sulfone!$A:$A,Sulfone!$B:$B,,1)
 + ( $A509 - _xlfn.XLOOKUP($A509,Sulfone!$A:$A,Sulfone!$A:$A,,1) )
   / ( _xlfn.XLOOKUP($A509,Sulfone!$A:$A,Sulfone!$A:$A,,-1)
       - _xlfn.XLOOKUP($A509,Sulfone!$A:$A,Sulfone!$A:$A,,1) )
   * ( _xlfn.XLOOKUP($A509,Sulfone!$A:$A,Sulfone!$B:$B,,-1)
       - _xlfn.XLOOKUP($A509,Sulfone!$A:$A,Sulfone!$B:$B,,1) )</f>
        <v>0.99328664769820763</v>
      </c>
      <c r="E509">
        <f xml:space="preserve"> _xlfn.XLOOKUP($A509,sfeso4051!$A:$A,sfeso4051!$B:$B,,1)
 + ( $A509 - _xlfn.XLOOKUP($A509,sfeso4051!$A:$A,sfeso4051!$A:$A,,1) )
   / ( _xlfn.XLOOKUP($A509,sfeso4051!$A:$A,sfeso4051!$A:$A,,-1)
       - _xlfn.XLOOKUP($A509,sfeso4051!$A:$A,sfeso4051!$A:$A,,1) )
   * ( _xlfn.XLOOKUP($A509,sfeso4051!$A:$A,sfeso4051!$B:$B,,-1)
       - _xlfn.XLOOKUP($A509,sfeso4051!$A:$A,sfeso4051!$B:$B,,1) )</f>
        <v>0.95560321158448314</v>
      </c>
      <c r="F509">
        <f xml:space="preserve"> _xlfn.XLOOKUP($A509,sdbt029!$A:$A,sdbt029!$B:$B,,1)
 + ( $A509 - _xlfn.XLOOKUP($A509,sdbt029!$A:$A,sdbt029!$A:$A,,1) )
   / ( _xlfn.XLOOKUP($A509,sdbt029!$A:$A,sdbt029!$A:$A,,-1)
       - _xlfn.XLOOKUP($A509,sdbt029!$A:$A,sdbt029!$A:$A,,1) )
   * ( _xlfn.XLOOKUP($A509,sdbt029!$A:$A,sdbt029!$B:$B,,-1)
       - _xlfn.XLOOKUP($A509,sdbt029!$A:$A,sdbt029!$B:$B,,1) )</f>
        <v>1.0066458674165562</v>
      </c>
      <c r="G509">
        <f xml:space="preserve"> _xlfn.XLOOKUP($A509,sdbs034!$A:$A,sdbs034!$B:$B,,1)
 + ( $A509 - _xlfn.XLOOKUP($A509,sdbs034!$A:$A,sdbs034!$A:$A,,1) )
   / ( _xlfn.XLOOKUP($A509,sdbs034!$A:$A,sdbs034!$A:$A,,-1)
       - _xlfn.XLOOKUP($A509,sdbs034!$A:$A,sdbs034!$A:$A,,1) )
   * ( _xlfn.XLOOKUP($A509,sdbs034!$A:$A,sdbs034!$B:$B,,-1)
       - _xlfn.XLOOKUP($A509,sdbs034!$A:$A,sdbs034!$B:$B,,1) )</f>
        <v>0.94329865456356476</v>
      </c>
      <c r="H509">
        <f xml:space="preserve"> _xlfn.XLOOKUP($A509,sdbso042!$A:$A,sdbso042!$B:$B,,1)
 + ( $A509 - _xlfn.XLOOKUP($A509,sdbso042!$A:$A,sdbso042!$A:$A,,1) )
   / ( _xlfn.XLOOKUP($A509,sdbso042!$A:$A,sdbso042!$A:$A,,-1)
       - _xlfn.XLOOKUP($A509,sdbso042!$A:$A,sdbso042!$A:$A,,1) )
   * ( _xlfn.XLOOKUP($A509,sdbso042!$A:$A,sdbso042!$B:$B,,-1)
       - _xlfn.XLOOKUP($A509,sdbso042!$A:$A,sdbso042!$B:$B,,1) )</f>
        <v>0.91576300134121347</v>
      </c>
      <c r="Y509">
        <f t="shared" si="22"/>
        <v>0</v>
      </c>
      <c r="Z509">
        <f t="shared" si="23"/>
        <v>0</v>
      </c>
      <c r="AM509" s="1">
        <v>2550.6093000000001</v>
      </c>
    </row>
    <row r="510" spans="1:39" x14ac:dyDescent="0.2">
      <c r="A510" s="1">
        <f t="shared" si="21"/>
        <v>2549.3593999999998</v>
      </c>
      <c r="B510" s="1">
        <v>0.97491952999999998</v>
      </c>
      <c r="C510">
        <f xml:space="preserve"> _xlfn.XLOOKUP($A510,DibenzoThiophene!$A:$A,DibenzoThiophene!$B:$B,,1)
 + ( $A510 - _xlfn.XLOOKUP($A510,DibenzoThiophene!$A:$A,DibenzoThiophene!$A:$A,,1) )
   / ( _xlfn.XLOOKUP($A510,DibenzoThiophene!$A:$A,DibenzoThiophene!$A:$A,,-1)
       - _xlfn.XLOOKUP($A510,DibenzoThiophene!$A:$A,DibenzoThiophene!$A:$A,,1) )
   * ( _xlfn.XLOOKUP($A510,DibenzoThiophene!$A:$A,DibenzoThiophene!$B:$B,,-1)
       - _xlfn.XLOOKUP($A510,DibenzoThiophene!$A:$A,DibenzoThiophene!$B:$B,,1) )</f>
        <v>0.99824081080825855</v>
      </c>
      <c r="D510">
        <f xml:space="preserve"> _xlfn.XLOOKUP($A510,Sulfone!$A:$A,Sulfone!$B:$B,,1)
 + ( $A510 - _xlfn.XLOOKUP($A510,Sulfone!$A:$A,Sulfone!$A:$A,,1) )
   / ( _xlfn.XLOOKUP($A510,Sulfone!$A:$A,Sulfone!$A:$A,,-1)
       - _xlfn.XLOOKUP($A510,Sulfone!$A:$A,Sulfone!$A:$A,,1) )
   * ( _xlfn.XLOOKUP($A510,Sulfone!$A:$A,Sulfone!$B:$B,,-1)
       - _xlfn.XLOOKUP($A510,Sulfone!$A:$A,Sulfone!$B:$B,,1) )</f>
        <v>0.99193880911870536</v>
      </c>
      <c r="E510">
        <f xml:space="preserve"> _xlfn.XLOOKUP($A510,sfeso4051!$A:$A,sfeso4051!$B:$B,,1)
 + ( $A510 - _xlfn.XLOOKUP($A510,sfeso4051!$A:$A,sfeso4051!$A:$A,,1) )
   / ( _xlfn.XLOOKUP($A510,sfeso4051!$A:$A,sfeso4051!$A:$A,,-1)
       - _xlfn.XLOOKUP($A510,sfeso4051!$A:$A,sfeso4051!$A:$A,,1) )
   * ( _xlfn.XLOOKUP($A510,sfeso4051!$A:$A,sfeso4051!$B:$B,,-1)
       - _xlfn.XLOOKUP($A510,sfeso4051!$A:$A,sfeso4051!$B:$B,,1) )</f>
        <v>0.95735585901182463</v>
      </c>
      <c r="F510">
        <f xml:space="preserve"> _xlfn.XLOOKUP($A510,sdbt029!$A:$A,sdbt029!$B:$B,,1)
 + ( $A510 - _xlfn.XLOOKUP($A510,sdbt029!$A:$A,sdbt029!$A:$A,,1) )
   / ( _xlfn.XLOOKUP($A510,sdbt029!$A:$A,sdbt029!$A:$A,,-1)
       - _xlfn.XLOOKUP($A510,sdbt029!$A:$A,sdbt029!$A:$A,,1) )
   * ( _xlfn.XLOOKUP($A510,sdbt029!$A:$A,sdbt029!$B:$B,,-1)
       - _xlfn.XLOOKUP($A510,sdbt029!$A:$A,sdbt029!$B:$B,,1) )</f>
        <v>1.008640518918799</v>
      </c>
      <c r="G510">
        <f xml:space="preserve"> _xlfn.XLOOKUP($A510,sdbs034!$A:$A,sdbs034!$B:$B,,1)
 + ( $A510 - _xlfn.XLOOKUP($A510,sdbs034!$A:$A,sdbs034!$A:$A,,1) )
   / ( _xlfn.XLOOKUP($A510,sdbs034!$A:$A,sdbs034!$A:$A,,-1)
       - _xlfn.XLOOKUP($A510,sdbs034!$A:$A,sdbs034!$A:$A,,1) )
   * ( _xlfn.XLOOKUP($A510,sdbs034!$A:$A,sdbs034!$B:$B,,-1)
       - _xlfn.XLOOKUP($A510,sdbs034!$A:$A,sdbs034!$B:$B,,1) )</f>
        <v>0.94878572103213221</v>
      </c>
      <c r="H510">
        <f xml:space="preserve"> _xlfn.XLOOKUP($A510,sdbso042!$A:$A,sdbso042!$B:$B,,1)
 + ( $A510 - _xlfn.XLOOKUP($A510,sdbso042!$A:$A,sdbso042!$A:$A,,1) )
   / ( _xlfn.XLOOKUP($A510,sdbso042!$A:$A,sdbso042!$A:$A,,-1)
       - _xlfn.XLOOKUP($A510,sdbso042!$A:$A,sdbso042!$A:$A,,1) )
   * ( _xlfn.XLOOKUP($A510,sdbso042!$A:$A,sdbso042!$B:$B,,-1)
       - _xlfn.XLOOKUP($A510,sdbso042!$A:$A,sdbso042!$B:$B,,1) )</f>
        <v>0.91955893195741611</v>
      </c>
      <c r="Y510">
        <f t="shared" si="22"/>
        <v>0</v>
      </c>
      <c r="Z510">
        <f t="shared" si="23"/>
        <v>0</v>
      </c>
      <c r="AM510" s="1">
        <v>2550.8593999999998</v>
      </c>
    </row>
    <row r="511" spans="1:39" x14ac:dyDescent="0.2">
      <c r="A511" s="1">
        <f t="shared" si="21"/>
        <v>2549.6095999999998</v>
      </c>
      <c r="B511" s="1">
        <v>0.98138068000000001</v>
      </c>
      <c r="C511">
        <f xml:space="preserve"> _xlfn.XLOOKUP($A511,DibenzoThiophene!$A:$A,DibenzoThiophene!$B:$B,,1)
 + ( $A511 - _xlfn.XLOOKUP($A511,DibenzoThiophene!$A:$A,DibenzoThiophene!$A:$A,,1) )
   / ( _xlfn.XLOOKUP($A511,DibenzoThiophene!$A:$A,DibenzoThiophene!$A:$A,,-1)
       - _xlfn.XLOOKUP($A511,DibenzoThiophene!$A:$A,DibenzoThiophene!$A:$A,,1) )
   * ( _xlfn.XLOOKUP($A511,DibenzoThiophene!$A:$A,DibenzoThiophene!$B:$B,,-1)
       - _xlfn.XLOOKUP($A511,DibenzoThiophene!$A:$A,DibenzoThiophene!$B:$B,,1) )</f>
        <v>0.99833878045932634</v>
      </c>
      <c r="D511">
        <f xml:space="preserve"> _xlfn.XLOOKUP($A511,Sulfone!$A:$A,Sulfone!$B:$B,,1)
 + ( $A511 - _xlfn.XLOOKUP($A511,Sulfone!$A:$A,Sulfone!$A:$A,,1) )
   / ( _xlfn.XLOOKUP($A511,Sulfone!$A:$A,Sulfone!$A:$A,,-1)
       - _xlfn.XLOOKUP($A511,Sulfone!$A:$A,Sulfone!$A:$A,,1) )
   * ( _xlfn.XLOOKUP($A511,Sulfone!$A:$A,Sulfone!$B:$B,,-1)
       - _xlfn.XLOOKUP($A511,Sulfone!$A:$A,Sulfone!$B:$B,,1) )</f>
        <v>0.99059043161933813</v>
      </c>
      <c r="E511">
        <f xml:space="preserve"> _xlfn.XLOOKUP($A511,sfeso4051!$A:$A,sfeso4051!$B:$B,,1)
 + ( $A511 - _xlfn.XLOOKUP($A511,sfeso4051!$A:$A,sfeso4051!$A:$A,,1) )
   / ( _xlfn.XLOOKUP($A511,sfeso4051!$A:$A,sfeso4051!$A:$A,,-1)
       - _xlfn.XLOOKUP($A511,sfeso4051!$A:$A,sfeso4051!$A:$A,,1) )
   * ( _xlfn.XLOOKUP($A511,sfeso4051!$A:$A,sfeso4051!$B:$B,,-1)
       - _xlfn.XLOOKUP($A511,sfeso4051!$A:$A,sfeso4051!$B:$B,,1) )</f>
        <v>0.95885490132522777</v>
      </c>
      <c r="F511">
        <f xml:space="preserve"> _xlfn.XLOOKUP($A511,sdbt029!$A:$A,sdbt029!$B:$B,,1)
 + ( $A511 - _xlfn.XLOOKUP($A511,sdbt029!$A:$A,sdbt029!$A:$A,,1) )
   / ( _xlfn.XLOOKUP($A511,sdbt029!$A:$A,sdbt029!$A:$A,,-1)
       - _xlfn.XLOOKUP($A511,sdbt029!$A:$A,sdbt029!$A:$A,,1) )
   * ( _xlfn.XLOOKUP($A511,sdbt029!$A:$A,sdbt029!$B:$B,,-1)
       - _xlfn.XLOOKUP($A511,sdbt029!$A:$A,sdbt029!$B:$B,,1) )</f>
        <v>1.0091638702428007</v>
      </c>
      <c r="G511">
        <f xml:space="preserve"> _xlfn.XLOOKUP($A511,sdbs034!$A:$A,sdbs034!$B:$B,,1)
 + ( $A511 - _xlfn.XLOOKUP($A511,sdbs034!$A:$A,sdbs034!$A:$A,,1) )
   / ( _xlfn.XLOOKUP($A511,sdbs034!$A:$A,sdbs034!$A:$A,,-1)
       - _xlfn.XLOOKUP($A511,sdbs034!$A:$A,sdbs034!$A:$A,,1) )
   * ( _xlfn.XLOOKUP($A511,sdbs034!$A:$A,sdbs034!$B:$B,,-1)
       - _xlfn.XLOOKUP($A511,sdbs034!$A:$A,sdbs034!$B:$B,,1) )</f>
        <v>0.95286208950118412</v>
      </c>
      <c r="H511">
        <f xml:space="preserve"> _xlfn.XLOOKUP($A511,sdbso042!$A:$A,sdbso042!$B:$B,,1)
 + ( $A511 - _xlfn.XLOOKUP($A511,sdbso042!$A:$A,sdbso042!$A:$A,,1) )
   / ( _xlfn.XLOOKUP($A511,sdbso042!$A:$A,sdbso042!$A:$A,,-1)
       - _xlfn.XLOOKUP($A511,sdbso042!$A:$A,sdbso042!$A:$A,,1) )
   * ( _xlfn.XLOOKUP($A511,sdbso042!$A:$A,sdbso042!$B:$B,,-1)
       - _xlfn.XLOOKUP($A511,sdbso042!$A:$A,sdbso042!$B:$B,,1) )</f>
        <v>0.92175521362473167</v>
      </c>
      <c r="Y511">
        <f t="shared" si="22"/>
        <v>0</v>
      </c>
      <c r="Z511">
        <f t="shared" si="23"/>
        <v>0</v>
      </c>
      <c r="AM511" s="1">
        <v>2551.1095999999998</v>
      </c>
    </row>
    <row r="512" spans="1:39" x14ac:dyDescent="0.2">
      <c r="A512" s="1">
        <f t="shared" si="21"/>
        <v>2549.8598000000002</v>
      </c>
      <c r="B512" s="1">
        <v>0.97693708999999995</v>
      </c>
      <c r="C512">
        <f xml:space="preserve"> _xlfn.XLOOKUP($A512,DibenzoThiophene!$A:$A,DibenzoThiophene!$B:$B,,1)
 + ( $A512 - _xlfn.XLOOKUP($A512,DibenzoThiophene!$A:$A,DibenzoThiophene!$A:$A,,1) )
   / ( _xlfn.XLOOKUP($A512,DibenzoThiophene!$A:$A,DibenzoThiophene!$A:$A,,-1)
       - _xlfn.XLOOKUP($A512,DibenzoThiophene!$A:$A,DibenzoThiophene!$A:$A,,1) )
   * ( _xlfn.XLOOKUP($A512,DibenzoThiophene!$A:$A,DibenzoThiophene!$B:$B,,-1)
       - _xlfn.XLOOKUP($A512,DibenzoThiophene!$A:$A,DibenzoThiophene!$B:$B,,1) )</f>
        <v>0.99843675011039412</v>
      </c>
      <c r="D512">
        <f xml:space="preserve"> _xlfn.XLOOKUP($A512,Sulfone!$A:$A,Sulfone!$B:$B,,1)
 + ( $A512 - _xlfn.XLOOKUP($A512,Sulfone!$A:$A,Sulfone!$A:$A,,1) )
   / ( _xlfn.XLOOKUP($A512,Sulfone!$A:$A,Sulfone!$A:$A,,-1)
       - _xlfn.XLOOKUP($A512,Sulfone!$A:$A,Sulfone!$A:$A,,1) )
   * ( _xlfn.XLOOKUP($A512,Sulfone!$A:$A,Sulfone!$B:$B,,-1)
       - _xlfn.XLOOKUP($A512,Sulfone!$A:$A,Sulfone!$B:$B,,1) )</f>
        <v>0.98924205411996846</v>
      </c>
      <c r="E512">
        <f xml:space="preserve"> _xlfn.XLOOKUP($A512,sfeso4051!$A:$A,sfeso4051!$B:$B,,1)
 + ( $A512 - _xlfn.XLOOKUP($A512,sfeso4051!$A:$A,sfeso4051!$A:$A,,1) )
   / ( _xlfn.XLOOKUP($A512,sfeso4051!$A:$A,sfeso4051!$A:$A,,-1)
       - _xlfn.XLOOKUP($A512,sfeso4051!$A:$A,sfeso4051!$A:$A,,1) )
   * ( _xlfn.XLOOKUP($A512,sfeso4051!$A:$A,sfeso4051!$B:$B,,-1)
       - _xlfn.XLOOKUP($A512,sfeso4051!$A:$A,sfeso4051!$B:$B,,1) )</f>
        <v>0.96004957594857776</v>
      </c>
      <c r="F512">
        <f xml:space="preserve"> _xlfn.XLOOKUP($A512,sdbt029!$A:$A,sdbt029!$B:$B,,1)
 + ( $A512 - _xlfn.XLOOKUP($A512,sdbt029!$A:$A,sdbt029!$A:$A,,1) )
   / ( _xlfn.XLOOKUP($A512,sdbt029!$A:$A,sdbt029!$A:$A,,-1)
       - _xlfn.XLOOKUP($A512,sdbt029!$A:$A,sdbt029!$A:$A,,1) )
   * ( _xlfn.XLOOKUP($A512,sdbt029!$A:$A,sdbt029!$B:$B,,-1)
       - _xlfn.XLOOKUP($A512,sdbt029!$A:$A,sdbt029!$B:$B,,1) )</f>
        <v>1.0079253316713683</v>
      </c>
      <c r="G512">
        <f xml:space="preserve"> _xlfn.XLOOKUP($A512,sdbs034!$A:$A,sdbs034!$B:$B,,1)
 + ( $A512 - _xlfn.XLOOKUP($A512,sdbs034!$A:$A,sdbs034!$A:$A,,1) )
   / ( _xlfn.XLOOKUP($A512,sdbs034!$A:$A,sdbs034!$A:$A,,-1)
       - _xlfn.XLOOKUP($A512,sdbs034!$A:$A,sdbs034!$A:$A,,1) )
   * ( _xlfn.XLOOKUP($A512,sdbs034!$A:$A,sdbs034!$B:$B,,-1)
       - _xlfn.XLOOKUP($A512,sdbs034!$A:$A,sdbs034!$B:$B,,1) )</f>
        <v>0.95524742889389558</v>
      </c>
      <c r="H512">
        <f xml:space="preserve"> _xlfn.XLOOKUP($A512,sdbso042!$A:$A,sdbso042!$B:$B,,1)
 + ( $A512 - _xlfn.XLOOKUP($A512,sdbso042!$A:$A,sdbso042!$A:$A,,1) )
   / ( _xlfn.XLOOKUP($A512,sdbso042!$A:$A,sdbso042!$A:$A,,-1)
       - _xlfn.XLOOKUP($A512,sdbso042!$A:$A,sdbso042!$A:$A,,1) )
   * ( _xlfn.XLOOKUP($A512,sdbso042!$A:$A,sdbso042!$B:$B,,-1)
       - _xlfn.XLOOKUP($A512,sdbso042!$A:$A,sdbso042!$B:$B,,1) )</f>
        <v>0.92203512831697765</v>
      </c>
      <c r="Y512">
        <f t="shared" si="22"/>
        <v>0</v>
      </c>
      <c r="Z512">
        <f t="shared" si="23"/>
        <v>0</v>
      </c>
      <c r="AM512" s="1">
        <v>2551.3598000000002</v>
      </c>
    </row>
    <row r="513" spans="1:39" x14ac:dyDescent="0.2">
      <c r="A513" s="1">
        <f t="shared" si="21"/>
        <v>2550.11</v>
      </c>
      <c r="B513" s="1">
        <v>0.96774793000000003</v>
      </c>
      <c r="C513">
        <f xml:space="preserve"> _xlfn.XLOOKUP($A513,DibenzoThiophene!$A:$A,DibenzoThiophene!$B:$B,,1)
 + ( $A513 - _xlfn.XLOOKUP($A513,DibenzoThiophene!$A:$A,DibenzoThiophene!$A:$A,,1) )
   / ( _xlfn.XLOOKUP($A513,DibenzoThiophene!$A:$A,DibenzoThiophene!$A:$A,,-1)
       - _xlfn.XLOOKUP($A513,DibenzoThiophene!$A:$A,DibenzoThiophene!$A:$A,,1) )
   * ( _xlfn.XLOOKUP($A513,DibenzoThiophene!$A:$A,DibenzoThiophene!$B:$B,,-1)
       - _xlfn.XLOOKUP($A513,DibenzoThiophene!$A:$A,DibenzoThiophene!$B:$B,,1) )</f>
        <v>0.99853471976146191</v>
      </c>
      <c r="D513">
        <f xml:space="preserve"> _xlfn.XLOOKUP($A513,Sulfone!$A:$A,Sulfone!$B:$B,,1)
 + ( $A513 - _xlfn.XLOOKUP($A513,Sulfone!$A:$A,Sulfone!$A:$A,,1) )
   / ( _xlfn.XLOOKUP($A513,Sulfone!$A:$A,Sulfone!$A:$A,,-1)
       - _xlfn.XLOOKUP($A513,Sulfone!$A:$A,Sulfone!$A:$A,,1) )
   * ( _xlfn.XLOOKUP($A513,Sulfone!$A:$A,Sulfone!$B:$B,,-1)
       - _xlfn.XLOOKUP($A513,Sulfone!$A:$A,Sulfone!$B:$B,,1) )</f>
        <v>0.98813838459376924</v>
      </c>
      <c r="E513">
        <f xml:space="preserve"> _xlfn.XLOOKUP($A513,sfeso4051!$A:$A,sfeso4051!$B:$B,,1)
 + ( $A513 - _xlfn.XLOOKUP($A513,sfeso4051!$A:$A,sfeso4051!$A:$A,,1) )
   / ( _xlfn.XLOOKUP($A513,sfeso4051!$A:$A,sfeso4051!$A:$A,,-1)
       - _xlfn.XLOOKUP($A513,sfeso4051!$A:$A,sfeso4051!$A:$A,,1) )
   * ( _xlfn.XLOOKUP($A513,sfeso4051!$A:$A,sfeso4051!$B:$B,,-1)
       - _xlfn.XLOOKUP($A513,sfeso4051!$A:$A,sfeso4051!$B:$B,,1) )</f>
        <v>0.962893917237437</v>
      </c>
      <c r="F513">
        <f xml:space="preserve"> _xlfn.XLOOKUP($A513,sdbt029!$A:$A,sdbt029!$B:$B,,1)
 + ( $A513 - _xlfn.XLOOKUP($A513,sdbt029!$A:$A,sdbt029!$A:$A,,1) )
   / ( _xlfn.XLOOKUP($A513,sdbt029!$A:$A,sdbt029!$A:$A,,-1)
       - _xlfn.XLOOKUP($A513,sdbt029!$A:$A,sdbt029!$A:$A,,1) )
   * ( _xlfn.XLOOKUP($A513,sdbt029!$A:$A,sdbt029!$B:$B,,-1)
       - _xlfn.XLOOKUP($A513,sdbt029!$A:$A,sdbt029!$B:$B,,1) )</f>
        <v>1.0077882969848806</v>
      </c>
      <c r="G513">
        <f xml:space="preserve"> _xlfn.XLOOKUP($A513,sdbs034!$A:$A,sdbs034!$B:$B,,1)
 + ( $A513 - _xlfn.XLOOKUP($A513,sdbs034!$A:$A,sdbs034!$A:$A,,1) )
   / ( _xlfn.XLOOKUP($A513,sdbs034!$A:$A,sdbs034!$A:$A,,-1)
       - _xlfn.XLOOKUP($A513,sdbs034!$A:$A,sdbs034!$A:$A,,1) )
   * ( _xlfn.XLOOKUP($A513,sdbs034!$A:$A,sdbs034!$B:$B,,-1)
       - _xlfn.XLOOKUP($A513,sdbs034!$A:$A,sdbs034!$B:$B,,1) )</f>
        <v>0.95583148893206205</v>
      </c>
      <c r="H513">
        <f xml:space="preserve"> _xlfn.XLOOKUP($A513,sdbso042!$A:$A,sdbso042!$B:$B,,1)
 + ( $A513 - _xlfn.XLOOKUP($A513,sdbso042!$A:$A,sdbso042!$A:$A,,1) )
   / ( _xlfn.XLOOKUP($A513,sdbso042!$A:$A,sdbso042!$A:$A,,-1)
       - _xlfn.XLOOKUP($A513,sdbso042!$A:$A,sdbso042!$A:$A,,1) )
   * ( _xlfn.XLOOKUP($A513,sdbso042!$A:$A,sdbso042!$B:$B,,-1)
       - _xlfn.XLOOKUP($A513,sdbso042!$A:$A,sdbso042!$B:$B,,1) )</f>
        <v>0.92357819097294813</v>
      </c>
      <c r="Y513">
        <f t="shared" si="22"/>
        <v>0</v>
      </c>
      <c r="Z513">
        <f t="shared" si="23"/>
        <v>0</v>
      </c>
      <c r="AM513" s="1">
        <v>2551.61</v>
      </c>
    </row>
    <row r="514" spans="1:39" x14ac:dyDescent="0.2">
      <c r="A514" s="1">
        <f t="shared" ref="A514:A549" si="24">AM514-1.5</f>
        <v>2550.3600999999999</v>
      </c>
      <c r="B514" s="1">
        <v>0.99333422999999998</v>
      </c>
      <c r="C514">
        <f xml:space="preserve"> _xlfn.XLOOKUP($A514,DibenzoThiophene!$A:$A,DibenzoThiophene!$B:$B,,1)
 + ( $A514 - _xlfn.XLOOKUP($A514,DibenzoThiophene!$A:$A,DibenzoThiophene!$A:$A,,1) )
   / ( _xlfn.XLOOKUP($A514,DibenzoThiophene!$A:$A,DibenzoThiophene!$A:$A,,-1)
       - _xlfn.XLOOKUP($A514,DibenzoThiophene!$A:$A,DibenzoThiophene!$A:$A,,1) )
   * ( _xlfn.XLOOKUP($A514,DibenzoThiophene!$A:$A,DibenzoThiophene!$B:$B,,-1)
       - _xlfn.XLOOKUP($A514,DibenzoThiophene!$A:$A,DibenzoThiophene!$B:$B,,1) )</f>
        <v>0.99863265025599435</v>
      </c>
      <c r="D514">
        <f xml:space="preserve"> _xlfn.XLOOKUP($A514,Sulfone!$A:$A,Sulfone!$B:$B,,1)
 + ( $A514 - _xlfn.XLOOKUP($A514,Sulfone!$A:$A,Sulfone!$A:$A,,1) )
   / ( _xlfn.XLOOKUP($A514,Sulfone!$A:$A,Sulfone!$A:$A,,-1)
       - _xlfn.XLOOKUP($A514,Sulfone!$A:$A,Sulfone!$A:$A,,1) )
   * ( _xlfn.XLOOKUP($A514,Sulfone!$A:$A,Sulfone!$B:$B,,-1)
       - _xlfn.XLOOKUP($A514,Sulfone!$A:$A,Sulfone!$B:$B,,1) )</f>
        <v>0.98736295027997167</v>
      </c>
      <c r="E514">
        <f xml:space="preserve"> _xlfn.XLOOKUP($A514,sfeso4051!$A:$A,sfeso4051!$B:$B,,1)
 + ( $A514 - _xlfn.XLOOKUP($A514,sfeso4051!$A:$A,sfeso4051!$A:$A,,1) )
   / ( _xlfn.XLOOKUP($A514,sfeso4051!$A:$A,sfeso4051!$A:$A,,-1)
       - _xlfn.XLOOKUP($A514,sfeso4051!$A:$A,sfeso4051!$A:$A,,1) )
   * ( _xlfn.XLOOKUP($A514,sfeso4051!$A:$A,sfeso4051!$B:$B,,-1)
       - _xlfn.XLOOKUP($A514,sfeso4051!$A:$A,sfeso4051!$B:$B,,1) )</f>
        <v>0.96794690256075966</v>
      </c>
      <c r="F514">
        <f xml:space="preserve"> _xlfn.XLOOKUP($A514,sdbt029!$A:$A,sdbt029!$B:$B,,1)
 + ( $A514 - _xlfn.XLOOKUP($A514,sdbt029!$A:$A,sdbt029!$A:$A,,1) )
   / ( _xlfn.XLOOKUP($A514,sdbt029!$A:$A,sdbt029!$A:$A,,-1)
       - _xlfn.XLOOKUP($A514,sdbt029!$A:$A,sdbt029!$A:$A,,1) )
   * ( _xlfn.XLOOKUP($A514,sdbt029!$A:$A,sdbt029!$B:$B,,-1)
       - _xlfn.XLOOKUP($A514,sdbt029!$A:$A,sdbt029!$B:$B,,1) )</f>
        <v>1.0091268164858334</v>
      </c>
      <c r="G514">
        <f xml:space="preserve"> _xlfn.XLOOKUP($A514,sdbs034!$A:$A,sdbs034!$B:$B,,1)
 + ( $A514 - _xlfn.XLOOKUP($A514,sdbs034!$A:$A,sdbs034!$A:$A,,1) )
   / ( _xlfn.XLOOKUP($A514,sdbs034!$A:$A,sdbs034!$A:$A,,-1)
       - _xlfn.XLOOKUP($A514,sdbs034!$A:$A,sdbs034!$A:$A,,1) )
   * ( _xlfn.XLOOKUP($A514,sdbs034!$A:$A,sdbs034!$B:$B,,-1)
       - _xlfn.XLOOKUP($A514,sdbs034!$A:$A,sdbs034!$B:$B,,1) )</f>
        <v>0.95400244466205808</v>
      </c>
      <c r="H514">
        <f xml:space="preserve"> _xlfn.XLOOKUP($A514,sdbso042!$A:$A,sdbso042!$B:$B,,1)
 + ( $A514 - _xlfn.XLOOKUP($A514,sdbso042!$A:$A,sdbso042!$A:$A,,1) )
   / ( _xlfn.XLOOKUP($A514,sdbso042!$A:$A,sdbso042!$A:$A,,-1)
       - _xlfn.XLOOKUP($A514,sdbso042!$A:$A,sdbso042!$A:$A,,1) )
   * ( _xlfn.XLOOKUP($A514,sdbso042!$A:$A,sdbso042!$B:$B,,-1)
       - _xlfn.XLOOKUP($A514,sdbso042!$A:$A,sdbso042!$B:$B,,1) )</f>
        <v>0.92681266368899351</v>
      </c>
      <c r="Y514">
        <f t="shared" ref="Y514:Y549" si="25">$S$1*L514 + $T$1*M514 + $U$1*N514 + $V$1*O514 + $W$1*P514 + $X$1*Q514</f>
        <v>0</v>
      </c>
      <c r="Z514">
        <f t="shared" ref="Z514:Z549" si="26">(Y514 - K514)^2</f>
        <v>0</v>
      </c>
      <c r="AM514" s="1">
        <v>2551.8600999999999</v>
      </c>
    </row>
    <row r="515" spans="1:39" x14ac:dyDescent="0.2">
      <c r="A515" s="1">
        <f t="shared" si="24"/>
        <v>2550.6102999999998</v>
      </c>
      <c r="B515" s="1">
        <v>1.0000286</v>
      </c>
      <c r="C515">
        <f xml:space="preserve"> _xlfn.XLOOKUP($A515,DibenzoThiophene!$A:$A,DibenzoThiophene!$B:$B,,1)
 + ( $A515 - _xlfn.XLOOKUP($A515,DibenzoThiophene!$A:$A,DibenzoThiophene!$A:$A,,1) )
   / ( _xlfn.XLOOKUP($A515,DibenzoThiophene!$A:$A,DibenzoThiophene!$A:$A,,-1)
       - _xlfn.XLOOKUP($A515,DibenzoThiophene!$A:$A,DibenzoThiophene!$A:$A,,1) )
   * ( _xlfn.XLOOKUP($A515,DibenzoThiophene!$A:$A,DibenzoThiophene!$B:$B,,-1)
       - _xlfn.XLOOKUP($A515,DibenzoThiophene!$A:$A,DibenzoThiophene!$B:$B,,1) )</f>
        <v>0.99873061990706202</v>
      </c>
      <c r="D515">
        <f xml:space="preserve"> _xlfn.XLOOKUP($A515,Sulfone!$A:$A,Sulfone!$B:$B,,1)
 + ( $A515 - _xlfn.XLOOKUP($A515,Sulfone!$A:$A,Sulfone!$A:$A,,1) )
   / ( _xlfn.XLOOKUP($A515,Sulfone!$A:$A,Sulfone!$A:$A,,-1)
       - _xlfn.XLOOKUP($A515,Sulfone!$A:$A,Sulfone!$A:$A,,1) )
   * ( _xlfn.XLOOKUP($A515,Sulfone!$A:$A,Sulfone!$B:$B,,-1)
       - _xlfn.XLOOKUP($A515,Sulfone!$A:$A,Sulfone!$B:$B,,1) )</f>
        <v>0.98658720591646776</v>
      </c>
      <c r="E515">
        <f xml:space="preserve"> _xlfn.XLOOKUP($A515,sfeso4051!$A:$A,sfeso4051!$B:$B,,1)
 + ( $A515 - _xlfn.XLOOKUP($A515,sfeso4051!$A:$A,sfeso4051!$A:$A,,1) )
   / ( _xlfn.XLOOKUP($A515,sfeso4051!$A:$A,sfeso4051!$A:$A,,-1)
       - _xlfn.XLOOKUP($A515,sfeso4051!$A:$A,sfeso4051!$A:$A,,1) )
   * ( _xlfn.XLOOKUP($A515,sfeso4051!$A:$A,sfeso4051!$B:$B,,-1)
       - _xlfn.XLOOKUP($A515,sfeso4051!$A:$A,sfeso4051!$B:$B,,1) )</f>
        <v>0.9716398054211447</v>
      </c>
      <c r="F515">
        <f xml:space="preserve"> _xlfn.XLOOKUP($A515,sdbt029!$A:$A,sdbt029!$B:$B,,1)
 + ( $A515 - _xlfn.XLOOKUP($A515,sdbt029!$A:$A,sdbt029!$A:$A,,1) )
   / ( _xlfn.XLOOKUP($A515,sdbt029!$A:$A,sdbt029!$A:$A,,-1)
       - _xlfn.XLOOKUP($A515,sdbt029!$A:$A,sdbt029!$A:$A,,1) )
   * ( _xlfn.XLOOKUP($A515,sdbt029!$A:$A,sdbt029!$B:$B,,-1)
       - _xlfn.XLOOKUP($A515,sdbt029!$A:$A,sdbt029!$B:$B,,1) )</f>
        <v>1.0103074353747941</v>
      </c>
      <c r="G515">
        <f xml:space="preserve"> _xlfn.XLOOKUP($A515,sdbs034!$A:$A,sdbs034!$B:$B,,1)
 + ( $A515 - _xlfn.XLOOKUP($A515,sdbs034!$A:$A,sdbs034!$A:$A,,1) )
   / ( _xlfn.XLOOKUP($A515,sdbs034!$A:$A,sdbs034!$A:$A,,-1)
       - _xlfn.XLOOKUP($A515,sdbs034!$A:$A,sdbs034!$A:$A,,1) )
   * ( _xlfn.XLOOKUP($A515,sdbs034!$A:$A,sdbs034!$B:$B,,-1)
       - _xlfn.XLOOKUP($A515,sdbs034!$A:$A,sdbs034!$B:$B,,1) )</f>
        <v>0.95538255677621819</v>
      </c>
      <c r="H515">
        <f xml:space="preserve"> _xlfn.XLOOKUP($A515,sdbso042!$A:$A,sdbso042!$B:$B,,1)
 + ( $A515 - _xlfn.XLOOKUP($A515,sdbso042!$A:$A,sdbso042!$A:$A,,1) )
   / ( _xlfn.XLOOKUP($A515,sdbso042!$A:$A,sdbso042!$A:$A,,-1)
       - _xlfn.XLOOKUP($A515,sdbso042!$A:$A,sdbso042!$A:$A,,1) )
   * ( _xlfn.XLOOKUP($A515,sdbso042!$A:$A,sdbso042!$B:$B,,-1)
       - _xlfn.XLOOKUP($A515,sdbso042!$A:$A,sdbso042!$B:$B,,1) )</f>
        <v>0.93060052533950399</v>
      </c>
      <c r="Y515">
        <f t="shared" si="25"/>
        <v>0</v>
      </c>
      <c r="Z515">
        <f t="shared" si="26"/>
        <v>0</v>
      </c>
      <c r="AM515" s="1">
        <v>2552.1102999999998</v>
      </c>
    </row>
    <row r="516" spans="1:39" x14ac:dyDescent="0.2">
      <c r="A516" s="1">
        <f t="shared" si="24"/>
        <v>2550.8604999999998</v>
      </c>
      <c r="B516" s="1">
        <v>1.0776779000000001</v>
      </c>
      <c r="C516">
        <f xml:space="preserve"> _xlfn.XLOOKUP($A516,DibenzoThiophene!$A:$A,DibenzoThiophene!$B:$B,,1)
 + ( $A516 - _xlfn.XLOOKUP($A516,DibenzoThiophene!$A:$A,DibenzoThiophene!$A:$A,,1) )
   / ( _xlfn.XLOOKUP($A516,DibenzoThiophene!$A:$A,DibenzoThiophene!$A:$A,,-1)
       - _xlfn.XLOOKUP($A516,DibenzoThiophene!$A:$A,DibenzoThiophene!$A:$A,,1) )
   * ( _xlfn.XLOOKUP($A516,DibenzoThiophene!$A:$A,DibenzoThiophene!$B:$B,,-1)
       - _xlfn.XLOOKUP($A516,DibenzoThiophene!$A:$A,DibenzoThiophene!$B:$B,,1) )</f>
        <v>0.99882858955812981</v>
      </c>
      <c r="D516">
        <f xml:space="preserve"> _xlfn.XLOOKUP($A516,Sulfone!$A:$A,Sulfone!$B:$B,,1)
 + ( $A516 - _xlfn.XLOOKUP($A516,Sulfone!$A:$A,Sulfone!$A:$A,,1) )
   / ( _xlfn.XLOOKUP($A516,Sulfone!$A:$A,Sulfone!$A:$A,,-1)
       - _xlfn.XLOOKUP($A516,Sulfone!$A:$A,Sulfone!$A:$A,,1) )
   * ( _xlfn.XLOOKUP($A516,Sulfone!$A:$A,Sulfone!$B:$B,,-1)
       - _xlfn.XLOOKUP($A516,Sulfone!$A:$A,Sulfone!$B:$B,,1) )</f>
        <v>0.98581146155296395</v>
      </c>
      <c r="E516">
        <f xml:space="preserve"> _xlfn.XLOOKUP($A516,sfeso4051!$A:$A,sfeso4051!$B:$B,,1)
 + ( $A516 - _xlfn.XLOOKUP($A516,sfeso4051!$A:$A,sfeso4051!$A:$A,,1) )
   / ( _xlfn.XLOOKUP($A516,sfeso4051!$A:$A,sfeso4051!$A:$A,,-1)
       - _xlfn.XLOOKUP($A516,sfeso4051!$A:$A,sfeso4051!$A:$A,,1) )
   * ( _xlfn.XLOOKUP($A516,sfeso4051!$A:$A,sfeso4051!$B:$B,,-1)
       - _xlfn.XLOOKUP($A516,sfeso4051!$A:$A,sfeso4051!$B:$B,,1) )</f>
        <v>0.97355583965767012</v>
      </c>
      <c r="F516">
        <f xml:space="preserve"> _xlfn.XLOOKUP($A516,sdbt029!$A:$A,sdbt029!$B:$B,,1)
 + ( $A516 - _xlfn.XLOOKUP($A516,sdbt029!$A:$A,sdbt029!$A:$A,,1) )
   / ( _xlfn.XLOOKUP($A516,sdbt029!$A:$A,sdbt029!$A:$A,,-1)
       - _xlfn.XLOOKUP($A516,sdbt029!$A:$A,sdbt029!$A:$A,,1) )
   * ( _xlfn.XLOOKUP($A516,sdbt029!$A:$A,sdbt029!$B:$B,,-1)
       - _xlfn.XLOOKUP($A516,sdbt029!$A:$A,sdbt029!$B:$B,,1) )</f>
        <v>1.0112813741204043</v>
      </c>
      <c r="G516">
        <f xml:space="preserve"> _xlfn.XLOOKUP($A516,sdbs034!$A:$A,sdbs034!$B:$B,,1)
 + ( $A516 - _xlfn.XLOOKUP($A516,sdbs034!$A:$A,sdbs034!$A:$A,,1) )
   / ( _xlfn.XLOOKUP($A516,sdbs034!$A:$A,sdbs034!$A:$A,,-1)
       - _xlfn.XLOOKUP($A516,sdbs034!$A:$A,sdbs034!$A:$A,,1) )
   * ( _xlfn.XLOOKUP($A516,sdbs034!$A:$A,sdbs034!$B:$B,,-1)
       - _xlfn.XLOOKUP($A516,sdbs034!$A:$A,sdbs034!$B:$B,,1) )</f>
        <v>0.96094998026806189</v>
      </c>
      <c r="H516">
        <f xml:space="preserve"> _xlfn.XLOOKUP($A516,sdbso042!$A:$A,sdbso042!$B:$B,,1)
 + ( $A516 - _xlfn.XLOOKUP($A516,sdbso042!$A:$A,sdbso042!$A:$A,,1) )
   / ( _xlfn.XLOOKUP($A516,sdbso042!$A:$A,sdbso042!$A:$A,,-1)
       - _xlfn.XLOOKUP($A516,sdbso042!$A:$A,sdbso042!$A:$A,,1) )
   * ( _xlfn.XLOOKUP($A516,sdbso042!$A:$A,sdbso042!$B:$B,,-1)
       - _xlfn.XLOOKUP($A516,sdbso042!$A:$A,sdbso042!$B:$B,,1) )</f>
        <v>0.93510859799403234</v>
      </c>
      <c r="Y516">
        <f t="shared" si="25"/>
        <v>0</v>
      </c>
      <c r="Z516">
        <f t="shared" si="26"/>
        <v>0</v>
      </c>
      <c r="AM516" s="1">
        <v>2552.3604999999998</v>
      </c>
    </row>
    <row r="517" spans="1:39" x14ac:dyDescent="0.2">
      <c r="A517" s="1">
        <f t="shared" si="24"/>
        <v>2551.1107000000002</v>
      </c>
      <c r="B517" s="1">
        <v>0.98855400000000004</v>
      </c>
      <c r="C517">
        <f xml:space="preserve"> _xlfn.XLOOKUP($A517,DibenzoThiophene!$A:$A,DibenzoThiophene!$B:$B,,1)
 + ( $A517 - _xlfn.XLOOKUP($A517,DibenzoThiophene!$A:$A,DibenzoThiophene!$A:$A,,1) )
   / ( _xlfn.XLOOKUP($A517,DibenzoThiophene!$A:$A,DibenzoThiophene!$A:$A,,-1)
       - _xlfn.XLOOKUP($A517,DibenzoThiophene!$A:$A,DibenzoThiophene!$A:$A,,1) )
   * ( _xlfn.XLOOKUP($A517,DibenzoThiophene!$A:$A,DibenzoThiophene!$B:$B,,-1)
       - _xlfn.XLOOKUP($A517,DibenzoThiophene!$A:$A,DibenzoThiophene!$B:$B,,1) )</f>
        <v>0.9989265592091976</v>
      </c>
      <c r="D517">
        <f xml:space="preserve"> _xlfn.XLOOKUP($A517,Sulfone!$A:$A,Sulfone!$B:$B,,1)
 + ( $A517 - _xlfn.XLOOKUP($A517,Sulfone!$A:$A,Sulfone!$A:$A,,1) )
   / ( _xlfn.XLOOKUP($A517,Sulfone!$A:$A,Sulfone!$A:$A,,-1)
       - _xlfn.XLOOKUP($A517,Sulfone!$A:$A,Sulfone!$A:$A,,1) )
   * ( _xlfn.XLOOKUP($A517,Sulfone!$A:$A,Sulfone!$B:$B,,-1)
       - _xlfn.XLOOKUP($A517,Sulfone!$A:$A,Sulfone!$B:$B,,1) )</f>
        <v>0.98486405276021372</v>
      </c>
      <c r="E517">
        <f xml:space="preserve"> _xlfn.XLOOKUP($A517,sfeso4051!$A:$A,sfeso4051!$B:$B,,1)
 + ( $A517 - _xlfn.XLOOKUP($A517,sfeso4051!$A:$A,sfeso4051!$A:$A,,1) )
   / ( _xlfn.XLOOKUP($A517,sfeso4051!$A:$A,sfeso4051!$A:$A,,-1)
       - _xlfn.XLOOKUP($A517,sfeso4051!$A:$A,sfeso4051!$A:$A,,1) )
   * ( _xlfn.XLOOKUP($A517,sfeso4051!$A:$A,sfeso4051!$B:$B,,-1)
       - _xlfn.XLOOKUP($A517,sfeso4051!$A:$A,sfeso4051!$B:$B,,1) )</f>
        <v>0.97613945907456345</v>
      </c>
      <c r="F517">
        <f xml:space="preserve"> _xlfn.XLOOKUP($A517,sdbt029!$A:$A,sdbt029!$B:$B,,1)
 + ( $A517 - _xlfn.XLOOKUP($A517,sdbt029!$A:$A,sdbt029!$A:$A,,1) )
   / ( _xlfn.XLOOKUP($A517,sdbt029!$A:$A,sdbt029!$A:$A,,-1)
       - _xlfn.XLOOKUP($A517,sdbt029!$A:$A,sdbt029!$A:$A,,1) )
   * ( _xlfn.XLOOKUP($A517,sdbt029!$A:$A,sdbt029!$B:$B,,-1)
       - _xlfn.XLOOKUP($A517,sdbt029!$A:$A,sdbt029!$B:$B,,1) )</f>
        <v>1.0119986768532709</v>
      </c>
      <c r="G517">
        <f xml:space="preserve"> _xlfn.XLOOKUP($A517,sdbs034!$A:$A,sdbs034!$B:$B,,1)
 + ( $A517 - _xlfn.XLOOKUP($A517,sdbs034!$A:$A,sdbs034!$A:$A,,1) )
   / ( _xlfn.XLOOKUP($A517,sdbs034!$A:$A,sdbs034!$A:$A,,-1)
       - _xlfn.XLOOKUP($A517,sdbs034!$A:$A,sdbs034!$A:$A,,1) )
   * ( _xlfn.XLOOKUP($A517,sdbs034!$A:$A,sdbs034!$B:$B,,-1)
       - _xlfn.XLOOKUP($A517,sdbs034!$A:$A,sdbs034!$B:$B,,1) )</f>
        <v>0.96197334284996683</v>
      </c>
      <c r="H517">
        <f xml:space="preserve"> _xlfn.XLOOKUP($A517,sdbso042!$A:$A,sdbso042!$B:$B,,1)
 + ( $A517 - _xlfn.XLOOKUP($A517,sdbso042!$A:$A,sdbso042!$A:$A,,1) )
   / ( _xlfn.XLOOKUP($A517,sdbso042!$A:$A,sdbso042!$A:$A,,-1)
       - _xlfn.XLOOKUP($A517,sdbso042!$A:$A,sdbso042!$A:$A,,1) )
   * ( _xlfn.XLOOKUP($A517,sdbso042!$A:$A,sdbso042!$B:$B,,-1)
       - _xlfn.XLOOKUP($A517,sdbso042!$A:$A,sdbso042!$B:$B,,1) )</f>
        <v>0.93919535594200465</v>
      </c>
      <c r="Y517">
        <f t="shared" si="25"/>
        <v>0</v>
      </c>
      <c r="Z517">
        <f t="shared" si="26"/>
        <v>0</v>
      </c>
      <c r="AM517" s="1">
        <v>2552.6107000000002</v>
      </c>
    </row>
    <row r="518" spans="1:39" x14ac:dyDescent="0.2">
      <c r="A518" s="1">
        <f t="shared" si="24"/>
        <v>2551.3607999999999</v>
      </c>
      <c r="B518" s="1">
        <v>0.95622817999999998</v>
      </c>
      <c r="C518">
        <f xml:space="preserve"> _xlfn.XLOOKUP($A518,DibenzoThiophene!$A:$A,DibenzoThiophene!$B:$B,,1)
 + ( $A518 - _xlfn.XLOOKUP($A518,DibenzoThiophene!$A:$A,DibenzoThiophene!$A:$A,,1) )
   / ( _xlfn.XLOOKUP($A518,DibenzoThiophene!$A:$A,DibenzoThiophene!$A:$A,,-1)
       - _xlfn.XLOOKUP($A518,DibenzoThiophene!$A:$A,DibenzoThiophene!$A:$A,,1) )
   * ( _xlfn.XLOOKUP($A518,DibenzoThiophene!$A:$A,DibenzoThiophene!$B:$B,,-1)
       - _xlfn.XLOOKUP($A518,DibenzoThiophene!$A:$A,DibenzoThiophene!$B:$B,,1) )</f>
        <v>0.99902448970373003</v>
      </c>
      <c r="D518">
        <f xml:space="preserve"> _xlfn.XLOOKUP($A518,Sulfone!$A:$A,Sulfone!$B:$B,,1)
 + ( $A518 - _xlfn.XLOOKUP($A518,Sulfone!$A:$A,Sulfone!$A:$A,,1) )
   / ( _xlfn.XLOOKUP($A518,Sulfone!$A:$A,Sulfone!$A:$A,,-1)
       - _xlfn.XLOOKUP($A518,Sulfone!$A:$A,Sulfone!$A:$A,,1) )
   * ( _xlfn.XLOOKUP($A518,Sulfone!$A:$A,Sulfone!$B:$B,,-1)
       - _xlfn.XLOOKUP($A518,Sulfone!$A:$A,Sulfone!$B:$B,,1) )</f>
        <v>0.98369820948257014</v>
      </c>
      <c r="E518">
        <f xml:space="preserve"> _xlfn.XLOOKUP($A518,sfeso4051!$A:$A,sfeso4051!$B:$B,,1)
 + ( $A518 - _xlfn.XLOOKUP($A518,sfeso4051!$A:$A,sfeso4051!$A:$A,,1) )
   / ( _xlfn.XLOOKUP($A518,sfeso4051!$A:$A,sfeso4051!$A:$A,,-1)
       - _xlfn.XLOOKUP($A518,sfeso4051!$A:$A,sfeso4051!$A:$A,,1) )
   * ( _xlfn.XLOOKUP($A518,sfeso4051!$A:$A,sfeso4051!$B:$B,,-1)
       - _xlfn.XLOOKUP($A518,sfeso4051!$A:$A,sfeso4051!$B:$B,,1) )</f>
        <v>0.97957298752284594</v>
      </c>
      <c r="F518">
        <f xml:space="preserve"> _xlfn.XLOOKUP($A518,sdbt029!$A:$A,sdbt029!$B:$B,,1)
 + ( $A518 - _xlfn.XLOOKUP($A518,sdbt029!$A:$A,sdbt029!$A:$A,,1) )
   / ( _xlfn.XLOOKUP($A518,sdbt029!$A:$A,sdbt029!$A:$A,,-1)
       - _xlfn.XLOOKUP($A518,sdbt029!$A:$A,sdbt029!$A:$A,,1) )
   * ( _xlfn.XLOOKUP($A518,sdbt029!$A:$A,sdbt029!$B:$B,,-1)
       - _xlfn.XLOOKUP($A518,sdbt029!$A:$A,sdbt029!$B:$B,,1) )</f>
        <v>1.0123885701850477</v>
      </c>
      <c r="G518">
        <f xml:space="preserve"> _xlfn.XLOOKUP($A518,sdbs034!$A:$A,sdbs034!$B:$B,,1)
 + ( $A518 - _xlfn.XLOOKUP($A518,sdbs034!$A:$A,sdbs034!$A:$A,,1) )
   / ( _xlfn.XLOOKUP($A518,sdbs034!$A:$A,sdbs034!$A:$A,,-1)
       - _xlfn.XLOOKUP($A518,sdbs034!$A:$A,sdbs034!$A:$A,,1) )
   * ( _xlfn.XLOOKUP($A518,sdbs034!$A:$A,sdbs034!$B:$B,,-1)
       - _xlfn.XLOOKUP($A518,sdbs034!$A:$A,sdbs034!$B:$B,,1) )</f>
        <v>0.95720418056715262</v>
      </c>
      <c r="H518">
        <f xml:space="preserve"> _xlfn.XLOOKUP($A518,sdbso042!$A:$A,sdbso042!$B:$B,,1)
 + ( $A518 - _xlfn.XLOOKUP($A518,sdbso042!$A:$A,sdbso042!$A:$A,,1) )
   / ( _xlfn.XLOOKUP($A518,sdbso042!$A:$A,sdbso042!$A:$A,,-1)
       - _xlfn.XLOOKUP($A518,sdbso042!$A:$A,sdbso042!$A:$A,,1) )
   * ( _xlfn.XLOOKUP($A518,sdbso042!$A:$A,sdbso042!$B:$B,,-1)
       - _xlfn.XLOOKUP($A518,sdbso042!$A:$A,sdbso042!$B:$B,,1) )</f>
        <v>0.94274344905031238</v>
      </c>
      <c r="Y518">
        <f t="shared" si="25"/>
        <v>0</v>
      </c>
      <c r="Z518">
        <f t="shared" si="26"/>
        <v>0</v>
      </c>
      <c r="AM518" s="1">
        <v>2552.8607999999999</v>
      </c>
    </row>
    <row r="519" spans="1:39" x14ac:dyDescent="0.2">
      <c r="A519" s="1">
        <f t="shared" si="24"/>
        <v>2551.6109999999999</v>
      </c>
      <c r="B519" s="1">
        <v>1.0005624</v>
      </c>
      <c r="C519">
        <f xml:space="preserve"> _xlfn.XLOOKUP($A519,DibenzoThiophene!$A:$A,DibenzoThiophene!$B:$B,,1)
 + ( $A519 - _xlfn.XLOOKUP($A519,DibenzoThiophene!$A:$A,DibenzoThiophene!$A:$A,,1) )
   / ( _xlfn.XLOOKUP($A519,DibenzoThiophene!$A:$A,DibenzoThiophene!$A:$A,,-1)
       - _xlfn.XLOOKUP($A519,DibenzoThiophene!$A:$A,DibenzoThiophene!$A:$A,,1) )
   * ( _xlfn.XLOOKUP($A519,DibenzoThiophene!$A:$A,DibenzoThiophene!$B:$B,,-1)
       - _xlfn.XLOOKUP($A519,DibenzoThiophene!$A:$A,DibenzoThiophene!$B:$B,,1) )</f>
        <v>0.99912245935479782</v>
      </c>
      <c r="D519">
        <f xml:space="preserve"> _xlfn.XLOOKUP($A519,Sulfone!$A:$A,Sulfone!$B:$B,,1)
 + ( $A519 - _xlfn.XLOOKUP($A519,Sulfone!$A:$A,Sulfone!$A:$A,,1) )
   / ( _xlfn.XLOOKUP($A519,Sulfone!$A:$A,Sulfone!$A:$A,,-1)
       - _xlfn.XLOOKUP($A519,Sulfone!$A:$A,Sulfone!$A:$A,,1) )
   * ( _xlfn.XLOOKUP($A519,Sulfone!$A:$A,Sulfone!$B:$B,,-1)
       - _xlfn.XLOOKUP($A519,Sulfone!$A:$A,Sulfone!$B:$B,,1) )</f>
        <v>0.98253190005407487</v>
      </c>
      <c r="E519">
        <f xml:space="preserve"> _xlfn.XLOOKUP($A519,sfeso4051!$A:$A,sfeso4051!$B:$B,,1)
 + ( $A519 - _xlfn.XLOOKUP($A519,sfeso4051!$A:$A,sfeso4051!$A:$A,,1) )
   / ( _xlfn.XLOOKUP($A519,sfeso4051!$A:$A,sfeso4051!$A:$A,,-1)
       - _xlfn.XLOOKUP($A519,sfeso4051!$A:$A,sfeso4051!$A:$A,,1) )
   * ( _xlfn.XLOOKUP($A519,sfeso4051!$A:$A,sfeso4051!$B:$B,,-1)
       - _xlfn.XLOOKUP($A519,sfeso4051!$A:$A,sfeso4051!$B:$B,,1) )</f>
        <v>0.98195373477327685</v>
      </c>
      <c r="F519">
        <f xml:space="preserve"> _xlfn.XLOOKUP($A519,sdbt029!$A:$A,sdbt029!$B:$B,,1)
 + ( $A519 - _xlfn.XLOOKUP($A519,sdbt029!$A:$A,sdbt029!$A:$A,,1) )
   / ( _xlfn.XLOOKUP($A519,sdbt029!$A:$A,sdbt029!$A:$A,,-1)
       - _xlfn.XLOOKUP($A519,sdbt029!$A:$A,sdbt029!$A:$A,,1) )
   * ( _xlfn.XLOOKUP($A519,sdbt029!$A:$A,sdbt029!$B:$B,,-1)
       - _xlfn.XLOOKUP($A519,sdbt029!$A:$A,sdbt029!$B:$B,,1) )</f>
        <v>1.0129611602564643</v>
      </c>
      <c r="G519">
        <f xml:space="preserve"> _xlfn.XLOOKUP($A519,sdbs034!$A:$A,sdbs034!$B:$B,,1)
 + ( $A519 - _xlfn.XLOOKUP($A519,sdbs034!$A:$A,sdbs034!$A:$A,,1) )
   / ( _xlfn.XLOOKUP($A519,sdbs034!$A:$A,sdbs034!$A:$A,,-1)
       - _xlfn.XLOOKUP($A519,sdbs034!$A:$A,sdbs034!$A:$A,,1) )
   * ( _xlfn.XLOOKUP($A519,sdbs034!$A:$A,sdbs034!$B:$B,,-1)
       - _xlfn.XLOOKUP($A519,sdbs034!$A:$A,sdbs034!$B:$B,,1) )</f>
        <v>0.95601917672869086</v>
      </c>
      <c r="H519">
        <f xml:space="preserve"> _xlfn.XLOOKUP($A519,sdbso042!$A:$A,sdbso042!$B:$B,,1)
 + ( $A519 - _xlfn.XLOOKUP($A519,sdbso042!$A:$A,sdbso042!$A:$A,,1) )
   / ( _xlfn.XLOOKUP($A519,sdbso042!$A:$A,sdbso042!$A:$A,,-1)
       - _xlfn.XLOOKUP($A519,sdbso042!$A:$A,sdbso042!$A:$A,,1) )
   * ( _xlfn.XLOOKUP($A519,sdbso042!$A:$A,sdbso042!$B:$B,,-1)
       - _xlfn.XLOOKUP($A519,sdbso042!$A:$A,sdbso042!$B:$B,,1) )</f>
        <v>0.94565693848322419</v>
      </c>
      <c r="Y519">
        <f t="shared" si="25"/>
        <v>0</v>
      </c>
      <c r="Z519">
        <f t="shared" si="26"/>
        <v>0</v>
      </c>
      <c r="AM519" s="1">
        <v>2553.1109999999999</v>
      </c>
    </row>
    <row r="520" spans="1:39" x14ac:dyDescent="0.2">
      <c r="A520" s="1">
        <f t="shared" si="24"/>
        <v>2551.8611999999998</v>
      </c>
      <c r="B520" s="1">
        <v>1.0194095000000001</v>
      </c>
      <c r="C520">
        <f xml:space="preserve"> _xlfn.XLOOKUP($A520,DibenzoThiophene!$A:$A,DibenzoThiophene!$B:$B,,1)
 + ( $A520 - _xlfn.XLOOKUP($A520,DibenzoThiophene!$A:$A,DibenzoThiophene!$A:$A,,1) )
   / ( _xlfn.XLOOKUP($A520,DibenzoThiophene!$A:$A,DibenzoThiophene!$A:$A,,-1)
       - _xlfn.XLOOKUP($A520,DibenzoThiophene!$A:$A,DibenzoThiophene!$A:$A,,1) )
   * ( _xlfn.XLOOKUP($A520,DibenzoThiophene!$A:$A,DibenzoThiophene!$B:$B,,-1)
       - _xlfn.XLOOKUP($A520,DibenzoThiophene!$A:$A,DibenzoThiophene!$B:$B,,1) )</f>
        <v>0.9992204290058655</v>
      </c>
      <c r="D520">
        <f xml:space="preserve"> _xlfn.XLOOKUP($A520,Sulfone!$A:$A,Sulfone!$B:$B,,1)
 + ( $A520 - _xlfn.XLOOKUP($A520,Sulfone!$A:$A,Sulfone!$A:$A,,1) )
   / ( _xlfn.XLOOKUP($A520,Sulfone!$A:$A,Sulfone!$A:$A,,-1)
       - _xlfn.XLOOKUP($A520,Sulfone!$A:$A,Sulfone!$A:$A,,1) )
   * ( _xlfn.XLOOKUP($A520,Sulfone!$A:$A,Sulfone!$B:$B,,-1)
       - _xlfn.XLOOKUP($A520,Sulfone!$A:$A,Sulfone!$B:$B,,1) )</f>
        <v>0.98136559062557971</v>
      </c>
      <c r="E520">
        <f xml:space="preserve"> _xlfn.XLOOKUP($A520,sfeso4051!$A:$A,sfeso4051!$B:$B,,1)
 + ( $A520 - _xlfn.XLOOKUP($A520,sfeso4051!$A:$A,sfeso4051!$A:$A,,1) )
   / ( _xlfn.XLOOKUP($A520,sfeso4051!$A:$A,sfeso4051!$A:$A,,-1)
       - _xlfn.XLOOKUP($A520,sfeso4051!$A:$A,sfeso4051!$A:$A,,1) )
   * ( _xlfn.XLOOKUP($A520,sfeso4051!$A:$A,sfeso4051!$B:$B,,-1)
       - _xlfn.XLOOKUP($A520,sfeso4051!$A:$A,sfeso4051!$B:$B,,1) )</f>
        <v>0.98301101645128441</v>
      </c>
      <c r="F520">
        <f xml:space="preserve"> _xlfn.XLOOKUP($A520,sdbt029!$A:$A,sdbt029!$B:$B,,1)
 + ( $A520 - _xlfn.XLOOKUP($A520,sdbt029!$A:$A,sdbt029!$A:$A,,1) )
   / ( _xlfn.XLOOKUP($A520,sdbt029!$A:$A,sdbt029!$A:$A,,-1)
       - _xlfn.XLOOKUP($A520,sdbt029!$A:$A,sdbt029!$A:$A,,1) )
   * ( _xlfn.XLOOKUP($A520,sdbt029!$A:$A,sdbt029!$B:$B,,-1)
       - _xlfn.XLOOKUP($A520,sdbt029!$A:$A,sdbt029!$B:$B,,1) )</f>
        <v>1.0137629260552459</v>
      </c>
      <c r="G520">
        <f xml:space="preserve"> _xlfn.XLOOKUP($A520,sdbs034!$A:$A,sdbs034!$B:$B,,1)
 + ( $A520 - _xlfn.XLOOKUP($A520,sdbs034!$A:$A,sdbs034!$A:$A,,1) )
   / ( _xlfn.XLOOKUP($A520,sdbs034!$A:$A,sdbs034!$A:$A,,-1)
       - _xlfn.XLOOKUP($A520,sdbs034!$A:$A,sdbs034!$A:$A,,1) )
   * ( _xlfn.XLOOKUP($A520,sdbs034!$A:$A,sdbs034!$B:$B,,-1)
       - _xlfn.XLOOKUP($A520,sdbs034!$A:$A,sdbs034!$B:$B,,1) )</f>
        <v>0.95933639339694021</v>
      </c>
      <c r="H520">
        <f xml:space="preserve"> _xlfn.XLOOKUP($A520,sdbso042!$A:$A,sdbso042!$B:$B,,1)
 + ( $A520 - _xlfn.XLOOKUP($A520,sdbso042!$A:$A,sdbso042!$A:$A,,1) )
   / ( _xlfn.XLOOKUP($A520,sdbso042!$A:$A,sdbso042!$A:$A,,-1)
       - _xlfn.XLOOKUP($A520,sdbso042!$A:$A,sdbso042!$A:$A,,1) )
   * ( _xlfn.XLOOKUP($A520,sdbso042!$A:$A,sdbso042!$B:$B,,-1)
       - _xlfn.XLOOKUP($A520,sdbso042!$A:$A,sdbso042!$B:$B,,1) )</f>
        <v>0.94777191685499285</v>
      </c>
      <c r="Y520">
        <f t="shared" si="25"/>
        <v>0</v>
      </c>
      <c r="Z520">
        <f t="shared" si="26"/>
        <v>0</v>
      </c>
      <c r="AM520" s="1">
        <v>2553.3611999999998</v>
      </c>
    </row>
    <row r="521" spans="1:39" x14ac:dyDescent="0.2">
      <c r="A521" s="1">
        <f t="shared" si="24"/>
        <v>2552.1113999999998</v>
      </c>
      <c r="B521" s="1">
        <v>1.0115934</v>
      </c>
      <c r="C521">
        <f xml:space="preserve"> _xlfn.XLOOKUP($A521,DibenzoThiophene!$A:$A,DibenzoThiophene!$B:$B,,1)
 + ( $A521 - _xlfn.XLOOKUP($A521,DibenzoThiophene!$A:$A,DibenzoThiophene!$A:$A,,1) )
   / ( _xlfn.XLOOKUP($A521,DibenzoThiophene!$A:$A,DibenzoThiophene!$A:$A,,-1)
       - _xlfn.XLOOKUP($A521,DibenzoThiophene!$A:$A,DibenzoThiophene!$A:$A,,1) )
   * ( _xlfn.XLOOKUP($A521,DibenzoThiophene!$A:$A,DibenzoThiophene!$B:$B,,-1)
       - _xlfn.XLOOKUP($A521,DibenzoThiophene!$A:$A,DibenzoThiophene!$B:$B,,1) )</f>
        <v>0.99931839865693306</v>
      </c>
      <c r="D521">
        <f xml:space="preserve"> _xlfn.XLOOKUP($A521,Sulfone!$A:$A,Sulfone!$B:$B,,1)
 + ( $A521 - _xlfn.XLOOKUP($A521,Sulfone!$A:$A,Sulfone!$A:$A,,1) )
   / ( _xlfn.XLOOKUP($A521,Sulfone!$A:$A,Sulfone!$A:$A,,-1)
       - _xlfn.XLOOKUP($A521,Sulfone!$A:$A,Sulfone!$A:$A,,1) )
   * ( _xlfn.XLOOKUP($A521,Sulfone!$A:$A,Sulfone!$B:$B,,-1)
       - _xlfn.XLOOKUP($A521,Sulfone!$A:$A,Sulfone!$B:$B,,1) )</f>
        <v>0.98047556894625443</v>
      </c>
      <c r="E521">
        <f xml:space="preserve"> _xlfn.XLOOKUP($A521,sfeso4051!$A:$A,sfeso4051!$B:$B,,1)
 + ( $A521 - _xlfn.XLOOKUP($A521,sfeso4051!$A:$A,sfeso4051!$A:$A,,1) )
   / ( _xlfn.XLOOKUP($A521,sfeso4051!$A:$A,sfeso4051!$A:$A,,-1)
       - _xlfn.XLOOKUP($A521,sfeso4051!$A:$A,sfeso4051!$A:$A,,1) )
   * ( _xlfn.XLOOKUP($A521,sfeso4051!$A:$A,sfeso4051!$B:$B,,-1)
       - _xlfn.XLOOKUP($A521,sfeso4051!$A:$A,sfeso4051!$B:$B,,1) )</f>
        <v>0.98508246599615379</v>
      </c>
      <c r="F521">
        <f xml:space="preserve"> _xlfn.XLOOKUP($A521,sdbt029!$A:$A,sdbt029!$B:$B,,1)
 + ( $A521 - _xlfn.XLOOKUP($A521,sdbt029!$A:$A,sdbt029!$A:$A,,1) )
   / ( _xlfn.XLOOKUP($A521,sdbt029!$A:$A,sdbt029!$A:$A,,-1)
       - _xlfn.XLOOKUP($A521,sdbt029!$A:$A,sdbt029!$A:$A,,1) )
   * ( _xlfn.XLOOKUP($A521,sdbt029!$A:$A,sdbt029!$B:$B,,-1)
       - _xlfn.XLOOKUP($A521,sdbt029!$A:$A,sdbt029!$B:$B,,1) )</f>
        <v>1.0158190705534227</v>
      </c>
      <c r="G521">
        <f xml:space="preserve"> _xlfn.XLOOKUP($A521,sdbs034!$A:$A,sdbs034!$B:$B,,1)
 + ( $A521 - _xlfn.XLOOKUP($A521,sdbs034!$A:$A,sdbs034!$A:$A,,1) )
   / ( _xlfn.XLOOKUP($A521,sdbs034!$A:$A,sdbs034!$A:$A,,-1)
       - _xlfn.XLOOKUP($A521,sdbs034!$A:$A,sdbs034!$A:$A,,1) )
   * ( _xlfn.XLOOKUP($A521,sdbs034!$A:$A,sdbs034!$B:$B,,-1)
       - _xlfn.XLOOKUP($A521,sdbs034!$A:$A,sdbs034!$B:$B,,1) )</f>
        <v>0.95895067260406852</v>
      </c>
      <c r="H521">
        <f xml:space="preserve"> _xlfn.XLOOKUP($A521,sdbso042!$A:$A,sdbso042!$B:$B,,1)
 + ( $A521 - _xlfn.XLOOKUP($A521,sdbso042!$A:$A,sdbso042!$A:$A,,1) )
   / ( _xlfn.XLOOKUP($A521,sdbso042!$A:$A,sdbso042!$A:$A,,-1)
       - _xlfn.XLOOKUP($A521,sdbso042!$A:$A,sdbso042!$A:$A,,1) )
   * ( _xlfn.XLOOKUP($A521,sdbso042!$A:$A,sdbso042!$B:$B,,-1)
       - _xlfn.XLOOKUP($A521,sdbso042!$A:$A,sdbso042!$B:$B,,1) )</f>
        <v>0.94779219186393793</v>
      </c>
      <c r="Y521">
        <f t="shared" si="25"/>
        <v>0</v>
      </c>
      <c r="Z521">
        <f t="shared" si="26"/>
        <v>0</v>
      </c>
      <c r="AM521" s="1">
        <v>2553.6113999999998</v>
      </c>
    </row>
    <row r="522" spans="1:39" x14ac:dyDescent="0.2">
      <c r="A522" s="1">
        <f t="shared" si="24"/>
        <v>2552.3615</v>
      </c>
      <c r="B522" s="1">
        <v>0.99932085000000004</v>
      </c>
      <c r="C522">
        <f xml:space="preserve"> _xlfn.XLOOKUP($A522,DibenzoThiophene!$A:$A,DibenzoThiophene!$B:$B,,1)
 + ( $A522 - _xlfn.XLOOKUP($A522,DibenzoThiophene!$A:$A,DibenzoThiophene!$A:$A,,1) )
   / ( _xlfn.XLOOKUP($A522,DibenzoThiophene!$A:$A,DibenzoThiophene!$A:$A,,-1)
       - _xlfn.XLOOKUP($A522,DibenzoThiophene!$A:$A,DibenzoThiophene!$A:$A,,1) )
   * ( _xlfn.XLOOKUP($A522,DibenzoThiophene!$A:$A,DibenzoThiophene!$B:$B,,-1)
       - _xlfn.XLOOKUP($A522,DibenzoThiophene!$A:$A,DibenzoThiophene!$B:$B,,1) )</f>
        <v>0.99941632915146572</v>
      </c>
      <c r="D522">
        <f xml:space="preserve"> _xlfn.XLOOKUP($A522,Sulfone!$A:$A,Sulfone!$B:$B,,1)
 + ( $A522 - _xlfn.XLOOKUP($A522,Sulfone!$A:$A,Sulfone!$A:$A,,1) )
   / ( _xlfn.XLOOKUP($A522,Sulfone!$A:$A,Sulfone!$A:$A,,-1)
       - _xlfn.XLOOKUP($A522,Sulfone!$A:$A,Sulfone!$A:$A,,1) )
   * ( _xlfn.XLOOKUP($A522,Sulfone!$A:$A,Sulfone!$B:$B,,-1)
       - _xlfn.XLOOKUP($A522,Sulfone!$A:$A,Sulfone!$B:$B,,1) )</f>
        <v>0.97992862012510284</v>
      </c>
      <c r="E522">
        <f xml:space="preserve"> _xlfn.XLOOKUP($A522,sfeso4051!$A:$A,sfeso4051!$B:$B,,1)
 + ( $A522 - _xlfn.XLOOKUP($A522,sfeso4051!$A:$A,sfeso4051!$A:$A,,1) )
   / ( _xlfn.XLOOKUP($A522,sfeso4051!$A:$A,sfeso4051!$A:$A,,-1)
       - _xlfn.XLOOKUP($A522,sfeso4051!$A:$A,sfeso4051!$A:$A,,1) )
   * ( _xlfn.XLOOKUP($A522,sfeso4051!$A:$A,sfeso4051!$B:$B,,-1)
       - _xlfn.XLOOKUP($A522,sfeso4051!$A:$A,sfeso4051!$B:$B,,1) )</f>
        <v>0.98841109745515121</v>
      </c>
      <c r="F522">
        <f xml:space="preserve"> _xlfn.XLOOKUP($A522,sdbt029!$A:$A,sdbt029!$B:$B,,1)
 + ( $A522 - _xlfn.XLOOKUP($A522,sdbt029!$A:$A,sdbt029!$A:$A,,1) )
   / ( _xlfn.XLOOKUP($A522,sdbt029!$A:$A,sdbt029!$A:$A,,-1)
       - _xlfn.XLOOKUP($A522,sdbt029!$A:$A,sdbt029!$A:$A,,1) )
   * ( _xlfn.XLOOKUP($A522,sdbt029!$A:$A,sdbt029!$B:$B,,-1)
       - _xlfn.XLOOKUP($A522,sdbt029!$A:$A,sdbt029!$B:$B,,1) )</f>
        <v>1.0194303691285733</v>
      </c>
      <c r="G522">
        <f xml:space="preserve"> _xlfn.XLOOKUP($A522,sdbs034!$A:$A,sdbs034!$B:$B,,1)
 + ( $A522 - _xlfn.XLOOKUP($A522,sdbs034!$A:$A,sdbs034!$A:$A,,1) )
   / ( _xlfn.XLOOKUP($A522,sdbs034!$A:$A,sdbs034!$A:$A,,-1)
       - _xlfn.XLOOKUP($A522,sdbs034!$A:$A,sdbs034!$A:$A,,1) )
   * ( _xlfn.XLOOKUP($A522,sdbs034!$A:$A,sdbs034!$B:$B,,-1)
       - _xlfn.XLOOKUP($A522,sdbs034!$A:$A,sdbs034!$B:$B,,1) )</f>
        <v>0.95397185087104786</v>
      </c>
      <c r="H522">
        <f xml:space="preserve"> _xlfn.XLOOKUP($A522,sdbso042!$A:$A,sdbso042!$B:$B,,1)
 + ( $A522 - _xlfn.XLOOKUP($A522,sdbso042!$A:$A,sdbso042!$A:$A,,1) )
   / ( _xlfn.XLOOKUP($A522,sdbso042!$A:$A,sdbso042!$A:$A,,-1)
       - _xlfn.XLOOKUP($A522,sdbso042!$A:$A,sdbso042!$A:$A,,1) )
   * ( _xlfn.XLOOKUP($A522,sdbso042!$A:$A,sdbso042!$B:$B,,-1)
       - _xlfn.XLOOKUP($A522,sdbso042!$A:$A,sdbso042!$B:$B,,1) )</f>
        <v>0.94521411434252522</v>
      </c>
      <c r="Y522">
        <f t="shared" si="25"/>
        <v>0</v>
      </c>
      <c r="Z522">
        <f t="shared" si="26"/>
        <v>0</v>
      </c>
      <c r="AM522" s="1">
        <v>2553.8615</v>
      </c>
    </row>
    <row r="523" spans="1:39" x14ac:dyDescent="0.2">
      <c r="A523" s="1">
        <f t="shared" si="24"/>
        <v>2552.6116999999999</v>
      </c>
      <c r="B523" s="1">
        <v>1.0269138</v>
      </c>
      <c r="C523">
        <f xml:space="preserve"> _xlfn.XLOOKUP($A523,DibenzoThiophene!$A:$A,DibenzoThiophene!$B:$B,,1)
 + ( $A523 - _xlfn.XLOOKUP($A523,DibenzoThiophene!$A:$A,DibenzoThiophene!$A:$A,,1) )
   / ( _xlfn.XLOOKUP($A523,DibenzoThiophene!$A:$A,DibenzoThiophene!$A:$A,,-1)
       - _xlfn.XLOOKUP($A523,DibenzoThiophene!$A:$A,DibenzoThiophene!$A:$A,,1) )
   * ( _xlfn.XLOOKUP($A523,DibenzoThiophene!$A:$A,DibenzoThiophene!$B:$B,,-1)
       - _xlfn.XLOOKUP($A523,DibenzoThiophene!$A:$A,DibenzoThiophene!$B:$B,,1) )</f>
        <v>0.99951429880253351</v>
      </c>
      <c r="D523">
        <f xml:space="preserve"> _xlfn.XLOOKUP($A523,Sulfone!$A:$A,Sulfone!$B:$B,,1)
 + ( $A523 - _xlfn.XLOOKUP($A523,Sulfone!$A:$A,Sulfone!$A:$A,,1) )
   / ( _xlfn.XLOOKUP($A523,Sulfone!$A:$A,Sulfone!$A:$A,,-1)
       - _xlfn.XLOOKUP($A523,Sulfone!$A:$A,Sulfone!$A:$A,,1) )
   * ( _xlfn.XLOOKUP($A523,Sulfone!$A:$A,Sulfone!$B:$B,,-1)
       - _xlfn.XLOOKUP($A523,Sulfone!$A:$A,Sulfone!$B:$B,,1) )</f>
        <v>0.97938145261190024</v>
      </c>
      <c r="E523">
        <f xml:space="preserve"> _xlfn.XLOOKUP($A523,sfeso4051!$A:$A,sfeso4051!$B:$B,,1)
 + ( $A523 - _xlfn.XLOOKUP($A523,sfeso4051!$A:$A,sfeso4051!$A:$A,,1) )
   / ( _xlfn.XLOOKUP($A523,sfeso4051!$A:$A,sfeso4051!$A:$A,,-1)
       - _xlfn.XLOOKUP($A523,sfeso4051!$A:$A,sfeso4051!$A:$A,,1) )
   * ( _xlfn.XLOOKUP($A523,sfeso4051!$A:$A,sfeso4051!$B:$B,,-1)
       - _xlfn.XLOOKUP($A523,sfeso4051!$A:$A,sfeso4051!$B:$B,,1) )</f>
        <v>0.99117610863857986</v>
      </c>
      <c r="F523">
        <f xml:space="preserve"> _xlfn.XLOOKUP($A523,sdbt029!$A:$A,sdbt029!$B:$B,,1)
 + ( $A523 - _xlfn.XLOOKUP($A523,sdbt029!$A:$A,sdbt029!$A:$A,,1) )
   / ( _xlfn.XLOOKUP($A523,sdbt029!$A:$A,sdbt029!$A:$A,,-1)
       - _xlfn.XLOOKUP($A523,sdbt029!$A:$A,sdbt029!$A:$A,,1) )
   * ( _xlfn.XLOOKUP($A523,sdbt029!$A:$A,sdbt029!$B:$B,,-1)
       - _xlfn.XLOOKUP($A523,sdbt029!$A:$A,sdbt029!$B:$B,,1) )</f>
        <v>1.021233094728315</v>
      </c>
      <c r="G523">
        <f xml:space="preserve"> _xlfn.XLOOKUP($A523,sdbs034!$A:$A,sdbs034!$B:$B,,1)
 + ( $A523 - _xlfn.XLOOKUP($A523,sdbs034!$A:$A,sdbs034!$A:$A,,1) )
   / ( _xlfn.XLOOKUP($A523,sdbs034!$A:$A,sdbs034!$A:$A,,-1)
       - _xlfn.XLOOKUP($A523,sdbs034!$A:$A,sdbs034!$A:$A,,1) )
   * ( _xlfn.XLOOKUP($A523,sdbs034!$A:$A,sdbs034!$B:$B,,-1)
       - _xlfn.XLOOKUP($A523,sdbs034!$A:$A,sdbs034!$B:$B,,1) )</f>
        <v>0.95448554982201972</v>
      </c>
      <c r="H523">
        <f xml:space="preserve"> _xlfn.XLOOKUP($A523,sdbso042!$A:$A,sdbso042!$B:$B,,1)
 + ( $A523 - _xlfn.XLOOKUP($A523,sdbso042!$A:$A,sdbso042!$A:$A,,1) )
   / ( _xlfn.XLOOKUP($A523,sdbso042!$A:$A,sdbso042!$A:$A,,-1)
       - _xlfn.XLOOKUP($A523,sdbso042!$A:$A,sdbso042!$A:$A,,1) )
   * ( _xlfn.XLOOKUP($A523,sdbso042!$A:$A,sdbso042!$B:$B,,-1)
       - _xlfn.XLOOKUP($A523,sdbso042!$A:$A,sdbso042!$B:$B,,1) )</f>
        <v>0.94526700370879324</v>
      </c>
      <c r="Y523">
        <f t="shared" si="25"/>
        <v>0</v>
      </c>
      <c r="Z523">
        <f t="shared" si="26"/>
        <v>0</v>
      </c>
      <c r="AM523" s="1">
        <v>2554.1116999999999</v>
      </c>
    </row>
    <row r="524" spans="1:39" x14ac:dyDescent="0.2">
      <c r="A524" s="1">
        <f t="shared" si="24"/>
        <v>2552.8618999999999</v>
      </c>
      <c r="B524" s="1">
        <v>0.98449184999999995</v>
      </c>
      <c r="C524">
        <f xml:space="preserve"> _xlfn.XLOOKUP($A524,DibenzoThiophene!$A:$A,DibenzoThiophene!$B:$B,,1)
 + ( $A524 - _xlfn.XLOOKUP($A524,DibenzoThiophene!$A:$A,DibenzoThiophene!$A:$A,,1) )
   / ( _xlfn.XLOOKUP($A524,DibenzoThiophene!$A:$A,DibenzoThiophene!$A:$A,,-1)
       - _xlfn.XLOOKUP($A524,DibenzoThiophene!$A:$A,DibenzoThiophene!$A:$A,,1) )
   * ( _xlfn.XLOOKUP($A524,DibenzoThiophene!$A:$A,DibenzoThiophene!$B:$B,,-1)
       - _xlfn.XLOOKUP($A524,DibenzoThiophene!$A:$A,DibenzoThiophene!$B:$B,,1) )</f>
        <v>0.99961226845360129</v>
      </c>
      <c r="D524">
        <f xml:space="preserve"> _xlfn.XLOOKUP($A524,Sulfone!$A:$A,Sulfone!$B:$B,,1)
 + ( $A524 - _xlfn.XLOOKUP($A524,Sulfone!$A:$A,Sulfone!$A:$A,,1) )
   / ( _xlfn.XLOOKUP($A524,Sulfone!$A:$A,Sulfone!$A:$A,,-1)
       - _xlfn.XLOOKUP($A524,Sulfone!$A:$A,Sulfone!$A:$A,,1) )
   * ( _xlfn.XLOOKUP($A524,Sulfone!$A:$A,Sulfone!$B:$B,,-1)
       - _xlfn.XLOOKUP($A524,Sulfone!$A:$A,Sulfone!$B:$B,,1) )</f>
        <v>0.97883428509869763</v>
      </c>
      <c r="E524">
        <f xml:space="preserve"> _xlfn.XLOOKUP($A524,sfeso4051!$A:$A,sfeso4051!$B:$B,,1)
 + ( $A524 - _xlfn.XLOOKUP($A524,sfeso4051!$A:$A,sfeso4051!$A:$A,,1) )
   / ( _xlfn.XLOOKUP($A524,sfeso4051!$A:$A,sfeso4051!$A:$A,,-1)
       - _xlfn.XLOOKUP($A524,sfeso4051!$A:$A,sfeso4051!$A:$A,,1) )
   * ( _xlfn.XLOOKUP($A524,sfeso4051!$A:$A,sfeso4051!$B:$B,,-1)
       - _xlfn.XLOOKUP($A524,sfeso4051!$A:$A,sfeso4051!$B:$B,,1) )</f>
        <v>0.99324322111888541</v>
      </c>
      <c r="F524">
        <f xml:space="preserve"> _xlfn.XLOOKUP($A524,sdbt029!$A:$A,sdbt029!$B:$B,,1)
 + ( $A524 - _xlfn.XLOOKUP($A524,sdbt029!$A:$A,sdbt029!$A:$A,,1) )
   / ( _xlfn.XLOOKUP($A524,sdbt029!$A:$A,sdbt029!$A:$A,,-1)
       - _xlfn.XLOOKUP($A524,sdbt029!$A:$A,sdbt029!$A:$A,,1) )
   * ( _xlfn.XLOOKUP($A524,sdbt029!$A:$A,sdbt029!$B:$B,,-1)
       - _xlfn.XLOOKUP($A524,sdbt029!$A:$A,sdbt029!$B:$B,,1) )</f>
        <v>1.0207998600033081</v>
      </c>
      <c r="G524">
        <f xml:space="preserve"> _xlfn.XLOOKUP($A524,sdbs034!$A:$A,sdbs034!$B:$B,,1)
 + ( $A524 - _xlfn.XLOOKUP($A524,sdbs034!$A:$A,sdbs034!$A:$A,,1) )
   / ( _xlfn.XLOOKUP($A524,sdbs034!$A:$A,sdbs034!$A:$A,,-1)
       - _xlfn.XLOOKUP($A524,sdbs034!$A:$A,sdbs034!$A:$A,,1) )
   * ( _xlfn.XLOOKUP($A524,sdbs034!$A:$A,sdbs034!$B:$B,,-1)
       - _xlfn.XLOOKUP($A524,sdbs034!$A:$A,sdbs034!$B:$B,,1) )</f>
        <v>0.96178675965964666</v>
      </c>
      <c r="H524">
        <f xml:space="preserve"> _xlfn.XLOOKUP($A524,sdbso042!$A:$A,sdbso042!$B:$B,,1)
 + ( $A524 - _xlfn.XLOOKUP($A524,sdbso042!$A:$A,sdbso042!$A:$A,,1) )
   / ( _xlfn.XLOOKUP($A524,sdbso042!$A:$A,sdbso042!$A:$A,,-1)
       - _xlfn.XLOOKUP($A524,sdbso042!$A:$A,sdbso042!$A:$A,,1) )
   * ( _xlfn.XLOOKUP($A524,sdbso042!$A:$A,sdbso042!$B:$B,,-1)
       - _xlfn.XLOOKUP($A524,sdbso042!$A:$A,sdbso042!$B:$B,,1) )</f>
        <v>0.94857126735235919</v>
      </c>
      <c r="Y524">
        <f t="shared" si="25"/>
        <v>0</v>
      </c>
      <c r="Z524">
        <f t="shared" si="26"/>
        <v>0</v>
      </c>
      <c r="AM524" s="1">
        <v>2554.3618999999999</v>
      </c>
    </row>
    <row r="525" spans="1:39" x14ac:dyDescent="0.2">
      <c r="A525" s="1">
        <f t="shared" si="24"/>
        <v>2553.1120999999998</v>
      </c>
      <c r="B525" s="1">
        <v>1.0132612000000001</v>
      </c>
      <c r="C525">
        <f xml:space="preserve"> _xlfn.XLOOKUP($A525,DibenzoThiophene!$A:$A,DibenzoThiophene!$B:$B,,1)
 + ( $A525 - _xlfn.XLOOKUP($A525,DibenzoThiophene!$A:$A,DibenzoThiophene!$A:$A,,1) )
   / ( _xlfn.XLOOKUP($A525,DibenzoThiophene!$A:$A,DibenzoThiophene!$A:$A,,-1)
       - _xlfn.XLOOKUP($A525,DibenzoThiophene!$A:$A,DibenzoThiophene!$A:$A,,1) )
   * ( _xlfn.XLOOKUP($A525,DibenzoThiophene!$A:$A,DibenzoThiophene!$B:$B,,-1)
       - _xlfn.XLOOKUP($A525,DibenzoThiophene!$A:$A,DibenzoThiophene!$B:$B,,1) )</f>
        <v>0.99971023810466897</v>
      </c>
      <c r="D525">
        <f xml:space="preserve"> _xlfn.XLOOKUP($A525,Sulfone!$A:$A,Sulfone!$B:$B,,1)
 + ( $A525 - _xlfn.XLOOKUP($A525,Sulfone!$A:$A,Sulfone!$A:$A,,1) )
   / ( _xlfn.XLOOKUP($A525,Sulfone!$A:$A,Sulfone!$A:$A,,-1)
       - _xlfn.XLOOKUP($A525,Sulfone!$A:$A,Sulfone!$A:$A,,1) )
   * ( _xlfn.XLOOKUP($A525,Sulfone!$A:$A,Sulfone!$B:$B,,-1)
       - _xlfn.XLOOKUP($A525,Sulfone!$A:$A,Sulfone!$B:$B,,1) )</f>
        <v>0.97832945702864227</v>
      </c>
      <c r="E525">
        <f xml:space="preserve"> _xlfn.XLOOKUP($A525,sfeso4051!$A:$A,sfeso4051!$B:$B,,1)
 + ( $A525 - _xlfn.XLOOKUP($A525,sfeso4051!$A:$A,sfeso4051!$A:$A,,1) )
   / ( _xlfn.XLOOKUP($A525,sfeso4051!$A:$A,sfeso4051!$A:$A,,-1)
       - _xlfn.XLOOKUP($A525,sfeso4051!$A:$A,sfeso4051!$A:$A,,1) )
   * ( _xlfn.XLOOKUP($A525,sfeso4051!$A:$A,sfeso4051!$B:$B,,-1)
       - _xlfn.XLOOKUP($A525,sfeso4051!$A:$A,sfeso4051!$B:$B,,1) )</f>
        <v>0.99584868689871153</v>
      </c>
      <c r="F525">
        <f xml:space="preserve"> _xlfn.XLOOKUP($A525,sdbt029!$A:$A,sdbt029!$B:$B,,1)
 + ( $A525 - _xlfn.XLOOKUP($A525,sdbt029!$A:$A,sdbt029!$A:$A,,1) )
   / ( _xlfn.XLOOKUP($A525,sdbt029!$A:$A,sdbt029!$A:$A,,-1)
       - _xlfn.XLOOKUP($A525,sdbt029!$A:$A,sdbt029!$A:$A,,1) )
   * ( _xlfn.XLOOKUP($A525,sdbt029!$A:$A,sdbt029!$B:$B,,-1)
       - _xlfn.XLOOKUP($A525,sdbt029!$A:$A,sdbt029!$B:$B,,1) )</f>
        <v>1.0214060910501741</v>
      </c>
      <c r="G525">
        <f xml:space="preserve"> _xlfn.XLOOKUP($A525,sdbs034!$A:$A,sdbs034!$B:$B,,1)
 + ( $A525 - _xlfn.XLOOKUP($A525,sdbs034!$A:$A,sdbs034!$A:$A,,1) )
   / ( _xlfn.XLOOKUP($A525,sdbs034!$A:$A,sdbs034!$A:$A,,-1)
       - _xlfn.XLOOKUP($A525,sdbs034!$A:$A,sdbs034!$A:$A,,1) )
   * ( _xlfn.XLOOKUP($A525,sdbs034!$A:$A,sdbs034!$B:$B,,-1)
       - _xlfn.XLOOKUP($A525,sdbs034!$A:$A,sdbs034!$B:$B,,1) )</f>
        <v>0.96782462713199335</v>
      </c>
      <c r="H525">
        <f xml:space="preserve"> _xlfn.XLOOKUP($A525,sdbso042!$A:$A,sdbso042!$B:$B,,1)
 + ( $A525 - _xlfn.XLOOKUP($A525,sdbso042!$A:$A,sdbso042!$A:$A,,1) )
   / ( _xlfn.XLOOKUP($A525,sdbso042!$A:$A,sdbso042!$A:$A,,-1)
       - _xlfn.XLOOKUP($A525,sdbso042!$A:$A,sdbso042!$A:$A,,1) )
   * ( _xlfn.XLOOKUP($A525,sdbso042!$A:$A,sdbso042!$B:$B,,-1)
       - _xlfn.XLOOKUP($A525,sdbso042!$A:$A,sdbso042!$B:$B,,1) )</f>
        <v>0.95194559272957469</v>
      </c>
      <c r="Y525">
        <f t="shared" si="25"/>
        <v>0</v>
      </c>
      <c r="Z525">
        <f t="shared" si="26"/>
        <v>0</v>
      </c>
      <c r="AM525" s="1">
        <v>2554.6120999999998</v>
      </c>
    </row>
    <row r="526" spans="1:39" x14ac:dyDescent="0.2">
      <c r="A526" s="1">
        <f t="shared" si="24"/>
        <v>2553.3622</v>
      </c>
      <c r="B526" s="1">
        <v>0.99104769999999998</v>
      </c>
      <c r="C526">
        <f xml:space="preserve"> _xlfn.XLOOKUP($A526,DibenzoThiophene!$A:$A,DibenzoThiophene!$B:$B,,1)
 + ( $A526 - _xlfn.XLOOKUP($A526,DibenzoThiophene!$A:$A,DibenzoThiophene!$A:$A,,1) )
   / ( _xlfn.XLOOKUP($A526,DibenzoThiophene!$A:$A,DibenzoThiophene!$A:$A,,-1)
       - _xlfn.XLOOKUP($A526,DibenzoThiophene!$A:$A,DibenzoThiophene!$A:$A,,1) )
   * ( _xlfn.XLOOKUP($A526,DibenzoThiophene!$A:$A,DibenzoThiophene!$B:$B,,-1)
       - _xlfn.XLOOKUP($A526,DibenzoThiophene!$A:$A,DibenzoThiophene!$B:$B,,1) )</f>
        <v>0.99980816859920141</v>
      </c>
      <c r="D526">
        <f xml:space="preserve"> _xlfn.XLOOKUP($A526,Sulfone!$A:$A,Sulfone!$B:$B,,1)
 + ( $A526 - _xlfn.XLOOKUP($A526,Sulfone!$A:$A,Sulfone!$A:$A,,1) )
   / ( _xlfn.XLOOKUP($A526,Sulfone!$A:$A,Sulfone!$A:$A,,-1)
       - _xlfn.XLOOKUP($A526,Sulfone!$A:$A,Sulfone!$A:$A,,1) )
   * ( _xlfn.XLOOKUP($A526,Sulfone!$A:$A,Sulfone!$B:$B,,-1)
       - _xlfn.XLOOKUP($A526,Sulfone!$A:$A,Sulfone!$B:$B,,1) )</f>
        <v>0.97787707902763132</v>
      </c>
      <c r="E526">
        <f xml:space="preserve"> _xlfn.XLOOKUP($A526,sfeso4051!$A:$A,sfeso4051!$B:$B,,1)
 + ( $A526 - _xlfn.XLOOKUP($A526,sfeso4051!$A:$A,sfeso4051!$A:$A,,1) )
   / ( _xlfn.XLOOKUP($A526,sfeso4051!$A:$A,sfeso4051!$A:$A,,-1)
       - _xlfn.XLOOKUP($A526,sfeso4051!$A:$A,sfeso4051!$A:$A,,1) )
   * ( _xlfn.XLOOKUP($A526,sfeso4051!$A:$A,sfeso4051!$B:$B,,-1)
       - _xlfn.XLOOKUP($A526,sfeso4051!$A:$A,sfeso4051!$B:$B,,1) )</f>
        <v>0.99911745743370173</v>
      </c>
      <c r="F526">
        <f xml:space="preserve"> _xlfn.XLOOKUP($A526,sdbt029!$A:$A,sdbt029!$B:$B,,1)
 + ( $A526 - _xlfn.XLOOKUP($A526,sdbt029!$A:$A,sdbt029!$A:$A,,1) )
   / ( _xlfn.XLOOKUP($A526,sdbt029!$A:$A,sdbt029!$A:$A,,-1)
       - _xlfn.XLOOKUP($A526,sdbt029!$A:$A,sdbt029!$A:$A,,1) )
   * ( _xlfn.XLOOKUP($A526,sdbt029!$A:$A,sdbt029!$B:$B,,-1)
       - _xlfn.XLOOKUP($A526,sdbt029!$A:$A,sdbt029!$B:$B,,1) )</f>
        <v>1.0232948155798969</v>
      </c>
      <c r="G526">
        <f xml:space="preserve"> _xlfn.XLOOKUP($A526,sdbs034!$A:$A,sdbs034!$B:$B,,1)
 + ( $A526 - _xlfn.XLOOKUP($A526,sdbs034!$A:$A,sdbs034!$A:$A,,1) )
   / ( _xlfn.XLOOKUP($A526,sdbs034!$A:$A,sdbs034!$A:$A,,-1)
       - _xlfn.XLOOKUP($A526,sdbs034!$A:$A,sdbs034!$A:$A,,1) )
   * ( _xlfn.XLOOKUP($A526,sdbs034!$A:$A,sdbs034!$B:$B,,-1)
       - _xlfn.XLOOKUP($A526,sdbs034!$A:$A,sdbs034!$B:$B,,1) )</f>
        <v>0.97230107434796942</v>
      </c>
      <c r="H526">
        <f xml:space="preserve"> _xlfn.XLOOKUP($A526,sdbso042!$A:$A,sdbso042!$B:$B,,1)
 + ( $A526 - _xlfn.XLOOKUP($A526,sdbso042!$A:$A,sdbso042!$A:$A,,1) )
   / ( _xlfn.XLOOKUP($A526,sdbso042!$A:$A,sdbso042!$A:$A,,-1)
       - _xlfn.XLOOKUP($A526,sdbso042!$A:$A,sdbso042!$A:$A,,1) )
   * ( _xlfn.XLOOKUP($A526,sdbso042!$A:$A,sdbso042!$B:$B,,-1)
       - _xlfn.XLOOKUP($A526,sdbso042!$A:$A,sdbso042!$B:$B,,1) )</f>
        <v>0.95540502799522298</v>
      </c>
      <c r="Y526">
        <f t="shared" si="25"/>
        <v>0</v>
      </c>
      <c r="Z526">
        <f t="shared" si="26"/>
        <v>0</v>
      </c>
      <c r="AM526" s="1">
        <v>2554.8622</v>
      </c>
    </row>
    <row r="527" spans="1:39" x14ac:dyDescent="0.2">
      <c r="A527" s="1">
        <f t="shared" si="24"/>
        <v>2553.6124</v>
      </c>
      <c r="B527" s="1">
        <v>0.94891937999999998</v>
      </c>
      <c r="C527">
        <f xml:space="preserve"> _xlfn.XLOOKUP($A527,DibenzoThiophene!$A:$A,DibenzoThiophene!$B:$B,,1)
 + ( $A527 - _xlfn.XLOOKUP($A527,DibenzoThiophene!$A:$A,DibenzoThiophene!$A:$A,,1) )
   / ( _xlfn.XLOOKUP($A527,DibenzoThiophene!$A:$A,DibenzoThiophene!$A:$A,,-1)
       - _xlfn.XLOOKUP($A527,DibenzoThiophene!$A:$A,DibenzoThiophene!$A:$A,,1) )
   * ( _xlfn.XLOOKUP($A527,DibenzoThiophene!$A:$A,DibenzoThiophene!$B:$B,,-1)
       - _xlfn.XLOOKUP($A527,DibenzoThiophene!$A:$A,DibenzoThiophene!$B:$B,,1) )</f>
        <v>0.99990613825026919</v>
      </c>
      <c r="D527">
        <f xml:space="preserve"> _xlfn.XLOOKUP($A527,Sulfone!$A:$A,Sulfone!$B:$B,,1)
 + ( $A527 - _xlfn.XLOOKUP($A527,Sulfone!$A:$A,Sulfone!$A:$A,,1) )
   / ( _xlfn.XLOOKUP($A527,Sulfone!$A:$A,Sulfone!$A:$A,,-1)
       - _xlfn.XLOOKUP($A527,Sulfone!$A:$A,Sulfone!$A:$A,,1) )
   * ( _xlfn.XLOOKUP($A527,Sulfone!$A:$A,Sulfone!$B:$B,,-1)
       - _xlfn.XLOOKUP($A527,Sulfone!$A:$A,Sulfone!$B:$B,,1) )</f>
        <v>0.97742452014777204</v>
      </c>
      <c r="E527">
        <f xml:space="preserve"> _xlfn.XLOOKUP($A527,sfeso4051!$A:$A,sfeso4051!$B:$B,,1)
 + ( $A527 - _xlfn.XLOOKUP($A527,sfeso4051!$A:$A,sfeso4051!$A:$A,,1) )
   / ( _xlfn.XLOOKUP($A527,sfeso4051!$A:$A,sfeso4051!$A:$A,,-1)
       - _xlfn.XLOOKUP($A527,sfeso4051!$A:$A,sfeso4051!$A:$A,,1) )
   * ( _xlfn.XLOOKUP($A527,sfeso4051!$A:$A,sfeso4051!$B:$B,,-1)
       - _xlfn.XLOOKUP($A527,sfeso4051!$A:$A,sfeso4051!$B:$B,,1) )</f>
        <v>1.0023050941841172</v>
      </c>
      <c r="F527">
        <f xml:space="preserve"> _xlfn.XLOOKUP($A527,sdbt029!$A:$A,sdbt029!$B:$B,,1)
 + ( $A527 - _xlfn.XLOOKUP($A527,sdbt029!$A:$A,sdbt029!$A:$A,,1) )
   / ( _xlfn.XLOOKUP($A527,sdbt029!$A:$A,sdbt029!$A:$A,,-1)
       - _xlfn.XLOOKUP($A527,sdbt029!$A:$A,sdbt029!$A:$A,,1) )
   * ( _xlfn.XLOOKUP($A527,sdbt029!$A:$A,sdbt029!$B:$B,,-1)
       - _xlfn.XLOOKUP($A527,sdbt029!$A:$A,sdbt029!$B:$B,,1) )</f>
        <v>1.0260683019229384</v>
      </c>
      <c r="G527">
        <f xml:space="preserve"> _xlfn.XLOOKUP($A527,sdbs034!$A:$A,sdbs034!$B:$B,,1)
 + ( $A527 - _xlfn.XLOOKUP($A527,sdbs034!$A:$A,sdbs034!$A:$A,,1) )
   / ( _xlfn.XLOOKUP($A527,sdbs034!$A:$A,sdbs034!$A:$A,,-1)
       - _xlfn.XLOOKUP($A527,sdbs034!$A:$A,sdbs034!$A:$A,,1) )
   * ( _xlfn.XLOOKUP($A527,sdbs034!$A:$A,sdbs034!$B:$B,,-1)
       - _xlfn.XLOOKUP($A527,sdbs034!$A:$A,sdbs034!$B:$B,,1) )</f>
        <v>0.97290755017989872</v>
      </c>
      <c r="H527">
        <f xml:space="preserve"> _xlfn.XLOOKUP($A527,sdbso042!$A:$A,sdbso042!$B:$B,,1)
 + ( $A527 - _xlfn.XLOOKUP($A527,sdbso042!$A:$A,sdbso042!$A:$A,,1) )
   / ( _xlfn.XLOOKUP($A527,sdbso042!$A:$A,sdbso042!$A:$A,,-1)
       - _xlfn.XLOOKUP($A527,sdbso042!$A:$A,sdbso042!$A:$A,,1) )
   * ( _xlfn.XLOOKUP($A527,sdbso042!$A:$A,sdbso042!$B:$B,,-1)
       - _xlfn.XLOOKUP($A527,sdbso042!$A:$A,sdbso042!$B:$B,,1) )</f>
        <v>0.95801549112520257</v>
      </c>
      <c r="Y527">
        <f t="shared" si="25"/>
        <v>0</v>
      </c>
      <c r="Z527">
        <f t="shared" si="26"/>
        <v>0</v>
      </c>
      <c r="AM527" s="1">
        <v>2555.1124</v>
      </c>
    </row>
    <row r="528" spans="1:39" x14ac:dyDescent="0.2">
      <c r="A528" s="1">
        <f t="shared" si="24"/>
        <v>2553.8625999999999</v>
      </c>
      <c r="B528" s="1">
        <v>1.0048412</v>
      </c>
      <c r="C528">
        <f xml:space="preserve"> _xlfn.XLOOKUP($A528,DibenzoThiophene!$A:$A,DibenzoThiophene!$B:$B,,1)
 + ( $A528 - _xlfn.XLOOKUP($A528,DibenzoThiophene!$A:$A,DibenzoThiophene!$A:$A,,1) )
   / ( _xlfn.XLOOKUP($A528,DibenzoThiophene!$A:$A,DibenzoThiophene!$A:$A,,-1)
       - _xlfn.XLOOKUP($A528,DibenzoThiophene!$A:$A,DibenzoThiophene!$A:$A,,1) )
   * ( _xlfn.XLOOKUP($A528,DibenzoThiophene!$A:$A,DibenzoThiophene!$B:$B,,-1)
       - _xlfn.XLOOKUP($A528,DibenzoThiophene!$A:$A,DibenzoThiophene!$B:$B,,1) )</f>
        <v>1.0000041079013369</v>
      </c>
      <c r="D528">
        <f xml:space="preserve"> _xlfn.XLOOKUP($A528,Sulfone!$A:$A,Sulfone!$B:$B,,1)
 + ( $A528 - _xlfn.XLOOKUP($A528,Sulfone!$A:$A,Sulfone!$A:$A,,1) )
   / ( _xlfn.XLOOKUP($A528,Sulfone!$A:$A,Sulfone!$A:$A,,-1)
       - _xlfn.XLOOKUP($A528,Sulfone!$A:$A,Sulfone!$A:$A,,1) )
   * ( _xlfn.XLOOKUP($A528,Sulfone!$A:$A,Sulfone!$B:$B,,-1)
       - _xlfn.XLOOKUP($A528,Sulfone!$A:$A,Sulfone!$B:$B,,1) )</f>
        <v>0.97697196126791275</v>
      </c>
      <c r="E528">
        <f xml:space="preserve"> _xlfn.XLOOKUP($A528,sfeso4051!$A:$A,sfeso4051!$B:$B,,1)
 + ( $A528 - _xlfn.XLOOKUP($A528,sfeso4051!$A:$A,sfeso4051!$A:$A,,1) )
   / ( _xlfn.XLOOKUP($A528,sfeso4051!$A:$A,sfeso4051!$A:$A,,-1)
       - _xlfn.XLOOKUP($A528,sfeso4051!$A:$A,sfeso4051!$A:$A,,1) )
   * ( _xlfn.XLOOKUP($A528,sfeso4051!$A:$A,sfeso4051!$B:$B,,-1)
       - _xlfn.XLOOKUP($A528,sfeso4051!$A:$A,sfeso4051!$B:$B,,1) )</f>
        <v>1.0053902785470137</v>
      </c>
      <c r="F528">
        <f xml:space="preserve"> _xlfn.XLOOKUP($A528,sdbt029!$A:$A,sdbt029!$B:$B,,1)
 + ( $A528 - _xlfn.XLOOKUP($A528,sdbt029!$A:$A,sdbt029!$A:$A,,1) )
   / ( _xlfn.XLOOKUP($A528,sdbt029!$A:$A,sdbt029!$A:$A,,-1)
       - _xlfn.XLOOKUP($A528,sdbt029!$A:$A,sdbt029!$A:$A,,1) )
   * ( _xlfn.XLOOKUP($A528,sdbt029!$A:$A,sdbt029!$B:$B,,-1)
       - _xlfn.XLOOKUP($A528,sdbt029!$A:$A,sdbt029!$B:$B,,1) )</f>
        <v>1.0299403780703114</v>
      </c>
      <c r="G528">
        <f xml:space="preserve"> _xlfn.XLOOKUP($A528,sdbs034!$A:$A,sdbs034!$B:$B,,1)
 + ( $A528 - _xlfn.XLOOKUP($A528,sdbs034!$A:$A,sdbs034!$A:$A,,1) )
   / ( _xlfn.XLOOKUP($A528,sdbs034!$A:$A,sdbs034!$A:$A,,-1)
       - _xlfn.XLOOKUP($A528,sdbs034!$A:$A,sdbs034!$A:$A,,1) )
   * ( _xlfn.XLOOKUP($A528,sdbs034!$A:$A,sdbs034!$B:$B,,-1)
       - _xlfn.XLOOKUP($A528,sdbs034!$A:$A,sdbs034!$B:$B,,1) )</f>
        <v>0.9687024360218397</v>
      </c>
      <c r="H528">
        <f xml:space="preserve"> _xlfn.XLOOKUP($A528,sdbso042!$A:$A,sdbso042!$B:$B,,1)
 + ( $A528 - _xlfn.XLOOKUP($A528,sdbso042!$A:$A,sdbso042!$A:$A,,1) )
   / ( _xlfn.XLOOKUP($A528,sdbso042!$A:$A,sdbso042!$A:$A,,-1)
       - _xlfn.XLOOKUP($A528,sdbso042!$A:$A,sdbso042!$A:$A,,1) )
   * ( _xlfn.XLOOKUP($A528,sdbso042!$A:$A,sdbso042!$B:$B,,-1)
       - _xlfn.XLOOKUP($A528,sdbso042!$A:$A,sdbso042!$B:$B,,1) )</f>
        <v>0.95956918420657078</v>
      </c>
      <c r="Y528">
        <f t="shared" si="25"/>
        <v>0</v>
      </c>
      <c r="Z528">
        <f t="shared" si="26"/>
        <v>0</v>
      </c>
      <c r="AM528" s="1">
        <v>2555.3625999999999</v>
      </c>
    </row>
    <row r="529" spans="1:39" x14ac:dyDescent="0.2">
      <c r="A529" s="1">
        <f t="shared" si="24"/>
        <v>2554.1127999999999</v>
      </c>
      <c r="B529" s="1">
        <v>1.0007412</v>
      </c>
      <c r="C529">
        <f xml:space="preserve"> _xlfn.XLOOKUP($A529,DibenzoThiophene!$A:$A,DibenzoThiophene!$B:$B,,1)
 + ( $A529 - _xlfn.XLOOKUP($A529,DibenzoThiophene!$A:$A,DibenzoThiophene!$A:$A,,1) )
   / ( _xlfn.XLOOKUP($A529,DibenzoThiophene!$A:$A,DibenzoThiophene!$A:$A,,-1)
       - _xlfn.XLOOKUP($A529,DibenzoThiophene!$A:$A,DibenzoThiophene!$A:$A,,1) )
   * ( _xlfn.XLOOKUP($A529,DibenzoThiophene!$A:$A,DibenzoThiophene!$B:$B,,-1)
       - _xlfn.XLOOKUP($A529,DibenzoThiophene!$A:$A,DibenzoThiophene!$B:$B,,1) )</f>
        <v>1.0001020775524048</v>
      </c>
      <c r="D529">
        <f xml:space="preserve"> _xlfn.XLOOKUP($A529,Sulfone!$A:$A,Sulfone!$B:$B,,1)
 + ( $A529 - _xlfn.XLOOKUP($A529,Sulfone!$A:$A,Sulfone!$A:$A,,1) )
   / ( _xlfn.XLOOKUP($A529,Sulfone!$A:$A,Sulfone!$A:$A,,-1)
       - _xlfn.XLOOKUP($A529,Sulfone!$A:$A,Sulfone!$A:$A,,1) )
   * ( _xlfn.XLOOKUP($A529,Sulfone!$A:$A,Sulfone!$B:$B,,-1)
       - _xlfn.XLOOKUP($A529,Sulfone!$A:$A,Sulfone!$B:$B,,1) )</f>
        <v>0.97611213440506839</v>
      </c>
      <c r="E529">
        <f xml:space="preserve"> _xlfn.XLOOKUP($A529,sfeso4051!$A:$A,sfeso4051!$B:$B,,1)
 + ( $A529 - _xlfn.XLOOKUP($A529,sfeso4051!$A:$A,sfeso4051!$A:$A,,1) )
   / ( _xlfn.XLOOKUP($A529,sfeso4051!$A:$A,sfeso4051!$A:$A,,-1)
       - _xlfn.XLOOKUP($A529,sfeso4051!$A:$A,sfeso4051!$A:$A,,1) )
   * ( _xlfn.XLOOKUP($A529,sfeso4051!$A:$A,sfeso4051!$B:$B,,-1)
       - _xlfn.XLOOKUP($A529,sfeso4051!$A:$A,sfeso4051!$B:$B,,1) )</f>
        <v>1.0079045135715485</v>
      </c>
      <c r="F529">
        <f xml:space="preserve"> _xlfn.XLOOKUP($A529,sdbt029!$A:$A,sdbt029!$B:$B,,1)
 + ( $A529 - _xlfn.XLOOKUP($A529,sdbt029!$A:$A,sdbt029!$A:$A,,1) )
   / ( _xlfn.XLOOKUP($A529,sdbt029!$A:$A,sdbt029!$A:$A,,-1)
       - _xlfn.XLOOKUP($A529,sdbt029!$A:$A,sdbt029!$A:$A,,1) )
   * ( _xlfn.XLOOKUP($A529,sdbt029!$A:$A,sdbt029!$B:$B,,-1)
       - _xlfn.XLOOKUP($A529,sdbt029!$A:$A,sdbt029!$B:$B,,1) )</f>
        <v>1.0302978266389595</v>
      </c>
      <c r="G529">
        <f xml:space="preserve"> _xlfn.XLOOKUP($A529,sdbs034!$A:$A,sdbs034!$B:$B,,1)
 + ( $A529 - _xlfn.XLOOKUP($A529,sdbs034!$A:$A,sdbs034!$A:$A,,1) )
   / ( _xlfn.XLOOKUP($A529,sdbs034!$A:$A,sdbs034!$A:$A,,-1)
       - _xlfn.XLOOKUP($A529,sdbs034!$A:$A,sdbs034!$A:$A,,1) )
   * ( _xlfn.XLOOKUP($A529,sdbs034!$A:$A,sdbs034!$B:$B,,-1)
       - _xlfn.XLOOKUP($A529,sdbs034!$A:$A,sdbs034!$B:$B,,1) )</f>
        <v>0.96690145664988836</v>
      </c>
      <c r="H529">
        <f xml:space="preserve"> _xlfn.XLOOKUP($A529,sdbso042!$A:$A,sdbso042!$B:$B,,1)
 + ( $A529 - _xlfn.XLOOKUP($A529,sdbso042!$A:$A,sdbso042!$A:$A,,1) )
   / ( _xlfn.XLOOKUP($A529,sdbso042!$A:$A,sdbso042!$A:$A,,-1)
       - _xlfn.XLOOKUP($A529,sdbso042!$A:$A,sdbso042!$A:$A,,1) )
   * ( _xlfn.XLOOKUP($A529,sdbso042!$A:$A,sdbso042!$B:$B,,-1)
       - _xlfn.XLOOKUP($A529,sdbso042!$A:$A,sdbso042!$B:$B,,1) )</f>
        <v>0.96059504531449402</v>
      </c>
      <c r="Y529">
        <f t="shared" si="25"/>
        <v>0</v>
      </c>
      <c r="Z529">
        <f t="shared" si="26"/>
        <v>0</v>
      </c>
      <c r="AM529" s="1">
        <v>2555.6127999999999</v>
      </c>
    </row>
    <row r="530" spans="1:39" x14ac:dyDescent="0.2">
      <c r="A530" s="1">
        <f t="shared" si="24"/>
        <v>2554.3629000000001</v>
      </c>
      <c r="B530" s="1">
        <v>0.95637689000000004</v>
      </c>
      <c r="C530">
        <f xml:space="preserve"> _xlfn.XLOOKUP($A530,DibenzoThiophene!$A:$A,DibenzoThiophene!$B:$B,,1)
 + ( $A530 - _xlfn.XLOOKUP($A530,DibenzoThiophene!$A:$A,DibenzoThiophene!$A:$A,,1) )
   / ( _xlfn.XLOOKUP($A530,DibenzoThiophene!$A:$A,DibenzoThiophene!$A:$A,,-1)
       - _xlfn.XLOOKUP($A530,DibenzoThiophene!$A:$A,DibenzoThiophene!$A:$A,,1) )
   * ( _xlfn.XLOOKUP($A530,DibenzoThiophene!$A:$A,DibenzoThiophene!$B:$B,,-1)
       - _xlfn.XLOOKUP($A530,DibenzoThiophene!$A:$A,DibenzoThiophene!$B:$B,,1) )</f>
        <v>1.0002000080469373</v>
      </c>
      <c r="D530">
        <f xml:space="preserve"> _xlfn.XLOOKUP($A530,Sulfone!$A:$A,Sulfone!$B:$B,,1)
 + ( $A530 - _xlfn.XLOOKUP($A530,Sulfone!$A:$A,Sulfone!$A:$A,,1) )
   / ( _xlfn.XLOOKUP($A530,Sulfone!$A:$A,Sulfone!$A:$A,,-1)
       - _xlfn.XLOOKUP($A530,Sulfone!$A:$A,Sulfone!$A:$A,,1) )
   * ( _xlfn.XLOOKUP($A530,Sulfone!$A:$A,Sulfone!$B:$B,,-1)
       - _xlfn.XLOOKUP($A530,Sulfone!$A:$A,Sulfone!$B:$B,,1) )</f>
        <v>0.97474129181844038</v>
      </c>
      <c r="E530">
        <f xml:space="preserve"> _xlfn.XLOOKUP($A530,sfeso4051!$A:$A,sfeso4051!$B:$B,,1)
 + ( $A530 - _xlfn.XLOOKUP($A530,sfeso4051!$A:$A,sfeso4051!$A:$A,,1) )
   / ( _xlfn.XLOOKUP($A530,sfeso4051!$A:$A,sfeso4051!$A:$A,,-1)
       - _xlfn.XLOOKUP($A530,sfeso4051!$A:$A,sfeso4051!$A:$A,,1) )
   * ( _xlfn.XLOOKUP($A530,sfeso4051!$A:$A,sfeso4051!$B:$B,,-1)
       - _xlfn.XLOOKUP($A530,sfeso4051!$A:$A,sfeso4051!$B:$B,,1) )</f>
        <v>1.0097008685484816</v>
      </c>
      <c r="F530">
        <f xml:space="preserve"> _xlfn.XLOOKUP($A530,sdbt029!$A:$A,sdbt029!$B:$B,,1)
 + ( $A530 - _xlfn.XLOOKUP($A530,sdbt029!$A:$A,sdbt029!$A:$A,,1) )
   / ( _xlfn.XLOOKUP($A530,sdbt029!$A:$A,sdbt029!$A:$A,,-1)
       - _xlfn.XLOOKUP($A530,sdbt029!$A:$A,sdbt029!$A:$A,,1) )
   * ( _xlfn.XLOOKUP($A530,sdbt029!$A:$A,sdbt029!$B:$B,,-1)
       - _xlfn.XLOOKUP($A530,sdbt029!$A:$A,sdbt029!$B:$B,,1) )</f>
        <v>1.0262422203207107</v>
      </c>
      <c r="G530">
        <f xml:space="preserve"> _xlfn.XLOOKUP($A530,sdbs034!$A:$A,sdbs034!$B:$B,,1)
 + ( $A530 - _xlfn.XLOOKUP($A530,sdbs034!$A:$A,sdbs034!$A:$A,,1) )
   / ( _xlfn.XLOOKUP($A530,sdbs034!$A:$A,sdbs034!$A:$A,,-1)
       - _xlfn.XLOOKUP($A530,sdbs034!$A:$A,sdbs034!$A:$A,,1) )
   * ( _xlfn.XLOOKUP($A530,sdbs034!$A:$A,sdbs034!$B:$B,,-1)
       - _xlfn.XLOOKUP($A530,sdbs034!$A:$A,sdbs034!$B:$B,,1) )</f>
        <v>0.96811979154286243</v>
      </c>
      <c r="H530">
        <f xml:space="preserve"> _xlfn.XLOOKUP($A530,sdbso042!$A:$A,sdbso042!$B:$B,,1)
 + ( $A530 - _xlfn.XLOOKUP($A530,sdbso042!$A:$A,sdbso042!$A:$A,,1) )
   / ( _xlfn.XLOOKUP($A530,sdbso042!$A:$A,sdbso042!$A:$A,,-1)
       - _xlfn.XLOOKUP($A530,sdbso042!$A:$A,sdbso042!$A:$A,,1) )
   * ( _xlfn.XLOOKUP($A530,sdbso042!$A:$A,sdbso042!$B:$B,,-1)
       - _xlfn.XLOOKUP($A530,sdbso042!$A:$A,sdbso042!$B:$B,,1) )</f>
        <v>0.96095775874490996</v>
      </c>
      <c r="Y530">
        <f t="shared" si="25"/>
        <v>0</v>
      </c>
      <c r="Z530">
        <f t="shared" si="26"/>
        <v>0</v>
      </c>
      <c r="AM530" s="1">
        <v>2555.8629000000001</v>
      </c>
    </row>
    <row r="531" spans="1:39" x14ac:dyDescent="0.2">
      <c r="A531" s="1">
        <f t="shared" si="24"/>
        <v>2554.6131</v>
      </c>
      <c r="B531" s="1">
        <v>0.99216344999999995</v>
      </c>
      <c r="C531">
        <f xml:space="preserve"> _xlfn.XLOOKUP($A531,DibenzoThiophene!$A:$A,DibenzoThiophene!$B:$B,,1)
 + ( $A531 - _xlfn.XLOOKUP($A531,DibenzoThiophene!$A:$A,DibenzoThiophene!$A:$A,,1) )
   / ( _xlfn.XLOOKUP($A531,DibenzoThiophene!$A:$A,DibenzoThiophene!$A:$A,,-1)
       - _xlfn.XLOOKUP($A531,DibenzoThiophene!$A:$A,DibenzoThiophene!$A:$A,,1) )
   * ( _xlfn.XLOOKUP($A531,DibenzoThiophene!$A:$A,DibenzoThiophene!$B:$B,,-1)
       - _xlfn.XLOOKUP($A531,DibenzoThiophene!$A:$A,DibenzoThiophene!$B:$B,,1) )</f>
        <v>1.000297977698005</v>
      </c>
      <c r="D531">
        <f xml:space="preserve"> _xlfn.XLOOKUP($A531,Sulfone!$A:$A,Sulfone!$B:$B,,1)
 + ( $A531 - _xlfn.XLOOKUP($A531,Sulfone!$A:$A,Sulfone!$A:$A,,1) )
   / ( _xlfn.XLOOKUP($A531,Sulfone!$A:$A,Sulfone!$A:$A,,-1)
       - _xlfn.XLOOKUP($A531,Sulfone!$A:$A,Sulfone!$A:$A,,1) )
   * ( _xlfn.XLOOKUP($A531,Sulfone!$A:$A,Sulfone!$B:$B,,-1)
       - _xlfn.XLOOKUP($A531,Sulfone!$A:$A,Sulfone!$B:$B,,1) )</f>
        <v>0.97336990111402621</v>
      </c>
      <c r="E531">
        <f xml:space="preserve"> _xlfn.XLOOKUP($A531,sfeso4051!$A:$A,sfeso4051!$B:$B,,1)
 + ( $A531 - _xlfn.XLOOKUP($A531,sfeso4051!$A:$A,sfeso4051!$A:$A,,1) )
   / ( _xlfn.XLOOKUP($A531,sfeso4051!$A:$A,sfeso4051!$A:$A,,-1)
       - _xlfn.XLOOKUP($A531,sfeso4051!$A:$A,sfeso4051!$A:$A,,1) )
   * ( _xlfn.XLOOKUP($A531,sfeso4051!$A:$A,sfeso4051!$B:$B,,-1)
       - _xlfn.XLOOKUP($A531,sfeso4051!$A:$A,sfeso4051!$B:$B,,1) )</f>
        <v>1.0115617628243998</v>
      </c>
      <c r="F531">
        <f xml:space="preserve"> _xlfn.XLOOKUP($A531,sdbt029!$A:$A,sdbt029!$B:$B,,1)
 + ( $A531 - _xlfn.XLOOKUP($A531,sdbt029!$A:$A,sdbt029!$A:$A,,1) )
   / ( _xlfn.XLOOKUP($A531,sdbt029!$A:$A,sdbt029!$A:$A,,-1)
       - _xlfn.XLOOKUP($A531,sdbt029!$A:$A,sdbt029!$A:$A,,1) )
   * ( _xlfn.XLOOKUP($A531,sdbt029!$A:$A,sdbt029!$B:$B,,-1)
       - _xlfn.XLOOKUP($A531,sdbt029!$A:$A,sdbt029!$B:$B,,1) )</f>
        <v>1.0247441541830284</v>
      </c>
      <c r="G531">
        <f xml:space="preserve"> _xlfn.XLOOKUP($A531,sdbs034!$A:$A,sdbs034!$B:$B,,1)
 + ( $A531 - _xlfn.XLOOKUP($A531,sdbs034!$A:$A,sdbs034!$A:$A,,1) )
   / ( _xlfn.XLOOKUP($A531,sdbs034!$A:$A,sdbs034!$A:$A,,-1)
       - _xlfn.XLOOKUP($A531,sdbs034!$A:$A,sdbs034!$A:$A,,1) )
   * ( _xlfn.XLOOKUP($A531,sdbs034!$A:$A,sdbs034!$B:$B,,-1)
       - _xlfn.XLOOKUP($A531,sdbs034!$A:$A,sdbs034!$B:$B,,1) )</f>
        <v>0.96919901986809021</v>
      </c>
      <c r="H531">
        <f xml:space="preserve"> _xlfn.XLOOKUP($A531,sdbso042!$A:$A,sdbso042!$B:$B,,1)
 + ( $A531 - _xlfn.XLOOKUP($A531,sdbso042!$A:$A,sdbso042!$A:$A,,1) )
   / ( _xlfn.XLOOKUP($A531,sdbso042!$A:$A,sdbso042!$A:$A,,-1)
       - _xlfn.XLOOKUP($A531,sdbso042!$A:$A,sdbso042!$A:$A,,1) )
   * ( _xlfn.XLOOKUP($A531,sdbso042!$A:$A,sdbso042!$B:$B,,-1)
       - _xlfn.XLOOKUP($A531,sdbso042!$A:$A,sdbso042!$B:$B,,1) )</f>
        <v>0.96075647063204384</v>
      </c>
      <c r="Y531">
        <f t="shared" si="25"/>
        <v>0</v>
      </c>
      <c r="Z531">
        <f t="shared" si="26"/>
        <v>0</v>
      </c>
      <c r="AM531" s="1">
        <v>2556.1131</v>
      </c>
    </row>
    <row r="532" spans="1:39" x14ac:dyDescent="0.2">
      <c r="A532" s="1">
        <f t="shared" si="24"/>
        <v>2554.8633</v>
      </c>
      <c r="B532" s="1">
        <v>0.96393010999999995</v>
      </c>
      <c r="C532">
        <f xml:space="preserve"> _xlfn.XLOOKUP($A532,DibenzoThiophene!$A:$A,DibenzoThiophene!$B:$B,,1)
 + ( $A532 - _xlfn.XLOOKUP($A532,DibenzoThiophene!$A:$A,DibenzoThiophene!$A:$A,,1) )
   / ( _xlfn.XLOOKUP($A532,DibenzoThiophene!$A:$A,DibenzoThiophene!$A:$A,,-1)
       - _xlfn.XLOOKUP($A532,DibenzoThiophene!$A:$A,DibenzoThiophene!$A:$A,,1) )
   * ( _xlfn.XLOOKUP($A532,DibenzoThiophene!$A:$A,DibenzoThiophene!$B:$B,,-1)
       - _xlfn.XLOOKUP($A532,DibenzoThiophene!$A:$A,DibenzoThiophene!$B:$B,,1) )</f>
        <v>1.0003959473490727</v>
      </c>
      <c r="D532">
        <f xml:space="preserve"> _xlfn.XLOOKUP($A532,Sulfone!$A:$A,Sulfone!$B:$B,,1)
 + ( $A532 - _xlfn.XLOOKUP($A532,Sulfone!$A:$A,Sulfone!$A:$A,,1) )
   / ( _xlfn.XLOOKUP($A532,Sulfone!$A:$A,Sulfone!$A:$A,,-1)
       - _xlfn.XLOOKUP($A532,Sulfone!$A:$A,Sulfone!$A:$A,,1) )
   * ( _xlfn.XLOOKUP($A532,Sulfone!$A:$A,Sulfone!$B:$B,,-1)
       - _xlfn.XLOOKUP($A532,Sulfone!$A:$A,Sulfone!$B:$B,,1) )</f>
        <v>0.97199851040961205</v>
      </c>
      <c r="E532">
        <f xml:space="preserve"> _xlfn.XLOOKUP($A532,sfeso4051!$A:$A,sfeso4051!$B:$B,,1)
 + ( $A532 - _xlfn.XLOOKUP($A532,sfeso4051!$A:$A,sfeso4051!$A:$A,,1) )
   / ( _xlfn.XLOOKUP($A532,sfeso4051!$A:$A,sfeso4051!$A:$A,,-1)
       - _xlfn.XLOOKUP($A532,sfeso4051!$A:$A,sfeso4051!$A:$A,,1) )
   * ( _xlfn.XLOOKUP($A532,sfeso4051!$A:$A,sfeso4051!$B:$B,,-1)
       - _xlfn.XLOOKUP($A532,sfeso4051!$A:$A,sfeso4051!$B:$B,,1) )</f>
        <v>1.0135042510936609</v>
      </c>
      <c r="F532">
        <f xml:space="preserve"> _xlfn.XLOOKUP($A532,sdbt029!$A:$A,sdbt029!$B:$B,,1)
 + ( $A532 - _xlfn.XLOOKUP($A532,sdbt029!$A:$A,sdbt029!$A:$A,,1) )
   / ( _xlfn.XLOOKUP($A532,sdbt029!$A:$A,sdbt029!$A:$A,,-1)
       - _xlfn.XLOOKUP($A532,sdbt029!$A:$A,sdbt029!$A:$A,,1) )
   * ( _xlfn.XLOOKUP($A532,sdbt029!$A:$A,sdbt029!$B:$B,,-1)
       - _xlfn.XLOOKUP($A532,sdbt029!$A:$A,sdbt029!$B:$B,,1) )</f>
        <v>1.0265179277823073</v>
      </c>
      <c r="G532">
        <f xml:space="preserve"> _xlfn.XLOOKUP($A532,sdbs034!$A:$A,sdbs034!$B:$B,,1)
 + ( $A532 - _xlfn.XLOOKUP($A532,sdbs034!$A:$A,sdbs034!$A:$A,,1) )
   / ( _xlfn.XLOOKUP($A532,sdbs034!$A:$A,sdbs034!$A:$A,,-1)
       - _xlfn.XLOOKUP($A532,sdbs034!$A:$A,sdbs034!$A:$A,,1) )
   * ( _xlfn.XLOOKUP($A532,sdbs034!$A:$A,sdbs034!$B:$B,,-1)
       - _xlfn.XLOOKUP($A532,sdbs034!$A:$A,sdbs034!$B:$B,,1) )</f>
        <v>0.97009978028962796</v>
      </c>
      <c r="H532">
        <f xml:space="preserve"> _xlfn.XLOOKUP($A532,sdbso042!$A:$A,sdbso042!$B:$B,,1)
 + ( $A532 - _xlfn.XLOOKUP($A532,sdbso042!$A:$A,sdbso042!$A:$A,,1) )
   / ( _xlfn.XLOOKUP($A532,sdbso042!$A:$A,sdbso042!$A:$A,,-1)
       - _xlfn.XLOOKUP($A532,sdbso042!$A:$A,sdbso042!$A:$A,,1) )
   * ( _xlfn.XLOOKUP($A532,sdbso042!$A:$A,sdbso042!$B:$B,,-1)
       - _xlfn.XLOOKUP($A532,sdbso042!$A:$A,sdbso042!$B:$B,,1) )</f>
        <v>0.95983393184025401</v>
      </c>
      <c r="Y532">
        <f t="shared" si="25"/>
        <v>0</v>
      </c>
      <c r="Z532">
        <f t="shared" si="26"/>
        <v>0</v>
      </c>
      <c r="AM532" s="1">
        <v>2556.3633</v>
      </c>
    </row>
    <row r="533" spans="1:39" x14ac:dyDescent="0.2">
      <c r="A533" s="1">
        <f t="shared" si="24"/>
        <v>2555.1134999999999</v>
      </c>
      <c r="B533" s="1">
        <v>1.0033837000000001</v>
      </c>
      <c r="C533">
        <f xml:space="preserve"> _xlfn.XLOOKUP($A533,DibenzoThiophene!$A:$A,DibenzoThiophene!$B:$B,,1)
 + ( $A533 - _xlfn.XLOOKUP($A533,DibenzoThiophene!$A:$A,DibenzoThiophene!$A:$A,,1) )
   / ( _xlfn.XLOOKUP($A533,DibenzoThiophene!$A:$A,DibenzoThiophene!$A:$A,,-1)
       - _xlfn.XLOOKUP($A533,DibenzoThiophene!$A:$A,DibenzoThiophene!$A:$A,,1) )
   * ( _xlfn.XLOOKUP($A533,DibenzoThiophene!$A:$A,DibenzoThiophene!$B:$B,,-1)
       - _xlfn.XLOOKUP($A533,DibenzoThiophene!$A:$A,DibenzoThiophene!$B:$B,,1) )</f>
        <v>1.0004939170001403</v>
      </c>
      <c r="D533">
        <f xml:space="preserve"> _xlfn.XLOOKUP($A533,Sulfone!$A:$A,Sulfone!$B:$B,,1)
 + ( $A533 - _xlfn.XLOOKUP($A533,Sulfone!$A:$A,Sulfone!$A:$A,,1) )
   / ( _xlfn.XLOOKUP($A533,Sulfone!$A:$A,Sulfone!$A:$A,,-1)
       - _xlfn.XLOOKUP($A533,Sulfone!$A:$A,Sulfone!$A:$A,,1) )
   * ( _xlfn.XLOOKUP($A533,Sulfone!$A:$A,Sulfone!$B:$B,,-1)
       - _xlfn.XLOOKUP($A533,Sulfone!$A:$A,Sulfone!$B:$B,,1) )</f>
        <v>0.97102059412465258</v>
      </c>
      <c r="E533">
        <f xml:space="preserve"> _xlfn.XLOOKUP($A533,sfeso4051!$A:$A,sfeso4051!$B:$B,,1)
 + ( $A533 - _xlfn.XLOOKUP($A533,sfeso4051!$A:$A,sfeso4051!$A:$A,,1) )
   / ( _xlfn.XLOOKUP($A533,sfeso4051!$A:$A,sfeso4051!$A:$A,,-1)
       - _xlfn.XLOOKUP($A533,sfeso4051!$A:$A,sfeso4051!$A:$A,,1) )
   * ( _xlfn.XLOOKUP($A533,sfeso4051!$A:$A,sfeso4051!$B:$B,,-1)
       - _xlfn.XLOOKUP($A533,sfeso4051!$A:$A,sfeso4051!$B:$B,,1) )</f>
        <v>1.0146617407868948</v>
      </c>
      <c r="F533">
        <f xml:space="preserve"> _xlfn.XLOOKUP($A533,sdbt029!$A:$A,sdbt029!$B:$B,,1)
 + ( $A533 - _xlfn.XLOOKUP($A533,sdbt029!$A:$A,sdbt029!$A:$A,,1) )
   / ( _xlfn.XLOOKUP($A533,sdbt029!$A:$A,sdbt029!$A:$A,,-1)
       - _xlfn.XLOOKUP($A533,sdbt029!$A:$A,sdbt029!$A:$A,,1) )
   * ( _xlfn.XLOOKUP($A533,sdbt029!$A:$A,sdbt029!$B:$B,,-1)
       - _xlfn.XLOOKUP($A533,sdbt029!$A:$A,sdbt029!$B:$B,,1) )</f>
        <v>1.0268696962810793</v>
      </c>
      <c r="G533">
        <f xml:space="preserve"> _xlfn.XLOOKUP($A533,sdbs034!$A:$A,sdbs034!$B:$B,,1)
 + ( $A533 - _xlfn.XLOOKUP($A533,sdbs034!$A:$A,sdbs034!$A:$A,,1) )
   / ( _xlfn.XLOOKUP($A533,sdbs034!$A:$A,sdbs034!$A:$A,,-1)
       - _xlfn.XLOOKUP($A533,sdbs034!$A:$A,sdbs034!$A:$A,,1) )
   * ( _xlfn.XLOOKUP($A533,sdbs034!$A:$A,sdbs034!$B:$B,,-1)
       - _xlfn.XLOOKUP($A533,sdbs034!$A:$A,sdbs034!$B:$B,,1) )</f>
        <v>0.96703986351032645</v>
      </c>
      <c r="H533">
        <f xml:space="preserve"> _xlfn.XLOOKUP($A533,sdbso042!$A:$A,sdbso042!$B:$B,,1)
 + ( $A533 - _xlfn.XLOOKUP($A533,sdbso042!$A:$A,sdbso042!$A:$A,,1) )
   / ( _xlfn.XLOOKUP($A533,sdbso042!$A:$A,sdbso042!$A:$A,,-1)
       - _xlfn.XLOOKUP($A533,sdbso042!$A:$A,sdbso042!$A:$A,,1) )
   * ( _xlfn.XLOOKUP($A533,sdbso042!$A:$A,sdbso042!$B:$B,,-1)
       - _xlfn.XLOOKUP($A533,sdbso042!$A:$A,sdbso042!$B:$B,,1) )</f>
        <v>0.95906849321702847</v>
      </c>
      <c r="Y533">
        <f t="shared" si="25"/>
        <v>0</v>
      </c>
      <c r="Z533">
        <f t="shared" si="26"/>
        <v>0</v>
      </c>
      <c r="AM533" s="1">
        <v>2556.6134999999999</v>
      </c>
    </row>
    <row r="534" spans="1:39" x14ac:dyDescent="0.2">
      <c r="A534" s="1">
        <f t="shared" si="24"/>
        <v>2555.3636000000001</v>
      </c>
      <c r="B534" s="1">
        <v>1.0379967999999999</v>
      </c>
      <c r="C534">
        <f xml:space="preserve"> _xlfn.XLOOKUP($A534,DibenzoThiophene!$A:$A,DibenzoThiophene!$B:$B,,1)
 + ( $A534 - _xlfn.XLOOKUP($A534,DibenzoThiophene!$A:$A,DibenzoThiophene!$A:$A,,1) )
   / ( _xlfn.XLOOKUP($A534,DibenzoThiophene!$A:$A,DibenzoThiophene!$A:$A,,-1)
       - _xlfn.XLOOKUP($A534,DibenzoThiophene!$A:$A,DibenzoThiophene!$A:$A,,1) )
   * ( _xlfn.XLOOKUP($A534,DibenzoThiophene!$A:$A,DibenzoThiophene!$B:$B,,-1)
       - _xlfn.XLOOKUP($A534,DibenzoThiophene!$A:$A,DibenzoThiophene!$B:$B,,1) )</f>
        <v>1.0005918474946731</v>
      </c>
      <c r="D534">
        <f xml:space="preserve"> _xlfn.XLOOKUP($A534,Sulfone!$A:$A,Sulfone!$B:$B,,1)
 + ( $A534 - _xlfn.XLOOKUP($A534,Sulfone!$A:$A,Sulfone!$A:$A,,1) )
   / ( _xlfn.XLOOKUP($A534,Sulfone!$A:$A,Sulfone!$A:$A,,-1)
       - _xlfn.XLOOKUP($A534,Sulfone!$A:$A,Sulfone!$A:$A,,1) )
   * ( _xlfn.XLOOKUP($A534,Sulfone!$A:$A,Sulfone!$B:$B,,-1)
       - _xlfn.XLOOKUP($A534,Sulfone!$A:$A,Sulfone!$B:$B,,1) )</f>
        <v>0.97048662501626104</v>
      </c>
      <c r="E534">
        <f xml:space="preserve"> _xlfn.XLOOKUP($A534,sfeso4051!$A:$A,sfeso4051!$B:$B,,1)
 + ( $A534 - _xlfn.XLOOKUP($A534,sfeso4051!$A:$A,sfeso4051!$A:$A,,1) )
   / ( _xlfn.XLOOKUP($A534,sfeso4051!$A:$A,sfeso4051!$A:$A,,-1)
       - _xlfn.XLOOKUP($A534,sfeso4051!$A:$A,sfeso4051!$A:$A,,1) )
   * ( _xlfn.XLOOKUP($A534,sfeso4051!$A:$A,sfeso4051!$B:$B,,-1)
       - _xlfn.XLOOKUP($A534,sfeso4051!$A:$A,sfeso4051!$B:$B,,1) )</f>
        <v>1.0149338537035935</v>
      </c>
      <c r="F534">
        <f xml:space="preserve"> _xlfn.XLOOKUP($A534,sdbt029!$A:$A,sdbt029!$B:$B,,1)
 + ( $A534 - _xlfn.XLOOKUP($A534,sdbt029!$A:$A,sdbt029!$A:$A,,1) )
   / ( _xlfn.XLOOKUP($A534,sdbt029!$A:$A,sdbt029!$A:$A,,-1)
       - _xlfn.XLOOKUP($A534,sdbt029!$A:$A,sdbt029!$A:$A,,1) )
   * ( _xlfn.XLOOKUP($A534,sdbt029!$A:$A,sdbt029!$B:$B,,-1)
       - _xlfn.XLOOKUP($A534,sdbt029!$A:$A,sdbt029!$B:$B,,1) )</f>
        <v>1.0256183245435038</v>
      </c>
      <c r="G534">
        <f xml:space="preserve"> _xlfn.XLOOKUP($A534,sdbs034!$A:$A,sdbs034!$B:$B,,1)
 + ( $A534 - _xlfn.XLOOKUP($A534,sdbs034!$A:$A,sdbs034!$A:$A,,1) )
   / ( _xlfn.XLOOKUP($A534,sdbs034!$A:$A,sdbs034!$A:$A,,-1)
       - _xlfn.XLOOKUP($A534,sdbs034!$A:$A,sdbs034!$A:$A,,1) )
   * ( _xlfn.XLOOKUP($A534,sdbs034!$A:$A,sdbs034!$B:$B,,-1)
       - _xlfn.XLOOKUP($A534,sdbs034!$A:$A,sdbs034!$B:$B,,1) )</f>
        <v>0.9595163727010475</v>
      </c>
      <c r="H534">
        <f xml:space="preserve"> _xlfn.XLOOKUP($A534,sdbso042!$A:$A,sdbso042!$B:$B,,1)
 + ( $A534 - _xlfn.XLOOKUP($A534,sdbso042!$A:$A,sdbso042!$A:$A,,1) )
   / ( _xlfn.XLOOKUP($A534,sdbso042!$A:$A,sdbso042!$A:$A,,-1)
       - _xlfn.XLOOKUP($A534,sdbso042!$A:$A,sdbso042!$A:$A,,1) )
   * ( _xlfn.XLOOKUP($A534,sdbso042!$A:$A,sdbso042!$B:$B,,-1)
       - _xlfn.XLOOKUP($A534,sdbso042!$A:$A,sdbso042!$B:$B,,1) )</f>
        <v>0.95848045659384329</v>
      </c>
      <c r="Y534">
        <f t="shared" si="25"/>
        <v>0</v>
      </c>
      <c r="Z534">
        <f t="shared" si="26"/>
        <v>0</v>
      </c>
      <c r="AM534" s="1">
        <v>2556.8636000000001</v>
      </c>
    </row>
    <row r="535" spans="1:39" x14ac:dyDescent="0.2">
      <c r="A535" s="1">
        <f t="shared" si="24"/>
        <v>2555.6138000000001</v>
      </c>
      <c r="B535" s="1">
        <v>1.0097398</v>
      </c>
      <c r="C535">
        <f xml:space="preserve"> _xlfn.XLOOKUP($A535,DibenzoThiophene!$A:$A,DibenzoThiophene!$B:$B,,1)
 + ( $A535 - _xlfn.XLOOKUP($A535,DibenzoThiophene!$A:$A,DibenzoThiophene!$A:$A,,1) )
   / ( _xlfn.XLOOKUP($A535,DibenzoThiophene!$A:$A,DibenzoThiophene!$A:$A,,-1)
       - _xlfn.XLOOKUP($A535,DibenzoThiophene!$A:$A,DibenzoThiophene!$A:$A,,1) )
   * ( _xlfn.XLOOKUP($A535,DibenzoThiophene!$A:$A,DibenzoThiophene!$B:$B,,-1)
       - _xlfn.XLOOKUP($A535,DibenzoThiophene!$A:$A,DibenzoThiophene!$B:$B,,1) )</f>
        <v>1.0006898171457406</v>
      </c>
      <c r="D535">
        <f xml:space="preserve"> _xlfn.XLOOKUP($A535,Sulfone!$A:$A,Sulfone!$B:$B,,1)
 + ( $A535 - _xlfn.XLOOKUP($A535,Sulfone!$A:$A,Sulfone!$A:$A,,1) )
   / ( _xlfn.XLOOKUP($A535,Sulfone!$A:$A,Sulfone!$A:$A,,-1)
       - _xlfn.XLOOKUP($A535,Sulfone!$A:$A,Sulfone!$A:$A,,1) )
   * ( _xlfn.XLOOKUP($A535,Sulfone!$A:$A,Sulfone!$B:$B,,-1)
       - _xlfn.XLOOKUP($A535,Sulfone!$A:$A,Sulfone!$B:$B,,1) )</f>
        <v>0.96995244240562772</v>
      </c>
      <c r="E535">
        <f xml:space="preserve"> _xlfn.XLOOKUP($A535,sfeso4051!$A:$A,sfeso4051!$B:$B,,1)
 + ( $A535 - _xlfn.XLOOKUP($A535,sfeso4051!$A:$A,sfeso4051!$A:$A,,1) )
   / ( _xlfn.XLOOKUP($A535,sfeso4051!$A:$A,sfeso4051!$A:$A,,-1)
       - _xlfn.XLOOKUP($A535,sfeso4051!$A:$A,sfeso4051!$A:$A,,1) )
   * ( _xlfn.XLOOKUP($A535,sfeso4051!$A:$A,sfeso4051!$B:$B,,-1)
       - _xlfn.XLOOKUP($A535,sfeso4051!$A:$A,sfeso4051!$B:$B,,1) )</f>
        <v>1.0159875827197278</v>
      </c>
      <c r="F535">
        <f xml:space="preserve"> _xlfn.XLOOKUP($A535,sdbt029!$A:$A,sdbt029!$B:$B,,1)
 + ( $A535 - _xlfn.XLOOKUP($A535,sdbt029!$A:$A,sdbt029!$A:$A,,1) )
   / ( _xlfn.XLOOKUP($A535,sdbt029!$A:$A,sdbt029!$A:$A,,-1)
       - _xlfn.XLOOKUP($A535,sdbt029!$A:$A,sdbt029!$A:$A,,1) )
   * ( _xlfn.XLOOKUP($A535,sdbt029!$A:$A,sdbt029!$B:$B,,-1)
       - _xlfn.XLOOKUP($A535,sdbt029!$A:$A,sdbt029!$B:$B,,1) )</f>
        <v>1.026465402032158</v>
      </c>
      <c r="G535">
        <f xml:space="preserve"> _xlfn.XLOOKUP($A535,sdbs034!$A:$A,sdbs034!$B:$B,,1)
 + ( $A535 - _xlfn.XLOOKUP($A535,sdbs034!$A:$A,sdbs034!$A:$A,,1) )
   / ( _xlfn.XLOOKUP($A535,sdbs034!$A:$A,sdbs034!$A:$A,,-1)
       - _xlfn.XLOOKUP($A535,sdbs034!$A:$A,sdbs034!$A:$A,,1) )
   * ( _xlfn.XLOOKUP($A535,sdbs034!$A:$A,sdbs034!$B:$B,,-1)
       - _xlfn.XLOOKUP($A535,sdbs034!$A:$A,sdbs034!$B:$B,,1) )</f>
        <v>0.95738191620735213</v>
      </c>
      <c r="H535">
        <f xml:space="preserve"> _xlfn.XLOOKUP($A535,sdbso042!$A:$A,sdbso042!$B:$B,,1)
 + ( $A535 - _xlfn.XLOOKUP($A535,sdbso042!$A:$A,sdbso042!$A:$A,,1) )
   / ( _xlfn.XLOOKUP($A535,sdbso042!$A:$A,sdbso042!$A:$A,,-1)
       - _xlfn.XLOOKUP($A535,sdbso042!$A:$A,sdbso042!$A:$A,,1) )
   * ( _xlfn.XLOOKUP($A535,sdbso042!$A:$A,sdbso042!$B:$B,,-1)
       - _xlfn.XLOOKUP($A535,sdbso042!$A:$A,sdbso042!$B:$B,,1) )</f>
        <v>0.96141006704929588</v>
      </c>
      <c r="Y535">
        <f t="shared" si="25"/>
        <v>0</v>
      </c>
      <c r="Z535">
        <f t="shared" si="26"/>
        <v>0</v>
      </c>
      <c r="AM535" s="1">
        <v>2557.1138000000001</v>
      </c>
    </row>
    <row r="536" spans="1:39" x14ac:dyDescent="0.2">
      <c r="A536" s="1">
        <f t="shared" si="24"/>
        <v>2555.864</v>
      </c>
      <c r="B536" s="1">
        <v>0.99742565000000005</v>
      </c>
      <c r="C536">
        <f xml:space="preserve"> _xlfn.XLOOKUP($A536,DibenzoThiophene!$A:$A,DibenzoThiophene!$B:$B,,1)
 + ( $A536 - _xlfn.XLOOKUP($A536,DibenzoThiophene!$A:$A,DibenzoThiophene!$A:$A,,1) )
   / ( _xlfn.XLOOKUP($A536,DibenzoThiophene!$A:$A,DibenzoThiophene!$A:$A,,-1)
       - _xlfn.XLOOKUP($A536,DibenzoThiophene!$A:$A,DibenzoThiophene!$A:$A,,1) )
   * ( _xlfn.XLOOKUP($A536,DibenzoThiophene!$A:$A,DibenzoThiophene!$B:$B,,-1)
       - _xlfn.XLOOKUP($A536,DibenzoThiophene!$A:$A,DibenzoThiophene!$B:$B,,1) )</f>
        <v>1.0007877867968082</v>
      </c>
      <c r="D536">
        <f xml:space="preserve"> _xlfn.XLOOKUP($A536,Sulfone!$A:$A,Sulfone!$B:$B,,1)
 + ( $A536 - _xlfn.XLOOKUP($A536,Sulfone!$A:$A,Sulfone!$A:$A,,1) )
   / ( _xlfn.XLOOKUP($A536,Sulfone!$A:$A,Sulfone!$A:$A,,-1)
       - _xlfn.XLOOKUP($A536,Sulfone!$A:$A,Sulfone!$A:$A,,1) )
   * ( _xlfn.XLOOKUP($A536,Sulfone!$A:$A,Sulfone!$B:$B,,-1)
       - _xlfn.XLOOKUP($A536,Sulfone!$A:$A,Sulfone!$B:$B,,1) )</f>
        <v>0.9694182597949943</v>
      </c>
      <c r="E536">
        <f xml:space="preserve"> _xlfn.XLOOKUP($A536,sfeso4051!$A:$A,sfeso4051!$B:$B,,1)
 + ( $A536 - _xlfn.XLOOKUP($A536,sfeso4051!$A:$A,sfeso4051!$A:$A,,1) )
   / ( _xlfn.XLOOKUP($A536,sfeso4051!$A:$A,sfeso4051!$A:$A,,-1)
       - _xlfn.XLOOKUP($A536,sfeso4051!$A:$A,sfeso4051!$A:$A,,1) )
   * ( _xlfn.XLOOKUP($A536,sfeso4051!$A:$A,sfeso4051!$B:$B,,-1)
       - _xlfn.XLOOKUP($A536,sfeso4051!$A:$A,sfeso4051!$B:$B,,1) )</f>
        <v>1.0179480545322441</v>
      </c>
      <c r="F536">
        <f xml:space="preserve"> _xlfn.XLOOKUP($A536,sdbt029!$A:$A,sdbt029!$B:$B,,1)
 + ( $A536 - _xlfn.XLOOKUP($A536,sdbt029!$A:$A,sdbt029!$A:$A,,1) )
   / ( _xlfn.XLOOKUP($A536,sdbt029!$A:$A,sdbt029!$A:$A,,-1)
       - _xlfn.XLOOKUP($A536,sdbt029!$A:$A,sdbt029!$A:$A,,1) )
   * ( _xlfn.XLOOKUP($A536,sdbt029!$A:$A,sdbt029!$B:$B,,-1)
       - _xlfn.XLOOKUP($A536,sdbt029!$A:$A,sdbt029!$B:$B,,1) )</f>
        <v>1.0297477829559656</v>
      </c>
      <c r="G536">
        <f xml:space="preserve"> _xlfn.XLOOKUP($A536,sdbs034!$A:$A,sdbs034!$B:$B,,1)
 + ( $A536 - _xlfn.XLOOKUP($A536,sdbs034!$A:$A,sdbs034!$A:$A,,1) )
   / ( _xlfn.XLOOKUP($A536,sdbs034!$A:$A,sdbs034!$A:$A,,-1)
       - _xlfn.XLOOKUP($A536,sdbs034!$A:$A,sdbs034!$A:$A,,1) )
   * ( _xlfn.XLOOKUP($A536,sdbs034!$A:$A,sdbs034!$B:$B,,-1)
       - _xlfn.XLOOKUP($A536,sdbs034!$A:$A,sdbs034!$B:$B,,1) )</f>
        <v>0.96150356981820351</v>
      </c>
      <c r="H536">
        <f xml:space="preserve"> _xlfn.XLOOKUP($A536,sdbso042!$A:$A,sdbso042!$B:$B,,1)
 + ( $A536 - _xlfn.XLOOKUP($A536,sdbso042!$A:$A,sdbso042!$A:$A,,1) )
   / ( _xlfn.XLOOKUP($A536,sdbso042!$A:$A,sdbso042!$A:$A,,-1)
       - _xlfn.XLOOKUP($A536,sdbso042!$A:$A,sdbso042!$A:$A,,1) )
   * ( _xlfn.XLOOKUP($A536,sdbso042!$A:$A,sdbso042!$B:$B,,-1)
       - _xlfn.XLOOKUP($A536,sdbso042!$A:$A,sdbso042!$B:$B,,1) )</f>
        <v>0.96842129561849</v>
      </c>
      <c r="Y536">
        <f t="shared" si="25"/>
        <v>0</v>
      </c>
      <c r="Z536">
        <f t="shared" si="26"/>
        <v>0</v>
      </c>
      <c r="AM536" s="1">
        <v>2557.364</v>
      </c>
    </row>
    <row r="537" spans="1:39" x14ac:dyDescent="0.2">
      <c r="A537" s="1">
        <f t="shared" si="24"/>
        <v>2556.1142</v>
      </c>
      <c r="B537" s="1">
        <v>0.99294872999999995</v>
      </c>
      <c r="C537">
        <f xml:space="preserve"> _xlfn.XLOOKUP($A537,DibenzoThiophene!$A:$A,DibenzoThiophene!$B:$B,,1)
 + ( $A537 - _xlfn.XLOOKUP($A537,DibenzoThiophene!$A:$A,DibenzoThiophene!$A:$A,,1) )
   / ( _xlfn.XLOOKUP($A537,DibenzoThiophene!$A:$A,DibenzoThiophene!$A:$A,,-1)
       - _xlfn.XLOOKUP($A537,DibenzoThiophene!$A:$A,DibenzoThiophene!$A:$A,,1) )
   * ( _xlfn.XLOOKUP($A537,DibenzoThiophene!$A:$A,DibenzoThiophene!$B:$B,,-1)
       - _xlfn.XLOOKUP($A537,DibenzoThiophene!$A:$A,DibenzoThiophene!$B:$B,,1) )</f>
        <v>1.0008857564478761</v>
      </c>
      <c r="D537">
        <f xml:space="preserve"> _xlfn.XLOOKUP($A537,Sulfone!$A:$A,Sulfone!$B:$B,,1)
 + ( $A537 - _xlfn.XLOOKUP($A537,Sulfone!$A:$A,Sulfone!$A:$A,,1) )
   / ( _xlfn.XLOOKUP($A537,Sulfone!$A:$A,Sulfone!$A:$A,,-1)
       - _xlfn.XLOOKUP($A537,Sulfone!$A:$A,Sulfone!$A:$A,,1) )
   * ( _xlfn.XLOOKUP($A537,Sulfone!$A:$A,Sulfone!$B:$B,,-1)
       - _xlfn.XLOOKUP($A537,Sulfone!$A:$A,Sulfone!$B:$B,,1) )</f>
        <v>0.96929398579503334</v>
      </c>
      <c r="E537">
        <f xml:space="preserve"> _xlfn.XLOOKUP($A537,sfeso4051!$A:$A,sfeso4051!$B:$B,,1)
 + ( $A537 - _xlfn.XLOOKUP($A537,sfeso4051!$A:$A,sfeso4051!$A:$A,,1) )
   / ( _xlfn.XLOOKUP($A537,sfeso4051!$A:$A,sfeso4051!$A:$A,,-1)
       - _xlfn.XLOOKUP($A537,sfeso4051!$A:$A,sfeso4051!$A:$A,,1) )
   * ( _xlfn.XLOOKUP($A537,sfeso4051!$A:$A,sfeso4051!$B:$B,,-1)
       - _xlfn.XLOOKUP($A537,sfeso4051!$A:$A,sfeso4051!$B:$B,,1) )</f>
        <v>1.0194450184774524</v>
      </c>
      <c r="F537">
        <f xml:space="preserve"> _xlfn.XLOOKUP($A537,sdbt029!$A:$A,sdbt029!$B:$B,,1)
 + ( $A537 - _xlfn.XLOOKUP($A537,sdbt029!$A:$A,sdbt029!$A:$A,,1) )
   / ( _xlfn.XLOOKUP($A537,sdbt029!$A:$A,sdbt029!$A:$A,,-1)
       - _xlfn.XLOOKUP($A537,sdbt029!$A:$A,sdbt029!$A:$A,,1) )
   * ( _xlfn.XLOOKUP($A537,sdbt029!$A:$A,sdbt029!$B:$B,,-1)
       - _xlfn.XLOOKUP($A537,sdbt029!$A:$A,sdbt029!$B:$B,,1) )</f>
        <v>1.0304203922348147</v>
      </c>
      <c r="G537">
        <f xml:space="preserve"> _xlfn.XLOOKUP($A537,sdbs034!$A:$A,sdbs034!$B:$B,,1)
 + ( $A537 - _xlfn.XLOOKUP($A537,sdbs034!$A:$A,sdbs034!$A:$A,,1) )
   / ( _xlfn.XLOOKUP($A537,sdbs034!$A:$A,sdbs034!$A:$A,,-1)
       - _xlfn.XLOOKUP($A537,sdbs034!$A:$A,sdbs034!$A:$A,,1) )
   * ( _xlfn.XLOOKUP($A537,sdbs034!$A:$A,sdbs034!$B:$B,,-1)
       - _xlfn.XLOOKUP($A537,sdbs034!$A:$A,sdbs034!$B:$B,,1) )</f>
        <v>0.96281815192118603</v>
      </c>
      <c r="H537">
        <f xml:space="preserve"> _xlfn.XLOOKUP($A537,sdbso042!$A:$A,sdbso042!$B:$B,,1)
 + ( $A537 - _xlfn.XLOOKUP($A537,sdbso042!$A:$A,sdbso042!$A:$A,,1) )
   / ( _xlfn.XLOOKUP($A537,sdbso042!$A:$A,sdbso042!$A:$A,,-1)
       - _xlfn.XLOOKUP($A537,sdbso042!$A:$A,sdbso042!$A:$A,,1) )
   * ( _xlfn.XLOOKUP($A537,sdbso042!$A:$A,sdbso042!$B:$B,,-1)
       - _xlfn.XLOOKUP($A537,sdbso042!$A:$A,sdbso042!$B:$B,,1) )</f>
        <v>0.97071766911275725</v>
      </c>
      <c r="Y537">
        <f t="shared" si="25"/>
        <v>0</v>
      </c>
      <c r="Z537">
        <f t="shared" si="26"/>
        <v>0</v>
      </c>
      <c r="AM537" s="1">
        <v>2557.6142</v>
      </c>
    </row>
    <row r="538" spans="1:39" x14ac:dyDescent="0.2">
      <c r="A538" s="1">
        <f t="shared" si="24"/>
        <v>2556.3643000000002</v>
      </c>
      <c r="B538" s="1">
        <v>0.98318327000000005</v>
      </c>
      <c r="C538">
        <f xml:space="preserve"> _xlfn.XLOOKUP($A538,DibenzoThiophene!$A:$A,DibenzoThiophene!$B:$B,,1)
 + ( $A538 - _xlfn.XLOOKUP($A538,DibenzoThiophene!$A:$A,DibenzoThiophene!$A:$A,,1) )
   / ( _xlfn.XLOOKUP($A538,DibenzoThiophene!$A:$A,DibenzoThiophene!$A:$A,,-1)
       - _xlfn.XLOOKUP($A538,DibenzoThiophene!$A:$A,DibenzoThiophene!$A:$A,,1) )
   * ( _xlfn.XLOOKUP($A538,DibenzoThiophene!$A:$A,DibenzoThiophene!$B:$B,,-1)
       - _xlfn.XLOOKUP($A538,DibenzoThiophene!$A:$A,DibenzoThiophene!$B:$B,,1) )</f>
        <v>1.0009836869424087</v>
      </c>
      <c r="D538">
        <f xml:space="preserve"> _xlfn.XLOOKUP($A538,Sulfone!$A:$A,Sulfone!$B:$B,,1)
 + ( $A538 - _xlfn.XLOOKUP($A538,Sulfone!$A:$A,Sulfone!$A:$A,,1) )
   / ( _xlfn.XLOOKUP($A538,Sulfone!$A:$A,Sulfone!$A:$A,,-1)
       - _xlfn.XLOOKUP($A538,Sulfone!$A:$A,Sulfone!$A:$A,,1) )
   * ( _xlfn.XLOOKUP($A538,Sulfone!$A:$A,Sulfone!$B:$B,,-1)
       - _xlfn.XLOOKUP($A538,Sulfone!$A:$A,Sulfone!$B:$B,,1) )</f>
        <v>0.96966095827667065</v>
      </c>
      <c r="E538">
        <f xml:space="preserve"> _xlfn.XLOOKUP($A538,sfeso4051!$A:$A,sfeso4051!$B:$B,,1)
 + ( $A538 - _xlfn.XLOOKUP($A538,sfeso4051!$A:$A,sfeso4051!$A:$A,,1) )
   / ( _xlfn.XLOOKUP($A538,sfeso4051!$A:$A,sfeso4051!$A:$A,,-1)
       - _xlfn.XLOOKUP($A538,sfeso4051!$A:$A,sfeso4051!$A:$A,,1) )
   * ( _xlfn.XLOOKUP($A538,sfeso4051!$A:$A,sfeso4051!$B:$B,,-1)
       - _xlfn.XLOOKUP($A538,sfeso4051!$A:$A,sfeso4051!$B:$B,,1) )</f>
        <v>1.020385958880182</v>
      </c>
      <c r="F538">
        <f xml:space="preserve"> _xlfn.XLOOKUP($A538,sdbt029!$A:$A,sdbt029!$B:$B,,1)
 + ( $A538 - _xlfn.XLOOKUP($A538,sdbt029!$A:$A,sdbt029!$A:$A,,1) )
   / ( _xlfn.XLOOKUP($A538,sdbt029!$A:$A,sdbt029!$A:$A,,-1)
       - _xlfn.XLOOKUP($A538,sdbt029!$A:$A,sdbt029!$A:$A,,1) )
   * ( _xlfn.XLOOKUP($A538,sdbt029!$A:$A,sdbt029!$B:$B,,-1)
       - _xlfn.XLOOKUP($A538,sdbt029!$A:$A,sdbt029!$B:$B,,1) )</f>
        <v>1.0279654221626657</v>
      </c>
      <c r="G538">
        <f xml:space="preserve"> _xlfn.XLOOKUP($A538,sdbs034!$A:$A,sdbs034!$B:$B,,1)
 + ( $A538 - _xlfn.XLOOKUP($A538,sdbs034!$A:$A,sdbs034!$A:$A,,1) )
   / ( _xlfn.XLOOKUP($A538,sdbs034!$A:$A,sdbs034!$A:$A,,-1)
       - _xlfn.XLOOKUP($A538,sdbs034!$A:$A,sdbs034!$A:$A,,1) )
   * ( _xlfn.XLOOKUP($A538,sdbs034!$A:$A,sdbs034!$B:$B,,-1)
       - _xlfn.XLOOKUP($A538,sdbs034!$A:$A,sdbs034!$B:$B,,1) )</f>
        <v>0.96076847206386251</v>
      </c>
      <c r="H538">
        <f xml:space="preserve"> _xlfn.XLOOKUP($A538,sdbso042!$A:$A,sdbso042!$B:$B,,1)
 + ( $A538 - _xlfn.XLOOKUP($A538,sdbso042!$A:$A,sdbso042!$A:$A,,1) )
   / ( _xlfn.XLOOKUP($A538,sdbso042!$A:$A,sdbso042!$A:$A,,-1)
       - _xlfn.XLOOKUP($A538,sdbso042!$A:$A,sdbso042!$A:$A,,1) )
   * ( _xlfn.XLOOKUP($A538,sdbso042!$A:$A,sdbso042!$B:$B,,-1)
       - _xlfn.XLOOKUP($A538,sdbso042!$A:$A,sdbso042!$B:$B,,1) )</f>
        <v>0.96736327572724723</v>
      </c>
      <c r="Y538">
        <f t="shared" si="25"/>
        <v>0</v>
      </c>
      <c r="Z538">
        <f t="shared" si="26"/>
        <v>0</v>
      </c>
      <c r="AM538" s="1">
        <v>2557.8643000000002</v>
      </c>
    </row>
    <row r="539" spans="1:39" x14ac:dyDescent="0.2">
      <c r="A539" s="1">
        <f t="shared" si="24"/>
        <v>2556.6145000000001</v>
      </c>
      <c r="B539" s="1">
        <v>0.98138787999999999</v>
      </c>
      <c r="C539">
        <f xml:space="preserve"> _xlfn.XLOOKUP($A539,DibenzoThiophene!$A:$A,DibenzoThiophene!$B:$B,,1)
 + ( $A539 - _xlfn.XLOOKUP($A539,DibenzoThiophene!$A:$A,DibenzoThiophene!$A:$A,,1) )
   / ( _xlfn.XLOOKUP($A539,DibenzoThiophene!$A:$A,DibenzoThiophene!$A:$A,,-1)
       - _xlfn.XLOOKUP($A539,DibenzoThiophene!$A:$A,DibenzoThiophene!$A:$A,,1) )
   * ( _xlfn.XLOOKUP($A539,DibenzoThiophene!$A:$A,DibenzoThiophene!$B:$B,,-1)
       - _xlfn.XLOOKUP($A539,DibenzoThiophene!$A:$A,DibenzoThiophene!$B:$B,,1) )</f>
        <v>1.0010816565934764</v>
      </c>
      <c r="D539">
        <f xml:space="preserve"> _xlfn.XLOOKUP($A539,Sulfone!$A:$A,Sulfone!$B:$B,,1)
 + ( $A539 - _xlfn.XLOOKUP($A539,Sulfone!$A:$A,Sulfone!$A:$A,,1) )
   / ( _xlfn.XLOOKUP($A539,Sulfone!$A:$A,Sulfone!$A:$A,,-1)
       - _xlfn.XLOOKUP($A539,Sulfone!$A:$A,Sulfone!$A:$A,,1) )
   * ( _xlfn.XLOOKUP($A539,Sulfone!$A:$A,Sulfone!$B:$B,,-1)
       - _xlfn.XLOOKUP($A539,Sulfone!$A:$A,Sulfone!$B:$B,,1) )</f>
        <v>0.97002807748860809</v>
      </c>
      <c r="E539">
        <f xml:space="preserve"> _xlfn.XLOOKUP($A539,sfeso4051!$A:$A,sfeso4051!$B:$B,,1)
 + ( $A539 - _xlfn.XLOOKUP($A539,sfeso4051!$A:$A,sfeso4051!$A:$A,,1) )
   / ( _xlfn.XLOOKUP($A539,sfeso4051!$A:$A,sfeso4051!$A:$A,,-1)
       - _xlfn.XLOOKUP($A539,sfeso4051!$A:$A,sfeso4051!$A:$A,,1) )
   * ( _xlfn.XLOOKUP($A539,sfeso4051!$A:$A,sfeso4051!$B:$B,,-1)
       - _xlfn.XLOOKUP($A539,sfeso4051!$A:$A,sfeso4051!$B:$B,,1) )</f>
        <v>1.021454856614564</v>
      </c>
      <c r="F539">
        <f xml:space="preserve"> _xlfn.XLOOKUP($A539,sdbt029!$A:$A,sdbt029!$B:$B,,1)
 + ( $A539 - _xlfn.XLOOKUP($A539,sdbt029!$A:$A,sdbt029!$A:$A,,1) )
   / ( _xlfn.XLOOKUP($A539,sdbt029!$A:$A,sdbt029!$A:$A,,-1)
       - _xlfn.XLOOKUP($A539,sdbt029!$A:$A,sdbt029!$A:$A,,1) )
   * ( _xlfn.XLOOKUP($A539,sdbt029!$A:$A,sdbt029!$B:$B,,-1)
       - _xlfn.XLOOKUP($A539,sdbt029!$A:$A,sdbt029!$B:$B,,1) )</f>
        <v>1.0252826812074938</v>
      </c>
      <c r="G539">
        <f xml:space="preserve"> _xlfn.XLOOKUP($A539,sdbs034!$A:$A,sdbs034!$B:$B,,1)
 + ( $A539 - _xlfn.XLOOKUP($A539,sdbs034!$A:$A,sdbs034!$A:$A,,1) )
   / ( _xlfn.XLOOKUP($A539,sdbs034!$A:$A,sdbs034!$A:$A,,-1)
       - _xlfn.XLOOKUP($A539,sdbs034!$A:$A,sdbs034!$A:$A,,1) )
   * ( _xlfn.XLOOKUP($A539,sdbs034!$A:$A,sdbs034!$B:$B,,-1)
       - _xlfn.XLOOKUP($A539,sdbs034!$A:$A,sdbs034!$B:$B,,1) )</f>
        <v>0.96159300423553573</v>
      </c>
      <c r="H539">
        <f xml:space="preserve"> _xlfn.XLOOKUP($A539,sdbso042!$A:$A,sdbso042!$B:$B,,1)
 + ( $A539 - _xlfn.XLOOKUP($A539,sdbso042!$A:$A,sdbso042!$A:$A,,1) )
   / ( _xlfn.XLOOKUP($A539,sdbso042!$A:$A,sdbso042!$A:$A,,-1)
       - _xlfn.XLOOKUP($A539,sdbso042!$A:$A,sdbso042!$A:$A,,1) )
   * ( _xlfn.XLOOKUP($A539,sdbso042!$A:$A,sdbso042!$B:$B,,-1)
       - _xlfn.XLOOKUP($A539,sdbso042!$A:$A,sdbso042!$B:$B,,1) )</f>
        <v>0.96498368964030423</v>
      </c>
      <c r="Y539">
        <f t="shared" si="25"/>
        <v>0</v>
      </c>
      <c r="Z539">
        <f t="shared" si="26"/>
        <v>0</v>
      </c>
      <c r="AM539" s="1">
        <v>2558.1145000000001</v>
      </c>
    </row>
    <row r="540" spans="1:39" x14ac:dyDescent="0.2">
      <c r="A540" s="1">
        <f t="shared" si="24"/>
        <v>2556.8647000000001</v>
      </c>
      <c r="B540" s="1">
        <v>1.0346953999999999</v>
      </c>
      <c r="C540">
        <f xml:space="preserve"> _xlfn.XLOOKUP($A540,DibenzoThiophene!$A:$A,DibenzoThiophene!$B:$B,,1)
 + ( $A540 - _xlfn.XLOOKUP($A540,DibenzoThiophene!$A:$A,DibenzoThiophene!$A:$A,,1) )
   / ( _xlfn.XLOOKUP($A540,DibenzoThiophene!$A:$A,DibenzoThiophene!$A:$A,,-1)
       - _xlfn.XLOOKUP($A540,DibenzoThiophene!$A:$A,DibenzoThiophene!$A:$A,,1) )
   * ( _xlfn.XLOOKUP($A540,DibenzoThiophene!$A:$A,DibenzoThiophene!$B:$B,,-1)
       - _xlfn.XLOOKUP($A540,DibenzoThiophene!$A:$A,DibenzoThiophene!$B:$B,,1) )</f>
        <v>1.001179626244544</v>
      </c>
      <c r="D540">
        <f xml:space="preserve"> _xlfn.XLOOKUP($A540,Sulfone!$A:$A,Sulfone!$B:$B,,1)
 + ( $A540 - _xlfn.XLOOKUP($A540,Sulfone!$A:$A,Sulfone!$A:$A,,1) )
   / ( _xlfn.XLOOKUP($A540,Sulfone!$A:$A,Sulfone!$A:$A,,-1)
       - _xlfn.XLOOKUP($A540,Sulfone!$A:$A,Sulfone!$A:$A,,1) )
   * ( _xlfn.XLOOKUP($A540,Sulfone!$A:$A,Sulfone!$B:$B,,-1)
       - _xlfn.XLOOKUP($A540,Sulfone!$A:$A,Sulfone!$B:$B,,1) )</f>
        <v>0.97039519670054553</v>
      </c>
      <c r="E540">
        <f xml:space="preserve"> _xlfn.XLOOKUP($A540,sfeso4051!$A:$A,sfeso4051!$B:$B,,1)
 + ( $A540 - _xlfn.XLOOKUP($A540,sfeso4051!$A:$A,sfeso4051!$A:$A,,1) )
   / ( _xlfn.XLOOKUP($A540,sfeso4051!$A:$A,sfeso4051!$A:$A,,-1)
       - _xlfn.XLOOKUP($A540,sfeso4051!$A:$A,sfeso4051!$A:$A,,1) )
   * ( _xlfn.XLOOKUP($A540,sfeso4051!$A:$A,sfeso4051!$B:$B,,-1)
       - _xlfn.XLOOKUP($A540,sfeso4051!$A:$A,sfeso4051!$B:$B,,1) )</f>
        <v>1.0226829212910844</v>
      </c>
      <c r="F540">
        <f xml:space="preserve"> _xlfn.XLOOKUP($A540,sdbt029!$A:$A,sdbt029!$B:$B,,1)
 + ( $A540 - _xlfn.XLOOKUP($A540,sdbt029!$A:$A,sdbt029!$A:$A,,1) )
   / ( _xlfn.XLOOKUP($A540,sdbt029!$A:$A,sdbt029!$A:$A,,-1)
       - _xlfn.XLOOKUP($A540,sdbt029!$A:$A,sdbt029!$A:$A,,1) )
   * ( _xlfn.XLOOKUP($A540,sdbt029!$A:$A,sdbt029!$B:$B,,-1)
       - _xlfn.XLOOKUP($A540,sdbt029!$A:$A,sdbt029!$B:$B,,1) )</f>
        <v>1.0223170037066271</v>
      </c>
      <c r="G540">
        <f xml:space="preserve"> _xlfn.XLOOKUP($A540,sdbs034!$A:$A,sdbs034!$B:$B,,1)
 + ( $A540 - _xlfn.XLOOKUP($A540,sdbs034!$A:$A,sdbs034!$A:$A,,1) )
   / ( _xlfn.XLOOKUP($A540,sdbs034!$A:$A,sdbs034!$A:$A,,-1)
       - _xlfn.XLOOKUP($A540,sdbs034!$A:$A,sdbs034!$A:$A,,1) )
   * ( _xlfn.XLOOKUP($A540,sdbs034!$A:$A,sdbs034!$B:$B,,-1)
       - _xlfn.XLOOKUP($A540,sdbs034!$A:$A,sdbs034!$B:$B,,1) )</f>
        <v>0.96600435265653428</v>
      </c>
      <c r="H540">
        <f xml:space="preserve"> _xlfn.XLOOKUP($A540,sdbso042!$A:$A,sdbso042!$B:$B,,1)
 + ( $A540 - _xlfn.XLOOKUP($A540,sdbso042!$A:$A,sdbso042!$A:$A,,1) )
   / ( _xlfn.XLOOKUP($A540,sdbso042!$A:$A,sdbso042!$A:$A,,-1)
       - _xlfn.XLOOKUP($A540,sdbso042!$A:$A,sdbso042!$A:$A,,1) )
   * ( _xlfn.XLOOKUP($A540,sdbso042!$A:$A,sdbso042!$B:$B,,-1)
       - _xlfn.XLOOKUP($A540,sdbso042!$A:$A,sdbso042!$B:$B,,1) )</f>
        <v>0.96382192161281477</v>
      </c>
      <c r="Y540">
        <f t="shared" si="25"/>
        <v>0</v>
      </c>
      <c r="Z540">
        <f t="shared" si="26"/>
        <v>0</v>
      </c>
      <c r="AM540" s="1">
        <v>2558.3647000000001</v>
      </c>
    </row>
    <row r="541" spans="1:39" x14ac:dyDescent="0.2">
      <c r="A541" s="1">
        <f t="shared" si="24"/>
        <v>2557.1149</v>
      </c>
      <c r="B541" s="1">
        <v>1.0373878000000001</v>
      </c>
      <c r="C541">
        <f xml:space="preserve"> _xlfn.XLOOKUP($A541,DibenzoThiophene!$A:$A,DibenzoThiophene!$B:$B,,1)
 + ( $A541 - _xlfn.XLOOKUP($A541,DibenzoThiophene!$A:$A,DibenzoThiophene!$A:$A,,1) )
   / ( _xlfn.XLOOKUP($A541,DibenzoThiophene!$A:$A,DibenzoThiophene!$A:$A,,-1)
       - _xlfn.XLOOKUP($A541,DibenzoThiophene!$A:$A,DibenzoThiophene!$A:$A,,1) )
   * ( _xlfn.XLOOKUP($A541,DibenzoThiophene!$A:$A,DibenzoThiophene!$B:$B,,-1)
       - _xlfn.XLOOKUP($A541,DibenzoThiophene!$A:$A,DibenzoThiophene!$B:$B,,1) )</f>
        <v>1.0012775958956117</v>
      </c>
      <c r="D541">
        <f xml:space="preserve"> _xlfn.XLOOKUP($A541,Sulfone!$A:$A,Sulfone!$B:$B,,1)
 + ( $A541 - _xlfn.XLOOKUP($A541,Sulfone!$A:$A,Sulfone!$A:$A,,1) )
   / ( _xlfn.XLOOKUP($A541,Sulfone!$A:$A,Sulfone!$A:$A,,-1)
       - _xlfn.XLOOKUP($A541,Sulfone!$A:$A,Sulfone!$A:$A,,1) )
   * ( _xlfn.XLOOKUP($A541,Sulfone!$A:$A,Sulfone!$B:$B,,-1)
       - _xlfn.XLOOKUP($A541,Sulfone!$A:$A,Sulfone!$B:$B,,1) )</f>
        <v>0.97012157460560833</v>
      </c>
      <c r="E541">
        <f xml:space="preserve"> _xlfn.XLOOKUP($A541,sfeso4051!$A:$A,sfeso4051!$B:$B,,1)
 + ( $A541 - _xlfn.XLOOKUP($A541,sfeso4051!$A:$A,sfeso4051!$A:$A,,1) )
   / ( _xlfn.XLOOKUP($A541,sfeso4051!$A:$A,sfeso4051!$A:$A,,-1)
       - _xlfn.XLOOKUP($A541,sfeso4051!$A:$A,sfeso4051!$A:$A,,1) )
   * ( _xlfn.XLOOKUP($A541,sfeso4051!$A:$A,sfeso4051!$B:$B,,-1)
       - _xlfn.XLOOKUP($A541,sfeso4051!$A:$A,sfeso4051!$B:$B,,1) )</f>
        <v>1.0236770288231885</v>
      </c>
      <c r="F541">
        <f xml:space="preserve"> _xlfn.XLOOKUP($A541,sdbt029!$A:$A,sdbt029!$B:$B,,1)
 + ( $A541 - _xlfn.XLOOKUP($A541,sdbt029!$A:$A,sdbt029!$A:$A,,1) )
   / ( _xlfn.XLOOKUP($A541,sdbt029!$A:$A,sdbt029!$A:$A,,-1)
       - _xlfn.XLOOKUP($A541,sdbt029!$A:$A,sdbt029!$A:$A,,1) )
   * ( _xlfn.XLOOKUP($A541,sdbt029!$A:$A,sdbt029!$B:$B,,-1)
       - _xlfn.XLOOKUP($A541,sdbt029!$A:$A,sdbt029!$B:$B,,1) )</f>
        <v>1.0211221383984672</v>
      </c>
      <c r="G541">
        <f xml:space="preserve"> _xlfn.XLOOKUP($A541,sdbs034!$A:$A,sdbs034!$B:$B,,1)
 + ( $A541 - _xlfn.XLOOKUP($A541,sdbs034!$A:$A,sdbs034!$A:$A,,1) )
   / ( _xlfn.XLOOKUP($A541,sdbs034!$A:$A,sdbs034!$A:$A,,-1)
       - _xlfn.XLOOKUP($A541,sdbs034!$A:$A,sdbs034!$A:$A,,1) )
   * ( _xlfn.XLOOKUP($A541,sdbs034!$A:$A,sdbs034!$B:$B,,-1)
       - _xlfn.XLOOKUP($A541,sdbs034!$A:$A,sdbs034!$B:$B,,1) )</f>
        <v>0.96705869110997678</v>
      </c>
      <c r="H541">
        <f xml:space="preserve"> _xlfn.XLOOKUP($A541,sdbso042!$A:$A,sdbso042!$B:$B,,1)
 + ( $A541 - _xlfn.XLOOKUP($A541,sdbso042!$A:$A,sdbso042!$A:$A,,1) )
   / ( _xlfn.XLOOKUP($A541,sdbso042!$A:$A,sdbso042!$A:$A,,-1)
       - _xlfn.XLOOKUP($A541,sdbso042!$A:$A,sdbso042!$A:$A,,1) )
   * ( _xlfn.XLOOKUP($A541,sdbso042!$A:$A,sdbso042!$B:$B,,-1)
       - _xlfn.XLOOKUP($A541,sdbso042!$A:$A,sdbso042!$B:$B,,1) )</f>
        <v>0.9644554518573919</v>
      </c>
      <c r="Y541">
        <f t="shared" si="25"/>
        <v>0</v>
      </c>
      <c r="Z541">
        <f t="shared" si="26"/>
        <v>0</v>
      </c>
      <c r="AM541" s="1">
        <v>2558.6149</v>
      </c>
    </row>
    <row r="542" spans="1:39" x14ac:dyDescent="0.2">
      <c r="A542" s="1">
        <f t="shared" si="24"/>
        <v>2557.3651</v>
      </c>
      <c r="B542" s="1">
        <v>0.98540037999999996</v>
      </c>
      <c r="C542">
        <f xml:space="preserve"> _xlfn.XLOOKUP($A542,DibenzoThiophene!$A:$A,DibenzoThiophene!$B:$B,,1)
 + ( $A542 - _xlfn.XLOOKUP($A542,DibenzoThiophene!$A:$A,DibenzoThiophene!$A:$A,,1) )
   / ( _xlfn.XLOOKUP($A542,DibenzoThiophene!$A:$A,DibenzoThiophene!$A:$A,,-1)
       - _xlfn.XLOOKUP($A542,DibenzoThiophene!$A:$A,DibenzoThiophene!$A:$A,,1) )
   * ( _xlfn.XLOOKUP($A542,DibenzoThiophene!$A:$A,DibenzoThiophene!$B:$B,,-1)
       - _xlfn.XLOOKUP($A542,DibenzoThiophene!$A:$A,DibenzoThiophene!$B:$B,,1) )</f>
        <v>1.0013755655466796</v>
      </c>
      <c r="D542">
        <f xml:space="preserve"> _xlfn.XLOOKUP($A542,Sulfone!$A:$A,Sulfone!$B:$B,,1)
 + ( $A542 - _xlfn.XLOOKUP($A542,Sulfone!$A:$A,Sulfone!$A:$A,,1) )
   / ( _xlfn.XLOOKUP($A542,Sulfone!$A:$A,Sulfone!$A:$A,,-1)
       - _xlfn.XLOOKUP($A542,Sulfone!$A:$A,Sulfone!$A:$A,,1) )
   * ( _xlfn.XLOOKUP($A542,Sulfone!$A:$A,Sulfone!$B:$B,,-1)
       - _xlfn.XLOOKUP($A542,Sulfone!$A:$A,Sulfone!$B:$B,,1) )</f>
        <v>0.9691273361835453</v>
      </c>
      <c r="E542">
        <f xml:space="preserve"> _xlfn.XLOOKUP($A542,sfeso4051!$A:$A,sfeso4051!$B:$B,,1)
 + ( $A542 - _xlfn.XLOOKUP($A542,sfeso4051!$A:$A,sfeso4051!$A:$A,,1) )
   / ( _xlfn.XLOOKUP($A542,sfeso4051!$A:$A,sfeso4051!$A:$A,,-1)
       - _xlfn.XLOOKUP($A542,sfeso4051!$A:$A,sfeso4051!$A:$A,,1) )
   * ( _xlfn.XLOOKUP($A542,sfeso4051!$A:$A,sfeso4051!$B:$B,,-1)
       - _xlfn.XLOOKUP($A542,sfeso4051!$A:$A,sfeso4051!$B:$B,,1) )</f>
        <v>1.0244080140369631</v>
      </c>
      <c r="F542">
        <f xml:space="preserve"> _xlfn.XLOOKUP($A542,sdbt029!$A:$A,sdbt029!$B:$B,,1)
 + ( $A542 - _xlfn.XLOOKUP($A542,sdbt029!$A:$A,sdbt029!$A:$A,,1) )
   / ( _xlfn.XLOOKUP($A542,sdbt029!$A:$A,sdbt029!$A:$A,,-1)
       - _xlfn.XLOOKUP($A542,sdbt029!$A:$A,sdbt029!$A:$A,,1) )
   * ( _xlfn.XLOOKUP($A542,sdbt029!$A:$A,sdbt029!$B:$B,,-1)
       - _xlfn.XLOOKUP($A542,sdbt029!$A:$A,sdbt029!$B:$B,,1) )</f>
        <v>1.0219188353083923</v>
      </c>
      <c r="G542">
        <f xml:space="preserve"> _xlfn.XLOOKUP($A542,sdbs034!$A:$A,sdbs034!$B:$B,,1)
 + ( $A542 - _xlfn.XLOOKUP($A542,sdbs034!$A:$A,sdbs034!$A:$A,,1) )
   / ( _xlfn.XLOOKUP($A542,sdbs034!$A:$A,sdbs034!$A:$A,,-1)
       - _xlfn.XLOOKUP($A542,sdbs034!$A:$A,sdbs034!$A:$A,,1) )
   * ( _xlfn.XLOOKUP($A542,sdbs034!$A:$A,sdbs034!$B:$B,,-1)
       - _xlfn.XLOOKUP($A542,sdbs034!$A:$A,sdbs034!$B:$B,,1) )</f>
        <v>0.96433753363863739</v>
      </c>
      <c r="H542">
        <f xml:space="preserve"> _xlfn.XLOOKUP($A542,sdbso042!$A:$A,sdbso042!$B:$B,,1)
 + ( $A542 - _xlfn.XLOOKUP($A542,sdbso042!$A:$A,sdbso042!$A:$A,,1) )
   / ( _xlfn.XLOOKUP($A542,sdbso042!$A:$A,sdbso042!$A:$A,,-1)
       - _xlfn.XLOOKUP($A542,sdbso042!$A:$A,sdbso042!$A:$A,,1) )
   * ( _xlfn.XLOOKUP($A542,sdbso042!$A:$A,sdbso042!$B:$B,,-1)
       - _xlfn.XLOOKUP($A542,sdbso042!$A:$A,sdbso042!$B:$B,,1) )</f>
        <v>0.96710808284205108</v>
      </c>
      <c r="Y542">
        <f t="shared" si="25"/>
        <v>0</v>
      </c>
      <c r="Z542">
        <f t="shared" si="26"/>
        <v>0</v>
      </c>
      <c r="AM542" s="1">
        <v>2558.8651</v>
      </c>
    </row>
    <row r="543" spans="1:39" x14ac:dyDescent="0.2">
      <c r="A543" s="1">
        <f t="shared" si="24"/>
        <v>2557.6152000000002</v>
      </c>
      <c r="B543" s="1">
        <v>1.0151578999999999</v>
      </c>
      <c r="C543">
        <f xml:space="preserve"> _xlfn.XLOOKUP($A543,DibenzoThiophene!$A:$A,DibenzoThiophene!$B:$B,,1)
 + ( $A543 - _xlfn.XLOOKUP($A543,DibenzoThiophene!$A:$A,DibenzoThiophene!$A:$A,,1) )
   / ( _xlfn.XLOOKUP($A543,DibenzoThiophene!$A:$A,DibenzoThiophene!$A:$A,,-1)
       - _xlfn.XLOOKUP($A543,DibenzoThiophene!$A:$A,DibenzoThiophene!$A:$A,,1) )
   * ( _xlfn.XLOOKUP($A543,DibenzoThiophene!$A:$A,DibenzoThiophene!$B:$B,,-1)
       - _xlfn.XLOOKUP($A543,DibenzoThiophene!$A:$A,DibenzoThiophene!$B:$B,,1) )</f>
        <v>1.0014734960412122</v>
      </c>
      <c r="D543">
        <f xml:space="preserve"> _xlfn.XLOOKUP($A543,Sulfone!$A:$A,Sulfone!$B:$B,,1)
 + ( $A543 - _xlfn.XLOOKUP($A543,Sulfone!$A:$A,Sulfone!$A:$A,,1) )
   / ( _xlfn.XLOOKUP($A543,Sulfone!$A:$A,Sulfone!$A:$A,,-1)
       - _xlfn.XLOOKUP($A543,Sulfone!$A:$A,Sulfone!$A:$A,,1) )
   * ( _xlfn.XLOOKUP($A543,Sulfone!$A:$A,Sulfone!$B:$B,,-1)
       - _xlfn.XLOOKUP($A543,Sulfone!$A:$A,Sulfone!$B:$B,,1) )</f>
        <v>0.96813349513894809</v>
      </c>
      <c r="E543">
        <f xml:space="preserve"> _xlfn.XLOOKUP($A543,sfeso4051!$A:$A,sfeso4051!$B:$B,,1)
 + ( $A543 - _xlfn.XLOOKUP($A543,sfeso4051!$A:$A,sfeso4051!$A:$A,,1) )
   / ( _xlfn.XLOOKUP($A543,sfeso4051!$A:$A,sfeso4051!$A:$A,,-1)
       - _xlfn.XLOOKUP($A543,sfeso4051!$A:$A,sfeso4051!$A:$A,,1) )
   * ( _xlfn.XLOOKUP($A543,sfeso4051!$A:$A,sfeso4051!$B:$B,,-1)
       - _xlfn.XLOOKUP($A543,sfeso4051!$A:$A,sfeso4051!$B:$B,,1) )</f>
        <v>1.0261336959698915</v>
      </c>
      <c r="F543">
        <f xml:space="preserve"> _xlfn.XLOOKUP($A543,sdbt029!$A:$A,sdbt029!$B:$B,,1)
 + ( $A543 - _xlfn.XLOOKUP($A543,sdbt029!$A:$A,sdbt029!$A:$A,,1) )
   / ( _xlfn.XLOOKUP($A543,sdbt029!$A:$A,sdbt029!$A:$A,,-1)
       - _xlfn.XLOOKUP($A543,sdbt029!$A:$A,sdbt029!$A:$A,,1) )
   * ( _xlfn.XLOOKUP($A543,sdbt029!$A:$A,sdbt029!$B:$B,,-1)
       - _xlfn.XLOOKUP($A543,sdbt029!$A:$A,sdbt029!$B:$B,,1) )</f>
        <v>1.0202912533241333</v>
      </c>
      <c r="G543">
        <f xml:space="preserve"> _xlfn.XLOOKUP($A543,sdbs034!$A:$A,sdbs034!$B:$B,,1)
 + ( $A543 - _xlfn.XLOOKUP($A543,sdbs034!$A:$A,sdbs034!$A:$A,,1) )
   / ( _xlfn.XLOOKUP($A543,sdbs034!$A:$A,sdbs034!$A:$A,,-1)
       - _xlfn.XLOOKUP($A543,sdbs034!$A:$A,sdbs034!$A:$A,,1) )
   * ( _xlfn.XLOOKUP($A543,sdbs034!$A:$A,sdbs034!$B:$B,,-1)
       - _xlfn.XLOOKUP($A543,sdbs034!$A:$A,sdbs034!$B:$B,,1) )</f>
        <v>0.96230219637539893</v>
      </c>
      <c r="H543">
        <f xml:space="preserve"> _xlfn.XLOOKUP($A543,sdbso042!$A:$A,sdbso042!$B:$B,,1)
 + ( $A543 - _xlfn.XLOOKUP($A543,sdbso042!$A:$A,sdbso042!$A:$A,,1) )
   / ( _xlfn.XLOOKUP($A543,sdbso042!$A:$A,sdbso042!$A:$A,,-1)
       - _xlfn.XLOOKUP($A543,sdbso042!$A:$A,sdbso042!$A:$A,,1) )
   * ( _xlfn.XLOOKUP($A543,sdbso042!$A:$A,sdbso042!$B:$B,,-1)
       - _xlfn.XLOOKUP($A543,sdbso042!$A:$A,sdbso042!$B:$B,,1) )</f>
        <v>0.96776969504636057</v>
      </c>
      <c r="Y543">
        <f t="shared" si="25"/>
        <v>0</v>
      </c>
      <c r="Z543">
        <f t="shared" si="26"/>
        <v>0</v>
      </c>
      <c r="AM543" s="1">
        <v>2559.1152000000002</v>
      </c>
    </row>
    <row r="544" spans="1:39" x14ac:dyDescent="0.2">
      <c r="A544" s="1">
        <f t="shared" si="24"/>
        <v>2557.8654000000001</v>
      </c>
      <c r="B544" s="1">
        <v>0.97257744000000002</v>
      </c>
      <c r="C544">
        <f xml:space="preserve"> _xlfn.XLOOKUP($A544,DibenzoThiophene!$A:$A,DibenzoThiophene!$B:$B,,1)
 + ( $A544 - _xlfn.XLOOKUP($A544,DibenzoThiophene!$A:$A,DibenzoThiophene!$A:$A,,1) )
   / ( _xlfn.XLOOKUP($A544,DibenzoThiophene!$A:$A,DibenzoThiophene!$A:$A,,-1)
       - _xlfn.XLOOKUP($A544,DibenzoThiophene!$A:$A,DibenzoThiophene!$A:$A,,1) )
   * ( _xlfn.XLOOKUP($A544,DibenzoThiophene!$A:$A,DibenzoThiophene!$B:$B,,-1)
       - _xlfn.XLOOKUP($A544,DibenzoThiophene!$A:$A,DibenzoThiophene!$B:$B,,1) )</f>
        <v>1.0015714656922798</v>
      </c>
      <c r="D544">
        <f xml:space="preserve"> _xlfn.XLOOKUP($A544,Sulfone!$A:$A,Sulfone!$B:$B,,1)
 + ( $A544 - _xlfn.XLOOKUP($A544,Sulfone!$A:$A,Sulfone!$A:$A,,1) )
   / ( _xlfn.XLOOKUP($A544,Sulfone!$A:$A,Sulfone!$A:$A,,-1)
       - _xlfn.XLOOKUP($A544,Sulfone!$A:$A,Sulfone!$A:$A,,1) )
   * ( _xlfn.XLOOKUP($A544,Sulfone!$A:$A,Sulfone!$B:$B,,-1)
       - _xlfn.XLOOKUP($A544,Sulfone!$A:$A,Sulfone!$B:$B,,1) )</f>
        <v>0.96713925671688505</v>
      </c>
      <c r="E544">
        <f xml:space="preserve"> _xlfn.XLOOKUP($A544,sfeso4051!$A:$A,sfeso4051!$B:$B,,1)
 + ( $A544 - _xlfn.XLOOKUP($A544,sfeso4051!$A:$A,sfeso4051!$A:$A,,1) )
   / ( _xlfn.XLOOKUP($A544,sfeso4051!$A:$A,sfeso4051!$A:$A,,-1)
       - _xlfn.XLOOKUP($A544,sfeso4051!$A:$A,sfeso4051!$A:$A,,1) )
   * ( _xlfn.XLOOKUP($A544,sfeso4051!$A:$A,sfeso4051!$B:$B,,-1)
       - _xlfn.XLOOKUP($A544,sfeso4051!$A:$A,sfeso4051!$B:$B,,1) )</f>
        <v>1.0290367972089105</v>
      </c>
      <c r="F544">
        <f xml:space="preserve"> _xlfn.XLOOKUP($A544,sdbt029!$A:$A,sdbt029!$B:$B,,1)
 + ( $A544 - _xlfn.XLOOKUP($A544,sdbt029!$A:$A,sdbt029!$A:$A,,1) )
   / ( _xlfn.XLOOKUP($A544,sdbt029!$A:$A,sdbt029!$A:$A,,-1)
       - _xlfn.XLOOKUP($A544,sdbt029!$A:$A,sdbt029!$A:$A,,1) )
   * ( _xlfn.XLOOKUP($A544,sdbt029!$A:$A,sdbt029!$B:$B,,-1)
       - _xlfn.XLOOKUP($A544,sdbt029!$A:$A,sdbt029!$B:$B,,1) )</f>
        <v>1.0157963098044842</v>
      </c>
      <c r="G544">
        <f xml:space="preserve"> _xlfn.XLOOKUP($A544,sdbs034!$A:$A,sdbs034!$B:$B,,1)
 + ( $A544 - _xlfn.XLOOKUP($A544,sdbs034!$A:$A,sdbs034!$A:$A,,1) )
   / ( _xlfn.XLOOKUP($A544,sdbs034!$A:$A,sdbs034!$A:$A,,-1)
       - _xlfn.XLOOKUP($A544,sdbs034!$A:$A,sdbs034!$A:$A,,1) )
   * ( _xlfn.XLOOKUP($A544,sdbs034!$A:$A,sdbs034!$B:$B,,-1)
       - _xlfn.XLOOKUP($A544,sdbs034!$A:$A,sdbs034!$B:$B,,1) )</f>
        <v>0.96107584826031345</v>
      </c>
      <c r="H544">
        <f xml:space="preserve"> _xlfn.XLOOKUP($A544,sdbso042!$A:$A,sdbso042!$B:$B,,1)
 + ( $A544 - _xlfn.XLOOKUP($A544,sdbso042!$A:$A,sdbso042!$A:$A,,1) )
   / ( _xlfn.XLOOKUP($A544,sdbso042!$A:$A,sdbso042!$A:$A,,-1)
       - _xlfn.XLOOKUP($A544,sdbso042!$A:$A,sdbso042!$A:$A,,1) )
   * ( _xlfn.XLOOKUP($A544,sdbso042!$A:$A,sdbso042!$B:$B,,-1)
       - _xlfn.XLOOKUP($A544,sdbso042!$A:$A,sdbso042!$B:$B,,1) )</f>
        <v>0.96607813585786517</v>
      </c>
      <c r="Y544">
        <f t="shared" si="25"/>
        <v>0</v>
      </c>
      <c r="Z544">
        <f t="shared" si="26"/>
        <v>0</v>
      </c>
      <c r="AM544" s="1">
        <v>2559.3654000000001</v>
      </c>
    </row>
    <row r="545" spans="1:39" x14ac:dyDescent="0.2">
      <c r="A545" s="1">
        <f t="shared" si="24"/>
        <v>2558.1156000000001</v>
      </c>
      <c r="B545" s="1">
        <v>0.97872596000000001</v>
      </c>
      <c r="C545">
        <f xml:space="preserve"> _xlfn.XLOOKUP($A545,DibenzoThiophene!$A:$A,DibenzoThiophene!$B:$B,,1)
 + ( $A545 - _xlfn.XLOOKUP($A545,DibenzoThiophene!$A:$A,DibenzoThiophene!$A:$A,,1) )
   / ( _xlfn.XLOOKUP($A545,DibenzoThiophene!$A:$A,DibenzoThiophene!$A:$A,,-1)
       - _xlfn.XLOOKUP($A545,DibenzoThiophene!$A:$A,DibenzoThiophene!$A:$A,,1) )
   * ( _xlfn.XLOOKUP($A545,DibenzoThiophene!$A:$A,DibenzoThiophene!$B:$B,,-1)
       - _xlfn.XLOOKUP($A545,DibenzoThiophene!$A:$A,DibenzoThiophene!$B:$B,,1) )</f>
        <v>1.0016694353433475</v>
      </c>
      <c r="D545">
        <f xml:space="preserve"> _xlfn.XLOOKUP($A545,Sulfone!$A:$A,Sulfone!$B:$B,,1)
 + ( $A545 - _xlfn.XLOOKUP($A545,Sulfone!$A:$A,Sulfone!$A:$A,,1) )
   / ( _xlfn.XLOOKUP($A545,Sulfone!$A:$A,Sulfone!$A:$A,,-1)
       - _xlfn.XLOOKUP($A545,Sulfone!$A:$A,Sulfone!$A:$A,,1) )
   * ( _xlfn.XLOOKUP($A545,Sulfone!$A:$A,Sulfone!$B:$B,,-1)
       - _xlfn.XLOOKUP($A545,Sulfone!$A:$A,Sulfone!$B:$B,,1) )</f>
        <v>0.96643287725800731</v>
      </c>
      <c r="E545">
        <f xml:space="preserve"> _xlfn.XLOOKUP($A545,sfeso4051!$A:$A,sfeso4051!$B:$B,,1)
 + ( $A545 - _xlfn.XLOOKUP($A545,sfeso4051!$A:$A,sfeso4051!$A:$A,,1) )
   / ( _xlfn.XLOOKUP($A545,sfeso4051!$A:$A,sfeso4051!$A:$A,,-1)
       - _xlfn.XLOOKUP($A545,sfeso4051!$A:$A,sfeso4051!$A:$A,,1) )
   * ( _xlfn.XLOOKUP($A545,sfeso4051!$A:$A,sfeso4051!$B:$B,,-1)
       - _xlfn.XLOOKUP($A545,sfeso4051!$A:$A,sfeso4051!$B:$B,,1) )</f>
        <v>1.0315219293981943</v>
      </c>
      <c r="F545">
        <f xml:space="preserve"> _xlfn.XLOOKUP($A545,sdbt029!$A:$A,sdbt029!$B:$B,,1)
 + ( $A545 - _xlfn.XLOOKUP($A545,sdbt029!$A:$A,sdbt029!$A:$A,,1) )
   / ( _xlfn.XLOOKUP($A545,sdbt029!$A:$A,sdbt029!$A:$A,,-1)
       - _xlfn.XLOOKUP($A545,sdbt029!$A:$A,sdbt029!$A:$A,,1) )
   * ( _xlfn.XLOOKUP($A545,sdbt029!$A:$A,sdbt029!$B:$B,,-1)
       - _xlfn.XLOOKUP($A545,sdbt029!$A:$A,sdbt029!$B:$B,,1) )</f>
        <v>1.0145955320094648</v>
      </c>
      <c r="G545">
        <f xml:space="preserve"> _xlfn.XLOOKUP($A545,sdbs034!$A:$A,sdbs034!$B:$B,,1)
 + ( $A545 - _xlfn.XLOOKUP($A545,sdbs034!$A:$A,sdbs034!$A:$A,,1) )
   / ( _xlfn.XLOOKUP($A545,sdbs034!$A:$A,sdbs034!$A:$A,,-1)
       - _xlfn.XLOOKUP($A545,sdbs034!$A:$A,sdbs034!$A:$A,,1) )
   * ( _xlfn.XLOOKUP($A545,sdbs034!$A:$A,sdbs034!$B:$B,,-1)
       - _xlfn.XLOOKUP($A545,sdbs034!$A:$A,sdbs034!$B:$B,,1) )</f>
        <v>0.96243527957131192</v>
      </c>
      <c r="H545">
        <f xml:space="preserve"> _xlfn.XLOOKUP($A545,sdbso042!$A:$A,sdbso042!$B:$B,,1)
 + ( $A545 - _xlfn.XLOOKUP($A545,sdbso042!$A:$A,sdbso042!$A:$A,,1) )
   / ( _xlfn.XLOOKUP($A545,sdbso042!$A:$A,sdbso042!$A:$A,,-1)
       - _xlfn.XLOOKUP($A545,sdbso042!$A:$A,sdbso042!$A:$A,,1) )
   * ( _xlfn.XLOOKUP($A545,sdbso042!$A:$A,sdbso042!$B:$B,,-1)
       - _xlfn.XLOOKUP($A545,sdbso042!$A:$A,sdbso042!$B:$B,,1) )</f>
        <v>0.9657662056275752</v>
      </c>
      <c r="Y545">
        <f t="shared" si="25"/>
        <v>0</v>
      </c>
      <c r="Z545">
        <f t="shared" si="26"/>
        <v>0</v>
      </c>
      <c r="AM545" s="1">
        <v>2559.6156000000001</v>
      </c>
    </row>
    <row r="546" spans="1:39" x14ac:dyDescent="0.2">
      <c r="A546" s="1">
        <f t="shared" si="24"/>
        <v>2558.3658</v>
      </c>
      <c r="B546" s="1">
        <v>0.95531354999999996</v>
      </c>
      <c r="C546">
        <f xml:space="preserve"> _xlfn.XLOOKUP($A546,DibenzoThiophene!$A:$A,DibenzoThiophene!$B:$B,,1)
 + ( $A546 - _xlfn.XLOOKUP($A546,DibenzoThiophene!$A:$A,DibenzoThiophene!$A:$A,,1) )
   / ( _xlfn.XLOOKUP($A546,DibenzoThiophene!$A:$A,DibenzoThiophene!$A:$A,,-1)
       - _xlfn.XLOOKUP($A546,DibenzoThiophene!$A:$A,DibenzoThiophene!$A:$A,,1) )
   * ( _xlfn.XLOOKUP($A546,DibenzoThiophene!$A:$A,DibenzoThiophene!$B:$B,,-1)
       - _xlfn.XLOOKUP($A546,DibenzoThiophene!$A:$A,DibenzoThiophene!$B:$B,,1) )</f>
        <v>1.0017674049944152</v>
      </c>
      <c r="D546">
        <f xml:space="preserve"> _xlfn.XLOOKUP($A546,Sulfone!$A:$A,Sulfone!$B:$B,,1)
 + ( $A546 - _xlfn.XLOOKUP($A546,Sulfone!$A:$A,Sulfone!$A:$A,,1) )
   / ( _xlfn.XLOOKUP($A546,Sulfone!$A:$A,Sulfone!$A:$A,,-1)
       - _xlfn.XLOOKUP($A546,Sulfone!$A:$A,Sulfone!$A:$A,,1) )
   * ( _xlfn.XLOOKUP($A546,Sulfone!$A:$A,Sulfone!$B:$B,,-1)
       - _xlfn.XLOOKUP($A546,Sulfone!$A:$A,Sulfone!$B:$B,,1) )</f>
        <v>0.96608626326350411</v>
      </c>
      <c r="E546">
        <f xml:space="preserve"> _xlfn.XLOOKUP($A546,sfeso4051!$A:$A,sfeso4051!$B:$B,,1)
 + ( $A546 - _xlfn.XLOOKUP($A546,sfeso4051!$A:$A,sfeso4051!$A:$A,,1) )
   / ( _xlfn.XLOOKUP($A546,sfeso4051!$A:$A,sfeso4051!$A:$A,,-1)
       - _xlfn.XLOOKUP($A546,sfeso4051!$A:$A,sfeso4051!$A:$A,,1) )
   * ( _xlfn.XLOOKUP($A546,sfeso4051!$A:$A,sfeso4051!$B:$B,,-1)
       - _xlfn.XLOOKUP($A546,sfeso4051!$A:$A,sfeso4051!$B:$B,,1) )</f>
        <v>1.0334846848387811</v>
      </c>
      <c r="F546">
        <f xml:space="preserve"> _xlfn.XLOOKUP($A546,sdbt029!$A:$A,sdbt029!$B:$B,,1)
 + ( $A546 - _xlfn.XLOOKUP($A546,sdbt029!$A:$A,sdbt029!$A:$A,,1) )
   / ( _xlfn.XLOOKUP($A546,sdbt029!$A:$A,sdbt029!$A:$A,,-1)
       - _xlfn.XLOOKUP($A546,sdbt029!$A:$A,sdbt029!$A:$A,,1) )
   * ( _xlfn.XLOOKUP($A546,sdbt029!$A:$A,sdbt029!$B:$B,,-1)
       - _xlfn.XLOOKUP($A546,sdbt029!$A:$A,sdbt029!$B:$B,,1) )</f>
        <v>1.0175117948948327</v>
      </c>
      <c r="G546">
        <f xml:space="preserve"> _xlfn.XLOOKUP($A546,sdbs034!$A:$A,sdbs034!$B:$B,,1)
 + ( $A546 - _xlfn.XLOOKUP($A546,sdbs034!$A:$A,sdbs034!$A:$A,,1) )
   / ( _xlfn.XLOOKUP($A546,sdbs034!$A:$A,sdbs034!$A:$A,,-1)
       - _xlfn.XLOOKUP($A546,sdbs034!$A:$A,sdbs034!$A:$A,,1) )
   * ( _xlfn.XLOOKUP($A546,sdbs034!$A:$A,sdbs034!$B:$B,,-1)
       - _xlfn.XLOOKUP($A546,sdbs034!$A:$A,sdbs034!$B:$B,,1) )</f>
        <v>0.96702641201018691</v>
      </c>
      <c r="H546">
        <f xml:space="preserve"> _xlfn.XLOOKUP($A546,sdbso042!$A:$A,sdbso042!$B:$B,,1)
 + ( $A546 - _xlfn.XLOOKUP($A546,sdbso042!$A:$A,sdbso042!$A:$A,,1) )
   / ( _xlfn.XLOOKUP($A546,sdbso042!$A:$A,sdbso042!$A:$A,,-1)
       - _xlfn.XLOOKUP($A546,sdbso042!$A:$A,sdbso042!$A:$A,,1) )
   * ( _xlfn.XLOOKUP($A546,sdbso042!$A:$A,sdbso042!$B:$B,,-1)
       - _xlfn.XLOOKUP($A546,sdbso042!$A:$A,sdbso042!$B:$B,,1) )</f>
        <v>0.96717853246859897</v>
      </c>
      <c r="Y546">
        <f t="shared" si="25"/>
        <v>0</v>
      </c>
      <c r="Z546">
        <f t="shared" si="26"/>
        <v>0</v>
      </c>
      <c r="AM546" s="1">
        <v>2559.8658</v>
      </c>
    </row>
    <row r="547" spans="1:39" x14ac:dyDescent="0.2">
      <c r="A547" s="1">
        <f t="shared" si="24"/>
        <v>2558.6158999999998</v>
      </c>
      <c r="B547" s="1">
        <v>0.94444066999999998</v>
      </c>
      <c r="C547">
        <f xml:space="preserve"> _xlfn.XLOOKUP($A547,DibenzoThiophene!$A:$A,DibenzoThiophene!$B:$B,,1)
 + ( $A547 - _xlfn.XLOOKUP($A547,DibenzoThiophene!$A:$A,DibenzoThiophene!$A:$A,,1) )
   / ( _xlfn.XLOOKUP($A547,DibenzoThiophene!$A:$A,DibenzoThiophene!$A:$A,,-1)
       - _xlfn.XLOOKUP($A547,DibenzoThiophene!$A:$A,DibenzoThiophene!$A:$A,,1) )
   * ( _xlfn.XLOOKUP($A547,DibenzoThiophene!$A:$A,DibenzoThiophene!$B:$B,,-1)
       - _xlfn.XLOOKUP($A547,DibenzoThiophene!$A:$A,DibenzoThiophene!$B:$B,,1) )</f>
        <v>1.0018653354889477</v>
      </c>
      <c r="D547">
        <f xml:space="preserve"> _xlfn.XLOOKUP($A547,Sulfone!$A:$A,Sulfone!$B:$B,,1)
 + ( $A547 - _xlfn.XLOOKUP($A547,Sulfone!$A:$A,Sulfone!$A:$A,,1) )
   / ( _xlfn.XLOOKUP($A547,Sulfone!$A:$A,Sulfone!$A:$A,,-1)
       - _xlfn.XLOOKUP($A547,Sulfone!$A:$A,Sulfone!$A:$A,,1) )
   * ( _xlfn.XLOOKUP($A547,Sulfone!$A:$A,Sulfone!$B:$B,,-1)
       - _xlfn.XLOOKUP($A547,Sulfone!$A:$A,Sulfone!$B:$B,,1) )</f>
        <v>0.96573978780377112</v>
      </c>
      <c r="E547">
        <f xml:space="preserve"> _xlfn.XLOOKUP($A547,sfeso4051!$A:$A,sfeso4051!$B:$B,,1)
 + ( $A547 - _xlfn.XLOOKUP($A547,sfeso4051!$A:$A,sfeso4051!$A:$A,,1) )
   / ( _xlfn.XLOOKUP($A547,sfeso4051!$A:$A,sfeso4051!$A:$A,,-1)
       - _xlfn.XLOOKUP($A547,sfeso4051!$A:$A,sfeso4051!$A:$A,,1) )
   * ( _xlfn.XLOOKUP($A547,sfeso4051!$A:$A,sfeso4051!$B:$B,,-1)
       - _xlfn.XLOOKUP($A547,sfeso4051!$A:$A,sfeso4051!$B:$B,,1) )</f>
        <v>1.0353387565838774</v>
      </c>
      <c r="F547">
        <f xml:space="preserve"> _xlfn.XLOOKUP($A547,sdbt029!$A:$A,sdbt029!$B:$B,,1)
 + ( $A547 - _xlfn.XLOOKUP($A547,sdbt029!$A:$A,sdbt029!$A:$A,,1) )
   / ( _xlfn.XLOOKUP($A547,sdbt029!$A:$A,sdbt029!$A:$A,,-1)
       - _xlfn.XLOOKUP($A547,sdbt029!$A:$A,sdbt029!$A:$A,,1) )
   * ( _xlfn.XLOOKUP($A547,sdbt029!$A:$A,sdbt029!$B:$B,,-1)
       - _xlfn.XLOOKUP($A547,sdbt029!$A:$A,sdbt029!$B:$B,,1) )</f>
        <v>1.0182417350047834</v>
      </c>
      <c r="G547">
        <f xml:space="preserve"> _xlfn.XLOOKUP($A547,sdbs034!$A:$A,sdbs034!$B:$B,,1)
 + ( $A547 - _xlfn.XLOOKUP($A547,sdbs034!$A:$A,sdbs034!$A:$A,,1) )
   / ( _xlfn.XLOOKUP($A547,sdbs034!$A:$A,sdbs034!$A:$A,,-1)
       - _xlfn.XLOOKUP($A547,sdbs034!$A:$A,sdbs034!$A:$A,,1) )
   * ( _xlfn.XLOOKUP($A547,sdbs034!$A:$A,sdbs034!$B:$B,,-1)
       - _xlfn.XLOOKUP($A547,sdbs034!$A:$A,sdbs034!$B:$B,,1) )</f>
        <v>0.96690928865855108</v>
      </c>
      <c r="H547">
        <f xml:space="preserve"> _xlfn.XLOOKUP($A547,sdbso042!$A:$A,sdbso042!$B:$B,,1)
 + ( $A547 - _xlfn.XLOOKUP($A547,sdbso042!$A:$A,sdbso042!$A:$A,,1) )
   / ( _xlfn.XLOOKUP($A547,sdbso042!$A:$A,sdbso042!$A:$A,,-1)
       - _xlfn.XLOOKUP($A547,sdbso042!$A:$A,sdbso042!$A:$A,,1) )
   * ( _xlfn.XLOOKUP($A547,sdbso042!$A:$A,sdbso042!$B:$B,,-1)
       - _xlfn.XLOOKUP($A547,sdbso042!$A:$A,sdbso042!$B:$B,,1) )</f>
        <v>0.96743929668372231</v>
      </c>
      <c r="Y547">
        <f t="shared" si="25"/>
        <v>0</v>
      </c>
      <c r="Z547">
        <f t="shared" si="26"/>
        <v>0</v>
      </c>
      <c r="AM547" s="1">
        <v>2560.1158999999998</v>
      </c>
    </row>
    <row r="548" spans="1:39" x14ac:dyDescent="0.2">
      <c r="A548" s="1">
        <f t="shared" si="24"/>
        <v>2558.8661000000002</v>
      </c>
      <c r="B548" s="1">
        <v>0.95579206999999999</v>
      </c>
      <c r="C548">
        <f xml:space="preserve"> _xlfn.XLOOKUP($A548,DibenzoThiophene!$A:$A,DibenzoThiophene!$B:$B,,1)
 + ( $A548 - _xlfn.XLOOKUP($A548,DibenzoThiophene!$A:$A,DibenzoThiophene!$A:$A,,1) )
   / ( _xlfn.XLOOKUP($A548,DibenzoThiophene!$A:$A,DibenzoThiophene!$A:$A,,-1)
       - _xlfn.XLOOKUP($A548,DibenzoThiophene!$A:$A,DibenzoThiophene!$A:$A,,1) )
   * ( _xlfn.XLOOKUP($A548,DibenzoThiophene!$A:$A,DibenzoThiophene!$B:$B,,-1)
       - _xlfn.XLOOKUP($A548,DibenzoThiophene!$A:$A,DibenzoThiophene!$B:$B,,1) )</f>
        <v>1.0019633051400154</v>
      </c>
      <c r="D548">
        <f xml:space="preserve"> _xlfn.XLOOKUP($A548,Sulfone!$A:$A,Sulfone!$B:$B,,1)
 + ( $A548 - _xlfn.XLOOKUP($A548,Sulfone!$A:$A,Sulfone!$A:$A,,1) )
   / ( _xlfn.XLOOKUP($A548,Sulfone!$A:$A,Sulfone!$A:$A,,-1)
       - _xlfn.XLOOKUP($A548,Sulfone!$A:$A,Sulfone!$A:$A,,1) )
   * ( _xlfn.XLOOKUP($A548,Sulfone!$A:$A,Sulfone!$B:$B,,-1)
       - _xlfn.XLOOKUP($A548,Sulfone!$A:$A,Sulfone!$B:$B,,1) )</f>
        <v>0.96539317380926726</v>
      </c>
      <c r="E548">
        <f xml:space="preserve"> _xlfn.XLOOKUP($A548,sfeso4051!$A:$A,sfeso4051!$B:$B,,1)
 + ( $A548 - _xlfn.XLOOKUP($A548,sfeso4051!$A:$A,sfeso4051!$A:$A,,1) )
   / ( _xlfn.XLOOKUP($A548,sfeso4051!$A:$A,sfeso4051!$A:$A,,-1)
       - _xlfn.XLOOKUP($A548,sfeso4051!$A:$A,sfeso4051!$A:$A,,1) )
   * ( _xlfn.XLOOKUP($A548,sfeso4051!$A:$A,sfeso4051!$B:$B,,-1)
       - _xlfn.XLOOKUP($A548,sfeso4051!$A:$A,sfeso4051!$B:$B,,1) )</f>
        <v>1.0370698629334492</v>
      </c>
      <c r="F548">
        <f xml:space="preserve"> _xlfn.XLOOKUP($A548,sdbt029!$A:$A,sdbt029!$B:$B,,1)
 + ( $A548 - _xlfn.XLOOKUP($A548,sdbt029!$A:$A,sdbt029!$A:$A,,1) )
   / ( _xlfn.XLOOKUP($A548,sdbt029!$A:$A,sdbt029!$A:$A,,-1)
       - _xlfn.XLOOKUP($A548,sdbt029!$A:$A,sdbt029!$A:$A,,1) )
   * ( _xlfn.XLOOKUP($A548,sdbt029!$A:$A,sdbt029!$B:$B,,-1)
       - _xlfn.XLOOKUP($A548,sdbt029!$A:$A,sdbt029!$B:$B,,1) )</f>
        <v>1.0164666787540559</v>
      </c>
      <c r="G548">
        <f xml:space="preserve"> _xlfn.XLOOKUP($A548,sdbs034!$A:$A,sdbs034!$B:$B,,1)
 + ( $A548 - _xlfn.XLOOKUP($A548,sdbs034!$A:$A,sdbs034!$A:$A,,1) )
   / ( _xlfn.XLOOKUP($A548,sdbs034!$A:$A,sdbs034!$A:$A,,-1)
       - _xlfn.XLOOKUP($A548,sdbs034!$A:$A,sdbs034!$A:$A,,1) )
   * ( _xlfn.XLOOKUP($A548,sdbs034!$A:$A,sdbs034!$B:$B,,-1)
       - _xlfn.XLOOKUP($A548,sdbs034!$A:$A,sdbs034!$B:$B,,1) )</f>
        <v>0.96139619520466779</v>
      </c>
      <c r="H548">
        <f xml:space="preserve"> _xlfn.XLOOKUP($A548,sdbso042!$A:$A,sdbso042!$B:$B,,1)
 + ( $A548 - _xlfn.XLOOKUP($A548,sdbso042!$A:$A,sdbso042!$A:$A,,1) )
   / ( _xlfn.XLOOKUP($A548,sdbso042!$A:$A,sdbso042!$A:$A,,-1)
       - _xlfn.XLOOKUP($A548,sdbso042!$A:$A,sdbso042!$A:$A,,1) )
   * ( _xlfn.XLOOKUP($A548,sdbso042!$A:$A,sdbso042!$B:$B,,-1)
       - _xlfn.XLOOKUP($A548,sdbso042!$A:$A,sdbso042!$B:$B,,1) )</f>
        <v>0.96638054289735542</v>
      </c>
      <c r="Y548">
        <f t="shared" si="25"/>
        <v>0</v>
      </c>
      <c r="Z548">
        <f t="shared" si="26"/>
        <v>0</v>
      </c>
      <c r="AM548" s="1">
        <v>2560.3661000000002</v>
      </c>
    </row>
    <row r="549" spans="1:39" x14ac:dyDescent="0.2">
      <c r="A549" s="1">
        <f t="shared" si="24"/>
        <v>2559.1163000000001</v>
      </c>
      <c r="B549" s="1">
        <v>0.99185151000000005</v>
      </c>
      <c r="C549">
        <f xml:space="preserve"> _xlfn.XLOOKUP($A549,DibenzoThiophene!$A:$A,DibenzoThiophene!$B:$B,,1)
 + ( $A549 - _xlfn.XLOOKUP($A549,DibenzoThiophene!$A:$A,DibenzoThiophene!$A:$A,,1) )
   / ( _xlfn.XLOOKUP($A549,DibenzoThiophene!$A:$A,DibenzoThiophene!$A:$A,,-1)
       - _xlfn.XLOOKUP($A549,DibenzoThiophene!$A:$A,DibenzoThiophene!$A:$A,,1) )
   * ( _xlfn.XLOOKUP($A549,DibenzoThiophene!$A:$A,DibenzoThiophene!$B:$B,,-1)
       - _xlfn.XLOOKUP($A549,DibenzoThiophene!$A:$A,DibenzoThiophene!$B:$B,,1) )</f>
        <v>1.0020612747910833</v>
      </c>
      <c r="D549">
        <f xml:space="preserve"> _xlfn.XLOOKUP($A549,Sulfone!$A:$A,Sulfone!$B:$B,,1)
 + ( $A549 - _xlfn.XLOOKUP($A549,Sulfone!$A:$A,Sulfone!$A:$A,,1) )
   / ( _xlfn.XLOOKUP($A549,Sulfone!$A:$A,Sulfone!$A:$A,,-1)
       - _xlfn.XLOOKUP($A549,Sulfone!$A:$A,Sulfone!$A:$A,,1) )
   * ( _xlfn.XLOOKUP($A549,Sulfone!$A:$A,Sulfone!$B:$B,,-1)
       - _xlfn.XLOOKUP($A549,Sulfone!$A:$A,Sulfone!$B:$B,,1) )</f>
        <v>0.96465925621344539</v>
      </c>
      <c r="E549">
        <f xml:space="preserve"> _xlfn.XLOOKUP($A549,sfeso4051!$A:$A,sfeso4051!$B:$B,,1)
 + ( $A549 - _xlfn.XLOOKUP($A549,sfeso4051!$A:$A,sfeso4051!$A:$A,,1) )
   / ( _xlfn.XLOOKUP($A549,sfeso4051!$A:$A,sfeso4051!$A:$A,,-1)
       - _xlfn.XLOOKUP($A549,sfeso4051!$A:$A,sfeso4051!$A:$A,,1) )
   * ( _xlfn.XLOOKUP($A549,sfeso4051!$A:$A,sfeso4051!$B:$B,,-1)
       - _xlfn.XLOOKUP($A549,sfeso4051!$A:$A,sfeso4051!$B:$B,,1) )</f>
        <v>1.0374916334484106</v>
      </c>
      <c r="F549">
        <f xml:space="preserve"> _xlfn.XLOOKUP($A549,sdbt029!$A:$A,sdbt029!$B:$B,,1)
 + ( $A549 - _xlfn.XLOOKUP($A549,sdbt029!$A:$A,sdbt029!$A:$A,,1) )
   / ( _xlfn.XLOOKUP($A549,sdbt029!$A:$A,sdbt029!$A:$A,,-1)
       - _xlfn.XLOOKUP($A549,sdbt029!$A:$A,sdbt029!$A:$A,,1) )
   * ( _xlfn.XLOOKUP($A549,sdbt029!$A:$A,sdbt029!$B:$B,,-1)
       - _xlfn.XLOOKUP($A549,sdbt029!$A:$A,sdbt029!$B:$B,,1) )</f>
        <v>1.0135453104752183</v>
      </c>
      <c r="G549">
        <f xml:space="preserve"> _xlfn.XLOOKUP($A549,sdbs034!$A:$A,sdbs034!$B:$B,,1)
 + ( $A549 - _xlfn.XLOOKUP($A549,sdbs034!$A:$A,sdbs034!$A:$A,,1) )
   / ( _xlfn.XLOOKUP($A549,sdbs034!$A:$A,sdbs034!$A:$A,,-1)
       - _xlfn.XLOOKUP($A549,sdbs034!$A:$A,sdbs034!$A:$A,,1) )
   * ( _xlfn.XLOOKUP($A549,sdbs034!$A:$A,sdbs034!$B:$B,,-1)
       - _xlfn.XLOOKUP($A549,sdbs034!$A:$A,sdbs034!$B:$B,,1) )</f>
        <v>0.95979323837954966</v>
      </c>
      <c r="H549">
        <f xml:space="preserve"> _xlfn.XLOOKUP($A549,sdbso042!$A:$A,sdbso042!$B:$B,,1)
 + ( $A549 - _xlfn.XLOOKUP($A549,sdbso042!$A:$A,sdbso042!$A:$A,,1) )
   / ( _xlfn.XLOOKUP($A549,sdbso042!$A:$A,sdbso042!$A:$A,,-1)
       - _xlfn.XLOOKUP($A549,sdbso042!$A:$A,sdbso042!$A:$A,,1) )
   * ( _xlfn.XLOOKUP($A549,sdbso042!$A:$A,sdbso042!$B:$B,,-1)
       - _xlfn.XLOOKUP($A549,sdbso042!$A:$A,sdbso042!$B:$B,,1) )</f>
        <v>0.96556588932798104</v>
      </c>
      <c r="Y549">
        <f t="shared" si="25"/>
        <v>0</v>
      </c>
      <c r="Z549">
        <f t="shared" si="26"/>
        <v>0</v>
      </c>
      <c r="AM549" s="1">
        <v>2560.6163000000001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2553-760D-2D41-85B1-EB53BD31A292}">
  <dimension ref="A1:F138"/>
  <sheetViews>
    <sheetView zoomScale="108" workbookViewId="0">
      <selection activeCell="B3" sqref="B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>
        <v>2465.3962999999999</v>
      </c>
      <c r="B1" s="1">
        <v>-1.0072985E-2</v>
      </c>
    </row>
    <row r="2" spans="1:2" x14ac:dyDescent="0.2">
      <c r="A2" s="1">
        <v>2465.6012999999998</v>
      </c>
      <c r="B2" s="1">
        <v>1.5591363999999999E-3</v>
      </c>
    </row>
    <row r="3" spans="1:2" x14ac:dyDescent="0.2">
      <c r="A3" s="1">
        <v>2465.7999</v>
      </c>
      <c r="B3" s="1">
        <v>-1.2984674E-2</v>
      </c>
    </row>
    <row r="4" spans="1:2" x14ac:dyDescent="0.2">
      <c r="A4" s="1">
        <v>2465.9985999999999</v>
      </c>
      <c r="B4" s="1">
        <v>-8.7737060000000003E-4</v>
      </c>
    </row>
    <row r="5" spans="1:2" x14ac:dyDescent="0.2">
      <c r="A5" s="1">
        <v>2466.2006000000001</v>
      </c>
      <c r="B5" s="1">
        <v>2.3091535999999999E-2</v>
      </c>
    </row>
    <row r="6" spans="1:2" x14ac:dyDescent="0.2">
      <c r="A6" s="1">
        <v>2466.3993999999998</v>
      </c>
      <c r="B6" s="1">
        <v>3.0712902E-2</v>
      </c>
    </row>
    <row r="7" spans="1:2" x14ac:dyDescent="0.2">
      <c r="A7" s="1">
        <v>2466.6015000000002</v>
      </c>
      <c r="B7" s="1">
        <v>2.6894034000000001E-2</v>
      </c>
    </row>
    <row r="8" spans="1:2" x14ac:dyDescent="0.2">
      <c r="A8" s="1">
        <v>2466.8004000000001</v>
      </c>
      <c r="B8" s="1">
        <v>7.9395853999999991E-3</v>
      </c>
    </row>
    <row r="9" spans="1:2" x14ac:dyDescent="0.2">
      <c r="A9" s="1">
        <v>2466.9994000000002</v>
      </c>
      <c r="B9" s="1">
        <v>9.5840720000000008E-3</v>
      </c>
    </row>
    <row r="10" spans="1:2" x14ac:dyDescent="0.2">
      <c r="A10" s="1">
        <v>2467.1984000000002</v>
      </c>
      <c r="B10" s="1">
        <v>1.4767824000000001E-2</v>
      </c>
    </row>
    <row r="11" spans="1:2" x14ac:dyDescent="0.2">
      <c r="A11" s="1">
        <v>2467.4007999999999</v>
      </c>
      <c r="B11" s="1">
        <v>7.9809375000000002E-3</v>
      </c>
    </row>
    <row r="12" spans="1:2" x14ac:dyDescent="0.2">
      <c r="A12" s="1">
        <v>2467.5999000000002</v>
      </c>
      <c r="B12" s="1">
        <v>-8.9265018999999998E-3</v>
      </c>
    </row>
    <row r="13" spans="1:2" x14ac:dyDescent="0.2">
      <c r="A13" s="1">
        <v>2467.7991999999999</v>
      </c>
      <c r="B13" s="1">
        <v>-8.7289670000000007E-3</v>
      </c>
    </row>
    <row r="14" spans="1:2" x14ac:dyDescent="0.2">
      <c r="A14" s="1">
        <v>2468.0016999999998</v>
      </c>
      <c r="B14" s="1">
        <v>-4.1790439999999998E-3</v>
      </c>
    </row>
    <row r="15" spans="1:2" x14ac:dyDescent="0.2">
      <c r="A15" s="1">
        <v>2468.2011000000002</v>
      </c>
      <c r="B15" s="1">
        <v>-6.8892856000000004E-3</v>
      </c>
    </row>
    <row r="16" spans="1:2" x14ac:dyDescent="0.2">
      <c r="A16" s="1">
        <v>2468.4036999999998</v>
      </c>
      <c r="B16" s="1">
        <v>-4.4437571E-3</v>
      </c>
    </row>
    <row r="17" spans="1:6" x14ac:dyDescent="0.2">
      <c r="A17" s="1">
        <v>2468.6</v>
      </c>
      <c r="B17" s="1">
        <v>-8.1235702999999998E-4</v>
      </c>
    </row>
    <row r="18" spans="1:6" x14ac:dyDescent="0.2">
      <c r="A18" s="1">
        <v>2468.7995000000001</v>
      </c>
      <c r="B18" s="1">
        <v>-5.3315634000000002E-3</v>
      </c>
    </row>
    <row r="19" spans="1:6" x14ac:dyDescent="0.2">
      <c r="A19" s="1">
        <v>2468.9991</v>
      </c>
      <c r="B19" s="1">
        <v>-1.9640548000000001E-2</v>
      </c>
      <c r="E19" s="1">
        <v>2473.8015999999998</v>
      </c>
      <c r="F19" s="1">
        <v>2474.1975000000002</v>
      </c>
    </row>
    <row r="20" spans="1:6" x14ac:dyDescent="0.2">
      <c r="A20" s="1">
        <v>2469.1988000000001</v>
      </c>
      <c r="B20" s="1">
        <v>1.8672986000000001E-3</v>
      </c>
    </row>
    <row r="21" spans="1:6" x14ac:dyDescent="0.2">
      <c r="A21" s="1">
        <v>2469.3921</v>
      </c>
      <c r="B21" s="1">
        <v>1.1148307999999999E-2</v>
      </c>
    </row>
    <row r="22" spans="1:6" x14ac:dyDescent="0.2">
      <c r="A22" s="1">
        <v>2469.6015000000002</v>
      </c>
      <c r="B22" s="1">
        <v>1.0382623000000001E-2</v>
      </c>
    </row>
    <row r="23" spans="1:6" x14ac:dyDescent="0.2">
      <c r="A23" s="1">
        <v>2469.8013999999998</v>
      </c>
      <c r="B23" s="1">
        <v>1.0416046999999999E-2</v>
      </c>
    </row>
    <row r="24" spans="1:6" x14ac:dyDescent="0.2">
      <c r="A24" s="1">
        <v>2470.0012999999999</v>
      </c>
      <c r="B24" s="1">
        <v>1.2944539999999999E-2</v>
      </c>
    </row>
    <row r="25" spans="1:6" x14ac:dyDescent="0.2">
      <c r="A25" s="1">
        <v>2470.2013000000002</v>
      </c>
      <c r="B25" s="1">
        <v>1.6726330000000001E-2</v>
      </c>
    </row>
    <row r="26" spans="1:6" x14ac:dyDescent="0.2">
      <c r="A26" s="1">
        <v>2470.4045000000001</v>
      </c>
      <c r="B26" s="1">
        <v>1.2267116E-2</v>
      </c>
    </row>
    <row r="27" spans="1:6" x14ac:dyDescent="0.2">
      <c r="A27" s="1">
        <v>2470.6014</v>
      </c>
      <c r="B27" s="1">
        <v>3.7010610999999999E-2</v>
      </c>
    </row>
    <row r="28" spans="1:6" x14ac:dyDescent="0.2">
      <c r="A28" s="1">
        <v>2470.8015999999998</v>
      </c>
      <c r="B28" s="1">
        <v>3.3901761000000002E-2</v>
      </c>
    </row>
    <row r="29" spans="1:6" x14ac:dyDescent="0.2">
      <c r="A29" s="1">
        <v>2470.9985999999999</v>
      </c>
      <c r="B29" s="1">
        <v>2.1014237000000002E-2</v>
      </c>
    </row>
    <row r="30" spans="1:6" x14ac:dyDescent="0.2">
      <c r="A30" s="1">
        <v>2471.1988000000001</v>
      </c>
      <c r="B30" s="1">
        <v>1.6381693999999999E-2</v>
      </c>
    </row>
    <row r="31" spans="1:6" x14ac:dyDescent="0.2">
      <c r="A31" s="1">
        <v>2471.3991999999998</v>
      </c>
      <c r="B31" s="1">
        <v>8.2815219999999995E-3</v>
      </c>
    </row>
    <row r="32" spans="1:6" x14ac:dyDescent="0.2">
      <c r="A32" s="1">
        <v>2471.5996</v>
      </c>
      <c r="B32" s="1">
        <v>2.7300828999999999E-2</v>
      </c>
    </row>
    <row r="33" spans="1:2" x14ac:dyDescent="0.2">
      <c r="A33" s="1">
        <v>2471.8000999999999</v>
      </c>
      <c r="B33" s="1">
        <v>6.3094854000000006E-2</v>
      </c>
    </row>
    <row r="34" spans="1:2" x14ac:dyDescent="0.2">
      <c r="A34" s="1">
        <v>2472.0005999999998</v>
      </c>
      <c r="B34" s="1">
        <v>8.9849025999999999E-2</v>
      </c>
    </row>
    <row r="35" spans="1:2" x14ac:dyDescent="0.2">
      <c r="A35" s="1">
        <v>2472.2012</v>
      </c>
      <c r="B35" s="1">
        <v>9.7206723999999994E-2</v>
      </c>
    </row>
    <row r="36" spans="1:2" x14ac:dyDescent="0.2">
      <c r="A36" s="1">
        <v>2472.4050999999999</v>
      </c>
      <c r="B36" s="1">
        <v>0.13575599999999999</v>
      </c>
    </row>
    <row r="37" spans="1:2" x14ac:dyDescent="0.2">
      <c r="A37" s="1">
        <v>2472.5992999999999</v>
      </c>
      <c r="B37" s="1">
        <v>0.17078009</v>
      </c>
    </row>
    <row r="38" spans="1:2" x14ac:dyDescent="0.2">
      <c r="A38" s="1">
        <v>2472.8000999999999</v>
      </c>
      <c r="B38" s="1">
        <v>0.24001937000000001</v>
      </c>
    </row>
    <row r="39" spans="1:2" x14ac:dyDescent="0.2">
      <c r="A39" s="1">
        <v>2473.0009</v>
      </c>
      <c r="B39" s="1">
        <v>0.36722284999999999</v>
      </c>
    </row>
    <row r="40" spans="1:2" x14ac:dyDescent="0.2">
      <c r="A40" s="1">
        <v>2473.1986000000002</v>
      </c>
      <c r="B40" s="1">
        <v>0.59449328999999995</v>
      </c>
    </row>
    <row r="41" spans="1:2" x14ac:dyDescent="0.2">
      <c r="A41" s="1">
        <v>2473.4092000000001</v>
      </c>
      <c r="B41" s="1">
        <v>1.0741909000000001</v>
      </c>
    </row>
    <row r="42" spans="1:2" x14ac:dyDescent="0.2">
      <c r="A42" s="1">
        <v>2473.6005</v>
      </c>
      <c r="B42" s="1">
        <v>1.9322155999999999</v>
      </c>
    </row>
    <row r="43" spans="1:2" x14ac:dyDescent="0.2">
      <c r="A43" s="1">
        <v>2473.8015999999998</v>
      </c>
      <c r="B43" s="1">
        <v>3.2294721000000002</v>
      </c>
    </row>
    <row r="44" spans="1:2" x14ac:dyDescent="0.2">
      <c r="A44" s="1">
        <v>2473.9994999999999</v>
      </c>
      <c r="B44" s="1">
        <v>4.2497046999999997</v>
      </c>
    </row>
    <row r="45" spans="1:2" x14ac:dyDescent="0.2">
      <c r="A45" s="1">
        <v>2474.1975000000002</v>
      </c>
      <c r="B45" s="1">
        <v>4.1280374999999996</v>
      </c>
    </row>
    <row r="46" spans="1:2" x14ac:dyDescent="0.2">
      <c r="A46" s="1">
        <v>2474.402</v>
      </c>
      <c r="B46" s="1">
        <v>3.1761640999999998</v>
      </c>
    </row>
    <row r="47" spans="1:2" x14ac:dyDescent="0.2">
      <c r="A47" s="1">
        <v>2474.6</v>
      </c>
      <c r="B47" s="1">
        <v>2.1822282</v>
      </c>
    </row>
    <row r="48" spans="1:2" x14ac:dyDescent="0.2">
      <c r="A48" s="1">
        <v>2474.8013999999998</v>
      </c>
      <c r="B48" s="1">
        <v>1.5041271000000001</v>
      </c>
    </row>
    <row r="49" spans="1:2" x14ac:dyDescent="0.2">
      <c r="A49" s="1">
        <v>2474.9964</v>
      </c>
      <c r="B49" s="1">
        <v>1.1104641</v>
      </c>
    </row>
    <row r="50" spans="1:2" x14ac:dyDescent="0.2">
      <c r="A50" s="1">
        <v>2475.2044000000001</v>
      </c>
      <c r="B50" s="1">
        <v>0.91068758000000005</v>
      </c>
    </row>
    <row r="51" spans="1:2" x14ac:dyDescent="0.2">
      <c r="A51" s="1">
        <v>2475.3995</v>
      </c>
      <c r="B51" s="1">
        <v>0.89578354999999998</v>
      </c>
    </row>
    <row r="52" spans="1:2" x14ac:dyDescent="0.2">
      <c r="A52" s="1">
        <v>2475.6010999999999</v>
      </c>
      <c r="B52" s="1">
        <v>0.98367713999999995</v>
      </c>
    </row>
    <row r="53" spans="1:2" x14ac:dyDescent="0.2">
      <c r="A53" s="1">
        <v>2475.7995000000001</v>
      </c>
      <c r="B53" s="1">
        <v>1.0840521000000001</v>
      </c>
    </row>
    <row r="54" spans="1:2" x14ac:dyDescent="0.2">
      <c r="A54" s="1">
        <v>2476.0012999999999</v>
      </c>
      <c r="B54" s="1">
        <v>1.1912860999999999</v>
      </c>
    </row>
    <row r="55" spans="1:2" x14ac:dyDescent="0.2">
      <c r="A55" s="1">
        <v>2476.1997999999999</v>
      </c>
      <c r="B55" s="1">
        <v>1.1895868999999999</v>
      </c>
    </row>
    <row r="56" spans="1:2" x14ac:dyDescent="0.2">
      <c r="A56" s="1">
        <v>2476.3984999999998</v>
      </c>
      <c r="B56" s="1">
        <v>1.0921107000000001</v>
      </c>
    </row>
    <row r="57" spans="1:2" x14ac:dyDescent="0.2">
      <c r="A57" s="1">
        <v>2476.6003999999998</v>
      </c>
      <c r="B57" s="1">
        <v>1.0233620000000001</v>
      </c>
    </row>
    <row r="58" spans="1:2" x14ac:dyDescent="0.2">
      <c r="A58" s="1">
        <v>2476.7991000000002</v>
      </c>
      <c r="B58" s="1">
        <v>0.96748909000000005</v>
      </c>
    </row>
    <row r="59" spans="1:2" x14ac:dyDescent="0.2">
      <c r="A59" s="1">
        <v>2477.0012000000002</v>
      </c>
      <c r="B59" s="1">
        <v>0.88708699999999996</v>
      </c>
    </row>
    <row r="60" spans="1:2" x14ac:dyDescent="0.2">
      <c r="A60" s="1">
        <v>2477.2001</v>
      </c>
      <c r="B60" s="1">
        <v>0.85966376</v>
      </c>
    </row>
    <row r="61" spans="1:2" x14ac:dyDescent="0.2">
      <c r="A61" s="1">
        <v>2477.3989999999999</v>
      </c>
      <c r="B61" s="1">
        <v>0.86607763999999998</v>
      </c>
    </row>
    <row r="62" spans="1:2" x14ac:dyDescent="0.2">
      <c r="A62" s="1">
        <v>2477.6012000000001</v>
      </c>
      <c r="B62" s="1">
        <v>0.85187084000000002</v>
      </c>
    </row>
    <row r="63" spans="1:2" x14ac:dyDescent="0.2">
      <c r="A63" s="1">
        <v>2477.8002999999999</v>
      </c>
      <c r="B63" s="1">
        <v>0.84494776999999999</v>
      </c>
    </row>
    <row r="64" spans="1:2" x14ac:dyDescent="0.2">
      <c r="A64" s="1">
        <v>2477.9994000000002</v>
      </c>
      <c r="B64" s="1">
        <v>0.86608615</v>
      </c>
    </row>
    <row r="65" spans="1:2" x14ac:dyDescent="0.2">
      <c r="A65" s="1">
        <v>2478.1985</v>
      </c>
      <c r="B65" s="1">
        <v>0.89871814999999999</v>
      </c>
    </row>
    <row r="66" spans="1:2" x14ac:dyDescent="0.2">
      <c r="A66" s="1">
        <v>2478.4009999999998</v>
      </c>
      <c r="B66" s="1">
        <v>0.96250108999999995</v>
      </c>
    </row>
    <row r="67" spans="1:2" x14ac:dyDescent="0.2">
      <c r="A67" s="1">
        <v>2478.6003000000001</v>
      </c>
      <c r="B67" s="1">
        <v>1.0636979</v>
      </c>
    </row>
    <row r="68" spans="1:2" x14ac:dyDescent="0.2">
      <c r="A68" s="1">
        <v>2478.8029000000001</v>
      </c>
      <c r="B68" s="1">
        <v>1.1745478</v>
      </c>
    </row>
    <row r="69" spans="1:2" x14ac:dyDescent="0.2">
      <c r="A69" s="1">
        <v>2478.9989999999998</v>
      </c>
      <c r="B69" s="1">
        <v>1.2660644999999999</v>
      </c>
    </row>
    <row r="70" spans="1:2" x14ac:dyDescent="0.2">
      <c r="A70" s="1">
        <v>2479.1985</v>
      </c>
      <c r="B70" s="1">
        <v>1.3109297</v>
      </c>
    </row>
    <row r="71" spans="1:2" x14ac:dyDescent="0.2">
      <c r="A71" s="1">
        <v>2479.4013</v>
      </c>
      <c r="B71" s="1">
        <v>1.3911639</v>
      </c>
    </row>
    <row r="72" spans="1:2" x14ac:dyDescent="0.2">
      <c r="A72" s="1">
        <v>2479.6008999999999</v>
      </c>
      <c r="B72" s="1">
        <v>1.4057143999999999</v>
      </c>
    </row>
    <row r="73" spans="1:2" x14ac:dyDescent="0.2">
      <c r="A73" s="1">
        <v>2479.7973000000002</v>
      </c>
      <c r="B73" s="1">
        <v>1.4212640999999999</v>
      </c>
    </row>
    <row r="74" spans="1:2" x14ac:dyDescent="0.2">
      <c r="A74" s="1">
        <v>2480.0001999999999</v>
      </c>
      <c r="B74" s="1">
        <v>1.3904932000000001</v>
      </c>
    </row>
    <row r="75" spans="1:2" x14ac:dyDescent="0.2">
      <c r="A75" s="1">
        <v>2480.1999999999998</v>
      </c>
      <c r="B75" s="1">
        <v>1.3924258</v>
      </c>
    </row>
    <row r="76" spans="1:2" x14ac:dyDescent="0.2">
      <c r="A76" s="1">
        <v>2480.3966</v>
      </c>
      <c r="B76" s="1">
        <v>1.3279892</v>
      </c>
    </row>
    <row r="77" spans="1:2" x14ac:dyDescent="0.2">
      <c r="A77" s="1">
        <v>2480.5997000000002</v>
      </c>
      <c r="B77" s="1">
        <v>1.2644500000000001</v>
      </c>
    </row>
    <row r="78" spans="1:2" x14ac:dyDescent="0.2">
      <c r="A78" s="1">
        <v>2480.7997</v>
      </c>
      <c r="B78" s="1">
        <v>1.2298042</v>
      </c>
    </row>
    <row r="79" spans="1:2" x14ac:dyDescent="0.2">
      <c r="A79" s="1">
        <v>2480.9996999999998</v>
      </c>
      <c r="B79" s="1">
        <v>1.1869902999999999</v>
      </c>
    </row>
    <row r="80" spans="1:2" x14ac:dyDescent="0.2">
      <c r="A80" s="1">
        <v>2481.1997999999999</v>
      </c>
      <c r="B80" s="1">
        <v>1.145934</v>
      </c>
    </row>
    <row r="81" spans="1:2" x14ac:dyDescent="0.2">
      <c r="A81" s="1">
        <v>2481.3998999999999</v>
      </c>
      <c r="B81" s="1">
        <v>1.1719506</v>
      </c>
    </row>
    <row r="82" spans="1:2" x14ac:dyDescent="0.2">
      <c r="A82" s="1">
        <v>2481.6001000000001</v>
      </c>
      <c r="B82" s="1">
        <v>1.2034625000000001</v>
      </c>
    </row>
    <row r="83" spans="1:2" x14ac:dyDescent="0.2">
      <c r="A83" s="1">
        <v>2481.8002999999999</v>
      </c>
      <c r="B83" s="1">
        <v>1.2031714</v>
      </c>
    </row>
    <row r="84" spans="1:2" x14ac:dyDescent="0.2">
      <c r="A84" s="1">
        <v>2482.0005999999998</v>
      </c>
      <c r="B84" s="1">
        <v>1.2162656000000001</v>
      </c>
    </row>
    <row r="85" spans="1:2" x14ac:dyDescent="0.2">
      <c r="A85" s="1">
        <v>2482.201</v>
      </c>
      <c r="B85" s="1">
        <v>1.2073121</v>
      </c>
    </row>
    <row r="86" spans="1:2" x14ac:dyDescent="0.2">
      <c r="A86" s="1">
        <v>2482.4014000000002</v>
      </c>
      <c r="B86" s="1">
        <v>1.1749278000000001</v>
      </c>
    </row>
    <row r="87" spans="1:2" x14ac:dyDescent="0.2">
      <c r="A87" s="1">
        <v>2482.5985999999998</v>
      </c>
      <c r="B87" s="1">
        <v>1.1776336999999999</v>
      </c>
    </row>
    <row r="88" spans="1:2" x14ac:dyDescent="0.2">
      <c r="A88" s="1">
        <v>2482.7991999999999</v>
      </c>
      <c r="B88" s="1">
        <v>1.1920539999999999</v>
      </c>
    </row>
    <row r="89" spans="1:2" x14ac:dyDescent="0.2">
      <c r="A89" s="1">
        <v>2482.9998000000001</v>
      </c>
      <c r="B89" s="1">
        <v>1.2222248</v>
      </c>
    </row>
    <row r="90" spans="1:2" x14ac:dyDescent="0.2">
      <c r="A90" s="1">
        <v>2483.2004999999999</v>
      </c>
      <c r="B90" s="1">
        <v>1.2144037999999999</v>
      </c>
    </row>
    <row r="91" spans="1:2" x14ac:dyDescent="0.2">
      <c r="A91" s="1">
        <v>2483.4011999999998</v>
      </c>
      <c r="B91" s="1">
        <v>1.1969255999999999</v>
      </c>
    </row>
    <row r="92" spans="1:2" x14ac:dyDescent="0.2">
      <c r="A92" s="1">
        <v>2483.5987</v>
      </c>
      <c r="B92" s="1">
        <v>1.1844463000000001</v>
      </c>
    </row>
    <row r="93" spans="1:2" x14ac:dyDescent="0.2">
      <c r="A93" s="1">
        <v>2483.7995999999998</v>
      </c>
      <c r="B93" s="1">
        <v>1.1631541000000001</v>
      </c>
    </row>
    <row r="94" spans="1:2" x14ac:dyDescent="0.2">
      <c r="A94" s="1">
        <v>2484.0005000000001</v>
      </c>
      <c r="B94" s="1">
        <v>1.1328248999999999</v>
      </c>
    </row>
    <row r="95" spans="1:2" x14ac:dyDescent="0.2">
      <c r="A95" s="1">
        <v>2484.2013999999999</v>
      </c>
      <c r="B95" s="1">
        <v>1.1428176999999999</v>
      </c>
    </row>
    <row r="96" spans="1:2" x14ac:dyDescent="0.2">
      <c r="A96" s="1">
        <v>2484.3991999999998</v>
      </c>
      <c r="B96" s="1">
        <v>1.128225</v>
      </c>
    </row>
    <row r="97" spans="1:2" x14ac:dyDescent="0.2">
      <c r="A97" s="1">
        <v>2484.6003000000001</v>
      </c>
      <c r="B97" s="1">
        <v>1.1124042000000001</v>
      </c>
    </row>
    <row r="98" spans="1:2" x14ac:dyDescent="0.2">
      <c r="A98" s="1">
        <v>2484.8013999999998</v>
      </c>
      <c r="B98" s="1">
        <v>1.0983383</v>
      </c>
    </row>
    <row r="99" spans="1:2" x14ac:dyDescent="0.2">
      <c r="A99" s="1">
        <v>2484.9994000000002</v>
      </c>
      <c r="B99" s="1">
        <v>1.1044335000000001</v>
      </c>
    </row>
    <row r="100" spans="1:2" x14ac:dyDescent="0.2">
      <c r="A100" s="1">
        <v>2485.2006000000001</v>
      </c>
      <c r="B100" s="1">
        <v>1.1135165</v>
      </c>
    </row>
    <row r="101" spans="1:2" x14ac:dyDescent="0.2">
      <c r="A101" s="1">
        <v>2485.3987000000002</v>
      </c>
      <c r="B101" s="1">
        <v>1.1035740999999999</v>
      </c>
    </row>
    <row r="102" spans="1:2" x14ac:dyDescent="0.2">
      <c r="A102" s="1">
        <v>2485.6001000000001</v>
      </c>
      <c r="B102" s="1">
        <v>1.0898692000000001</v>
      </c>
    </row>
    <row r="103" spans="1:2" x14ac:dyDescent="0.2">
      <c r="A103" s="1">
        <v>2485.8047999999999</v>
      </c>
      <c r="B103" s="1">
        <v>1.0746420999999999</v>
      </c>
    </row>
    <row r="104" spans="1:2" x14ac:dyDescent="0.2">
      <c r="A104" s="1">
        <v>2485.9996999999998</v>
      </c>
      <c r="B104" s="1">
        <v>1.0639726</v>
      </c>
    </row>
    <row r="105" spans="1:2" x14ac:dyDescent="0.2">
      <c r="A105" s="1">
        <v>2486.9983000000002</v>
      </c>
      <c r="B105" s="1">
        <v>1.0167069</v>
      </c>
    </row>
    <row r="106" spans="1:2" x14ac:dyDescent="0.2">
      <c r="A106" s="1">
        <v>2487.9917</v>
      </c>
      <c r="B106" s="1">
        <v>1.0194061999999999</v>
      </c>
    </row>
    <row r="107" spans="1:2" x14ac:dyDescent="0.2">
      <c r="A107" s="1">
        <v>2488.9933000000001</v>
      </c>
      <c r="B107" s="1">
        <v>1.0035665</v>
      </c>
    </row>
    <row r="108" spans="1:2" x14ac:dyDescent="0.2">
      <c r="A108" s="1">
        <v>2490.0030000000002</v>
      </c>
      <c r="B108" s="1">
        <v>1.0418471</v>
      </c>
    </row>
    <row r="109" spans="1:2" x14ac:dyDescent="0.2">
      <c r="A109" s="1">
        <v>2491.0041999999999</v>
      </c>
      <c r="B109" s="1">
        <v>1.0385964000000001</v>
      </c>
    </row>
    <row r="110" spans="1:2" x14ac:dyDescent="0.2">
      <c r="A110" s="1">
        <v>2492.0070000000001</v>
      </c>
      <c r="B110" s="1">
        <v>1.0176575999999999</v>
      </c>
    </row>
    <row r="111" spans="1:2" x14ac:dyDescent="0.2">
      <c r="A111" s="1">
        <v>2493.0077999999999</v>
      </c>
      <c r="B111" s="1">
        <v>0.98106758000000005</v>
      </c>
    </row>
    <row r="112" spans="1:2" x14ac:dyDescent="0.2">
      <c r="A112" s="1">
        <v>2494.0068999999999</v>
      </c>
      <c r="B112" s="1">
        <v>0.99880756000000004</v>
      </c>
    </row>
    <row r="113" spans="1:2" x14ac:dyDescent="0.2">
      <c r="A113" s="1">
        <v>2495.0007000000001</v>
      </c>
      <c r="B113" s="1">
        <v>0.96954258000000004</v>
      </c>
    </row>
    <row r="114" spans="1:2" x14ac:dyDescent="0.2">
      <c r="A114" s="1">
        <v>2495.9992999999999</v>
      </c>
      <c r="B114" s="1">
        <v>0.98351865999999999</v>
      </c>
    </row>
    <row r="115" spans="1:2" x14ac:dyDescent="0.2">
      <c r="A115" s="1">
        <v>2497.0028000000002</v>
      </c>
      <c r="B115" s="1">
        <v>0.99107268999999998</v>
      </c>
    </row>
    <row r="116" spans="1:2" x14ac:dyDescent="0.2">
      <c r="A116" s="1">
        <v>2497.9976000000001</v>
      </c>
      <c r="B116" s="1">
        <v>0.98832063999999997</v>
      </c>
    </row>
    <row r="117" spans="1:2" x14ac:dyDescent="0.2">
      <c r="A117" s="1">
        <v>2499.0074</v>
      </c>
      <c r="B117" s="1">
        <v>1.0132857</v>
      </c>
    </row>
    <row r="118" spans="1:2" x14ac:dyDescent="0.2">
      <c r="A118" s="1">
        <v>2500.0052000000001</v>
      </c>
      <c r="B118" s="1">
        <v>0.99623556999999996</v>
      </c>
    </row>
    <row r="119" spans="1:2" x14ac:dyDescent="0.2">
      <c r="A119" s="1">
        <v>2500.9976999999999</v>
      </c>
      <c r="B119" s="1">
        <v>0.97480111999999997</v>
      </c>
    </row>
    <row r="120" spans="1:2" x14ac:dyDescent="0.2">
      <c r="A120" s="1">
        <v>2501.9951000000001</v>
      </c>
      <c r="B120" s="1">
        <v>0.95494935000000003</v>
      </c>
    </row>
    <row r="121" spans="1:2" x14ac:dyDescent="0.2">
      <c r="A121" s="1">
        <v>2504.0484000000001</v>
      </c>
      <c r="B121" s="1">
        <v>0.90741565000000002</v>
      </c>
    </row>
    <row r="122" spans="1:2" x14ac:dyDescent="0.2">
      <c r="A122" s="1">
        <v>2506.0978</v>
      </c>
      <c r="B122" s="1">
        <v>0.91401372000000003</v>
      </c>
    </row>
    <row r="123" spans="1:2" x14ac:dyDescent="0.2">
      <c r="A123" s="1">
        <v>2508.1498000000001</v>
      </c>
      <c r="B123" s="1">
        <v>0.89010940000000005</v>
      </c>
    </row>
    <row r="124" spans="1:2" x14ac:dyDescent="0.2">
      <c r="A124" s="1">
        <v>2510.2012</v>
      </c>
      <c r="B124" s="1">
        <v>0.93323666000000005</v>
      </c>
    </row>
    <row r="125" spans="1:2" x14ac:dyDescent="0.2">
      <c r="A125" s="1">
        <v>2512.2483000000002</v>
      </c>
      <c r="B125" s="1">
        <v>0.96157954000000001</v>
      </c>
    </row>
    <row r="126" spans="1:2" x14ac:dyDescent="0.2">
      <c r="A126" s="1">
        <v>2514.3083999999999</v>
      </c>
      <c r="B126" s="1">
        <v>0.96486707000000005</v>
      </c>
    </row>
    <row r="127" spans="1:2" x14ac:dyDescent="0.2">
      <c r="A127" s="1">
        <v>2516.3505</v>
      </c>
      <c r="B127" s="1">
        <v>0.98938641999999999</v>
      </c>
    </row>
    <row r="128" spans="1:2" x14ac:dyDescent="0.2">
      <c r="A128" s="1">
        <v>2518.3951000000002</v>
      </c>
      <c r="B128" s="1">
        <v>0.97235638000000002</v>
      </c>
    </row>
    <row r="129" spans="1:2" x14ac:dyDescent="0.2">
      <c r="A129" s="1">
        <v>2520.4492</v>
      </c>
      <c r="B129" s="1">
        <v>0.96860100000000005</v>
      </c>
    </row>
    <row r="130" spans="1:2" x14ac:dyDescent="0.2">
      <c r="A130" s="1">
        <v>2522.4989</v>
      </c>
      <c r="B130" s="1">
        <v>0.96018281999999999</v>
      </c>
    </row>
    <row r="131" spans="1:2" x14ac:dyDescent="0.2">
      <c r="A131" s="1">
        <v>2524.5511000000001</v>
      </c>
      <c r="B131" s="1">
        <v>0.93697750000000002</v>
      </c>
    </row>
    <row r="132" spans="1:2" x14ac:dyDescent="0.2">
      <c r="A132" s="1">
        <v>2526.5953</v>
      </c>
      <c r="B132" s="1">
        <v>0.95908618000000001</v>
      </c>
    </row>
    <row r="133" spans="1:2" x14ac:dyDescent="0.2">
      <c r="A133" s="1">
        <v>2528.6489000000001</v>
      </c>
      <c r="B133" s="1">
        <v>0.96849496999999996</v>
      </c>
    </row>
    <row r="134" spans="1:2" x14ac:dyDescent="0.2">
      <c r="A134" s="1">
        <v>2530.7015000000001</v>
      </c>
      <c r="B134" s="1">
        <v>0.98716630999999999</v>
      </c>
    </row>
    <row r="135" spans="1:2" x14ac:dyDescent="0.2">
      <c r="A135" s="1">
        <v>2532.7494000000002</v>
      </c>
      <c r="B135" s="1">
        <v>1.0150417</v>
      </c>
    </row>
    <row r="136" spans="1:2" x14ac:dyDescent="0.2">
      <c r="A136" s="1">
        <v>2534.8033</v>
      </c>
      <c r="B136" s="1">
        <v>1.0261141</v>
      </c>
    </row>
    <row r="137" spans="1:2" x14ac:dyDescent="0.2">
      <c r="A137" s="1">
        <v>2536.8488000000002</v>
      </c>
      <c r="B137" s="1">
        <v>1.0194065999999999</v>
      </c>
    </row>
    <row r="138" spans="1:2" x14ac:dyDescent="0.2">
      <c r="A138" s="1">
        <v>2538.8966999999998</v>
      </c>
      <c r="B138" s="1">
        <v>0.99414398000000004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F096-6646-A64D-A76C-075F47165BC1}">
  <dimension ref="A1:E269"/>
  <sheetViews>
    <sheetView zoomScale="241" workbookViewId="0">
      <selection activeCell="D18" sqref="D18:E18"/>
    </sheetView>
  </sheetViews>
  <sheetFormatPr baseColWidth="10" defaultRowHeight="16" x14ac:dyDescent="0.2"/>
  <sheetData>
    <row r="1" spans="1:2" x14ac:dyDescent="0.2">
      <c r="A1">
        <v>2421.9996900000001</v>
      </c>
      <c r="B1">
        <v>9.4526869941341692E-4</v>
      </c>
    </row>
    <row r="2" spans="1:2" x14ac:dyDescent="0.2">
      <c r="A2">
        <v>2427.00054</v>
      </c>
      <c r="B2">
        <v>-1.5088027308528698E-3</v>
      </c>
    </row>
    <row r="3" spans="1:2" x14ac:dyDescent="0.2">
      <c r="A3">
        <v>2431.9970600000001</v>
      </c>
      <c r="B3">
        <v>2.7730232546092238E-3</v>
      </c>
    </row>
    <row r="4" spans="1:2" x14ac:dyDescent="0.2">
      <c r="A4">
        <v>2437.0037900000002</v>
      </c>
      <c r="B4">
        <v>6.1626734806941785E-3</v>
      </c>
    </row>
    <row r="5" spans="1:2" x14ac:dyDescent="0.2">
      <c r="A5">
        <v>2441.9971500000001</v>
      </c>
      <c r="B5">
        <v>1.1934921669911896E-2</v>
      </c>
    </row>
    <row r="6" spans="1:2" x14ac:dyDescent="0.2">
      <c r="A6">
        <v>2446.99953</v>
      </c>
      <c r="B6">
        <v>2.3800538106393729E-3</v>
      </c>
    </row>
    <row r="7" spans="1:2" x14ac:dyDescent="0.2">
      <c r="A7">
        <v>2452.0026699999999</v>
      </c>
      <c r="B7">
        <v>2.582286672888753E-4</v>
      </c>
    </row>
    <row r="8" spans="1:2" x14ac:dyDescent="0.2">
      <c r="A8">
        <v>2453.0001900000002</v>
      </c>
      <c r="B8">
        <v>4.2817048828409427E-4</v>
      </c>
    </row>
    <row r="9" spans="1:2" x14ac:dyDescent="0.2">
      <c r="A9">
        <v>2453.9992699999998</v>
      </c>
      <c r="B9">
        <v>1.4281295369604217E-4</v>
      </c>
    </row>
    <row r="10" spans="1:2" x14ac:dyDescent="0.2">
      <c r="A10">
        <v>2454.9999299999999</v>
      </c>
      <c r="B10">
        <v>4.4247443066729224E-4</v>
      </c>
    </row>
    <row r="11" spans="1:2" x14ac:dyDescent="0.2">
      <c r="A11">
        <v>2456.0021499999998</v>
      </c>
      <c r="B11">
        <v>-2.1581419877985734E-2</v>
      </c>
    </row>
    <row r="12" spans="1:2" x14ac:dyDescent="0.2">
      <c r="A12">
        <v>2456.9980399999999</v>
      </c>
      <c r="B12">
        <v>-4.3414050315987619E-4</v>
      </c>
    </row>
    <row r="13" spans="1:2" x14ac:dyDescent="0.2">
      <c r="A13">
        <v>2458.0034000000001</v>
      </c>
      <c r="B13">
        <v>-6.2246013103367919E-5</v>
      </c>
    </row>
    <row r="14" spans="1:2" x14ac:dyDescent="0.2">
      <c r="A14">
        <v>2459.0024100000001</v>
      </c>
      <c r="B14">
        <v>-8.6221075567271741E-4</v>
      </c>
    </row>
    <row r="15" spans="1:2" x14ac:dyDescent="0.2">
      <c r="A15">
        <v>2460.00297</v>
      </c>
      <c r="B15">
        <v>-2.2882310313436971E-3</v>
      </c>
    </row>
    <row r="16" spans="1:2" x14ac:dyDescent="0.2">
      <c r="A16">
        <v>2460.9971300000002</v>
      </c>
      <c r="B16">
        <v>-1.8550454706083715E-3</v>
      </c>
    </row>
    <row r="17" spans="1:5" x14ac:dyDescent="0.2">
      <c r="A17">
        <v>2462.0007999999998</v>
      </c>
      <c r="B17">
        <v>-2.365187771805223E-3</v>
      </c>
    </row>
    <row r="18" spans="1:5" x14ac:dyDescent="0.2">
      <c r="A18">
        <v>2462.9980500000001</v>
      </c>
      <c r="B18">
        <v>-7.1110502179301191E-3</v>
      </c>
      <c r="D18">
        <v>2478.39653</v>
      </c>
      <c r="E18">
        <v>2478.6990599999999</v>
      </c>
    </row>
    <row r="19" spans="1:5" x14ac:dyDescent="0.2">
      <c r="A19">
        <v>2463.9968399999998</v>
      </c>
      <c r="B19">
        <v>-3.961165446179399E-3</v>
      </c>
    </row>
    <row r="20" spans="1:5" x14ac:dyDescent="0.2">
      <c r="A20">
        <v>2464.9971799999998</v>
      </c>
      <c r="B20">
        <v>-5.5601351289929126E-3</v>
      </c>
    </row>
    <row r="21" spans="1:5" x14ac:dyDescent="0.2">
      <c r="A21">
        <v>2465.9990600000001</v>
      </c>
      <c r="B21">
        <v>-2.5338645898781968E-4</v>
      </c>
    </row>
    <row r="22" spans="1:5" x14ac:dyDescent="0.2">
      <c r="A22">
        <v>2467.0024899999999</v>
      </c>
      <c r="B22">
        <v>4.3152865073401895E-4</v>
      </c>
    </row>
    <row r="23" spans="1:5" x14ac:dyDescent="0.2">
      <c r="A23">
        <v>2467.1471099999999</v>
      </c>
      <c r="B23">
        <v>1.4818828797882387E-3</v>
      </c>
    </row>
    <row r="24" spans="1:5" x14ac:dyDescent="0.2">
      <c r="A24">
        <v>2467.2997999999998</v>
      </c>
      <c r="B24">
        <v>5.4658248200182733E-4</v>
      </c>
    </row>
    <row r="25" spans="1:5" x14ac:dyDescent="0.2">
      <c r="A25">
        <v>2467.45253</v>
      </c>
      <c r="B25">
        <v>7.517386479868738E-5</v>
      </c>
    </row>
    <row r="26" spans="1:5" x14ac:dyDescent="0.2">
      <c r="A26">
        <v>2467.5972499999998</v>
      </c>
      <c r="B26">
        <v>2.5495096772613969E-3</v>
      </c>
    </row>
    <row r="27" spans="1:5" x14ac:dyDescent="0.2">
      <c r="A27">
        <v>2467.7500500000001</v>
      </c>
      <c r="B27">
        <v>6.9865680247569177E-4</v>
      </c>
    </row>
    <row r="28" spans="1:5" x14ac:dyDescent="0.2">
      <c r="A28">
        <v>2467.9028800000001</v>
      </c>
      <c r="B28">
        <v>2.2543666964216607E-4</v>
      </c>
    </row>
    <row r="29" spans="1:5" x14ac:dyDescent="0.2">
      <c r="A29">
        <v>2468.0477000000001</v>
      </c>
      <c r="B29">
        <v>3.3572182832927234E-4</v>
      </c>
    </row>
    <row r="30" spans="1:5" x14ac:dyDescent="0.2">
      <c r="A30">
        <v>2468.2006099999999</v>
      </c>
      <c r="B30">
        <v>1.0381431201967023E-3</v>
      </c>
    </row>
    <row r="31" spans="1:5" x14ac:dyDescent="0.2">
      <c r="A31">
        <v>2468.3535400000001</v>
      </c>
      <c r="B31">
        <v>7.5079864429711133E-4</v>
      </c>
    </row>
    <row r="32" spans="1:5" x14ac:dyDescent="0.2">
      <c r="A32">
        <v>2468.49847</v>
      </c>
      <c r="B32">
        <v>1.3709374282464756E-3</v>
      </c>
    </row>
    <row r="33" spans="1:2" x14ac:dyDescent="0.2">
      <c r="A33">
        <v>2468.6514699999998</v>
      </c>
      <c r="B33">
        <v>4.5211523309237889E-3</v>
      </c>
    </row>
    <row r="34" spans="1:2" x14ac:dyDescent="0.2">
      <c r="A34">
        <v>2468.79646</v>
      </c>
      <c r="B34">
        <v>1.2576506328441663E-3</v>
      </c>
    </row>
    <row r="35" spans="1:2" x14ac:dyDescent="0.2">
      <c r="A35">
        <v>2468.9495400000001</v>
      </c>
      <c r="B35">
        <v>3.9001760141818347E-4</v>
      </c>
    </row>
    <row r="36" spans="1:2" x14ac:dyDescent="0.2">
      <c r="A36">
        <v>2469.10266</v>
      </c>
      <c r="B36">
        <v>3.4141559267862691E-3</v>
      </c>
    </row>
    <row r="37" spans="1:2" x14ac:dyDescent="0.2">
      <c r="A37">
        <v>2469.24775</v>
      </c>
      <c r="B37">
        <v>2.6879908656730323E-3</v>
      </c>
    </row>
    <row r="38" spans="1:2" x14ac:dyDescent="0.2">
      <c r="A38">
        <v>2469.4009299999998</v>
      </c>
      <c r="B38">
        <v>3.7838940946788714E-3</v>
      </c>
    </row>
    <row r="39" spans="1:2" x14ac:dyDescent="0.2">
      <c r="A39">
        <v>2469.5460899999998</v>
      </c>
      <c r="B39">
        <v>2.8925336370781035E-3</v>
      </c>
    </row>
    <row r="40" spans="1:2" x14ac:dyDescent="0.2">
      <c r="A40">
        <v>2469.6993400000001</v>
      </c>
      <c r="B40">
        <v>1.5666133634342125E-3</v>
      </c>
    </row>
    <row r="41" spans="1:2" x14ac:dyDescent="0.2">
      <c r="A41">
        <v>2469.8526299999999</v>
      </c>
      <c r="B41">
        <v>4.0854530681678517E-3</v>
      </c>
    </row>
    <row r="42" spans="1:2" x14ac:dyDescent="0.2">
      <c r="A42">
        <v>2469.9978900000001</v>
      </c>
      <c r="B42">
        <v>5.2419969983248955E-3</v>
      </c>
    </row>
    <row r="43" spans="1:2" x14ac:dyDescent="0.2">
      <c r="A43">
        <v>2470.1512499999999</v>
      </c>
      <c r="B43">
        <v>1.0093519266935165E-2</v>
      </c>
    </row>
    <row r="44" spans="1:2" x14ac:dyDescent="0.2">
      <c r="A44">
        <v>2470.29657</v>
      </c>
      <c r="B44">
        <v>1.2966975779599196E-2</v>
      </c>
    </row>
    <row r="45" spans="1:2" x14ac:dyDescent="0.2">
      <c r="A45">
        <v>2470.4499999999998</v>
      </c>
      <c r="B45">
        <v>1.8053378013053432E-2</v>
      </c>
    </row>
    <row r="46" spans="1:2" x14ac:dyDescent="0.2">
      <c r="A46">
        <v>2470.60347</v>
      </c>
      <c r="B46">
        <v>2.7848272563960781E-2</v>
      </c>
    </row>
    <row r="47" spans="1:2" x14ac:dyDescent="0.2">
      <c r="A47">
        <v>2470.7488899999998</v>
      </c>
      <c r="B47">
        <v>3.1912316581534761E-2</v>
      </c>
    </row>
    <row r="48" spans="1:2" x14ac:dyDescent="0.2">
      <c r="A48">
        <v>2470.9024300000001</v>
      </c>
      <c r="B48">
        <v>3.7731564783539298E-2</v>
      </c>
    </row>
    <row r="49" spans="1:2" x14ac:dyDescent="0.2">
      <c r="A49">
        <v>2471.04792</v>
      </c>
      <c r="B49">
        <v>4.1632094357721139E-2</v>
      </c>
    </row>
    <row r="50" spans="1:2" x14ac:dyDescent="0.2">
      <c r="A50">
        <v>2471.2015200000001</v>
      </c>
      <c r="B50">
        <v>4.3680088405882937E-2</v>
      </c>
    </row>
    <row r="51" spans="1:2" x14ac:dyDescent="0.2">
      <c r="A51">
        <v>2471.34708</v>
      </c>
      <c r="B51">
        <v>4.2892514986366322E-2</v>
      </c>
    </row>
    <row r="52" spans="1:2" x14ac:dyDescent="0.2">
      <c r="A52">
        <v>2471.5007599999999</v>
      </c>
      <c r="B52">
        <v>5.1796171038933844E-2</v>
      </c>
    </row>
    <row r="53" spans="1:2" x14ac:dyDescent="0.2">
      <c r="A53">
        <v>2471.6463800000001</v>
      </c>
      <c r="B53">
        <v>5.8040064477568612E-2</v>
      </c>
    </row>
    <row r="54" spans="1:2" x14ac:dyDescent="0.2">
      <c r="A54">
        <v>2471.8001300000001</v>
      </c>
      <c r="B54">
        <v>6.5239188215055824E-2</v>
      </c>
    </row>
    <row r="55" spans="1:2" x14ac:dyDescent="0.2">
      <c r="A55">
        <v>2471.9539100000002</v>
      </c>
      <c r="B55">
        <v>7.2038538379422465E-2</v>
      </c>
    </row>
    <row r="56" spans="1:2" x14ac:dyDescent="0.2">
      <c r="A56">
        <v>2472.0996399999999</v>
      </c>
      <c r="B56">
        <v>6.9943688652437414E-2</v>
      </c>
    </row>
    <row r="57" spans="1:2" x14ac:dyDescent="0.2">
      <c r="A57">
        <v>2472.2534900000001</v>
      </c>
      <c r="B57">
        <v>6.9388618956675516E-2</v>
      </c>
    </row>
    <row r="58" spans="1:2" x14ac:dyDescent="0.2">
      <c r="A58">
        <v>2472.3992800000001</v>
      </c>
      <c r="B58">
        <v>6.4886049691606024E-2</v>
      </c>
    </row>
    <row r="59" spans="1:2" x14ac:dyDescent="0.2">
      <c r="A59">
        <v>2472.55321</v>
      </c>
      <c r="B59">
        <v>6.6919793848613698E-2</v>
      </c>
    </row>
    <row r="60" spans="1:2" x14ac:dyDescent="0.2">
      <c r="A60">
        <v>2472.6990599999999</v>
      </c>
      <c r="B60">
        <v>7.0779389976431642E-2</v>
      </c>
    </row>
    <row r="61" spans="1:2" x14ac:dyDescent="0.2">
      <c r="A61">
        <v>2472.8530599999999</v>
      </c>
      <c r="B61">
        <v>7.8444129198055906E-2</v>
      </c>
    </row>
    <row r="62" spans="1:2" x14ac:dyDescent="0.2">
      <c r="A62">
        <v>2472.9989799999998</v>
      </c>
      <c r="B62">
        <v>8.4279518314755067E-2</v>
      </c>
    </row>
    <row r="63" spans="1:2" x14ac:dyDescent="0.2">
      <c r="A63">
        <v>2473.1530499999999</v>
      </c>
      <c r="B63">
        <v>8.8169508084411971E-2</v>
      </c>
    </row>
    <row r="64" spans="1:2" x14ac:dyDescent="0.2">
      <c r="A64">
        <v>2473.2990399999999</v>
      </c>
      <c r="B64">
        <v>8.9545809851598768E-2</v>
      </c>
    </row>
    <row r="65" spans="1:2" x14ac:dyDescent="0.2">
      <c r="A65">
        <v>2473.4531699999998</v>
      </c>
      <c r="B65">
        <v>9.3624576666468978E-2</v>
      </c>
    </row>
    <row r="66" spans="1:2" x14ac:dyDescent="0.2">
      <c r="A66">
        <v>2473.5992299999998</v>
      </c>
      <c r="B66">
        <v>9.289434827971163E-2</v>
      </c>
    </row>
    <row r="67" spans="1:2" x14ac:dyDescent="0.2">
      <c r="A67">
        <v>2473.75344</v>
      </c>
      <c r="B67">
        <v>9.4098837354495646E-2</v>
      </c>
    </row>
    <row r="68" spans="1:2" x14ac:dyDescent="0.2">
      <c r="A68">
        <v>2473.8995599999998</v>
      </c>
      <c r="B68">
        <v>9.5075497373443049E-2</v>
      </c>
    </row>
    <row r="69" spans="1:2" x14ac:dyDescent="0.2">
      <c r="A69">
        <v>2474.05384</v>
      </c>
      <c r="B69">
        <v>0.10234952162430667</v>
      </c>
    </row>
    <row r="70" spans="1:2" x14ac:dyDescent="0.2">
      <c r="A70">
        <v>2474.20003</v>
      </c>
      <c r="B70">
        <v>0.10893648419025777</v>
      </c>
    </row>
    <row r="71" spans="1:2" x14ac:dyDescent="0.2">
      <c r="A71">
        <v>2474.3462500000001</v>
      </c>
      <c r="B71">
        <v>0.11569357804998162</v>
      </c>
    </row>
    <row r="72" spans="1:2" x14ac:dyDescent="0.2">
      <c r="A72">
        <v>2474.5006400000002</v>
      </c>
      <c r="B72">
        <v>0.12189190182799967</v>
      </c>
    </row>
    <row r="73" spans="1:2" x14ac:dyDescent="0.2">
      <c r="A73">
        <v>2474.6469299999999</v>
      </c>
      <c r="B73">
        <v>0.13231841262517513</v>
      </c>
    </row>
    <row r="74" spans="1:2" x14ac:dyDescent="0.2">
      <c r="A74">
        <v>2474.8013799999999</v>
      </c>
      <c r="B74">
        <v>0.13981629401612691</v>
      </c>
    </row>
    <row r="75" spans="1:2" x14ac:dyDescent="0.2">
      <c r="A75">
        <v>2474.9477400000001</v>
      </c>
      <c r="B75">
        <v>0.15058610697907698</v>
      </c>
    </row>
    <row r="76" spans="1:2" x14ac:dyDescent="0.2">
      <c r="A76">
        <v>2475.1022600000001</v>
      </c>
      <c r="B76">
        <v>0.16141962653323474</v>
      </c>
    </row>
    <row r="77" spans="1:2" x14ac:dyDescent="0.2">
      <c r="A77">
        <v>2475.2486800000001</v>
      </c>
      <c r="B77">
        <v>0.1718497605480617</v>
      </c>
    </row>
    <row r="78" spans="1:2" x14ac:dyDescent="0.2">
      <c r="A78">
        <v>2475.40328</v>
      </c>
      <c r="B78">
        <v>0.18645530161775853</v>
      </c>
    </row>
    <row r="79" spans="1:2" x14ac:dyDescent="0.2">
      <c r="A79">
        <v>2475.5497700000001</v>
      </c>
      <c r="B79">
        <v>0.20288768405903332</v>
      </c>
    </row>
    <row r="80" spans="1:2" x14ac:dyDescent="0.2">
      <c r="A80">
        <v>2475.6962899999999</v>
      </c>
      <c r="B80">
        <v>0.22558794805426383</v>
      </c>
    </row>
    <row r="81" spans="1:2" x14ac:dyDescent="0.2">
      <c r="A81">
        <v>2475.8509899999999</v>
      </c>
      <c r="B81">
        <v>0.2477765493614556</v>
      </c>
    </row>
    <row r="82" spans="1:2" x14ac:dyDescent="0.2">
      <c r="A82">
        <v>2475.9975800000002</v>
      </c>
      <c r="B82">
        <v>0.28460375555419354</v>
      </c>
    </row>
    <row r="83" spans="1:2" x14ac:dyDescent="0.2">
      <c r="A83">
        <v>2476.1523499999998</v>
      </c>
      <c r="B83">
        <v>0.32414435158937938</v>
      </c>
    </row>
    <row r="84" spans="1:2" x14ac:dyDescent="0.2">
      <c r="A84">
        <v>2476.2990100000002</v>
      </c>
      <c r="B84">
        <v>0.37611795321145197</v>
      </c>
    </row>
    <row r="85" spans="1:2" x14ac:dyDescent="0.2">
      <c r="A85">
        <v>2476.4538499999999</v>
      </c>
      <c r="B85">
        <v>0.44897681863912292</v>
      </c>
    </row>
    <row r="86" spans="1:2" x14ac:dyDescent="0.2">
      <c r="A86">
        <v>2476.6005799999998</v>
      </c>
      <c r="B86">
        <v>0.54730930610034745</v>
      </c>
    </row>
    <row r="87" spans="1:2" x14ac:dyDescent="0.2">
      <c r="A87">
        <v>2476.7473399999999</v>
      </c>
      <c r="B87">
        <v>0.69158913753496076</v>
      </c>
    </row>
    <row r="88" spans="1:2" x14ac:dyDescent="0.2">
      <c r="A88">
        <v>2476.9022799999998</v>
      </c>
      <c r="B88">
        <v>0.90471672522872792</v>
      </c>
    </row>
    <row r="89" spans="1:2" x14ac:dyDescent="0.2">
      <c r="A89">
        <v>2477.0491099999999</v>
      </c>
      <c r="B89">
        <v>1.1955305706274646</v>
      </c>
    </row>
    <row r="90" spans="1:2" x14ac:dyDescent="0.2">
      <c r="A90">
        <v>2477.1959700000002</v>
      </c>
      <c r="B90">
        <v>1.589308346963294</v>
      </c>
    </row>
    <row r="91" spans="1:2" x14ac:dyDescent="0.2">
      <c r="A91">
        <v>2477.3510200000001</v>
      </c>
      <c r="B91">
        <v>2.1348385138013106</v>
      </c>
    </row>
    <row r="92" spans="1:2" x14ac:dyDescent="0.2">
      <c r="A92">
        <v>2477.4979400000002</v>
      </c>
      <c r="B92">
        <v>2.7429780487701869</v>
      </c>
    </row>
    <row r="93" spans="1:2" x14ac:dyDescent="0.2">
      <c r="A93">
        <v>2477.6530699999998</v>
      </c>
      <c r="B93">
        <v>3.4356970679298984</v>
      </c>
    </row>
    <row r="94" spans="1:2" x14ac:dyDescent="0.2">
      <c r="A94">
        <v>2477.80006</v>
      </c>
      <c r="B94">
        <v>4.0676025405355212</v>
      </c>
    </row>
    <row r="95" spans="1:2" x14ac:dyDescent="0.2">
      <c r="A95">
        <v>2477.9470799999999</v>
      </c>
      <c r="B95">
        <v>4.6214832292693417</v>
      </c>
    </row>
    <row r="96" spans="1:2" x14ac:dyDescent="0.2">
      <c r="A96">
        <v>2478.1023100000002</v>
      </c>
      <c r="B96">
        <v>5.0842186160120661</v>
      </c>
    </row>
    <row r="97" spans="1:2" x14ac:dyDescent="0.2">
      <c r="A97">
        <v>2478.2494000000002</v>
      </c>
      <c r="B97">
        <v>5.3889266211166964</v>
      </c>
    </row>
    <row r="98" spans="1:2" x14ac:dyDescent="0.2">
      <c r="A98">
        <v>2478.39653</v>
      </c>
      <c r="B98">
        <v>5.5630779819442262</v>
      </c>
    </row>
    <row r="99" spans="1:2" x14ac:dyDescent="0.2">
      <c r="A99">
        <v>2478.55186</v>
      </c>
      <c r="B99">
        <v>5.5853641422945595</v>
      </c>
    </row>
    <row r="100" spans="1:2" x14ac:dyDescent="0.2">
      <c r="A100">
        <v>2478.6990599999999</v>
      </c>
      <c r="B100">
        <v>5.4762811723572371</v>
      </c>
    </row>
    <row r="101" spans="1:2" x14ac:dyDescent="0.2">
      <c r="A101">
        <v>2478.8462800000002</v>
      </c>
      <c r="B101">
        <v>5.2602975944665626</v>
      </c>
    </row>
    <row r="102" spans="1:2" x14ac:dyDescent="0.2">
      <c r="A102">
        <v>2479.0017200000002</v>
      </c>
      <c r="B102">
        <v>4.9631927325082099</v>
      </c>
    </row>
    <row r="103" spans="1:2" x14ac:dyDescent="0.2">
      <c r="A103">
        <v>2479.1490100000001</v>
      </c>
      <c r="B103">
        <v>4.6772060482759779</v>
      </c>
    </row>
    <row r="104" spans="1:2" x14ac:dyDescent="0.2">
      <c r="A104">
        <v>2479.2963399999999</v>
      </c>
      <c r="B104">
        <v>4.4305795230658607</v>
      </c>
    </row>
    <row r="105" spans="1:2" x14ac:dyDescent="0.2">
      <c r="A105">
        <v>2479.4518800000001</v>
      </c>
      <c r="B105">
        <v>4.2347364867505783</v>
      </c>
    </row>
    <row r="106" spans="1:2" x14ac:dyDescent="0.2">
      <c r="A106">
        <v>2479.5992799999999</v>
      </c>
      <c r="B106">
        <v>4.0903194724049721</v>
      </c>
    </row>
    <row r="107" spans="1:2" x14ac:dyDescent="0.2">
      <c r="A107">
        <v>2479.7467000000001</v>
      </c>
      <c r="B107">
        <v>3.9487076914275256</v>
      </c>
    </row>
    <row r="108" spans="1:2" x14ac:dyDescent="0.2">
      <c r="A108">
        <v>2479.9023499999998</v>
      </c>
      <c r="B108">
        <v>3.7711563842246201</v>
      </c>
    </row>
    <row r="109" spans="1:2" x14ac:dyDescent="0.2">
      <c r="A109">
        <v>2480.0498499999999</v>
      </c>
      <c r="B109">
        <v>3.5523758497558124</v>
      </c>
    </row>
    <row r="110" spans="1:2" x14ac:dyDescent="0.2">
      <c r="A110">
        <v>2480.1973699999999</v>
      </c>
      <c r="B110">
        <v>3.2857501863818106</v>
      </c>
    </row>
    <row r="111" spans="1:2" x14ac:dyDescent="0.2">
      <c r="A111">
        <v>2480.35313</v>
      </c>
      <c r="B111">
        <v>2.9664091149398306</v>
      </c>
    </row>
    <row r="112" spans="1:2" x14ac:dyDescent="0.2">
      <c r="A112">
        <v>2480.50072</v>
      </c>
      <c r="B112">
        <v>2.6549226270235966</v>
      </c>
    </row>
    <row r="113" spans="1:2" x14ac:dyDescent="0.2">
      <c r="A113">
        <v>2480.6483499999999</v>
      </c>
      <c r="B113">
        <v>2.3561960419661641</v>
      </c>
    </row>
    <row r="114" spans="1:2" x14ac:dyDescent="0.2">
      <c r="A114">
        <v>2480.79601</v>
      </c>
      <c r="B114">
        <v>2.0765315787007426</v>
      </c>
    </row>
    <row r="115" spans="1:2" x14ac:dyDescent="0.2">
      <c r="A115">
        <v>2480.9519100000002</v>
      </c>
      <c r="B115">
        <v>1.8190413391113718</v>
      </c>
    </row>
    <row r="116" spans="1:2" x14ac:dyDescent="0.2">
      <c r="A116">
        <v>2481.0996300000002</v>
      </c>
      <c r="B116">
        <v>1.6193504446218114</v>
      </c>
    </row>
    <row r="117" spans="1:2" x14ac:dyDescent="0.2">
      <c r="A117">
        <v>2481.24739</v>
      </c>
      <c r="B117">
        <v>1.4554586840262314</v>
      </c>
    </row>
    <row r="118" spans="1:2" x14ac:dyDescent="0.2">
      <c r="A118">
        <v>2481.4034000000001</v>
      </c>
      <c r="B118">
        <v>1.3291193470783631</v>
      </c>
    </row>
    <row r="119" spans="1:2" x14ac:dyDescent="0.2">
      <c r="A119">
        <v>2481.5512199999998</v>
      </c>
      <c r="B119">
        <v>1.2376723029250638</v>
      </c>
    </row>
    <row r="120" spans="1:2" x14ac:dyDescent="0.2">
      <c r="A120">
        <v>2481.6990799999999</v>
      </c>
      <c r="B120">
        <v>1.1699924045858308</v>
      </c>
    </row>
    <row r="121" spans="1:2" x14ac:dyDescent="0.2">
      <c r="A121">
        <v>2481.8469799999998</v>
      </c>
      <c r="B121">
        <v>1.129765469923496</v>
      </c>
    </row>
    <row r="122" spans="1:2" x14ac:dyDescent="0.2">
      <c r="A122">
        <v>2482.0031199999999</v>
      </c>
      <c r="B122">
        <v>1.0956847887206387</v>
      </c>
    </row>
    <row r="123" spans="1:2" x14ac:dyDescent="0.2">
      <c r="A123">
        <v>2482.1510800000001</v>
      </c>
      <c r="B123">
        <v>1.0816041207718969</v>
      </c>
    </row>
    <row r="124" spans="1:2" x14ac:dyDescent="0.2">
      <c r="A124">
        <v>2482.2990799999998</v>
      </c>
      <c r="B124">
        <v>1.0779659381268916</v>
      </c>
    </row>
    <row r="125" spans="1:2" x14ac:dyDescent="0.2">
      <c r="A125">
        <v>2482.4470999999999</v>
      </c>
      <c r="B125">
        <v>1.0827361208463779</v>
      </c>
    </row>
    <row r="126" spans="1:2" x14ac:dyDescent="0.2">
      <c r="A126">
        <v>2482.6033900000002</v>
      </c>
      <c r="B126">
        <v>1.0896771202647009</v>
      </c>
    </row>
    <row r="127" spans="1:2" x14ac:dyDescent="0.2">
      <c r="A127">
        <v>2482.7514900000001</v>
      </c>
      <c r="B127">
        <v>1.09850042276968</v>
      </c>
    </row>
    <row r="128" spans="1:2" x14ac:dyDescent="0.2">
      <c r="A128">
        <v>2482.8996099999999</v>
      </c>
      <c r="B128">
        <v>1.1095906934925457</v>
      </c>
    </row>
    <row r="129" spans="1:2" x14ac:dyDescent="0.2">
      <c r="A129">
        <v>2483.0477700000001</v>
      </c>
      <c r="B129">
        <v>1.1238558924512043</v>
      </c>
    </row>
    <row r="130" spans="1:2" x14ac:dyDescent="0.2">
      <c r="A130">
        <v>2483.1959700000002</v>
      </c>
      <c r="B130">
        <v>1.140568189872555</v>
      </c>
    </row>
    <row r="131" spans="1:2" x14ac:dyDescent="0.2">
      <c r="A131">
        <v>2483.3524299999999</v>
      </c>
      <c r="B131">
        <v>1.1570982253815165</v>
      </c>
    </row>
    <row r="132" spans="1:2" x14ac:dyDescent="0.2">
      <c r="A132">
        <v>2483.5006899999998</v>
      </c>
      <c r="B132">
        <v>1.1720218126890147</v>
      </c>
    </row>
    <row r="133" spans="1:2" x14ac:dyDescent="0.2">
      <c r="A133">
        <v>2483.6489900000001</v>
      </c>
      <c r="B133">
        <v>1.1884810988186962</v>
      </c>
    </row>
    <row r="134" spans="1:2" x14ac:dyDescent="0.2">
      <c r="A134">
        <v>2483.7973099999999</v>
      </c>
      <c r="B134">
        <v>1.2068313782213542</v>
      </c>
    </row>
    <row r="135" spans="1:2" x14ac:dyDescent="0.2">
      <c r="A135">
        <v>2483.9539199999999</v>
      </c>
      <c r="B135">
        <v>1.2234813188033569</v>
      </c>
    </row>
    <row r="136" spans="1:2" x14ac:dyDescent="0.2">
      <c r="A136">
        <v>2484.1023100000002</v>
      </c>
      <c r="B136">
        <v>1.2380401431927461</v>
      </c>
    </row>
    <row r="137" spans="1:2" x14ac:dyDescent="0.2">
      <c r="A137">
        <v>2484.25074</v>
      </c>
      <c r="B137">
        <v>1.2559556758351413</v>
      </c>
    </row>
    <row r="138" spans="1:2" x14ac:dyDescent="0.2">
      <c r="A138">
        <v>2484.3991999999998</v>
      </c>
      <c r="B138">
        <v>1.2714476678597268</v>
      </c>
    </row>
    <row r="139" spans="1:2" x14ac:dyDescent="0.2">
      <c r="A139">
        <v>2484.5477000000001</v>
      </c>
      <c r="B139">
        <v>1.2852855173166577</v>
      </c>
    </row>
    <row r="140" spans="1:2" x14ac:dyDescent="0.2">
      <c r="A140">
        <v>2484.6962199999998</v>
      </c>
      <c r="B140">
        <v>1.2910265263548713</v>
      </c>
    </row>
    <row r="141" spans="1:2" x14ac:dyDescent="0.2">
      <c r="A141">
        <v>2484.85304</v>
      </c>
      <c r="B141">
        <v>1.3013206378087048</v>
      </c>
    </row>
    <row r="142" spans="1:2" x14ac:dyDescent="0.2">
      <c r="A142">
        <v>2485.00164</v>
      </c>
      <c r="B142">
        <v>1.3060007130292093</v>
      </c>
    </row>
    <row r="143" spans="1:2" x14ac:dyDescent="0.2">
      <c r="A143">
        <v>2485.1502599999999</v>
      </c>
      <c r="B143">
        <v>1.3123003985712545</v>
      </c>
    </row>
    <row r="144" spans="1:2" x14ac:dyDescent="0.2">
      <c r="A144">
        <v>2485.2989299999999</v>
      </c>
      <c r="B144">
        <v>1.3208669681304885</v>
      </c>
    </row>
    <row r="145" spans="1:2" x14ac:dyDescent="0.2">
      <c r="A145">
        <v>2485.4476199999999</v>
      </c>
      <c r="B145">
        <v>1.3207742448527875</v>
      </c>
    </row>
    <row r="146" spans="1:2" x14ac:dyDescent="0.2">
      <c r="A146">
        <v>2485.5963499999998</v>
      </c>
      <c r="B146">
        <v>1.3218801691719937</v>
      </c>
    </row>
    <row r="147" spans="1:2" x14ac:dyDescent="0.2">
      <c r="A147">
        <v>2485.7533800000001</v>
      </c>
      <c r="B147">
        <v>1.3300264478739552</v>
      </c>
    </row>
    <row r="148" spans="1:2" x14ac:dyDescent="0.2">
      <c r="A148">
        <v>2485.9021699999998</v>
      </c>
      <c r="B148">
        <v>1.3311245957006619</v>
      </c>
    </row>
    <row r="149" spans="1:2" x14ac:dyDescent="0.2">
      <c r="A149">
        <v>2486.0509999999999</v>
      </c>
      <c r="B149">
        <v>1.3302899709062894</v>
      </c>
    </row>
    <row r="150" spans="1:2" x14ac:dyDescent="0.2">
      <c r="A150">
        <v>2486.1998600000002</v>
      </c>
      <c r="B150">
        <v>1.332062167181473</v>
      </c>
    </row>
    <row r="151" spans="1:2" x14ac:dyDescent="0.2">
      <c r="A151">
        <v>2486.3487599999999</v>
      </c>
      <c r="B151">
        <v>1.3355340743152619</v>
      </c>
    </row>
    <row r="152" spans="1:2" x14ac:dyDescent="0.2">
      <c r="A152">
        <v>2486.4976900000001</v>
      </c>
      <c r="B152">
        <v>1.3370504145915774</v>
      </c>
    </row>
    <row r="153" spans="1:2" x14ac:dyDescent="0.2">
      <c r="A153">
        <v>2486.6466500000001</v>
      </c>
      <c r="B153">
        <v>1.3357539353429531</v>
      </c>
    </row>
    <row r="154" spans="1:2" x14ac:dyDescent="0.2">
      <c r="A154">
        <v>2486.80393</v>
      </c>
      <c r="B154">
        <v>1.3378458396716046</v>
      </c>
    </row>
    <row r="155" spans="1:2" x14ac:dyDescent="0.2">
      <c r="A155">
        <v>2486.9529600000001</v>
      </c>
      <c r="B155">
        <v>1.3426917154674172</v>
      </c>
    </row>
    <row r="156" spans="1:2" x14ac:dyDescent="0.2">
      <c r="A156">
        <v>2487.1020199999998</v>
      </c>
      <c r="B156">
        <v>1.3424635484239693</v>
      </c>
    </row>
    <row r="157" spans="1:2" x14ac:dyDescent="0.2">
      <c r="A157">
        <v>2487.2511199999999</v>
      </c>
      <c r="B157">
        <v>1.3443396088927149</v>
      </c>
    </row>
    <row r="158" spans="1:2" x14ac:dyDescent="0.2">
      <c r="A158">
        <v>2487.4002500000001</v>
      </c>
      <c r="B158">
        <v>1.3427575024021268</v>
      </c>
    </row>
    <row r="159" spans="1:2" x14ac:dyDescent="0.2">
      <c r="A159">
        <v>2487.5494100000001</v>
      </c>
      <c r="B159">
        <v>1.3456256710182941</v>
      </c>
    </row>
    <row r="160" spans="1:2" x14ac:dyDescent="0.2">
      <c r="A160">
        <v>2487.6986099999999</v>
      </c>
      <c r="B160">
        <v>1.3457590522972673</v>
      </c>
    </row>
    <row r="161" spans="1:2" x14ac:dyDescent="0.2">
      <c r="A161">
        <v>2487.8478399999999</v>
      </c>
      <c r="B161">
        <v>1.347130537268123</v>
      </c>
    </row>
    <row r="162" spans="1:2" x14ac:dyDescent="0.2">
      <c r="A162">
        <v>2487.9971</v>
      </c>
      <c r="B162">
        <v>1.3516181874701203</v>
      </c>
    </row>
    <row r="163" spans="1:2" x14ac:dyDescent="0.2">
      <c r="A163">
        <v>2488.1463899999999</v>
      </c>
      <c r="B163">
        <v>1.3543268038910996</v>
      </c>
    </row>
    <row r="164" spans="1:2" x14ac:dyDescent="0.2">
      <c r="A164">
        <v>2488.30402</v>
      </c>
      <c r="B164">
        <v>1.3564203760299902</v>
      </c>
    </row>
    <row r="165" spans="1:2" x14ac:dyDescent="0.2">
      <c r="A165">
        <v>2488.4533900000001</v>
      </c>
      <c r="B165">
        <v>1.3642569012952985</v>
      </c>
    </row>
    <row r="166" spans="1:2" x14ac:dyDescent="0.2">
      <c r="A166">
        <v>2488.6027800000002</v>
      </c>
      <c r="B166">
        <v>1.3694830798624098</v>
      </c>
    </row>
    <row r="167" spans="1:2" x14ac:dyDescent="0.2">
      <c r="A167">
        <v>2488.7522100000001</v>
      </c>
      <c r="B167">
        <v>1.3777941368487385</v>
      </c>
    </row>
    <row r="168" spans="1:2" x14ac:dyDescent="0.2">
      <c r="A168">
        <v>2488.9016799999999</v>
      </c>
      <c r="B168">
        <v>1.3805887879092973</v>
      </c>
    </row>
    <row r="169" spans="1:2" x14ac:dyDescent="0.2">
      <c r="A169">
        <v>2489.0511799999999</v>
      </c>
      <c r="B169">
        <v>1.3879198163355115</v>
      </c>
    </row>
    <row r="170" spans="1:2" x14ac:dyDescent="0.2">
      <c r="A170">
        <v>2489.2007100000001</v>
      </c>
      <c r="B170">
        <v>1.3969024884612244</v>
      </c>
    </row>
    <row r="171" spans="1:2" x14ac:dyDescent="0.2">
      <c r="A171">
        <v>2489.3502699999999</v>
      </c>
      <c r="B171">
        <v>1.4104641495435557</v>
      </c>
    </row>
    <row r="172" spans="1:2" x14ac:dyDescent="0.2">
      <c r="A172">
        <v>2489.4998700000001</v>
      </c>
      <c r="B172">
        <v>1.4202716237957158</v>
      </c>
    </row>
    <row r="173" spans="1:2" x14ac:dyDescent="0.2">
      <c r="A173">
        <v>2489.6495</v>
      </c>
      <c r="B173">
        <v>1.4315341914360507</v>
      </c>
    </row>
    <row r="174" spans="1:2" x14ac:dyDescent="0.2">
      <c r="A174">
        <v>2489.7991699999998</v>
      </c>
      <c r="B174">
        <v>1.4427640933689463</v>
      </c>
    </row>
    <row r="175" spans="1:2" x14ac:dyDescent="0.2">
      <c r="A175">
        <v>2489.94886</v>
      </c>
      <c r="B175">
        <v>1.4508059729922951</v>
      </c>
    </row>
    <row r="176" spans="1:2" x14ac:dyDescent="0.2">
      <c r="A176">
        <v>2490.0985999999998</v>
      </c>
      <c r="B176">
        <v>1.4615288902689589</v>
      </c>
    </row>
    <row r="177" spans="1:2" x14ac:dyDescent="0.2">
      <c r="A177">
        <v>2490.24836</v>
      </c>
      <c r="B177">
        <v>1.4731084264990721</v>
      </c>
    </row>
    <row r="178" spans="1:2" x14ac:dyDescent="0.2">
      <c r="A178">
        <v>2490.3981600000002</v>
      </c>
      <c r="B178">
        <v>1.4863134149563788</v>
      </c>
    </row>
    <row r="179" spans="1:2" x14ac:dyDescent="0.2">
      <c r="A179">
        <v>2490.54799</v>
      </c>
      <c r="B179">
        <v>1.4949288826270586</v>
      </c>
    </row>
    <row r="180" spans="1:2" x14ac:dyDescent="0.2">
      <c r="A180">
        <v>2490.69785</v>
      </c>
      <c r="B180">
        <v>1.5066321544433057</v>
      </c>
    </row>
    <row r="181" spans="1:2" x14ac:dyDescent="0.2">
      <c r="A181">
        <v>2490.8477499999999</v>
      </c>
      <c r="B181">
        <v>1.5180734886912342</v>
      </c>
    </row>
    <row r="182" spans="1:2" x14ac:dyDescent="0.2">
      <c r="A182">
        <v>2490.9976799999999</v>
      </c>
      <c r="B182">
        <v>1.5278808854591066</v>
      </c>
    </row>
    <row r="183" spans="1:2" x14ac:dyDescent="0.2">
      <c r="A183">
        <v>2491.1476499999999</v>
      </c>
      <c r="B183">
        <v>1.5382211610204346</v>
      </c>
    </row>
    <row r="184" spans="1:2" x14ac:dyDescent="0.2">
      <c r="A184">
        <v>2491.29765</v>
      </c>
      <c r="B184">
        <v>1.551765803884084</v>
      </c>
    </row>
    <row r="185" spans="1:2" x14ac:dyDescent="0.2">
      <c r="A185">
        <v>2491.4476800000002</v>
      </c>
      <c r="B185">
        <v>1.5552135556570217</v>
      </c>
    </row>
    <row r="186" spans="1:2" x14ac:dyDescent="0.2">
      <c r="A186">
        <v>2491.5977400000002</v>
      </c>
      <c r="B186">
        <v>1.5618990557108234</v>
      </c>
    </row>
    <row r="187" spans="1:2" x14ac:dyDescent="0.2">
      <c r="A187">
        <v>2491.74784</v>
      </c>
      <c r="B187">
        <v>1.5731090679851518</v>
      </c>
    </row>
    <row r="188" spans="1:2" x14ac:dyDescent="0.2">
      <c r="A188">
        <v>2491.89797</v>
      </c>
      <c r="B188">
        <v>1.5753498848702008</v>
      </c>
    </row>
    <row r="189" spans="1:2" x14ac:dyDescent="0.2">
      <c r="A189">
        <v>2491.9980799999998</v>
      </c>
      <c r="B189">
        <v>1.5815619988304919</v>
      </c>
    </row>
    <row r="190" spans="1:2" x14ac:dyDescent="0.2">
      <c r="A190">
        <v>2492.9999699999998</v>
      </c>
      <c r="B190">
        <v>1.5952528828601855</v>
      </c>
    </row>
    <row r="191" spans="1:2" x14ac:dyDescent="0.2">
      <c r="A191">
        <v>2494.0033400000002</v>
      </c>
      <c r="B191">
        <v>1.5757449716292022</v>
      </c>
    </row>
    <row r="192" spans="1:2" x14ac:dyDescent="0.2">
      <c r="A192">
        <v>2494.9998300000002</v>
      </c>
      <c r="B192">
        <v>1.5478465736655298</v>
      </c>
    </row>
    <row r="193" spans="1:2" x14ac:dyDescent="0.2">
      <c r="A193">
        <v>2495.9977899999999</v>
      </c>
      <c r="B193">
        <v>1.5048542706602721</v>
      </c>
    </row>
    <row r="194" spans="1:2" x14ac:dyDescent="0.2">
      <c r="A194">
        <v>2496.9972200000002</v>
      </c>
      <c r="B194">
        <v>1.4519505273883528</v>
      </c>
    </row>
    <row r="195" spans="1:2" x14ac:dyDescent="0.2">
      <c r="A195">
        <v>2497.9981200000002</v>
      </c>
      <c r="B195">
        <v>1.395587748392803</v>
      </c>
    </row>
    <row r="196" spans="1:2" x14ac:dyDescent="0.2">
      <c r="A196">
        <v>2499.0005000000001</v>
      </c>
      <c r="B196">
        <v>1.34472123448235</v>
      </c>
    </row>
    <row r="197" spans="1:2" x14ac:dyDescent="0.2">
      <c r="A197">
        <v>2499.9959199999998</v>
      </c>
      <c r="B197">
        <v>1.2868014752224382</v>
      </c>
    </row>
    <row r="198" spans="1:2" x14ac:dyDescent="0.2">
      <c r="A198">
        <v>2501.0012499999998</v>
      </c>
      <c r="B198">
        <v>1.2359961111424151</v>
      </c>
    </row>
    <row r="199" spans="1:2" x14ac:dyDescent="0.2">
      <c r="A199">
        <v>2501.9995899999999</v>
      </c>
      <c r="B199">
        <v>1.1870070310241834</v>
      </c>
    </row>
    <row r="200" spans="1:2" x14ac:dyDescent="0.2">
      <c r="A200">
        <v>2502.9994000000002</v>
      </c>
      <c r="B200">
        <v>1.1457848957689996</v>
      </c>
    </row>
    <row r="201" spans="1:2" x14ac:dyDescent="0.2">
      <c r="A201">
        <v>2504.0006699999999</v>
      </c>
      <c r="B201">
        <v>1.1071863417363836</v>
      </c>
    </row>
    <row r="202" spans="1:2" x14ac:dyDescent="0.2">
      <c r="A202">
        <v>2505.0034099999998</v>
      </c>
      <c r="B202">
        <v>1.0723663431221824</v>
      </c>
    </row>
    <row r="203" spans="1:2" x14ac:dyDescent="0.2">
      <c r="A203">
        <v>2505.9991</v>
      </c>
      <c r="B203">
        <v>1.0505025619003834</v>
      </c>
    </row>
    <row r="204" spans="1:2" x14ac:dyDescent="0.2">
      <c r="A204">
        <v>2506.9962300000002</v>
      </c>
      <c r="B204">
        <v>1.0305978113304382</v>
      </c>
    </row>
    <row r="205" spans="1:2" x14ac:dyDescent="0.2">
      <c r="A205">
        <v>2508.00335</v>
      </c>
      <c r="B205">
        <v>1.0215241154491586</v>
      </c>
    </row>
    <row r="206" spans="1:2" x14ac:dyDescent="0.2">
      <c r="A206">
        <v>2509.0033899999999</v>
      </c>
      <c r="B206">
        <v>1.0150409555998665</v>
      </c>
    </row>
    <row r="207" spans="1:2" x14ac:dyDescent="0.2">
      <c r="A207">
        <v>2509.9963200000002</v>
      </c>
      <c r="B207">
        <v>1.0097624377519312</v>
      </c>
    </row>
    <row r="208" spans="1:2" x14ac:dyDescent="0.2">
      <c r="A208">
        <v>2510.99926</v>
      </c>
      <c r="B208">
        <v>1.0092621767934875</v>
      </c>
    </row>
    <row r="209" spans="1:2" x14ac:dyDescent="0.2">
      <c r="A209">
        <v>2512.0036599999999</v>
      </c>
      <c r="B209">
        <v>1.0066179323283815</v>
      </c>
    </row>
    <row r="210" spans="1:2" x14ac:dyDescent="0.2">
      <c r="A210">
        <v>2513.0009100000002</v>
      </c>
      <c r="B210">
        <v>1.0012077817823817</v>
      </c>
    </row>
    <row r="211" spans="1:2" x14ac:dyDescent="0.2">
      <c r="A211">
        <v>2513.9995899999999</v>
      </c>
      <c r="B211">
        <v>0.99851466470538064</v>
      </c>
    </row>
    <row r="212" spans="1:2" x14ac:dyDescent="0.2">
      <c r="A212">
        <v>2514.9997199999998</v>
      </c>
      <c r="B212">
        <v>0.99661656872349247</v>
      </c>
    </row>
    <row r="213" spans="1:2" x14ac:dyDescent="0.2">
      <c r="A213">
        <v>2516.00128</v>
      </c>
      <c r="B213">
        <v>0.99444846963192757</v>
      </c>
    </row>
    <row r="214" spans="1:2" x14ac:dyDescent="0.2">
      <c r="A214">
        <v>2517.0042899999999</v>
      </c>
      <c r="B214">
        <v>0.99514384189627425</v>
      </c>
    </row>
    <row r="215" spans="1:2" x14ac:dyDescent="0.2">
      <c r="A215">
        <v>2518.0000799999998</v>
      </c>
      <c r="B215">
        <v>0.99443653164893897</v>
      </c>
    </row>
    <row r="216" spans="1:2" x14ac:dyDescent="0.2">
      <c r="A216">
        <v>2518.9972899999998</v>
      </c>
      <c r="B216">
        <v>0.99530004916036563</v>
      </c>
    </row>
    <row r="217" spans="1:2" x14ac:dyDescent="0.2">
      <c r="A217">
        <v>2519.99593</v>
      </c>
      <c r="B217">
        <v>0.99886999124520626</v>
      </c>
    </row>
    <row r="218" spans="1:2" x14ac:dyDescent="0.2">
      <c r="A218">
        <v>2520.9960000000001</v>
      </c>
      <c r="B218">
        <v>0.99235305171136923</v>
      </c>
    </row>
    <row r="219" spans="1:2" x14ac:dyDescent="0.2">
      <c r="A219">
        <v>2521.9974900000002</v>
      </c>
      <c r="B219">
        <v>0.99716671029968162</v>
      </c>
    </row>
    <row r="220" spans="1:2" x14ac:dyDescent="0.2">
      <c r="A220">
        <v>2523.0004100000001</v>
      </c>
      <c r="B220">
        <v>1.0031869909926503</v>
      </c>
    </row>
    <row r="221" spans="1:2" x14ac:dyDescent="0.2">
      <c r="A221">
        <v>2523.9960299999998</v>
      </c>
      <c r="B221">
        <v>1.0076812935433523</v>
      </c>
    </row>
    <row r="222" spans="1:2" x14ac:dyDescent="0.2">
      <c r="A222">
        <v>2525.0018100000002</v>
      </c>
      <c r="B222">
        <v>1.0094504262624755</v>
      </c>
    </row>
    <row r="223" spans="1:2" x14ac:dyDescent="0.2">
      <c r="A223">
        <v>2526.00027</v>
      </c>
      <c r="B223">
        <v>1.0107622514346999</v>
      </c>
    </row>
    <row r="224" spans="1:2" x14ac:dyDescent="0.2">
      <c r="A224">
        <v>2527.0001400000001</v>
      </c>
      <c r="B224">
        <v>1.0191694779235128</v>
      </c>
    </row>
    <row r="225" spans="1:2" x14ac:dyDescent="0.2">
      <c r="A225">
        <v>2528.0014299999998</v>
      </c>
      <c r="B225">
        <v>1.0230387093366149</v>
      </c>
    </row>
    <row r="226" spans="1:2" x14ac:dyDescent="0.2">
      <c r="A226">
        <v>2529.00414</v>
      </c>
      <c r="B226">
        <v>1.0321756879078139</v>
      </c>
    </row>
    <row r="227" spans="1:2" x14ac:dyDescent="0.2">
      <c r="A227">
        <v>2529.9994499999998</v>
      </c>
      <c r="B227">
        <v>1.032603298906942</v>
      </c>
    </row>
    <row r="228" spans="1:2" x14ac:dyDescent="0.2">
      <c r="A228">
        <v>2530.9961699999999</v>
      </c>
      <c r="B228">
        <v>1.0388011487029358</v>
      </c>
    </row>
    <row r="229" spans="1:2" x14ac:dyDescent="0.2">
      <c r="A229">
        <v>2532.0031300000001</v>
      </c>
      <c r="B229">
        <v>1.0383163084811426</v>
      </c>
    </row>
    <row r="230" spans="1:2" x14ac:dyDescent="0.2">
      <c r="A230">
        <v>2533.0026600000001</v>
      </c>
      <c r="B230">
        <v>1.0412692742480951</v>
      </c>
    </row>
    <row r="231" spans="1:2" x14ac:dyDescent="0.2">
      <c r="A231">
        <v>2534.0036</v>
      </c>
      <c r="B231">
        <v>1.0370211500584778</v>
      </c>
    </row>
    <row r="232" spans="1:2" x14ac:dyDescent="0.2">
      <c r="A232">
        <v>2534.9970699999999</v>
      </c>
      <c r="B232">
        <v>1.0377927203463382</v>
      </c>
    </row>
    <row r="233" spans="1:2" x14ac:dyDescent="0.2">
      <c r="A233">
        <v>2536.00081</v>
      </c>
      <c r="B233">
        <v>1.0371554222864243</v>
      </c>
    </row>
    <row r="234" spans="1:2" x14ac:dyDescent="0.2">
      <c r="A234">
        <v>2536.9970699999999</v>
      </c>
      <c r="B234">
        <v>1.0349764368317298</v>
      </c>
    </row>
    <row r="235" spans="1:2" x14ac:dyDescent="0.2">
      <c r="A235">
        <v>2538.00362</v>
      </c>
      <c r="B235">
        <v>1.033692529375708</v>
      </c>
    </row>
    <row r="236" spans="1:2" x14ac:dyDescent="0.2">
      <c r="A236">
        <v>2539.0026699999999</v>
      </c>
      <c r="B236">
        <v>1.0327204112601502</v>
      </c>
    </row>
    <row r="237" spans="1:2" x14ac:dyDescent="0.2">
      <c r="A237">
        <v>2540.0031100000001</v>
      </c>
      <c r="B237">
        <v>1.0333025177829298</v>
      </c>
    </row>
    <row r="238" spans="1:2" x14ac:dyDescent="0.2">
      <c r="A238">
        <v>2540.9960000000001</v>
      </c>
      <c r="B238">
        <v>1.0290229929956214</v>
      </c>
    </row>
    <row r="239" spans="1:2" x14ac:dyDescent="0.2">
      <c r="A239">
        <v>2541.9992200000002</v>
      </c>
      <c r="B239">
        <v>1.0280559376576206</v>
      </c>
    </row>
    <row r="240" spans="1:2" x14ac:dyDescent="0.2">
      <c r="A240">
        <v>2543.0038500000001</v>
      </c>
      <c r="B240">
        <v>1.0254957101463009</v>
      </c>
    </row>
    <row r="241" spans="1:2" x14ac:dyDescent="0.2">
      <c r="A241">
        <v>2544.0008800000001</v>
      </c>
      <c r="B241">
        <v>1.0203271258589754</v>
      </c>
    </row>
    <row r="242" spans="1:2" x14ac:dyDescent="0.2">
      <c r="A242">
        <v>2544.9992999999999</v>
      </c>
      <c r="B242">
        <v>1.0189811008358909</v>
      </c>
    </row>
    <row r="243" spans="1:2" x14ac:dyDescent="0.2">
      <c r="A243">
        <v>2545.9991</v>
      </c>
      <c r="B243">
        <v>1.0145858296401877</v>
      </c>
    </row>
    <row r="244" spans="1:2" x14ac:dyDescent="0.2">
      <c r="A244">
        <v>2547.0002800000002</v>
      </c>
      <c r="B244">
        <v>1.0108283489711964</v>
      </c>
    </row>
    <row r="245" spans="1:2" x14ac:dyDescent="0.2">
      <c r="A245">
        <v>2548.0028499999999</v>
      </c>
      <c r="B245">
        <v>0.99956073966546655</v>
      </c>
    </row>
    <row r="246" spans="1:2" x14ac:dyDescent="0.2">
      <c r="A246">
        <v>2548.99775</v>
      </c>
      <c r="B246">
        <v>0.99388781280633931</v>
      </c>
    </row>
    <row r="247" spans="1:2" x14ac:dyDescent="0.2">
      <c r="A247">
        <v>2550.00308</v>
      </c>
      <c r="B247">
        <v>0.98846988973903693</v>
      </c>
    </row>
    <row r="248" spans="1:2" x14ac:dyDescent="0.2">
      <c r="A248">
        <v>2551.0007300000002</v>
      </c>
      <c r="B248">
        <v>0.98537667885074776</v>
      </c>
    </row>
    <row r="249" spans="1:2" x14ac:dyDescent="0.2">
      <c r="A249">
        <v>2551.9997499999999</v>
      </c>
      <c r="B249">
        <v>0.98071973862190986</v>
      </c>
    </row>
    <row r="250" spans="1:2" x14ac:dyDescent="0.2">
      <c r="A250">
        <v>2553.0001299999999</v>
      </c>
      <c r="B250">
        <v>0.97853198707571587</v>
      </c>
    </row>
    <row r="251" spans="1:2" x14ac:dyDescent="0.2">
      <c r="A251">
        <v>2554.0019000000002</v>
      </c>
      <c r="B251">
        <v>0.97671999703144374</v>
      </c>
    </row>
    <row r="252" spans="1:2" x14ac:dyDescent="0.2">
      <c r="A252">
        <v>2554.9959100000001</v>
      </c>
      <c r="B252">
        <v>0.97127165141156024</v>
      </c>
    </row>
    <row r="253" spans="1:2" x14ac:dyDescent="0.2">
      <c r="A253">
        <v>2556.0004100000001</v>
      </c>
      <c r="B253">
        <v>0.96912702138605522</v>
      </c>
    </row>
    <row r="254" spans="1:2" x14ac:dyDescent="0.2">
      <c r="A254">
        <v>2556.9971399999999</v>
      </c>
      <c r="B254">
        <v>0.97058952631057338</v>
      </c>
    </row>
    <row r="255" spans="1:2" x14ac:dyDescent="0.2">
      <c r="A255">
        <v>2558.0043900000001</v>
      </c>
      <c r="B255">
        <v>0.96658694177570803</v>
      </c>
    </row>
    <row r="256" spans="1:2" x14ac:dyDescent="0.2">
      <c r="A256">
        <v>2559.0038500000001</v>
      </c>
      <c r="B256">
        <v>0.96520234216361267</v>
      </c>
    </row>
    <row r="257" spans="1:2" x14ac:dyDescent="0.2">
      <c r="A257">
        <v>2559.99548</v>
      </c>
      <c r="B257">
        <v>0.96041318857745028</v>
      </c>
    </row>
    <row r="258" spans="1:2" x14ac:dyDescent="0.2">
      <c r="A258">
        <v>2560.99764</v>
      </c>
      <c r="B258">
        <v>0.96147617313580747</v>
      </c>
    </row>
    <row r="259" spans="1:2" x14ac:dyDescent="0.2">
      <c r="A259">
        <v>2562.0011800000002</v>
      </c>
      <c r="B259">
        <v>0.95533185231235185</v>
      </c>
    </row>
    <row r="260" spans="1:2" x14ac:dyDescent="0.2">
      <c r="A260">
        <v>2562.99685</v>
      </c>
      <c r="B260">
        <v>0.9523984098022007</v>
      </c>
    </row>
    <row r="261" spans="1:2" x14ac:dyDescent="0.2">
      <c r="A261">
        <v>2564.0031100000001</v>
      </c>
      <c r="B261">
        <v>0.95188853070941504</v>
      </c>
    </row>
    <row r="262" spans="1:2" x14ac:dyDescent="0.2">
      <c r="A262">
        <v>2565.0014900000001</v>
      </c>
      <c r="B262">
        <v>0.95493851062925705</v>
      </c>
    </row>
    <row r="263" spans="1:2" x14ac:dyDescent="0.2">
      <c r="A263">
        <v>2566.0012099999999</v>
      </c>
      <c r="B263">
        <v>0.95547386006986024</v>
      </c>
    </row>
    <row r="264" spans="1:2" x14ac:dyDescent="0.2">
      <c r="A264">
        <v>2567.0022800000002</v>
      </c>
      <c r="B264">
        <v>0.95877078766449964</v>
      </c>
    </row>
    <row r="265" spans="1:2" x14ac:dyDescent="0.2">
      <c r="A265">
        <v>2567.9954200000002</v>
      </c>
      <c r="B265">
        <v>0.96439515719673796</v>
      </c>
    </row>
    <row r="266" spans="1:2" x14ac:dyDescent="0.2">
      <c r="A266">
        <v>2568.99919</v>
      </c>
      <c r="B266">
        <v>0.96840988313910548</v>
      </c>
    </row>
    <row r="267" spans="1:2" x14ac:dyDescent="0.2">
      <c r="A267">
        <v>2570.0043099999998</v>
      </c>
      <c r="B267">
        <v>0.9774420334722641</v>
      </c>
    </row>
    <row r="268" spans="1:2" x14ac:dyDescent="0.2">
      <c r="A268">
        <v>2571.0014700000002</v>
      </c>
      <c r="B268">
        <v>0.99219215414785611</v>
      </c>
    </row>
    <row r="269" spans="1:2" x14ac:dyDescent="0.2">
      <c r="A269">
        <v>2571.9999600000001</v>
      </c>
      <c r="B269">
        <v>1.0241884595299591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022B-375D-5944-AD38-C063E9693110}">
  <dimension ref="A1:E615"/>
  <sheetViews>
    <sheetView workbookViewId="0">
      <selection activeCell="D15" sqref="D15:E15"/>
    </sheetView>
  </sheetViews>
  <sheetFormatPr baseColWidth="10" defaultRowHeight="16" x14ac:dyDescent="0.2"/>
  <sheetData>
    <row r="1" spans="1:5" x14ac:dyDescent="0.2">
      <c r="A1">
        <v>2401.9972299999999</v>
      </c>
      <c r="B1">
        <v>5.7014925378869062E-2</v>
      </c>
    </row>
    <row r="2" spans="1:5" x14ac:dyDescent="0.2">
      <c r="A2">
        <v>2404.9985700000002</v>
      </c>
      <c r="B2">
        <v>4.9562872596804128E-2</v>
      </c>
    </row>
    <row r="3" spans="1:5" x14ac:dyDescent="0.2">
      <c r="A3">
        <v>2408.0006699999999</v>
      </c>
      <c r="B3">
        <v>3.6960792543550537E-2</v>
      </c>
    </row>
    <row r="4" spans="1:5" x14ac:dyDescent="0.2">
      <c r="A4">
        <v>2411.0033899999999</v>
      </c>
      <c r="B4">
        <v>2.9721527233810083E-2</v>
      </c>
    </row>
    <row r="5" spans="1:5" x14ac:dyDescent="0.2">
      <c r="A5">
        <v>2413.9992000000002</v>
      </c>
      <c r="B5">
        <v>2.0198252488728495E-2</v>
      </c>
    </row>
    <row r="6" spans="1:5" x14ac:dyDescent="0.2">
      <c r="A6">
        <v>2417.0026899999998</v>
      </c>
      <c r="B6">
        <v>9.2268901159217563E-3</v>
      </c>
    </row>
    <row r="7" spans="1:5" x14ac:dyDescent="0.2">
      <c r="A7">
        <v>2419.9989</v>
      </c>
      <c r="B7">
        <v>9.9729043855360765E-3</v>
      </c>
    </row>
    <row r="8" spans="1:5" x14ac:dyDescent="0.2">
      <c r="A8">
        <v>2423.0025700000001</v>
      </c>
      <c r="B8">
        <v>3.7395013965041517E-3</v>
      </c>
    </row>
    <row r="9" spans="1:5" x14ac:dyDescent="0.2">
      <c r="A9">
        <v>2425.9985799999999</v>
      </c>
      <c r="B9">
        <v>8.6859204510161842E-3</v>
      </c>
    </row>
    <row r="10" spans="1:5" x14ac:dyDescent="0.2">
      <c r="A10">
        <v>2429.0018300000002</v>
      </c>
      <c r="B10">
        <v>-1.8741308664937636E-3</v>
      </c>
    </row>
    <row r="11" spans="1:5" x14ac:dyDescent="0.2">
      <c r="A11">
        <v>2431.9970600000001</v>
      </c>
      <c r="B11">
        <v>-5.4538291454017699E-3</v>
      </c>
    </row>
    <row r="12" spans="1:5" x14ac:dyDescent="0.2">
      <c r="A12">
        <v>2434.99928</v>
      </c>
      <c r="B12">
        <v>-9.9841512350249823E-3</v>
      </c>
    </row>
    <row r="13" spans="1:5" x14ac:dyDescent="0.2">
      <c r="A13">
        <v>2438.0007999999998</v>
      </c>
      <c r="B13">
        <v>-1.6738084900156307E-3</v>
      </c>
    </row>
    <row r="14" spans="1:5" x14ac:dyDescent="0.2">
      <c r="A14">
        <v>2441.00144</v>
      </c>
      <c r="B14">
        <v>-3.7909487057178424E-3</v>
      </c>
    </row>
    <row r="15" spans="1:5" x14ac:dyDescent="0.2">
      <c r="A15">
        <v>2444.0010699999998</v>
      </c>
      <c r="B15">
        <v>-2.4597932831728329E-3</v>
      </c>
      <c r="D15">
        <v>2481.6005100000002</v>
      </c>
      <c r="E15">
        <v>2482.0031199999999</v>
      </c>
    </row>
    <row r="16" spans="1:5" x14ac:dyDescent="0.2">
      <c r="A16">
        <v>2446.99953</v>
      </c>
      <c r="B16">
        <v>2.2768491728289513E-3</v>
      </c>
    </row>
    <row r="17" spans="1:2" x14ac:dyDescent="0.2">
      <c r="A17">
        <v>2449.99667</v>
      </c>
      <c r="B17">
        <v>1.2875048120240136E-2</v>
      </c>
    </row>
    <row r="18" spans="1:2" x14ac:dyDescent="0.2">
      <c r="A18">
        <v>2452.0026699999999</v>
      </c>
      <c r="B18">
        <v>4.9432458338987822E-3</v>
      </c>
    </row>
    <row r="19" spans="1:2" x14ac:dyDescent="0.2">
      <c r="A19">
        <v>2452.1988999999999</v>
      </c>
      <c r="B19">
        <v>9.0890850969825368E-3</v>
      </c>
    </row>
    <row r="20" spans="1:2" x14ac:dyDescent="0.2">
      <c r="A20">
        <v>2452.4030600000001</v>
      </c>
      <c r="B20">
        <v>4.0981598100420027E-3</v>
      </c>
    </row>
    <row r="21" spans="1:2" x14ac:dyDescent="0.2">
      <c r="A21">
        <v>2452.59942</v>
      </c>
      <c r="B21">
        <v>2.9644603250553714E-3</v>
      </c>
    </row>
    <row r="22" spans="1:2" x14ac:dyDescent="0.2">
      <c r="A22">
        <v>2452.8036999999999</v>
      </c>
      <c r="B22">
        <v>3.2530771112413153E-3</v>
      </c>
    </row>
    <row r="23" spans="1:2" x14ac:dyDescent="0.2">
      <c r="A23">
        <v>2453.0001900000002</v>
      </c>
      <c r="B23">
        <v>1.2142509205518186E-3</v>
      </c>
    </row>
    <row r="24" spans="1:2" x14ac:dyDescent="0.2">
      <c r="A24">
        <v>2453.1967300000001</v>
      </c>
      <c r="B24">
        <v>1.2873716395571525E-3</v>
      </c>
    </row>
    <row r="25" spans="1:2" x14ac:dyDescent="0.2">
      <c r="A25">
        <v>2453.40121</v>
      </c>
      <c r="B25">
        <v>4.5534487378497113E-4</v>
      </c>
    </row>
    <row r="26" spans="1:2" x14ac:dyDescent="0.2">
      <c r="A26">
        <v>2453.5978799999998</v>
      </c>
      <c r="B26">
        <v>-4.4071370480007737E-3</v>
      </c>
    </row>
    <row r="27" spans="1:2" x14ac:dyDescent="0.2">
      <c r="A27">
        <v>2453.8024799999998</v>
      </c>
      <c r="B27">
        <v>-8.8546804978328073E-4</v>
      </c>
    </row>
    <row r="28" spans="1:2" x14ac:dyDescent="0.2">
      <c r="A28">
        <v>2453.9992699999998</v>
      </c>
      <c r="B28">
        <v>-4.4980938508697174E-3</v>
      </c>
    </row>
    <row r="29" spans="1:2" x14ac:dyDescent="0.2">
      <c r="A29">
        <v>2454.1961299999998</v>
      </c>
      <c r="B29">
        <v>-3.0454895833045849E-3</v>
      </c>
    </row>
    <row r="30" spans="1:2" x14ac:dyDescent="0.2">
      <c r="A30">
        <v>2454.40092</v>
      </c>
      <c r="B30">
        <v>-1.2263050967621617E-3</v>
      </c>
    </row>
    <row r="31" spans="1:2" x14ac:dyDescent="0.2">
      <c r="A31">
        <v>2454.5979000000002</v>
      </c>
      <c r="B31">
        <v>-3.8906076157457746E-3</v>
      </c>
    </row>
    <row r="32" spans="1:2" x14ac:dyDescent="0.2">
      <c r="A32">
        <v>2454.8028199999999</v>
      </c>
      <c r="B32">
        <v>-3.1491566726793304E-3</v>
      </c>
    </row>
    <row r="33" spans="1:2" x14ac:dyDescent="0.2">
      <c r="A33">
        <v>2454.9999299999999</v>
      </c>
      <c r="B33">
        <v>-7.3012086876514315E-3</v>
      </c>
    </row>
    <row r="34" spans="1:2" x14ac:dyDescent="0.2">
      <c r="A34">
        <v>2455.1970900000001</v>
      </c>
      <c r="B34">
        <v>-5.3955442526430883E-3</v>
      </c>
    </row>
    <row r="35" spans="1:2" x14ac:dyDescent="0.2">
      <c r="A35">
        <v>2455.4022100000002</v>
      </c>
      <c r="B35">
        <v>-5.7750001994034839E-3</v>
      </c>
    </row>
    <row r="36" spans="1:2" x14ac:dyDescent="0.2">
      <c r="A36">
        <v>2455.5994999999998</v>
      </c>
      <c r="B36">
        <v>8.3054254081979626E-4</v>
      </c>
    </row>
    <row r="37" spans="1:2" x14ac:dyDescent="0.2">
      <c r="A37">
        <v>2455.79684</v>
      </c>
      <c r="B37">
        <v>2.2614189851905574E-2</v>
      </c>
    </row>
    <row r="38" spans="1:2" x14ac:dyDescent="0.2">
      <c r="A38">
        <v>2456.0021499999998</v>
      </c>
      <c r="B38">
        <v>4.6465874884495793E-2</v>
      </c>
    </row>
    <row r="39" spans="1:2" x14ac:dyDescent="0.2">
      <c r="A39">
        <v>2456.1996300000001</v>
      </c>
      <c r="B39">
        <v>4.9580023706834911E-2</v>
      </c>
    </row>
    <row r="40" spans="1:2" x14ac:dyDescent="0.2">
      <c r="A40">
        <v>2456.39716</v>
      </c>
      <c r="B40">
        <v>4.6829625529447451E-2</v>
      </c>
    </row>
    <row r="41" spans="1:2" x14ac:dyDescent="0.2">
      <c r="A41">
        <v>2456.60266</v>
      </c>
      <c r="B41">
        <v>1.2323202318508249E-2</v>
      </c>
    </row>
    <row r="42" spans="1:2" x14ac:dyDescent="0.2">
      <c r="A42">
        <v>2456.8003199999998</v>
      </c>
      <c r="B42">
        <v>-5.2615015170868014E-3</v>
      </c>
    </row>
    <row r="43" spans="1:2" x14ac:dyDescent="0.2">
      <c r="A43">
        <v>2456.9980399999999</v>
      </c>
      <c r="B43">
        <v>-2.816233102051831E-3</v>
      </c>
    </row>
    <row r="44" spans="1:2" x14ac:dyDescent="0.2">
      <c r="A44">
        <v>2457.2037300000002</v>
      </c>
      <c r="B44">
        <v>-4.7694939552510298E-3</v>
      </c>
    </row>
    <row r="45" spans="1:2" x14ac:dyDescent="0.2">
      <c r="A45">
        <v>2457.4015800000002</v>
      </c>
      <c r="B45">
        <v>-5.9036697798775717E-3</v>
      </c>
    </row>
    <row r="46" spans="1:2" x14ac:dyDescent="0.2">
      <c r="A46">
        <v>2457.5994900000001</v>
      </c>
      <c r="B46">
        <v>-3.7814315147576033E-3</v>
      </c>
    </row>
    <row r="47" spans="1:2" x14ac:dyDescent="0.2">
      <c r="A47">
        <v>2457.79745</v>
      </c>
      <c r="B47">
        <v>-4.7861487726127598E-3</v>
      </c>
    </row>
    <row r="48" spans="1:2" x14ac:dyDescent="0.2">
      <c r="A48">
        <v>2458.0034000000001</v>
      </c>
      <c r="B48">
        <v>-4.8631912797376126E-3</v>
      </c>
    </row>
    <row r="49" spans="1:2" x14ac:dyDescent="0.2">
      <c r="A49">
        <v>2458.2015000000001</v>
      </c>
      <c r="B49">
        <v>-5.2856600139244382E-3</v>
      </c>
    </row>
    <row r="50" spans="1:2" x14ac:dyDescent="0.2">
      <c r="A50">
        <v>2458.3996499999998</v>
      </c>
      <c r="B50">
        <v>-5.7944946790370096E-3</v>
      </c>
    </row>
    <row r="51" spans="1:2" x14ac:dyDescent="0.2">
      <c r="A51">
        <v>2458.5978599999999</v>
      </c>
      <c r="B51">
        <v>-5.2891227452953318E-3</v>
      </c>
    </row>
    <row r="52" spans="1:2" x14ac:dyDescent="0.2">
      <c r="A52">
        <v>2458.7961399999999</v>
      </c>
      <c r="B52">
        <v>-6.78991128713375E-3</v>
      </c>
    </row>
    <row r="53" spans="1:2" x14ac:dyDescent="0.2">
      <c r="A53">
        <v>2459.0024100000001</v>
      </c>
      <c r="B53">
        <v>-3.4155882936235853E-3</v>
      </c>
    </row>
    <row r="54" spans="1:2" x14ac:dyDescent="0.2">
      <c r="A54">
        <v>2459.2008099999998</v>
      </c>
      <c r="B54">
        <v>-5.9948404144727083E-3</v>
      </c>
    </row>
    <row r="55" spans="1:2" x14ac:dyDescent="0.2">
      <c r="A55">
        <v>2459.3992699999999</v>
      </c>
      <c r="B55">
        <v>-3.0523547186367644E-3</v>
      </c>
    </row>
    <row r="56" spans="1:2" x14ac:dyDescent="0.2">
      <c r="A56">
        <v>2459.5977899999998</v>
      </c>
      <c r="B56">
        <v>-6.9693524073677678E-3</v>
      </c>
    </row>
    <row r="57" spans="1:2" x14ac:dyDescent="0.2">
      <c r="A57">
        <v>2459.7963800000002</v>
      </c>
      <c r="B57">
        <v>-5.4283451115656692E-3</v>
      </c>
    </row>
    <row r="58" spans="1:2" x14ac:dyDescent="0.2">
      <c r="A58">
        <v>2460.00297</v>
      </c>
      <c r="B58">
        <v>-5.7643029170352852E-3</v>
      </c>
    </row>
    <row r="59" spans="1:2" x14ac:dyDescent="0.2">
      <c r="A59">
        <v>2460.2016800000001</v>
      </c>
      <c r="B59">
        <v>-1.8929352743870069E-3</v>
      </c>
    </row>
    <row r="60" spans="1:2" x14ac:dyDescent="0.2">
      <c r="A60">
        <v>2460.4004500000001</v>
      </c>
      <c r="B60">
        <v>-3.8264573589933833E-3</v>
      </c>
    </row>
    <row r="61" spans="1:2" x14ac:dyDescent="0.2">
      <c r="A61">
        <v>2460.5992799999999</v>
      </c>
      <c r="B61">
        <v>-3.5365643707672761E-3</v>
      </c>
    </row>
    <row r="62" spans="1:2" x14ac:dyDescent="0.2">
      <c r="A62">
        <v>2460.7981799999998</v>
      </c>
      <c r="B62">
        <v>-5.2537269000469608E-3</v>
      </c>
    </row>
    <row r="63" spans="1:2" x14ac:dyDescent="0.2">
      <c r="A63">
        <v>2460.9971300000002</v>
      </c>
      <c r="B63">
        <v>5.819796539203875E-4</v>
      </c>
    </row>
    <row r="64" spans="1:2" x14ac:dyDescent="0.2">
      <c r="A64">
        <v>2461.1961500000002</v>
      </c>
      <c r="B64">
        <v>-3.2923911434131659E-3</v>
      </c>
    </row>
    <row r="65" spans="1:2" x14ac:dyDescent="0.2">
      <c r="A65">
        <v>2461.40319</v>
      </c>
      <c r="B65">
        <v>-4.2540345291361727E-3</v>
      </c>
    </row>
    <row r="66" spans="1:2" x14ac:dyDescent="0.2">
      <c r="A66">
        <v>2461.6023300000002</v>
      </c>
      <c r="B66">
        <v>-5.5503262937063873E-4</v>
      </c>
    </row>
    <row r="67" spans="1:2" x14ac:dyDescent="0.2">
      <c r="A67">
        <v>2461.8015399999999</v>
      </c>
      <c r="B67">
        <v>-2.5085618014415488E-3</v>
      </c>
    </row>
    <row r="68" spans="1:2" x14ac:dyDescent="0.2">
      <c r="A68">
        <v>2462.0007999999998</v>
      </c>
      <c r="B68">
        <v>-1.1396987623871907E-3</v>
      </c>
    </row>
    <row r="69" spans="1:2" x14ac:dyDescent="0.2">
      <c r="A69">
        <v>2462.2001300000002</v>
      </c>
      <c r="B69">
        <v>-2.2313054740520626E-3</v>
      </c>
    </row>
    <row r="70" spans="1:2" x14ac:dyDescent="0.2">
      <c r="A70">
        <v>2462.3995199999999</v>
      </c>
      <c r="B70">
        <v>-1.767650627215191E-3</v>
      </c>
    </row>
    <row r="71" spans="1:2" x14ac:dyDescent="0.2">
      <c r="A71">
        <v>2462.59897</v>
      </c>
      <c r="B71">
        <v>-2.5992931105189923E-3</v>
      </c>
    </row>
    <row r="72" spans="1:2" x14ac:dyDescent="0.2">
      <c r="A72">
        <v>2462.7984799999999</v>
      </c>
      <c r="B72">
        <v>-1.8128546758726864E-3</v>
      </c>
    </row>
    <row r="73" spans="1:2" x14ac:dyDescent="0.2">
      <c r="A73">
        <v>2462.9980500000001</v>
      </c>
      <c r="B73">
        <v>-4.0266268037854464E-3</v>
      </c>
    </row>
    <row r="74" spans="1:2" x14ac:dyDescent="0.2">
      <c r="A74">
        <v>2463.19769</v>
      </c>
      <c r="B74">
        <v>-3.5628321529157362E-3</v>
      </c>
    </row>
    <row r="75" spans="1:2" x14ac:dyDescent="0.2">
      <c r="A75">
        <v>2463.3973799999999</v>
      </c>
      <c r="B75">
        <v>-2.1935013597018617E-3</v>
      </c>
    </row>
    <row r="76" spans="1:2" x14ac:dyDescent="0.2">
      <c r="A76">
        <v>2463.5971399999999</v>
      </c>
      <c r="B76">
        <v>-5.3562769405161529E-3</v>
      </c>
    </row>
    <row r="77" spans="1:2" x14ac:dyDescent="0.2">
      <c r="A77">
        <v>2463.7969600000001</v>
      </c>
      <c r="B77">
        <v>-4.482932900499597E-3</v>
      </c>
    </row>
    <row r="78" spans="1:2" x14ac:dyDescent="0.2">
      <c r="A78">
        <v>2463.9968399999998</v>
      </c>
      <c r="B78">
        <v>-5.0352929269094748E-3</v>
      </c>
    </row>
    <row r="79" spans="1:2" x14ac:dyDescent="0.2">
      <c r="A79">
        <v>2464.19679</v>
      </c>
      <c r="B79">
        <v>-5.2408095973526629E-3</v>
      </c>
    </row>
    <row r="80" spans="1:2" x14ac:dyDescent="0.2">
      <c r="A80">
        <v>2464.3967899999998</v>
      </c>
      <c r="B80">
        <v>-6.6553878581002727E-3</v>
      </c>
    </row>
    <row r="81" spans="1:2" x14ac:dyDescent="0.2">
      <c r="A81">
        <v>2464.5968600000001</v>
      </c>
      <c r="B81">
        <v>-8.2000866252853449E-3</v>
      </c>
    </row>
    <row r="82" spans="1:2" x14ac:dyDescent="0.2">
      <c r="A82">
        <v>2464.7969899999998</v>
      </c>
      <c r="B82">
        <v>-4.9949758266475E-3</v>
      </c>
    </row>
    <row r="83" spans="1:2" x14ac:dyDescent="0.2">
      <c r="A83">
        <v>2464.9971799999998</v>
      </c>
      <c r="B83">
        <v>-6.8190307001884561E-3</v>
      </c>
    </row>
    <row r="84" spans="1:2" x14ac:dyDescent="0.2">
      <c r="A84">
        <v>2465.1974300000002</v>
      </c>
      <c r="B84">
        <v>-7.1979417758144398E-3</v>
      </c>
    </row>
    <row r="85" spans="1:2" x14ac:dyDescent="0.2">
      <c r="A85">
        <v>2465.3977399999999</v>
      </c>
      <c r="B85">
        <v>-6.1939758365268278E-3</v>
      </c>
    </row>
    <row r="86" spans="1:2" x14ac:dyDescent="0.2">
      <c r="A86">
        <v>2465.5981200000001</v>
      </c>
      <c r="B86">
        <v>-9.6179848850569266E-3</v>
      </c>
    </row>
    <row r="87" spans="1:2" x14ac:dyDescent="0.2">
      <c r="A87">
        <v>2465.7985600000002</v>
      </c>
      <c r="B87">
        <v>-7.6215117930356919E-3</v>
      </c>
    </row>
    <row r="88" spans="1:2" x14ac:dyDescent="0.2">
      <c r="A88">
        <v>2465.9990600000001</v>
      </c>
      <c r="B88">
        <v>-6.2079236733794448E-3</v>
      </c>
    </row>
    <row r="89" spans="1:2" x14ac:dyDescent="0.2">
      <c r="A89">
        <v>2466.1996199999999</v>
      </c>
      <c r="B89">
        <v>-8.0755369045085387E-3</v>
      </c>
    </row>
    <row r="90" spans="1:2" x14ac:dyDescent="0.2">
      <c r="A90">
        <v>2466.4002500000001</v>
      </c>
      <c r="B90">
        <v>-7.6108955701834373E-3</v>
      </c>
    </row>
    <row r="91" spans="1:2" x14ac:dyDescent="0.2">
      <c r="A91">
        <v>2466.6009300000001</v>
      </c>
      <c r="B91">
        <v>-1.118487152942243E-2</v>
      </c>
    </row>
    <row r="92" spans="1:2" x14ac:dyDescent="0.2">
      <c r="A92">
        <v>2466.80168</v>
      </c>
      <c r="B92">
        <v>-1.022382565974041E-2</v>
      </c>
    </row>
    <row r="93" spans="1:2" x14ac:dyDescent="0.2">
      <c r="A93">
        <v>2467.0024899999999</v>
      </c>
      <c r="B93">
        <v>-1.0838734829543254E-2</v>
      </c>
    </row>
    <row r="94" spans="1:2" x14ac:dyDescent="0.2">
      <c r="A94">
        <v>2467.20336</v>
      </c>
      <c r="B94">
        <v>-7.5876611925301419E-3</v>
      </c>
    </row>
    <row r="95" spans="1:2" x14ac:dyDescent="0.2">
      <c r="A95">
        <v>2467.39626</v>
      </c>
      <c r="B95">
        <v>-8.8724564203639042E-3</v>
      </c>
    </row>
    <row r="96" spans="1:2" x14ac:dyDescent="0.2">
      <c r="A96">
        <v>2467.5972499999998</v>
      </c>
      <c r="B96">
        <v>-6.4397980112729037E-3</v>
      </c>
    </row>
    <row r="97" spans="1:2" x14ac:dyDescent="0.2">
      <c r="A97">
        <v>2467.7983100000001</v>
      </c>
      <c r="B97">
        <v>-9.3880601048549218E-3</v>
      </c>
    </row>
    <row r="98" spans="1:2" x14ac:dyDescent="0.2">
      <c r="A98">
        <v>2467.9994299999998</v>
      </c>
      <c r="B98">
        <v>-9.4192115886624159E-3</v>
      </c>
    </row>
    <row r="99" spans="1:2" x14ac:dyDescent="0.2">
      <c r="A99">
        <v>2468.2006099999999</v>
      </c>
      <c r="B99">
        <v>-7.1594655531872012E-3</v>
      </c>
    </row>
    <row r="100" spans="1:2" x14ac:dyDescent="0.2">
      <c r="A100">
        <v>2468.4018500000002</v>
      </c>
      <c r="B100">
        <v>-3.0177878503976564E-3</v>
      </c>
    </row>
    <row r="101" spans="1:2" x14ac:dyDescent="0.2">
      <c r="A101">
        <v>2468.6031499999999</v>
      </c>
      <c r="B101">
        <v>-8.040331091123289E-3</v>
      </c>
    </row>
    <row r="102" spans="1:2" x14ac:dyDescent="0.2">
      <c r="A102">
        <v>2468.79646</v>
      </c>
      <c r="B102">
        <v>-6.859890843989737E-3</v>
      </c>
    </row>
    <row r="103" spans="1:2" x14ac:dyDescent="0.2">
      <c r="A103">
        <v>2468.9978900000001</v>
      </c>
      <c r="B103">
        <v>-7.3871326695130624E-3</v>
      </c>
    </row>
    <row r="104" spans="1:2" x14ac:dyDescent="0.2">
      <c r="A104">
        <v>2469.19938</v>
      </c>
      <c r="B104">
        <v>-8.2190507879935336E-3</v>
      </c>
    </row>
    <row r="105" spans="1:2" x14ac:dyDescent="0.2">
      <c r="A105">
        <v>2469.4009299999998</v>
      </c>
      <c r="B105">
        <v>-3.813294882667012E-3</v>
      </c>
    </row>
    <row r="106" spans="1:2" x14ac:dyDescent="0.2">
      <c r="A106">
        <v>2469.6025399999999</v>
      </c>
      <c r="B106">
        <v>-6.1357674140206635E-3</v>
      </c>
    </row>
    <row r="107" spans="1:2" x14ac:dyDescent="0.2">
      <c r="A107">
        <v>2469.7961500000001</v>
      </c>
      <c r="B107">
        <v>-4.2826798721319649E-3</v>
      </c>
    </row>
    <row r="108" spans="1:2" x14ac:dyDescent="0.2">
      <c r="A108">
        <v>2469.9978900000001</v>
      </c>
      <c r="B108">
        <v>-3.0132047079509294E-3</v>
      </c>
    </row>
    <row r="109" spans="1:2" x14ac:dyDescent="0.2">
      <c r="A109">
        <v>2470.1996800000002</v>
      </c>
      <c r="B109">
        <v>-4.1675920149621031E-3</v>
      </c>
    </row>
    <row r="110" spans="1:2" x14ac:dyDescent="0.2">
      <c r="A110">
        <v>2470.4015399999998</v>
      </c>
      <c r="B110">
        <v>-8.0258203082467002E-3</v>
      </c>
    </row>
    <row r="111" spans="1:2" x14ac:dyDescent="0.2">
      <c r="A111">
        <v>2470.60347</v>
      </c>
      <c r="B111">
        <v>-4.7236588281101667E-3</v>
      </c>
    </row>
    <row r="112" spans="1:2" x14ac:dyDescent="0.2">
      <c r="A112">
        <v>2470.7973699999998</v>
      </c>
      <c r="B112">
        <v>-5.3811056900018011E-3</v>
      </c>
    </row>
    <row r="113" spans="1:2" x14ac:dyDescent="0.2">
      <c r="A113">
        <v>2470.9994200000001</v>
      </c>
      <c r="B113">
        <v>-5.0613770579307667E-3</v>
      </c>
    </row>
    <row r="114" spans="1:2" x14ac:dyDescent="0.2">
      <c r="A114">
        <v>2471.2015200000001</v>
      </c>
      <c r="B114">
        <v>-4.0960355347471776E-3</v>
      </c>
    </row>
    <row r="115" spans="1:2" x14ac:dyDescent="0.2">
      <c r="A115">
        <v>2471.4036900000001</v>
      </c>
      <c r="B115">
        <v>-4.6660491136817058E-3</v>
      </c>
    </row>
    <row r="116" spans="1:2" x14ac:dyDescent="0.2">
      <c r="A116">
        <v>2471.5978399999999</v>
      </c>
      <c r="B116">
        <v>-2.3126146410383619E-3</v>
      </c>
    </row>
    <row r="117" spans="1:2" x14ac:dyDescent="0.2">
      <c r="A117">
        <v>2471.8001300000001</v>
      </c>
      <c r="B117">
        <v>-2.2090695550498852E-4</v>
      </c>
    </row>
    <row r="118" spans="1:2" x14ac:dyDescent="0.2">
      <c r="A118">
        <v>2472.0024800000001</v>
      </c>
      <c r="B118">
        <v>-4.2423091986087068E-4</v>
      </c>
    </row>
    <row r="119" spans="1:2" x14ac:dyDescent="0.2">
      <c r="A119">
        <v>2472.1968000000002</v>
      </c>
      <c r="B119">
        <v>-8.6468161116881758E-5</v>
      </c>
    </row>
    <row r="120" spans="1:2" x14ac:dyDescent="0.2">
      <c r="A120">
        <v>2472.3992800000001</v>
      </c>
      <c r="B120">
        <v>4.4326320870618626E-3</v>
      </c>
    </row>
    <row r="121" spans="1:2" x14ac:dyDescent="0.2">
      <c r="A121">
        <v>2472.6018199999999</v>
      </c>
      <c r="B121">
        <v>5.9404741859134915E-3</v>
      </c>
    </row>
    <row r="122" spans="1:2" x14ac:dyDescent="0.2">
      <c r="A122">
        <v>2472.7963199999999</v>
      </c>
      <c r="B122">
        <v>6.2349296872657306E-3</v>
      </c>
    </row>
    <row r="123" spans="1:2" x14ac:dyDescent="0.2">
      <c r="A123">
        <v>2472.9989799999998</v>
      </c>
      <c r="B123">
        <v>9.7170661265871452E-3</v>
      </c>
    </row>
    <row r="124" spans="1:2" x14ac:dyDescent="0.2">
      <c r="A124">
        <v>2473.2017099999998</v>
      </c>
      <c r="B124">
        <v>7.0431953883383098E-3</v>
      </c>
    </row>
    <row r="125" spans="1:2" x14ac:dyDescent="0.2">
      <c r="A125">
        <v>2473.3963800000001</v>
      </c>
      <c r="B125">
        <v>1.0350483851821718E-2</v>
      </c>
    </row>
    <row r="126" spans="1:2" x14ac:dyDescent="0.2">
      <c r="A126">
        <v>2473.5992299999998</v>
      </c>
      <c r="B126">
        <v>1.0864792165916856E-2</v>
      </c>
    </row>
    <row r="127" spans="1:2" x14ac:dyDescent="0.2">
      <c r="A127">
        <v>2473.8021399999998</v>
      </c>
      <c r="B127">
        <v>9.9457635880490104E-3</v>
      </c>
    </row>
    <row r="128" spans="1:2" x14ac:dyDescent="0.2">
      <c r="A128">
        <v>2473.9969999999998</v>
      </c>
      <c r="B128">
        <v>1.013851312505938E-2</v>
      </c>
    </row>
    <row r="129" spans="1:2" x14ac:dyDescent="0.2">
      <c r="A129">
        <v>2474.20003</v>
      </c>
      <c r="B129">
        <v>1.4675397868578948E-2</v>
      </c>
    </row>
    <row r="130" spans="1:2" x14ac:dyDescent="0.2">
      <c r="A130">
        <v>2474.4031300000001</v>
      </c>
      <c r="B130">
        <v>1.3756468013022232E-2</v>
      </c>
    </row>
    <row r="131" spans="1:2" x14ac:dyDescent="0.2">
      <c r="A131">
        <v>2474.59816</v>
      </c>
      <c r="B131">
        <v>1.4139640707664172E-2</v>
      </c>
    </row>
    <row r="132" spans="1:2" x14ac:dyDescent="0.2">
      <c r="A132">
        <v>2474.8013799999999</v>
      </c>
      <c r="B132">
        <v>1.8179226783779558E-2</v>
      </c>
    </row>
    <row r="133" spans="1:2" x14ac:dyDescent="0.2">
      <c r="A133">
        <v>2474.9965299999999</v>
      </c>
      <c r="B133">
        <v>2.0815329850004893E-2</v>
      </c>
    </row>
    <row r="134" spans="1:2" x14ac:dyDescent="0.2">
      <c r="A134">
        <v>2475.1998699999999</v>
      </c>
      <c r="B134">
        <v>2.1828275285119682E-2</v>
      </c>
    </row>
    <row r="135" spans="1:2" x14ac:dyDescent="0.2">
      <c r="A135">
        <v>2475.40328</v>
      </c>
      <c r="B135">
        <v>2.7214553499364975E-2</v>
      </c>
    </row>
    <row r="136" spans="1:2" x14ac:dyDescent="0.2">
      <c r="A136">
        <v>2475.59861</v>
      </c>
      <c r="B136">
        <v>2.8504480773883231E-2</v>
      </c>
    </row>
    <row r="137" spans="1:2" x14ac:dyDescent="0.2">
      <c r="A137">
        <v>2475.8021399999998</v>
      </c>
      <c r="B137">
        <v>3.316205250670802E-2</v>
      </c>
    </row>
    <row r="138" spans="1:2" x14ac:dyDescent="0.2">
      <c r="A138">
        <v>2475.9975800000002</v>
      </c>
      <c r="B138">
        <v>3.4761495855346367E-2</v>
      </c>
    </row>
    <row r="139" spans="1:2" x14ac:dyDescent="0.2">
      <c r="A139">
        <v>2476.2012399999999</v>
      </c>
      <c r="B139">
        <v>3.9607696200273955E-2</v>
      </c>
    </row>
    <row r="140" spans="1:2" x14ac:dyDescent="0.2">
      <c r="A140">
        <v>2476.3968</v>
      </c>
      <c r="B140">
        <v>4.3416265194507649E-2</v>
      </c>
    </row>
    <row r="141" spans="1:2" x14ac:dyDescent="0.2">
      <c r="A141">
        <v>2476.6005799999998</v>
      </c>
      <c r="B141">
        <v>5.3752705809523259E-2</v>
      </c>
    </row>
    <row r="142" spans="1:2" x14ac:dyDescent="0.2">
      <c r="A142">
        <v>2476.7962600000001</v>
      </c>
      <c r="B142">
        <v>5.8510773002632785E-2</v>
      </c>
    </row>
    <row r="143" spans="1:2" x14ac:dyDescent="0.2">
      <c r="A143">
        <v>2477.0001600000001</v>
      </c>
      <c r="B143">
        <v>7.060481114426552E-2</v>
      </c>
    </row>
    <row r="144" spans="1:2" x14ac:dyDescent="0.2">
      <c r="A144">
        <v>2477.1959700000002</v>
      </c>
      <c r="B144">
        <v>8.3151622081721194E-2</v>
      </c>
    </row>
    <row r="145" spans="1:2" x14ac:dyDescent="0.2">
      <c r="A145">
        <v>2477.3999899999999</v>
      </c>
      <c r="B145">
        <v>0.10497598563193537</v>
      </c>
    </row>
    <row r="146" spans="1:2" x14ac:dyDescent="0.2">
      <c r="A146">
        <v>2477.6040800000001</v>
      </c>
      <c r="B146">
        <v>0.12572020969455225</v>
      </c>
    </row>
    <row r="147" spans="1:2" x14ac:dyDescent="0.2">
      <c r="A147">
        <v>2477.80006</v>
      </c>
      <c r="B147">
        <v>0.1481766322875481</v>
      </c>
    </row>
    <row r="148" spans="1:2" x14ac:dyDescent="0.2">
      <c r="A148">
        <v>2477.9960999999998</v>
      </c>
      <c r="B148">
        <v>0.17094594833529553</v>
      </c>
    </row>
    <row r="149" spans="1:2" x14ac:dyDescent="0.2">
      <c r="A149">
        <v>2478.20037</v>
      </c>
      <c r="B149">
        <v>0.20056545205985674</v>
      </c>
    </row>
    <row r="150" spans="1:2" x14ac:dyDescent="0.2">
      <c r="A150">
        <v>2478.39653</v>
      </c>
      <c r="B150">
        <v>0.22531970475439936</v>
      </c>
    </row>
    <row r="151" spans="1:2" x14ac:dyDescent="0.2">
      <c r="A151">
        <v>2478.6009199999999</v>
      </c>
      <c r="B151">
        <v>0.26485015246802129</v>
      </c>
    </row>
    <row r="152" spans="1:2" x14ac:dyDescent="0.2">
      <c r="A152">
        <v>2478.7972</v>
      </c>
      <c r="B152">
        <v>0.30361068895119725</v>
      </c>
    </row>
    <row r="153" spans="1:2" x14ac:dyDescent="0.2">
      <c r="A153">
        <v>2479.0017200000002</v>
      </c>
      <c r="B153">
        <v>0.35977658939639401</v>
      </c>
    </row>
    <row r="154" spans="1:2" x14ac:dyDescent="0.2">
      <c r="A154">
        <v>2479.19812</v>
      </c>
      <c r="B154">
        <v>0.41664357646647915</v>
      </c>
    </row>
    <row r="155" spans="1:2" x14ac:dyDescent="0.2">
      <c r="A155">
        <v>2479.4027599999999</v>
      </c>
      <c r="B155">
        <v>0.49253799752082045</v>
      </c>
    </row>
    <row r="156" spans="1:2" x14ac:dyDescent="0.2">
      <c r="A156">
        <v>2479.5992799999999</v>
      </c>
      <c r="B156">
        <v>0.59869027309465483</v>
      </c>
    </row>
    <row r="157" spans="1:2" x14ac:dyDescent="0.2">
      <c r="A157">
        <v>2479.80404</v>
      </c>
      <c r="B157">
        <v>0.77638479688346906</v>
      </c>
    </row>
    <row r="158" spans="1:2" x14ac:dyDescent="0.2">
      <c r="A158">
        <v>2480.0006800000001</v>
      </c>
      <c r="B158">
        <v>1.0285121905595358</v>
      </c>
    </row>
    <row r="159" spans="1:2" x14ac:dyDescent="0.2">
      <c r="A159">
        <v>2480.1973699999999</v>
      </c>
      <c r="B159">
        <v>1.3943820678301069</v>
      </c>
    </row>
    <row r="160" spans="1:2" x14ac:dyDescent="0.2">
      <c r="A160">
        <v>2480.4023200000001</v>
      </c>
      <c r="B160">
        <v>1.9145316095672453</v>
      </c>
    </row>
    <row r="161" spans="1:2" x14ac:dyDescent="0.2">
      <c r="A161">
        <v>2480.5991399999998</v>
      </c>
      <c r="B161">
        <v>2.6310025149686931</v>
      </c>
    </row>
    <row r="162" spans="1:2" x14ac:dyDescent="0.2">
      <c r="A162">
        <v>2480.79601</v>
      </c>
      <c r="B162">
        <v>3.7082564890810947</v>
      </c>
    </row>
    <row r="163" spans="1:2" x14ac:dyDescent="0.2">
      <c r="A163">
        <v>2481.0011500000001</v>
      </c>
      <c r="B163">
        <v>5.2741918176104416</v>
      </c>
    </row>
    <row r="164" spans="1:2" x14ac:dyDescent="0.2">
      <c r="A164">
        <v>2481.19814</v>
      </c>
      <c r="B164">
        <v>6.9748159673490919</v>
      </c>
    </row>
    <row r="165" spans="1:2" x14ac:dyDescent="0.2">
      <c r="A165">
        <v>2481.4034000000001</v>
      </c>
      <c r="B165">
        <v>8.4179721252879922</v>
      </c>
    </row>
    <row r="166" spans="1:2" x14ac:dyDescent="0.2">
      <c r="A166">
        <v>2481.6005100000002</v>
      </c>
      <c r="B166">
        <v>9.129004393530785</v>
      </c>
    </row>
    <row r="167" spans="1:2" x14ac:dyDescent="0.2">
      <c r="A167">
        <v>2481.7976800000001</v>
      </c>
      <c r="B167">
        <v>9.1027878916972504</v>
      </c>
    </row>
    <row r="168" spans="1:2" x14ac:dyDescent="0.2">
      <c r="A168">
        <v>2482.0031199999999</v>
      </c>
      <c r="B168">
        <v>8.4300898683609162</v>
      </c>
    </row>
    <row r="169" spans="1:2" x14ac:dyDescent="0.2">
      <c r="A169">
        <v>2482.2004099999999</v>
      </c>
      <c r="B169">
        <v>7.3557369607188789</v>
      </c>
    </row>
    <row r="170" spans="1:2" x14ac:dyDescent="0.2">
      <c r="A170">
        <v>2482.3977599999998</v>
      </c>
      <c r="B170">
        <v>6.1021801762811476</v>
      </c>
    </row>
    <row r="171" spans="1:2" x14ac:dyDescent="0.2">
      <c r="A171">
        <v>2482.6033900000002</v>
      </c>
      <c r="B171">
        <v>4.8332044505997542</v>
      </c>
    </row>
    <row r="172" spans="1:2" x14ac:dyDescent="0.2">
      <c r="A172">
        <v>2482.8008599999998</v>
      </c>
      <c r="B172">
        <v>3.7718741530633859</v>
      </c>
    </row>
    <row r="173" spans="1:2" x14ac:dyDescent="0.2">
      <c r="A173">
        <v>2482.99838</v>
      </c>
      <c r="B173">
        <v>2.9269114728859527</v>
      </c>
    </row>
    <row r="174" spans="1:2" x14ac:dyDescent="0.2">
      <c r="A174">
        <v>2483.1959700000002</v>
      </c>
      <c r="B174">
        <v>2.290995336302434</v>
      </c>
    </row>
    <row r="175" spans="1:2" x14ac:dyDescent="0.2">
      <c r="A175">
        <v>2483.4018500000002</v>
      </c>
      <c r="B175">
        <v>1.804258381754589</v>
      </c>
    </row>
    <row r="176" spans="1:2" x14ac:dyDescent="0.2">
      <c r="A176">
        <v>2483.5995499999999</v>
      </c>
      <c r="B176">
        <v>1.4724826949571022</v>
      </c>
    </row>
    <row r="177" spans="1:2" x14ac:dyDescent="0.2">
      <c r="A177">
        <v>2483.7973099999999</v>
      </c>
      <c r="B177">
        <v>1.2397771759494833</v>
      </c>
    </row>
    <row r="178" spans="1:2" x14ac:dyDescent="0.2">
      <c r="A178">
        <v>2484.0033800000001</v>
      </c>
      <c r="B178">
        <v>1.0729776011237608</v>
      </c>
    </row>
    <row r="179" spans="1:2" x14ac:dyDescent="0.2">
      <c r="A179">
        <v>2484.2012599999998</v>
      </c>
      <c r="B179">
        <v>0.96620252111142535</v>
      </c>
    </row>
    <row r="180" spans="1:2" x14ac:dyDescent="0.2">
      <c r="A180">
        <v>2484.3991999999998</v>
      </c>
      <c r="B180">
        <v>0.89499956219737864</v>
      </c>
    </row>
    <row r="181" spans="1:2" x14ac:dyDescent="0.2">
      <c r="A181">
        <v>2484.5972000000002</v>
      </c>
      <c r="B181">
        <v>0.84792104758441333</v>
      </c>
    </row>
    <row r="182" spans="1:2" x14ac:dyDescent="0.2">
      <c r="A182">
        <v>2484.8035199999999</v>
      </c>
      <c r="B182">
        <v>0.81996734208093958</v>
      </c>
    </row>
    <row r="183" spans="1:2" x14ac:dyDescent="0.2">
      <c r="A183">
        <v>2485.00164</v>
      </c>
      <c r="B183">
        <v>0.80452620062600955</v>
      </c>
    </row>
    <row r="184" spans="1:2" x14ac:dyDescent="0.2">
      <c r="A184">
        <v>2485.1998100000001</v>
      </c>
      <c r="B184">
        <v>0.79845996730134905</v>
      </c>
    </row>
    <row r="185" spans="1:2" x14ac:dyDescent="0.2">
      <c r="A185">
        <v>2485.3980499999998</v>
      </c>
      <c r="B185">
        <v>0.79799431560169887</v>
      </c>
    </row>
    <row r="186" spans="1:2" x14ac:dyDescent="0.2">
      <c r="A186">
        <v>2485.5963499999998</v>
      </c>
      <c r="B186">
        <v>0.79683890548719005</v>
      </c>
    </row>
    <row r="187" spans="1:2" x14ac:dyDescent="0.2">
      <c r="A187">
        <v>2485.8029700000002</v>
      </c>
      <c r="B187">
        <v>0.80137283645825585</v>
      </c>
    </row>
    <row r="188" spans="1:2" x14ac:dyDescent="0.2">
      <c r="A188">
        <v>2486.0013899999999</v>
      </c>
      <c r="B188">
        <v>0.80590735007241365</v>
      </c>
    </row>
    <row r="189" spans="1:2" x14ac:dyDescent="0.2">
      <c r="A189">
        <v>2486.1998600000002</v>
      </c>
      <c r="B189">
        <v>0.81476691070248541</v>
      </c>
    </row>
    <row r="190" spans="1:2" x14ac:dyDescent="0.2">
      <c r="A190">
        <v>2486.3984</v>
      </c>
      <c r="B190">
        <v>0.81621571665042536</v>
      </c>
    </row>
    <row r="191" spans="1:2" x14ac:dyDescent="0.2">
      <c r="A191">
        <v>2486.59699</v>
      </c>
      <c r="B191">
        <v>0.82144196725245733</v>
      </c>
    </row>
    <row r="192" spans="1:2" x14ac:dyDescent="0.2">
      <c r="A192">
        <v>2486.80393</v>
      </c>
      <c r="B192">
        <v>0.83035449924397076</v>
      </c>
    </row>
    <row r="193" spans="1:2" x14ac:dyDescent="0.2">
      <c r="A193">
        <v>2487.0026400000002</v>
      </c>
      <c r="B193">
        <v>0.83495495659398</v>
      </c>
    </row>
    <row r="194" spans="1:2" x14ac:dyDescent="0.2">
      <c r="A194">
        <v>2487.2014100000001</v>
      </c>
      <c r="B194">
        <v>0.84204618122995512</v>
      </c>
    </row>
    <row r="195" spans="1:2" x14ac:dyDescent="0.2">
      <c r="A195">
        <v>2487.4002500000001</v>
      </c>
      <c r="B195">
        <v>0.84802840656692946</v>
      </c>
    </row>
    <row r="196" spans="1:2" x14ac:dyDescent="0.2">
      <c r="A196">
        <v>2487.5991399999998</v>
      </c>
      <c r="B196">
        <v>0.85304817932359345</v>
      </c>
    </row>
    <row r="197" spans="1:2" x14ac:dyDescent="0.2">
      <c r="A197">
        <v>2487.7980899999998</v>
      </c>
      <c r="B197">
        <v>0.86063157823607805</v>
      </c>
    </row>
    <row r="198" spans="1:2" x14ac:dyDescent="0.2">
      <c r="A198">
        <v>2487.9971</v>
      </c>
      <c r="B198">
        <v>0.86106746060558248</v>
      </c>
    </row>
    <row r="199" spans="1:2" x14ac:dyDescent="0.2">
      <c r="A199">
        <v>2488.1961700000002</v>
      </c>
      <c r="B199">
        <v>0.8695529152621071</v>
      </c>
    </row>
    <row r="200" spans="1:2" x14ac:dyDescent="0.2">
      <c r="A200">
        <v>2488.4035899999999</v>
      </c>
      <c r="B200">
        <v>0.87851964764027757</v>
      </c>
    </row>
    <row r="201" spans="1:2" x14ac:dyDescent="0.2">
      <c r="A201">
        <v>2488.6027800000002</v>
      </c>
      <c r="B201">
        <v>0.88742867316961205</v>
      </c>
    </row>
    <row r="202" spans="1:2" x14ac:dyDescent="0.2">
      <c r="A202">
        <v>2488.8020299999998</v>
      </c>
      <c r="B202">
        <v>0.896237895992678</v>
      </c>
    </row>
    <row r="203" spans="1:2" x14ac:dyDescent="0.2">
      <c r="A203">
        <v>2489.0013399999998</v>
      </c>
      <c r="B203">
        <v>0.90467254339615033</v>
      </c>
    </row>
    <row r="204" spans="1:2" x14ac:dyDescent="0.2">
      <c r="A204">
        <v>2489.2007100000001</v>
      </c>
      <c r="B204">
        <v>0.9173711244385987</v>
      </c>
    </row>
    <row r="205" spans="1:2" x14ac:dyDescent="0.2">
      <c r="A205">
        <v>2489.4001400000002</v>
      </c>
      <c r="B205">
        <v>0.92649962432965116</v>
      </c>
    </row>
    <row r="206" spans="1:2" x14ac:dyDescent="0.2">
      <c r="A206">
        <v>2489.59962</v>
      </c>
      <c r="B206">
        <v>0.93733462570148585</v>
      </c>
    </row>
    <row r="207" spans="1:2" x14ac:dyDescent="0.2">
      <c r="A207">
        <v>2489.7991699999998</v>
      </c>
      <c r="B207">
        <v>0.945931647020404</v>
      </c>
    </row>
    <row r="208" spans="1:2" x14ac:dyDescent="0.2">
      <c r="A208">
        <v>2489.9987700000001</v>
      </c>
      <c r="B208">
        <v>0.95554175692649113</v>
      </c>
    </row>
    <row r="209" spans="1:2" x14ac:dyDescent="0.2">
      <c r="A209">
        <v>2490.1984299999999</v>
      </c>
      <c r="B209">
        <v>0.97288309551042118</v>
      </c>
    </row>
    <row r="210" spans="1:2" x14ac:dyDescent="0.2">
      <c r="A210">
        <v>2490.3981600000002</v>
      </c>
      <c r="B210">
        <v>0.98942382562535613</v>
      </c>
    </row>
    <row r="211" spans="1:2" x14ac:dyDescent="0.2">
      <c r="A211">
        <v>2490.5979400000001</v>
      </c>
      <c r="B211">
        <v>1.0033025362306609</v>
      </c>
    </row>
    <row r="212" spans="1:2" x14ac:dyDescent="0.2">
      <c r="A212">
        <v>2490.7977799999999</v>
      </c>
      <c r="B212">
        <v>1.0148817353866177</v>
      </c>
    </row>
    <row r="213" spans="1:2" x14ac:dyDescent="0.2">
      <c r="A213">
        <v>2490.9976799999999</v>
      </c>
      <c r="B213">
        <v>1.0272737002443475</v>
      </c>
    </row>
    <row r="214" spans="1:2" x14ac:dyDescent="0.2">
      <c r="A214">
        <v>2491.1976399999999</v>
      </c>
      <c r="B214">
        <v>1.0455210827541057</v>
      </c>
    </row>
    <row r="215" spans="1:2" x14ac:dyDescent="0.2">
      <c r="A215">
        <v>2491.3976600000001</v>
      </c>
      <c r="B215">
        <v>1.0604130673344758</v>
      </c>
    </row>
    <row r="216" spans="1:2" x14ac:dyDescent="0.2">
      <c r="A216">
        <v>2491.5977400000002</v>
      </c>
      <c r="B216">
        <v>1.0783477178464673</v>
      </c>
    </row>
    <row r="217" spans="1:2" x14ac:dyDescent="0.2">
      <c r="A217">
        <v>2491.7978800000001</v>
      </c>
      <c r="B217">
        <v>1.0955873495584401</v>
      </c>
    </row>
    <row r="218" spans="1:2" x14ac:dyDescent="0.2">
      <c r="A218">
        <v>2491.9980799999998</v>
      </c>
      <c r="B218">
        <v>1.1227987688400667</v>
      </c>
    </row>
    <row r="219" spans="1:2" x14ac:dyDescent="0.2">
      <c r="A219">
        <v>2492.1983399999999</v>
      </c>
      <c r="B219">
        <v>1.1422198962594603</v>
      </c>
    </row>
    <row r="220" spans="1:2" x14ac:dyDescent="0.2">
      <c r="A220">
        <v>2492.3986599999998</v>
      </c>
      <c r="B220">
        <v>1.1645431304534031</v>
      </c>
    </row>
    <row r="221" spans="1:2" x14ac:dyDescent="0.2">
      <c r="A221">
        <v>2492.5990299999999</v>
      </c>
      <c r="B221">
        <v>1.1893563465731363</v>
      </c>
    </row>
    <row r="222" spans="1:2" x14ac:dyDescent="0.2">
      <c r="A222">
        <v>2492.7994699999999</v>
      </c>
      <c r="B222">
        <v>1.2165725842245072</v>
      </c>
    </row>
    <row r="223" spans="1:2" x14ac:dyDescent="0.2">
      <c r="A223">
        <v>2492.9999699999998</v>
      </c>
      <c r="B223">
        <v>1.2403830393227211</v>
      </c>
    </row>
    <row r="224" spans="1:2" x14ac:dyDescent="0.2">
      <c r="A224">
        <v>2493.2005199999999</v>
      </c>
      <c r="B224">
        <v>1.2665419566260117</v>
      </c>
    </row>
    <row r="225" spans="1:2" x14ac:dyDescent="0.2">
      <c r="A225">
        <v>2493.4011399999999</v>
      </c>
      <c r="B225">
        <v>1.2937054826017174</v>
      </c>
    </row>
    <row r="226" spans="1:2" x14ac:dyDescent="0.2">
      <c r="A226">
        <v>2493.6018100000001</v>
      </c>
      <c r="B226">
        <v>1.3251478525814597</v>
      </c>
    </row>
    <row r="227" spans="1:2" x14ac:dyDescent="0.2">
      <c r="A227">
        <v>2493.8025499999999</v>
      </c>
      <c r="B227">
        <v>1.345560395898731</v>
      </c>
    </row>
    <row r="228" spans="1:2" x14ac:dyDescent="0.2">
      <c r="A228">
        <v>2494.0033400000002</v>
      </c>
      <c r="B228">
        <v>1.3735547272002488</v>
      </c>
    </row>
    <row r="229" spans="1:2" x14ac:dyDescent="0.2">
      <c r="A229">
        <v>2494.1958300000001</v>
      </c>
      <c r="B229">
        <v>1.3984251687884333</v>
      </c>
    </row>
    <row r="230" spans="1:2" x14ac:dyDescent="0.2">
      <c r="A230">
        <v>2494.3967400000001</v>
      </c>
      <c r="B230">
        <v>1.4240719509687374</v>
      </c>
    </row>
    <row r="231" spans="1:2" x14ac:dyDescent="0.2">
      <c r="A231">
        <v>2494.59771</v>
      </c>
      <c r="B231">
        <v>1.4500085969212531</v>
      </c>
    </row>
    <row r="232" spans="1:2" x14ac:dyDescent="0.2">
      <c r="A232">
        <v>2494.7987400000002</v>
      </c>
      <c r="B232">
        <v>1.4761214679954862</v>
      </c>
    </row>
    <row r="233" spans="1:2" x14ac:dyDescent="0.2">
      <c r="A233">
        <v>2494.9998300000002</v>
      </c>
      <c r="B233">
        <v>1.5004756336978946</v>
      </c>
    </row>
    <row r="234" spans="1:2" x14ac:dyDescent="0.2">
      <c r="A234">
        <v>2495.2009800000001</v>
      </c>
      <c r="B234">
        <v>1.5219566035511001</v>
      </c>
    </row>
    <row r="235" spans="1:2" x14ac:dyDescent="0.2">
      <c r="A235">
        <v>2495.4021899999998</v>
      </c>
      <c r="B235">
        <v>1.5475468637353584</v>
      </c>
    </row>
    <row r="236" spans="1:2" x14ac:dyDescent="0.2">
      <c r="A236">
        <v>2495.6034599999998</v>
      </c>
      <c r="B236">
        <v>1.566395545344742</v>
      </c>
    </row>
    <row r="237" spans="1:2" x14ac:dyDescent="0.2">
      <c r="A237">
        <v>2495.7964000000002</v>
      </c>
      <c r="B237">
        <v>1.5874637241661393</v>
      </c>
    </row>
    <row r="238" spans="1:2" x14ac:dyDescent="0.2">
      <c r="A238">
        <v>2495.9977899999999</v>
      </c>
      <c r="B238">
        <v>1.605309932263151</v>
      </c>
    </row>
    <row r="239" spans="1:2" x14ac:dyDescent="0.2">
      <c r="A239">
        <v>2496.1992300000002</v>
      </c>
      <c r="B239">
        <v>1.6184018446908417</v>
      </c>
    </row>
    <row r="240" spans="1:2" x14ac:dyDescent="0.2">
      <c r="A240">
        <v>2496.40074</v>
      </c>
      <c r="B240">
        <v>1.636068164003069</v>
      </c>
    </row>
    <row r="241" spans="1:2" x14ac:dyDescent="0.2">
      <c r="A241">
        <v>2496.6023100000002</v>
      </c>
      <c r="B241">
        <v>1.6456997355135701</v>
      </c>
    </row>
    <row r="242" spans="1:2" x14ac:dyDescent="0.2">
      <c r="A242">
        <v>2496.8039399999998</v>
      </c>
      <c r="B242">
        <v>1.6545632223884095</v>
      </c>
    </row>
    <row r="243" spans="1:2" x14ac:dyDescent="0.2">
      <c r="A243">
        <v>2496.9972200000002</v>
      </c>
      <c r="B243">
        <v>1.6619084409345937</v>
      </c>
    </row>
    <row r="244" spans="1:2" x14ac:dyDescent="0.2">
      <c r="A244">
        <v>2497.1989600000002</v>
      </c>
      <c r="B244">
        <v>1.6657934732307722</v>
      </c>
    </row>
    <row r="245" spans="1:2" x14ac:dyDescent="0.2">
      <c r="A245">
        <v>2497.4007700000002</v>
      </c>
      <c r="B245">
        <v>1.664740932631682</v>
      </c>
    </row>
    <row r="246" spans="1:2" x14ac:dyDescent="0.2">
      <c r="A246">
        <v>2497.6026299999999</v>
      </c>
      <c r="B246">
        <v>1.6671490454544318</v>
      </c>
    </row>
    <row r="247" spans="1:2" x14ac:dyDescent="0.2">
      <c r="A247">
        <v>2497.7961399999999</v>
      </c>
      <c r="B247">
        <v>1.6619471449551724</v>
      </c>
    </row>
    <row r="248" spans="1:2" x14ac:dyDescent="0.2">
      <c r="A248">
        <v>2497.9981200000002</v>
      </c>
      <c r="B248">
        <v>1.6510377452475242</v>
      </c>
    </row>
    <row r="249" spans="1:2" x14ac:dyDescent="0.2">
      <c r="A249">
        <v>2498.2001599999999</v>
      </c>
      <c r="B249">
        <v>1.6465844705995707</v>
      </c>
    </row>
    <row r="250" spans="1:2" x14ac:dyDescent="0.2">
      <c r="A250">
        <v>2498.40227</v>
      </c>
      <c r="B250">
        <v>1.6308579265793555</v>
      </c>
    </row>
    <row r="251" spans="1:2" x14ac:dyDescent="0.2">
      <c r="A251">
        <v>2498.596</v>
      </c>
      <c r="B251">
        <v>1.6146648236347698</v>
      </c>
    </row>
    <row r="252" spans="1:2" x14ac:dyDescent="0.2">
      <c r="A252">
        <v>2498.7982200000001</v>
      </c>
      <c r="B252">
        <v>1.5967101681019102</v>
      </c>
    </row>
    <row r="253" spans="1:2" x14ac:dyDescent="0.2">
      <c r="A253">
        <v>2499.0005000000001</v>
      </c>
      <c r="B253">
        <v>1.5747057137100373</v>
      </c>
    </row>
    <row r="254" spans="1:2" x14ac:dyDescent="0.2">
      <c r="A254">
        <v>2499.2028399999999</v>
      </c>
      <c r="B254">
        <v>1.5556350747199295</v>
      </c>
    </row>
    <row r="255" spans="1:2" x14ac:dyDescent="0.2">
      <c r="A255">
        <v>2499.3968100000002</v>
      </c>
      <c r="B255">
        <v>1.533509320683206</v>
      </c>
    </row>
    <row r="256" spans="1:2" x14ac:dyDescent="0.2">
      <c r="A256">
        <v>2499.5992700000002</v>
      </c>
      <c r="B256">
        <v>1.5045754665296123</v>
      </c>
    </row>
    <row r="257" spans="1:2" x14ac:dyDescent="0.2">
      <c r="A257">
        <v>2499.8017799999998</v>
      </c>
      <c r="B257">
        <v>1.4773411720691645</v>
      </c>
    </row>
    <row r="258" spans="1:2" x14ac:dyDescent="0.2">
      <c r="A258">
        <v>2499.9959199999998</v>
      </c>
      <c r="B258">
        <v>1.4543907492101094</v>
      </c>
    </row>
    <row r="259" spans="1:2" x14ac:dyDescent="0.2">
      <c r="A259">
        <v>2500.1985599999998</v>
      </c>
      <c r="B259">
        <v>1.4273323773447697</v>
      </c>
    </row>
    <row r="260" spans="1:2" x14ac:dyDescent="0.2">
      <c r="A260">
        <v>2500.4012499999999</v>
      </c>
      <c r="B260">
        <v>1.401915013907413</v>
      </c>
    </row>
    <row r="261" spans="1:2" x14ac:dyDescent="0.2">
      <c r="A261">
        <v>2500.60401</v>
      </c>
      <c r="B261">
        <v>1.3755605336254932</v>
      </c>
    </row>
    <row r="262" spans="1:2" x14ac:dyDescent="0.2">
      <c r="A262">
        <v>2500.79837</v>
      </c>
      <c r="B262">
        <v>1.3549519080889274</v>
      </c>
    </row>
    <row r="263" spans="1:2" x14ac:dyDescent="0.2">
      <c r="A263">
        <v>2501.0012499999998</v>
      </c>
      <c r="B263">
        <v>1.3301730534904386</v>
      </c>
    </row>
    <row r="264" spans="1:2" x14ac:dyDescent="0.2">
      <c r="A264">
        <v>2501.2041800000002</v>
      </c>
      <c r="B264">
        <v>1.3061647499896034</v>
      </c>
    </row>
    <row r="265" spans="1:2" x14ac:dyDescent="0.2">
      <c r="A265">
        <v>2501.3987200000001</v>
      </c>
      <c r="B265">
        <v>1.2877836084158796</v>
      </c>
    </row>
    <row r="266" spans="1:2" x14ac:dyDescent="0.2">
      <c r="A266">
        <v>2501.6017700000002</v>
      </c>
      <c r="B266">
        <v>1.2620133373798703</v>
      </c>
    </row>
    <row r="267" spans="1:2" x14ac:dyDescent="0.2">
      <c r="A267">
        <v>2501.7964200000001</v>
      </c>
      <c r="B267">
        <v>1.2424550356958481</v>
      </c>
    </row>
    <row r="268" spans="1:2" x14ac:dyDescent="0.2">
      <c r="A268">
        <v>2501.9995899999999</v>
      </c>
      <c r="B268">
        <v>1.2197329957798584</v>
      </c>
    </row>
    <row r="269" spans="1:2" x14ac:dyDescent="0.2">
      <c r="A269">
        <v>2502.2028300000002</v>
      </c>
      <c r="B269">
        <v>1.1994155534083266</v>
      </c>
    </row>
    <row r="270" spans="1:2" x14ac:dyDescent="0.2">
      <c r="A270">
        <v>2502.3976499999999</v>
      </c>
      <c r="B270">
        <v>1.180496101893532</v>
      </c>
    </row>
    <row r="271" spans="1:2" x14ac:dyDescent="0.2">
      <c r="A271">
        <v>2502.6010000000001</v>
      </c>
      <c r="B271">
        <v>1.1604841135964072</v>
      </c>
    </row>
    <row r="272" spans="1:2" x14ac:dyDescent="0.2">
      <c r="A272">
        <v>2502.7959300000002</v>
      </c>
      <c r="B272">
        <v>1.143044975877163</v>
      </c>
    </row>
    <row r="273" spans="1:2" x14ac:dyDescent="0.2">
      <c r="A273">
        <v>2502.9994000000002</v>
      </c>
      <c r="B273">
        <v>1.1261371608483584</v>
      </c>
    </row>
    <row r="274" spans="1:2" x14ac:dyDescent="0.2">
      <c r="A274">
        <v>2503.2029299999999</v>
      </c>
      <c r="B274">
        <v>1.1045869519864793</v>
      </c>
    </row>
    <row r="275" spans="1:2" x14ac:dyDescent="0.2">
      <c r="A275">
        <v>2503.39804</v>
      </c>
      <c r="B275">
        <v>1.0918100584464361</v>
      </c>
    </row>
    <row r="276" spans="1:2" x14ac:dyDescent="0.2">
      <c r="A276">
        <v>2503.60169</v>
      </c>
      <c r="B276">
        <v>1.0740926910682576</v>
      </c>
    </row>
    <row r="277" spans="1:2" x14ac:dyDescent="0.2">
      <c r="A277">
        <v>2503.79691</v>
      </c>
      <c r="B277">
        <v>1.0578807228900808</v>
      </c>
    </row>
    <row r="278" spans="1:2" x14ac:dyDescent="0.2">
      <c r="A278">
        <v>2504.0006699999999</v>
      </c>
      <c r="B278">
        <v>1.0441269032197604</v>
      </c>
    </row>
    <row r="279" spans="1:2" x14ac:dyDescent="0.2">
      <c r="A279">
        <v>2504.1960100000001</v>
      </c>
      <c r="B279">
        <v>1.0427058317023594</v>
      </c>
    </row>
    <row r="280" spans="1:2" x14ac:dyDescent="0.2">
      <c r="A280">
        <v>2504.3998900000001</v>
      </c>
      <c r="B280">
        <v>1.0294284193951373</v>
      </c>
    </row>
    <row r="281" spans="1:2" x14ac:dyDescent="0.2">
      <c r="A281">
        <v>2504.6038400000002</v>
      </c>
      <c r="B281">
        <v>1.0153995344361917</v>
      </c>
    </row>
    <row r="282" spans="1:2" x14ac:dyDescent="0.2">
      <c r="A282">
        <v>2504.79934</v>
      </c>
      <c r="B282">
        <v>0.99854306061630538</v>
      </c>
    </row>
    <row r="283" spans="1:2" x14ac:dyDescent="0.2">
      <c r="A283">
        <v>2505.0034099999998</v>
      </c>
      <c r="B283">
        <v>0.98830987193401532</v>
      </c>
    </row>
    <row r="284" spans="1:2" x14ac:dyDescent="0.2">
      <c r="A284">
        <v>2505.1990300000002</v>
      </c>
      <c r="B284">
        <v>0.97546404654174523</v>
      </c>
    </row>
    <row r="285" spans="1:2" x14ac:dyDescent="0.2">
      <c r="A285">
        <v>2505.4032099999999</v>
      </c>
      <c r="B285">
        <v>0.96202122919797795</v>
      </c>
    </row>
    <row r="286" spans="1:2" x14ac:dyDescent="0.2">
      <c r="A286">
        <v>2505.5989500000001</v>
      </c>
      <c r="B286">
        <v>0.95034087354188612</v>
      </c>
    </row>
    <row r="287" spans="1:2" x14ac:dyDescent="0.2">
      <c r="A287">
        <v>2505.8032499999999</v>
      </c>
      <c r="B287">
        <v>0.93828863530737749</v>
      </c>
    </row>
    <row r="288" spans="1:2" x14ac:dyDescent="0.2">
      <c r="A288">
        <v>2505.9991</v>
      </c>
      <c r="B288">
        <v>0.92623572036796409</v>
      </c>
    </row>
    <row r="289" spans="1:2" x14ac:dyDescent="0.2">
      <c r="A289">
        <v>2506.20352</v>
      </c>
      <c r="B289">
        <v>0.92117791060679521</v>
      </c>
    </row>
    <row r="290" spans="1:2" x14ac:dyDescent="0.2">
      <c r="A290">
        <v>2506.39948</v>
      </c>
      <c r="B290">
        <v>0.9102988910296137</v>
      </c>
    </row>
    <row r="291" spans="1:2" x14ac:dyDescent="0.2">
      <c r="A291">
        <v>2506.6040200000002</v>
      </c>
      <c r="B291">
        <v>0.90043378461665735</v>
      </c>
    </row>
    <row r="292" spans="1:2" x14ac:dyDescent="0.2">
      <c r="A292">
        <v>2506.8000999999999</v>
      </c>
      <c r="B292">
        <v>0.89355942543973954</v>
      </c>
    </row>
    <row r="293" spans="1:2" x14ac:dyDescent="0.2">
      <c r="A293">
        <v>2506.9962300000002</v>
      </c>
      <c r="B293">
        <v>0.88796663373764351</v>
      </c>
    </row>
    <row r="294" spans="1:2" x14ac:dyDescent="0.2">
      <c r="A294">
        <v>2507.2009499999999</v>
      </c>
      <c r="B294">
        <v>0.87735235180712257</v>
      </c>
    </row>
    <row r="295" spans="1:2" x14ac:dyDescent="0.2">
      <c r="A295">
        <v>2507.3971900000001</v>
      </c>
      <c r="B295">
        <v>0.87175856484203063</v>
      </c>
    </row>
    <row r="296" spans="1:2" x14ac:dyDescent="0.2">
      <c r="A296">
        <v>2507.60203</v>
      </c>
      <c r="B296">
        <v>0.86659249944298489</v>
      </c>
    </row>
    <row r="297" spans="1:2" x14ac:dyDescent="0.2">
      <c r="A297">
        <v>2507.7983899999999</v>
      </c>
      <c r="B297">
        <v>0.86105140877704966</v>
      </c>
    </row>
    <row r="298" spans="1:2" x14ac:dyDescent="0.2">
      <c r="A298">
        <v>2508.00335</v>
      </c>
      <c r="B298">
        <v>0.85706030950891154</v>
      </c>
    </row>
    <row r="299" spans="1:2" x14ac:dyDescent="0.2">
      <c r="A299">
        <v>2508.19983</v>
      </c>
      <c r="B299">
        <v>0.85328147863145265</v>
      </c>
    </row>
    <row r="300" spans="1:2" x14ac:dyDescent="0.2">
      <c r="A300">
        <v>2508.3963600000002</v>
      </c>
      <c r="B300">
        <v>0.8469398521432604</v>
      </c>
    </row>
    <row r="301" spans="1:2" x14ac:dyDescent="0.2">
      <c r="A301">
        <v>2508.60149</v>
      </c>
      <c r="B301">
        <v>0.84129174611804525</v>
      </c>
    </row>
    <row r="302" spans="1:2" x14ac:dyDescent="0.2">
      <c r="A302">
        <v>2508.7981399999999</v>
      </c>
      <c r="B302">
        <v>0.8416255845717775</v>
      </c>
    </row>
    <row r="303" spans="1:2" x14ac:dyDescent="0.2">
      <c r="A303">
        <v>2509.0033899999999</v>
      </c>
      <c r="B303">
        <v>0.83993170884384916</v>
      </c>
    </row>
    <row r="304" spans="1:2" x14ac:dyDescent="0.2">
      <c r="A304">
        <v>2509.2001500000001</v>
      </c>
      <c r="B304">
        <v>0.84234644091645516</v>
      </c>
    </row>
    <row r="305" spans="1:2" x14ac:dyDescent="0.2">
      <c r="A305">
        <v>2509.3969699999998</v>
      </c>
      <c r="B305">
        <v>0.84252147186861714</v>
      </c>
    </row>
    <row r="306" spans="1:2" x14ac:dyDescent="0.2">
      <c r="A306">
        <v>2509.60241</v>
      </c>
      <c r="B306">
        <v>0.84178611452398444</v>
      </c>
    </row>
    <row r="307" spans="1:2" x14ac:dyDescent="0.2">
      <c r="A307">
        <v>2509.79934</v>
      </c>
      <c r="B307">
        <v>0.84367135631756007</v>
      </c>
    </row>
    <row r="308" spans="1:2" x14ac:dyDescent="0.2">
      <c r="A308">
        <v>2509.9963200000002</v>
      </c>
      <c r="B308">
        <v>0.84491583486034594</v>
      </c>
    </row>
    <row r="309" spans="1:2" x14ac:dyDescent="0.2">
      <c r="A309">
        <v>2510.2019399999999</v>
      </c>
      <c r="B309">
        <v>0.84375640030218935</v>
      </c>
    </row>
    <row r="310" spans="1:2" x14ac:dyDescent="0.2">
      <c r="A310">
        <v>2510.3990399999998</v>
      </c>
      <c r="B310">
        <v>0.84339681381138443</v>
      </c>
    </row>
    <row r="311" spans="1:2" x14ac:dyDescent="0.2">
      <c r="A311">
        <v>2510.5962</v>
      </c>
      <c r="B311">
        <v>0.84709825987872234</v>
      </c>
    </row>
    <row r="312" spans="1:2" x14ac:dyDescent="0.2">
      <c r="A312">
        <v>2510.8019899999999</v>
      </c>
      <c r="B312">
        <v>0.85042450674217795</v>
      </c>
    </row>
    <row r="313" spans="1:2" x14ac:dyDescent="0.2">
      <c r="A313">
        <v>2510.99926</v>
      </c>
      <c r="B313">
        <v>0.85006508561371852</v>
      </c>
    </row>
    <row r="314" spans="1:2" x14ac:dyDescent="0.2">
      <c r="A314">
        <v>2511.19659</v>
      </c>
      <c r="B314">
        <v>0.85259139658403615</v>
      </c>
    </row>
    <row r="315" spans="1:2" x14ac:dyDescent="0.2">
      <c r="A315">
        <v>2511.40256</v>
      </c>
      <c r="B315">
        <v>0.85324812630804392</v>
      </c>
    </row>
    <row r="316" spans="1:2" x14ac:dyDescent="0.2">
      <c r="A316">
        <v>2511.6000100000001</v>
      </c>
      <c r="B316">
        <v>0.85235416782682893</v>
      </c>
    </row>
    <row r="317" spans="1:2" x14ac:dyDescent="0.2">
      <c r="A317">
        <v>2511.7975099999999</v>
      </c>
      <c r="B317">
        <v>0.85632216217228529</v>
      </c>
    </row>
    <row r="318" spans="1:2" x14ac:dyDescent="0.2">
      <c r="A318">
        <v>2512.0036599999999</v>
      </c>
      <c r="B318">
        <v>0.85275792598824496</v>
      </c>
    </row>
    <row r="319" spans="1:2" x14ac:dyDescent="0.2">
      <c r="A319">
        <v>2512.5021000000002</v>
      </c>
      <c r="B319">
        <v>0.85650904388327986</v>
      </c>
    </row>
    <row r="320" spans="1:2" x14ac:dyDescent="0.2">
      <c r="A320">
        <v>2513.0009100000002</v>
      </c>
      <c r="B320">
        <v>0.85839051398191146</v>
      </c>
    </row>
    <row r="321" spans="1:2" x14ac:dyDescent="0.2">
      <c r="A321">
        <v>2513.5000700000001</v>
      </c>
      <c r="B321">
        <v>0.86262347712882115</v>
      </c>
    </row>
    <row r="322" spans="1:2" x14ac:dyDescent="0.2">
      <c r="A322">
        <v>2513.9995899999999</v>
      </c>
      <c r="B322">
        <v>0.86562759624044194</v>
      </c>
    </row>
    <row r="323" spans="1:2" x14ac:dyDescent="0.2">
      <c r="A323">
        <v>2514.4994799999999</v>
      </c>
      <c r="B323">
        <v>0.870021100122369</v>
      </c>
    </row>
    <row r="324" spans="1:2" x14ac:dyDescent="0.2">
      <c r="A324">
        <v>2514.9997199999998</v>
      </c>
      <c r="B324">
        <v>0.87131533148008011</v>
      </c>
    </row>
    <row r="325" spans="1:2" x14ac:dyDescent="0.2">
      <c r="A325">
        <v>2515.5003200000001</v>
      </c>
      <c r="B325">
        <v>0.8765644978020618</v>
      </c>
    </row>
    <row r="326" spans="1:2" x14ac:dyDescent="0.2">
      <c r="A326">
        <v>2516.00128</v>
      </c>
      <c r="B326">
        <v>0.88133275054002136</v>
      </c>
    </row>
    <row r="327" spans="1:2" x14ac:dyDescent="0.2">
      <c r="A327">
        <v>2516.50261</v>
      </c>
      <c r="B327">
        <v>0.88407104375988976</v>
      </c>
    </row>
    <row r="328" spans="1:2" x14ac:dyDescent="0.2">
      <c r="A328">
        <v>2517.0042899999999</v>
      </c>
      <c r="B328">
        <v>0.88461709897444085</v>
      </c>
    </row>
    <row r="329" spans="1:2" x14ac:dyDescent="0.2">
      <c r="A329">
        <v>2517.4976799999999</v>
      </c>
      <c r="B329">
        <v>0.88762208024979783</v>
      </c>
    </row>
    <row r="330" spans="1:2" x14ac:dyDescent="0.2">
      <c r="A330">
        <v>2518.0000799999998</v>
      </c>
      <c r="B330">
        <v>0.88538936048025119</v>
      </c>
    </row>
    <row r="331" spans="1:2" x14ac:dyDescent="0.2">
      <c r="A331">
        <v>2518.5028499999999</v>
      </c>
      <c r="B331">
        <v>0.88417159647000176</v>
      </c>
    </row>
    <row r="332" spans="1:2" x14ac:dyDescent="0.2">
      <c r="A332">
        <v>2518.9972899999998</v>
      </c>
      <c r="B332">
        <v>0.88193884442325998</v>
      </c>
    </row>
    <row r="333" spans="1:2" x14ac:dyDescent="0.2">
      <c r="A333">
        <v>2519.5007799999998</v>
      </c>
      <c r="B333">
        <v>0.87810297597831255</v>
      </c>
    </row>
    <row r="334" spans="1:2" x14ac:dyDescent="0.2">
      <c r="A334">
        <v>2519.99593</v>
      </c>
      <c r="B334">
        <v>0.87918350137787826</v>
      </c>
    </row>
    <row r="335" spans="1:2" x14ac:dyDescent="0.2">
      <c r="A335">
        <v>2520.5001299999999</v>
      </c>
      <c r="B335">
        <v>0.87465235735108759</v>
      </c>
    </row>
    <row r="336" spans="1:2" x14ac:dyDescent="0.2">
      <c r="A336">
        <v>2520.9960000000001</v>
      </c>
      <c r="B336">
        <v>0.87113630389081764</v>
      </c>
    </row>
    <row r="337" spans="1:2" x14ac:dyDescent="0.2">
      <c r="A337">
        <v>2521.50092</v>
      </c>
      <c r="B337">
        <v>0.86713935043017032</v>
      </c>
    </row>
    <row r="338" spans="1:2" x14ac:dyDescent="0.2">
      <c r="A338">
        <v>2521.9974900000002</v>
      </c>
      <c r="B338">
        <v>0.87035909016695578</v>
      </c>
    </row>
    <row r="339" spans="1:2" x14ac:dyDescent="0.2">
      <c r="A339">
        <v>2522.5031300000001</v>
      </c>
      <c r="B339">
        <v>0.86930213679260204</v>
      </c>
    </row>
    <row r="340" spans="1:2" x14ac:dyDescent="0.2">
      <c r="A340">
        <v>2523.0004100000001</v>
      </c>
      <c r="B340">
        <v>0.86423598307605642</v>
      </c>
    </row>
    <row r="341" spans="1:2" x14ac:dyDescent="0.2">
      <c r="A341">
        <v>2523.4980500000001</v>
      </c>
      <c r="B341">
        <v>0.86125415188427101</v>
      </c>
    </row>
    <row r="342" spans="1:2" x14ac:dyDescent="0.2">
      <c r="A342">
        <v>2523.9960299999998</v>
      </c>
      <c r="B342">
        <v>0.8589139230241879</v>
      </c>
    </row>
    <row r="343" spans="1:2" x14ac:dyDescent="0.2">
      <c r="A343">
        <v>2524.5031199999999</v>
      </c>
      <c r="B343">
        <v>0.86154589432776563</v>
      </c>
    </row>
    <row r="344" spans="1:2" x14ac:dyDescent="0.2">
      <c r="A344">
        <v>2525.0018100000002</v>
      </c>
      <c r="B344">
        <v>0.85877817168852355</v>
      </c>
    </row>
    <row r="345" spans="1:2" x14ac:dyDescent="0.2">
      <c r="A345">
        <v>2525.5008699999998</v>
      </c>
      <c r="B345">
        <v>0.85937832938802239</v>
      </c>
    </row>
    <row r="346" spans="1:2" x14ac:dyDescent="0.2">
      <c r="A346">
        <v>2526.00027</v>
      </c>
      <c r="B346">
        <v>0.85618309529551728</v>
      </c>
    </row>
    <row r="347" spans="1:2" x14ac:dyDescent="0.2">
      <c r="A347">
        <v>2526.5000300000002</v>
      </c>
      <c r="B347">
        <v>0.85571420848160629</v>
      </c>
    </row>
    <row r="348" spans="1:2" x14ac:dyDescent="0.2">
      <c r="A348">
        <v>2527.0001400000001</v>
      </c>
      <c r="B348">
        <v>0.85861347289429313</v>
      </c>
    </row>
    <row r="349" spans="1:2" x14ac:dyDescent="0.2">
      <c r="A349">
        <v>2527.5006100000001</v>
      </c>
      <c r="B349">
        <v>0.85509680056933057</v>
      </c>
    </row>
    <row r="350" spans="1:2" x14ac:dyDescent="0.2">
      <c r="A350">
        <v>2528.0014299999998</v>
      </c>
      <c r="B350">
        <v>0.85756870359294379</v>
      </c>
    </row>
    <row r="351" spans="1:2" x14ac:dyDescent="0.2">
      <c r="A351">
        <v>2528.50261</v>
      </c>
      <c r="B351">
        <v>0.85656540866942765</v>
      </c>
    </row>
    <row r="352" spans="1:2" x14ac:dyDescent="0.2">
      <c r="A352">
        <v>2529.00414</v>
      </c>
      <c r="B352">
        <v>0.85700488679266273</v>
      </c>
    </row>
    <row r="353" spans="1:2" x14ac:dyDescent="0.2">
      <c r="A353">
        <v>2529.4972200000002</v>
      </c>
      <c r="B353">
        <v>0.85728525774928954</v>
      </c>
    </row>
    <row r="354" spans="1:2" x14ac:dyDescent="0.2">
      <c r="A354">
        <v>2529.9994499999998</v>
      </c>
      <c r="B354">
        <v>0.85906200796942489</v>
      </c>
    </row>
    <row r="355" spans="1:2" x14ac:dyDescent="0.2">
      <c r="A355">
        <v>2530.5020500000001</v>
      </c>
      <c r="B355">
        <v>0.86051907215337187</v>
      </c>
    </row>
    <row r="356" spans="1:2" x14ac:dyDescent="0.2">
      <c r="A356">
        <v>2530.9961699999999</v>
      </c>
      <c r="B356">
        <v>0.86106583931367464</v>
      </c>
    </row>
    <row r="357" spans="1:2" x14ac:dyDescent="0.2">
      <c r="A357">
        <v>2531.4994700000002</v>
      </c>
      <c r="B357">
        <v>0.86364591594939999</v>
      </c>
    </row>
    <row r="358" spans="1:2" x14ac:dyDescent="0.2">
      <c r="A358">
        <v>2532.0031300000001</v>
      </c>
      <c r="B358">
        <v>0.86323129636347917</v>
      </c>
    </row>
    <row r="359" spans="1:2" x14ac:dyDescent="0.2">
      <c r="A359">
        <v>2532.49829</v>
      </c>
      <c r="B359">
        <v>0.86784191570632185</v>
      </c>
    </row>
    <row r="360" spans="1:2" x14ac:dyDescent="0.2">
      <c r="A360">
        <v>2533.0026600000001</v>
      </c>
      <c r="B360">
        <v>0.86849630610207373</v>
      </c>
    </row>
    <row r="361" spans="1:2" x14ac:dyDescent="0.2">
      <c r="A361">
        <v>2533.4985200000001</v>
      </c>
      <c r="B361">
        <v>0.86449863088446544</v>
      </c>
    </row>
    <row r="362" spans="1:2" x14ac:dyDescent="0.2">
      <c r="A362">
        <v>2534.0036</v>
      </c>
      <c r="B362">
        <v>0.87018233837353853</v>
      </c>
    </row>
    <row r="363" spans="1:2" x14ac:dyDescent="0.2">
      <c r="A363">
        <v>2534.5001600000001</v>
      </c>
      <c r="B363">
        <v>0.86933707065777333</v>
      </c>
    </row>
    <row r="364" spans="1:2" x14ac:dyDescent="0.2">
      <c r="A364">
        <v>2534.9970699999999</v>
      </c>
      <c r="B364">
        <v>0.87111422220896706</v>
      </c>
    </row>
    <row r="365" spans="1:2" x14ac:dyDescent="0.2">
      <c r="A365">
        <v>2535.5032000000001</v>
      </c>
      <c r="B365">
        <v>0.87053834911990657</v>
      </c>
    </row>
    <row r="366" spans="1:2" x14ac:dyDescent="0.2">
      <c r="A366">
        <v>2536.00081</v>
      </c>
      <c r="B366">
        <v>0.87247734072892358</v>
      </c>
    </row>
    <row r="367" spans="1:2" x14ac:dyDescent="0.2">
      <c r="A367">
        <v>2536.4987700000001</v>
      </c>
      <c r="B367">
        <v>0.87275957001778071</v>
      </c>
    </row>
    <row r="368" spans="1:2" x14ac:dyDescent="0.2">
      <c r="A368">
        <v>2536.9970699999999</v>
      </c>
      <c r="B368">
        <v>0.87517925291546583</v>
      </c>
    </row>
    <row r="369" spans="1:2" x14ac:dyDescent="0.2">
      <c r="A369">
        <v>2537.4957100000001</v>
      </c>
      <c r="B369">
        <v>0.87390712486121691</v>
      </c>
    </row>
    <row r="370" spans="1:2" x14ac:dyDescent="0.2">
      <c r="A370">
        <v>2538.00362</v>
      </c>
      <c r="B370">
        <v>0.87338529652455632</v>
      </c>
    </row>
    <row r="371" spans="1:2" x14ac:dyDescent="0.2">
      <c r="A371">
        <v>2538.50297</v>
      </c>
      <c r="B371">
        <v>0.87885469908550151</v>
      </c>
    </row>
    <row r="372" spans="1:2" x14ac:dyDescent="0.2">
      <c r="A372">
        <v>2539.0026699999999</v>
      </c>
      <c r="B372">
        <v>0.87871153978175731</v>
      </c>
    </row>
    <row r="373" spans="1:2" x14ac:dyDescent="0.2">
      <c r="A373">
        <v>2539.50272</v>
      </c>
      <c r="B373">
        <v>0.87839957760333331</v>
      </c>
    </row>
    <row r="374" spans="1:2" x14ac:dyDescent="0.2">
      <c r="A374">
        <v>2540.0031100000001</v>
      </c>
      <c r="B374">
        <v>0.8853171035118268</v>
      </c>
    </row>
    <row r="375" spans="1:2" x14ac:dyDescent="0.2">
      <c r="A375">
        <v>2540.5038599999998</v>
      </c>
      <c r="B375">
        <v>0.88292205935090728</v>
      </c>
    </row>
    <row r="376" spans="1:2" x14ac:dyDescent="0.2">
      <c r="A376">
        <v>2540.9960000000001</v>
      </c>
      <c r="B376">
        <v>0.8901578514325007</v>
      </c>
    </row>
    <row r="377" spans="1:2" x14ac:dyDescent="0.2">
      <c r="A377">
        <v>2541.4974400000001</v>
      </c>
      <c r="B377">
        <v>0.88830508758946602</v>
      </c>
    </row>
    <row r="378" spans="1:2" x14ac:dyDescent="0.2">
      <c r="A378">
        <v>2541.9992200000002</v>
      </c>
      <c r="B378">
        <v>0.89104291326983265</v>
      </c>
    </row>
    <row r="379" spans="1:2" x14ac:dyDescent="0.2">
      <c r="A379">
        <v>2542.5013600000002</v>
      </c>
      <c r="B379">
        <v>0.89533753043605591</v>
      </c>
    </row>
    <row r="380" spans="1:2" x14ac:dyDescent="0.2">
      <c r="A380">
        <v>2543.0038500000001</v>
      </c>
      <c r="B380">
        <v>0.89888087294992525</v>
      </c>
    </row>
    <row r="381" spans="1:2" x14ac:dyDescent="0.2">
      <c r="A381">
        <v>2543.4976999999999</v>
      </c>
      <c r="B381">
        <v>0.89889361164154979</v>
      </c>
    </row>
    <row r="382" spans="1:2" x14ac:dyDescent="0.2">
      <c r="A382">
        <v>2544.0008800000001</v>
      </c>
      <c r="B382">
        <v>0.90747134082021297</v>
      </c>
    </row>
    <row r="383" spans="1:2" x14ac:dyDescent="0.2">
      <c r="A383">
        <v>2544.5044200000002</v>
      </c>
      <c r="B383">
        <v>0.90941311143172698</v>
      </c>
    </row>
    <row r="384" spans="1:2" x14ac:dyDescent="0.2">
      <c r="A384">
        <v>2544.9992999999999</v>
      </c>
      <c r="B384">
        <v>0.91761013981831185</v>
      </c>
    </row>
    <row r="385" spans="1:2" x14ac:dyDescent="0.2">
      <c r="A385">
        <v>2545.50353</v>
      </c>
      <c r="B385">
        <v>0.92244014948904229</v>
      </c>
    </row>
    <row r="386" spans="1:2" x14ac:dyDescent="0.2">
      <c r="A386">
        <v>2545.9991</v>
      </c>
      <c r="B386">
        <v>0.92609338731348001</v>
      </c>
    </row>
    <row r="387" spans="1:2" x14ac:dyDescent="0.2">
      <c r="A387">
        <v>2546.5040199999999</v>
      </c>
      <c r="B387">
        <v>0.92910353777192822</v>
      </c>
    </row>
    <row r="388" spans="1:2" x14ac:dyDescent="0.2">
      <c r="A388">
        <v>2547.0002800000002</v>
      </c>
      <c r="B388">
        <v>0.93522083711947468</v>
      </c>
    </row>
    <row r="389" spans="1:2" x14ac:dyDescent="0.2">
      <c r="A389">
        <v>2547.4968699999999</v>
      </c>
      <c r="B389">
        <v>0.94128379836068954</v>
      </c>
    </row>
    <row r="390" spans="1:2" x14ac:dyDescent="0.2">
      <c r="A390">
        <v>2548.0028499999999</v>
      </c>
      <c r="B390">
        <v>0.94445930228680053</v>
      </c>
    </row>
    <row r="391" spans="1:2" x14ac:dyDescent="0.2">
      <c r="A391">
        <v>2548.5001299999999</v>
      </c>
      <c r="B391">
        <v>0.94965943736885094</v>
      </c>
    </row>
    <row r="392" spans="1:2" x14ac:dyDescent="0.2">
      <c r="A392">
        <v>2548.99775</v>
      </c>
      <c r="B392">
        <v>0.95482149298983987</v>
      </c>
    </row>
    <row r="393" spans="1:2" x14ac:dyDescent="0.2">
      <c r="A393">
        <v>2549.4957100000001</v>
      </c>
      <c r="B393">
        <v>0.95831109040255524</v>
      </c>
    </row>
    <row r="394" spans="1:2" x14ac:dyDescent="0.2">
      <c r="A394">
        <v>2550.00308</v>
      </c>
      <c r="B394">
        <v>0.96073372055302642</v>
      </c>
    </row>
    <row r="395" spans="1:2" x14ac:dyDescent="0.2">
      <c r="A395">
        <v>2550.50173</v>
      </c>
      <c r="B395">
        <v>0.97080837521707042</v>
      </c>
    </row>
    <row r="396" spans="1:2" x14ac:dyDescent="0.2">
      <c r="A396">
        <v>2551.0007300000002</v>
      </c>
      <c r="B396">
        <v>0.97462972247537139</v>
      </c>
    </row>
    <row r="397" spans="1:2" x14ac:dyDescent="0.2">
      <c r="A397">
        <v>2551.5000700000001</v>
      </c>
      <c r="B397">
        <v>0.9814849727567253</v>
      </c>
    </row>
    <row r="398" spans="1:2" x14ac:dyDescent="0.2">
      <c r="A398">
        <v>2551.9997499999999</v>
      </c>
      <c r="B398">
        <v>0.98359649357553736</v>
      </c>
    </row>
    <row r="399" spans="1:2" x14ac:dyDescent="0.2">
      <c r="A399">
        <v>2552.4997699999999</v>
      </c>
      <c r="B399">
        <v>0.99025136083713816</v>
      </c>
    </row>
    <row r="400" spans="1:2" x14ac:dyDescent="0.2">
      <c r="A400">
        <v>2553.0001299999999</v>
      </c>
      <c r="B400">
        <v>0.99438525532413213</v>
      </c>
    </row>
    <row r="401" spans="1:2" x14ac:dyDescent="0.2">
      <c r="A401">
        <v>2553.5008400000002</v>
      </c>
      <c r="B401">
        <v>1.0009294620197515</v>
      </c>
    </row>
    <row r="402" spans="1:2" x14ac:dyDescent="0.2">
      <c r="A402">
        <v>2554.0019000000002</v>
      </c>
      <c r="B402">
        <v>1.0071079691215639</v>
      </c>
    </row>
    <row r="403" spans="1:2" x14ac:dyDescent="0.2">
      <c r="A403">
        <v>2554.5032900000001</v>
      </c>
      <c r="B403">
        <v>1.0107092263062245</v>
      </c>
    </row>
    <row r="404" spans="1:2" x14ac:dyDescent="0.2">
      <c r="A404">
        <v>2554.9959100000001</v>
      </c>
      <c r="B404">
        <v>1.0145338009313387</v>
      </c>
    </row>
    <row r="405" spans="1:2" x14ac:dyDescent="0.2">
      <c r="A405">
        <v>2555.4979800000001</v>
      </c>
      <c r="B405">
        <v>1.0150800613555164</v>
      </c>
    </row>
    <row r="406" spans="1:2" x14ac:dyDescent="0.2">
      <c r="A406">
        <v>2556.0004100000001</v>
      </c>
      <c r="B406">
        <v>1.019016911286623</v>
      </c>
    </row>
    <row r="407" spans="1:2" x14ac:dyDescent="0.2">
      <c r="A407">
        <v>2556.5031800000002</v>
      </c>
      <c r="B407">
        <v>1.0209084610918213</v>
      </c>
    </row>
    <row r="408" spans="1:2" x14ac:dyDescent="0.2">
      <c r="A408">
        <v>2556.9971399999999</v>
      </c>
      <c r="B408">
        <v>1.023332980786521</v>
      </c>
    </row>
    <row r="409" spans="1:2" x14ac:dyDescent="0.2">
      <c r="A409">
        <v>2557.5005900000001</v>
      </c>
      <c r="B409">
        <v>1.0248038621049664</v>
      </c>
    </row>
    <row r="410" spans="1:2" x14ac:dyDescent="0.2">
      <c r="A410">
        <v>2558.0043900000001</v>
      </c>
      <c r="B410">
        <v>1.0306495151993624</v>
      </c>
    </row>
    <row r="411" spans="1:2" x14ac:dyDescent="0.2">
      <c r="A411">
        <v>2558.4993599999998</v>
      </c>
      <c r="B411">
        <v>1.0345324291099416</v>
      </c>
    </row>
    <row r="412" spans="1:2" x14ac:dyDescent="0.2">
      <c r="A412">
        <v>2559.0038500000001</v>
      </c>
      <c r="B412">
        <v>1.0380229400703511</v>
      </c>
    </row>
    <row r="413" spans="1:2" x14ac:dyDescent="0.2">
      <c r="A413">
        <v>2559.4994900000002</v>
      </c>
      <c r="B413">
        <v>1.0356811275839266</v>
      </c>
    </row>
    <row r="414" spans="1:2" x14ac:dyDescent="0.2">
      <c r="A414">
        <v>2559.99548</v>
      </c>
      <c r="B414">
        <v>1.0390320847082017</v>
      </c>
    </row>
    <row r="415" spans="1:2" x14ac:dyDescent="0.2">
      <c r="A415">
        <v>2560.50099</v>
      </c>
      <c r="B415">
        <v>1.04263523125449</v>
      </c>
    </row>
    <row r="416" spans="1:2" x14ac:dyDescent="0.2">
      <c r="A416">
        <v>2560.99764</v>
      </c>
      <c r="B416">
        <v>1.0499407453008991</v>
      </c>
    </row>
    <row r="417" spans="1:2" x14ac:dyDescent="0.2">
      <c r="A417">
        <v>2561.5038399999999</v>
      </c>
      <c r="B417">
        <v>1.0470661741120117</v>
      </c>
    </row>
    <row r="418" spans="1:2" x14ac:dyDescent="0.2">
      <c r="A418">
        <v>2562.0011800000002</v>
      </c>
      <c r="B418">
        <v>1.0507823892786092</v>
      </c>
    </row>
    <row r="419" spans="1:2" x14ac:dyDescent="0.2">
      <c r="A419">
        <v>2562.4988499999999</v>
      </c>
      <c r="B419">
        <v>1.0539099394085647</v>
      </c>
    </row>
    <row r="420" spans="1:2" x14ac:dyDescent="0.2">
      <c r="A420">
        <v>2562.99685</v>
      </c>
      <c r="B420">
        <v>1.0588610894509669</v>
      </c>
    </row>
    <row r="421" spans="1:2" x14ac:dyDescent="0.2">
      <c r="A421">
        <v>2563.50443</v>
      </c>
      <c r="B421">
        <v>1.0605046347345799</v>
      </c>
    </row>
    <row r="422" spans="1:2" x14ac:dyDescent="0.2">
      <c r="A422">
        <v>2564.0031100000001</v>
      </c>
      <c r="B422">
        <v>1.0621160926438802</v>
      </c>
    </row>
    <row r="423" spans="1:2" x14ac:dyDescent="0.2">
      <c r="A423">
        <v>2564.5021299999999</v>
      </c>
      <c r="B423">
        <v>1.0683594412030302</v>
      </c>
    </row>
    <row r="424" spans="1:2" x14ac:dyDescent="0.2">
      <c r="A424">
        <v>2565.0014900000001</v>
      </c>
      <c r="B424">
        <v>1.0699140794621063</v>
      </c>
    </row>
    <row r="425" spans="1:2" x14ac:dyDescent="0.2">
      <c r="A425">
        <v>2565.5011800000002</v>
      </c>
      <c r="B425">
        <v>1.071332515979861</v>
      </c>
    </row>
    <row r="426" spans="1:2" x14ac:dyDescent="0.2">
      <c r="A426">
        <v>2566.0012099999999</v>
      </c>
      <c r="B426">
        <v>1.0744049878844342</v>
      </c>
    </row>
    <row r="427" spans="1:2" x14ac:dyDescent="0.2">
      <c r="A427">
        <v>2566.5015800000001</v>
      </c>
      <c r="B427">
        <v>1.0771154091794271</v>
      </c>
    </row>
    <row r="428" spans="1:2" x14ac:dyDescent="0.2">
      <c r="A428">
        <v>2567.0022800000002</v>
      </c>
      <c r="B428">
        <v>1.0817071823968609</v>
      </c>
    </row>
    <row r="429" spans="1:2" x14ac:dyDescent="0.2">
      <c r="A429">
        <v>2567.50333</v>
      </c>
      <c r="B429">
        <v>1.0779595425551425</v>
      </c>
    </row>
    <row r="430" spans="1:2" x14ac:dyDescent="0.2">
      <c r="A430">
        <v>2567.9954200000002</v>
      </c>
      <c r="B430">
        <v>1.0799680529326101</v>
      </c>
    </row>
    <row r="431" spans="1:2" x14ac:dyDescent="0.2">
      <c r="A431">
        <v>2568.4971399999999</v>
      </c>
      <c r="B431">
        <v>1.084276584019717</v>
      </c>
    </row>
    <row r="432" spans="1:2" x14ac:dyDescent="0.2">
      <c r="A432">
        <v>2568.99919</v>
      </c>
      <c r="B432">
        <v>1.0863425172475003</v>
      </c>
    </row>
    <row r="433" spans="1:2" x14ac:dyDescent="0.2">
      <c r="A433">
        <v>2569.5015800000001</v>
      </c>
      <c r="B433">
        <v>1.0882949614607362</v>
      </c>
    </row>
    <row r="434" spans="1:2" x14ac:dyDescent="0.2">
      <c r="A434">
        <v>2570.0043099999998</v>
      </c>
      <c r="B434">
        <v>1.0991997728066467</v>
      </c>
    </row>
    <row r="435" spans="1:2" x14ac:dyDescent="0.2">
      <c r="A435">
        <v>2570.4980700000001</v>
      </c>
      <c r="B435">
        <v>1.0992711194429732</v>
      </c>
    </row>
    <row r="436" spans="1:2" x14ac:dyDescent="0.2">
      <c r="A436">
        <v>2571.0014700000002</v>
      </c>
      <c r="B436">
        <v>1.1001599424229052</v>
      </c>
    </row>
    <row r="437" spans="1:2" x14ac:dyDescent="0.2">
      <c r="A437">
        <v>2571.4958799999999</v>
      </c>
      <c r="B437">
        <v>1.0989387565911255</v>
      </c>
    </row>
    <row r="438" spans="1:2" x14ac:dyDescent="0.2">
      <c r="A438">
        <v>2571.9999600000001</v>
      </c>
      <c r="B438">
        <v>1.0976605175192489</v>
      </c>
    </row>
    <row r="439" spans="1:2" x14ac:dyDescent="0.2">
      <c r="A439">
        <v>2572.5043799999999</v>
      </c>
      <c r="B439">
        <v>1.1008494417474903</v>
      </c>
    </row>
    <row r="440" spans="1:2" x14ac:dyDescent="0.2">
      <c r="A440">
        <v>2572.9997899999998</v>
      </c>
      <c r="B440">
        <v>1.1047422906576907</v>
      </c>
    </row>
    <row r="441" spans="1:2" x14ac:dyDescent="0.2">
      <c r="A441">
        <v>2573.4955300000001</v>
      </c>
      <c r="B441">
        <v>1.1048710808972753</v>
      </c>
    </row>
    <row r="442" spans="1:2" x14ac:dyDescent="0.2">
      <c r="A442">
        <v>2574.0009599999998</v>
      </c>
      <c r="B442">
        <v>1.1051142813525394</v>
      </c>
    </row>
    <row r="443" spans="1:2" x14ac:dyDescent="0.2">
      <c r="A443">
        <v>2574.4973599999998</v>
      </c>
      <c r="B443">
        <v>1.1048254300991318</v>
      </c>
    </row>
    <row r="444" spans="1:2" x14ac:dyDescent="0.2">
      <c r="A444">
        <v>2575.0034599999999</v>
      </c>
      <c r="B444">
        <v>1.105601012124007</v>
      </c>
    </row>
    <row r="445" spans="1:2" x14ac:dyDescent="0.2">
      <c r="A445">
        <v>2575.5005299999998</v>
      </c>
      <c r="B445">
        <v>1.1039619230271185</v>
      </c>
    </row>
    <row r="446" spans="1:2" x14ac:dyDescent="0.2">
      <c r="A446">
        <v>2575.99793</v>
      </c>
      <c r="B446">
        <v>1.1083313391240275</v>
      </c>
    </row>
    <row r="447" spans="1:2" x14ac:dyDescent="0.2">
      <c r="A447">
        <v>2576.4956499999998</v>
      </c>
      <c r="B447">
        <v>1.1109901908605764</v>
      </c>
    </row>
    <row r="448" spans="1:2" x14ac:dyDescent="0.2">
      <c r="A448">
        <v>2577.0031100000001</v>
      </c>
      <c r="B448">
        <v>1.1117663552214376</v>
      </c>
    </row>
    <row r="449" spans="1:2" x14ac:dyDescent="0.2">
      <c r="A449">
        <v>2577.5014999999999</v>
      </c>
      <c r="B449">
        <v>1.1118958182195611</v>
      </c>
    </row>
    <row r="450" spans="1:2" x14ac:dyDescent="0.2">
      <c r="A450">
        <v>2578.0002300000001</v>
      </c>
      <c r="B450">
        <v>1.1119679783503422</v>
      </c>
    </row>
    <row r="451" spans="1:2" x14ac:dyDescent="0.2">
      <c r="A451">
        <v>2578.49928</v>
      </c>
      <c r="B451">
        <v>1.1069067881166104</v>
      </c>
    </row>
    <row r="452" spans="1:2" x14ac:dyDescent="0.2">
      <c r="A452">
        <v>2578.9986699999999</v>
      </c>
      <c r="B452">
        <v>1.1136357007227575</v>
      </c>
    </row>
    <row r="453" spans="1:2" x14ac:dyDescent="0.2">
      <c r="A453">
        <v>2579.49838</v>
      </c>
      <c r="B453">
        <v>1.1125863664497315</v>
      </c>
    </row>
    <row r="454" spans="1:2" x14ac:dyDescent="0.2">
      <c r="A454">
        <v>2579.9984300000001</v>
      </c>
      <c r="B454">
        <v>1.1135353483733761</v>
      </c>
    </row>
    <row r="455" spans="1:2" x14ac:dyDescent="0.2">
      <c r="A455">
        <v>2580.49881</v>
      </c>
      <c r="B455">
        <v>1.1120113290878682</v>
      </c>
    </row>
    <row r="456" spans="1:2" x14ac:dyDescent="0.2">
      <c r="A456">
        <v>2580.99953</v>
      </c>
      <c r="B456">
        <v>1.1127308477829676</v>
      </c>
    </row>
    <row r="457" spans="1:2" x14ac:dyDescent="0.2">
      <c r="A457">
        <v>2581.5005700000002</v>
      </c>
      <c r="B457">
        <v>1.1154491973635816</v>
      </c>
    </row>
    <row r="458" spans="1:2" x14ac:dyDescent="0.2">
      <c r="A458">
        <v>2582.0019499999999</v>
      </c>
      <c r="B458">
        <v>1.1131632681913166</v>
      </c>
    </row>
    <row r="459" spans="1:2" x14ac:dyDescent="0.2">
      <c r="A459">
        <v>2582.5036599999999</v>
      </c>
      <c r="B459">
        <v>1.1122865118436738</v>
      </c>
    </row>
    <row r="460" spans="1:2" x14ac:dyDescent="0.2">
      <c r="A460">
        <v>2582.9962300000002</v>
      </c>
      <c r="B460">
        <v>1.1112948198138872</v>
      </c>
    </row>
    <row r="461" spans="1:2" x14ac:dyDescent="0.2">
      <c r="A461">
        <v>2583.4985999999999</v>
      </c>
      <c r="B461">
        <v>1.109181201644597</v>
      </c>
    </row>
    <row r="462" spans="1:2" x14ac:dyDescent="0.2">
      <c r="A462">
        <v>2584.0013100000001</v>
      </c>
      <c r="B462">
        <v>1.1045936901263746</v>
      </c>
    </row>
    <row r="463" spans="1:2" x14ac:dyDescent="0.2">
      <c r="A463">
        <v>2584.5043500000002</v>
      </c>
      <c r="B463">
        <v>1.1059033799983584</v>
      </c>
    </row>
    <row r="464" spans="1:2" x14ac:dyDescent="0.2">
      <c r="A464">
        <v>2584.9982199999999</v>
      </c>
      <c r="B464">
        <v>1.1026675489134286</v>
      </c>
    </row>
    <row r="465" spans="1:2" x14ac:dyDescent="0.2">
      <c r="A465">
        <v>2585.5019200000002</v>
      </c>
      <c r="B465">
        <v>1.1020931820007569</v>
      </c>
    </row>
    <row r="466" spans="1:2" x14ac:dyDescent="0.2">
      <c r="A466">
        <v>2585.9964500000001</v>
      </c>
      <c r="B466">
        <v>1.1008563792003412</v>
      </c>
    </row>
    <row r="467" spans="1:2" x14ac:dyDescent="0.2">
      <c r="A467">
        <v>2586.50081</v>
      </c>
      <c r="B467">
        <v>1.0974478679575506</v>
      </c>
    </row>
    <row r="468" spans="1:2" x14ac:dyDescent="0.2">
      <c r="A468">
        <v>2586.9959800000001</v>
      </c>
      <c r="B468">
        <v>1.0912622543973458</v>
      </c>
    </row>
    <row r="469" spans="1:2" x14ac:dyDescent="0.2">
      <c r="A469">
        <v>2587.50101</v>
      </c>
      <c r="B469">
        <v>1.0908601788918684</v>
      </c>
    </row>
    <row r="470" spans="1:2" x14ac:dyDescent="0.2">
      <c r="A470">
        <v>2587.9968399999998</v>
      </c>
      <c r="B470">
        <v>1.0916953490345183</v>
      </c>
    </row>
    <row r="471" spans="1:2" x14ac:dyDescent="0.2">
      <c r="A471">
        <v>2588.5025300000002</v>
      </c>
      <c r="B471">
        <v>1.0894088421574597</v>
      </c>
    </row>
    <row r="472" spans="1:2" x14ac:dyDescent="0.2">
      <c r="A472">
        <v>2588.99901</v>
      </c>
      <c r="B472">
        <v>1.0877122197968152</v>
      </c>
    </row>
    <row r="473" spans="1:2" x14ac:dyDescent="0.2">
      <c r="A473">
        <v>2589.4958200000001</v>
      </c>
      <c r="B473">
        <v>1.0868351452881915</v>
      </c>
    </row>
    <row r="474" spans="1:2" x14ac:dyDescent="0.2">
      <c r="A474">
        <v>2590.0025099999998</v>
      </c>
      <c r="B474">
        <v>1.0828361116642626</v>
      </c>
    </row>
    <row r="475" spans="1:2" x14ac:dyDescent="0.2">
      <c r="A475">
        <v>2590.4999600000001</v>
      </c>
      <c r="B475">
        <v>1.081901540046476</v>
      </c>
    </row>
    <row r="476" spans="1:2" x14ac:dyDescent="0.2">
      <c r="A476">
        <v>2590.99775</v>
      </c>
      <c r="B476">
        <v>1.0813847786729038</v>
      </c>
    </row>
    <row r="477" spans="1:2" x14ac:dyDescent="0.2">
      <c r="A477">
        <v>2591.4958499999998</v>
      </c>
      <c r="B477">
        <v>1.077803371863524</v>
      </c>
    </row>
    <row r="478" spans="1:2" x14ac:dyDescent="0.2">
      <c r="A478">
        <v>2592.00387</v>
      </c>
      <c r="B478">
        <v>1.0788109213568595</v>
      </c>
    </row>
    <row r="479" spans="1:2" x14ac:dyDescent="0.2">
      <c r="A479">
        <v>2592.5026400000002</v>
      </c>
      <c r="B479">
        <v>1.0764093841569056</v>
      </c>
    </row>
    <row r="480" spans="1:2" x14ac:dyDescent="0.2">
      <c r="A480">
        <v>2593.00173</v>
      </c>
      <c r="B480">
        <v>1.075114334956971</v>
      </c>
    </row>
    <row r="481" spans="1:2" x14ac:dyDescent="0.2">
      <c r="A481">
        <v>2593.5011399999999</v>
      </c>
      <c r="B481">
        <v>1.0757777655886505</v>
      </c>
    </row>
    <row r="482" spans="1:2" x14ac:dyDescent="0.2">
      <c r="A482">
        <v>2594.0008800000001</v>
      </c>
      <c r="B482">
        <v>1.0750729401660224</v>
      </c>
    </row>
    <row r="483" spans="1:2" x14ac:dyDescent="0.2">
      <c r="A483">
        <v>2594.5009500000001</v>
      </c>
      <c r="B483">
        <v>1.0776217877130438</v>
      </c>
    </row>
    <row r="484" spans="1:2" x14ac:dyDescent="0.2">
      <c r="A484">
        <v>2595.0013399999998</v>
      </c>
      <c r="B484">
        <v>1.0748596183007091</v>
      </c>
    </row>
    <row r="485" spans="1:2" x14ac:dyDescent="0.2">
      <c r="A485">
        <v>2595.5020599999998</v>
      </c>
      <c r="B485">
        <v>1.0790067238609091</v>
      </c>
    </row>
    <row r="486" spans="1:2" x14ac:dyDescent="0.2">
      <c r="A486">
        <v>2596.0031100000001</v>
      </c>
      <c r="B486">
        <v>1.0738839984452602</v>
      </c>
    </row>
    <row r="487" spans="1:2" x14ac:dyDescent="0.2">
      <c r="A487">
        <v>2596.5044899999998</v>
      </c>
      <c r="B487">
        <v>1.0782613023117102</v>
      </c>
    </row>
    <row r="488" spans="1:2" x14ac:dyDescent="0.2">
      <c r="A488">
        <v>2596.9965400000001</v>
      </c>
      <c r="B488">
        <v>1.0792129072378696</v>
      </c>
    </row>
    <row r="489" spans="1:2" x14ac:dyDescent="0.2">
      <c r="A489">
        <v>2597.49856</v>
      </c>
      <c r="B489">
        <v>1.0734995574819595</v>
      </c>
    </row>
    <row r="490" spans="1:2" x14ac:dyDescent="0.2">
      <c r="A490">
        <v>2598.0009100000002</v>
      </c>
      <c r="B490">
        <v>1.073098162563642</v>
      </c>
    </row>
    <row r="491" spans="1:2" x14ac:dyDescent="0.2">
      <c r="A491">
        <v>2598.5035899999998</v>
      </c>
      <c r="B491">
        <v>1.0752880202455535</v>
      </c>
    </row>
    <row r="492" spans="1:2" x14ac:dyDescent="0.2">
      <c r="A492">
        <v>2598.99692</v>
      </c>
      <c r="B492">
        <v>1.0738937399024056</v>
      </c>
    </row>
    <row r="493" spans="1:2" x14ac:dyDescent="0.2">
      <c r="A493">
        <v>2599.5002500000001</v>
      </c>
      <c r="B493">
        <v>1.0705986126259652</v>
      </c>
    </row>
    <row r="494" spans="1:2" x14ac:dyDescent="0.2">
      <c r="A494">
        <v>2600.0039099999999</v>
      </c>
      <c r="B494">
        <v>1.0632286044352104</v>
      </c>
    </row>
    <row r="495" spans="1:2" x14ac:dyDescent="0.2">
      <c r="A495">
        <v>2600.4982</v>
      </c>
      <c r="B495">
        <v>1.0620644751860857</v>
      </c>
    </row>
    <row r="496" spans="1:2" x14ac:dyDescent="0.2">
      <c r="A496">
        <v>2601.0025099999998</v>
      </c>
      <c r="B496">
        <v>1.0630736564692196</v>
      </c>
    </row>
    <row r="497" spans="1:2" x14ac:dyDescent="0.2">
      <c r="A497">
        <v>2601.4974499999998</v>
      </c>
      <c r="B497">
        <v>1.059663025440571</v>
      </c>
    </row>
    <row r="498" spans="1:2" x14ac:dyDescent="0.2">
      <c r="A498">
        <v>2602.0024100000001</v>
      </c>
      <c r="B498">
        <v>1.060155041397518</v>
      </c>
    </row>
    <row r="499" spans="1:2" x14ac:dyDescent="0.2">
      <c r="A499">
        <v>2602.4979899999998</v>
      </c>
      <c r="B499">
        <v>1.0563838470103102</v>
      </c>
    </row>
    <row r="500" spans="1:2" x14ac:dyDescent="0.2">
      <c r="A500">
        <v>2603.0036</v>
      </c>
      <c r="B500">
        <v>1.0537931983125968</v>
      </c>
    </row>
    <row r="501" spans="1:2" x14ac:dyDescent="0.2">
      <c r="A501">
        <v>2603.49982</v>
      </c>
      <c r="B501">
        <v>1.056459040431903</v>
      </c>
    </row>
    <row r="502" spans="1:2" x14ac:dyDescent="0.2">
      <c r="A502">
        <v>2603.9963499999999</v>
      </c>
      <c r="B502">
        <v>1.0502105634076466</v>
      </c>
    </row>
    <row r="503" spans="1:2" x14ac:dyDescent="0.2">
      <c r="A503">
        <v>2604.5029500000001</v>
      </c>
      <c r="B503">
        <v>1.0514658078618022</v>
      </c>
    </row>
    <row r="504" spans="1:2" x14ac:dyDescent="0.2">
      <c r="A504">
        <v>2605.0001299999999</v>
      </c>
      <c r="B504">
        <v>1.0517125521907602</v>
      </c>
    </row>
    <row r="505" spans="1:2" x14ac:dyDescent="0.2">
      <c r="A505">
        <v>2605.4976200000001</v>
      </c>
      <c r="B505">
        <v>1.0506059023216456</v>
      </c>
    </row>
    <row r="506" spans="1:2" x14ac:dyDescent="0.2">
      <c r="A506">
        <v>2605.9954400000001</v>
      </c>
      <c r="B506">
        <v>1.0502047478394068</v>
      </c>
    </row>
    <row r="507" spans="1:2" x14ac:dyDescent="0.2">
      <c r="A507">
        <v>2606.5033400000002</v>
      </c>
      <c r="B507">
        <v>1.0469083720049843</v>
      </c>
    </row>
    <row r="508" spans="1:2" x14ac:dyDescent="0.2">
      <c r="A508">
        <v>2607.0018</v>
      </c>
      <c r="B508">
        <v>1.0481639488841574</v>
      </c>
    </row>
    <row r="509" spans="1:2" x14ac:dyDescent="0.2">
      <c r="A509">
        <v>2607.5005900000001</v>
      </c>
      <c r="B509">
        <v>1.0462211118019338</v>
      </c>
    </row>
    <row r="510" spans="1:2" x14ac:dyDescent="0.2">
      <c r="A510">
        <v>2607.9996900000001</v>
      </c>
      <c r="B510">
        <v>1.0425062489539072</v>
      </c>
    </row>
    <row r="511" spans="1:2" x14ac:dyDescent="0.2">
      <c r="A511">
        <v>2608.4991100000002</v>
      </c>
      <c r="B511">
        <v>1.0460097215227662</v>
      </c>
    </row>
    <row r="512" spans="1:2" x14ac:dyDescent="0.2">
      <c r="A512">
        <v>2608.9988499999999</v>
      </c>
      <c r="B512">
        <v>1.0391116302318724</v>
      </c>
    </row>
    <row r="513" spans="1:2" x14ac:dyDescent="0.2">
      <c r="A513">
        <v>2609.4989099999998</v>
      </c>
      <c r="B513">
        <v>1.0354537350882715</v>
      </c>
    </row>
    <row r="514" spans="1:2" x14ac:dyDescent="0.2">
      <c r="A514">
        <v>2609.9992900000002</v>
      </c>
      <c r="B514">
        <v>1.0396633767427277</v>
      </c>
    </row>
    <row r="515" spans="1:2" x14ac:dyDescent="0.2">
      <c r="A515">
        <v>2610.5</v>
      </c>
      <c r="B515">
        <v>1.0376627555245737</v>
      </c>
    </row>
    <row r="516" spans="1:2" x14ac:dyDescent="0.2">
      <c r="A516">
        <v>2611.0010200000002</v>
      </c>
      <c r="B516">
        <v>1.034365547418675</v>
      </c>
    </row>
    <row r="517" spans="1:2" x14ac:dyDescent="0.2">
      <c r="A517">
        <v>2611.5023700000002</v>
      </c>
      <c r="B517">
        <v>1.032840524981073</v>
      </c>
    </row>
    <row r="518" spans="1:2" x14ac:dyDescent="0.2">
      <c r="A518">
        <v>2612.0040399999998</v>
      </c>
      <c r="B518">
        <v>1.0335637238663966</v>
      </c>
    </row>
    <row r="519" spans="1:2" x14ac:dyDescent="0.2">
      <c r="A519">
        <v>2612.4961800000001</v>
      </c>
      <c r="B519">
        <v>1.0313904398584746</v>
      </c>
    </row>
    <row r="520" spans="1:2" x14ac:dyDescent="0.2">
      <c r="A520">
        <v>2612.9984899999999</v>
      </c>
      <c r="B520">
        <v>1.0300378490181306</v>
      </c>
    </row>
    <row r="521" spans="1:2" x14ac:dyDescent="0.2">
      <c r="A521">
        <v>2613.5011199999999</v>
      </c>
      <c r="B521">
        <v>1.023900641184414</v>
      </c>
    </row>
    <row r="522" spans="1:2" x14ac:dyDescent="0.2">
      <c r="A522">
        <v>2614.0040800000002</v>
      </c>
      <c r="B522">
        <v>1.0255597858819971</v>
      </c>
    </row>
    <row r="523" spans="1:2" x14ac:dyDescent="0.2">
      <c r="A523">
        <v>2614.49748</v>
      </c>
      <c r="B523">
        <v>1.0234436283014947</v>
      </c>
    </row>
    <row r="524" spans="1:2" x14ac:dyDescent="0.2">
      <c r="A524">
        <v>2615.0010699999998</v>
      </c>
      <c r="B524">
        <v>1.0183150654946866</v>
      </c>
    </row>
    <row r="525" spans="1:2" x14ac:dyDescent="0.2">
      <c r="A525">
        <v>2615.4951099999998</v>
      </c>
      <c r="B525">
        <v>1.016198650063149</v>
      </c>
    </row>
    <row r="526" spans="1:2" x14ac:dyDescent="0.2">
      <c r="A526">
        <v>2615.9993399999998</v>
      </c>
      <c r="B526">
        <v>1.0154939030604204</v>
      </c>
    </row>
    <row r="527" spans="1:2" x14ac:dyDescent="0.2">
      <c r="A527">
        <v>2616.5039000000002</v>
      </c>
      <c r="B527">
        <v>1.0123674517931784</v>
      </c>
    </row>
    <row r="528" spans="1:2" x14ac:dyDescent="0.2">
      <c r="A528">
        <v>2616.9988800000001</v>
      </c>
      <c r="B528">
        <v>1.0100785532555936</v>
      </c>
    </row>
    <row r="529" spans="1:2" x14ac:dyDescent="0.2">
      <c r="A529">
        <v>2617.5040800000002</v>
      </c>
      <c r="B529">
        <v>1.0130353886111054</v>
      </c>
    </row>
    <row r="530" spans="1:2" x14ac:dyDescent="0.2">
      <c r="A530">
        <v>2617.9996900000001</v>
      </c>
      <c r="B530">
        <v>1.0059597711168851</v>
      </c>
    </row>
    <row r="531" spans="1:2" x14ac:dyDescent="0.2">
      <c r="A531">
        <v>2618.4956099999999</v>
      </c>
      <c r="B531">
        <v>1.0048530320565605</v>
      </c>
    </row>
    <row r="532" spans="1:2" x14ac:dyDescent="0.2">
      <c r="A532">
        <v>2619.0017800000001</v>
      </c>
      <c r="B532">
        <v>1.0055601210064766</v>
      </c>
    </row>
    <row r="533" spans="1:2" x14ac:dyDescent="0.2">
      <c r="A533">
        <v>2619.4983299999999</v>
      </c>
      <c r="B533">
        <v>1.0041492481203675</v>
      </c>
    </row>
    <row r="534" spans="1:2" x14ac:dyDescent="0.2">
      <c r="A534">
        <v>2619.9951999999998</v>
      </c>
      <c r="B534">
        <v>1.0015557589726556</v>
      </c>
    </row>
    <row r="535" spans="1:2" x14ac:dyDescent="0.2">
      <c r="A535">
        <v>2620.5023200000001</v>
      </c>
      <c r="B535">
        <v>1.0046455807770285</v>
      </c>
    </row>
    <row r="536" spans="1:2" x14ac:dyDescent="0.2">
      <c r="A536">
        <v>2620.99982</v>
      </c>
      <c r="B536">
        <v>1.0048772336982608</v>
      </c>
    </row>
    <row r="537" spans="1:2" x14ac:dyDescent="0.2">
      <c r="A537">
        <v>2621.49764</v>
      </c>
      <c r="B537">
        <v>0.99856288759492595</v>
      </c>
    </row>
    <row r="538" spans="1:2" x14ac:dyDescent="0.2">
      <c r="A538">
        <v>2621.99577</v>
      </c>
      <c r="B538">
        <v>1.0034277572095431</v>
      </c>
    </row>
    <row r="539" spans="1:2" x14ac:dyDescent="0.2">
      <c r="A539">
        <v>2622.5041799999999</v>
      </c>
      <c r="B539">
        <v>0.99751524431906113</v>
      </c>
    </row>
    <row r="540" spans="1:2" x14ac:dyDescent="0.2">
      <c r="A540">
        <v>2623.0029399999999</v>
      </c>
      <c r="B540">
        <v>1.003678845853162</v>
      </c>
    </row>
    <row r="541" spans="1:2" x14ac:dyDescent="0.2">
      <c r="A541">
        <v>2623.5020199999999</v>
      </c>
      <c r="B541">
        <v>1.0020218471415014</v>
      </c>
    </row>
    <row r="542" spans="1:2" x14ac:dyDescent="0.2">
      <c r="A542">
        <v>2624.0014099999999</v>
      </c>
      <c r="B542">
        <v>0.99960056234025185</v>
      </c>
    </row>
    <row r="543" spans="1:2" x14ac:dyDescent="0.2">
      <c r="A543">
        <v>2624.5011199999999</v>
      </c>
      <c r="B543">
        <v>1.0057085952192855</v>
      </c>
    </row>
    <row r="544" spans="1:2" x14ac:dyDescent="0.2">
      <c r="A544">
        <v>2625.0011399999999</v>
      </c>
      <c r="B544">
        <v>1.0015701884551396</v>
      </c>
    </row>
    <row r="545" spans="1:2" x14ac:dyDescent="0.2">
      <c r="A545">
        <v>2625.5014799999999</v>
      </c>
      <c r="B545">
        <v>1.0073180785885698</v>
      </c>
    </row>
    <row r="546" spans="1:2" x14ac:dyDescent="0.2">
      <c r="A546">
        <v>2626.0021400000001</v>
      </c>
      <c r="B546">
        <v>1.0036561301109921</v>
      </c>
    </row>
    <row r="547" spans="1:2" x14ac:dyDescent="0.2">
      <c r="A547">
        <v>2626.5031100000001</v>
      </c>
      <c r="B547">
        <v>1.0054355224626603</v>
      </c>
    </row>
    <row r="548" spans="1:2" x14ac:dyDescent="0.2">
      <c r="A548">
        <v>2627.0043900000001</v>
      </c>
      <c r="B548">
        <v>1.0043136600268969</v>
      </c>
    </row>
    <row r="549" spans="1:2" x14ac:dyDescent="0.2">
      <c r="A549">
        <v>2627.4959600000002</v>
      </c>
      <c r="B549">
        <v>1.0056173550380711</v>
      </c>
    </row>
    <row r="550" spans="1:2" x14ac:dyDescent="0.2">
      <c r="A550">
        <v>2627.9978700000001</v>
      </c>
      <c r="B550">
        <v>1.0091165916703879</v>
      </c>
    </row>
    <row r="551" spans="1:2" x14ac:dyDescent="0.2">
      <c r="A551">
        <v>2628.5001000000002</v>
      </c>
      <c r="B551">
        <v>1.0091796934690458</v>
      </c>
    </row>
    <row r="552" spans="1:2" x14ac:dyDescent="0.2">
      <c r="A552">
        <v>2629.0026499999999</v>
      </c>
      <c r="B552">
        <v>1.0069899478843547</v>
      </c>
    </row>
    <row r="553" spans="1:2" x14ac:dyDescent="0.2">
      <c r="A553">
        <v>2629.4954600000001</v>
      </c>
      <c r="B553">
        <v>1.0070533604864644</v>
      </c>
    </row>
    <row r="554" spans="1:2" x14ac:dyDescent="0.2">
      <c r="A554">
        <v>2629.99863</v>
      </c>
      <c r="B554">
        <v>1.0137341690967563</v>
      </c>
    </row>
    <row r="555" spans="1:2" x14ac:dyDescent="0.2">
      <c r="A555">
        <v>2630.5021299999999</v>
      </c>
      <c r="B555">
        <v>1.0082936749575497</v>
      </c>
    </row>
    <row r="556" spans="1:2" x14ac:dyDescent="0.2">
      <c r="A556">
        <v>2630.99586</v>
      </c>
      <c r="B556">
        <v>1.010063755467268</v>
      </c>
    </row>
    <row r="557" spans="1:2" x14ac:dyDescent="0.2">
      <c r="A557">
        <v>2631.4999800000001</v>
      </c>
      <c r="B557">
        <v>1.009406548510025</v>
      </c>
    </row>
    <row r="558" spans="1:2" x14ac:dyDescent="0.2">
      <c r="A558">
        <v>2632.0044200000002</v>
      </c>
      <c r="B558">
        <v>1.0116553377440882</v>
      </c>
    </row>
    <row r="559" spans="1:2" x14ac:dyDescent="0.2">
      <c r="A559">
        <v>2632.4990899999998</v>
      </c>
      <c r="B559">
        <v>1.0093363348701909</v>
      </c>
    </row>
    <row r="560" spans="1:2" x14ac:dyDescent="0.2">
      <c r="A560">
        <v>2633.00416</v>
      </c>
      <c r="B560">
        <v>1.0086799329943223</v>
      </c>
    </row>
    <row r="561" spans="1:2" x14ac:dyDescent="0.2">
      <c r="A561">
        <v>2633.49944</v>
      </c>
      <c r="B561">
        <v>1.0111630874762672</v>
      </c>
    </row>
    <row r="562" spans="1:2" x14ac:dyDescent="0.2">
      <c r="A562">
        <v>2633.99503</v>
      </c>
      <c r="B562">
        <v>1.0112168933866788</v>
      </c>
    </row>
    <row r="563" spans="1:2" x14ac:dyDescent="0.2">
      <c r="A563">
        <v>2634.5010499999999</v>
      </c>
      <c r="B563">
        <v>1.0141090714238497</v>
      </c>
    </row>
    <row r="564" spans="1:2" x14ac:dyDescent="0.2">
      <c r="A564">
        <v>2634.9972600000001</v>
      </c>
      <c r="B564">
        <v>1.0119647083570094</v>
      </c>
    </row>
    <row r="565" spans="1:2" x14ac:dyDescent="0.2">
      <c r="A565">
        <v>2635.5039099999999</v>
      </c>
      <c r="B565">
        <v>1.0134981377608652</v>
      </c>
    </row>
    <row r="566" spans="1:2" x14ac:dyDescent="0.2">
      <c r="A566">
        <v>2636.00074</v>
      </c>
      <c r="B566">
        <v>1.0197254391004473</v>
      </c>
    </row>
    <row r="567" spans="1:2" x14ac:dyDescent="0.2">
      <c r="A567">
        <v>2636.4978799999999</v>
      </c>
      <c r="B567">
        <v>1.0117590864669872</v>
      </c>
    </row>
    <row r="568" spans="1:2" x14ac:dyDescent="0.2">
      <c r="A568">
        <v>2636.9953300000002</v>
      </c>
      <c r="B568">
        <v>1.0115711690992781</v>
      </c>
    </row>
    <row r="569" spans="1:2" x14ac:dyDescent="0.2">
      <c r="A569">
        <v>2637.50324</v>
      </c>
      <c r="B569">
        <v>1.0110804371198996</v>
      </c>
    </row>
    <row r="570" spans="1:2" x14ac:dyDescent="0.2">
      <c r="A570">
        <v>2638.0013100000001</v>
      </c>
      <c r="B570">
        <v>1.0096921595048705</v>
      </c>
    </row>
    <row r="571" spans="1:2" x14ac:dyDescent="0.2">
      <c r="A571">
        <v>2638.4996900000001</v>
      </c>
      <c r="B571">
        <v>1.0109862220104773</v>
      </c>
    </row>
    <row r="572" spans="1:2" x14ac:dyDescent="0.2">
      <c r="A572">
        <v>2638.99838</v>
      </c>
      <c r="B572">
        <v>1.0082798683018073</v>
      </c>
    </row>
    <row r="573" spans="1:2" x14ac:dyDescent="0.2">
      <c r="A573">
        <v>2639.4973799999998</v>
      </c>
      <c r="B573">
        <v>1.0092724416392898</v>
      </c>
    </row>
    <row r="574" spans="1:2" x14ac:dyDescent="0.2">
      <c r="A574">
        <v>2639.9966800000002</v>
      </c>
      <c r="B574">
        <v>1.0102546896521025</v>
      </c>
    </row>
    <row r="575" spans="1:2" x14ac:dyDescent="0.2">
      <c r="A575">
        <v>2640.4962999999998</v>
      </c>
      <c r="B575">
        <v>1.0126057209690127</v>
      </c>
    </row>
    <row r="576" spans="1:2" x14ac:dyDescent="0.2">
      <c r="A576">
        <v>2640.9962300000002</v>
      </c>
      <c r="B576">
        <v>1.0096539661230899</v>
      </c>
    </row>
    <row r="577" spans="1:2" x14ac:dyDescent="0.2">
      <c r="A577">
        <v>2641.4964599999998</v>
      </c>
      <c r="B577">
        <v>1.0107465946000342</v>
      </c>
    </row>
    <row r="578" spans="1:2" x14ac:dyDescent="0.2">
      <c r="A578">
        <v>2641.99701</v>
      </c>
      <c r="B578">
        <v>1.0075473995868658</v>
      </c>
    </row>
    <row r="579" spans="1:2" x14ac:dyDescent="0.2">
      <c r="A579">
        <v>2642.4978599999999</v>
      </c>
      <c r="B579">
        <v>1.0108554621441217</v>
      </c>
    </row>
    <row r="580" spans="1:2" x14ac:dyDescent="0.2">
      <c r="A580">
        <v>2642.9990299999999</v>
      </c>
      <c r="B580">
        <v>1.0096821195386341</v>
      </c>
    </row>
    <row r="581" spans="1:2" x14ac:dyDescent="0.2">
      <c r="A581">
        <v>2643.5005099999998</v>
      </c>
      <c r="B581">
        <v>1.0117435828535333</v>
      </c>
    </row>
    <row r="582" spans="1:2" x14ac:dyDescent="0.2">
      <c r="A582">
        <v>2644.0023000000001</v>
      </c>
      <c r="B582">
        <v>1.0108876992405207</v>
      </c>
    </row>
    <row r="583" spans="1:2" x14ac:dyDescent="0.2">
      <c r="A583">
        <v>2644.5043999999998</v>
      </c>
      <c r="B583">
        <v>1.0123559381271188</v>
      </c>
    </row>
    <row r="584" spans="1:2" x14ac:dyDescent="0.2">
      <c r="A584">
        <v>2644.99656</v>
      </c>
      <c r="B584">
        <v>1.015927652895952</v>
      </c>
    </row>
    <row r="585" spans="1:2" x14ac:dyDescent="0.2">
      <c r="A585">
        <v>2645.49928</v>
      </c>
      <c r="B585">
        <v>1.0165781517955337</v>
      </c>
    </row>
    <row r="586" spans="1:2" x14ac:dyDescent="0.2">
      <c r="A586">
        <v>2646.0023099999999</v>
      </c>
      <c r="B586">
        <v>1.0198722384847287</v>
      </c>
    </row>
    <row r="587" spans="1:2" x14ac:dyDescent="0.2">
      <c r="A587">
        <v>2646.4953700000001</v>
      </c>
      <c r="B587">
        <v>1.0202907032870501</v>
      </c>
    </row>
    <row r="588" spans="1:2" x14ac:dyDescent="0.2">
      <c r="A588">
        <v>2646.9990200000002</v>
      </c>
      <c r="B588">
        <v>1.0241395648343286</v>
      </c>
    </row>
    <row r="589" spans="1:2" x14ac:dyDescent="0.2">
      <c r="A589">
        <v>2647.50299</v>
      </c>
      <c r="B589">
        <v>1.026968858903031</v>
      </c>
    </row>
    <row r="590" spans="1:2" x14ac:dyDescent="0.2">
      <c r="A590">
        <v>2647.9969700000001</v>
      </c>
      <c r="B590">
        <v>1.0266914604791486</v>
      </c>
    </row>
    <row r="591" spans="1:2" x14ac:dyDescent="0.2">
      <c r="A591">
        <v>2648.50155</v>
      </c>
      <c r="B591">
        <v>1.0307315275236668</v>
      </c>
    </row>
    <row r="592" spans="1:2" x14ac:dyDescent="0.2">
      <c r="A592">
        <v>2648.9961400000002</v>
      </c>
      <c r="B592">
        <v>1.0293226541850571</v>
      </c>
    </row>
    <row r="593" spans="1:2" x14ac:dyDescent="0.2">
      <c r="A593">
        <v>2649.5013399999998</v>
      </c>
      <c r="B593">
        <v>1.0294688062031911</v>
      </c>
    </row>
    <row r="594" spans="1:2" x14ac:dyDescent="0.2">
      <c r="A594">
        <v>2649.9965299999999</v>
      </c>
      <c r="B594">
        <v>1.0289560263136215</v>
      </c>
    </row>
    <row r="595" spans="1:2" x14ac:dyDescent="0.2">
      <c r="A595">
        <v>2650.50236</v>
      </c>
      <c r="B595">
        <v>1.0277918970644966</v>
      </c>
    </row>
    <row r="596" spans="1:2" x14ac:dyDescent="0.2">
      <c r="A596">
        <v>2650.9981600000001</v>
      </c>
      <c r="B596">
        <v>1.0298056125709232</v>
      </c>
    </row>
    <row r="597" spans="1:2" x14ac:dyDescent="0.2">
      <c r="A597">
        <v>2651.50461</v>
      </c>
      <c r="B597">
        <v>1.0321824098503045</v>
      </c>
    </row>
    <row r="598" spans="1:2" x14ac:dyDescent="0.2">
      <c r="A598">
        <v>2652.0010299999999</v>
      </c>
      <c r="B598">
        <v>1.0287366917287408</v>
      </c>
    </row>
    <row r="599" spans="1:2" x14ac:dyDescent="0.2">
      <c r="A599">
        <v>2652.4977399999998</v>
      </c>
      <c r="B599">
        <v>1.0338170508561042</v>
      </c>
    </row>
    <row r="600" spans="1:2" x14ac:dyDescent="0.2">
      <c r="A600">
        <v>2653.0051199999998</v>
      </c>
      <c r="B600">
        <v>1.0286900221029307</v>
      </c>
    </row>
    <row r="601" spans="1:2" x14ac:dyDescent="0.2">
      <c r="A601">
        <v>2653.50245</v>
      </c>
      <c r="B601">
        <v>1.0314887923578555</v>
      </c>
    </row>
    <row r="602" spans="1:2" x14ac:dyDescent="0.2">
      <c r="A602">
        <v>2654.00009</v>
      </c>
      <c r="B602">
        <v>1.0314653387510135</v>
      </c>
    </row>
    <row r="603" spans="1:2" x14ac:dyDescent="0.2">
      <c r="A603">
        <v>2654.49802</v>
      </c>
      <c r="B603">
        <v>1.0322792761787518</v>
      </c>
    </row>
    <row r="604" spans="1:2" x14ac:dyDescent="0.2">
      <c r="A604">
        <v>2654.9962599999999</v>
      </c>
      <c r="B604">
        <v>1.0302712042499924</v>
      </c>
    </row>
    <row r="605" spans="1:2" x14ac:dyDescent="0.2">
      <c r="A605">
        <v>2655.5051899999999</v>
      </c>
      <c r="B605">
        <v>1.0318041861906426</v>
      </c>
    </row>
    <row r="606" spans="1:2" x14ac:dyDescent="0.2">
      <c r="A606">
        <v>2656.00405</v>
      </c>
      <c r="B606">
        <v>1.0306337945707706</v>
      </c>
    </row>
    <row r="607" spans="1:2" x14ac:dyDescent="0.2">
      <c r="A607">
        <v>2656.5032000000001</v>
      </c>
      <c r="B607">
        <v>1.0318702383876655</v>
      </c>
    </row>
    <row r="608" spans="1:2" x14ac:dyDescent="0.2">
      <c r="A608">
        <v>2657.0026699999999</v>
      </c>
      <c r="B608">
        <v>1.0319004901807294</v>
      </c>
    </row>
    <row r="609" spans="1:2" x14ac:dyDescent="0.2">
      <c r="A609">
        <v>2657.50243</v>
      </c>
      <c r="B609">
        <v>1.0319904276455716</v>
      </c>
    </row>
    <row r="610" spans="1:2" x14ac:dyDescent="0.2">
      <c r="A610">
        <v>2658.0025000000001</v>
      </c>
      <c r="B610">
        <v>1.0292632249895357</v>
      </c>
    </row>
    <row r="611" spans="1:2" x14ac:dyDescent="0.2">
      <c r="A611">
        <v>2658.50288</v>
      </c>
      <c r="B611">
        <v>1.0328364867322033</v>
      </c>
    </row>
    <row r="612" spans="1:2" x14ac:dyDescent="0.2">
      <c r="A612">
        <v>2659.0035600000001</v>
      </c>
      <c r="B612">
        <v>1.0311854620109475</v>
      </c>
    </row>
    <row r="613" spans="1:2" x14ac:dyDescent="0.2">
      <c r="A613">
        <v>2659.5045399999999</v>
      </c>
      <c r="B613">
        <v>1.0276139054827667</v>
      </c>
    </row>
    <row r="614" spans="1:2" x14ac:dyDescent="0.2">
      <c r="A614">
        <v>2659.99539</v>
      </c>
      <c r="B614">
        <v>1.0285486744298122</v>
      </c>
    </row>
    <row r="615" spans="1:2" x14ac:dyDescent="0.2">
      <c r="A615">
        <v>2660.0058300000001</v>
      </c>
      <c r="B615">
        <v>1.0312844560001226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8AD3-D892-E247-886B-690FB6EA1A8D}">
  <dimension ref="A1:E638"/>
  <sheetViews>
    <sheetView zoomScale="150" workbookViewId="0">
      <selection activeCell="D8" sqref="D8:E8"/>
    </sheetView>
  </sheetViews>
  <sheetFormatPr baseColWidth="10" defaultRowHeight="16" x14ac:dyDescent="0.2"/>
  <sheetData>
    <row r="1" spans="1:5" x14ac:dyDescent="0.2">
      <c r="A1">
        <v>2401.9972299999999</v>
      </c>
      <c r="B1">
        <v>6.7071247749167326E-2</v>
      </c>
    </row>
    <row r="2" spans="1:5" x14ac:dyDescent="0.2">
      <c r="A2">
        <v>2404.9985700000002</v>
      </c>
      <c r="B2">
        <v>7.4357392346195206E-2</v>
      </c>
    </row>
    <row r="3" spans="1:5" x14ac:dyDescent="0.2">
      <c r="A3">
        <v>2408.0006699999999</v>
      </c>
      <c r="B3">
        <v>6.5258464691702683E-2</v>
      </c>
    </row>
    <row r="4" spans="1:5" x14ac:dyDescent="0.2">
      <c r="A4">
        <v>2411.0033899999999</v>
      </c>
      <c r="B4">
        <v>8.5321628476206654E-2</v>
      </c>
    </row>
    <row r="5" spans="1:5" x14ac:dyDescent="0.2">
      <c r="A5">
        <v>2413.9992000000002</v>
      </c>
      <c r="B5">
        <v>6.4397323805832449E-2</v>
      </c>
    </row>
    <row r="6" spans="1:5" x14ac:dyDescent="0.2">
      <c r="A6">
        <v>2417.0026899999998</v>
      </c>
      <c r="B6">
        <v>2.4304451352400488E-2</v>
      </c>
    </row>
    <row r="7" spans="1:5" x14ac:dyDescent="0.2">
      <c r="A7">
        <v>2419.9989</v>
      </c>
      <c r="B7">
        <v>-2.7207264331247281E-2</v>
      </c>
    </row>
    <row r="8" spans="1:5" x14ac:dyDescent="0.2">
      <c r="A8">
        <v>2423.0025700000001</v>
      </c>
      <c r="B8">
        <v>-3.7339087643059383E-2</v>
      </c>
      <c r="D8">
        <v>2472.7963199999999</v>
      </c>
      <c r="E8">
        <v>2473.2017099999998</v>
      </c>
    </row>
    <row r="9" spans="1:5" x14ac:dyDescent="0.2">
      <c r="A9">
        <v>2425.9985799999999</v>
      </c>
      <c r="B9">
        <v>-2.2394201746376775E-2</v>
      </c>
    </row>
    <row r="10" spans="1:5" x14ac:dyDescent="0.2">
      <c r="A10">
        <v>2429.0018300000002</v>
      </c>
      <c r="B10">
        <v>-4.9537966842599E-2</v>
      </c>
    </row>
    <row r="11" spans="1:5" x14ac:dyDescent="0.2">
      <c r="A11">
        <v>2431.9970600000001</v>
      </c>
      <c r="B11">
        <v>-6.8698005872051507E-2</v>
      </c>
    </row>
    <row r="12" spans="1:5" x14ac:dyDescent="0.2">
      <c r="A12">
        <v>2434.99928</v>
      </c>
      <c r="B12">
        <v>-6.2142656972501056E-2</v>
      </c>
    </row>
    <row r="13" spans="1:5" x14ac:dyDescent="0.2">
      <c r="A13">
        <v>2438.0007999999998</v>
      </c>
      <c r="B13">
        <v>-3.9853810772679577E-2</v>
      </c>
    </row>
    <row r="14" spans="1:5" x14ac:dyDescent="0.2">
      <c r="A14">
        <v>2441.00144</v>
      </c>
      <c r="B14">
        <v>-3.880919209134067E-2</v>
      </c>
    </row>
    <row r="15" spans="1:5" x14ac:dyDescent="0.2">
      <c r="A15">
        <v>2444.0010699999998</v>
      </c>
      <c r="B15">
        <v>-5.0211665013950944E-3</v>
      </c>
    </row>
    <row r="16" spans="1:5" x14ac:dyDescent="0.2">
      <c r="A16">
        <v>2446.99953</v>
      </c>
      <c r="B16">
        <v>-4.0628802706376033E-2</v>
      </c>
    </row>
    <row r="17" spans="1:2" x14ac:dyDescent="0.2">
      <c r="A17">
        <v>2449.99667</v>
      </c>
      <c r="B17">
        <v>-2.9361682043563795E-2</v>
      </c>
    </row>
    <row r="18" spans="1:2" x14ac:dyDescent="0.2">
      <c r="A18">
        <v>2452.0026699999999</v>
      </c>
      <c r="B18">
        <v>-4.2104065671255214E-2</v>
      </c>
    </row>
    <row r="19" spans="1:2" x14ac:dyDescent="0.2">
      <c r="A19">
        <v>2452.1988999999999</v>
      </c>
      <c r="B19">
        <v>-4.7092541582421661E-2</v>
      </c>
    </row>
    <row r="20" spans="1:2" x14ac:dyDescent="0.2">
      <c r="A20">
        <v>2452.4030600000001</v>
      </c>
      <c r="B20">
        <v>-4.6008662781416569E-2</v>
      </c>
    </row>
    <row r="21" spans="1:2" x14ac:dyDescent="0.2">
      <c r="A21">
        <v>2452.59942</v>
      </c>
      <c r="B21">
        <v>-4.2612914809047539E-2</v>
      </c>
    </row>
    <row r="22" spans="1:2" x14ac:dyDescent="0.2">
      <c r="A22">
        <v>2452.8036999999999</v>
      </c>
      <c r="B22">
        <v>-4.0332775629231273E-2</v>
      </c>
    </row>
    <row r="23" spans="1:2" x14ac:dyDescent="0.2">
      <c r="A23">
        <v>2453.0001900000002</v>
      </c>
      <c r="B23">
        <v>-4.5718121834742581E-2</v>
      </c>
    </row>
    <row r="24" spans="1:2" x14ac:dyDescent="0.2">
      <c r="A24">
        <v>2453.1967300000001</v>
      </c>
      <c r="B24">
        <v>-4.7750979833561712E-2</v>
      </c>
    </row>
    <row r="25" spans="1:2" x14ac:dyDescent="0.2">
      <c r="A25">
        <v>2453.40121</v>
      </c>
      <c r="B25">
        <v>-4.9703379608859906E-2</v>
      </c>
    </row>
    <row r="26" spans="1:2" x14ac:dyDescent="0.2">
      <c r="A26">
        <v>2453.5978799999998</v>
      </c>
      <c r="B26">
        <v>-4.8538761569244741E-2</v>
      </c>
    </row>
    <row r="27" spans="1:2" x14ac:dyDescent="0.2">
      <c r="A27">
        <v>2453.8024799999998</v>
      </c>
      <c r="B27">
        <v>-4.7696076177401042E-2</v>
      </c>
    </row>
    <row r="28" spans="1:2" x14ac:dyDescent="0.2">
      <c r="A28">
        <v>2453.9992699999998</v>
      </c>
      <c r="B28">
        <v>-3.8145630015495133E-2</v>
      </c>
    </row>
    <row r="29" spans="1:2" x14ac:dyDescent="0.2">
      <c r="A29">
        <v>2454.1961299999998</v>
      </c>
      <c r="B29">
        <v>-4.1851705916012269E-2</v>
      </c>
    </row>
    <row r="30" spans="1:2" x14ac:dyDescent="0.2">
      <c r="A30">
        <v>2454.40092</v>
      </c>
      <c r="B30">
        <v>-4.5483887600859578E-2</v>
      </c>
    </row>
    <row r="31" spans="1:2" x14ac:dyDescent="0.2">
      <c r="A31">
        <v>2454.5979000000002</v>
      </c>
      <c r="B31">
        <v>-4.735580060880977E-2</v>
      </c>
    </row>
    <row r="32" spans="1:2" x14ac:dyDescent="0.2">
      <c r="A32">
        <v>2454.8028199999999</v>
      </c>
      <c r="B32">
        <v>-4.6754627245763812E-2</v>
      </c>
    </row>
    <row r="33" spans="1:2" x14ac:dyDescent="0.2">
      <c r="A33">
        <v>2454.9999299999999</v>
      </c>
      <c r="B33">
        <v>-4.2551943035964622E-2</v>
      </c>
    </row>
    <row r="34" spans="1:2" x14ac:dyDescent="0.2">
      <c r="A34">
        <v>2455.1970900000001</v>
      </c>
      <c r="B34">
        <v>-2.2358084287936765E-2</v>
      </c>
    </row>
    <row r="35" spans="1:2" x14ac:dyDescent="0.2">
      <c r="A35">
        <v>2455.4022100000002</v>
      </c>
      <c r="B35">
        <v>-1.8709575864583664E-2</v>
      </c>
    </row>
    <row r="36" spans="1:2" x14ac:dyDescent="0.2">
      <c r="A36">
        <v>2455.5994999999998</v>
      </c>
      <c r="B36">
        <v>-2.1542967638602521E-2</v>
      </c>
    </row>
    <row r="37" spans="1:2" x14ac:dyDescent="0.2">
      <c r="A37">
        <v>2455.79684</v>
      </c>
      <c r="B37">
        <v>-9.5862833369039623E-3</v>
      </c>
    </row>
    <row r="38" spans="1:2" x14ac:dyDescent="0.2">
      <c r="A38">
        <v>2456.0021499999998</v>
      </c>
      <c r="B38">
        <v>3.4170504562342503E-2</v>
      </c>
    </row>
    <row r="39" spans="1:2" x14ac:dyDescent="0.2">
      <c r="A39">
        <v>2456.1996300000001</v>
      </c>
      <c r="B39">
        <v>4.9792921844663648E-2</v>
      </c>
    </row>
    <row r="40" spans="1:2" x14ac:dyDescent="0.2">
      <c r="A40">
        <v>2456.39716</v>
      </c>
      <c r="B40">
        <v>4.6403594078015364E-2</v>
      </c>
    </row>
    <row r="41" spans="1:2" x14ac:dyDescent="0.2">
      <c r="A41">
        <v>2456.60266</v>
      </c>
      <c r="B41">
        <v>2.8972000841014918E-3</v>
      </c>
    </row>
    <row r="42" spans="1:2" x14ac:dyDescent="0.2">
      <c r="A42">
        <v>2456.8003199999998</v>
      </c>
      <c r="B42">
        <v>-2.2453771860484213E-3</v>
      </c>
    </row>
    <row r="43" spans="1:2" x14ac:dyDescent="0.2">
      <c r="A43">
        <v>2456.9980399999999</v>
      </c>
      <c r="B43">
        <v>-7.3886164430387834E-3</v>
      </c>
    </row>
    <row r="44" spans="1:2" x14ac:dyDescent="0.2">
      <c r="A44">
        <v>2457.2037300000002</v>
      </c>
      <c r="B44">
        <v>-1.2299574921434003E-2</v>
      </c>
    </row>
    <row r="45" spans="1:2" x14ac:dyDescent="0.2">
      <c r="A45">
        <v>2457.4015800000002</v>
      </c>
      <c r="B45">
        <v>-6.4194531230718577E-3</v>
      </c>
    </row>
    <row r="46" spans="1:2" x14ac:dyDescent="0.2">
      <c r="A46">
        <v>2457.5994900000001</v>
      </c>
      <c r="B46">
        <v>-3.9739204092619955E-3</v>
      </c>
    </row>
    <row r="47" spans="1:2" x14ac:dyDescent="0.2">
      <c r="A47">
        <v>2457.79745</v>
      </c>
      <c r="B47">
        <v>-2.5724853004948627E-3</v>
      </c>
    </row>
    <row r="48" spans="1:2" x14ac:dyDescent="0.2">
      <c r="A48">
        <v>2458.0034000000001</v>
      </c>
      <c r="B48">
        <v>-4.6058068179049465E-3</v>
      </c>
    </row>
    <row r="49" spans="1:2" x14ac:dyDescent="0.2">
      <c r="A49">
        <v>2458.2015000000001</v>
      </c>
      <c r="B49">
        <v>1.3559665248278792E-3</v>
      </c>
    </row>
    <row r="50" spans="1:2" x14ac:dyDescent="0.2">
      <c r="A50">
        <v>2458.3996499999998</v>
      </c>
      <c r="B50">
        <v>3.6393999372047472E-3</v>
      </c>
    </row>
    <row r="51" spans="1:2" x14ac:dyDescent="0.2">
      <c r="A51">
        <v>2458.5978599999999</v>
      </c>
      <c r="B51">
        <v>2.7320494740768453E-3</v>
      </c>
    </row>
    <row r="52" spans="1:2" x14ac:dyDescent="0.2">
      <c r="A52">
        <v>2458.7961399999999</v>
      </c>
      <c r="B52">
        <v>-1.0535241670286671E-3</v>
      </c>
    </row>
    <row r="53" spans="1:2" x14ac:dyDescent="0.2">
      <c r="A53">
        <v>2459.0024100000001</v>
      </c>
      <c r="B53">
        <v>-5.3394118689634965E-4</v>
      </c>
    </row>
    <row r="54" spans="1:2" x14ac:dyDescent="0.2">
      <c r="A54">
        <v>2459.2008099999998</v>
      </c>
      <c r="B54">
        <v>7.5874556667158604E-3</v>
      </c>
    </row>
    <row r="55" spans="1:2" x14ac:dyDescent="0.2">
      <c r="A55">
        <v>2459.3992699999999</v>
      </c>
      <c r="B55">
        <v>4.033632106386572E-3</v>
      </c>
    </row>
    <row r="56" spans="1:2" x14ac:dyDescent="0.2">
      <c r="A56">
        <v>2459.5977899999998</v>
      </c>
      <c r="B56">
        <v>3.289195885304809E-3</v>
      </c>
    </row>
    <row r="57" spans="1:2" x14ac:dyDescent="0.2">
      <c r="A57">
        <v>2459.7963800000002</v>
      </c>
      <c r="B57">
        <v>1.0366285857906117E-2</v>
      </c>
    </row>
    <row r="58" spans="1:2" x14ac:dyDescent="0.2">
      <c r="A58">
        <v>2460.00297</v>
      </c>
      <c r="B58">
        <v>2.4260213228353956E-3</v>
      </c>
    </row>
    <row r="59" spans="1:2" x14ac:dyDescent="0.2">
      <c r="A59">
        <v>2460.2016800000001</v>
      </c>
      <c r="B59">
        <v>5.5114038047409082E-3</v>
      </c>
    </row>
    <row r="60" spans="1:2" x14ac:dyDescent="0.2">
      <c r="A60">
        <v>2460.4004500000001</v>
      </c>
      <c r="B60">
        <v>2.9209076619626144E-3</v>
      </c>
    </row>
    <row r="61" spans="1:2" x14ac:dyDescent="0.2">
      <c r="A61">
        <v>2460.5992799999999</v>
      </c>
      <c r="B61">
        <v>3.6846185553608261E-3</v>
      </c>
    </row>
    <row r="62" spans="1:2" x14ac:dyDescent="0.2">
      <c r="A62">
        <v>2460.7981799999998</v>
      </c>
      <c r="B62">
        <v>2.9296224912914658E-4</v>
      </c>
    </row>
    <row r="63" spans="1:2" x14ac:dyDescent="0.2">
      <c r="A63">
        <v>2460.9971300000002</v>
      </c>
      <c r="B63">
        <v>5.0623706410582742E-3</v>
      </c>
    </row>
    <row r="64" spans="1:2" x14ac:dyDescent="0.2">
      <c r="A64">
        <v>2461.1961500000002</v>
      </c>
      <c r="B64">
        <v>3.8298333636044347E-3</v>
      </c>
    </row>
    <row r="65" spans="1:2" x14ac:dyDescent="0.2">
      <c r="A65">
        <v>2461.40319</v>
      </c>
      <c r="B65">
        <v>5.1937070722964443E-4</v>
      </c>
    </row>
    <row r="66" spans="1:2" x14ac:dyDescent="0.2">
      <c r="A66">
        <v>2461.6023300000002</v>
      </c>
      <c r="B66">
        <v>5.2080066458977739E-3</v>
      </c>
    </row>
    <row r="67" spans="1:2" x14ac:dyDescent="0.2">
      <c r="A67">
        <v>2461.8015399999999</v>
      </c>
      <c r="B67">
        <v>1.5716798379694355E-3</v>
      </c>
    </row>
    <row r="68" spans="1:2" x14ac:dyDescent="0.2">
      <c r="A68">
        <v>2462.0007999999998</v>
      </c>
      <c r="B68">
        <v>1.3846631911979621E-3</v>
      </c>
    </row>
    <row r="69" spans="1:2" x14ac:dyDescent="0.2">
      <c r="A69">
        <v>2462.2001300000002</v>
      </c>
      <c r="B69">
        <v>-5.6782393679457677E-4</v>
      </c>
    </row>
    <row r="70" spans="1:2" x14ac:dyDescent="0.2">
      <c r="A70">
        <v>2462.3995199999999</v>
      </c>
      <c r="B70">
        <v>-2.7929071108851258E-4</v>
      </c>
    </row>
    <row r="71" spans="1:2" x14ac:dyDescent="0.2">
      <c r="A71">
        <v>2462.59897</v>
      </c>
      <c r="B71">
        <v>2.0060623561984183E-3</v>
      </c>
    </row>
    <row r="72" spans="1:2" x14ac:dyDescent="0.2">
      <c r="A72">
        <v>2462.7984799999999</v>
      </c>
      <c r="B72">
        <v>-2.663199663549865E-3</v>
      </c>
    </row>
    <row r="73" spans="1:2" x14ac:dyDescent="0.2">
      <c r="A73">
        <v>2462.9980500000001</v>
      </c>
      <c r="B73">
        <v>-4.7787038203961109E-3</v>
      </c>
    </row>
    <row r="74" spans="1:2" x14ac:dyDescent="0.2">
      <c r="A74">
        <v>2463.19769</v>
      </c>
      <c r="B74">
        <v>-1.8415077625891871E-3</v>
      </c>
    </row>
    <row r="75" spans="1:2" x14ac:dyDescent="0.2">
      <c r="A75">
        <v>2463.3973799999999</v>
      </c>
      <c r="B75">
        <v>-4.3868929619124593E-4</v>
      </c>
    </row>
    <row r="76" spans="1:2" x14ac:dyDescent="0.2">
      <c r="A76">
        <v>2463.5971399999999</v>
      </c>
      <c r="B76">
        <v>1.0455992547728965E-3</v>
      </c>
    </row>
    <row r="77" spans="1:2" x14ac:dyDescent="0.2">
      <c r="A77">
        <v>2463.7969600000001</v>
      </c>
      <c r="B77">
        <v>-1.9395591896856561E-3</v>
      </c>
    </row>
    <row r="78" spans="1:2" x14ac:dyDescent="0.2">
      <c r="A78">
        <v>2463.9968399999998</v>
      </c>
      <c r="B78">
        <v>1.8680867178356097E-3</v>
      </c>
    </row>
    <row r="79" spans="1:2" x14ac:dyDescent="0.2">
      <c r="A79">
        <v>2464.19679</v>
      </c>
      <c r="B79">
        <v>2.8772205600750382E-3</v>
      </c>
    </row>
    <row r="80" spans="1:2" x14ac:dyDescent="0.2">
      <c r="A80">
        <v>2464.3967899999998</v>
      </c>
      <c r="B80">
        <v>2.4462667522713068E-3</v>
      </c>
    </row>
    <row r="81" spans="1:2" x14ac:dyDescent="0.2">
      <c r="A81">
        <v>2464.5968600000001</v>
      </c>
      <c r="B81">
        <v>7.6130188309029186E-3</v>
      </c>
    </row>
    <row r="82" spans="1:2" x14ac:dyDescent="0.2">
      <c r="A82">
        <v>2464.7969899999998</v>
      </c>
      <c r="B82">
        <v>6.5437736122233659E-3</v>
      </c>
    </row>
    <row r="83" spans="1:2" x14ac:dyDescent="0.2">
      <c r="A83">
        <v>2464.9971799999998</v>
      </c>
      <c r="B83">
        <v>9.632137716733824E-3</v>
      </c>
    </row>
    <row r="84" spans="1:2" x14ac:dyDescent="0.2">
      <c r="A84">
        <v>2465.1974300000002</v>
      </c>
      <c r="B84">
        <v>1.465141654563743E-2</v>
      </c>
    </row>
    <row r="85" spans="1:2" x14ac:dyDescent="0.2">
      <c r="A85">
        <v>2465.3977399999999</v>
      </c>
      <c r="B85">
        <v>1.1815120703873272E-2</v>
      </c>
    </row>
    <row r="86" spans="1:2" x14ac:dyDescent="0.2">
      <c r="A86">
        <v>2465.5981200000001</v>
      </c>
      <c r="B86">
        <v>1.4347321698571705E-2</v>
      </c>
    </row>
    <row r="87" spans="1:2" x14ac:dyDescent="0.2">
      <c r="A87">
        <v>2465.7985600000002</v>
      </c>
      <c r="B87">
        <v>1.7681870500796427E-2</v>
      </c>
    </row>
    <row r="88" spans="1:2" x14ac:dyDescent="0.2">
      <c r="A88">
        <v>2465.9990600000001</v>
      </c>
      <c r="B88">
        <v>2.173716307043164E-2</v>
      </c>
    </row>
    <row r="89" spans="1:2" x14ac:dyDescent="0.2">
      <c r="A89">
        <v>2466.1996199999999</v>
      </c>
      <c r="B89">
        <v>2.5383415099348539E-2</v>
      </c>
    </row>
    <row r="90" spans="1:2" x14ac:dyDescent="0.2">
      <c r="A90">
        <v>2466.4002500000001</v>
      </c>
      <c r="B90">
        <v>2.5591900390389298E-2</v>
      </c>
    </row>
    <row r="91" spans="1:2" x14ac:dyDescent="0.2">
      <c r="A91">
        <v>2466.6009300000001</v>
      </c>
      <c r="B91">
        <v>2.63739496587812E-2</v>
      </c>
    </row>
    <row r="92" spans="1:2" x14ac:dyDescent="0.2">
      <c r="A92">
        <v>2466.80168</v>
      </c>
      <c r="B92">
        <v>2.9546240602970068E-2</v>
      </c>
    </row>
    <row r="93" spans="1:2" x14ac:dyDescent="0.2">
      <c r="A93">
        <v>2467.0024899999999</v>
      </c>
      <c r="B93">
        <v>3.2244388382526912E-2</v>
      </c>
    </row>
    <row r="94" spans="1:2" x14ac:dyDescent="0.2">
      <c r="A94">
        <v>2467.20336</v>
      </c>
      <c r="B94">
        <v>3.1568728089735001E-2</v>
      </c>
    </row>
    <row r="95" spans="1:2" x14ac:dyDescent="0.2">
      <c r="A95">
        <v>2467.39626</v>
      </c>
      <c r="B95">
        <v>3.7313566418612928E-2</v>
      </c>
    </row>
    <row r="96" spans="1:2" x14ac:dyDescent="0.2">
      <c r="A96">
        <v>2467.5972499999998</v>
      </c>
      <c r="B96">
        <v>3.8571681310934296E-2</v>
      </c>
    </row>
    <row r="97" spans="1:2" x14ac:dyDescent="0.2">
      <c r="A97">
        <v>2467.7983100000001</v>
      </c>
      <c r="B97">
        <v>4.5348412731769504E-2</v>
      </c>
    </row>
    <row r="98" spans="1:2" x14ac:dyDescent="0.2">
      <c r="A98">
        <v>2467.9994299999998</v>
      </c>
      <c r="B98">
        <v>4.9016020313876092E-2</v>
      </c>
    </row>
    <row r="99" spans="1:2" x14ac:dyDescent="0.2">
      <c r="A99">
        <v>2468.2006099999999</v>
      </c>
      <c r="B99">
        <v>5.3961281624261129E-2</v>
      </c>
    </row>
    <row r="100" spans="1:2" x14ac:dyDescent="0.2">
      <c r="A100">
        <v>2468.4018500000002</v>
      </c>
      <c r="B100">
        <v>5.8845719668272338E-2</v>
      </c>
    </row>
    <row r="101" spans="1:2" x14ac:dyDescent="0.2">
      <c r="A101">
        <v>2468.6031499999999</v>
      </c>
      <c r="B101">
        <v>6.1300702706433799E-2</v>
      </c>
    </row>
    <row r="102" spans="1:2" x14ac:dyDescent="0.2">
      <c r="A102">
        <v>2468.79646</v>
      </c>
      <c r="B102">
        <v>5.6732494125976973E-2</v>
      </c>
    </row>
    <row r="103" spans="1:2" x14ac:dyDescent="0.2">
      <c r="A103">
        <v>2468.9978900000001</v>
      </c>
      <c r="B103">
        <v>6.7983173462065921E-2</v>
      </c>
    </row>
    <row r="104" spans="1:2" x14ac:dyDescent="0.2">
      <c r="A104">
        <v>2469.19938</v>
      </c>
      <c r="B104">
        <v>6.7576930104812513E-2</v>
      </c>
    </row>
    <row r="105" spans="1:2" x14ac:dyDescent="0.2">
      <c r="A105">
        <v>2469.4009299999998</v>
      </c>
      <c r="B105">
        <v>7.3412987728471615E-2</v>
      </c>
    </row>
    <row r="106" spans="1:2" x14ac:dyDescent="0.2">
      <c r="A106">
        <v>2469.6025399999999</v>
      </c>
      <c r="B106">
        <v>7.8529121973187233E-2</v>
      </c>
    </row>
    <row r="107" spans="1:2" x14ac:dyDescent="0.2">
      <c r="A107">
        <v>2469.7961500000001</v>
      </c>
      <c r="B107">
        <v>8.3646362608416791E-2</v>
      </c>
    </row>
    <row r="108" spans="1:2" x14ac:dyDescent="0.2">
      <c r="A108">
        <v>2469.9978900000001</v>
      </c>
      <c r="B108">
        <v>9.0928624805329164E-2</v>
      </c>
    </row>
    <row r="109" spans="1:2" x14ac:dyDescent="0.2">
      <c r="A109">
        <v>2470.1996800000002</v>
      </c>
      <c r="B109">
        <v>0.1010149326328775</v>
      </c>
    </row>
    <row r="110" spans="1:2" x14ac:dyDescent="0.2">
      <c r="A110">
        <v>2470.4015399999998</v>
      </c>
      <c r="B110">
        <v>0.1140719004195082</v>
      </c>
    </row>
    <row r="111" spans="1:2" x14ac:dyDescent="0.2">
      <c r="A111">
        <v>2470.60347</v>
      </c>
      <c r="B111">
        <v>0.11783511795781759</v>
      </c>
    </row>
    <row r="112" spans="1:2" x14ac:dyDescent="0.2">
      <c r="A112">
        <v>2470.7973699999998</v>
      </c>
      <c r="B112">
        <v>0.13425439034328265</v>
      </c>
    </row>
    <row r="113" spans="1:2" x14ac:dyDescent="0.2">
      <c r="A113">
        <v>2470.9994200000001</v>
      </c>
      <c r="B113">
        <v>0.15878075853356563</v>
      </c>
    </row>
    <row r="114" spans="1:2" x14ac:dyDescent="0.2">
      <c r="A114">
        <v>2471.2015200000001</v>
      </c>
      <c r="B114">
        <v>0.18997450332233315</v>
      </c>
    </row>
    <row r="115" spans="1:2" x14ac:dyDescent="0.2">
      <c r="A115">
        <v>2471.4036900000001</v>
      </c>
      <c r="B115">
        <v>0.23183270423781996</v>
      </c>
    </row>
    <row r="116" spans="1:2" x14ac:dyDescent="0.2">
      <c r="A116">
        <v>2471.5978399999999</v>
      </c>
      <c r="B116">
        <v>0.28779427647817479</v>
      </c>
    </row>
    <row r="117" spans="1:2" x14ac:dyDescent="0.2">
      <c r="A117">
        <v>2471.8001300000001</v>
      </c>
      <c r="B117">
        <v>0.38686462686145512</v>
      </c>
    </row>
    <row r="118" spans="1:2" x14ac:dyDescent="0.2">
      <c r="A118">
        <v>2472.0024800000001</v>
      </c>
      <c r="B118">
        <v>0.5554568739094673</v>
      </c>
    </row>
    <row r="119" spans="1:2" x14ac:dyDescent="0.2">
      <c r="A119">
        <v>2472.1968000000002</v>
      </c>
      <c r="B119">
        <v>0.85437454576335004</v>
      </c>
    </row>
    <row r="120" spans="1:2" x14ac:dyDescent="0.2">
      <c r="A120">
        <v>2472.3992800000001</v>
      </c>
      <c r="B120">
        <v>1.4354574373156339</v>
      </c>
    </row>
    <row r="121" spans="1:2" x14ac:dyDescent="0.2">
      <c r="A121">
        <v>2472.6018199999999</v>
      </c>
      <c r="B121">
        <v>2.3313207361351922</v>
      </c>
    </row>
    <row r="122" spans="1:2" x14ac:dyDescent="0.2">
      <c r="A122">
        <v>2472.7963199999999</v>
      </c>
      <c r="B122">
        <v>3.2273956550567524</v>
      </c>
    </row>
    <row r="123" spans="1:2" x14ac:dyDescent="0.2">
      <c r="A123">
        <v>2472.9989799999998</v>
      </c>
      <c r="B123">
        <v>3.7136494894038918</v>
      </c>
    </row>
    <row r="124" spans="1:2" x14ac:dyDescent="0.2">
      <c r="A124">
        <v>2473.2017099999998</v>
      </c>
      <c r="B124">
        <v>3.5041608500006638</v>
      </c>
    </row>
    <row r="125" spans="1:2" x14ac:dyDescent="0.2">
      <c r="A125">
        <v>2473.3963800000001</v>
      </c>
      <c r="B125">
        <v>2.8990771752284288</v>
      </c>
    </row>
    <row r="126" spans="1:2" x14ac:dyDescent="0.2">
      <c r="A126">
        <v>2473.5992299999998</v>
      </c>
      <c r="B126">
        <v>2.1777111030703504</v>
      </c>
    </row>
    <row r="127" spans="1:2" x14ac:dyDescent="0.2">
      <c r="A127">
        <v>2473.8021399999998</v>
      </c>
      <c r="B127">
        <v>1.5592847897374067</v>
      </c>
    </row>
    <row r="128" spans="1:2" x14ac:dyDescent="0.2">
      <c r="A128">
        <v>2473.9969999999998</v>
      </c>
      <c r="B128">
        <v>1.163079784337373</v>
      </c>
    </row>
    <row r="129" spans="1:2" x14ac:dyDescent="0.2">
      <c r="A129">
        <v>2474.20003</v>
      </c>
      <c r="B129">
        <v>0.98193776337747707</v>
      </c>
    </row>
    <row r="130" spans="1:2" x14ac:dyDescent="0.2">
      <c r="A130">
        <v>2474.4031300000001</v>
      </c>
      <c r="B130">
        <v>1.0037486638023827</v>
      </c>
    </row>
    <row r="131" spans="1:2" x14ac:dyDescent="0.2">
      <c r="A131">
        <v>2474.59816</v>
      </c>
      <c r="B131">
        <v>1.15047256491036</v>
      </c>
    </row>
    <row r="132" spans="1:2" x14ac:dyDescent="0.2">
      <c r="A132">
        <v>2474.8013799999999</v>
      </c>
      <c r="B132">
        <v>1.3579122863348325</v>
      </c>
    </row>
    <row r="133" spans="1:2" x14ac:dyDescent="0.2">
      <c r="A133">
        <v>2474.9965299999999</v>
      </c>
      <c r="B133">
        <v>1.4563567598905152</v>
      </c>
    </row>
    <row r="134" spans="1:2" x14ac:dyDescent="0.2">
      <c r="A134">
        <v>2475.1998699999999</v>
      </c>
      <c r="B134">
        <v>1.4803427735237102</v>
      </c>
    </row>
    <row r="135" spans="1:2" x14ac:dyDescent="0.2">
      <c r="A135">
        <v>2475.40328</v>
      </c>
      <c r="B135">
        <v>1.464261640111564</v>
      </c>
    </row>
    <row r="136" spans="1:2" x14ac:dyDescent="0.2">
      <c r="A136">
        <v>2475.59861</v>
      </c>
      <c r="B136">
        <v>1.4559314800459242</v>
      </c>
    </row>
    <row r="137" spans="1:2" x14ac:dyDescent="0.2">
      <c r="A137">
        <v>2475.8021399999998</v>
      </c>
      <c r="B137">
        <v>1.4657625236934813</v>
      </c>
    </row>
    <row r="138" spans="1:2" x14ac:dyDescent="0.2">
      <c r="A138">
        <v>2475.9975800000002</v>
      </c>
      <c r="B138">
        <v>1.4619629757171912</v>
      </c>
    </row>
    <row r="139" spans="1:2" x14ac:dyDescent="0.2">
      <c r="A139">
        <v>2476.2012399999999</v>
      </c>
      <c r="B139">
        <v>1.4520888863830064</v>
      </c>
    </row>
    <row r="140" spans="1:2" x14ac:dyDescent="0.2">
      <c r="A140">
        <v>2476.3968</v>
      </c>
      <c r="B140">
        <v>1.4211607080734201</v>
      </c>
    </row>
    <row r="141" spans="1:2" x14ac:dyDescent="0.2">
      <c r="A141">
        <v>2476.6005799999998</v>
      </c>
      <c r="B141">
        <v>1.3983751162178644</v>
      </c>
    </row>
    <row r="142" spans="1:2" x14ac:dyDescent="0.2">
      <c r="A142">
        <v>2476.7962600000001</v>
      </c>
      <c r="B142">
        <v>1.3773684089169653</v>
      </c>
    </row>
    <row r="143" spans="1:2" x14ac:dyDescent="0.2">
      <c r="A143">
        <v>2477.0001600000001</v>
      </c>
      <c r="B143">
        <v>1.3700474781457168</v>
      </c>
    </row>
    <row r="144" spans="1:2" x14ac:dyDescent="0.2">
      <c r="A144">
        <v>2477.1959700000002</v>
      </c>
      <c r="B144">
        <v>1.3793485289536764</v>
      </c>
    </row>
    <row r="145" spans="1:2" x14ac:dyDescent="0.2">
      <c r="A145">
        <v>2477.3999899999999</v>
      </c>
      <c r="B145">
        <v>1.3773243634247287</v>
      </c>
    </row>
    <row r="146" spans="1:2" x14ac:dyDescent="0.2">
      <c r="A146">
        <v>2477.6040800000001</v>
      </c>
      <c r="B146">
        <v>1.3730350060887055</v>
      </c>
    </row>
    <row r="147" spans="1:2" x14ac:dyDescent="0.2">
      <c r="A147">
        <v>2477.80006</v>
      </c>
      <c r="B147">
        <v>1.3524127684016365</v>
      </c>
    </row>
    <row r="148" spans="1:2" x14ac:dyDescent="0.2">
      <c r="A148">
        <v>2477.9960999999998</v>
      </c>
      <c r="B148">
        <v>1.3439799795035119</v>
      </c>
    </row>
    <row r="149" spans="1:2" x14ac:dyDescent="0.2">
      <c r="A149">
        <v>2478.20037</v>
      </c>
      <c r="B149">
        <v>1.3333784809533702</v>
      </c>
    </row>
    <row r="150" spans="1:2" x14ac:dyDescent="0.2">
      <c r="A150">
        <v>2478.39653</v>
      </c>
      <c r="B150">
        <v>1.3216201789331394</v>
      </c>
    </row>
    <row r="151" spans="1:2" x14ac:dyDescent="0.2">
      <c r="A151">
        <v>2478.6009199999999</v>
      </c>
      <c r="B151">
        <v>1.3158846970608504</v>
      </c>
    </row>
    <row r="152" spans="1:2" x14ac:dyDescent="0.2">
      <c r="A152">
        <v>2478.7972</v>
      </c>
      <c r="B152">
        <v>1.3139560693164427</v>
      </c>
    </row>
    <row r="153" spans="1:2" x14ac:dyDescent="0.2">
      <c r="A153">
        <v>2479.0017200000002</v>
      </c>
      <c r="B153">
        <v>1.3141959754869168</v>
      </c>
    </row>
    <row r="154" spans="1:2" x14ac:dyDescent="0.2">
      <c r="A154">
        <v>2479.19812</v>
      </c>
      <c r="B154">
        <v>1.3074472571508757</v>
      </c>
    </row>
    <row r="155" spans="1:2" x14ac:dyDescent="0.2">
      <c r="A155">
        <v>2479.4027599999999</v>
      </c>
      <c r="B155">
        <v>1.3058560427272838</v>
      </c>
    </row>
    <row r="156" spans="1:2" x14ac:dyDescent="0.2">
      <c r="A156">
        <v>2479.5992799999999</v>
      </c>
      <c r="B156">
        <v>1.2979015918049606</v>
      </c>
    </row>
    <row r="157" spans="1:2" x14ac:dyDescent="0.2">
      <c r="A157">
        <v>2479.80404</v>
      </c>
      <c r="B157">
        <v>1.2821896640171717</v>
      </c>
    </row>
    <row r="158" spans="1:2" x14ac:dyDescent="0.2">
      <c r="A158">
        <v>2480.0006800000001</v>
      </c>
      <c r="B158">
        <v>1.2761144432738221</v>
      </c>
    </row>
    <row r="159" spans="1:2" x14ac:dyDescent="0.2">
      <c r="A159">
        <v>2480.1973699999999</v>
      </c>
      <c r="B159">
        <v>1.2646900102261307</v>
      </c>
    </row>
    <row r="160" spans="1:2" x14ac:dyDescent="0.2">
      <c r="A160">
        <v>2480.4023200000001</v>
      </c>
      <c r="B160">
        <v>1.2564447664132954</v>
      </c>
    </row>
    <row r="161" spans="1:2" x14ac:dyDescent="0.2">
      <c r="A161">
        <v>2480.5991399999998</v>
      </c>
      <c r="B161">
        <v>1.2494534621596234</v>
      </c>
    </row>
    <row r="162" spans="1:2" x14ac:dyDescent="0.2">
      <c r="A162">
        <v>2480.79601</v>
      </c>
      <c r="B162">
        <v>1.2390379570864598</v>
      </c>
    </row>
    <row r="163" spans="1:2" x14ac:dyDescent="0.2">
      <c r="A163">
        <v>2481.0011500000001</v>
      </c>
      <c r="B163">
        <v>1.2368205349778727</v>
      </c>
    </row>
    <row r="164" spans="1:2" x14ac:dyDescent="0.2">
      <c r="A164">
        <v>2481.19814</v>
      </c>
      <c r="B164">
        <v>1.2294877192698437</v>
      </c>
    </row>
    <row r="165" spans="1:2" x14ac:dyDescent="0.2">
      <c r="A165">
        <v>2481.4034000000001</v>
      </c>
      <c r="B165">
        <v>1.2302582606537138</v>
      </c>
    </row>
    <row r="166" spans="1:2" x14ac:dyDescent="0.2">
      <c r="A166">
        <v>2481.6005100000002</v>
      </c>
      <c r="B166">
        <v>1.2270724370402759</v>
      </c>
    </row>
    <row r="167" spans="1:2" x14ac:dyDescent="0.2">
      <c r="A167">
        <v>2481.7976800000001</v>
      </c>
      <c r="B167">
        <v>1.220325225414616</v>
      </c>
    </row>
    <row r="168" spans="1:2" x14ac:dyDescent="0.2">
      <c r="A168">
        <v>2482.0031199999999</v>
      </c>
      <c r="B168">
        <v>1.2130864659294998</v>
      </c>
    </row>
    <row r="169" spans="1:2" x14ac:dyDescent="0.2">
      <c r="A169">
        <v>2482.2004099999999</v>
      </c>
      <c r="B169">
        <v>1.1965012329624607</v>
      </c>
    </row>
    <row r="170" spans="1:2" x14ac:dyDescent="0.2">
      <c r="A170">
        <v>2482.3977599999998</v>
      </c>
      <c r="B170">
        <v>1.1743207719868407</v>
      </c>
    </row>
    <row r="171" spans="1:2" x14ac:dyDescent="0.2">
      <c r="A171">
        <v>2482.6033900000002</v>
      </c>
      <c r="B171">
        <v>1.1581146897587189</v>
      </c>
    </row>
    <row r="172" spans="1:2" x14ac:dyDescent="0.2">
      <c r="A172">
        <v>2482.8008599999998</v>
      </c>
      <c r="B172">
        <v>1.1437927978246942</v>
      </c>
    </row>
    <row r="173" spans="1:2" x14ac:dyDescent="0.2">
      <c r="A173">
        <v>2482.99838</v>
      </c>
      <c r="B173">
        <v>1.1232451648842312</v>
      </c>
    </row>
    <row r="174" spans="1:2" x14ac:dyDescent="0.2">
      <c r="A174">
        <v>2483.1959700000002</v>
      </c>
      <c r="B174">
        <v>1.1071925943885659</v>
      </c>
    </row>
    <row r="175" spans="1:2" x14ac:dyDescent="0.2">
      <c r="A175">
        <v>2483.4018500000002</v>
      </c>
      <c r="B175">
        <v>1.1006679268802839</v>
      </c>
    </row>
    <row r="176" spans="1:2" x14ac:dyDescent="0.2">
      <c r="A176">
        <v>2483.5995499999999</v>
      </c>
      <c r="B176">
        <v>1.0914070526046666</v>
      </c>
    </row>
    <row r="177" spans="1:2" x14ac:dyDescent="0.2">
      <c r="A177">
        <v>2483.7973099999999</v>
      </c>
      <c r="B177">
        <v>1.0884673232302056</v>
      </c>
    </row>
    <row r="178" spans="1:2" x14ac:dyDescent="0.2">
      <c r="A178">
        <v>2484.0033800000001</v>
      </c>
      <c r="B178">
        <v>1.0903383814580903</v>
      </c>
    </row>
    <row r="179" spans="1:2" x14ac:dyDescent="0.2">
      <c r="A179">
        <v>2484.2012599999998</v>
      </c>
      <c r="B179">
        <v>1.0814238461359567</v>
      </c>
    </row>
    <row r="180" spans="1:2" x14ac:dyDescent="0.2">
      <c r="A180">
        <v>2484.3991999999998</v>
      </c>
      <c r="B180">
        <v>1.0772552510035309</v>
      </c>
    </row>
    <row r="181" spans="1:2" x14ac:dyDescent="0.2">
      <c r="A181">
        <v>2484.5972000000002</v>
      </c>
      <c r="B181">
        <v>1.0761385160012731</v>
      </c>
    </row>
    <row r="182" spans="1:2" x14ac:dyDescent="0.2">
      <c r="A182">
        <v>2484.8035199999999</v>
      </c>
      <c r="B182">
        <v>1.0709344404912264</v>
      </c>
    </row>
    <row r="183" spans="1:2" x14ac:dyDescent="0.2">
      <c r="A183">
        <v>2485.00164</v>
      </c>
      <c r="B183">
        <v>1.066482610132409</v>
      </c>
    </row>
    <row r="184" spans="1:2" x14ac:dyDescent="0.2">
      <c r="A184">
        <v>2485.1998100000001</v>
      </c>
      <c r="B184">
        <v>1.0535088706417897</v>
      </c>
    </row>
    <row r="185" spans="1:2" x14ac:dyDescent="0.2">
      <c r="A185">
        <v>2485.3980499999998</v>
      </c>
      <c r="B185">
        <v>1.0490557723905671</v>
      </c>
    </row>
    <row r="186" spans="1:2" x14ac:dyDescent="0.2">
      <c r="A186">
        <v>2485.5963499999998</v>
      </c>
      <c r="B186">
        <v>1.048473962521175</v>
      </c>
    </row>
    <row r="187" spans="1:2" x14ac:dyDescent="0.2">
      <c r="A187">
        <v>2485.8029700000002</v>
      </c>
      <c r="B187">
        <v>1.0416622136495901</v>
      </c>
    </row>
    <row r="188" spans="1:2" x14ac:dyDescent="0.2">
      <c r="A188">
        <v>2486.0013899999999</v>
      </c>
      <c r="B188">
        <v>1.039445777386429</v>
      </c>
    </row>
    <row r="189" spans="1:2" x14ac:dyDescent="0.2">
      <c r="A189">
        <v>2486.1998600000002</v>
      </c>
      <c r="B189">
        <v>1.0373496973551983</v>
      </c>
    </row>
    <row r="190" spans="1:2" x14ac:dyDescent="0.2">
      <c r="A190">
        <v>2486.3984</v>
      </c>
      <c r="B190">
        <v>1.0401042082072784</v>
      </c>
    </row>
    <row r="191" spans="1:2" x14ac:dyDescent="0.2">
      <c r="A191">
        <v>2486.59699</v>
      </c>
      <c r="B191">
        <v>1.0387050082611982</v>
      </c>
    </row>
    <row r="192" spans="1:2" x14ac:dyDescent="0.2">
      <c r="A192">
        <v>2486.80393</v>
      </c>
      <c r="B192">
        <v>1.0384983348187469</v>
      </c>
    </row>
    <row r="193" spans="1:2" x14ac:dyDescent="0.2">
      <c r="A193">
        <v>2487.0026400000002</v>
      </c>
      <c r="B193">
        <v>1.0405293248481937</v>
      </c>
    </row>
    <row r="194" spans="1:2" x14ac:dyDescent="0.2">
      <c r="A194">
        <v>2487.2014100000001</v>
      </c>
      <c r="B194">
        <v>1.0394115752212629</v>
      </c>
    </row>
    <row r="195" spans="1:2" x14ac:dyDescent="0.2">
      <c r="A195">
        <v>2487.4002500000001</v>
      </c>
      <c r="B195">
        <v>1.0462534962253907</v>
      </c>
    </row>
    <row r="196" spans="1:2" x14ac:dyDescent="0.2">
      <c r="A196">
        <v>2487.5991399999998</v>
      </c>
      <c r="B196">
        <v>1.0374574723839689</v>
      </c>
    </row>
    <row r="197" spans="1:2" x14ac:dyDescent="0.2">
      <c r="A197">
        <v>2487.7980899999998</v>
      </c>
      <c r="B197">
        <v>1.050531261260544</v>
      </c>
    </row>
    <row r="198" spans="1:2" x14ac:dyDescent="0.2">
      <c r="A198">
        <v>2487.9971</v>
      </c>
      <c r="B198">
        <v>1.0436244343018384</v>
      </c>
    </row>
    <row r="199" spans="1:2" x14ac:dyDescent="0.2">
      <c r="A199">
        <v>2488.1961700000002</v>
      </c>
      <c r="B199">
        <v>1.047478766713545</v>
      </c>
    </row>
    <row r="200" spans="1:2" x14ac:dyDescent="0.2">
      <c r="A200">
        <v>2488.4035899999999</v>
      </c>
      <c r="B200">
        <v>1.0453557189213585</v>
      </c>
    </row>
    <row r="201" spans="1:2" x14ac:dyDescent="0.2">
      <c r="A201">
        <v>2488.6027800000002</v>
      </c>
      <c r="B201">
        <v>1.0487684847068108</v>
      </c>
    </row>
    <row r="202" spans="1:2" x14ac:dyDescent="0.2">
      <c r="A202">
        <v>2488.8020299999998</v>
      </c>
      <c r="B202">
        <v>1.0432145874668739</v>
      </c>
    </row>
    <row r="203" spans="1:2" x14ac:dyDescent="0.2">
      <c r="A203">
        <v>2489.0013399999998</v>
      </c>
      <c r="B203">
        <v>1.047605161066709</v>
      </c>
    </row>
    <row r="204" spans="1:2" x14ac:dyDescent="0.2">
      <c r="A204">
        <v>2489.2007100000001</v>
      </c>
      <c r="B204">
        <v>1.0480292972216776</v>
      </c>
    </row>
    <row r="205" spans="1:2" x14ac:dyDescent="0.2">
      <c r="A205">
        <v>2489.4001400000002</v>
      </c>
      <c r="B205">
        <v>1.0474476541223061</v>
      </c>
    </row>
    <row r="206" spans="1:2" x14ac:dyDescent="0.2">
      <c r="A206">
        <v>2489.59962</v>
      </c>
      <c r="B206">
        <v>1.0493195338522689</v>
      </c>
    </row>
    <row r="207" spans="1:2" x14ac:dyDescent="0.2">
      <c r="A207">
        <v>2489.7991699999998</v>
      </c>
      <c r="B207">
        <v>1.0443009711149367</v>
      </c>
    </row>
    <row r="208" spans="1:2" x14ac:dyDescent="0.2">
      <c r="A208">
        <v>2489.9987700000001</v>
      </c>
      <c r="B208">
        <v>1.0518695712914465</v>
      </c>
    </row>
    <row r="209" spans="1:2" x14ac:dyDescent="0.2">
      <c r="A209">
        <v>2490.1984299999999</v>
      </c>
      <c r="B209">
        <v>1.046973470040097</v>
      </c>
    </row>
    <row r="210" spans="1:2" x14ac:dyDescent="0.2">
      <c r="A210">
        <v>2490.3981600000002</v>
      </c>
      <c r="B210">
        <v>1.043749957697625</v>
      </c>
    </row>
    <row r="211" spans="1:2" x14ac:dyDescent="0.2">
      <c r="A211">
        <v>2490.5979400000001</v>
      </c>
      <c r="B211">
        <v>1.0454340375503948</v>
      </c>
    </row>
    <row r="212" spans="1:2" x14ac:dyDescent="0.2">
      <c r="A212">
        <v>2490.7977799999999</v>
      </c>
      <c r="B212">
        <v>1.0418628005648733</v>
      </c>
    </row>
    <row r="213" spans="1:2" x14ac:dyDescent="0.2">
      <c r="A213">
        <v>2490.9976799999999</v>
      </c>
      <c r="B213">
        <v>1.0460662493315469</v>
      </c>
    </row>
    <row r="214" spans="1:2" x14ac:dyDescent="0.2">
      <c r="A214">
        <v>2491.1976399999999</v>
      </c>
      <c r="B214">
        <v>1.053194313721902</v>
      </c>
    </row>
    <row r="215" spans="1:2" x14ac:dyDescent="0.2">
      <c r="A215">
        <v>2491.3976600000001</v>
      </c>
      <c r="B215">
        <v>1.0493696716822101</v>
      </c>
    </row>
    <row r="216" spans="1:2" x14ac:dyDescent="0.2">
      <c r="A216">
        <v>2491.5977400000002</v>
      </c>
      <c r="B216">
        <v>1.0495121173626019</v>
      </c>
    </row>
    <row r="217" spans="1:2" x14ac:dyDescent="0.2">
      <c r="A217">
        <v>2491.7978800000001</v>
      </c>
      <c r="B217">
        <v>1.0493071991418885</v>
      </c>
    </row>
    <row r="218" spans="1:2" x14ac:dyDescent="0.2">
      <c r="A218">
        <v>2491.9980799999998</v>
      </c>
      <c r="B218">
        <v>1.0504562500298911</v>
      </c>
    </row>
    <row r="219" spans="1:2" x14ac:dyDescent="0.2">
      <c r="A219">
        <v>2492.1983399999999</v>
      </c>
      <c r="B219">
        <v>1.0489623808653745</v>
      </c>
    </row>
    <row r="220" spans="1:2" x14ac:dyDescent="0.2">
      <c r="A220">
        <v>2492.3986599999998</v>
      </c>
      <c r="B220">
        <v>1.0474685291347021</v>
      </c>
    </row>
    <row r="221" spans="1:2" x14ac:dyDescent="0.2">
      <c r="A221">
        <v>2492.5990299999999</v>
      </c>
      <c r="B221">
        <v>1.0482409194005922</v>
      </c>
    </row>
    <row r="222" spans="1:2" x14ac:dyDescent="0.2">
      <c r="A222">
        <v>2492.7994699999999</v>
      </c>
      <c r="B222">
        <v>1.0407955100453739</v>
      </c>
    </row>
    <row r="223" spans="1:2" x14ac:dyDescent="0.2">
      <c r="A223">
        <v>2492.9999699999998</v>
      </c>
      <c r="B223">
        <v>1.0412203835391891</v>
      </c>
    </row>
    <row r="224" spans="1:2" x14ac:dyDescent="0.2">
      <c r="A224">
        <v>2493.2005199999999</v>
      </c>
      <c r="B224">
        <v>1.0403564842665152</v>
      </c>
    </row>
    <row r="225" spans="1:2" x14ac:dyDescent="0.2">
      <c r="A225">
        <v>2493.4011399999999</v>
      </c>
      <c r="B225">
        <v>1.0427654417844499</v>
      </c>
    </row>
    <row r="226" spans="1:2" x14ac:dyDescent="0.2">
      <c r="A226">
        <v>2493.6018100000001</v>
      </c>
      <c r="B226">
        <v>1.0461812347739128</v>
      </c>
    </row>
    <row r="227" spans="1:2" x14ac:dyDescent="0.2">
      <c r="A227">
        <v>2493.8025499999999</v>
      </c>
      <c r="B227">
        <v>1.0451582302607638</v>
      </c>
    </row>
    <row r="228" spans="1:2" x14ac:dyDescent="0.2">
      <c r="A228">
        <v>2494.0033400000002</v>
      </c>
      <c r="B228">
        <v>1.0450478137927874</v>
      </c>
    </row>
    <row r="229" spans="1:2" x14ac:dyDescent="0.2">
      <c r="A229">
        <v>2494.1958300000001</v>
      </c>
      <c r="B229">
        <v>1.0510786171498994</v>
      </c>
    </row>
    <row r="230" spans="1:2" x14ac:dyDescent="0.2">
      <c r="A230">
        <v>2494.3967400000001</v>
      </c>
      <c r="B230">
        <v>1.0517571073956842</v>
      </c>
    </row>
    <row r="231" spans="1:2" x14ac:dyDescent="0.2">
      <c r="A231">
        <v>2494.59771</v>
      </c>
      <c r="B231">
        <v>1.0490030706777871</v>
      </c>
    </row>
    <row r="232" spans="1:2" x14ac:dyDescent="0.2">
      <c r="A232">
        <v>2494.7987400000002</v>
      </c>
      <c r="B232">
        <v>1.0428162643602792</v>
      </c>
    </row>
    <row r="233" spans="1:2" x14ac:dyDescent="0.2">
      <c r="A233">
        <v>2494.9998300000002</v>
      </c>
      <c r="B233">
        <v>1.0500432475781085</v>
      </c>
    </row>
    <row r="234" spans="1:2" x14ac:dyDescent="0.2">
      <c r="A234">
        <v>2495.2009800000001</v>
      </c>
      <c r="B234">
        <v>1.0446447117017272</v>
      </c>
    </row>
    <row r="235" spans="1:2" x14ac:dyDescent="0.2">
      <c r="A235">
        <v>2495.4021899999998</v>
      </c>
      <c r="B235">
        <v>1.0468661401940529</v>
      </c>
    </row>
    <row r="236" spans="1:2" x14ac:dyDescent="0.2">
      <c r="A236">
        <v>2495.6034599999998</v>
      </c>
      <c r="B236">
        <v>1.0413386966971587</v>
      </c>
    </row>
    <row r="237" spans="1:2" x14ac:dyDescent="0.2">
      <c r="A237">
        <v>2495.7964000000002</v>
      </c>
      <c r="B237">
        <v>1.0370412894425423</v>
      </c>
    </row>
    <row r="238" spans="1:2" x14ac:dyDescent="0.2">
      <c r="A238">
        <v>2495.9977899999999</v>
      </c>
      <c r="B238">
        <v>1.0397342606354496</v>
      </c>
    </row>
    <row r="239" spans="1:2" x14ac:dyDescent="0.2">
      <c r="A239">
        <v>2496.1992300000002</v>
      </c>
      <c r="B239">
        <v>1.0365733458757438</v>
      </c>
    </row>
    <row r="240" spans="1:2" x14ac:dyDescent="0.2">
      <c r="A240">
        <v>2496.40074</v>
      </c>
      <c r="B240">
        <v>1.0339424075959132</v>
      </c>
    </row>
    <row r="241" spans="1:2" x14ac:dyDescent="0.2">
      <c r="A241">
        <v>2496.6023100000002</v>
      </c>
      <c r="B241">
        <v>1.0333609517776015</v>
      </c>
    </row>
    <row r="242" spans="1:2" x14ac:dyDescent="0.2">
      <c r="A242">
        <v>2496.8039399999998</v>
      </c>
      <c r="B242">
        <v>1.0262599365063287</v>
      </c>
    </row>
    <row r="243" spans="1:2" x14ac:dyDescent="0.2">
      <c r="A243">
        <v>2496.9972200000002</v>
      </c>
      <c r="B243">
        <v>1.0310318304799881</v>
      </c>
    </row>
    <row r="244" spans="1:2" x14ac:dyDescent="0.2">
      <c r="A244">
        <v>2497.1989600000002</v>
      </c>
      <c r="B244">
        <v>1.022481593670223</v>
      </c>
    </row>
    <row r="245" spans="1:2" x14ac:dyDescent="0.2">
      <c r="A245">
        <v>2497.4007700000002</v>
      </c>
      <c r="B245">
        <v>1.0197267253727831</v>
      </c>
    </row>
    <row r="246" spans="1:2" x14ac:dyDescent="0.2">
      <c r="A246">
        <v>2497.6026299999999</v>
      </c>
      <c r="B246">
        <v>1.0150806274057225</v>
      </c>
    </row>
    <row r="247" spans="1:2" x14ac:dyDescent="0.2">
      <c r="A247">
        <v>2497.7961399999999</v>
      </c>
      <c r="B247">
        <v>1.0094276611373081</v>
      </c>
    </row>
    <row r="248" spans="1:2" x14ac:dyDescent="0.2">
      <c r="A248">
        <v>2497.9981200000002</v>
      </c>
      <c r="B248">
        <v>1.0053175355194692</v>
      </c>
    </row>
    <row r="249" spans="1:2" x14ac:dyDescent="0.2">
      <c r="A249">
        <v>2498.2001599999999</v>
      </c>
      <c r="B249">
        <v>0.99975824032930605</v>
      </c>
    </row>
    <row r="250" spans="1:2" x14ac:dyDescent="0.2">
      <c r="A250">
        <v>2498.40227</v>
      </c>
      <c r="B250">
        <v>0.9950171434868218</v>
      </c>
    </row>
    <row r="251" spans="1:2" x14ac:dyDescent="0.2">
      <c r="A251">
        <v>2498.596</v>
      </c>
      <c r="B251">
        <v>0.98637160116264866</v>
      </c>
    </row>
    <row r="252" spans="1:2" x14ac:dyDescent="0.2">
      <c r="A252">
        <v>2498.7982200000001</v>
      </c>
      <c r="B252">
        <v>0.98317287688696331</v>
      </c>
    </row>
    <row r="253" spans="1:2" x14ac:dyDescent="0.2">
      <c r="A253">
        <v>2499.0005000000001</v>
      </c>
      <c r="B253">
        <v>0.97969269691087046</v>
      </c>
    </row>
    <row r="254" spans="1:2" x14ac:dyDescent="0.2">
      <c r="A254">
        <v>2499.2028399999999</v>
      </c>
      <c r="B254">
        <v>0.97466959649349405</v>
      </c>
    </row>
    <row r="255" spans="1:2" x14ac:dyDescent="0.2">
      <c r="A255">
        <v>2499.3968100000002</v>
      </c>
      <c r="B255">
        <v>0.96630447579920331</v>
      </c>
    </row>
    <row r="256" spans="1:2" x14ac:dyDescent="0.2">
      <c r="A256">
        <v>2499.5992700000002</v>
      </c>
      <c r="B256">
        <v>0.96499783074061307</v>
      </c>
    </row>
    <row r="257" spans="1:2" x14ac:dyDescent="0.2">
      <c r="A257">
        <v>2499.8017799999998</v>
      </c>
      <c r="B257">
        <v>0.96107346166433127</v>
      </c>
    </row>
    <row r="258" spans="1:2" x14ac:dyDescent="0.2">
      <c r="A258">
        <v>2499.9959199999998</v>
      </c>
      <c r="B258">
        <v>0.95677462556644555</v>
      </c>
    </row>
    <row r="259" spans="1:2" x14ac:dyDescent="0.2">
      <c r="A259">
        <v>2500.1985599999998</v>
      </c>
      <c r="B259">
        <v>0.94894608087780052</v>
      </c>
    </row>
    <row r="260" spans="1:2" x14ac:dyDescent="0.2">
      <c r="A260">
        <v>2500.4012499999999</v>
      </c>
      <c r="B260">
        <v>0.93758748587351737</v>
      </c>
    </row>
    <row r="261" spans="1:2" x14ac:dyDescent="0.2">
      <c r="A261">
        <v>2500.60401</v>
      </c>
      <c r="B261">
        <v>0.93744975986546297</v>
      </c>
    </row>
    <row r="262" spans="1:2" x14ac:dyDescent="0.2">
      <c r="A262">
        <v>2500.79837</v>
      </c>
      <c r="B262">
        <v>0.9316300927878437</v>
      </c>
    </row>
    <row r="263" spans="1:2" x14ac:dyDescent="0.2">
      <c r="A263">
        <v>2501.0012499999998</v>
      </c>
      <c r="B263">
        <v>0.92560178842188989</v>
      </c>
    </row>
    <row r="264" spans="1:2" x14ac:dyDescent="0.2">
      <c r="A264">
        <v>2501.2041800000002</v>
      </c>
      <c r="B264">
        <v>0.92158240846043937</v>
      </c>
    </row>
    <row r="265" spans="1:2" x14ac:dyDescent="0.2">
      <c r="A265">
        <v>2501.3987200000001</v>
      </c>
      <c r="B265">
        <v>0.91185817916252898</v>
      </c>
    </row>
    <row r="266" spans="1:2" x14ac:dyDescent="0.2">
      <c r="A266">
        <v>2501.6017700000002</v>
      </c>
      <c r="B266">
        <v>0.90185408370705133</v>
      </c>
    </row>
    <row r="267" spans="1:2" x14ac:dyDescent="0.2">
      <c r="A267">
        <v>2501.7964200000001</v>
      </c>
      <c r="B267">
        <v>0.89510164762268318</v>
      </c>
    </row>
    <row r="268" spans="1:2" x14ac:dyDescent="0.2">
      <c r="A268">
        <v>2501.9995899999999</v>
      </c>
      <c r="B268">
        <v>0.88130619618864625</v>
      </c>
    </row>
    <row r="269" spans="1:2" x14ac:dyDescent="0.2">
      <c r="A269">
        <v>2502.2028300000002</v>
      </c>
      <c r="B269">
        <v>0.87248978252012577</v>
      </c>
    </row>
    <row r="270" spans="1:2" x14ac:dyDescent="0.2">
      <c r="A270">
        <v>2502.3976499999999</v>
      </c>
      <c r="B270">
        <v>0.87434227892493688</v>
      </c>
    </row>
    <row r="271" spans="1:2" x14ac:dyDescent="0.2">
      <c r="A271">
        <v>2502.6010000000001</v>
      </c>
      <c r="B271">
        <v>0.86180854131470264</v>
      </c>
    </row>
    <row r="272" spans="1:2" x14ac:dyDescent="0.2">
      <c r="A272">
        <v>2502.7959300000002</v>
      </c>
      <c r="B272">
        <v>0.85678395715151967</v>
      </c>
    </row>
    <row r="273" spans="1:2" x14ac:dyDescent="0.2">
      <c r="A273">
        <v>2502.9994000000002</v>
      </c>
      <c r="B273">
        <v>0.85365610775582612</v>
      </c>
    </row>
    <row r="274" spans="1:2" x14ac:dyDescent="0.2">
      <c r="A274">
        <v>2503.2029299999999</v>
      </c>
      <c r="B274">
        <v>0.84673478882515574</v>
      </c>
    </row>
    <row r="275" spans="1:2" x14ac:dyDescent="0.2">
      <c r="A275">
        <v>2503.39804</v>
      </c>
      <c r="B275">
        <v>0.84425462605565904</v>
      </c>
    </row>
    <row r="276" spans="1:2" x14ac:dyDescent="0.2">
      <c r="A276">
        <v>2503.60169</v>
      </c>
      <c r="B276">
        <v>0.8309010718947859</v>
      </c>
    </row>
    <row r="277" spans="1:2" x14ac:dyDescent="0.2">
      <c r="A277">
        <v>2503.79691</v>
      </c>
      <c r="B277">
        <v>0.82541456055209916</v>
      </c>
    </row>
    <row r="278" spans="1:2" x14ac:dyDescent="0.2">
      <c r="A278">
        <v>2504.0006699999999</v>
      </c>
      <c r="B278">
        <v>0.82365839166378052</v>
      </c>
    </row>
    <row r="279" spans="1:2" x14ac:dyDescent="0.2">
      <c r="A279">
        <v>2504.1960100000001</v>
      </c>
      <c r="B279">
        <v>0.81619511529445665</v>
      </c>
    </row>
    <row r="280" spans="1:2" x14ac:dyDescent="0.2">
      <c r="A280">
        <v>2504.3998900000001</v>
      </c>
      <c r="B280">
        <v>0.81389799833003851</v>
      </c>
    </row>
    <row r="281" spans="1:2" x14ac:dyDescent="0.2">
      <c r="A281">
        <v>2504.6038400000002</v>
      </c>
      <c r="B281">
        <v>0.80859606766120085</v>
      </c>
    </row>
    <row r="282" spans="1:2" x14ac:dyDescent="0.2">
      <c r="A282">
        <v>2504.79934</v>
      </c>
      <c r="B282">
        <v>0.81308718636350985</v>
      </c>
    </row>
    <row r="283" spans="1:2" x14ac:dyDescent="0.2">
      <c r="A283">
        <v>2505.0034099999998</v>
      </c>
      <c r="B283">
        <v>0.80843058461816741</v>
      </c>
    </row>
    <row r="284" spans="1:2" x14ac:dyDescent="0.2">
      <c r="A284">
        <v>2505.1990300000002</v>
      </c>
      <c r="B284">
        <v>0.80920487490068527</v>
      </c>
    </row>
    <row r="285" spans="1:2" x14ac:dyDescent="0.2">
      <c r="A285">
        <v>2505.4032099999999</v>
      </c>
      <c r="B285">
        <v>0.80808082667640246</v>
      </c>
    </row>
    <row r="286" spans="1:2" x14ac:dyDescent="0.2">
      <c r="A286">
        <v>2505.5989500000001</v>
      </c>
      <c r="B286">
        <v>0.80668016789387298</v>
      </c>
    </row>
    <row r="287" spans="1:2" x14ac:dyDescent="0.2">
      <c r="A287">
        <v>2505.8032499999999</v>
      </c>
      <c r="B287">
        <v>0.80473886562139574</v>
      </c>
    </row>
    <row r="288" spans="1:2" x14ac:dyDescent="0.2">
      <c r="A288">
        <v>2505.9991</v>
      </c>
      <c r="B288">
        <v>0.80588202872674719</v>
      </c>
    </row>
    <row r="289" spans="1:2" x14ac:dyDescent="0.2">
      <c r="A289">
        <v>2506.20352</v>
      </c>
      <c r="B289">
        <v>0.81154723161239262</v>
      </c>
    </row>
    <row r="290" spans="1:2" x14ac:dyDescent="0.2">
      <c r="A290">
        <v>2506.39948</v>
      </c>
      <c r="B290">
        <v>0.81105611222632001</v>
      </c>
    </row>
    <row r="291" spans="1:2" x14ac:dyDescent="0.2">
      <c r="A291">
        <v>2506.6040200000002</v>
      </c>
      <c r="B291">
        <v>0.81264788324122161</v>
      </c>
    </row>
    <row r="292" spans="1:2" x14ac:dyDescent="0.2">
      <c r="A292">
        <v>2506.8000999999999</v>
      </c>
      <c r="B292">
        <v>0.81443789114897658</v>
      </c>
    </row>
    <row r="293" spans="1:2" x14ac:dyDescent="0.2">
      <c r="A293">
        <v>2506.9962300000002</v>
      </c>
      <c r="B293">
        <v>0.81666278178982066</v>
      </c>
    </row>
    <row r="294" spans="1:2" x14ac:dyDescent="0.2">
      <c r="A294">
        <v>2507.2009499999999</v>
      </c>
      <c r="B294">
        <v>0.81563143133506377</v>
      </c>
    </row>
    <row r="295" spans="1:2" x14ac:dyDescent="0.2">
      <c r="A295">
        <v>2507.3971900000001</v>
      </c>
      <c r="B295">
        <v>0.81930678314453909</v>
      </c>
    </row>
    <row r="296" spans="1:2" x14ac:dyDescent="0.2">
      <c r="A296">
        <v>2507.60203</v>
      </c>
      <c r="B296">
        <v>0.82307459463052757</v>
      </c>
    </row>
    <row r="297" spans="1:2" x14ac:dyDescent="0.2">
      <c r="A297">
        <v>2507.7983899999999</v>
      </c>
      <c r="B297">
        <v>0.82911058669403226</v>
      </c>
    </row>
    <row r="298" spans="1:2" x14ac:dyDescent="0.2">
      <c r="A298">
        <v>2508.00335</v>
      </c>
      <c r="B298">
        <v>0.82263339121586265</v>
      </c>
    </row>
    <row r="299" spans="1:2" x14ac:dyDescent="0.2">
      <c r="A299">
        <v>2508.19983</v>
      </c>
      <c r="B299">
        <v>0.83320597890066905</v>
      </c>
    </row>
    <row r="300" spans="1:2" x14ac:dyDescent="0.2">
      <c r="A300">
        <v>2508.3963600000002</v>
      </c>
      <c r="B300">
        <v>0.8392426602015719</v>
      </c>
    </row>
    <row r="301" spans="1:2" x14ac:dyDescent="0.2">
      <c r="A301">
        <v>2508.60149</v>
      </c>
      <c r="B301">
        <v>0.8352187108642084</v>
      </c>
    </row>
    <row r="302" spans="1:2" x14ac:dyDescent="0.2">
      <c r="A302">
        <v>2508.7981399999999</v>
      </c>
      <c r="B302">
        <v>0.85068442353896712</v>
      </c>
    </row>
    <row r="303" spans="1:2" x14ac:dyDescent="0.2">
      <c r="A303">
        <v>2509.0033899999999</v>
      </c>
      <c r="B303">
        <v>0.846196836636673</v>
      </c>
    </row>
    <row r="304" spans="1:2" x14ac:dyDescent="0.2">
      <c r="A304">
        <v>2509.2001500000001</v>
      </c>
      <c r="B304">
        <v>0.85586059622860011</v>
      </c>
    </row>
    <row r="305" spans="1:2" x14ac:dyDescent="0.2">
      <c r="A305">
        <v>2509.3969699999998</v>
      </c>
      <c r="B305">
        <v>0.86262362715724261</v>
      </c>
    </row>
    <row r="306" spans="1:2" x14ac:dyDescent="0.2">
      <c r="A306">
        <v>2509.60241</v>
      </c>
      <c r="B306">
        <v>0.8618550054145373</v>
      </c>
    </row>
    <row r="307" spans="1:2" x14ac:dyDescent="0.2">
      <c r="A307">
        <v>2509.79934</v>
      </c>
      <c r="B307">
        <v>0.87378847130145698</v>
      </c>
    </row>
    <row r="308" spans="1:2" x14ac:dyDescent="0.2">
      <c r="A308">
        <v>2509.9963200000002</v>
      </c>
      <c r="B308">
        <v>0.8796405829436329</v>
      </c>
    </row>
    <row r="309" spans="1:2" x14ac:dyDescent="0.2">
      <c r="A309">
        <v>2510.2019399999999</v>
      </c>
      <c r="B309">
        <v>0.87451995445979114</v>
      </c>
    </row>
    <row r="310" spans="1:2" x14ac:dyDescent="0.2">
      <c r="A310">
        <v>2510.3990399999998</v>
      </c>
      <c r="B310">
        <v>0.88481703429301894</v>
      </c>
    </row>
    <row r="311" spans="1:2" x14ac:dyDescent="0.2">
      <c r="A311">
        <v>2510.5962</v>
      </c>
      <c r="B311">
        <v>0.8991145195703597</v>
      </c>
    </row>
    <row r="312" spans="1:2" x14ac:dyDescent="0.2">
      <c r="A312">
        <v>2510.8019899999999</v>
      </c>
      <c r="B312">
        <v>0.89986756036885063</v>
      </c>
    </row>
    <row r="313" spans="1:2" x14ac:dyDescent="0.2">
      <c r="A313">
        <v>2510.99926</v>
      </c>
      <c r="B313">
        <v>0.90218648051839345</v>
      </c>
    </row>
    <row r="314" spans="1:2" x14ac:dyDescent="0.2">
      <c r="A314">
        <v>2511.19659</v>
      </c>
      <c r="B314">
        <v>0.91103316685461666</v>
      </c>
    </row>
    <row r="315" spans="1:2" x14ac:dyDescent="0.2">
      <c r="A315">
        <v>2511.40256</v>
      </c>
      <c r="B315">
        <v>0.9085557088070747</v>
      </c>
    </row>
    <row r="316" spans="1:2" x14ac:dyDescent="0.2">
      <c r="A316">
        <v>2511.6000100000001</v>
      </c>
      <c r="B316">
        <v>0.91876001675661734</v>
      </c>
    </row>
    <row r="317" spans="1:2" x14ac:dyDescent="0.2">
      <c r="A317">
        <v>2511.7975099999999</v>
      </c>
      <c r="B317">
        <v>0.92587554180536891</v>
      </c>
    </row>
    <row r="318" spans="1:2" x14ac:dyDescent="0.2">
      <c r="A318">
        <v>2512.0036599999999</v>
      </c>
      <c r="B318">
        <v>0.93055844427122769</v>
      </c>
    </row>
    <row r="319" spans="1:2" x14ac:dyDescent="0.2">
      <c r="A319">
        <v>2512.5021000000002</v>
      </c>
      <c r="B319">
        <v>0.94365790783911485</v>
      </c>
    </row>
    <row r="320" spans="1:2" x14ac:dyDescent="0.2">
      <c r="A320">
        <v>2513.0009100000002</v>
      </c>
      <c r="B320">
        <v>0.95748370391044813</v>
      </c>
    </row>
    <row r="321" spans="1:2" x14ac:dyDescent="0.2">
      <c r="A321">
        <v>2513.5000700000001</v>
      </c>
      <c r="B321">
        <v>0.97269600287351043</v>
      </c>
    </row>
    <row r="322" spans="1:2" x14ac:dyDescent="0.2">
      <c r="A322">
        <v>2513.9995899999999</v>
      </c>
      <c r="B322">
        <v>0.98885993008988582</v>
      </c>
    </row>
    <row r="323" spans="1:2" x14ac:dyDescent="0.2">
      <c r="A323">
        <v>2514.4994799999999</v>
      </c>
      <c r="B323">
        <v>1.0014902765112814</v>
      </c>
    </row>
    <row r="324" spans="1:2" x14ac:dyDescent="0.2">
      <c r="A324">
        <v>2514.9997199999998</v>
      </c>
      <c r="B324">
        <v>1.0129535459322092</v>
      </c>
    </row>
    <row r="325" spans="1:2" x14ac:dyDescent="0.2">
      <c r="A325">
        <v>2515.5003200000001</v>
      </c>
      <c r="B325">
        <v>1.0227153281450356</v>
      </c>
    </row>
    <row r="326" spans="1:2" x14ac:dyDescent="0.2">
      <c r="A326">
        <v>2516.00128</v>
      </c>
      <c r="B326">
        <v>1.0322536903774759</v>
      </c>
    </row>
    <row r="327" spans="1:2" x14ac:dyDescent="0.2">
      <c r="A327">
        <v>2516.50261</v>
      </c>
      <c r="B327">
        <v>1.0398406882015168</v>
      </c>
    </row>
    <row r="328" spans="1:2" x14ac:dyDescent="0.2">
      <c r="A328">
        <v>2517.0042899999999</v>
      </c>
      <c r="B328">
        <v>1.0431348048802627</v>
      </c>
    </row>
    <row r="329" spans="1:2" x14ac:dyDescent="0.2">
      <c r="A329">
        <v>2517.4976799999999</v>
      </c>
      <c r="B329">
        <v>1.0415408434878617</v>
      </c>
    </row>
    <row r="330" spans="1:2" x14ac:dyDescent="0.2">
      <c r="A330">
        <v>2518.0000799999998</v>
      </c>
      <c r="B330">
        <v>1.041207475569718</v>
      </c>
    </row>
    <row r="331" spans="1:2" x14ac:dyDescent="0.2">
      <c r="A331">
        <v>2518.5028499999999</v>
      </c>
      <c r="B331">
        <v>1.0462382506262635</v>
      </c>
    </row>
    <row r="332" spans="1:2" x14ac:dyDescent="0.2">
      <c r="A332">
        <v>2518.9972899999998</v>
      </c>
      <c r="B332">
        <v>1.0373892853797375</v>
      </c>
    </row>
    <row r="333" spans="1:2" x14ac:dyDescent="0.2">
      <c r="A333">
        <v>2519.5007799999998</v>
      </c>
      <c r="B333">
        <v>1.0418852819211333</v>
      </c>
    </row>
    <row r="334" spans="1:2" x14ac:dyDescent="0.2">
      <c r="A334">
        <v>2519.99593</v>
      </c>
      <c r="B334">
        <v>1.0362238088492657</v>
      </c>
    </row>
    <row r="335" spans="1:2" x14ac:dyDescent="0.2">
      <c r="A335">
        <v>2520.5001299999999</v>
      </c>
      <c r="B335">
        <v>1.0267436755418626</v>
      </c>
    </row>
    <row r="336" spans="1:2" x14ac:dyDescent="0.2">
      <c r="A336">
        <v>2520.9960000000001</v>
      </c>
      <c r="B336">
        <v>1.0285639485272575</v>
      </c>
    </row>
    <row r="337" spans="1:2" x14ac:dyDescent="0.2">
      <c r="A337">
        <v>2521.50092</v>
      </c>
      <c r="B337">
        <v>1.0195227193951657</v>
      </c>
    </row>
    <row r="338" spans="1:2" x14ac:dyDescent="0.2">
      <c r="A338">
        <v>2521.9974900000002</v>
      </c>
      <c r="B338">
        <v>1.0113023812143414</v>
      </c>
    </row>
    <row r="339" spans="1:2" x14ac:dyDescent="0.2">
      <c r="A339">
        <v>2522.5031300000001</v>
      </c>
      <c r="B339">
        <v>1.0106843388824718</v>
      </c>
    </row>
    <row r="340" spans="1:2" x14ac:dyDescent="0.2">
      <c r="A340">
        <v>2523.0004100000001</v>
      </c>
      <c r="B340">
        <v>1.0058420502449577</v>
      </c>
    </row>
    <row r="341" spans="1:2" x14ac:dyDescent="0.2">
      <c r="A341">
        <v>2523.4980500000001</v>
      </c>
      <c r="B341">
        <v>1.0005586929528263</v>
      </c>
    </row>
    <row r="342" spans="1:2" x14ac:dyDescent="0.2">
      <c r="A342">
        <v>2523.9960299999998</v>
      </c>
      <c r="B342">
        <v>0.99277866823720895</v>
      </c>
    </row>
    <row r="343" spans="1:2" x14ac:dyDescent="0.2">
      <c r="A343">
        <v>2524.5031199999999</v>
      </c>
      <c r="B343">
        <v>0.997336116382877</v>
      </c>
    </row>
    <row r="344" spans="1:2" x14ac:dyDescent="0.2">
      <c r="A344">
        <v>2525.0018100000002</v>
      </c>
      <c r="B344">
        <v>0.9976685124824447</v>
      </c>
    </row>
    <row r="345" spans="1:2" x14ac:dyDescent="0.2">
      <c r="A345">
        <v>2525.5008699999998</v>
      </c>
      <c r="B345">
        <v>0.99433782836769613</v>
      </c>
    </row>
    <row r="346" spans="1:2" x14ac:dyDescent="0.2">
      <c r="A346">
        <v>2526.00027</v>
      </c>
      <c r="B346">
        <v>0.99864475446960799</v>
      </c>
    </row>
    <row r="347" spans="1:2" x14ac:dyDescent="0.2">
      <c r="A347">
        <v>2526.5000300000002</v>
      </c>
      <c r="B347">
        <v>0.9985973002502665</v>
      </c>
    </row>
    <row r="348" spans="1:2" x14ac:dyDescent="0.2">
      <c r="A348">
        <v>2527.0001400000001</v>
      </c>
      <c r="B348">
        <v>1.0022740097688296</v>
      </c>
    </row>
    <row r="349" spans="1:2" x14ac:dyDescent="0.2">
      <c r="A349">
        <v>2527.5006100000001</v>
      </c>
      <c r="B349">
        <v>1.0017509534744602</v>
      </c>
    </row>
    <row r="350" spans="1:2" x14ac:dyDescent="0.2">
      <c r="A350">
        <v>2528.0014299999998</v>
      </c>
      <c r="B350">
        <v>1.0015490049664879</v>
      </c>
    </row>
    <row r="351" spans="1:2" x14ac:dyDescent="0.2">
      <c r="A351">
        <v>2528.50261</v>
      </c>
      <c r="B351">
        <v>1.0020373584990434</v>
      </c>
    </row>
    <row r="352" spans="1:2" x14ac:dyDescent="0.2">
      <c r="A352">
        <v>2529.00414</v>
      </c>
      <c r="B352">
        <v>1.0047984739000635</v>
      </c>
    </row>
    <row r="353" spans="1:2" x14ac:dyDescent="0.2">
      <c r="A353">
        <v>2529.4972200000002</v>
      </c>
      <c r="B353">
        <v>1.0156394306839336</v>
      </c>
    </row>
    <row r="354" spans="1:2" x14ac:dyDescent="0.2">
      <c r="A354">
        <v>2529.9994499999998</v>
      </c>
      <c r="B354">
        <v>1.0191267358092395</v>
      </c>
    </row>
    <row r="355" spans="1:2" x14ac:dyDescent="0.2">
      <c r="A355">
        <v>2530.5020500000001</v>
      </c>
      <c r="B355">
        <v>1.02188827799502</v>
      </c>
    </row>
    <row r="356" spans="1:2" x14ac:dyDescent="0.2">
      <c r="A356">
        <v>2530.9961699999999</v>
      </c>
      <c r="B356">
        <v>1.0271142817590173</v>
      </c>
    </row>
    <row r="357" spans="1:2" x14ac:dyDescent="0.2">
      <c r="A357">
        <v>2531.4994700000002</v>
      </c>
      <c r="B357">
        <v>1.0290546536805172</v>
      </c>
    </row>
    <row r="358" spans="1:2" x14ac:dyDescent="0.2">
      <c r="A358">
        <v>2532.0031300000001</v>
      </c>
      <c r="B358">
        <v>1.0331727391941117</v>
      </c>
    </row>
    <row r="359" spans="1:2" x14ac:dyDescent="0.2">
      <c r="A359">
        <v>2532.49829</v>
      </c>
      <c r="B359">
        <v>1.0359347412804125</v>
      </c>
    </row>
    <row r="360" spans="1:2" x14ac:dyDescent="0.2">
      <c r="A360">
        <v>2533.0026600000001</v>
      </c>
      <c r="B360">
        <v>1.0336153981892673</v>
      </c>
    </row>
    <row r="361" spans="1:2" x14ac:dyDescent="0.2">
      <c r="A361">
        <v>2533.4985200000001</v>
      </c>
      <c r="B361">
        <v>1.0334738250120057</v>
      </c>
    </row>
    <row r="362" spans="1:2" x14ac:dyDescent="0.2">
      <c r="A362">
        <v>2534.0036</v>
      </c>
      <c r="B362">
        <v>1.0279075929620516</v>
      </c>
    </row>
    <row r="363" spans="1:2" x14ac:dyDescent="0.2">
      <c r="A363">
        <v>2534.5001600000001</v>
      </c>
      <c r="B363">
        <v>1.0286835275180772</v>
      </c>
    </row>
    <row r="364" spans="1:2" x14ac:dyDescent="0.2">
      <c r="A364">
        <v>2534.9970699999999</v>
      </c>
      <c r="B364">
        <v>1.0201734921084606</v>
      </c>
    </row>
    <row r="365" spans="1:2" x14ac:dyDescent="0.2">
      <c r="A365">
        <v>2535.5032000000001</v>
      </c>
      <c r="B365">
        <v>1.0234703984000346</v>
      </c>
    </row>
    <row r="366" spans="1:2" x14ac:dyDescent="0.2">
      <c r="A366">
        <v>2536.00081</v>
      </c>
      <c r="B366">
        <v>1.019068770295009</v>
      </c>
    </row>
    <row r="367" spans="1:2" x14ac:dyDescent="0.2">
      <c r="A367">
        <v>2536.4987700000001</v>
      </c>
      <c r="B367">
        <v>1.01220217365276</v>
      </c>
    </row>
    <row r="368" spans="1:2" x14ac:dyDescent="0.2">
      <c r="A368">
        <v>2536.9970699999999</v>
      </c>
      <c r="B368">
        <v>1.004705290401271</v>
      </c>
    </row>
    <row r="369" spans="1:2" x14ac:dyDescent="0.2">
      <c r="A369">
        <v>2537.4957100000001</v>
      </c>
      <c r="B369">
        <v>0.99904242092485362</v>
      </c>
    </row>
    <row r="370" spans="1:2" x14ac:dyDescent="0.2">
      <c r="A370">
        <v>2538.00362</v>
      </c>
      <c r="B370">
        <v>0.99536628346794209</v>
      </c>
    </row>
    <row r="371" spans="1:2" x14ac:dyDescent="0.2">
      <c r="A371">
        <v>2538.50297</v>
      </c>
      <c r="B371">
        <v>0.98970290455346355</v>
      </c>
    </row>
    <row r="372" spans="1:2" x14ac:dyDescent="0.2">
      <c r="A372">
        <v>2539.0026699999999</v>
      </c>
      <c r="B372">
        <v>0.98201459566236948</v>
      </c>
    </row>
    <row r="373" spans="1:2" x14ac:dyDescent="0.2">
      <c r="A373">
        <v>2539.50272</v>
      </c>
      <c r="B373">
        <v>0.97862427098436278</v>
      </c>
    </row>
    <row r="374" spans="1:2" x14ac:dyDescent="0.2">
      <c r="A374">
        <v>2540.0031100000001</v>
      </c>
      <c r="B374">
        <v>0.98129152461156077</v>
      </c>
    </row>
    <row r="375" spans="1:2" x14ac:dyDescent="0.2">
      <c r="A375">
        <v>2540.5038599999998</v>
      </c>
      <c r="B375">
        <v>0.97834108017145505</v>
      </c>
    </row>
    <row r="376" spans="1:2" x14ac:dyDescent="0.2">
      <c r="A376">
        <v>2540.9960000000001</v>
      </c>
      <c r="B376">
        <v>0.97302151490086009</v>
      </c>
    </row>
    <row r="377" spans="1:2" x14ac:dyDescent="0.2">
      <c r="A377">
        <v>2541.4974400000001</v>
      </c>
      <c r="B377">
        <v>0.9874973011311724</v>
      </c>
    </row>
    <row r="378" spans="1:2" x14ac:dyDescent="0.2">
      <c r="A378">
        <v>2541.9992200000002</v>
      </c>
      <c r="B378">
        <v>0.98871254409083575</v>
      </c>
    </row>
    <row r="379" spans="1:2" x14ac:dyDescent="0.2">
      <c r="A379">
        <v>2542.5013600000002</v>
      </c>
      <c r="B379">
        <v>0.98939291839865628</v>
      </c>
    </row>
    <row r="380" spans="1:2" x14ac:dyDescent="0.2">
      <c r="A380">
        <v>2543.0038500000001</v>
      </c>
      <c r="B380">
        <v>0.99379972535786154</v>
      </c>
    </row>
    <row r="381" spans="1:2" x14ac:dyDescent="0.2">
      <c r="A381">
        <v>2543.4976999999999</v>
      </c>
      <c r="B381">
        <v>0.99293240574809216</v>
      </c>
    </row>
    <row r="382" spans="1:2" x14ac:dyDescent="0.2">
      <c r="A382">
        <v>2544.0008800000001</v>
      </c>
      <c r="B382">
        <v>0.99961398719703709</v>
      </c>
    </row>
    <row r="383" spans="1:2" x14ac:dyDescent="0.2">
      <c r="A383">
        <v>2544.5044200000002</v>
      </c>
      <c r="B383">
        <v>1.0002949920730133</v>
      </c>
    </row>
    <row r="384" spans="1:2" x14ac:dyDescent="0.2">
      <c r="A384">
        <v>2544.9992999999999</v>
      </c>
      <c r="B384">
        <v>1.0024285123523449</v>
      </c>
    </row>
    <row r="385" spans="1:2" x14ac:dyDescent="0.2">
      <c r="A385">
        <v>2545.50353</v>
      </c>
      <c r="B385">
        <v>1.0064530982127646</v>
      </c>
    </row>
    <row r="386" spans="1:2" x14ac:dyDescent="0.2">
      <c r="A386">
        <v>2545.9991</v>
      </c>
      <c r="B386">
        <v>1.0057779355691017</v>
      </c>
    </row>
    <row r="387" spans="1:2" x14ac:dyDescent="0.2">
      <c r="A387">
        <v>2546.5040199999999</v>
      </c>
      <c r="B387">
        <v>1.0089803729212237</v>
      </c>
    </row>
    <row r="388" spans="1:2" x14ac:dyDescent="0.2">
      <c r="A388">
        <v>2547.0002800000002</v>
      </c>
      <c r="B388">
        <v>1.0090316407648978</v>
      </c>
    </row>
    <row r="389" spans="1:2" x14ac:dyDescent="0.2">
      <c r="A389">
        <v>2547.4968699999999</v>
      </c>
      <c r="B389">
        <v>1.0074384956298434</v>
      </c>
    </row>
    <row r="390" spans="1:2" x14ac:dyDescent="0.2">
      <c r="A390">
        <v>2548.0028499999999</v>
      </c>
      <c r="B390">
        <v>1.0032283112701523</v>
      </c>
    </row>
    <row r="391" spans="1:2" x14ac:dyDescent="0.2">
      <c r="A391">
        <v>2548.5001299999999</v>
      </c>
      <c r="B391">
        <v>1.0058967753407346</v>
      </c>
    </row>
    <row r="392" spans="1:2" x14ac:dyDescent="0.2">
      <c r="A392">
        <v>2548.99775</v>
      </c>
      <c r="B392">
        <v>1.0057562097793087</v>
      </c>
    </row>
    <row r="393" spans="1:2" x14ac:dyDescent="0.2">
      <c r="A393">
        <v>2549.4957100000001</v>
      </c>
      <c r="B393">
        <v>1.0097276478523123</v>
      </c>
    </row>
    <row r="394" spans="1:2" x14ac:dyDescent="0.2">
      <c r="A394">
        <v>2550.00308</v>
      </c>
      <c r="B394">
        <v>1.0072160678563631</v>
      </c>
    </row>
    <row r="395" spans="1:2" x14ac:dyDescent="0.2">
      <c r="A395">
        <v>2550.50173</v>
      </c>
      <c r="B395">
        <v>1.0098848113555663</v>
      </c>
    </row>
    <row r="396" spans="1:2" x14ac:dyDescent="0.2">
      <c r="A396">
        <v>2551.0007300000002</v>
      </c>
      <c r="B396">
        <v>1.0118272391495704</v>
      </c>
    </row>
    <row r="397" spans="1:2" x14ac:dyDescent="0.2">
      <c r="A397">
        <v>2551.5000700000001</v>
      </c>
      <c r="B397">
        <v>1.0126056851163416</v>
      </c>
    </row>
    <row r="398" spans="1:2" x14ac:dyDescent="0.2">
      <c r="A398">
        <v>2551.9997499999999</v>
      </c>
      <c r="B398">
        <v>1.0142069094741959</v>
      </c>
    </row>
    <row r="399" spans="1:2" x14ac:dyDescent="0.2">
      <c r="A399">
        <v>2552.4997699999999</v>
      </c>
      <c r="B399">
        <v>1.0214269075291547</v>
      </c>
    </row>
    <row r="400" spans="1:2" x14ac:dyDescent="0.2">
      <c r="A400">
        <v>2553.0001299999999</v>
      </c>
      <c r="B400">
        <v>1.0205605073412867</v>
      </c>
    </row>
    <row r="401" spans="1:2" x14ac:dyDescent="0.2">
      <c r="A401">
        <v>2553.5008400000002</v>
      </c>
      <c r="B401">
        <v>1.0243418078581887</v>
      </c>
    </row>
    <row r="402" spans="1:2" x14ac:dyDescent="0.2">
      <c r="A402">
        <v>2554.0019000000002</v>
      </c>
      <c r="B402">
        <v>1.0320961742626784</v>
      </c>
    </row>
    <row r="403" spans="1:2" x14ac:dyDescent="0.2">
      <c r="A403">
        <v>2554.5032900000001</v>
      </c>
      <c r="B403">
        <v>1.023965664658901</v>
      </c>
    </row>
    <row r="404" spans="1:2" x14ac:dyDescent="0.2">
      <c r="A404">
        <v>2554.9959100000001</v>
      </c>
      <c r="B404">
        <v>1.0274580561476174</v>
      </c>
    </row>
    <row r="405" spans="1:2" x14ac:dyDescent="0.2">
      <c r="A405">
        <v>2555.4979800000001</v>
      </c>
      <c r="B405">
        <v>1.0249459561544785</v>
      </c>
    </row>
    <row r="406" spans="1:2" x14ac:dyDescent="0.2">
      <c r="A406">
        <v>2556.0004100000001</v>
      </c>
      <c r="B406">
        <v>1.0315373496298941</v>
      </c>
    </row>
    <row r="407" spans="1:2" x14ac:dyDescent="0.2">
      <c r="A407">
        <v>2556.5031800000002</v>
      </c>
      <c r="B407">
        <v>1.0266021824840583</v>
      </c>
    </row>
    <row r="408" spans="1:2" x14ac:dyDescent="0.2">
      <c r="A408">
        <v>2556.9971399999999</v>
      </c>
      <c r="B408">
        <v>1.0207471622669211</v>
      </c>
    </row>
    <row r="409" spans="1:2" x14ac:dyDescent="0.2">
      <c r="A409">
        <v>2557.5005900000001</v>
      </c>
      <c r="B409">
        <v>1.0223502680195269</v>
      </c>
    </row>
    <row r="410" spans="1:2" x14ac:dyDescent="0.2">
      <c r="A410">
        <v>2558.0043900000001</v>
      </c>
      <c r="B410">
        <v>1.0132992986142533</v>
      </c>
    </row>
    <row r="411" spans="1:2" x14ac:dyDescent="0.2">
      <c r="A411">
        <v>2558.4993599999998</v>
      </c>
      <c r="B411">
        <v>1.0190685337875949</v>
      </c>
    </row>
    <row r="412" spans="1:2" x14ac:dyDescent="0.2">
      <c r="A412">
        <v>2559.0038500000001</v>
      </c>
      <c r="B412">
        <v>1.0154894045792475</v>
      </c>
    </row>
    <row r="413" spans="1:2" x14ac:dyDescent="0.2">
      <c r="A413">
        <v>2559.4994900000002</v>
      </c>
      <c r="B413">
        <v>1.006920522394094</v>
      </c>
    </row>
    <row r="414" spans="1:2" x14ac:dyDescent="0.2">
      <c r="A414">
        <v>2559.99548</v>
      </c>
      <c r="B414">
        <v>1.0039711176563801</v>
      </c>
    </row>
    <row r="415" spans="1:2" x14ac:dyDescent="0.2">
      <c r="A415">
        <v>2560.50099</v>
      </c>
      <c r="B415">
        <v>0.99394816223424742</v>
      </c>
    </row>
    <row r="416" spans="1:2" x14ac:dyDescent="0.2">
      <c r="A416">
        <v>2560.99764</v>
      </c>
      <c r="B416">
        <v>0.99472817233814925</v>
      </c>
    </row>
    <row r="417" spans="1:2" x14ac:dyDescent="0.2">
      <c r="A417">
        <v>2561.5038399999999</v>
      </c>
      <c r="B417">
        <v>0.98896814442994829</v>
      </c>
    </row>
    <row r="418" spans="1:2" x14ac:dyDescent="0.2">
      <c r="A418">
        <v>2562.0011800000002</v>
      </c>
      <c r="B418">
        <v>0.98238481838103853</v>
      </c>
    </row>
    <row r="419" spans="1:2" x14ac:dyDescent="0.2">
      <c r="A419">
        <v>2562.4988499999999</v>
      </c>
      <c r="B419">
        <v>0.97497829837242389</v>
      </c>
    </row>
    <row r="420" spans="1:2" x14ac:dyDescent="0.2">
      <c r="A420">
        <v>2562.99685</v>
      </c>
      <c r="B420">
        <v>0.97881387279127796</v>
      </c>
    </row>
    <row r="421" spans="1:2" x14ac:dyDescent="0.2">
      <c r="A421">
        <v>2563.50443</v>
      </c>
      <c r="B421">
        <v>0.96641680569161781</v>
      </c>
    </row>
    <row r="422" spans="1:2" x14ac:dyDescent="0.2">
      <c r="A422">
        <v>2564.0031100000001</v>
      </c>
      <c r="B422">
        <v>0.96893869067141158</v>
      </c>
    </row>
    <row r="423" spans="1:2" x14ac:dyDescent="0.2">
      <c r="A423">
        <v>2564.5021299999999</v>
      </c>
      <c r="B423">
        <v>0.97054171847125759</v>
      </c>
    </row>
    <row r="424" spans="1:2" x14ac:dyDescent="0.2">
      <c r="A424">
        <v>2565.0014900000001</v>
      </c>
      <c r="B424">
        <v>0.96338013722706195</v>
      </c>
    </row>
    <row r="425" spans="1:2" x14ac:dyDescent="0.2">
      <c r="A425">
        <v>2565.5011800000002</v>
      </c>
      <c r="B425">
        <v>0.96963273575043241</v>
      </c>
    </row>
    <row r="426" spans="1:2" x14ac:dyDescent="0.2">
      <c r="A426">
        <v>2566.0012099999999</v>
      </c>
      <c r="B426">
        <v>0.96750574867457417</v>
      </c>
    </row>
    <row r="427" spans="1:2" x14ac:dyDescent="0.2">
      <c r="A427">
        <v>2566.5015800000001</v>
      </c>
      <c r="B427">
        <v>0.96964347372200355</v>
      </c>
    </row>
    <row r="428" spans="1:2" x14ac:dyDescent="0.2">
      <c r="A428">
        <v>2567.0022800000002</v>
      </c>
      <c r="B428">
        <v>0.97333151000912543</v>
      </c>
    </row>
    <row r="429" spans="1:2" x14ac:dyDescent="0.2">
      <c r="A429">
        <v>2567.50333</v>
      </c>
      <c r="B429">
        <v>0.97721287591016492</v>
      </c>
    </row>
    <row r="430" spans="1:2" x14ac:dyDescent="0.2">
      <c r="A430">
        <v>2567.9954200000002</v>
      </c>
      <c r="B430">
        <v>0.97925479005385685</v>
      </c>
    </row>
    <row r="431" spans="1:2" x14ac:dyDescent="0.2">
      <c r="A431">
        <v>2568.4971399999999</v>
      </c>
      <c r="B431">
        <v>0.97930912888586974</v>
      </c>
    </row>
    <row r="432" spans="1:2" x14ac:dyDescent="0.2">
      <c r="A432">
        <v>2568.99919</v>
      </c>
      <c r="B432">
        <v>0.98561628767177578</v>
      </c>
    </row>
    <row r="433" spans="1:2" x14ac:dyDescent="0.2">
      <c r="A433">
        <v>2569.5015800000001</v>
      </c>
      <c r="B433">
        <v>0.98877223219450017</v>
      </c>
    </row>
    <row r="434" spans="1:2" x14ac:dyDescent="0.2">
      <c r="A434">
        <v>2570.0043099999998</v>
      </c>
      <c r="B434">
        <v>0.9915416853612925</v>
      </c>
    </row>
    <row r="435" spans="1:2" x14ac:dyDescent="0.2">
      <c r="A435">
        <v>2570.4980700000001</v>
      </c>
      <c r="B435">
        <v>0.99150003420269384</v>
      </c>
    </row>
    <row r="436" spans="1:2" x14ac:dyDescent="0.2">
      <c r="A436">
        <v>2571.0014700000002</v>
      </c>
      <c r="B436">
        <v>0.99790473186256512</v>
      </c>
    </row>
    <row r="437" spans="1:2" x14ac:dyDescent="0.2">
      <c r="A437">
        <v>2571.4958799999999</v>
      </c>
      <c r="B437">
        <v>0.99960806940661195</v>
      </c>
    </row>
    <row r="438" spans="1:2" x14ac:dyDescent="0.2">
      <c r="A438">
        <v>2571.9999600000001</v>
      </c>
      <c r="B438">
        <v>1.0037352875140295</v>
      </c>
    </row>
    <row r="439" spans="1:2" x14ac:dyDescent="0.2">
      <c r="A439">
        <v>2572.5043799999999</v>
      </c>
      <c r="B439">
        <v>1.0046152221890818</v>
      </c>
    </row>
    <row r="440" spans="1:2" x14ac:dyDescent="0.2">
      <c r="A440">
        <v>2572.9997899999998</v>
      </c>
      <c r="B440">
        <v>1.0091309184301529</v>
      </c>
    </row>
    <row r="441" spans="1:2" x14ac:dyDescent="0.2">
      <c r="A441">
        <v>2573.4955300000001</v>
      </c>
      <c r="B441">
        <v>1.0141800098139491</v>
      </c>
    </row>
    <row r="442" spans="1:2" x14ac:dyDescent="0.2">
      <c r="A442">
        <v>2574.0009599999998</v>
      </c>
      <c r="B442">
        <v>1.0185022501275638</v>
      </c>
    </row>
    <row r="443" spans="1:2" x14ac:dyDescent="0.2">
      <c r="A443">
        <v>2574.4973599999998</v>
      </c>
      <c r="B443">
        <v>1.0209814428587671</v>
      </c>
    </row>
    <row r="444" spans="1:2" x14ac:dyDescent="0.2">
      <c r="A444">
        <v>2575.0034599999999</v>
      </c>
      <c r="B444">
        <v>1.0220573085913645</v>
      </c>
    </row>
    <row r="445" spans="1:2" x14ac:dyDescent="0.2">
      <c r="A445">
        <v>2575.5005299999998</v>
      </c>
      <c r="B445">
        <v>1.0223550663122669</v>
      </c>
    </row>
    <row r="446" spans="1:2" x14ac:dyDescent="0.2">
      <c r="A446">
        <v>2575.99793</v>
      </c>
      <c r="B446">
        <v>1.0291515724666238</v>
      </c>
    </row>
    <row r="447" spans="1:2" x14ac:dyDescent="0.2">
      <c r="A447">
        <v>2576.4956499999998</v>
      </c>
      <c r="B447">
        <v>1.0234886703806885</v>
      </c>
    </row>
    <row r="448" spans="1:2" x14ac:dyDescent="0.2">
      <c r="A448">
        <v>2577.0031100000001</v>
      </c>
      <c r="B448">
        <v>1.0211696450697205</v>
      </c>
    </row>
    <row r="449" spans="1:2" x14ac:dyDescent="0.2">
      <c r="A449">
        <v>2577.5014999999999</v>
      </c>
      <c r="B449">
        <v>1.0253957717460598</v>
      </c>
    </row>
    <row r="450" spans="1:2" x14ac:dyDescent="0.2">
      <c r="A450">
        <v>2578.0002300000001</v>
      </c>
      <c r="B450">
        <v>1.0210898221187794</v>
      </c>
    </row>
    <row r="451" spans="1:2" x14ac:dyDescent="0.2">
      <c r="A451">
        <v>2578.49928</v>
      </c>
      <c r="B451">
        <v>1.01479653220844</v>
      </c>
    </row>
    <row r="452" spans="1:2" x14ac:dyDescent="0.2">
      <c r="A452">
        <v>2578.9986699999999</v>
      </c>
      <c r="B452">
        <v>1.0156787878024733</v>
      </c>
    </row>
    <row r="453" spans="1:2" x14ac:dyDescent="0.2">
      <c r="A453">
        <v>2579.49838</v>
      </c>
      <c r="B453">
        <v>1.0141843984338579</v>
      </c>
    </row>
    <row r="454" spans="1:2" x14ac:dyDescent="0.2">
      <c r="A454">
        <v>2579.9984300000001</v>
      </c>
      <c r="B454">
        <v>1.0139499468508086</v>
      </c>
    </row>
    <row r="455" spans="1:2" x14ac:dyDescent="0.2">
      <c r="A455">
        <v>2580.49881</v>
      </c>
      <c r="B455">
        <v>1.0097408832833414</v>
      </c>
    </row>
    <row r="456" spans="1:2" x14ac:dyDescent="0.2">
      <c r="A456">
        <v>2580.99953</v>
      </c>
      <c r="B456">
        <v>1.0097012803580057</v>
      </c>
    </row>
    <row r="457" spans="1:2" x14ac:dyDescent="0.2">
      <c r="A457">
        <v>2581.5005700000002</v>
      </c>
      <c r="B457">
        <v>1.0137338433872902</v>
      </c>
    </row>
    <row r="458" spans="1:2" x14ac:dyDescent="0.2">
      <c r="A458">
        <v>2582.0019499999999</v>
      </c>
      <c r="B458">
        <v>1.0145193040279274</v>
      </c>
    </row>
    <row r="459" spans="1:2" x14ac:dyDescent="0.2">
      <c r="A459">
        <v>2582.5036599999999</v>
      </c>
      <c r="B459">
        <v>1.0216566751305478</v>
      </c>
    </row>
    <row r="460" spans="1:2" x14ac:dyDescent="0.2">
      <c r="A460">
        <v>2582.9962300000002</v>
      </c>
      <c r="B460">
        <v>1.0261774698398334</v>
      </c>
    </row>
    <row r="461" spans="1:2" x14ac:dyDescent="0.2">
      <c r="A461">
        <v>2583.4985999999999</v>
      </c>
      <c r="B461">
        <v>1.0220666426369289</v>
      </c>
    </row>
    <row r="462" spans="1:2" x14ac:dyDescent="0.2">
      <c r="A462">
        <v>2584.0013100000001</v>
      </c>
      <c r="B462">
        <v>1.0275546817427639</v>
      </c>
    </row>
    <row r="463" spans="1:2" x14ac:dyDescent="0.2">
      <c r="A463">
        <v>2584.5043500000002</v>
      </c>
      <c r="B463">
        <v>1.0318378370327721</v>
      </c>
    </row>
    <row r="464" spans="1:2" x14ac:dyDescent="0.2">
      <c r="A464">
        <v>2584.9982199999999</v>
      </c>
      <c r="B464">
        <v>1.0325269526971967</v>
      </c>
    </row>
    <row r="465" spans="1:2" x14ac:dyDescent="0.2">
      <c r="A465">
        <v>2585.5019200000002</v>
      </c>
      <c r="B465">
        <v>1.0300124359451426</v>
      </c>
    </row>
    <row r="466" spans="1:2" x14ac:dyDescent="0.2">
      <c r="A466">
        <v>2585.9964500000001</v>
      </c>
      <c r="B466">
        <v>1.0300718531066591</v>
      </c>
    </row>
    <row r="467" spans="1:2" x14ac:dyDescent="0.2">
      <c r="A467">
        <v>2586.50081</v>
      </c>
      <c r="B467">
        <v>1.0299908135600968</v>
      </c>
    </row>
    <row r="468" spans="1:2" x14ac:dyDescent="0.2">
      <c r="A468">
        <v>2586.9959800000001</v>
      </c>
      <c r="B468">
        <v>1.0215572358321912</v>
      </c>
    </row>
    <row r="469" spans="1:2" x14ac:dyDescent="0.2">
      <c r="A469">
        <v>2587.50101</v>
      </c>
      <c r="B469">
        <v>1.0251572055012255</v>
      </c>
    </row>
    <row r="470" spans="1:2" x14ac:dyDescent="0.2">
      <c r="A470">
        <v>2587.9968399999998</v>
      </c>
      <c r="B470">
        <v>1.0223062017251956</v>
      </c>
    </row>
    <row r="471" spans="1:2" x14ac:dyDescent="0.2">
      <c r="A471">
        <v>2588.5025300000002</v>
      </c>
      <c r="B471">
        <v>1.0225616134037727</v>
      </c>
    </row>
    <row r="472" spans="1:2" x14ac:dyDescent="0.2">
      <c r="A472">
        <v>2588.99901</v>
      </c>
      <c r="B472">
        <v>1.0204382742491294</v>
      </c>
    </row>
    <row r="473" spans="1:2" x14ac:dyDescent="0.2">
      <c r="A473">
        <v>2589.4958200000001</v>
      </c>
      <c r="B473">
        <v>1.0237453975309738</v>
      </c>
    </row>
    <row r="474" spans="1:2" x14ac:dyDescent="0.2">
      <c r="A474">
        <v>2590.0025099999998</v>
      </c>
      <c r="B474">
        <v>1.0179834226630107</v>
      </c>
    </row>
    <row r="475" spans="1:2" x14ac:dyDescent="0.2">
      <c r="A475">
        <v>2590.4999600000001</v>
      </c>
      <c r="B475">
        <v>1.0164899911833911</v>
      </c>
    </row>
    <row r="476" spans="1:2" x14ac:dyDescent="0.2">
      <c r="A476">
        <v>2590.99775</v>
      </c>
      <c r="B476">
        <v>1.0104342193621878</v>
      </c>
    </row>
    <row r="477" spans="1:2" x14ac:dyDescent="0.2">
      <c r="A477">
        <v>2591.4958499999998</v>
      </c>
      <c r="B477">
        <v>1.0005004598083815</v>
      </c>
    </row>
    <row r="478" spans="1:2" x14ac:dyDescent="0.2">
      <c r="A478">
        <v>2592.00387</v>
      </c>
      <c r="B478">
        <v>1.0047315775928083</v>
      </c>
    </row>
    <row r="479" spans="1:2" x14ac:dyDescent="0.2">
      <c r="A479">
        <v>2592.5026400000002</v>
      </c>
      <c r="B479">
        <v>1.0026079850186145</v>
      </c>
    </row>
    <row r="480" spans="1:2" x14ac:dyDescent="0.2">
      <c r="A480">
        <v>2593.00173</v>
      </c>
      <c r="B480">
        <v>1.0028635933023242</v>
      </c>
    </row>
    <row r="481" spans="1:2" x14ac:dyDescent="0.2">
      <c r="A481">
        <v>2593.5011399999999</v>
      </c>
      <c r="B481">
        <v>1.0051074282058186</v>
      </c>
    </row>
    <row r="482" spans="1:2" x14ac:dyDescent="0.2">
      <c r="A482">
        <v>2594.0008800000001</v>
      </c>
      <c r="B482">
        <v>1.0059935606037089</v>
      </c>
    </row>
    <row r="483" spans="1:2" x14ac:dyDescent="0.2">
      <c r="A483">
        <v>2594.5009500000001</v>
      </c>
      <c r="B483">
        <v>1.0034785868798886</v>
      </c>
    </row>
    <row r="484" spans="1:2" x14ac:dyDescent="0.2">
      <c r="A484">
        <v>2595.0013399999998</v>
      </c>
      <c r="B484">
        <v>1.0119384526325292</v>
      </c>
    </row>
    <row r="485" spans="1:2" x14ac:dyDescent="0.2">
      <c r="A485">
        <v>2595.5020599999998</v>
      </c>
      <c r="B485">
        <v>1.0085973677243407</v>
      </c>
    </row>
    <row r="486" spans="1:2" x14ac:dyDescent="0.2">
      <c r="A486">
        <v>2596.0031100000001</v>
      </c>
      <c r="B486">
        <v>1.0127883509529443</v>
      </c>
    </row>
    <row r="487" spans="1:2" x14ac:dyDescent="0.2">
      <c r="A487">
        <v>2596.5044899999998</v>
      </c>
      <c r="B487">
        <v>1.0183383801701087</v>
      </c>
    </row>
    <row r="488" spans="1:2" x14ac:dyDescent="0.2">
      <c r="A488">
        <v>2596.9965400000001</v>
      </c>
      <c r="B488">
        <v>1.0133444803559633</v>
      </c>
    </row>
    <row r="489" spans="1:2" x14ac:dyDescent="0.2">
      <c r="A489">
        <v>2597.49856</v>
      </c>
      <c r="B489">
        <v>1.0149600787061437</v>
      </c>
    </row>
    <row r="490" spans="1:2" x14ac:dyDescent="0.2">
      <c r="A490">
        <v>2598.0009100000002</v>
      </c>
      <c r="B490">
        <v>1.0137616573580501</v>
      </c>
    </row>
    <row r="491" spans="1:2" x14ac:dyDescent="0.2">
      <c r="A491">
        <v>2598.5035899999998</v>
      </c>
      <c r="B491">
        <v>1.0185273758674322</v>
      </c>
    </row>
    <row r="492" spans="1:2" x14ac:dyDescent="0.2">
      <c r="A492">
        <v>2598.99692</v>
      </c>
      <c r="B492">
        <v>1.0150466855403761</v>
      </c>
    </row>
    <row r="493" spans="1:2" x14ac:dyDescent="0.2">
      <c r="A493">
        <v>2599.5002500000001</v>
      </c>
      <c r="B493">
        <v>1.0225867840564691</v>
      </c>
    </row>
    <row r="494" spans="1:2" x14ac:dyDescent="0.2">
      <c r="A494">
        <v>2600.0039099999999</v>
      </c>
      <c r="B494">
        <v>1.0224523253332842</v>
      </c>
    </row>
    <row r="495" spans="1:2" x14ac:dyDescent="0.2">
      <c r="A495">
        <v>2600.4982</v>
      </c>
      <c r="B495">
        <v>1.0275136929757078</v>
      </c>
    </row>
    <row r="496" spans="1:2" x14ac:dyDescent="0.2">
      <c r="A496">
        <v>2601.0025099999998</v>
      </c>
      <c r="B496">
        <v>1.0285997446483954</v>
      </c>
    </row>
    <row r="497" spans="1:2" x14ac:dyDescent="0.2">
      <c r="A497">
        <v>2601.4974499999998</v>
      </c>
      <c r="B497">
        <v>1.0320083698237943</v>
      </c>
    </row>
    <row r="498" spans="1:2" x14ac:dyDescent="0.2">
      <c r="A498">
        <v>2602.0024100000001</v>
      </c>
      <c r="B498">
        <v>1.0304177113967623</v>
      </c>
    </row>
    <row r="499" spans="1:2" x14ac:dyDescent="0.2">
      <c r="A499">
        <v>2602.4979899999998</v>
      </c>
      <c r="B499">
        <v>1.0305791364394816</v>
      </c>
    </row>
    <row r="500" spans="1:2" x14ac:dyDescent="0.2">
      <c r="A500">
        <v>2603.0036</v>
      </c>
      <c r="B500">
        <v>1.0359375849071859</v>
      </c>
    </row>
    <row r="501" spans="1:2" x14ac:dyDescent="0.2">
      <c r="A501">
        <v>2603.49982</v>
      </c>
      <c r="B501">
        <v>1.0380873716453958</v>
      </c>
    </row>
    <row r="502" spans="1:2" x14ac:dyDescent="0.2">
      <c r="A502">
        <v>2603.9963499999999</v>
      </c>
      <c r="B502">
        <v>1.0372252186150204</v>
      </c>
    </row>
    <row r="503" spans="1:2" x14ac:dyDescent="0.2">
      <c r="A503">
        <v>2604.5029500000001</v>
      </c>
      <c r="B503">
        <v>1.0424861679182182</v>
      </c>
    </row>
    <row r="504" spans="1:2" x14ac:dyDescent="0.2">
      <c r="A504">
        <v>2605.0001299999999</v>
      </c>
      <c r="B504">
        <v>1.0428463024634493</v>
      </c>
    </row>
    <row r="505" spans="1:2" x14ac:dyDescent="0.2">
      <c r="A505">
        <v>2605.4976200000001</v>
      </c>
      <c r="B505">
        <v>1.0559236498406743</v>
      </c>
    </row>
    <row r="506" spans="1:2" x14ac:dyDescent="0.2">
      <c r="A506">
        <v>2605.9954400000001</v>
      </c>
      <c r="B506">
        <v>1.0550618756565131</v>
      </c>
    </row>
    <row r="507" spans="1:2" x14ac:dyDescent="0.2">
      <c r="A507">
        <v>2606.5033400000002</v>
      </c>
      <c r="B507">
        <v>1.0647948307524402</v>
      </c>
    </row>
    <row r="508" spans="1:2" x14ac:dyDescent="0.2">
      <c r="A508">
        <v>2607.0018</v>
      </c>
      <c r="B508">
        <v>1.0640323085856835</v>
      </c>
    </row>
    <row r="509" spans="1:2" x14ac:dyDescent="0.2">
      <c r="A509">
        <v>2607.5005900000001</v>
      </c>
      <c r="B509">
        <v>1.0748270526777599</v>
      </c>
    </row>
    <row r="510" spans="1:2" x14ac:dyDescent="0.2">
      <c r="A510">
        <v>2607.9996900000001</v>
      </c>
      <c r="B510">
        <v>1.0720776319921475</v>
      </c>
    </row>
    <row r="511" spans="1:2" x14ac:dyDescent="0.2">
      <c r="A511">
        <v>2608.4991100000002</v>
      </c>
      <c r="B511">
        <v>1.0659826723641783</v>
      </c>
    </row>
    <row r="512" spans="1:2" x14ac:dyDescent="0.2">
      <c r="A512">
        <v>2608.9988499999999</v>
      </c>
      <c r="B512">
        <v>1.0721096964554744</v>
      </c>
    </row>
    <row r="513" spans="1:2" x14ac:dyDescent="0.2">
      <c r="A513">
        <v>2609.4989099999998</v>
      </c>
      <c r="B513">
        <v>1.0700888949153367</v>
      </c>
    </row>
    <row r="514" spans="1:2" x14ac:dyDescent="0.2">
      <c r="A514">
        <v>2609.9992900000002</v>
      </c>
      <c r="B514">
        <v>1.0651534572612809</v>
      </c>
    </row>
    <row r="515" spans="1:2" x14ac:dyDescent="0.2">
      <c r="A515">
        <v>2610.5</v>
      </c>
      <c r="B515">
        <v>1.0665773976708133</v>
      </c>
    </row>
    <row r="516" spans="1:2" x14ac:dyDescent="0.2">
      <c r="A516">
        <v>2611.0010200000002</v>
      </c>
      <c r="B516">
        <v>1.0695581339977966</v>
      </c>
    </row>
    <row r="517" spans="1:2" x14ac:dyDescent="0.2">
      <c r="A517">
        <v>2611.5023700000002</v>
      </c>
      <c r="B517">
        <v>1.0651527553532567</v>
      </c>
    </row>
    <row r="518" spans="1:2" x14ac:dyDescent="0.2">
      <c r="A518">
        <v>2612.0040399999998</v>
      </c>
      <c r="B518">
        <v>1.0676037102944862</v>
      </c>
    </row>
    <row r="519" spans="1:2" x14ac:dyDescent="0.2">
      <c r="A519">
        <v>2612.4961800000001</v>
      </c>
      <c r="B519">
        <v>1.0623701130174794</v>
      </c>
    </row>
    <row r="520" spans="1:2" x14ac:dyDescent="0.2">
      <c r="A520">
        <v>2612.9984899999999</v>
      </c>
      <c r="B520">
        <v>1.0589910257442829</v>
      </c>
    </row>
    <row r="521" spans="1:2" x14ac:dyDescent="0.2">
      <c r="A521">
        <v>2613.5011199999999</v>
      </c>
      <c r="B521">
        <v>1.0587256652265289</v>
      </c>
    </row>
    <row r="522" spans="1:2" x14ac:dyDescent="0.2">
      <c r="A522">
        <v>2614.0040800000002</v>
      </c>
      <c r="B522">
        <v>1.0477598865465989</v>
      </c>
    </row>
    <row r="523" spans="1:2" x14ac:dyDescent="0.2">
      <c r="A523">
        <v>2614.49748</v>
      </c>
      <c r="B523">
        <v>1.0413652754453828</v>
      </c>
    </row>
    <row r="524" spans="1:2" x14ac:dyDescent="0.2">
      <c r="A524">
        <v>2615.0010699999998</v>
      </c>
      <c r="B524">
        <v>1.0416297641406289</v>
      </c>
    </row>
    <row r="525" spans="1:2" x14ac:dyDescent="0.2">
      <c r="A525">
        <v>2615.4951099999998</v>
      </c>
      <c r="B525">
        <v>1.0364942241772124</v>
      </c>
    </row>
    <row r="526" spans="1:2" x14ac:dyDescent="0.2">
      <c r="A526">
        <v>2615.9993399999998</v>
      </c>
      <c r="B526">
        <v>1.0348050734452308</v>
      </c>
    </row>
    <row r="527" spans="1:2" x14ac:dyDescent="0.2">
      <c r="A527">
        <v>2616.5039000000002</v>
      </c>
      <c r="B527">
        <v>1.0276806610073252</v>
      </c>
    </row>
    <row r="528" spans="1:2" x14ac:dyDescent="0.2">
      <c r="A528">
        <v>2616.9988800000001</v>
      </c>
      <c r="B528">
        <v>1.0215185904931268</v>
      </c>
    </row>
    <row r="529" spans="1:2" x14ac:dyDescent="0.2">
      <c r="A529">
        <v>2617.5040800000002</v>
      </c>
      <c r="B529">
        <v>1.0210536657996117</v>
      </c>
    </row>
    <row r="530" spans="1:2" x14ac:dyDescent="0.2">
      <c r="A530">
        <v>2617.9996900000001</v>
      </c>
      <c r="B530">
        <v>1.0242341252769838</v>
      </c>
    </row>
    <row r="531" spans="1:2" x14ac:dyDescent="0.2">
      <c r="A531">
        <v>2618.4956099999999</v>
      </c>
      <c r="B531">
        <v>1.0201242104243324</v>
      </c>
    </row>
    <row r="532" spans="1:2" x14ac:dyDescent="0.2">
      <c r="A532">
        <v>2619.0017800000001</v>
      </c>
      <c r="B532">
        <v>1.0259243030262861</v>
      </c>
    </row>
    <row r="533" spans="1:2" x14ac:dyDescent="0.2">
      <c r="A533">
        <v>2619.4983299999999</v>
      </c>
      <c r="B533">
        <v>1.0329501932302105</v>
      </c>
    </row>
    <row r="534" spans="1:2" x14ac:dyDescent="0.2">
      <c r="A534">
        <v>2619.9951999999998</v>
      </c>
      <c r="B534">
        <v>1.0324866501935346</v>
      </c>
    </row>
    <row r="535" spans="1:2" x14ac:dyDescent="0.2">
      <c r="A535">
        <v>2620.5023200000001</v>
      </c>
      <c r="B535">
        <v>1.0332830616115494</v>
      </c>
    </row>
    <row r="536" spans="1:2" x14ac:dyDescent="0.2">
      <c r="A536">
        <v>2620.99982</v>
      </c>
      <c r="B536">
        <v>1.0378252585614443</v>
      </c>
    </row>
    <row r="537" spans="1:2" x14ac:dyDescent="0.2">
      <c r="A537">
        <v>2621.49764</v>
      </c>
      <c r="B537">
        <v>1.0402795792216255</v>
      </c>
    </row>
    <row r="538" spans="1:2" x14ac:dyDescent="0.2">
      <c r="A538">
        <v>2621.99577</v>
      </c>
      <c r="B538">
        <v>1.0413751609503776</v>
      </c>
    </row>
    <row r="539" spans="1:2" x14ac:dyDescent="0.2">
      <c r="A539">
        <v>2622.5041799999999</v>
      </c>
      <c r="B539">
        <v>1.0411446903363222</v>
      </c>
    </row>
    <row r="540" spans="1:2" x14ac:dyDescent="0.2">
      <c r="A540">
        <v>2623.0029399999999</v>
      </c>
      <c r="B540">
        <v>1.0432687464293353</v>
      </c>
    </row>
    <row r="541" spans="1:2" x14ac:dyDescent="0.2">
      <c r="A541">
        <v>2623.5020199999999</v>
      </c>
      <c r="B541">
        <v>1.0393586236678851</v>
      </c>
    </row>
    <row r="542" spans="1:2" x14ac:dyDescent="0.2">
      <c r="A542">
        <v>2624.0014099999999</v>
      </c>
      <c r="B542">
        <v>1.0392279520602865</v>
      </c>
    </row>
    <row r="543" spans="1:2" x14ac:dyDescent="0.2">
      <c r="A543">
        <v>2624.5011199999999</v>
      </c>
      <c r="B543">
        <v>1.0401255300748644</v>
      </c>
    </row>
    <row r="544" spans="1:2" x14ac:dyDescent="0.2">
      <c r="A544">
        <v>2625.0011399999999</v>
      </c>
      <c r="B544">
        <v>1.0425820321963373</v>
      </c>
    </row>
    <row r="545" spans="1:2" x14ac:dyDescent="0.2">
      <c r="A545">
        <v>2625.5014799999999</v>
      </c>
      <c r="B545">
        <v>1.0414907086770839</v>
      </c>
    </row>
    <row r="546" spans="1:2" x14ac:dyDescent="0.2">
      <c r="A546">
        <v>2626.0021400000001</v>
      </c>
      <c r="B546">
        <v>1.0419584112675804</v>
      </c>
    </row>
    <row r="547" spans="1:2" x14ac:dyDescent="0.2">
      <c r="A547">
        <v>2626.5031100000001</v>
      </c>
      <c r="B547">
        <v>1.0456759776063664</v>
      </c>
    </row>
    <row r="548" spans="1:2" x14ac:dyDescent="0.2">
      <c r="A548">
        <v>2627.0043900000001</v>
      </c>
      <c r="B548">
        <v>1.0464437905010202</v>
      </c>
    </row>
    <row r="549" spans="1:2" x14ac:dyDescent="0.2">
      <c r="A549">
        <v>2627.4959600000002</v>
      </c>
      <c r="B549">
        <v>1.0454531052659901</v>
      </c>
    </row>
    <row r="550" spans="1:2" x14ac:dyDescent="0.2">
      <c r="A550">
        <v>2627.9978700000001</v>
      </c>
      <c r="B550">
        <v>1.0439635353922148</v>
      </c>
    </row>
    <row r="551" spans="1:2" x14ac:dyDescent="0.2">
      <c r="A551">
        <v>2628.5001000000002</v>
      </c>
      <c r="B551">
        <v>1.0498414834764398</v>
      </c>
    </row>
    <row r="552" spans="1:2" x14ac:dyDescent="0.2">
      <c r="A552">
        <v>2629.0026499999999</v>
      </c>
      <c r="B552">
        <v>1.0458319057316972</v>
      </c>
    </row>
    <row r="553" spans="1:2" x14ac:dyDescent="0.2">
      <c r="A553">
        <v>2629.4954600000001</v>
      </c>
      <c r="B553">
        <v>1.0446421121925573</v>
      </c>
    </row>
    <row r="554" spans="1:2" x14ac:dyDescent="0.2">
      <c r="A554">
        <v>2629.99863</v>
      </c>
      <c r="B554">
        <v>1.0478325022556174</v>
      </c>
    </row>
    <row r="555" spans="1:2" x14ac:dyDescent="0.2">
      <c r="A555">
        <v>2630.5021299999999</v>
      </c>
      <c r="B555">
        <v>1.0486030048797075</v>
      </c>
    </row>
    <row r="556" spans="1:2" x14ac:dyDescent="0.2">
      <c r="A556">
        <v>2630.99586</v>
      </c>
      <c r="B556">
        <v>1.0446930889923662</v>
      </c>
    </row>
    <row r="557" spans="1:2" x14ac:dyDescent="0.2">
      <c r="A557">
        <v>2631.4999800000001</v>
      </c>
      <c r="B557">
        <v>1.0451640985205632</v>
      </c>
    </row>
    <row r="558" spans="1:2" x14ac:dyDescent="0.2">
      <c r="A558">
        <v>2632.0044200000002</v>
      </c>
      <c r="B558">
        <v>1.051147591266048</v>
      </c>
    </row>
    <row r="559" spans="1:2" x14ac:dyDescent="0.2">
      <c r="A559">
        <v>2632.4990899999998</v>
      </c>
      <c r="B559">
        <v>1.053510417432056</v>
      </c>
    </row>
    <row r="560" spans="1:2" x14ac:dyDescent="0.2">
      <c r="A560">
        <v>2633.00416</v>
      </c>
      <c r="B560">
        <v>1.058766119297649</v>
      </c>
    </row>
    <row r="561" spans="1:2" x14ac:dyDescent="0.2">
      <c r="A561">
        <v>2633.49944</v>
      </c>
      <c r="B561">
        <v>1.0529657762040783</v>
      </c>
    </row>
    <row r="562" spans="1:2" x14ac:dyDescent="0.2">
      <c r="A562">
        <v>2633.99503</v>
      </c>
      <c r="B562">
        <v>1.0554013030418019</v>
      </c>
    </row>
    <row r="563" spans="1:2" x14ac:dyDescent="0.2">
      <c r="A563">
        <v>2634.5010499999999</v>
      </c>
      <c r="B563">
        <v>1.0529236134761812</v>
      </c>
    </row>
    <row r="564" spans="1:2" x14ac:dyDescent="0.2">
      <c r="A564">
        <v>2634.9972600000001</v>
      </c>
      <c r="B564">
        <v>1.0525378322538594</v>
      </c>
    </row>
    <row r="565" spans="1:2" x14ac:dyDescent="0.2">
      <c r="A565">
        <v>2635.5039099999999</v>
      </c>
      <c r="B565">
        <v>1.0461757282965214</v>
      </c>
    </row>
    <row r="566" spans="1:2" x14ac:dyDescent="0.2">
      <c r="A566">
        <v>2636.00074</v>
      </c>
      <c r="B566">
        <v>1.0430955608861934</v>
      </c>
    </row>
    <row r="567" spans="1:2" x14ac:dyDescent="0.2">
      <c r="A567">
        <v>2636.4978799999999</v>
      </c>
      <c r="B567">
        <v>1.0400859322776939</v>
      </c>
    </row>
    <row r="568" spans="1:2" x14ac:dyDescent="0.2">
      <c r="A568">
        <v>2636.9953300000002</v>
      </c>
      <c r="B568">
        <v>1.0395998186762234</v>
      </c>
    </row>
    <row r="569" spans="1:2" x14ac:dyDescent="0.2">
      <c r="A569">
        <v>2637.50324</v>
      </c>
      <c r="B569">
        <v>1.0314702714956119</v>
      </c>
    </row>
    <row r="570" spans="1:2" x14ac:dyDescent="0.2">
      <c r="A570">
        <v>2638.0013100000001</v>
      </c>
      <c r="B570">
        <v>1.0242703330899514</v>
      </c>
    </row>
    <row r="571" spans="1:2" x14ac:dyDescent="0.2">
      <c r="A571">
        <v>2638.4996900000001</v>
      </c>
      <c r="B571">
        <v>1.0231520265515761</v>
      </c>
    </row>
    <row r="572" spans="1:2" x14ac:dyDescent="0.2">
      <c r="A572">
        <v>2638.99838</v>
      </c>
      <c r="B572">
        <v>1.0186454372313785</v>
      </c>
    </row>
    <row r="573" spans="1:2" x14ac:dyDescent="0.2">
      <c r="A573">
        <v>2639.4973799999998</v>
      </c>
      <c r="B573">
        <v>1.0112404968634687</v>
      </c>
    </row>
    <row r="574" spans="1:2" x14ac:dyDescent="0.2">
      <c r="A574">
        <v>2639.9966800000002</v>
      </c>
      <c r="B574">
        <v>1.0107224215898891</v>
      </c>
    </row>
    <row r="575" spans="1:2" x14ac:dyDescent="0.2">
      <c r="A575">
        <v>2640.4962999999998</v>
      </c>
      <c r="B575">
        <v>1.0028827436142325</v>
      </c>
    </row>
    <row r="576" spans="1:2" x14ac:dyDescent="0.2">
      <c r="A576">
        <v>2640.9962300000002</v>
      </c>
      <c r="B576">
        <v>0.99733773215404242</v>
      </c>
    </row>
    <row r="577" spans="1:2" x14ac:dyDescent="0.2">
      <c r="A577">
        <v>2641.4964599999998</v>
      </c>
      <c r="B577">
        <v>0.98729587143337039</v>
      </c>
    </row>
    <row r="578" spans="1:2" x14ac:dyDescent="0.2">
      <c r="A578">
        <v>2641.99701</v>
      </c>
      <c r="B578">
        <v>0.98361212371316487</v>
      </c>
    </row>
    <row r="579" spans="1:2" x14ac:dyDescent="0.2">
      <c r="A579">
        <v>2642.4978599999999</v>
      </c>
      <c r="B579">
        <v>0.97866162792376898</v>
      </c>
    </row>
    <row r="580" spans="1:2" x14ac:dyDescent="0.2">
      <c r="A580">
        <v>2642.9990299999999</v>
      </c>
      <c r="B580">
        <v>0.97714211616048696</v>
      </c>
    </row>
    <row r="581" spans="1:2" x14ac:dyDescent="0.2">
      <c r="A581">
        <v>2643.5005099999998</v>
      </c>
      <c r="B581">
        <v>0.97865646629460235</v>
      </c>
    </row>
    <row r="582" spans="1:2" x14ac:dyDescent="0.2">
      <c r="A582">
        <v>2644.0023000000001</v>
      </c>
      <c r="B582">
        <v>0.97690542811144665</v>
      </c>
    </row>
    <row r="583" spans="1:2" x14ac:dyDescent="0.2">
      <c r="A583">
        <v>2644.5043999999998</v>
      </c>
      <c r="B583">
        <v>0.97358617903786926</v>
      </c>
    </row>
    <row r="584" spans="1:2" x14ac:dyDescent="0.2">
      <c r="A584">
        <v>2644.99656</v>
      </c>
      <c r="B584">
        <v>0.9753051644534747</v>
      </c>
    </row>
    <row r="585" spans="1:2" x14ac:dyDescent="0.2">
      <c r="A585">
        <v>2645.49928</v>
      </c>
      <c r="B585">
        <v>0.97846372328090592</v>
      </c>
    </row>
    <row r="586" spans="1:2" x14ac:dyDescent="0.2">
      <c r="A586">
        <v>2646.0023099999999</v>
      </c>
      <c r="B586">
        <v>0.98479852123475686</v>
      </c>
    </row>
    <row r="587" spans="1:2" x14ac:dyDescent="0.2">
      <c r="A587">
        <v>2646.4953700000001</v>
      </c>
      <c r="B587">
        <v>0.98251896628503999</v>
      </c>
    </row>
    <row r="588" spans="1:2" x14ac:dyDescent="0.2">
      <c r="A588">
        <v>2646.9990200000002</v>
      </c>
      <c r="B588">
        <v>0.99117009381688093</v>
      </c>
    </row>
    <row r="589" spans="1:2" x14ac:dyDescent="0.2">
      <c r="A589">
        <v>2647.50299</v>
      </c>
      <c r="B589">
        <v>0.99183707695398071</v>
      </c>
    </row>
    <row r="590" spans="1:2" x14ac:dyDescent="0.2">
      <c r="A590">
        <v>2647.9969700000001</v>
      </c>
      <c r="B590">
        <v>0.99123550276040806</v>
      </c>
    </row>
    <row r="591" spans="1:2" x14ac:dyDescent="0.2">
      <c r="A591">
        <v>2648.50155</v>
      </c>
      <c r="B591">
        <v>0.99163354504693368</v>
      </c>
    </row>
    <row r="592" spans="1:2" x14ac:dyDescent="0.2">
      <c r="A592">
        <v>2648.9961400000002</v>
      </c>
      <c r="B592">
        <v>0.98895555653288914</v>
      </c>
    </row>
    <row r="593" spans="1:2" x14ac:dyDescent="0.2">
      <c r="A593">
        <v>2649.5013399999998</v>
      </c>
      <c r="B593">
        <v>0.98650909121406982</v>
      </c>
    </row>
    <row r="594" spans="1:2" x14ac:dyDescent="0.2">
      <c r="A594">
        <v>2649.9965299999999</v>
      </c>
      <c r="B594">
        <v>0.98797943229646912</v>
      </c>
    </row>
    <row r="595" spans="1:2" x14ac:dyDescent="0.2">
      <c r="A595">
        <v>2650.50236</v>
      </c>
      <c r="B595">
        <v>0.98060525627001716</v>
      </c>
    </row>
    <row r="596" spans="1:2" x14ac:dyDescent="0.2">
      <c r="A596">
        <v>2650.9981600000001</v>
      </c>
      <c r="B596">
        <v>0.98009696276519676</v>
      </c>
    </row>
    <row r="597" spans="1:2" x14ac:dyDescent="0.2">
      <c r="A597">
        <v>2651.50461</v>
      </c>
      <c r="B597">
        <v>0.98099345651378378</v>
      </c>
    </row>
    <row r="598" spans="1:2" x14ac:dyDescent="0.2">
      <c r="A598">
        <v>2652.0010299999999</v>
      </c>
      <c r="B598">
        <v>0.97304046945767553</v>
      </c>
    </row>
    <row r="599" spans="1:2" x14ac:dyDescent="0.2">
      <c r="A599">
        <v>2652.4977399999998</v>
      </c>
      <c r="B599">
        <v>0.97162338344472787</v>
      </c>
    </row>
    <row r="600" spans="1:2" x14ac:dyDescent="0.2">
      <c r="A600">
        <v>2653.0051199999998</v>
      </c>
      <c r="B600">
        <v>0.97191435783949542</v>
      </c>
    </row>
    <row r="601" spans="1:2" x14ac:dyDescent="0.2">
      <c r="A601">
        <v>2653.50245</v>
      </c>
      <c r="B601">
        <v>0.97200350716190842</v>
      </c>
    </row>
    <row r="602" spans="1:2" x14ac:dyDescent="0.2">
      <c r="A602">
        <v>2654.00009</v>
      </c>
      <c r="B602">
        <v>0.96863705268979006</v>
      </c>
    </row>
    <row r="603" spans="1:2" x14ac:dyDescent="0.2">
      <c r="A603">
        <v>2654.49802</v>
      </c>
      <c r="B603">
        <v>0.96778654472509551</v>
      </c>
    </row>
    <row r="604" spans="1:2" x14ac:dyDescent="0.2">
      <c r="A604">
        <v>2654.9962599999999</v>
      </c>
      <c r="B604">
        <v>0.96113579168065066</v>
      </c>
    </row>
    <row r="605" spans="1:2" x14ac:dyDescent="0.2">
      <c r="A605">
        <v>2655.5051899999999</v>
      </c>
      <c r="B605">
        <v>0.95753646576859908</v>
      </c>
    </row>
    <row r="606" spans="1:2" x14ac:dyDescent="0.2">
      <c r="A606">
        <v>2656.00405</v>
      </c>
      <c r="B606">
        <v>0.95782748359991132</v>
      </c>
    </row>
    <row r="607" spans="1:2" x14ac:dyDescent="0.2">
      <c r="A607">
        <v>2656.5032000000001</v>
      </c>
      <c r="B607">
        <v>0.96623412453870261</v>
      </c>
    </row>
    <row r="608" spans="1:2" x14ac:dyDescent="0.2">
      <c r="A608">
        <v>2657.0026699999999</v>
      </c>
      <c r="B608">
        <v>0.95388236736208398</v>
      </c>
    </row>
    <row r="609" spans="1:2" x14ac:dyDescent="0.2">
      <c r="A609">
        <v>2657.50243</v>
      </c>
      <c r="B609">
        <v>0.9578323599894113</v>
      </c>
    </row>
    <row r="610" spans="1:2" x14ac:dyDescent="0.2">
      <c r="A610">
        <v>2658.0025000000001</v>
      </c>
      <c r="B610">
        <v>0.95128093378098766</v>
      </c>
    </row>
    <row r="611" spans="1:2" x14ac:dyDescent="0.2">
      <c r="A611">
        <v>2658.50288</v>
      </c>
      <c r="B611">
        <v>0.95154188251443039</v>
      </c>
    </row>
    <row r="612" spans="1:2" x14ac:dyDescent="0.2">
      <c r="A612">
        <v>2659.0035600000001</v>
      </c>
      <c r="B612">
        <v>0.9460305767234154</v>
      </c>
    </row>
    <row r="613" spans="1:2" x14ac:dyDescent="0.2">
      <c r="A613">
        <v>2659.5045399999999</v>
      </c>
      <c r="B613">
        <v>0.94387518847552798</v>
      </c>
    </row>
    <row r="614" spans="1:2" x14ac:dyDescent="0.2">
      <c r="A614">
        <v>2659.99539</v>
      </c>
      <c r="B614">
        <v>0.94192171390326196</v>
      </c>
    </row>
    <row r="615" spans="1:2" x14ac:dyDescent="0.2">
      <c r="A615">
        <v>2660.4969799999999</v>
      </c>
      <c r="B615">
        <v>0.93026892086410828</v>
      </c>
    </row>
    <row r="616" spans="1:2" x14ac:dyDescent="0.2">
      <c r="A616">
        <v>2660.9988699999999</v>
      </c>
      <c r="B616">
        <v>0.92841497152161656</v>
      </c>
    </row>
    <row r="617" spans="1:2" x14ac:dyDescent="0.2">
      <c r="A617">
        <v>2661.50108</v>
      </c>
      <c r="B617">
        <v>0.920350090423106</v>
      </c>
    </row>
    <row r="618" spans="1:2" x14ac:dyDescent="0.2">
      <c r="A618">
        <v>2662.0035899999998</v>
      </c>
      <c r="B618">
        <v>0.9113436350901285</v>
      </c>
    </row>
    <row r="619" spans="1:2" x14ac:dyDescent="0.2">
      <c r="A619">
        <v>2662.4959199999998</v>
      </c>
      <c r="B619">
        <v>0.90958848252053459</v>
      </c>
    </row>
    <row r="620" spans="1:2" x14ac:dyDescent="0.2">
      <c r="A620">
        <v>2662.9990400000002</v>
      </c>
      <c r="B620">
        <v>0.89285600336465698</v>
      </c>
    </row>
    <row r="621" spans="1:2" x14ac:dyDescent="0.2">
      <c r="A621">
        <v>2663.5024600000002</v>
      </c>
      <c r="B621">
        <v>0.88817733844557145</v>
      </c>
    </row>
    <row r="622" spans="1:2" x14ac:dyDescent="0.2">
      <c r="A622">
        <v>2663.9956900000002</v>
      </c>
      <c r="B622">
        <v>0.88128153232906381</v>
      </c>
    </row>
    <row r="623" spans="1:2" x14ac:dyDescent="0.2">
      <c r="A623">
        <v>2664.49973</v>
      </c>
      <c r="B623">
        <v>0.86823672665672391</v>
      </c>
    </row>
    <row r="624" spans="1:2" x14ac:dyDescent="0.2">
      <c r="A624">
        <v>2665.0040600000002</v>
      </c>
      <c r="B624">
        <v>0.85804491240166036</v>
      </c>
    </row>
    <row r="625" spans="1:2" x14ac:dyDescent="0.2">
      <c r="A625">
        <v>2665.4981899999998</v>
      </c>
      <c r="B625">
        <v>0.85134619860719551</v>
      </c>
    </row>
    <row r="626" spans="1:2" x14ac:dyDescent="0.2">
      <c r="A626">
        <v>2666.0031399999998</v>
      </c>
      <c r="B626">
        <v>0.8437066851043995</v>
      </c>
    </row>
    <row r="627" spans="1:2" x14ac:dyDescent="0.2">
      <c r="A627">
        <v>2666.4978700000001</v>
      </c>
      <c r="B627">
        <v>0.83434956521164483</v>
      </c>
    </row>
    <row r="628" spans="1:2" x14ac:dyDescent="0.2">
      <c r="A628">
        <v>2667.0034300000002</v>
      </c>
      <c r="B628">
        <v>0.82620697510394814</v>
      </c>
    </row>
    <row r="629" spans="1:2" x14ac:dyDescent="0.2">
      <c r="A629">
        <v>2667.4987599999999</v>
      </c>
      <c r="B629">
        <v>0.81664667570706628</v>
      </c>
    </row>
    <row r="630" spans="1:2" x14ac:dyDescent="0.2">
      <c r="A630">
        <v>2668.0049300000001</v>
      </c>
      <c r="B630">
        <v>0.80584521381158136</v>
      </c>
    </row>
    <row r="631" spans="1:2" x14ac:dyDescent="0.2">
      <c r="A631">
        <v>2668.5008499999999</v>
      </c>
      <c r="B631">
        <v>0.79554225901575726</v>
      </c>
    </row>
    <row r="632" spans="1:2" x14ac:dyDescent="0.2">
      <c r="A632">
        <v>2668.9970699999999</v>
      </c>
      <c r="B632">
        <v>0.78094076121474609</v>
      </c>
    </row>
    <row r="633" spans="1:2" x14ac:dyDescent="0.2">
      <c r="A633">
        <v>2669.50416</v>
      </c>
      <c r="B633">
        <v>0.77333517265979157</v>
      </c>
    </row>
    <row r="634" spans="1:2" x14ac:dyDescent="0.2">
      <c r="A634">
        <v>2670.0009799999998</v>
      </c>
      <c r="B634">
        <v>0.76780667053789875</v>
      </c>
    </row>
    <row r="635" spans="1:2" x14ac:dyDescent="0.2">
      <c r="A635">
        <v>2670.4980999999998</v>
      </c>
      <c r="B635">
        <v>0.75902026591387406</v>
      </c>
    </row>
    <row r="636" spans="1:2" x14ac:dyDescent="0.2">
      <c r="A636">
        <v>2670.9955199999999</v>
      </c>
      <c r="B636">
        <v>0.75215372501542954</v>
      </c>
    </row>
    <row r="637" spans="1:2" x14ac:dyDescent="0.2">
      <c r="A637">
        <v>2671.5038199999999</v>
      </c>
      <c r="B637">
        <v>0.75633918501831299</v>
      </c>
    </row>
    <row r="638" spans="1:2" x14ac:dyDescent="0.2">
      <c r="A638">
        <v>2672.0018399999999</v>
      </c>
      <c r="B638">
        <v>0.76066717844597964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4712-5D59-EA46-858A-1A6C07238113}">
  <dimension ref="A1:E638"/>
  <sheetViews>
    <sheetView zoomScale="157" workbookViewId="0">
      <selection activeCell="D9" sqref="D9:E9"/>
    </sheetView>
  </sheetViews>
  <sheetFormatPr baseColWidth="10" defaultRowHeight="16" x14ac:dyDescent="0.2"/>
  <sheetData>
    <row r="1" spans="1:5" x14ac:dyDescent="0.2">
      <c r="A1">
        <v>2401.9972299999999</v>
      </c>
      <c r="B1">
        <v>1.0949213075858168E-2</v>
      </c>
    </row>
    <row r="2" spans="1:5" x14ac:dyDescent="0.2">
      <c r="A2">
        <v>2404.9985700000002</v>
      </c>
      <c r="B2">
        <v>1.0026419098024889E-2</v>
      </c>
    </row>
    <row r="3" spans="1:5" x14ac:dyDescent="0.2">
      <c r="A3">
        <v>2408.0006699999999</v>
      </c>
      <c r="B3">
        <v>2.7201216786852103E-3</v>
      </c>
    </row>
    <row r="4" spans="1:5" x14ac:dyDescent="0.2">
      <c r="A4">
        <v>2411.0033899999999</v>
      </c>
      <c r="B4">
        <v>-1.259432090774573E-3</v>
      </c>
    </row>
    <row r="5" spans="1:5" x14ac:dyDescent="0.2">
      <c r="A5">
        <v>2413.9992000000002</v>
      </c>
      <c r="B5">
        <v>-6.1643632404011521E-3</v>
      </c>
    </row>
    <row r="6" spans="1:5" x14ac:dyDescent="0.2">
      <c r="A6">
        <v>2417.0026899999998</v>
      </c>
      <c r="B6">
        <v>-5.1608810398442767E-4</v>
      </c>
    </row>
    <row r="7" spans="1:5" x14ac:dyDescent="0.2">
      <c r="A7">
        <v>2419.9989</v>
      </c>
      <c r="B7">
        <v>-8.38392287380069E-3</v>
      </c>
    </row>
    <row r="8" spans="1:5" x14ac:dyDescent="0.2">
      <c r="A8">
        <v>2423.0025700000001</v>
      </c>
      <c r="B8">
        <v>-3.913483599917107E-3</v>
      </c>
    </row>
    <row r="9" spans="1:5" x14ac:dyDescent="0.2">
      <c r="A9">
        <v>2425.9985799999999</v>
      </c>
      <c r="B9">
        <v>1.1345082781086211E-2</v>
      </c>
      <c r="D9">
        <v>2472.1968000000002</v>
      </c>
      <c r="E9">
        <v>2472.6018199999999</v>
      </c>
    </row>
    <row r="10" spans="1:5" x14ac:dyDescent="0.2">
      <c r="A10">
        <v>2429.0018300000002</v>
      </c>
      <c r="B10">
        <v>-6.1516189782135026E-3</v>
      </c>
    </row>
    <row r="11" spans="1:5" x14ac:dyDescent="0.2">
      <c r="A11">
        <v>2431.9970600000001</v>
      </c>
      <c r="B11">
        <v>-1.4113461639942062E-2</v>
      </c>
    </row>
    <row r="12" spans="1:5" x14ac:dyDescent="0.2">
      <c r="A12">
        <v>2434.99928</v>
      </c>
      <c r="B12">
        <v>-1.1586992070315069E-2</v>
      </c>
    </row>
    <row r="13" spans="1:5" x14ac:dyDescent="0.2">
      <c r="A13">
        <v>2438.0007999999998</v>
      </c>
      <c r="B13">
        <v>-3.572383455444657E-3</v>
      </c>
    </row>
    <row r="14" spans="1:5" x14ac:dyDescent="0.2">
      <c r="A14">
        <v>2441.00144</v>
      </c>
      <c r="B14">
        <v>-2.26896184386257E-3</v>
      </c>
    </row>
    <row r="15" spans="1:5" x14ac:dyDescent="0.2">
      <c r="A15">
        <v>2444.0010699999998</v>
      </c>
      <c r="B15">
        <v>-6.0287977668654945E-4</v>
      </c>
    </row>
    <row r="16" spans="1:5" x14ac:dyDescent="0.2">
      <c r="A16">
        <v>2446.99953</v>
      </c>
      <c r="B16">
        <v>1.0142539656808667E-2</v>
      </c>
    </row>
    <row r="17" spans="1:2" x14ac:dyDescent="0.2">
      <c r="A17">
        <v>2449.99667</v>
      </c>
      <c r="B17">
        <v>1.8552061557154578E-2</v>
      </c>
    </row>
    <row r="18" spans="1:2" x14ac:dyDescent="0.2">
      <c r="A18">
        <v>2452.0026699999999</v>
      </c>
      <c r="B18">
        <v>1.6625256531486471E-2</v>
      </c>
    </row>
    <row r="19" spans="1:2" x14ac:dyDescent="0.2">
      <c r="A19">
        <v>2452.1988999999999</v>
      </c>
      <c r="B19">
        <v>1.5991725894402592E-2</v>
      </c>
    </row>
    <row r="20" spans="1:2" x14ac:dyDescent="0.2">
      <c r="A20">
        <v>2452.4030600000001</v>
      </c>
      <c r="B20">
        <v>1.8997515930091191E-2</v>
      </c>
    </row>
    <row r="21" spans="1:2" x14ac:dyDescent="0.2">
      <c r="A21">
        <v>2452.59942</v>
      </c>
      <c r="B21">
        <v>1.704693065423412E-2</v>
      </c>
    </row>
    <row r="22" spans="1:2" x14ac:dyDescent="0.2">
      <c r="A22">
        <v>2452.8036999999999</v>
      </c>
      <c r="B22">
        <v>2.3706504370420645E-2</v>
      </c>
    </row>
    <row r="23" spans="1:2" x14ac:dyDescent="0.2">
      <c r="A23">
        <v>2453.0001900000002</v>
      </c>
      <c r="B23">
        <v>2.1803265987062004E-2</v>
      </c>
    </row>
    <row r="24" spans="1:2" x14ac:dyDescent="0.2">
      <c r="A24">
        <v>2453.1967300000001</v>
      </c>
      <c r="B24">
        <v>2.4181519120613771E-2</v>
      </c>
    </row>
    <row r="25" spans="1:2" x14ac:dyDescent="0.2">
      <c r="A25">
        <v>2453.40121</v>
      </c>
      <c r="B25">
        <v>2.0724979237653322E-2</v>
      </c>
    </row>
    <row r="26" spans="1:2" x14ac:dyDescent="0.2">
      <c r="A26">
        <v>2453.5978799999998</v>
      </c>
      <c r="B26">
        <v>2.475118778031201E-2</v>
      </c>
    </row>
    <row r="27" spans="1:2" x14ac:dyDescent="0.2">
      <c r="A27">
        <v>2453.8024799999998</v>
      </c>
      <c r="B27">
        <v>2.9371625697380332E-2</v>
      </c>
    </row>
    <row r="28" spans="1:2" x14ac:dyDescent="0.2">
      <c r="A28">
        <v>2453.9992699999998</v>
      </c>
      <c r="B28">
        <v>2.8772404398450819E-2</v>
      </c>
    </row>
    <row r="29" spans="1:2" x14ac:dyDescent="0.2">
      <c r="A29">
        <v>2454.1961299999998</v>
      </c>
      <c r="B29">
        <v>2.8577545114704086E-2</v>
      </c>
    </row>
    <row r="30" spans="1:2" x14ac:dyDescent="0.2">
      <c r="A30">
        <v>2454.40092</v>
      </c>
      <c r="B30">
        <v>2.8963675713168553E-2</v>
      </c>
    </row>
    <row r="31" spans="1:2" x14ac:dyDescent="0.2">
      <c r="A31">
        <v>2454.5979000000002</v>
      </c>
      <c r="B31">
        <v>2.8127647521405015E-2</v>
      </c>
    </row>
    <row r="32" spans="1:2" x14ac:dyDescent="0.2">
      <c r="A32">
        <v>2454.8028199999999</v>
      </c>
      <c r="B32">
        <v>3.249917376179505E-2</v>
      </c>
    </row>
    <row r="33" spans="1:2" x14ac:dyDescent="0.2">
      <c r="A33">
        <v>2454.9999299999999</v>
      </c>
      <c r="B33">
        <v>3.4142525897302073E-2</v>
      </c>
    </row>
    <row r="34" spans="1:2" x14ac:dyDescent="0.2">
      <c r="A34">
        <v>2455.1970900000001</v>
      </c>
      <c r="B34">
        <v>3.3757845775528511E-2</v>
      </c>
    </row>
    <row r="35" spans="1:2" x14ac:dyDescent="0.2">
      <c r="A35">
        <v>2455.4022100000002</v>
      </c>
      <c r="B35">
        <v>3.8272022509401524E-2</v>
      </c>
    </row>
    <row r="36" spans="1:2" x14ac:dyDescent="0.2">
      <c r="A36">
        <v>2455.5994999999998</v>
      </c>
      <c r="B36">
        <v>3.6950068290229177E-2</v>
      </c>
    </row>
    <row r="37" spans="1:2" x14ac:dyDescent="0.2">
      <c r="A37">
        <v>2455.79684</v>
      </c>
      <c r="B37">
        <v>3.7965103119297045E-2</v>
      </c>
    </row>
    <row r="38" spans="1:2" x14ac:dyDescent="0.2">
      <c r="A38">
        <v>2456.0021499999998</v>
      </c>
      <c r="B38">
        <v>3.4851627752361496E-2</v>
      </c>
    </row>
    <row r="39" spans="1:2" x14ac:dyDescent="0.2">
      <c r="A39">
        <v>2456.1996300000001</v>
      </c>
      <c r="B39">
        <v>4.0778228686153946E-2</v>
      </c>
    </row>
    <row r="40" spans="1:2" x14ac:dyDescent="0.2">
      <c r="A40">
        <v>2456.39716</v>
      </c>
      <c r="B40">
        <v>4.4759628870601018E-2</v>
      </c>
    </row>
    <row r="41" spans="1:2" x14ac:dyDescent="0.2">
      <c r="A41">
        <v>2456.60266</v>
      </c>
      <c r="B41">
        <v>4.6213938387307585E-2</v>
      </c>
    </row>
    <row r="42" spans="1:2" x14ac:dyDescent="0.2">
      <c r="A42">
        <v>2456.8003199999998</v>
      </c>
      <c r="B42">
        <v>4.873646238637571E-2</v>
      </c>
    </row>
    <row r="43" spans="1:2" x14ac:dyDescent="0.2">
      <c r="A43">
        <v>2456.9980399999999</v>
      </c>
      <c r="B43">
        <v>4.8149827212036228E-2</v>
      </c>
    </row>
    <row r="44" spans="1:2" x14ac:dyDescent="0.2">
      <c r="A44">
        <v>2457.2037300000002</v>
      </c>
      <c r="B44">
        <v>4.9651954220854264E-2</v>
      </c>
    </row>
    <row r="45" spans="1:2" x14ac:dyDescent="0.2">
      <c r="A45">
        <v>2457.4015800000002</v>
      </c>
      <c r="B45">
        <v>5.1354808208809069E-2</v>
      </c>
    </row>
    <row r="46" spans="1:2" x14ac:dyDescent="0.2">
      <c r="A46">
        <v>2457.5994900000001</v>
      </c>
      <c r="B46">
        <v>5.441188603513554E-2</v>
      </c>
    </row>
    <row r="47" spans="1:2" x14ac:dyDescent="0.2">
      <c r="A47">
        <v>2457.79745</v>
      </c>
      <c r="B47">
        <v>5.5818925632876618E-2</v>
      </c>
    </row>
    <row r="48" spans="1:2" x14ac:dyDescent="0.2">
      <c r="A48">
        <v>2458.0034000000001</v>
      </c>
      <c r="B48">
        <v>5.6348396216293499E-2</v>
      </c>
    </row>
    <row r="49" spans="1:2" x14ac:dyDescent="0.2">
      <c r="A49">
        <v>2458.2015000000001</v>
      </c>
      <c r="B49">
        <v>5.8824068332649797E-2</v>
      </c>
    </row>
    <row r="50" spans="1:2" x14ac:dyDescent="0.2">
      <c r="A50">
        <v>2458.3996499999998</v>
      </c>
      <c r="B50">
        <v>6.0279044002742616E-2</v>
      </c>
    </row>
    <row r="51" spans="1:2" x14ac:dyDescent="0.2">
      <c r="A51">
        <v>2458.5978599999999</v>
      </c>
      <c r="B51">
        <v>5.9349034304645359E-2</v>
      </c>
    </row>
    <row r="52" spans="1:2" x14ac:dyDescent="0.2">
      <c r="A52">
        <v>2458.7961399999999</v>
      </c>
      <c r="B52">
        <v>6.0899662601548596E-2</v>
      </c>
    </row>
    <row r="53" spans="1:2" x14ac:dyDescent="0.2">
      <c r="A53">
        <v>2459.0024100000001</v>
      </c>
      <c r="B53">
        <v>6.1142754809038947E-2</v>
      </c>
    </row>
    <row r="54" spans="1:2" x14ac:dyDescent="0.2">
      <c r="A54">
        <v>2459.2008099999998</v>
      </c>
      <c r="B54">
        <v>6.1576947899284681E-2</v>
      </c>
    </row>
    <row r="55" spans="1:2" x14ac:dyDescent="0.2">
      <c r="A55">
        <v>2459.3992699999999</v>
      </c>
      <c r="B55">
        <v>6.5465073121690781E-2</v>
      </c>
    </row>
    <row r="56" spans="1:2" x14ac:dyDescent="0.2">
      <c r="A56">
        <v>2459.5977899999998</v>
      </c>
      <c r="B56">
        <v>6.3266604136991228E-2</v>
      </c>
    </row>
    <row r="57" spans="1:2" x14ac:dyDescent="0.2">
      <c r="A57">
        <v>2459.7963800000002</v>
      </c>
      <c r="B57">
        <v>6.5503912880202866E-2</v>
      </c>
    </row>
    <row r="58" spans="1:2" x14ac:dyDescent="0.2">
      <c r="A58">
        <v>2460.00297</v>
      </c>
      <c r="B58">
        <v>6.8028303561754308E-2</v>
      </c>
    </row>
    <row r="59" spans="1:2" x14ac:dyDescent="0.2">
      <c r="A59">
        <v>2460.2016800000001</v>
      </c>
      <c r="B59">
        <v>6.8023879403748891E-2</v>
      </c>
    </row>
    <row r="60" spans="1:2" x14ac:dyDescent="0.2">
      <c r="A60">
        <v>2460.4004500000001</v>
      </c>
      <c r="B60">
        <v>6.5729685135887894E-2</v>
      </c>
    </row>
    <row r="61" spans="1:2" x14ac:dyDescent="0.2">
      <c r="A61">
        <v>2460.5992799999999</v>
      </c>
      <c r="B61">
        <v>6.6211911072949325E-2</v>
      </c>
    </row>
    <row r="62" spans="1:2" x14ac:dyDescent="0.2">
      <c r="A62">
        <v>2460.7981799999998</v>
      </c>
      <c r="B62">
        <v>6.5768612962572665E-2</v>
      </c>
    </row>
    <row r="63" spans="1:2" x14ac:dyDescent="0.2">
      <c r="A63">
        <v>2460.9971300000002</v>
      </c>
      <c r="B63">
        <v>6.8245636794611209E-2</v>
      </c>
    </row>
    <row r="64" spans="1:2" x14ac:dyDescent="0.2">
      <c r="A64">
        <v>2461.1961500000002</v>
      </c>
      <c r="B64">
        <v>6.9749356415728644E-2</v>
      </c>
    </row>
    <row r="65" spans="1:2" x14ac:dyDescent="0.2">
      <c r="A65">
        <v>2461.40319</v>
      </c>
      <c r="B65">
        <v>6.8771500976037001E-2</v>
      </c>
    </row>
    <row r="66" spans="1:2" x14ac:dyDescent="0.2">
      <c r="A66">
        <v>2461.6023300000002</v>
      </c>
      <c r="B66">
        <v>7.0714186015734606E-2</v>
      </c>
    </row>
    <row r="67" spans="1:2" x14ac:dyDescent="0.2">
      <c r="A67">
        <v>2461.8015399999999</v>
      </c>
      <c r="B67">
        <v>7.26090205613239E-2</v>
      </c>
    </row>
    <row r="68" spans="1:2" x14ac:dyDescent="0.2">
      <c r="A68">
        <v>2462.0007999999998</v>
      </c>
      <c r="B68">
        <v>7.333853534017501E-2</v>
      </c>
    </row>
    <row r="69" spans="1:2" x14ac:dyDescent="0.2">
      <c r="A69">
        <v>2462.2001300000002</v>
      </c>
      <c r="B69">
        <v>7.211368821246171E-2</v>
      </c>
    </row>
    <row r="70" spans="1:2" x14ac:dyDescent="0.2">
      <c r="A70">
        <v>2462.3995199999999</v>
      </c>
      <c r="B70">
        <v>7.3665747102877779E-2</v>
      </c>
    </row>
    <row r="71" spans="1:2" x14ac:dyDescent="0.2">
      <c r="A71">
        <v>2462.59897</v>
      </c>
      <c r="B71">
        <v>7.3174689430938633E-2</v>
      </c>
    </row>
    <row r="72" spans="1:2" x14ac:dyDescent="0.2">
      <c r="A72">
        <v>2462.7984799999999</v>
      </c>
      <c r="B72">
        <v>7.5899490995825186E-2</v>
      </c>
    </row>
    <row r="73" spans="1:2" x14ac:dyDescent="0.2">
      <c r="A73">
        <v>2462.9980500000001</v>
      </c>
      <c r="B73">
        <v>7.7012985971124756E-2</v>
      </c>
    </row>
    <row r="74" spans="1:2" x14ac:dyDescent="0.2">
      <c r="A74">
        <v>2463.19769</v>
      </c>
      <c r="B74">
        <v>7.4478613593521814E-2</v>
      </c>
    </row>
    <row r="75" spans="1:2" x14ac:dyDescent="0.2">
      <c r="A75">
        <v>2463.3973799999999</v>
      </c>
      <c r="B75">
        <v>7.8513327773527833E-2</v>
      </c>
    </row>
    <row r="76" spans="1:2" x14ac:dyDescent="0.2">
      <c r="A76">
        <v>2463.5971399999999</v>
      </c>
      <c r="B76">
        <v>7.8653334276279741E-2</v>
      </c>
    </row>
    <row r="77" spans="1:2" x14ac:dyDescent="0.2">
      <c r="A77">
        <v>2463.7969600000001</v>
      </c>
      <c r="B77">
        <v>8.1035726452946627E-2</v>
      </c>
    </row>
    <row r="78" spans="1:2" x14ac:dyDescent="0.2">
      <c r="A78">
        <v>2463.9968399999998</v>
      </c>
      <c r="B78">
        <v>8.4001288147986616E-2</v>
      </c>
    </row>
    <row r="79" spans="1:2" x14ac:dyDescent="0.2">
      <c r="A79">
        <v>2464.19679</v>
      </c>
      <c r="B79">
        <v>8.6239467971772801E-2</v>
      </c>
    </row>
    <row r="80" spans="1:2" x14ac:dyDescent="0.2">
      <c r="A80">
        <v>2464.3967899999998</v>
      </c>
      <c r="B80">
        <v>8.7744473646599194E-2</v>
      </c>
    </row>
    <row r="81" spans="1:2" x14ac:dyDescent="0.2">
      <c r="A81">
        <v>2464.5968600000001</v>
      </c>
      <c r="B81">
        <v>8.8858976003384466E-2</v>
      </c>
    </row>
    <row r="82" spans="1:2" x14ac:dyDescent="0.2">
      <c r="A82">
        <v>2464.7969899999998</v>
      </c>
      <c r="B82">
        <v>9.1632338759822463E-2</v>
      </c>
    </row>
    <row r="83" spans="1:2" x14ac:dyDescent="0.2">
      <c r="A83">
        <v>2464.9971799999998</v>
      </c>
      <c r="B83">
        <v>9.4111600869977316E-2</v>
      </c>
    </row>
    <row r="84" spans="1:2" x14ac:dyDescent="0.2">
      <c r="A84">
        <v>2465.1974300000002</v>
      </c>
      <c r="B84">
        <v>9.6055804620128013E-2</v>
      </c>
    </row>
    <row r="85" spans="1:2" x14ac:dyDescent="0.2">
      <c r="A85">
        <v>2465.3977399999999</v>
      </c>
      <c r="B85">
        <v>9.8829213390459636E-2</v>
      </c>
    </row>
    <row r="86" spans="1:2" x14ac:dyDescent="0.2">
      <c r="A86">
        <v>2465.5981200000001</v>
      </c>
      <c r="B86">
        <v>0.1014054911532891</v>
      </c>
    </row>
    <row r="87" spans="1:2" x14ac:dyDescent="0.2">
      <c r="A87">
        <v>2465.7985600000002</v>
      </c>
      <c r="B87">
        <v>0.10369197510791078</v>
      </c>
    </row>
    <row r="88" spans="1:2" x14ac:dyDescent="0.2">
      <c r="A88">
        <v>2465.9990600000001</v>
      </c>
      <c r="B88">
        <v>0.10451744116646827</v>
      </c>
    </row>
    <row r="89" spans="1:2" x14ac:dyDescent="0.2">
      <c r="A89">
        <v>2466.1996199999999</v>
      </c>
      <c r="B89">
        <v>0.10651037251358444</v>
      </c>
    </row>
    <row r="90" spans="1:2" x14ac:dyDescent="0.2">
      <c r="A90">
        <v>2466.4002500000001</v>
      </c>
      <c r="B90">
        <v>0.10801642716933492</v>
      </c>
    </row>
    <row r="91" spans="1:2" x14ac:dyDescent="0.2">
      <c r="A91">
        <v>2466.6009300000001</v>
      </c>
      <c r="B91">
        <v>0.11020335502456101</v>
      </c>
    </row>
    <row r="92" spans="1:2" x14ac:dyDescent="0.2">
      <c r="A92">
        <v>2466.80168</v>
      </c>
      <c r="B92">
        <v>0.115412363827484</v>
      </c>
    </row>
    <row r="93" spans="1:2" x14ac:dyDescent="0.2">
      <c r="A93">
        <v>2467.0024899999999</v>
      </c>
      <c r="B93">
        <v>0.11648034004837263</v>
      </c>
    </row>
    <row r="94" spans="1:2" x14ac:dyDescent="0.2">
      <c r="A94">
        <v>2467.20336</v>
      </c>
      <c r="B94">
        <v>0.11891264146965895</v>
      </c>
    </row>
    <row r="95" spans="1:2" x14ac:dyDescent="0.2">
      <c r="A95">
        <v>2467.39626</v>
      </c>
      <c r="B95">
        <v>0.11973810538502772</v>
      </c>
    </row>
    <row r="96" spans="1:2" x14ac:dyDescent="0.2">
      <c r="A96">
        <v>2467.5972499999998</v>
      </c>
      <c r="B96">
        <v>0.12538478399291633</v>
      </c>
    </row>
    <row r="97" spans="1:2" x14ac:dyDescent="0.2">
      <c r="A97">
        <v>2467.7983100000001</v>
      </c>
      <c r="B97">
        <v>0.12869451618181241</v>
      </c>
    </row>
    <row r="98" spans="1:2" x14ac:dyDescent="0.2">
      <c r="A98">
        <v>2467.9994299999998</v>
      </c>
      <c r="B98">
        <v>0.13443988765036577</v>
      </c>
    </row>
    <row r="99" spans="1:2" x14ac:dyDescent="0.2">
      <c r="A99">
        <v>2468.2006099999999</v>
      </c>
      <c r="B99">
        <v>0.13828552028384139</v>
      </c>
    </row>
    <row r="100" spans="1:2" x14ac:dyDescent="0.2">
      <c r="A100">
        <v>2468.4018500000002</v>
      </c>
      <c r="B100">
        <v>0.14032908269993305</v>
      </c>
    </row>
    <row r="101" spans="1:2" x14ac:dyDescent="0.2">
      <c r="A101">
        <v>2468.6031499999999</v>
      </c>
      <c r="B101">
        <v>0.14378553439527028</v>
      </c>
    </row>
    <row r="102" spans="1:2" x14ac:dyDescent="0.2">
      <c r="A102">
        <v>2468.79646</v>
      </c>
      <c r="B102">
        <v>0.1477783130184388</v>
      </c>
    </row>
    <row r="103" spans="1:2" x14ac:dyDescent="0.2">
      <c r="A103">
        <v>2468.9978900000001</v>
      </c>
      <c r="B103">
        <v>0.15347553353191989</v>
      </c>
    </row>
    <row r="104" spans="1:2" x14ac:dyDescent="0.2">
      <c r="A104">
        <v>2469.19938</v>
      </c>
      <c r="B104">
        <v>0.16277917258101124</v>
      </c>
    </row>
    <row r="105" spans="1:2" x14ac:dyDescent="0.2">
      <c r="A105">
        <v>2469.4009299999998</v>
      </c>
      <c r="B105">
        <v>0.16784176901609568</v>
      </c>
    </row>
    <row r="106" spans="1:2" x14ac:dyDescent="0.2">
      <c r="A106">
        <v>2469.6025399999999</v>
      </c>
      <c r="B106">
        <v>0.17670783281613817</v>
      </c>
    </row>
    <row r="107" spans="1:2" x14ac:dyDescent="0.2">
      <c r="A107">
        <v>2469.7961500000001</v>
      </c>
      <c r="B107">
        <v>0.18942317273431772</v>
      </c>
    </row>
    <row r="108" spans="1:2" x14ac:dyDescent="0.2">
      <c r="A108">
        <v>2469.9978900000001</v>
      </c>
      <c r="B108">
        <v>0.20647497943260948</v>
      </c>
    </row>
    <row r="109" spans="1:2" x14ac:dyDescent="0.2">
      <c r="A109">
        <v>2470.1996800000002</v>
      </c>
      <c r="B109">
        <v>0.22562596527357129</v>
      </c>
    </row>
    <row r="110" spans="1:2" x14ac:dyDescent="0.2">
      <c r="A110">
        <v>2470.4015399999998</v>
      </c>
      <c r="B110">
        <v>0.25247558433997835</v>
      </c>
    </row>
    <row r="111" spans="1:2" x14ac:dyDescent="0.2">
      <c r="A111">
        <v>2470.60347</v>
      </c>
      <c r="B111">
        <v>0.2923323300783503</v>
      </c>
    </row>
    <row r="112" spans="1:2" x14ac:dyDescent="0.2">
      <c r="A112">
        <v>2470.7973699999998</v>
      </c>
      <c r="B112">
        <v>0.34360117338258295</v>
      </c>
    </row>
    <row r="113" spans="1:2" x14ac:dyDescent="0.2">
      <c r="A113">
        <v>2470.9994200000001</v>
      </c>
      <c r="B113">
        <v>0.43835114358961391</v>
      </c>
    </row>
    <row r="114" spans="1:2" x14ac:dyDescent="0.2">
      <c r="A114">
        <v>2471.2015200000001</v>
      </c>
      <c r="B114">
        <v>0.58807895512994479</v>
      </c>
    </row>
    <row r="115" spans="1:2" x14ac:dyDescent="0.2">
      <c r="A115">
        <v>2471.4036900000001</v>
      </c>
      <c r="B115">
        <v>0.83274612628708033</v>
      </c>
    </row>
    <row r="116" spans="1:2" x14ac:dyDescent="0.2">
      <c r="A116">
        <v>2471.5978399999999</v>
      </c>
      <c r="B116">
        <v>1.2025591897029213</v>
      </c>
    </row>
    <row r="117" spans="1:2" x14ac:dyDescent="0.2">
      <c r="A117">
        <v>2471.8001300000001</v>
      </c>
      <c r="B117">
        <v>1.770162502436879</v>
      </c>
    </row>
    <row r="118" spans="1:2" x14ac:dyDescent="0.2">
      <c r="A118">
        <v>2472.0024800000001</v>
      </c>
      <c r="B118">
        <v>2.4842592973743596</v>
      </c>
    </row>
    <row r="119" spans="1:2" x14ac:dyDescent="0.2">
      <c r="A119">
        <v>2472.1968000000002</v>
      </c>
      <c r="B119">
        <v>3.1143969064363954</v>
      </c>
    </row>
    <row r="120" spans="1:2" x14ac:dyDescent="0.2">
      <c r="A120">
        <v>2472.3992800000001</v>
      </c>
      <c r="B120">
        <v>3.4782821043281218</v>
      </c>
    </row>
    <row r="121" spans="1:2" x14ac:dyDescent="0.2">
      <c r="A121">
        <v>2472.6018199999999</v>
      </c>
      <c r="B121">
        <v>3.4433107864124528</v>
      </c>
    </row>
    <row r="122" spans="1:2" x14ac:dyDescent="0.2">
      <c r="A122">
        <v>2472.7963199999999</v>
      </c>
      <c r="B122">
        <v>3.0898993431114907</v>
      </c>
    </row>
    <row r="123" spans="1:2" x14ac:dyDescent="0.2">
      <c r="A123">
        <v>2472.9989799999998</v>
      </c>
      <c r="B123">
        <v>2.5434447353544276</v>
      </c>
    </row>
    <row r="124" spans="1:2" x14ac:dyDescent="0.2">
      <c r="A124">
        <v>2473.2017099999998</v>
      </c>
      <c r="B124">
        <v>1.9777335345072431</v>
      </c>
    </row>
    <row r="125" spans="1:2" x14ac:dyDescent="0.2">
      <c r="A125">
        <v>2473.3963800000001</v>
      </c>
      <c r="B125">
        <v>1.5551044622475052</v>
      </c>
    </row>
    <row r="126" spans="1:2" x14ac:dyDescent="0.2">
      <c r="A126">
        <v>2473.5992299999998</v>
      </c>
      <c r="B126">
        <v>1.2950052449520466</v>
      </c>
    </row>
    <row r="127" spans="1:2" x14ac:dyDescent="0.2">
      <c r="A127">
        <v>2473.8021399999998</v>
      </c>
      <c r="B127">
        <v>1.1902492893573504</v>
      </c>
    </row>
    <row r="128" spans="1:2" x14ac:dyDescent="0.2">
      <c r="A128">
        <v>2473.9969999999998</v>
      </c>
      <c r="B128">
        <v>1.1659492956366293</v>
      </c>
    </row>
    <row r="129" spans="1:2" x14ac:dyDescent="0.2">
      <c r="A129">
        <v>2474.20003</v>
      </c>
      <c r="B129">
        <v>1.1751134453525418</v>
      </c>
    </row>
    <row r="130" spans="1:2" x14ac:dyDescent="0.2">
      <c r="A130">
        <v>2474.4031300000001</v>
      </c>
      <c r="B130">
        <v>1.1875106176975503</v>
      </c>
    </row>
    <row r="131" spans="1:2" x14ac:dyDescent="0.2">
      <c r="A131">
        <v>2474.59816</v>
      </c>
      <c r="B131">
        <v>1.2103358318906101</v>
      </c>
    </row>
    <row r="132" spans="1:2" x14ac:dyDescent="0.2">
      <c r="A132">
        <v>2474.8013799999999</v>
      </c>
      <c r="B132">
        <v>1.2560927628916314</v>
      </c>
    </row>
    <row r="133" spans="1:2" x14ac:dyDescent="0.2">
      <c r="A133">
        <v>2474.9965299999999</v>
      </c>
      <c r="B133">
        <v>1.2906994646535332</v>
      </c>
    </row>
    <row r="134" spans="1:2" x14ac:dyDescent="0.2">
      <c r="A134">
        <v>2475.1998699999999</v>
      </c>
      <c r="B134">
        <v>1.3146415912422995</v>
      </c>
    </row>
    <row r="135" spans="1:2" x14ac:dyDescent="0.2">
      <c r="A135">
        <v>2475.40328</v>
      </c>
      <c r="B135">
        <v>1.3223607370204817</v>
      </c>
    </row>
    <row r="136" spans="1:2" x14ac:dyDescent="0.2">
      <c r="A136">
        <v>2475.59861</v>
      </c>
      <c r="B136">
        <v>1.3144023454677582</v>
      </c>
    </row>
    <row r="137" spans="1:2" x14ac:dyDescent="0.2">
      <c r="A137">
        <v>2475.8021399999998</v>
      </c>
      <c r="B137">
        <v>1.2990596379591182</v>
      </c>
    </row>
    <row r="138" spans="1:2" x14ac:dyDescent="0.2">
      <c r="A138">
        <v>2475.9975800000002</v>
      </c>
      <c r="B138">
        <v>1.2711487668281938</v>
      </c>
    </row>
    <row r="139" spans="1:2" x14ac:dyDescent="0.2">
      <c r="A139">
        <v>2476.2012399999999</v>
      </c>
      <c r="B139">
        <v>1.2522602084521042</v>
      </c>
    </row>
    <row r="140" spans="1:2" x14ac:dyDescent="0.2">
      <c r="A140">
        <v>2476.3968</v>
      </c>
      <c r="B140">
        <v>1.2314173790316691</v>
      </c>
    </row>
    <row r="141" spans="1:2" x14ac:dyDescent="0.2">
      <c r="A141">
        <v>2476.6005799999998</v>
      </c>
      <c r="B141">
        <v>1.2200932469887193</v>
      </c>
    </row>
    <row r="142" spans="1:2" x14ac:dyDescent="0.2">
      <c r="A142">
        <v>2476.7962600000001</v>
      </c>
      <c r="B142">
        <v>1.2087670421283971</v>
      </c>
    </row>
    <row r="143" spans="1:2" x14ac:dyDescent="0.2">
      <c r="A143">
        <v>2477.0001600000001</v>
      </c>
      <c r="B143">
        <v>1.2068977848898119</v>
      </c>
    </row>
    <row r="144" spans="1:2" x14ac:dyDescent="0.2">
      <c r="A144">
        <v>2477.1959700000002</v>
      </c>
      <c r="B144">
        <v>1.2072265443736814</v>
      </c>
    </row>
    <row r="145" spans="1:2" x14ac:dyDescent="0.2">
      <c r="A145">
        <v>2477.3999899999999</v>
      </c>
      <c r="B145">
        <v>1.2109122855338403</v>
      </c>
    </row>
    <row r="146" spans="1:2" x14ac:dyDescent="0.2">
      <c r="A146">
        <v>2477.6040800000001</v>
      </c>
      <c r="B146">
        <v>1.2160635960195432</v>
      </c>
    </row>
    <row r="147" spans="1:2" x14ac:dyDescent="0.2">
      <c r="A147">
        <v>2477.80006</v>
      </c>
      <c r="B147">
        <v>1.2179197978664029</v>
      </c>
    </row>
    <row r="148" spans="1:2" x14ac:dyDescent="0.2">
      <c r="A148">
        <v>2477.9960999999998</v>
      </c>
      <c r="B148">
        <v>1.2212998495615563</v>
      </c>
    </row>
    <row r="149" spans="1:2" x14ac:dyDescent="0.2">
      <c r="A149">
        <v>2478.20037</v>
      </c>
      <c r="B149">
        <v>1.2284065415901095</v>
      </c>
    </row>
    <row r="150" spans="1:2" x14ac:dyDescent="0.2">
      <c r="A150">
        <v>2478.39653</v>
      </c>
      <c r="B150">
        <v>1.229775772433789</v>
      </c>
    </row>
    <row r="151" spans="1:2" x14ac:dyDescent="0.2">
      <c r="A151">
        <v>2478.6009199999999</v>
      </c>
      <c r="B151">
        <v>1.2317527128933361</v>
      </c>
    </row>
    <row r="152" spans="1:2" x14ac:dyDescent="0.2">
      <c r="A152">
        <v>2478.7972</v>
      </c>
      <c r="B152">
        <v>1.2305565888898145</v>
      </c>
    </row>
    <row r="153" spans="1:2" x14ac:dyDescent="0.2">
      <c r="A153">
        <v>2479.0017200000002</v>
      </c>
      <c r="B153">
        <v>1.2357732079810713</v>
      </c>
    </row>
    <row r="154" spans="1:2" x14ac:dyDescent="0.2">
      <c r="A154">
        <v>2479.19812</v>
      </c>
      <c r="B154">
        <v>1.2333534887065656</v>
      </c>
    </row>
    <row r="155" spans="1:2" x14ac:dyDescent="0.2">
      <c r="A155">
        <v>2479.4027599999999</v>
      </c>
      <c r="B155">
        <v>1.2358195141313311</v>
      </c>
    </row>
    <row r="156" spans="1:2" x14ac:dyDescent="0.2">
      <c r="A156">
        <v>2479.5992799999999</v>
      </c>
      <c r="B156">
        <v>1.2388359528130033</v>
      </c>
    </row>
    <row r="157" spans="1:2" x14ac:dyDescent="0.2">
      <c r="A157">
        <v>2479.80404</v>
      </c>
      <c r="B157">
        <v>1.2416674027212404</v>
      </c>
    </row>
    <row r="158" spans="1:2" x14ac:dyDescent="0.2">
      <c r="A158">
        <v>2480.0006800000001</v>
      </c>
      <c r="B158">
        <v>1.24553783552111</v>
      </c>
    </row>
    <row r="159" spans="1:2" x14ac:dyDescent="0.2">
      <c r="A159">
        <v>2480.1973699999999</v>
      </c>
      <c r="B159">
        <v>1.2531379990647618</v>
      </c>
    </row>
    <row r="160" spans="1:2" x14ac:dyDescent="0.2">
      <c r="A160">
        <v>2480.4023200000001</v>
      </c>
      <c r="B160">
        <v>1.2527348019494837</v>
      </c>
    </row>
    <row r="161" spans="1:2" x14ac:dyDescent="0.2">
      <c r="A161">
        <v>2480.5991399999998</v>
      </c>
      <c r="B161">
        <v>1.2553874472314215</v>
      </c>
    </row>
    <row r="162" spans="1:2" x14ac:dyDescent="0.2">
      <c r="A162">
        <v>2480.79601</v>
      </c>
      <c r="B162">
        <v>1.2578545909711321</v>
      </c>
    </row>
    <row r="163" spans="1:2" x14ac:dyDescent="0.2">
      <c r="A163">
        <v>2481.0011500000001</v>
      </c>
      <c r="B163">
        <v>1.2635021318630577</v>
      </c>
    </row>
    <row r="164" spans="1:2" x14ac:dyDescent="0.2">
      <c r="A164">
        <v>2481.19814</v>
      </c>
      <c r="B164">
        <v>1.2744026144042955</v>
      </c>
    </row>
    <row r="165" spans="1:2" x14ac:dyDescent="0.2">
      <c r="A165">
        <v>2481.4034000000001</v>
      </c>
      <c r="B165">
        <v>1.2933638791935802</v>
      </c>
    </row>
    <row r="166" spans="1:2" x14ac:dyDescent="0.2">
      <c r="A166">
        <v>2481.6005100000002</v>
      </c>
      <c r="B166">
        <v>1.3034761440741052</v>
      </c>
    </row>
    <row r="167" spans="1:2" x14ac:dyDescent="0.2">
      <c r="A167">
        <v>2481.7976800000001</v>
      </c>
      <c r="B167">
        <v>1.311935803304241</v>
      </c>
    </row>
    <row r="168" spans="1:2" x14ac:dyDescent="0.2">
      <c r="A168">
        <v>2482.0031199999999</v>
      </c>
      <c r="B168">
        <v>1.3074988237477432</v>
      </c>
    </row>
    <row r="169" spans="1:2" x14ac:dyDescent="0.2">
      <c r="A169">
        <v>2482.2004099999999</v>
      </c>
      <c r="B169">
        <v>1.2880326985893522</v>
      </c>
    </row>
    <row r="170" spans="1:2" x14ac:dyDescent="0.2">
      <c r="A170">
        <v>2482.3977599999998</v>
      </c>
      <c r="B170">
        <v>1.2664236074251243</v>
      </c>
    </row>
    <row r="171" spans="1:2" x14ac:dyDescent="0.2">
      <c r="A171">
        <v>2482.6033900000002</v>
      </c>
      <c r="B171">
        <v>1.2402967021629485</v>
      </c>
    </row>
    <row r="172" spans="1:2" x14ac:dyDescent="0.2">
      <c r="A172">
        <v>2482.8008599999998</v>
      </c>
      <c r="B172">
        <v>1.2194826325987245</v>
      </c>
    </row>
    <row r="173" spans="1:2" x14ac:dyDescent="0.2">
      <c r="A173">
        <v>2482.99838</v>
      </c>
      <c r="B173">
        <v>1.1998264124770555</v>
      </c>
    </row>
    <row r="174" spans="1:2" x14ac:dyDescent="0.2">
      <c r="A174">
        <v>2483.1959700000002</v>
      </c>
      <c r="B174">
        <v>1.1871371324301101</v>
      </c>
    </row>
    <row r="175" spans="1:2" x14ac:dyDescent="0.2">
      <c r="A175">
        <v>2483.4018500000002</v>
      </c>
      <c r="B175">
        <v>1.1784807904871959</v>
      </c>
    </row>
    <row r="176" spans="1:2" x14ac:dyDescent="0.2">
      <c r="A176">
        <v>2483.5995499999999</v>
      </c>
      <c r="B176">
        <v>1.1690298989511223</v>
      </c>
    </row>
    <row r="177" spans="1:2" x14ac:dyDescent="0.2">
      <c r="A177">
        <v>2483.7973099999999</v>
      </c>
      <c r="B177">
        <v>1.1613503368990143</v>
      </c>
    </row>
    <row r="178" spans="1:2" x14ac:dyDescent="0.2">
      <c r="A178">
        <v>2484.0033800000001</v>
      </c>
      <c r="B178">
        <v>1.1598441727130371</v>
      </c>
    </row>
    <row r="179" spans="1:2" x14ac:dyDescent="0.2">
      <c r="A179">
        <v>2484.2012599999998</v>
      </c>
      <c r="B179">
        <v>1.1588269396215753</v>
      </c>
    </row>
    <row r="180" spans="1:2" x14ac:dyDescent="0.2">
      <c r="A180">
        <v>2484.3991999999998</v>
      </c>
      <c r="B180">
        <v>1.1551190910491402</v>
      </c>
    </row>
    <row r="181" spans="1:2" x14ac:dyDescent="0.2">
      <c r="A181">
        <v>2484.5972000000002</v>
      </c>
      <c r="B181">
        <v>1.1523888656473471</v>
      </c>
    </row>
    <row r="182" spans="1:2" x14ac:dyDescent="0.2">
      <c r="A182">
        <v>2484.8035199999999</v>
      </c>
      <c r="B182">
        <v>1.1511283591366781</v>
      </c>
    </row>
    <row r="183" spans="1:2" x14ac:dyDescent="0.2">
      <c r="A183">
        <v>2485.00164</v>
      </c>
      <c r="B183">
        <v>1.1456457861542588</v>
      </c>
    </row>
    <row r="184" spans="1:2" x14ac:dyDescent="0.2">
      <c r="A184">
        <v>2485.1998100000001</v>
      </c>
      <c r="B184">
        <v>1.1437714955062128</v>
      </c>
    </row>
    <row r="185" spans="1:2" x14ac:dyDescent="0.2">
      <c r="A185">
        <v>2485.3980499999998</v>
      </c>
      <c r="B185">
        <v>1.1430002185459138</v>
      </c>
    </row>
    <row r="186" spans="1:2" x14ac:dyDescent="0.2">
      <c r="A186">
        <v>2485.5963499999998</v>
      </c>
      <c r="B186">
        <v>1.1331796561715279</v>
      </c>
    </row>
    <row r="187" spans="1:2" x14ac:dyDescent="0.2">
      <c r="A187">
        <v>2485.8029700000002</v>
      </c>
      <c r="B187">
        <v>1.1313654744428692</v>
      </c>
    </row>
    <row r="188" spans="1:2" x14ac:dyDescent="0.2">
      <c r="A188">
        <v>2486.0013899999999</v>
      </c>
      <c r="B188">
        <v>1.128330851597694</v>
      </c>
    </row>
    <row r="189" spans="1:2" x14ac:dyDescent="0.2">
      <c r="A189">
        <v>2486.1998600000002</v>
      </c>
      <c r="B189">
        <v>1.1218671722898468</v>
      </c>
    </row>
    <row r="190" spans="1:2" x14ac:dyDescent="0.2">
      <c r="A190">
        <v>2486.3984</v>
      </c>
      <c r="B190">
        <v>1.1165074471702259</v>
      </c>
    </row>
    <row r="191" spans="1:2" x14ac:dyDescent="0.2">
      <c r="A191">
        <v>2486.59699</v>
      </c>
      <c r="B191">
        <v>1.1126816132498414</v>
      </c>
    </row>
    <row r="192" spans="1:2" x14ac:dyDescent="0.2">
      <c r="A192">
        <v>2486.80393</v>
      </c>
      <c r="B192">
        <v>1.1031607631215314</v>
      </c>
    </row>
    <row r="193" spans="1:2" x14ac:dyDescent="0.2">
      <c r="A193">
        <v>2487.0026400000002</v>
      </c>
      <c r="B193">
        <v>1.1005546954073164</v>
      </c>
    </row>
    <row r="194" spans="1:2" x14ac:dyDescent="0.2">
      <c r="A194">
        <v>2487.2014100000001</v>
      </c>
      <c r="B194">
        <v>1.0938472008999767</v>
      </c>
    </row>
    <row r="195" spans="1:2" x14ac:dyDescent="0.2">
      <c r="A195">
        <v>2487.4002500000001</v>
      </c>
      <c r="B195">
        <v>1.0897737010391102</v>
      </c>
    </row>
    <row r="196" spans="1:2" x14ac:dyDescent="0.2">
      <c r="A196">
        <v>2487.5991399999998</v>
      </c>
      <c r="B196">
        <v>1.0885064677363898</v>
      </c>
    </row>
    <row r="197" spans="1:2" x14ac:dyDescent="0.2">
      <c r="A197">
        <v>2487.7980899999998</v>
      </c>
      <c r="B197">
        <v>1.0851621814709222</v>
      </c>
    </row>
    <row r="198" spans="1:2" x14ac:dyDescent="0.2">
      <c r="A198">
        <v>2487.9971</v>
      </c>
      <c r="B198">
        <v>1.0803500327906608</v>
      </c>
    </row>
    <row r="199" spans="1:2" x14ac:dyDescent="0.2">
      <c r="A199">
        <v>2488.1961700000002</v>
      </c>
      <c r="B199">
        <v>1.0749883948375856</v>
      </c>
    </row>
    <row r="200" spans="1:2" x14ac:dyDescent="0.2">
      <c r="A200">
        <v>2488.4035899999999</v>
      </c>
      <c r="B200">
        <v>1.07457879408525</v>
      </c>
    </row>
    <row r="201" spans="1:2" x14ac:dyDescent="0.2">
      <c r="A201">
        <v>2488.6027800000002</v>
      </c>
      <c r="B201">
        <v>1.0841344591786488</v>
      </c>
    </row>
    <row r="202" spans="1:2" x14ac:dyDescent="0.2">
      <c r="A202">
        <v>2488.8020299999998</v>
      </c>
      <c r="B202">
        <v>1.08299571250622</v>
      </c>
    </row>
    <row r="203" spans="1:2" x14ac:dyDescent="0.2">
      <c r="A203">
        <v>2489.0013399999998</v>
      </c>
      <c r="B203">
        <v>1.0776335364169465</v>
      </c>
    </row>
    <row r="204" spans="1:2" x14ac:dyDescent="0.2">
      <c r="A204">
        <v>2489.2007100000001</v>
      </c>
      <c r="B204">
        <v>1.0743481612472934</v>
      </c>
    </row>
    <row r="205" spans="1:2" x14ac:dyDescent="0.2">
      <c r="A205">
        <v>2489.4001400000002</v>
      </c>
      <c r="B205">
        <v>1.0568720483611642</v>
      </c>
    </row>
    <row r="206" spans="1:2" x14ac:dyDescent="0.2">
      <c r="A206">
        <v>2489.59962</v>
      </c>
      <c r="B206">
        <v>1.0190345074684943</v>
      </c>
    </row>
    <row r="207" spans="1:2" x14ac:dyDescent="0.2">
      <c r="A207">
        <v>2489.7991699999998</v>
      </c>
      <c r="B207">
        <v>1.0262741440323997</v>
      </c>
    </row>
    <row r="208" spans="1:2" x14ac:dyDescent="0.2">
      <c r="A208">
        <v>2489.9987700000001</v>
      </c>
      <c r="B208">
        <v>1.0228080922825851</v>
      </c>
    </row>
    <row r="209" spans="1:2" x14ac:dyDescent="0.2">
      <c r="A209">
        <v>2490.1984299999999</v>
      </c>
      <c r="B209">
        <v>1.0305371393746197</v>
      </c>
    </row>
    <row r="210" spans="1:2" x14ac:dyDescent="0.2">
      <c r="A210">
        <v>2490.3981600000002</v>
      </c>
      <c r="B210">
        <v>1.0228451834385919</v>
      </c>
    </row>
    <row r="211" spans="1:2" x14ac:dyDescent="0.2">
      <c r="A211">
        <v>2490.5979400000001</v>
      </c>
      <c r="B211">
        <v>1.0244505720964414</v>
      </c>
    </row>
    <row r="212" spans="1:2" x14ac:dyDescent="0.2">
      <c r="A212">
        <v>2490.7977799999999</v>
      </c>
      <c r="B212">
        <v>1.0233716674771953</v>
      </c>
    </row>
    <row r="213" spans="1:2" x14ac:dyDescent="0.2">
      <c r="A213">
        <v>2490.9976799999999</v>
      </c>
      <c r="B213">
        <v>1.0161087967217979</v>
      </c>
    </row>
    <row r="214" spans="1:2" x14ac:dyDescent="0.2">
      <c r="A214">
        <v>2491.1976399999999</v>
      </c>
      <c r="B214">
        <v>1.014169614351474</v>
      </c>
    </row>
    <row r="215" spans="1:2" x14ac:dyDescent="0.2">
      <c r="A215">
        <v>2491.3976600000001</v>
      </c>
      <c r="B215">
        <v>1.0138171101553954</v>
      </c>
    </row>
    <row r="216" spans="1:2" x14ac:dyDescent="0.2">
      <c r="A216">
        <v>2491.5977400000002</v>
      </c>
      <c r="B216">
        <v>1.0090595818996804</v>
      </c>
    </row>
    <row r="217" spans="1:2" x14ac:dyDescent="0.2">
      <c r="A217">
        <v>2491.7978800000001</v>
      </c>
      <c r="B217">
        <v>1.00584521191561</v>
      </c>
    </row>
    <row r="218" spans="1:2" x14ac:dyDescent="0.2">
      <c r="A218">
        <v>2491.9980799999998</v>
      </c>
      <c r="B218">
        <v>0.99742478106096411</v>
      </c>
    </row>
    <row r="219" spans="1:2" x14ac:dyDescent="0.2">
      <c r="A219">
        <v>2492.1983399999999</v>
      </c>
      <c r="B219">
        <v>1.0023963147022319</v>
      </c>
    </row>
    <row r="220" spans="1:2" x14ac:dyDescent="0.2">
      <c r="A220">
        <v>2492.3986599999998</v>
      </c>
      <c r="B220">
        <v>1.0000262777707749</v>
      </c>
    </row>
    <row r="221" spans="1:2" x14ac:dyDescent="0.2">
      <c r="A221">
        <v>2492.5990299999999</v>
      </c>
      <c r="B221">
        <v>1.003841807074219</v>
      </c>
    </row>
    <row r="222" spans="1:2" x14ac:dyDescent="0.2">
      <c r="A222">
        <v>2492.7994699999999</v>
      </c>
      <c r="B222">
        <v>1.0056994903246299</v>
      </c>
    </row>
    <row r="223" spans="1:2" x14ac:dyDescent="0.2">
      <c r="A223">
        <v>2492.9999699999998</v>
      </c>
      <c r="B223">
        <v>1.0034478263707893</v>
      </c>
    </row>
    <row r="224" spans="1:2" x14ac:dyDescent="0.2">
      <c r="A224">
        <v>2493.2005199999999</v>
      </c>
      <c r="B224">
        <v>1.00144884696396</v>
      </c>
    </row>
    <row r="225" spans="1:2" x14ac:dyDescent="0.2">
      <c r="A225">
        <v>2493.4011399999999</v>
      </c>
      <c r="B225">
        <v>0.99283298953269139</v>
      </c>
    </row>
    <row r="226" spans="1:2" x14ac:dyDescent="0.2">
      <c r="A226">
        <v>2493.6018100000001</v>
      </c>
      <c r="B226">
        <v>0.98887563978801174</v>
      </c>
    </row>
    <row r="227" spans="1:2" x14ac:dyDescent="0.2">
      <c r="A227">
        <v>2493.8025499999999</v>
      </c>
      <c r="B227">
        <v>0.99151830479600866</v>
      </c>
    </row>
    <row r="228" spans="1:2" x14ac:dyDescent="0.2">
      <c r="A228">
        <v>2494.0033400000002</v>
      </c>
      <c r="B228">
        <v>1.0056153187090846</v>
      </c>
    </row>
    <row r="229" spans="1:2" x14ac:dyDescent="0.2">
      <c r="A229">
        <v>2494.1958300000001</v>
      </c>
      <c r="B229">
        <v>0.97772812469701731</v>
      </c>
    </row>
    <row r="230" spans="1:2" x14ac:dyDescent="0.2">
      <c r="A230">
        <v>2494.3967400000001</v>
      </c>
      <c r="B230">
        <v>0.98344384081802461</v>
      </c>
    </row>
    <row r="231" spans="1:2" x14ac:dyDescent="0.2">
      <c r="A231">
        <v>2494.59771</v>
      </c>
      <c r="B231">
        <v>0.98119048697379474</v>
      </c>
    </row>
    <row r="232" spans="1:2" x14ac:dyDescent="0.2">
      <c r="A232">
        <v>2494.7987400000002</v>
      </c>
      <c r="B232">
        <v>0.98721901929351441</v>
      </c>
    </row>
    <row r="233" spans="1:2" x14ac:dyDescent="0.2">
      <c r="A233">
        <v>2494.9998300000002</v>
      </c>
      <c r="B233">
        <v>0.98251788318726885</v>
      </c>
    </row>
    <row r="234" spans="1:2" x14ac:dyDescent="0.2">
      <c r="A234">
        <v>2495.2009800000001</v>
      </c>
      <c r="B234">
        <v>0.98008757312658912</v>
      </c>
    </row>
    <row r="235" spans="1:2" x14ac:dyDescent="0.2">
      <c r="A235">
        <v>2495.4021899999998</v>
      </c>
      <c r="B235">
        <v>0.97624717423220109</v>
      </c>
    </row>
    <row r="236" spans="1:2" x14ac:dyDescent="0.2">
      <c r="A236">
        <v>2495.6034599999998</v>
      </c>
      <c r="B236">
        <v>0.97064349442841502</v>
      </c>
    </row>
    <row r="237" spans="1:2" x14ac:dyDescent="0.2">
      <c r="A237">
        <v>2495.7964000000002</v>
      </c>
      <c r="B237">
        <v>0.97779180538661847</v>
      </c>
    </row>
    <row r="238" spans="1:2" x14ac:dyDescent="0.2">
      <c r="A238">
        <v>2495.9977899999999</v>
      </c>
      <c r="B238">
        <v>0.98233479023590453</v>
      </c>
    </row>
    <row r="239" spans="1:2" x14ac:dyDescent="0.2">
      <c r="A239">
        <v>2496.1992300000002</v>
      </c>
      <c r="B239">
        <v>0.99808318520112438</v>
      </c>
    </row>
    <row r="240" spans="1:2" x14ac:dyDescent="0.2">
      <c r="A240">
        <v>2496.40074</v>
      </c>
      <c r="B240">
        <v>0.99345717182407645</v>
      </c>
    </row>
    <row r="241" spans="1:2" x14ac:dyDescent="0.2">
      <c r="A241">
        <v>2496.6023100000002</v>
      </c>
      <c r="B241">
        <v>0.96697049663196788</v>
      </c>
    </row>
    <row r="242" spans="1:2" x14ac:dyDescent="0.2">
      <c r="A242">
        <v>2496.8039399999998</v>
      </c>
      <c r="B242">
        <v>0.98645967500982856</v>
      </c>
    </row>
    <row r="243" spans="1:2" x14ac:dyDescent="0.2">
      <c r="A243">
        <v>2496.9972200000002</v>
      </c>
      <c r="B243">
        <v>0.97613400920240534</v>
      </c>
    </row>
    <row r="244" spans="1:2" x14ac:dyDescent="0.2">
      <c r="A244">
        <v>2497.1989600000002</v>
      </c>
      <c r="B244">
        <v>0.9743693022235409</v>
      </c>
    </row>
    <row r="245" spans="1:2" x14ac:dyDescent="0.2">
      <c r="A245">
        <v>2497.4007700000002</v>
      </c>
      <c r="B245">
        <v>0.96110414899332686</v>
      </c>
    </row>
    <row r="246" spans="1:2" x14ac:dyDescent="0.2">
      <c r="A246">
        <v>2497.6026299999999</v>
      </c>
      <c r="B246">
        <v>0.9731894415126876</v>
      </c>
    </row>
    <row r="247" spans="1:2" x14ac:dyDescent="0.2">
      <c r="A247">
        <v>2497.7961399999999</v>
      </c>
      <c r="B247">
        <v>0.95379183234526432</v>
      </c>
    </row>
    <row r="248" spans="1:2" x14ac:dyDescent="0.2">
      <c r="A248">
        <v>2497.9981200000002</v>
      </c>
      <c r="B248">
        <v>0.96666158210288611</v>
      </c>
    </row>
    <row r="249" spans="1:2" x14ac:dyDescent="0.2">
      <c r="A249">
        <v>2498.2001599999999</v>
      </c>
      <c r="B249">
        <v>0.95566804755778478</v>
      </c>
    </row>
    <row r="250" spans="1:2" x14ac:dyDescent="0.2">
      <c r="A250">
        <v>2498.40227</v>
      </c>
      <c r="B250">
        <v>0.96554041609542796</v>
      </c>
    </row>
    <row r="251" spans="1:2" x14ac:dyDescent="0.2">
      <c r="A251">
        <v>2498.596</v>
      </c>
      <c r="B251">
        <v>0.9647152727181374</v>
      </c>
    </row>
    <row r="252" spans="1:2" x14ac:dyDescent="0.2">
      <c r="A252">
        <v>2498.7982200000001</v>
      </c>
      <c r="B252">
        <v>0.96614331870754688</v>
      </c>
    </row>
    <row r="253" spans="1:2" x14ac:dyDescent="0.2">
      <c r="A253">
        <v>2499.0005000000001</v>
      </c>
      <c r="B253">
        <v>0.95628542924315085</v>
      </c>
    </row>
    <row r="254" spans="1:2" x14ac:dyDescent="0.2">
      <c r="A254">
        <v>2499.2028399999999</v>
      </c>
      <c r="B254">
        <v>0.96592362189916914</v>
      </c>
    </row>
    <row r="255" spans="1:2" x14ac:dyDescent="0.2">
      <c r="A255">
        <v>2499.3968100000002</v>
      </c>
      <c r="B255">
        <v>0.95014817488153291</v>
      </c>
    </row>
    <row r="256" spans="1:2" x14ac:dyDescent="0.2">
      <c r="A256">
        <v>2499.5992700000002</v>
      </c>
      <c r="B256">
        <v>0.95249727523750594</v>
      </c>
    </row>
    <row r="257" spans="1:2" x14ac:dyDescent="0.2">
      <c r="A257">
        <v>2499.8017799999998</v>
      </c>
      <c r="B257">
        <v>0.95318029434412843</v>
      </c>
    </row>
    <row r="258" spans="1:2" x14ac:dyDescent="0.2">
      <c r="A258">
        <v>2499.9959199999998</v>
      </c>
      <c r="B258">
        <v>0.96317168214139637</v>
      </c>
    </row>
    <row r="259" spans="1:2" x14ac:dyDescent="0.2">
      <c r="A259">
        <v>2500.1985599999998</v>
      </c>
      <c r="B259">
        <v>0.93857605096780305</v>
      </c>
    </row>
    <row r="260" spans="1:2" x14ac:dyDescent="0.2">
      <c r="A260">
        <v>2500.4012499999999</v>
      </c>
      <c r="B260">
        <v>0.93369369535693536</v>
      </c>
    </row>
    <row r="261" spans="1:2" x14ac:dyDescent="0.2">
      <c r="A261">
        <v>2500.60401</v>
      </c>
      <c r="B261">
        <v>0.94333338227859143</v>
      </c>
    </row>
    <row r="262" spans="1:2" x14ac:dyDescent="0.2">
      <c r="A262">
        <v>2500.79837</v>
      </c>
      <c r="B262">
        <v>0.95026796625667131</v>
      </c>
    </row>
    <row r="263" spans="1:2" x14ac:dyDescent="0.2">
      <c r="A263">
        <v>2501.0012499999998</v>
      </c>
      <c r="B263">
        <v>0.93025583917870835</v>
      </c>
    </row>
    <row r="264" spans="1:2" x14ac:dyDescent="0.2">
      <c r="A264">
        <v>2501.2041800000002</v>
      </c>
      <c r="B264">
        <v>0.93321227939094753</v>
      </c>
    </row>
    <row r="265" spans="1:2" x14ac:dyDescent="0.2">
      <c r="A265">
        <v>2501.3987200000001</v>
      </c>
      <c r="B265">
        <v>0.92576270997650989</v>
      </c>
    </row>
    <row r="266" spans="1:2" x14ac:dyDescent="0.2">
      <c r="A266">
        <v>2501.6017700000002</v>
      </c>
      <c r="B266">
        <v>0.93863560156208492</v>
      </c>
    </row>
    <row r="267" spans="1:2" x14ac:dyDescent="0.2">
      <c r="A267">
        <v>2501.7964200000001</v>
      </c>
      <c r="B267">
        <v>0.93902542190294225</v>
      </c>
    </row>
    <row r="268" spans="1:2" x14ac:dyDescent="0.2">
      <c r="A268">
        <v>2501.9995899999999</v>
      </c>
      <c r="B268">
        <v>0.9371408518733958</v>
      </c>
    </row>
    <row r="269" spans="1:2" x14ac:dyDescent="0.2">
      <c r="A269">
        <v>2502.2028300000002</v>
      </c>
      <c r="B269">
        <v>0.92969068649255437</v>
      </c>
    </row>
    <row r="270" spans="1:2" x14ac:dyDescent="0.2">
      <c r="A270">
        <v>2502.3976499999999</v>
      </c>
      <c r="B270">
        <v>0.91506528974970747</v>
      </c>
    </row>
    <row r="271" spans="1:2" x14ac:dyDescent="0.2">
      <c r="A271">
        <v>2502.6010000000001</v>
      </c>
      <c r="B271">
        <v>0.93384188668728207</v>
      </c>
    </row>
    <row r="272" spans="1:2" x14ac:dyDescent="0.2">
      <c r="A272">
        <v>2502.7959300000002</v>
      </c>
      <c r="B272">
        <v>0.91915850128506449</v>
      </c>
    </row>
    <row r="273" spans="1:2" x14ac:dyDescent="0.2">
      <c r="A273">
        <v>2502.9994000000002</v>
      </c>
      <c r="B273">
        <v>0.94563588503415708</v>
      </c>
    </row>
    <row r="274" spans="1:2" x14ac:dyDescent="0.2">
      <c r="A274">
        <v>2503.2029299999999</v>
      </c>
      <c r="B274">
        <v>0.93657647304256086</v>
      </c>
    </row>
    <row r="275" spans="1:2" x14ac:dyDescent="0.2">
      <c r="A275">
        <v>2503.39804</v>
      </c>
      <c r="B275">
        <v>0.92226482357857231</v>
      </c>
    </row>
    <row r="276" spans="1:2" x14ac:dyDescent="0.2">
      <c r="A276">
        <v>2503.60169</v>
      </c>
      <c r="B276">
        <v>0.93833635249405478</v>
      </c>
    </row>
    <row r="277" spans="1:2" x14ac:dyDescent="0.2">
      <c r="A277">
        <v>2503.79691</v>
      </c>
      <c r="B277">
        <v>0.92439799550590152</v>
      </c>
    </row>
    <row r="278" spans="1:2" x14ac:dyDescent="0.2">
      <c r="A278">
        <v>2504.0006699999999</v>
      </c>
      <c r="B278">
        <v>0.92017912514398292</v>
      </c>
    </row>
    <row r="279" spans="1:2" x14ac:dyDescent="0.2">
      <c r="A279">
        <v>2504.1960100000001</v>
      </c>
      <c r="B279">
        <v>0.9364267854808489</v>
      </c>
    </row>
    <row r="280" spans="1:2" x14ac:dyDescent="0.2">
      <c r="A280">
        <v>2504.3998900000001</v>
      </c>
      <c r="B280">
        <v>0.92546345500323512</v>
      </c>
    </row>
    <row r="281" spans="1:2" x14ac:dyDescent="0.2">
      <c r="A281">
        <v>2504.6038400000002</v>
      </c>
      <c r="B281">
        <v>0.91777815145768682</v>
      </c>
    </row>
    <row r="282" spans="1:2" x14ac:dyDescent="0.2">
      <c r="A282">
        <v>2504.79934</v>
      </c>
      <c r="B282">
        <v>0.92655824757883176</v>
      </c>
    </row>
    <row r="283" spans="1:2" x14ac:dyDescent="0.2">
      <c r="A283">
        <v>2505.0034099999998</v>
      </c>
      <c r="B283">
        <v>0.91922313041031345</v>
      </c>
    </row>
    <row r="284" spans="1:2" x14ac:dyDescent="0.2">
      <c r="A284">
        <v>2505.1990300000002</v>
      </c>
      <c r="B284">
        <v>0.92659160077213876</v>
      </c>
    </row>
    <row r="285" spans="1:2" x14ac:dyDescent="0.2">
      <c r="A285">
        <v>2505.4032099999999</v>
      </c>
      <c r="B285">
        <v>0.91325790738786106</v>
      </c>
    </row>
    <row r="286" spans="1:2" x14ac:dyDescent="0.2">
      <c r="A286">
        <v>2505.5989500000001</v>
      </c>
      <c r="B286">
        <v>0.9280369918847603</v>
      </c>
    </row>
    <row r="287" spans="1:2" x14ac:dyDescent="0.2">
      <c r="A287">
        <v>2505.8032499999999</v>
      </c>
      <c r="B287">
        <v>0.91366426473417739</v>
      </c>
    </row>
    <row r="288" spans="1:2" x14ac:dyDescent="0.2">
      <c r="A288">
        <v>2505.9991</v>
      </c>
      <c r="B288">
        <v>0.93083603134997406</v>
      </c>
    </row>
    <row r="289" spans="1:2" x14ac:dyDescent="0.2">
      <c r="A289">
        <v>2506.20352</v>
      </c>
      <c r="B289">
        <v>0.91603126412444191</v>
      </c>
    </row>
    <row r="290" spans="1:2" x14ac:dyDescent="0.2">
      <c r="A290">
        <v>2506.39948</v>
      </c>
      <c r="B290">
        <v>0.92192969920597057</v>
      </c>
    </row>
    <row r="291" spans="1:2" x14ac:dyDescent="0.2">
      <c r="A291">
        <v>2506.6040200000002</v>
      </c>
      <c r="B291">
        <v>0.9132979719925487</v>
      </c>
    </row>
    <row r="292" spans="1:2" x14ac:dyDescent="0.2">
      <c r="A292">
        <v>2506.8000999999999</v>
      </c>
      <c r="B292">
        <v>0.93678564214116966</v>
      </c>
    </row>
    <row r="293" spans="1:2" x14ac:dyDescent="0.2">
      <c r="A293">
        <v>2506.9962300000002</v>
      </c>
      <c r="B293">
        <v>0.92523562829119788</v>
      </c>
    </row>
    <row r="294" spans="1:2" x14ac:dyDescent="0.2">
      <c r="A294">
        <v>2507.2009499999999</v>
      </c>
      <c r="B294">
        <v>0.94087989139706607</v>
      </c>
    </row>
    <row r="295" spans="1:2" x14ac:dyDescent="0.2">
      <c r="A295">
        <v>2507.3971900000001</v>
      </c>
      <c r="B295">
        <v>0.9137372759606337</v>
      </c>
    </row>
    <row r="296" spans="1:2" x14ac:dyDescent="0.2">
      <c r="A296">
        <v>2507.60203</v>
      </c>
      <c r="B296">
        <v>0.93838281769738452</v>
      </c>
    </row>
    <row r="297" spans="1:2" x14ac:dyDescent="0.2">
      <c r="A297">
        <v>2507.7983899999999</v>
      </c>
      <c r="B297">
        <v>0.94061667663751025</v>
      </c>
    </row>
    <row r="298" spans="1:2" x14ac:dyDescent="0.2">
      <c r="A298">
        <v>2508.00335</v>
      </c>
      <c r="B298">
        <v>0.91825730857214716</v>
      </c>
    </row>
    <row r="299" spans="1:2" x14ac:dyDescent="0.2">
      <c r="A299">
        <v>2508.19983</v>
      </c>
      <c r="B299">
        <v>0.93678729575051733</v>
      </c>
    </row>
    <row r="300" spans="1:2" x14ac:dyDescent="0.2">
      <c r="A300">
        <v>2508.3963600000002</v>
      </c>
      <c r="B300">
        <v>0.93037216163946379</v>
      </c>
    </row>
    <row r="301" spans="1:2" x14ac:dyDescent="0.2">
      <c r="A301">
        <v>2508.60149</v>
      </c>
      <c r="B301">
        <v>0.90858349550425743</v>
      </c>
    </row>
    <row r="302" spans="1:2" x14ac:dyDescent="0.2">
      <c r="A302">
        <v>2508.7981399999999</v>
      </c>
      <c r="B302">
        <v>0.93348666523953994</v>
      </c>
    </row>
    <row r="303" spans="1:2" x14ac:dyDescent="0.2">
      <c r="A303">
        <v>2509.0033899999999</v>
      </c>
      <c r="B303">
        <v>0.9414065804526337</v>
      </c>
    </row>
    <row r="304" spans="1:2" x14ac:dyDescent="0.2">
      <c r="A304">
        <v>2509.2001500000001</v>
      </c>
      <c r="B304">
        <v>0.93585478387712207</v>
      </c>
    </row>
    <row r="305" spans="1:2" x14ac:dyDescent="0.2">
      <c r="A305">
        <v>2509.3969699999998</v>
      </c>
      <c r="B305">
        <v>0.92384839291542276</v>
      </c>
    </row>
    <row r="306" spans="1:2" x14ac:dyDescent="0.2">
      <c r="A306">
        <v>2509.60241</v>
      </c>
      <c r="B306">
        <v>0.93594732486137899</v>
      </c>
    </row>
    <row r="307" spans="1:2" x14ac:dyDescent="0.2">
      <c r="A307">
        <v>2509.79934</v>
      </c>
      <c r="B307">
        <v>0.93859171069984348</v>
      </c>
    </row>
    <row r="308" spans="1:2" x14ac:dyDescent="0.2">
      <c r="A308">
        <v>2509.9963200000002</v>
      </c>
      <c r="B308">
        <v>0.93419570556343079</v>
      </c>
    </row>
    <row r="309" spans="1:2" x14ac:dyDescent="0.2">
      <c r="A309">
        <v>2510.2019399999999</v>
      </c>
      <c r="B309">
        <v>0.93825271736727434</v>
      </c>
    </row>
    <row r="310" spans="1:2" x14ac:dyDescent="0.2">
      <c r="A310">
        <v>2510.3990399999998</v>
      </c>
      <c r="B310">
        <v>0.9356421506423539</v>
      </c>
    </row>
    <row r="311" spans="1:2" x14ac:dyDescent="0.2">
      <c r="A311">
        <v>2510.5962</v>
      </c>
      <c r="B311">
        <v>0.93107023269264855</v>
      </c>
    </row>
    <row r="312" spans="1:2" x14ac:dyDescent="0.2">
      <c r="A312">
        <v>2510.8019899999999</v>
      </c>
      <c r="B312">
        <v>0.93114567227146461</v>
      </c>
    </row>
    <row r="313" spans="1:2" x14ac:dyDescent="0.2">
      <c r="A313">
        <v>2510.99926</v>
      </c>
      <c r="B313">
        <v>0.94654054021239087</v>
      </c>
    </row>
    <row r="314" spans="1:2" x14ac:dyDescent="0.2">
      <c r="A314">
        <v>2511.19659</v>
      </c>
      <c r="B314">
        <v>0.93227739512176744</v>
      </c>
    </row>
    <row r="315" spans="1:2" x14ac:dyDescent="0.2">
      <c r="A315">
        <v>2511.40256</v>
      </c>
      <c r="B315">
        <v>0.93535402349718089</v>
      </c>
    </row>
    <row r="316" spans="1:2" x14ac:dyDescent="0.2">
      <c r="A316">
        <v>2511.6000100000001</v>
      </c>
      <c r="B316">
        <v>0.9408245290779883</v>
      </c>
    </row>
    <row r="317" spans="1:2" x14ac:dyDescent="0.2">
      <c r="A317">
        <v>2511.7975099999999</v>
      </c>
      <c r="B317">
        <v>0.9495523461452795</v>
      </c>
    </row>
    <row r="318" spans="1:2" x14ac:dyDescent="0.2">
      <c r="A318">
        <v>2512.0036599999999</v>
      </c>
      <c r="B318">
        <v>0.93707385880857275</v>
      </c>
    </row>
    <row r="319" spans="1:2" x14ac:dyDescent="0.2">
      <c r="A319">
        <v>2512.5021000000002</v>
      </c>
      <c r="B319">
        <v>0.94404171728977315</v>
      </c>
    </row>
    <row r="320" spans="1:2" x14ac:dyDescent="0.2">
      <c r="A320">
        <v>2513.0009100000002</v>
      </c>
      <c r="B320">
        <v>0.96340995322610457</v>
      </c>
    </row>
    <row r="321" spans="1:2" x14ac:dyDescent="0.2">
      <c r="A321">
        <v>2513.5000700000001</v>
      </c>
      <c r="B321">
        <v>0.94760257271168802</v>
      </c>
    </row>
    <row r="322" spans="1:2" x14ac:dyDescent="0.2">
      <c r="A322">
        <v>2513.9995899999999</v>
      </c>
      <c r="B322">
        <v>0.95192245551418708</v>
      </c>
    </row>
    <row r="323" spans="1:2" x14ac:dyDescent="0.2">
      <c r="A323">
        <v>2514.4994799999999</v>
      </c>
      <c r="B323">
        <v>0.94001753117104681</v>
      </c>
    </row>
    <row r="324" spans="1:2" x14ac:dyDescent="0.2">
      <c r="A324">
        <v>2514.9997199999998</v>
      </c>
      <c r="B324">
        <v>0.94859623012536654</v>
      </c>
    </row>
    <row r="325" spans="1:2" x14ac:dyDescent="0.2">
      <c r="A325">
        <v>2515.5003200000001</v>
      </c>
      <c r="B325">
        <v>0.95172054598354283</v>
      </c>
    </row>
    <row r="326" spans="1:2" x14ac:dyDescent="0.2">
      <c r="A326">
        <v>2516.00128</v>
      </c>
      <c r="B326">
        <v>0.94986093217954226</v>
      </c>
    </row>
    <row r="327" spans="1:2" x14ac:dyDescent="0.2">
      <c r="A327">
        <v>2516.50261</v>
      </c>
      <c r="B327">
        <v>0.95053278004396513</v>
      </c>
    </row>
    <row r="328" spans="1:2" x14ac:dyDescent="0.2">
      <c r="A328">
        <v>2517.0042899999999</v>
      </c>
      <c r="B328">
        <v>0.95917080473907512</v>
      </c>
    </row>
    <row r="329" spans="1:2" x14ac:dyDescent="0.2">
      <c r="A329">
        <v>2517.4976799999999</v>
      </c>
      <c r="B329">
        <v>0.95848877526355647</v>
      </c>
    </row>
    <row r="330" spans="1:2" x14ac:dyDescent="0.2">
      <c r="A330">
        <v>2518.0000799999998</v>
      </c>
      <c r="B330">
        <v>0.97546638120439511</v>
      </c>
    </row>
    <row r="331" spans="1:2" x14ac:dyDescent="0.2">
      <c r="A331">
        <v>2518.5028499999999</v>
      </c>
      <c r="B331">
        <v>0.94627377752479802</v>
      </c>
    </row>
    <row r="332" spans="1:2" x14ac:dyDescent="0.2">
      <c r="A332">
        <v>2518.9972899999998</v>
      </c>
      <c r="B332">
        <v>0.96435053140736848</v>
      </c>
    </row>
    <row r="333" spans="1:2" x14ac:dyDescent="0.2">
      <c r="A333">
        <v>2519.5007799999998</v>
      </c>
      <c r="B333">
        <v>0.96790655435868955</v>
      </c>
    </row>
    <row r="334" spans="1:2" x14ac:dyDescent="0.2">
      <c r="A334">
        <v>2519.99593</v>
      </c>
      <c r="B334">
        <v>0.96390871004925816</v>
      </c>
    </row>
    <row r="335" spans="1:2" x14ac:dyDescent="0.2">
      <c r="A335">
        <v>2520.5001299999999</v>
      </c>
      <c r="B335">
        <v>0.9616960291895531</v>
      </c>
    </row>
    <row r="336" spans="1:2" x14ac:dyDescent="0.2">
      <c r="A336">
        <v>2520.9960000000001</v>
      </c>
      <c r="B336">
        <v>0.9838933096451884</v>
      </c>
    </row>
    <row r="337" spans="1:2" x14ac:dyDescent="0.2">
      <c r="A337">
        <v>2521.50092</v>
      </c>
      <c r="B337">
        <v>0.98142693261954128</v>
      </c>
    </row>
    <row r="338" spans="1:2" x14ac:dyDescent="0.2">
      <c r="A338">
        <v>2521.9974900000002</v>
      </c>
      <c r="B338">
        <v>0.97197370832988372</v>
      </c>
    </row>
    <row r="339" spans="1:2" x14ac:dyDescent="0.2">
      <c r="A339">
        <v>2522.5031300000001</v>
      </c>
      <c r="B339">
        <v>0.98012255075434951</v>
      </c>
    </row>
    <row r="340" spans="1:2" x14ac:dyDescent="0.2">
      <c r="A340">
        <v>2523.0004100000001</v>
      </c>
      <c r="B340">
        <v>0.99243379172506263</v>
      </c>
    </row>
    <row r="341" spans="1:2" x14ac:dyDescent="0.2">
      <c r="A341">
        <v>2523.4980500000001</v>
      </c>
      <c r="B341">
        <v>0.98586453015605302</v>
      </c>
    </row>
    <row r="342" spans="1:2" x14ac:dyDescent="0.2">
      <c r="A342">
        <v>2523.9960299999998</v>
      </c>
      <c r="B342">
        <v>0.98728017140185631</v>
      </c>
    </row>
    <row r="343" spans="1:2" x14ac:dyDescent="0.2">
      <c r="A343">
        <v>2524.5031199999999</v>
      </c>
      <c r="B343">
        <v>0.98677631705603108</v>
      </c>
    </row>
    <row r="344" spans="1:2" x14ac:dyDescent="0.2">
      <c r="A344">
        <v>2525.0018100000002</v>
      </c>
      <c r="B344">
        <v>0.97989401351018202</v>
      </c>
    </row>
    <row r="345" spans="1:2" x14ac:dyDescent="0.2">
      <c r="A345">
        <v>2525.5008699999998</v>
      </c>
      <c r="B345">
        <v>0.95436560047476082</v>
      </c>
    </row>
    <row r="346" spans="1:2" x14ac:dyDescent="0.2">
      <c r="A346">
        <v>2526.00027</v>
      </c>
      <c r="B346">
        <v>0.96920778726710244</v>
      </c>
    </row>
    <row r="347" spans="1:2" x14ac:dyDescent="0.2">
      <c r="A347">
        <v>2526.5000300000002</v>
      </c>
      <c r="B347">
        <v>0.97833912043474913</v>
      </c>
    </row>
    <row r="348" spans="1:2" x14ac:dyDescent="0.2">
      <c r="A348">
        <v>2527.0001400000001</v>
      </c>
      <c r="B348">
        <v>0.95655840482965004</v>
      </c>
    </row>
    <row r="349" spans="1:2" x14ac:dyDescent="0.2">
      <c r="A349">
        <v>2527.5006100000001</v>
      </c>
      <c r="B349">
        <v>0.97157793378498725</v>
      </c>
    </row>
    <row r="350" spans="1:2" x14ac:dyDescent="0.2">
      <c r="A350">
        <v>2528.0014299999998</v>
      </c>
      <c r="B350">
        <v>0.963104111757347</v>
      </c>
    </row>
    <row r="351" spans="1:2" x14ac:dyDescent="0.2">
      <c r="A351">
        <v>2528.50261</v>
      </c>
      <c r="B351">
        <v>0.9646392599336634</v>
      </c>
    </row>
    <row r="352" spans="1:2" x14ac:dyDescent="0.2">
      <c r="A352">
        <v>2529.00414</v>
      </c>
      <c r="B352">
        <v>0.96383912489544576</v>
      </c>
    </row>
    <row r="353" spans="1:2" x14ac:dyDescent="0.2">
      <c r="A353">
        <v>2529.4972200000002</v>
      </c>
      <c r="B353">
        <v>0.97051716756543227</v>
      </c>
    </row>
    <row r="354" spans="1:2" x14ac:dyDescent="0.2">
      <c r="A354">
        <v>2529.9994499999998</v>
      </c>
      <c r="B354">
        <v>0.95915835589912934</v>
      </c>
    </row>
    <row r="355" spans="1:2" x14ac:dyDescent="0.2">
      <c r="A355">
        <v>2530.5020500000001</v>
      </c>
      <c r="B355">
        <v>0.97098021395436585</v>
      </c>
    </row>
    <row r="356" spans="1:2" x14ac:dyDescent="0.2">
      <c r="A356">
        <v>2530.9961699999999</v>
      </c>
      <c r="B356">
        <v>0.97919049100869404</v>
      </c>
    </row>
    <row r="357" spans="1:2" x14ac:dyDescent="0.2">
      <c r="A357">
        <v>2531.4994700000002</v>
      </c>
      <c r="B357">
        <v>0.95783878769158082</v>
      </c>
    </row>
    <row r="358" spans="1:2" x14ac:dyDescent="0.2">
      <c r="A358">
        <v>2532.0031300000001</v>
      </c>
      <c r="B358">
        <v>0.97623603788970137</v>
      </c>
    </row>
    <row r="359" spans="1:2" x14ac:dyDescent="0.2">
      <c r="A359">
        <v>2532.49829</v>
      </c>
      <c r="B359">
        <v>0.97604485681172037</v>
      </c>
    </row>
    <row r="360" spans="1:2" x14ac:dyDescent="0.2">
      <c r="A360">
        <v>2533.0026600000001</v>
      </c>
      <c r="B360">
        <v>0.96768851035228842</v>
      </c>
    </row>
    <row r="361" spans="1:2" x14ac:dyDescent="0.2">
      <c r="A361">
        <v>2533.4985200000001</v>
      </c>
      <c r="B361">
        <v>0.96253054045736186</v>
      </c>
    </row>
    <row r="362" spans="1:2" x14ac:dyDescent="0.2">
      <c r="A362">
        <v>2534.0036</v>
      </c>
      <c r="B362">
        <v>0.97062299036103239</v>
      </c>
    </row>
    <row r="363" spans="1:2" x14ac:dyDescent="0.2">
      <c r="A363">
        <v>2534.5001600000001</v>
      </c>
      <c r="B363">
        <v>0.97816541838719684</v>
      </c>
    </row>
    <row r="364" spans="1:2" x14ac:dyDescent="0.2">
      <c r="A364">
        <v>2534.9970699999999</v>
      </c>
      <c r="B364">
        <v>0.97287199318441253</v>
      </c>
    </row>
    <row r="365" spans="1:2" x14ac:dyDescent="0.2">
      <c r="A365">
        <v>2535.5032000000001</v>
      </c>
      <c r="B365">
        <v>0.99667003940811416</v>
      </c>
    </row>
    <row r="366" spans="1:2" x14ac:dyDescent="0.2">
      <c r="A366">
        <v>2536.00081</v>
      </c>
      <c r="B366">
        <v>0.97629745724970751</v>
      </c>
    </row>
    <row r="367" spans="1:2" x14ac:dyDescent="0.2">
      <c r="A367">
        <v>2536.4987700000001</v>
      </c>
      <c r="B367">
        <v>0.97267077381948075</v>
      </c>
    </row>
    <row r="368" spans="1:2" x14ac:dyDescent="0.2">
      <c r="A368">
        <v>2536.9970699999999</v>
      </c>
      <c r="B368">
        <v>0.97622816691995629</v>
      </c>
    </row>
    <row r="369" spans="1:2" x14ac:dyDescent="0.2">
      <c r="A369">
        <v>2537.4957100000001</v>
      </c>
      <c r="B369">
        <v>0.97560549298709998</v>
      </c>
    </row>
    <row r="370" spans="1:2" x14ac:dyDescent="0.2">
      <c r="A370">
        <v>2538.00362</v>
      </c>
      <c r="B370">
        <v>0.97792761283994145</v>
      </c>
    </row>
    <row r="371" spans="1:2" x14ac:dyDescent="0.2">
      <c r="A371">
        <v>2538.50297</v>
      </c>
      <c r="B371">
        <v>0.97381003487930562</v>
      </c>
    </row>
    <row r="372" spans="1:2" x14ac:dyDescent="0.2">
      <c r="A372">
        <v>2539.0026699999999</v>
      </c>
      <c r="B372">
        <v>0.97465975745136246</v>
      </c>
    </row>
    <row r="373" spans="1:2" x14ac:dyDescent="0.2">
      <c r="A373">
        <v>2539.50272</v>
      </c>
      <c r="B373">
        <v>0.97250531125918871</v>
      </c>
    </row>
    <row r="374" spans="1:2" x14ac:dyDescent="0.2">
      <c r="A374">
        <v>2540.0031100000001</v>
      </c>
      <c r="B374">
        <v>0.96789666927710682</v>
      </c>
    </row>
    <row r="375" spans="1:2" x14ac:dyDescent="0.2">
      <c r="A375">
        <v>2540.5038599999998</v>
      </c>
      <c r="B375">
        <v>0.95800688230175912</v>
      </c>
    </row>
    <row r="376" spans="1:2" x14ac:dyDescent="0.2">
      <c r="A376">
        <v>2540.9960000000001</v>
      </c>
      <c r="B376">
        <v>0.95940630755900447</v>
      </c>
    </row>
    <row r="377" spans="1:2" x14ac:dyDescent="0.2">
      <c r="A377">
        <v>2541.4974400000001</v>
      </c>
      <c r="B377">
        <v>0.96583302012289973</v>
      </c>
    </row>
    <row r="378" spans="1:2" x14ac:dyDescent="0.2">
      <c r="A378">
        <v>2541.9992200000002</v>
      </c>
      <c r="B378">
        <v>0.95827831331076951</v>
      </c>
    </row>
    <row r="379" spans="1:2" x14ac:dyDescent="0.2">
      <c r="A379">
        <v>2542.5013600000002</v>
      </c>
      <c r="B379">
        <v>0.95987326702952336</v>
      </c>
    </row>
    <row r="380" spans="1:2" x14ac:dyDescent="0.2">
      <c r="A380">
        <v>2543.0038500000001</v>
      </c>
      <c r="B380">
        <v>0.95440026494021823</v>
      </c>
    </row>
    <row r="381" spans="1:2" x14ac:dyDescent="0.2">
      <c r="A381">
        <v>2543.4976999999999</v>
      </c>
      <c r="B381">
        <v>0.95419047138559299</v>
      </c>
    </row>
    <row r="382" spans="1:2" x14ac:dyDescent="0.2">
      <c r="A382">
        <v>2544.0008800000001</v>
      </c>
      <c r="B382">
        <v>0.95792681959840598</v>
      </c>
    </row>
    <row r="383" spans="1:2" x14ac:dyDescent="0.2">
      <c r="A383">
        <v>2544.5044200000002</v>
      </c>
      <c r="B383">
        <v>0.95355307443863646</v>
      </c>
    </row>
    <row r="384" spans="1:2" x14ac:dyDescent="0.2">
      <c r="A384">
        <v>2544.9992999999999</v>
      </c>
      <c r="B384">
        <v>0.94894277442249897</v>
      </c>
    </row>
    <row r="385" spans="1:2" x14ac:dyDescent="0.2">
      <c r="A385">
        <v>2545.50353</v>
      </c>
      <c r="B385">
        <v>0.95458431398776911</v>
      </c>
    </row>
    <row r="386" spans="1:2" x14ac:dyDescent="0.2">
      <c r="A386">
        <v>2545.9991</v>
      </c>
      <c r="B386">
        <v>0.95967571129520235</v>
      </c>
    </row>
    <row r="387" spans="1:2" x14ac:dyDescent="0.2">
      <c r="A387">
        <v>2546.5040199999999</v>
      </c>
      <c r="B387">
        <v>0.9544563174607098</v>
      </c>
    </row>
    <row r="388" spans="1:2" x14ac:dyDescent="0.2">
      <c r="A388">
        <v>2547.0002800000002</v>
      </c>
      <c r="B388">
        <v>0.9552469784956662</v>
      </c>
    </row>
    <row r="389" spans="1:2" x14ac:dyDescent="0.2">
      <c r="A389">
        <v>2547.4968699999999</v>
      </c>
      <c r="B389">
        <v>0.95271884421785824</v>
      </c>
    </row>
    <row r="390" spans="1:2" x14ac:dyDescent="0.2">
      <c r="A390">
        <v>2548.0028499999999</v>
      </c>
      <c r="B390">
        <v>0.94848135187267679</v>
      </c>
    </row>
    <row r="391" spans="1:2" x14ac:dyDescent="0.2">
      <c r="A391">
        <v>2548.5001299999999</v>
      </c>
      <c r="B391">
        <v>0.94872194611325356</v>
      </c>
    </row>
    <row r="392" spans="1:2" x14ac:dyDescent="0.2">
      <c r="A392">
        <v>2548.99775</v>
      </c>
      <c r="B392">
        <v>0.94085130444533305</v>
      </c>
    </row>
    <row r="393" spans="1:2" x14ac:dyDescent="0.2">
      <c r="A393">
        <v>2549.4957100000001</v>
      </c>
      <c r="B393">
        <v>0.951776292924707</v>
      </c>
    </row>
    <row r="394" spans="1:2" x14ac:dyDescent="0.2">
      <c r="A394">
        <v>2550.00308</v>
      </c>
      <c r="B394">
        <v>0.95661342181230724</v>
      </c>
    </row>
    <row r="395" spans="1:2" x14ac:dyDescent="0.2">
      <c r="A395">
        <v>2550.50173</v>
      </c>
      <c r="B395">
        <v>0.95296666881255365</v>
      </c>
    </row>
    <row r="396" spans="1:2" x14ac:dyDescent="0.2">
      <c r="A396">
        <v>2551.0007300000002</v>
      </c>
      <c r="B396">
        <v>0.96407036314681405</v>
      </c>
    </row>
    <row r="397" spans="1:2" x14ac:dyDescent="0.2">
      <c r="A397">
        <v>2551.5000700000001</v>
      </c>
      <c r="B397">
        <v>0.95454843793968847</v>
      </c>
    </row>
    <row r="398" spans="1:2" x14ac:dyDescent="0.2">
      <c r="A398">
        <v>2551.9997499999999</v>
      </c>
      <c r="B398">
        <v>0.9611733253289404</v>
      </c>
    </row>
    <row r="399" spans="1:2" x14ac:dyDescent="0.2">
      <c r="A399">
        <v>2552.4997699999999</v>
      </c>
      <c r="B399">
        <v>0.95121926518122857</v>
      </c>
    </row>
    <row r="400" spans="1:2" x14ac:dyDescent="0.2">
      <c r="A400">
        <v>2553.0001299999999</v>
      </c>
      <c r="B400">
        <v>0.96582051759671905</v>
      </c>
    </row>
    <row r="401" spans="1:2" x14ac:dyDescent="0.2">
      <c r="A401">
        <v>2553.5008400000002</v>
      </c>
      <c r="B401">
        <v>0.9747825403296686</v>
      </c>
    </row>
    <row r="402" spans="1:2" x14ac:dyDescent="0.2">
      <c r="A402">
        <v>2554.0019000000002</v>
      </c>
      <c r="B402">
        <v>0.96636121938627262</v>
      </c>
    </row>
    <row r="403" spans="1:2" x14ac:dyDescent="0.2">
      <c r="A403">
        <v>2554.5032900000001</v>
      </c>
      <c r="B403">
        <v>0.96880368612752654</v>
      </c>
    </row>
    <row r="404" spans="1:2" x14ac:dyDescent="0.2">
      <c r="A404">
        <v>2554.9959100000001</v>
      </c>
      <c r="B404">
        <v>0.97057719771368978</v>
      </c>
    </row>
    <row r="405" spans="1:2" x14ac:dyDescent="0.2">
      <c r="A405">
        <v>2555.4979800000001</v>
      </c>
      <c r="B405">
        <v>0.9554739628851745</v>
      </c>
    </row>
    <row r="406" spans="1:2" x14ac:dyDescent="0.2">
      <c r="A406">
        <v>2556.0004100000001</v>
      </c>
      <c r="B406">
        <v>0.96375071118133959</v>
      </c>
    </row>
    <row r="407" spans="1:2" x14ac:dyDescent="0.2">
      <c r="A407">
        <v>2556.5031800000002</v>
      </c>
      <c r="B407">
        <v>0.95963028918267579</v>
      </c>
    </row>
    <row r="408" spans="1:2" x14ac:dyDescent="0.2">
      <c r="A408">
        <v>2556.9971399999999</v>
      </c>
      <c r="B408">
        <v>0.96833944052574517</v>
      </c>
    </row>
    <row r="409" spans="1:2" x14ac:dyDescent="0.2">
      <c r="A409">
        <v>2557.5005900000001</v>
      </c>
      <c r="B409">
        <v>0.96286395399918023</v>
      </c>
    </row>
    <row r="410" spans="1:2" x14ac:dyDescent="0.2">
      <c r="A410">
        <v>2558.0043900000001</v>
      </c>
      <c r="B410">
        <v>0.96039459276664563</v>
      </c>
    </row>
    <row r="411" spans="1:2" x14ac:dyDescent="0.2">
      <c r="A411">
        <v>2558.4993599999998</v>
      </c>
      <c r="B411">
        <v>0.96947721795956809</v>
      </c>
    </row>
    <row r="412" spans="1:2" x14ac:dyDescent="0.2">
      <c r="A412">
        <v>2559.0038500000001</v>
      </c>
      <c r="B412">
        <v>0.95836090894059711</v>
      </c>
    </row>
    <row r="413" spans="1:2" x14ac:dyDescent="0.2">
      <c r="A413">
        <v>2559.4994900000002</v>
      </c>
      <c r="B413">
        <v>0.96467411270335457</v>
      </c>
    </row>
    <row r="414" spans="1:2" x14ac:dyDescent="0.2">
      <c r="A414">
        <v>2559.99548</v>
      </c>
      <c r="B414">
        <v>0.95367597176703212</v>
      </c>
    </row>
    <row r="415" spans="1:2" x14ac:dyDescent="0.2">
      <c r="A415">
        <v>2560.50099</v>
      </c>
      <c r="B415">
        <v>0.96232698278720696</v>
      </c>
    </row>
    <row r="416" spans="1:2" x14ac:dyDescent="0.2">
      <c r="A416">
        <v>2560.99764</v>
      </c>
      <c r="B416">
        <v>0.9645920708797876</v>
      </c>
    </row>
    <row r="417" spans="1:2" x14ac:dyDescent="0.2">
      <c r="A417">
        <v>2561.5038399999999</v>
      </c>
      <c r="B417">
        <v>0.95469447462304813</v>
      </c>
    </row>
    <row r="418" spans="1:2" x14ac:dyDescent="0.2">
      <c r="A418">
        <v>2562.0011800000002</v>
      </c>
      <c r="B418">
        <v>0.95540910003977642</v>
      </c>
    </row>
    <row r="419" spans="1:2" x14ac:dyDescent="0.2">
      <c r="A419">
        <v>2562.4988499999999</v>
      </c>
      <c r="B419">
        <v>0.95343030798788486</v>
      </c>
    </row>
    <row r="420" spans="1:2" x14ac:dyDescent="0.2">
      <c r="A420">
        <v>2562.99685</v>
      </c>
      <c r="B420">
        <v>0.94482735326131173</v>
      </c>
    </row>
    <row r="421" spans="1:2" x14ac:dyDescent="0.2">
      <c r="A421">
        <v>2563.50443</v>
      </c>
      <c r="B421">
        <v>0.95275187016822005</v>
      </c>
    </row>
    <row r="422" spans="1:2" x14ac:dyDescent="0.2">
      <c r="A422">
        <v>2564.0031100000001</v>
      </c>
      <c r="B422">
        <v>0.95747381894713945</v>
      </c>
    </row>
    <row r="423" spans="1:2" x14ac:dyDescent="0.2">
      <c r="A423">
        <v>2564.5021299999999</v>
      </c>
      <c r="B423">
        <v>0.96023060072171251</v>
      </c>
    </row>
    <row r="424" spans="1:2" x14ac:dyDescent="0.2">
      <c r="A424">
        <v>2565.0014900000001</v>
      </c>
      <c r="B424">
        <v>0.95377070895650462</v>
      </c>
    </row>
    <row r="425" spans="1:2" x14ac:dyDescent="0.2">
      <c r="A425">
        <v>2565.5011800000002</v>
      </c>
      <c r="B425">
        <v>0.96045834092701909</v>
      </c>
    </row>
    <row r="426" spans="1:2" x14ac:dyDescent="0.2">
      <c r="A426">
        <v>2566.0012099999999</v>
      </c>
      <c r="B426">
        <v>0.95786978461424266</v>
      </c>
    </row>
    <row r="427" spans="1:2" x14ac:dyDescent="0.2">
      <c r="A427">
        <v>2566.5015800000001</v>
      </c>
      <c r="B427">
        <v>0.9519007759464333</v>
      </c>
    </row>
    <row r="428" spans="1:2" x14ac:dyDescent="0.2">
      <c r="A428">
        <v>2567.0022800000002</v>
      </c>
      <c r="B428">
        <v>0.95919887498382483</v>
      </c>
    </row>
    <row r="429" spans="1:2" x14ac:dyDescent="0.2">
      <c r="A429">
        <v>2567.50333</v>
      </c>
      <c r="B429">
        <v>0.95513588793549564</v>
      </c>
    </row>
    <row r="430" spans="1:2" x14ac:dyDescent="0.2">
      <c r="A430">
        <v>2567.9954200000002</v>
      </c>
      <c r="B430">
        <v>0.96746756451859595</v>
      </c>
    </row>
    <row r="431" spans="1:2" x14ac:dyDescent="0.2">
      <c r="A431">
        <v>2568.4971399999999</v>
      </c>
      <c r="B431">
        <v>0.95941361894767596</v>
      </c>
    </row>
    <row r="432" spans="1:2" x14ac:dyDescent="0.2">
      <c r="A432">
        <v>2568.99919</v>
      </c>
      <c r="B432">
        <v>0.95896840331099131</v>
      </c>
    </row>
    <row r="433" spans="1:2" x14ac:dyDescent="0.2">
      <c r="A433">
        <v>2569.5015800000001</v>
      </c>
      <c r="B433">
        <v>0.96363262975458042</v>
      </c>
    </row>
    <row r="434" spans="1:2" x14ac:dyDescent="0.2">
      <c r="A434">
        <v>2570.0043099999998</v>
      </c>
      <c r="B434">
        <v>0.96098426394353942</v>
      </c>
    </row>
    <row r="435" spans="1:2" x14ac:dyDescent="0.2">
      <c r="A435">
        <v>2570.4980700000001</v>
      </c>
      <c r="B435">
        <v>0.960420452788047</v>
      </c>
    </row>
    <row r="436" spans="1:2" x14ac:dyDescent="0.2">
      <c r="A436">
        <v>2571.0014700000002</v>
      </c>
      <c r="B436">
        <v>0.96201723352792634</v>
      </c>
    </row>
    <row r="437" spans="1:2" x14ac:dyDescent="0.2">
      <c r="A437">
        <v>2571.4958799999999</v>
      </c>
      <c r="B437">
        <v>0.95893666640053066</v>
      </c>
    </row>
    <row r="438" spans="1:2" x14ac:dyDescent="0.2">
      <c r="A438">
        <v>2571.9999600000001</v>
      </c>
      <c r="B438">
        <v>0.9669066851886714</v>
      </c>
    </row>
    <row r="439" spans="1:2" x14ac:dyDescent="0.2">
      <c r="A439">
        <v>2572.5043799999999</v>
      </c>
      <c r="B439">
        <v>0.96948644457902999</v>
      </c>
    </row>
    <row r="440" spans="1:2" x14ac:dyDescent="0.2">
      <c r="A440">
        <v>2572.9997899999998</v>
      </c>
      <c r="B440">
        <v>0.96192279390245439</v>
      </c>
    </row>
    <row r="441" spans="1:2" x14ac:dyDescent="0.2">
      <c r="A441">
        <v>2573.4955300000001</v>
      </c>
      <c r="B441">
        <v>0.96731688139868044</v>
      </c>
    </row>
    <row r="442" spans="1:2" x14ac:dyDescent="0.2">
      <c r="A442">
        <v>2574.0009599999998</v>
      </c>
      <c r="B442">
        <v>0.96694755546308009</v>
      </c>
    </row>
    <row r="443" spans="1:2" x14ac:dyDescent="0.2">
      <c r="A443">
        <v>2574.4973599999998</v>
      </c>
      <c r="B443">
        <v>0.97043533922940606</v>
      </c>
    </row>
    <row r="444" spans="1:2" x14ac:dyDescent="0.2">
      <c r="A444">
        <v>2575.0034599999999</v>
      </c>
      <c r="B444">
        <v>0.96900772453787076</v>
      </c>
    </row>
    <row r="445" spans="1:2" x14ac:dyDescent="0.2">
      <c r="A445">
        <v>2575.5005299999998</v>
      </c>
      <c r="B445">
        <v>0.97263044408433119</v>
      </c>
    </row>
    <row r="446" spans="1:2" x14ac:dyDescent="0.2">
      <c r="A446">
        <v>2575.99793</v>
      </c>
      <c r="B446">
        <v>0.96911749751890119</v>
      </c>
    </row>
    <row r="447" spans="1:2" x14ac:dyDescent="0.2">
      <c r="A447">
        <v>2576.4956499999998</v>
      </c>
      <c r="B447">
        <v>0.9738425987388476</v>
      </c>
    </row>
    <row r="448" spans="1:2" x14ac:dyDescent="0.2">
      <c r="A448">
        <v>2577.0031100000001</v>
      </c>
      <c r="B448">
        <v>0.97549900953803592</v>
      </c>
    </row>
    <row r="449" spans="1:2" x14ac:dyDescent="0.2">
      <c r="A449">
        <v>2577.5014999999999</v>
      </c>
      <c r="B449">
        <v>0.97143492259672337</v>
      </c>
    </row>
    <row r="450" spans="1:2" x14ac:dyDescent="0.2">
      <c r="A450">
        <v>2578.0002300000001</v>
      </c>
      <c r="B450">
        <v>0.97608574885468657</v>
      </c>
    </row>
    <row r="451" spans="1:2" x14ac:dyDescent="0.2">
      <c r="A451">
        <v>2578.49928</v>
      </c>
      <c r="B451">
        <v>0.97976855670072105</v>
      </c>
    </row>
    <row r="452" spans="1:2" x14ac:dyDescent="0.2">
      <c r="A452">
        <v>2578.9986699999999</v>
      </c>
      <c r="B452">
        <v>0.98062077605119014</v>
      </c>
    </row>
    <row r="453" spans="1:2" x14ac:dyDescent="0.2">
      <c r="A453">
        <v>2579.49838</v>
      </c>
      <c r="B453">
        <v>0.97913397253593304</v>
      </c>
    </row>
    <row r="454" spans="1:2" x14ac:dyDescent="0.2">
      <c r="A454">
        <v>2579.9984300000001</v>
      </c>
      <c r="B454">
        <v>0.97420509096942942</v>
      </c>
    </row>
    <row r="455" spans="1:2" x14ac:dyDescent="0.2">
      <c r="A455">
        <v>2580.49881</v>
      </c>
      <c r="B455">
        <v>0.98304426679055967</v>
      </c>
    </row>
    <row r="456" spans="1:2" x14ac:dyDescent="0.2">
      <c r="A456">
        <v>2580.99953</v>
      </c>
      <c r="B456">
        <v>0.98371760485596338</v>
      </c>
    </row>
    <row r="457" spans="1:2" x14ac:dyDescent="0.2">
      <c r="A457">
        <v>2581.5005700000002</v>
      </c>
      <c r="B457">
        <v>0.9827822956398472</v>
      </c>
    </row>
    <row r="458" spans="1:2" x14ac:dyDescent="0.2">
      <c r="A458">
        <v>2582.0019499999999</v>
      </c>
      <c r="B458">
        <v>0.97417205801882678</v>
      </c>
    </row>
    <row r="459" spans="1:2" x14ac:dyDescent="0.2">
      <c r="A459">
        <v>2582.5036599999999</v>
      </c>
      <c r="B459">
        <v>0.97520331651050318</v>
      </c>
    </row>
    <row r="460" spans="1:2" x14ac:dyDescent="0.2">
      <c r="A460">
        <v>2582.9962300000002</v>
      </c>
      <c r="B460">
        <v>0.98306035848978413</v>
      </c>
    </row>
    <row r="461" spans="1:2" x14ac:dyDescent="0.2">
      <c r="A461">
        <v>2583.4985999999999</v>
      </c>
      <c r="B461">
        <v>0.97407670020020076</v>
      </c>
    </row>
    <row r="462" spans="1:2" x14ac:dyDescent="0.2">
      <c r="A462">
        <v>2584.0013100000001</v>
      </c>
      <c r="B462">
        <v>0.97750771409064052</v>
      </c>
    </row>
    <row r="463" spans="1:2" x14ac:dyDescent="0.2">
      <c r="A463">
        <v>2584.5043500000002</v>
      </c>
      <c r="B463">
        <v>0.98284677910719209</v>
      </c>
    </row>
    <row r="464" spans="1:2" x14ac:dyDescent="0.2">
      <c r="A464">
        <v>2584.9982199999999</v>
      </c>
      <c r="B464">
        <v>0.98629208472018282</v>
      </c>
    </row>
    <row r="465" spans="1:2" x14ac:dyDescent="0.2">
      <c r="A465">
        <v>2585.5019200000002</v>
      </c>
      <c r="B465">
        <v>0.98659330332705353</v>
      </c>
    </row>
    <row r="466" spans="1:2" x14ac:dyDescent="0.2">
      <c r="A466">
        <v>2585.9964500000001</v>
      </c>
      <c r="B466">
        <v>0.98357113109917038</v>
      </c>
    </row>
    <row r="467" spans="1:2" x14ac:dyDescent="0.2">
      <c r="A467">
        <v>2586.50081</v>
      </c>
      <c r="B467">
        <v>0.97858126616175323</v>
      </c>
    </row>
    <row r="468" spans="1:2" x14ac:dyDescent="0.2">
      <c r="A468">
        <v>2586.9959800000001</v>
      </c>
      <c r="B468">
        <v>0.99228296613748379</v>
      </c>
    </row>
    <row r="469" spans="1:2" x14ac:dyDescent="0.2">
      <c r="A469">
        <v>2587.50101</v>
      </c>
      <c r="B469">
        <v>0.98119701670479853</v>
      </c>
    </row>
    <row r="470" spans="1:2" x14ac:dyDescent="0.2">
      <c r="A470">
        <v>2587.9968399999998</v>
      </c>
      <c r="B470">
        <v>0.97547560578653414</v>
      </c>
    </row>
    <row r="471" spans="1:2" x14ac:dyDescent="0.2">
      <c r="A471">
        <v>2588.5025300000002</v>
      </c>
      <c r="B471">
        <v>0.98168007820340786</v>
      </c>
    </row>
    <row r="472" spans="1:2" x14ac:dyDescent="0.2">
      <c r="A472">
        <v>2588.99901</v>
      </c>
      <c r="B472">
        <v>0.97902971817417717</v>
      </c>
    </row>
    <row r="473" spans="1:2" x14ac:dyDescent="0.2">
      <c r="A473">
        <v>2589.4958200000001</v>
      </c>
      <c r="B473">
        <v>0.9883057789759736</v>
      </c>
    </row>
    <row r="474" spans="1:2" x14ac:dyDescent="0.2">
      <c r="A474">
        <v>2590.0025099999998</v>
      </c>
      <c r="B474">
        <v>0.98423929673512189</v>
      </c>
    </row>
    <row r="475" spans="1:2" x14ac:dyDescent="0.2">
      <c r="A475">
        <v>2590.4999600000001</v>
      </c>
      <c r="B475">
        <v>0.98312453813525602</v>
      </c>
    </row>
    <row r="476" spans="1:2" x14ac:dyDescent="0.2">
      <c r="A476">
        <v>2590.99775</v>
      </c>
      <c r="B476">
        <v>0.98440989726385408</v>
      </c>
    </row>
    <row r="477" spans="1:2" x14ac:dyDescent="0.2">
      <c r="A477">
        <v>2591.4958499999998</v>
      </c>
      <c r="B477">
        <v>0.98010403809568647</v>
      </c>
    </row>
    <row r="478" spans="1:2" x14ac:dyDescent="0.2">
      <c r="A478">
        <v>2592.00387</v>
      </c>
      <c r="B478">
        <v>0.98273212823894807</v>
      </c>
    </row>
    <row r="479" spans="1:2" x14ac:dyDescent="0.2">
      <c r="A479">
        <v>2592.5026400000002</v>
      </c>
      <c r="B479">
        <v>0.98112524812870727</v>
      </c>
    </row>
    <row r="480" spans="1:2" x14ac:dyDescent="0.2">
      <c r="A480">
        <v>2593.00173</v>
      </c>
      <c r="B480">
        <v>0.98837503859965703</v>
      </c>
    </row>
    <row r="481" spans="1:2" x14ac:dyDescent="0.2">
      <c r="A481">
        <v>2593.5011399999999</v>
      </c>
      <c r="B481">
        <v>0.98320422398290164</v>
      </c>
    </row>
    <row r="482" spans="1:2" x14ac:dyDescent="0.2">
      <c r="A482">
        <v>2594.0008800000001</v>
      </c>
      <c r="B482">
        <v>1.0009074119230237</v>
      </c>
    </row>
    <row r="483" spans="1:2" x14ac:dyDescent="0.2">
      <c r="A483">
        <v>2594.5009500000001</v>
      </c>
      <c r="B483">
        <v>0.98737128617981196</v>
      </c>
    </row>
    <row r="484" spans="1:2" x14ac:dyDescent="0.2">
      <c r="A484">
        <v>2595.0013399999998</v>
      </c>
      <c r="B484">
        <v>1.0007067887753349</v>
      </c>
    </row>
    <row r="485" spans="1:2" x14ac:dyDescent="0.2">
      <c r="A485">
        <v>2595.5020599999998</v>
      </c>
      <c r="B485">
        <v>0.99707173809950533</v>
      </c>
    </row>
    <row r="486" spans="1:2" x14ac:dyDescent="0.2">
      <c r="A486">
        <v>2596.0031100000001</v>
      </c>
      <c r="B486">
        <v>0.99946192223980812</v>
      </c>
    </row>
    <row r="487" spans="1:2" x14ac:dyDescent="0.2">
      <c r="A487">
        <v>2596.5044899999998</v>
      </c>
      <c r="B487">
        <v>1.0041927607944985</v>
      </c>
    </row>
    <row r="488" spans="1:2" x14ac:dyDescent="0.2">
      <c r="A488">
        <v>2596.9965400000001</v>
      </c>
      <c r="B488">
        <v>1.0076878902954161</v>
      </c>
    </row>
    <row r="489" spans="1:2" x14ac:dyDescent="0.2">
      <c r="A489">
        <v>2597.49856</v>
      </c>
      <c r="B489">
        <v>1.0066335807524147</v>
      </c>
    </row>
    <row r="490" spans="1:2" x14ac:dyDescent="0.2">
      <c r="A490">
        <v>2598.0009100000002</v>
      </c>
      <c r="B490">
        <v>1.0145589882198549</v>
      </c>
    </row>
    <row r="491" spans="1:2" x14ac:dyDescent="0.2">
      <c r="A491">
        <v>2598.5035899999998</v>
      </c>
      <c r="B491">
        <v>1.0174425614494309</v>
      </c>
    </row>
    <row r="492" spans="1:2" x14ac:dyDescent="0.2">
      <c r="A492">
        <v>2598.99692</v>
      </c>
      <c r="B492">
        <v>1.0219936250517894</v>
      </c>
    </row>
    <row r="493" spans="1:2" x14ac:dyDescent="0.2">
      <c r="A493">
        <v>2599.5002500000001</v>
      </c>
      <c r="B493">
        <v>1.0179261725006641</v>
      </c>
    </row>
    <row r="494" spans="1:2" x14ac:dyDescent="0.2">
      <c r="A494">
        <v>2600.0039099999999</v>
      </c>
      <c r="B494">
        <v>1.0202574541169713</v>
      </c>
    </row>
    <row r="495" spans="1:2" x14ac:dyDescent="0.2">
      <c r="A495">
        <v>2600.4982</v>
      </c>
      <c r="B495">
        <v>1.034031229102089</v>
      </c>
    </row>
    <row r="496" spans="1:2" x14ac:dyDescent="0.2">
      <c r="A496">
        <v>2601.0025099999998</v>
      </c>
      <c r="B496">
        <v>1.0300241569296305</v>
      </c>
    </row>
    <row r="497" spans="1:2" x14ac:dyDescent="0.2">
      <c r="A497">
        <v>2601.4974499999998</v>
      </c>
      <c r="B497">
        <v>1.0372182366548741</v>
      </c>
    </row>
    <row r="498" spans="1:2" x14ac:dyDescent="0.2">
      <c r="A498">
        <v>2602.0024100000001</v>
      </c>
      <c r="B498">
        <v>1.0225618860288743</v>
      </c>
    </row>
    <row r="499" spans="1:2" x14ac:dyDescent="0.2">
      <c r="A499">
        <v>2602.4979899999998</v>
      </c>
      <c r="B499">
        <v>1.0271136837810775</v>
      </c>
    </row>
    <row r="500" spans="1:2" x14ac:dyDescent="0.2">
      <c r="A500">
        <v>2603.0036</v>
      </c>
      <c r="B500">
        <v>1.0363984231592982</v>
      </c>
    </row>
    <row r="501" spans="1:2" x14ac:dyDescent="0.2">
      <c r="A501">
        <v>2603.49982</v>
      </c>
      <c r="B501">
        <v>1.0399576332419107</v>
      </c>
    </row>
    <row r="502" spans="1:2" x14ac:dyDescent="0.2">
      <c r="A502">
        <v>2603.9963499999999</v>
      </c>
      <c r="B502">
        <v>1.0431536363677856</v>
      </c>
    </row>
    <row r="503" spans="1:2" x14ac:dyDescent="0.2">
      <c r="A503">
        <v>2604.5029500000001</v>
      </c>
      <c r="B503">
        <v>1.0537955497984195</v>
      </c>
    </row>
    <row r="504" spans="1:2" x14ac:dyDescent="0.2">
      <c r="A504">
        <v>2605.0001299999999</v>
      </c>
      <c r="B504">
        <v>1.0416606486612663</v>
      </c>
    </row>
    <row r="505" spans="1:2" x14ac:dyDescent="0.2">
      <c r="A505">
        <v>2605.4976200000001</v>
      </c>
      <c r="B505">
        <v>1.0420238721896076</v>
      </c>
    </row>
    <row r="506" spans="1:2" x14ac:dyDescent="0.2">
      <c r="A506">
        <v>2605.9954400000001</v>
      </c>
      <c r="B506">
        <v>1.0334026376597765</v>
      </c>
    </row>
    <row r="507" spans="1:2" x14ac:dyDescent="0.2">
      <c r="A507">
        <v>2606.5033400000002</v>
      </c>
      <c r="B507">
        <v>1.0462580563574431</v>
      </c>
    </row>
    <row r="508" spans="1:2" x14ac:dyDescent="0.2">
      <c r="A508">
        <v>2607.0018</v>
      </c>
      <c r="B508">
        <v>1.0299389296262988</v>
      </c>
    </row>
    <row r="509" spans="1:2" x14ac:dyDescent="0.2">
      <c r="A509">
        <v>2607.5005900000001</v>
      </c>
      <c r="B509">
        <v>1.0415072621428876</v>
      </c>
    </row>
    <row r="510" spans="1:2" x14ac:dyDescent="0.2">
      <c r="A510">
        <v>2607.9996900000001</v>
      </c>
      <c r="B510">
        <v>1.0384233700677621</v>
      </c>
    </row>
    <row r="511" spans="1:2" x14ac:dyDescent="0.2">
      <c r="A511">
        <v>2608.4991100000002</v>
      </c>
      <c r="B511">
        <v>1.0449390099130655</v>
      </c>
    </row>
    <row r="512" spans="1:2" x14ac:dyDescent="0.2">
      <c r="A512">
        <v>2608.9988499999999</v>
      </c>
      <c r="B512">
        <v>1.0337326356784957</v>
      </c>
    </row>
    <row r="513" spans="1:2" x14ac:dyDescent="0.2">
      <c r="A513">
        <v>2609.4989099999998</v>
      </c>
      <c r="B513">
        <v>1.0288599175489612</v>
      </c>
    </row>
    <row r="514" spans="1:2" x14ac:dyDescent="0.2">
      <c r="A514">
        <v>2609.9992900000002</v>
      </c>
      <c r="B514">
        <v>1.0476892748795046</v>
      </c>
    </row>
    <row r="515" spans="1:2" x14ac:dyDescent="0.2">
      <c r="A515">
        <v>2610.5</v>
      </c>
      <c r="B515">
        <v>1.0371560353662672</v>
      </c>
    </row>
    <row r="516" spans="1:2" x14ac:dyDescent="0.2">
      <c r="A516">
        <v>2611.0010200000002</v>
      </c>
      <c r="B516">
        <v>1.0323434772026185</v>
      </c>
    </row>
    <row r="517" spans="1:2" x14ac:dyDescent="0.2">
      <c r="A517">
        <v>2611.5023700000002</v>
      </c>
      <c r="B517">
        <v>1.0330782404255552</v>
      </c>
    </row>
    <row r="518" spans="1:2" x14ac:dyDescent="0.2">
      <c r="A518">
        <v>2612.0040399999998</v>
      </c>
      <c r="B518">
        <v>1.026666239946965</v>
      </c>
    </row>
    <row r="519" spans="1:2" x14ac:dyDescent="0.2">
      <c r="A519">
        <v>2612.4961800000001</v>
      </c>
      <c r="B519">
        <v>1.0333729328948063</v>
      </c>
    </row>
    <row r="520" spans="1:2" x14ac:dyDescent="0.2">
      <c r="A520">
        <v>2612.9984899999999</v>
      </c>
      <c r="B520">
        <v>1.0280669476474973</v>
      </c>
    </row>
    <row r="521" spans="1:2" x14ac:dyDescent="0.2">
      <c r="A521">
        <v>2613.5011199999999</v>
      </c>
      <c r="B521">
        <v>1.0285513557105708</v>
      </c>
    </row>
    <row r="522" spans="1:2" x14ac:dyDescent="0.2">
      <c r="A522">
        <v>2614.0040800000002</v>
      </c>
      <c r="B522">
        <v>1.0327955861666758</v>
      </c>
    </row>
    <row r="523" spans="1:2" x14ac:dyDescent="0.2">
      <c r="A523">
        <v>2614.49748</v>
      </c>
      <c r="B523">
        <v>1.0433840712660811</v>
      </c>
    </row>
    <row r="524" spans="1:2" x14ac:dyDescent="0.2">
      <c r="A524">
        <v>2615.0010699999998</v>
      </c>
      <c r="B524">
        <v>1.0358041490161785</v>
      </c>
    </row>
    <row r="525" spans="1:2" x14ac:dyDescent="0.2">
      <c r="A525">
        <v>2615.4951099999998</v>
      </c>
      <c r="B525">
        <v>1.0297021211930095</v>
      </c>
    </row>
    <row r="526" spans="1:2" x14ac:dyDescent="0.2">
      <c r="A526">
        <v>2615.9993399999998</v>
      </c>
      <c r="B526">
        <v>1.0356671954614365</v>
      </c>
    </row>
    <row r="527" spans="1:2" x14ac:dyDescent="0.2">
      <c r="A527">
        <v>2616.5039000000002</v>
      </c>
      <c r="B527">
        <v>1.0277149888656276</v>
      </c>
    </row>
    <row r="528" spans="1:2" x14ac:dyDescent="0.2">
      <c r="A528">
        <v>2616.9988800000001</v>
      </c>
      <c r="B528">
        <v>1.034052038193956</v>
      </c>
    </row>
    <row r="529" spans="1:2" x14ac:dyDescent="0.2">
      <c r="A529">
        <v>2617.5040800000002</v>
      </c>
      <c r="B529">
        <v>1.0167366481075728</v>
      </c>
    </row>
    <row r="530" spans="1:2" x14ac:dyDescent="0.2">
      <c r="A530">
        <v>2617.9996900000001</v>
      </c>
      <c r="B530">
        <v>1.0249843922514394</v>
      </c>
    </row>
    <row r="531" spans="1:2" x14ac:dyDescent="0.2">
      <c r="A531">
        <v>2618.4956099999999</v>
      </c>
      <c r="B531">
        <v>1.0302151742525494</v>
      </c>
    </row>
    <row r="532" spans="1:2" x14ac:dyDescent="0.2">
      <c r="A532">
        <v>2619.0017800000001</v>
      </c>
      <c r="B532">
        <v>1.0364316673910672</v>
      </c>
    </row>
    <row r="533" spans="1:2" x14ac:dyDescent="0.2">
      <c r="A533">
        <v>2619.4983299999999</v>
      </c>
      <c r="B533">
        <v>1.0182503387906408</v>
      </c>
    </row>
    <row r="534" spans="1:2" x14ac:dyDescent="0.2">
      <c r="A534">
        <v>2619.9951999999998</v>
      </c>
      <c r="B534">
        <v>1.0269918645804048</v>
      </c>
    </row>
    <row r="535" spans="1:2" x14ac:dyDescent="0.2">
      <c r="A535">
        <v>2620.5023200000001</v>
      </c>
      <c r="B535">
        <v>1.0220552563161269</v>
      </c>
    </row>
    <row r="536" spans="1:2" x14ac:dyDescent="0.2">
      <c r="A536">
        <v>2620.99982</v>
      </c>
      <c r="B536">
        <v>1.023032745335662</v>
      </c>
    </row>
    <row r="537" spans="1:2" x14ac:dyDescent="0.2">
      <c r="A537">
        <v>2621.49764</v>
      </c>
      <c r="B537">
        <v>1.0224710977825531</v>
      </c>
    </row>
    <row r="538" spans="1:2" x14ac:dyDescent="0.2">
      <c r="A538">
        <v>2621.99577</v>
      </c>
      <c r="B538">
        <v>1.0317070140328666</v>
      </c>
    </row>
    <row r="539" spans="1:2" x14ac:dyDescent="0.2">
      <c r="A539">
        <v>2622.5041799999999</v>
      </c>
      <c r="B539">
        <v>1.0336102880779625</v>
      </c>
    </row>
    <row r="540" spans="1:2" x14ac:dyDescent="0.2">
      <c r="A540">
        <v>2623.0029399999999</v>
      </c>
      <c r="B540">
        <v>1.0302733210404214</v>
      </c>
    </row>
    <row r="541" spans="1:2" x14ac:dyDescent="0.2">
      <c r="A541">
        <v>2623.5020199999999</v>
      </c>
      <c r="B541">
        <v>1.0286046780485807</v>
      </c>
    </row>
    <row r="542" spans="1:2" x14ac:dyDescent="0.2">
      <c r="A542">
        <v>2624.0014099999999</v>
      </c>
      <c r="B542">
        <v>1.0267461396042981</v>
      </c>
    </row>
    <row r="543" spans="1:2" x14ac:dyDescent="0.2">
      <c r="A543">
        <v>2624.5011199999999</v>
      </c>
      <c r="B543">
        <v>1.0383276961319896</v>
      </c>
    </row>
    <row r="544" spans="1:2" x14ac:dyDescent="0.2">
      <c r="A544">
        <v>2625.0011399999999</v>
      </c>
      <c r="B544">
        <v>1.033943876463463</v>
      </c>
    </row>
    <row r="545" spans="1:2" x14ac:dyDescent="0.2">
      <c r="A545">
        <v>2625.5014799999999</v>
      </c>
      <c r="B545">
        <v>1.0375700041325771</v>
      </c>
    </row>
    <row r="546" spans="1:2" x14ac:dyDescent="0.2">
      <c r="A546">
        <v>2626.0021400000001</v>
      </c>
      <c r="B546">
        <v>1.027025829257243</v>
      </c>
    </row>
    <row r="547" spans="1:2" x14ac:dyDescent="0.2">
      <c r="A547">
        <v>2626.5031100000001</v>
      </c>
      <c r="B547">
        <v>1.0384808190869879</v>
      </c>
    </row>
    <row r="548" spans="1:2" x14ac:dyDescent="0.2">
      <c r="A548">
        <v>2627.0043900000001</v>
      </c>
      <c r="B548">
        <v>1.0411217152242367</v>
      </c>
    </row>
    <row r="549" spans="1:2" x14ac:dyDescent="0.2">
      <c r="A549">
        <v>2627.4959600000002</v>
      </c>
      <c r="B549">
        <v>1.0356289832153946</v>
      </c>
    </row>
    <row r="550" spans="1:2" x14ac:dyDescent="0.2">
      <c r="A550">
        <v>2627.9978700000001</v>
      </c>
      <c r="B550">
        <v>1.0351892475301683</v>
      </c>
    </row>
    <row r="551" spans="1:2" x14ac:dyDescent="0.2">
      <c r="A551">
        <v>2628.5001000000002</v>
      </c>
      <c r="B551">
        <v>1.053552942925019</v>
      </c>
    </row>
    <row r="552" spans="1:2" x14ac:dyDescent="0.2">
      <c r="A552">
        <v>2629.0026499999999</v>
      </c>
      <c r="B552">
        <v>1.0544720101227805</v>
      </c>
    </row>
    <row r="553" spans="1:2" x14ac:dyDescent="0.2">
      <c r="A553">
        <v>2629.4954600000001</v>
      </c>
      <c r="B553">
        <v>1.0496548742701215</v>
      </c>
    </row>
    <row r="554" spans="1:2" x14ac:dyDescent="0.2">
      <c r="A554">
        <v>2629.99863</v>
      </c>
      <c r="B554">
        <v>1.0564935148091819</v>
      </c>
    </row>
    <row r="555" spans="1:2" x14ac:dyDescent="0.2">
      <c r="A555">
        <v>2630.5021299999999</v>
      </c>
      <c r="B555">
        <v>1.0617871662732046</v>
      </c>
    </row>
    <row r="556" spans="1:2" x14ac:dyDescent="0.2">
      <c r="A556">
        <v>2630.99586</v>
      </c>
      <c r="B556">
        <v>1.0648026572743574</v>
      </c>
    </row>
    <row r="557" spans="1:2" x14ac:dyDescent="0.2">
      <c r="A557">
        <v>2631.4999800000001</v>
      </c>
      <c r="B557">
        <v>1.0644258007285918</v>
      </c>
    </row>
    <row r="558" spans="1:2" x14ac:dyDescent="0.2">
      <c r="A558">
        <v>2632.0044200000002</v>
      </c>
      <c r="B558">
        <v>1.0601624212611689</v>
      </c>
    </row>
    <row r="559" spans="1:2" x14ac:dyDescent="0.2">
      <c r="A559">
        <v>2632.4990899999998</v>
      </c>
      <c r="B559">
        <v>1.0602176228970648</v>
      </c>
    </row>
    <row r="560" spans="1:2" x14ac:dyDescent="0.2">
      <c r="A560">
        <v>2633.00416</v>
      </c>
      <c r="B560">
        <v>1.0648980648417752</v>
      </c>
    </row>
    <row r="561" spans="1:2" x14ac:dyDescent="0.2">
      <c r="A561">
        <v>2633.49944</v>
      </c>
      <c r="B561">
        <v>1.0552045375038632</v>
      </c>
    </row>
    <row r="562" spans="1:2" x14ac:dyDescent="0.2">
      <c r="A562">
        <v>2633.99503</v>
      </c>
      <c r="B562">
        <v>1.0574173221658008</v>
      </c>
    </row>
    <row r="563" spans="1:2" x14ac:dyDescent="0.2">
      <c r="A563">
        <v>2634.5010499999999</v>
      </c>
      <c r="B563">
        <v>1.0554979273866387</v>
      </c>
    </row>
    <row r="564" spans="1:2" x14ac:dyDescent="0.2">
      <c r="A564">
        <v>2634.9972600000001</v>
      </c>
      <c r="B564">
        <v>1.0640679809064577</v>
      </c>
    </row>
    <row r="565" spans="1:2" x14ac:dyDescent="0.2">
      <c r="A565">
        <v>2635.5039099999999</v>
      </c>
      <c r="B565">
        <v>1.0595534447496724</v>
      </c>
    </row>
    <row r="566" spans="1:2" x14ac:dyDescent="0.2">
      <c r="A566">
        <v>2636.00074</v>
      </c>
      <c r="B566">
        <v>1.0592986281797208</v>
      </c>
    </row>
    <row r="567" spans="1:2" x14ac:dyDescent="0.2">
      <c r="A567">
        <v>2636.4978799999999</v>
      </c>
      <c r="B567">
        <v>1.0597824067702672</v>
      </c>
    </row>
    <row r="568" spans="1:2" x14ac:dyDescent="0.2">
      <c r="A568">
        <v>2636.9953300000002</v>
      </c>
      <c r="B568">
        <v>1.0554493257017854</v>
      </c>
    </row>
    <row r="569" spans="1:2" x14ac:dyDescent="0.2">
      <c r="A569">
        <v>2637.50324</v>
      </c>
      <c r="B569">
        <v>1.0667399493359555</v>
      </c>
    </row>
    <row r="570" spans="1:2" x14ac:dyDescent="0.2">
      <c r="A570">
        <v>2638.0013100000001</v>
      </c>
      <c r="B570">
        <v>1.0641381533560177</v>
      </c>
    </row>
    <row r="571" spans="1:2" x14ac:dyDescent="0.2">
      <c r="A571">
        <v>2638.4996900000001</v>
      </c>
      <c r="B571">
        <v>1.0655501281708271</v>
      </c>
    </row>
    <row r="572" spans="1:2" x14ac:dyDescent="0.2">
      <c r="A572">
        <v>2638.99838</v>
      </c>
      <c r="B572">
        <v>1.0706673992059734</v>
      </c>
    </row>
    <row r="573" spans="1:2" x14ac:dyDescent="0.2">
      <c r="A573">
        <v>2639.4973799999998</v>
      </c>
      <c r="B573">
        <v>1.0665823285637888</v>
      </c>
    </row>
    <row r="574" spans="1:2" x14ac:dyDescent="0.2">
      <c r="A574">
        <v>2639.9966800000002</v>
      </c>
      <c r="B574">
        <v>1.0672521602119078</v>
      </c>
    </row>
    <row r="575" spans="1:2" x14ac:dyDescent="0.2">
      <c r="A575">
        <v>2640.4962999999998</v>
      </c>
      <c r="B575">
        <v>1.0679223145756473</v>
      </c>
    </row>
    <row r="576" spans="1:2" x14ac:dyDescent="0.2">
      <c r="A576">
        <v>2640.9962300000002</v>
      </c>
      <c r="B576">
        <v>1.0650696677838354</v>
      </c>
    </row>
    <row r="577" spans="1:2" x14ac:dyDescent="0.2">
      <c r="A577">
        <v>2641.4964599999998</v>
      </c>
      <c r="B577">
        <v>1.0662344577648988</v>
      </c>
    </row>
    <row r="578" spans="1:2" x14ac:dyDescent="0.2">
      <c r="A578">
        <v>2641.99701</v>
      </c>
      <c r="B578">
        <v>1.0635034730023916</v>
      </c>
    </row>
    <row r="579" spans="1:2" x14ac:dyDescent="0.2">
      <c r="A579">
        <v>2642.4978599999999</v>
      </c>
      <c r="B579">
        <v>1.0458662736445068</v>
      </c>
    </row>
    <row r="580" spans="1:2" x14ac:dyDescent="0.2">
      <c r="A580">
        <v>2642.9990299999999</v>
      </c>
      <c r="B580">
        <v>1.0639160670149839</v>
      </c>
    </row>
    <row r="581" spans="1:2" x14ac:dyDescent="0.2">
      <c r="A581">
        <v>2643.5005099999998</v>
      </c>
      <c r="B581">
        <v>1.0634704222010785</v>
      </c>
    </row>
    <row r="582" spans="1:2" x14ac:dyDescent="0.2">
      <c r="A582">
        <v>2644.0023000000001</v>
      </c>
      <c r="B582">
        <v>1.0625909721029412</v>
      </c>
    </row>
    <row r="583" spans="1:2" x14ac:dyDescent="0.2">
      <c r="A583">
        <v>2644.5043999999998</v>
      </c>
      <c r="B583">
        <v>1.0692632477621149</v>
      </c>
    </row>
    <row r="584" spans="1:2" x14ac:dyDescent="0.2">
      <c r="A584">
        <v>2644.99656</v>
      </c>
      <c r="B584">
        <v>1.0646677839399117</v>
      </c>
    </row>
    <row r="585" spans="1:2" x14ac:dyDescent="0.2">
      <c r="A585">
        <v>2645.49928</v>
      </c>
      <c r="B585">
        <v>1.065086994770319</v>
      </c>
    </row>
    <row r="586" spans="1:2" x14ac:dyDescent="0.2">
      <c r="A586">
        <v>2646.0023099999999</v>
      </c>
      <c r="B586">
        <v>1.0673632645351916</v>
      </c>
    </row>
    <row r="587" spans="1:2" x14ac:dyDescent="0.2">
      <c r="A587">
        <v>2646.4953700000001</v>
      </c>
      <c r="B587">
        <v>1.059476069908696</v>
      </c>
    </row>
    <row r="588" spans="1:2" x14ac:dyDescent="0.2">
      <c r="A588">
        <v>2646.9990200000002</v>
      </c>
      <c r="B588">
        <v>1.0599522526006717</v>
      </c>
    </row>
    <row r="589" spans="1:2" x14ac:dyDescent="0.2">
      <c r="A589">
        <v>2647.50299</v>
      </c>
      <c r="B589">
        <v>1.0598749558875864</v>
      </c>
    </row>
    <row r="590" spans="1:2" x14ac:dyDescent="0.2">
      <c r="A590">
        <v>2647.9969700000001</v>
      </c>
      <c r="B590">
        <v>1.0629614453795639</v>
      </c>
    </row>
    <row r="591" spans="1:2" x14ac:dyDescent="0.2">
      <c r="A591">
        <v>2648.50155</v>
      </c>
      <c r="B591">
        <v>1.0579765374709071</v>
      </c>
    </row>
    <row r="592" spans="1:2" x14ac:dyDescent="0.2">
      <c r="A592">
        <v>2648.9961400000002</v>
      </c>
      <c r="B592">
        <v>1.063611166911838</v>
      </c>
    </row>
    <row r="593" spans="1:2" x14ac:dyDescent="0.2">
      <c r="A593">
        <v>2649.5013399999998</v>
      </c>
      <c r="B593">
        <v>1.0609270733189411</v>
      </c>
    </row>
    <row r="594" spans="1:2" x14ac:dyDescent="0.2">
      <c r="A594">
        <v>2649.9965299999999</v>
      </c>
      <c r="B594">
        <v>1.0570582745776209</v>
      </c>
    </row>
    <row r="595" spans="1:2" x14ac:dyDescent="0.2">
      <c r="A595">
        <v>2650.50236</v>
      </c>
      <c r="B595">
        <v>1.0558628661074525</v>
      </c>
    </row>
    <row r="596" spans="1:2" x14ac:dyDescent="0.2">
      <c r="A596">
        <v>2650.9981600000001</v>
      </c>
      <c r="B596">
        <v>1.0536719174477842</v>
      </c>
    </row>
    <row r="597" spans="1:2" x14ac:dyDescent="0.2">
      <c r="A597">
        <v>2651.50461</v>
      </c>
      <c r="B597">
        <v>1.0575170909017468</v>
      </c>
    </row>
    <row r="598" spans="1:2" x14ac:dyDescent="0.2">
      <c r="A598">
        <v>2652.0010299999999</v>
      </c>
      <c r="B598">
        <v>1.0574441052324111</v>
      </c>
    </row>
    <row r="599" spans="1:2" x14ac:dyDescent="0.2">
      <c r="A599">
        <v>2652.4977399999998</v>
      </c>
      <c r="B599">
        <v>1.0605470210926371</v>
      </c>
    </row>
    <row r="600" spans="1:2" x14ac:dyDescent="0.2">
      <c r="A600">
        <v>2653.0051199999998</v>
      </c>
      <c r="B600">
        <v>1.0539404469133122</v>
      </c>
    </row>
    <row r="601" spans="1:2" x14ac:dyDescent="0.2">
      <c r="A601">
        <v>2653.50245</v>
      </c>
      <c r="B601">
        <v>1.0569244433957932</v>
      </c>
    </row>
    <row r="602" spans="1:2" x14ac:dyDescent="0.2">
      <c r="A602">
        <v>2654.00009</v>
      </c>
      <c r="B602">
        <v>1.0558595244552735</v>
      </c>
    </row>
    <row r="603" spans="1:2" x14ac:dyDescent="0.2">
      <c r="A603">
        <v>2654.49802</v>
      </c>
      <c r="B603">
        <v>1.0570992882344212</v>
      </c>
    </row>
    <row r="604" spans="1:2" x14ac:dyDescent="0.2">
      <c r="A604">
        <v>2654.9962599999999</v>
      </c>
      <c r="B604">
        <v>1.0586519863193025</v>
      </c>
    </row>
    <row r="605" spans="1:2" x14ac:dyDescent="0.2">
      <c r="A605">
        <v>2655.5051899999999</v>
      </c>
      <c r="B605">
        <v>1.0541660597120781</v>
      </c>
    </row>
    <row r="606" spans="1:2" x14ac:dyDescent="0.2">
      <c r="A606">
        <v>2656.00405</v>
      </c>
      <c r="B606">
        <v>1.061259900404512</v>
      </c>
    </row>
    <row r="607" spans="1:2" x14ac:dyDescent="0.2">
      <c r="A607">
        <v>2656.5032000000001</v>
      </c>
      <c r="B607">
        <v>1.0531013445201347</v>
      </c>
    </row>
    <row r="608" spans="1:2" x14ac:dyDescent="0.2">
      <c r="A608">
        <v>2657.0026699999999</v>
      </c>
      <c r="B608">
        <v>1.0530362164609182</v>
      </c>
    </row>
    <row r="609" spans="1:2" x14ac:dyDescent="0.2">
      <c r="A609">
        <v>2657.50243</v>
      </c>
      <c r="B609">
        <v>1.0518512751472313</v>
      </c>
    </row>
    <row r="610" spans="1:2" x14ac:dyDescent="0.2">
      <c r="A610">
        <v>2658.0025000000001</v>
      </c>
      <c r="B610">
        <v>1.0524695872737508</v>
      </c>
    </row>
    <row r="611" spans="1:2" x14ac:dyDescent="0.2">
      <c r="A611">
        <v>2658.50288</v>
      </c>
      <c r="B611">
        <v>1.0474224728726536</v>
      </c>
    </row>
    <row r="612" spans="1:2" x14ac:dyDescent="0.2">
      <c r="A612">
        <v>2659.0035600000001</v>
      </c>
      <c r="B612">
        <v>1.0482875168216008</v>
      </c>
    </row>
    <row r="613" spans="1:2" x14ac:dyDescent="0.2">
      <c r="A613">
        <v>2659.5045399999999</v>
      </c>
      <c r="B613">
        <v>1.0421146931027616</v>
      </c>
    </row>
    <row r="614" spans="1:2" x14ac:dyDescent="0.2">
      <c r="A614">
        <v>2659.99539</v>
      </c>
      <c r="B614">
        <v>1.048651096756936</v>
      </c>
    </row>
    <row r="615" spans="1:2" x14ac:dyDescent="0.2">
      <c r="A615">
        <v>2660.4969799999999</v>
      </c>
      <c r="B615">
        <v>1.0485816497903946</v>
      </c>
    </row>
    <row r="616" spans="1:2" x14ac:dyDescent="0.2">
      <c r="A616">
        <v>2660.9988699999999</v>
      </c>
      <c r="B616">
        <v>1.0433993411191869</v>
      </c>
    </row>
    <row r="617" spans="1:2" x14ac:dyDescent="0.2">
      <c r="A617">
        <v>2661.50108</v>
      </c>
      <c r="B617">
        <v>1.0433340916432916</v>
      </c>
    </row>
    <row r="618" spans="1:2" x14ac:dyDescent="0.2">
      <c r="A618">
        <v>2662.0035899999998</v>
      </c>
      <c r="B618">
        <v>1.0427655299724348</v>
      </c>
    </row>
    <row r="619" spans="1:2" x14ac:dyDescent="0.2">
      <c r="A619">
        <v>2662.4959199999998</v>
      </c>
      <c r="B619">
        <v>1.0393283570062006</v>
      </c>
    </row>
    <row r="620" spans="1:2" x14ac:dyDescent="0.2">
      <c r="A620">
        <v>2662.9990400000002</v>
      </c>
      <c r="B620">
        <v>1.0370110556102323</v>
      </c>
    </row>
    <row r="621" spans="1:2" x14ac:dyDescent="0.2">
      <c r="A621">
        <v>2663.5024600000002</v>
      </c>
      <c r="B621">
        <v>1.0286453237162911</v>
      </c>
    </row>
    <row r="622" spans="1:2" x14ac:dyDescent="0.2">
      <c r="A622">
        <v>2663.9956900000002</v>
      </c>
      <c r="B622">
        <v>1.0255187122570895</v>
      </c>
    </row>
    <row r="623" spans="1:2" x14ac:dyDescent="0.2">
      <c r="A623">
        <v>2664.49973</v>
      </c>
      <c r="B623">
        <v>1.0198351398684948</v>
      </c>
    </row>
    <row r="624" spans="1:2" x14ac:dyDescent="0.2">
      <c r="A624">
        <v>2665.0040600000002</v>
      </c>
      <c r="B624">
        <v>1.0240072788703183</v>
      </c>
    </row>
    <row r="625" spans="1:2" x14ac:dyDescent="0.2">
      <c r="A625">
        <v>2665.4981899999998</v>
      </c>
      <c r="B625">
        <v>1.0166338767975698</v>
      </c>
    </row>
    <row r="626" spans="1:2" x14ac:dyDescent="0.2">
      <c r="A626">
        <v>2666.0031399999998</v>
      </c>
      <c r="B626">
        <v>1.0125063483687298</v>
      </c>
    </row>
    <row r="627" spans="1:2" x14ac:dyDescent="0.2">
      <c r="A627">
        <v>2666.4978700000001</v>
      </c>
      <c r="B627">
        <v>1.006381148795964</v>
      </c>
    </row>
    <row r="628" spans="1:2" x14ac:dyDescent="0.2">
      <c r="A628">
        <v>2667.0034300000002</v>
      </c>
      <c r="B628">
        <v>1.0068676115627553</v>
      </c>
    </row>
    <row r="629" spans="1:2" x14ac:dyDescent="0.2">
      <c r="A629">
        <v>2667.4987599999999</v>
      </c>
      <c r="B629">
        <v>1.0021154984752347</v>
      </c>
    </row>
    <row r="630" spans="1:2" x14ac:dyDescent="0.2">
      <c r="A630">
        <v>2668.0049300000001</v>
      </c>
      <c r="B630">
        <v>0.99929860845701834</v>
      </c>
    </row>
    <row r="631" spans="1:2" x14ac:dyDescent="0.2">
      <c r="A631">
        <v>2668.5008499999999</v>
      </c>
      <c r="B631">
        <v>0.99111051757042357</v>
      </c>
    </row>
    <row r="632" spans="1:2" x14ac:dyDescent="0.2">
      <c r="A632">
        <v>2668.9970699999999</v>
      </c>
      <c r="B632">
        <v>0.99310284018036843</v>
      </c>
    </row>
    <row r="633" spans="1:2" x14ac:dyDescent="0.2">
      <c r="A633">
        <v>2669.50416</v>
      </c>
      <c r="B633">
        <v>0.99191485669235502</v>
      </c>
    </row>
    <row r="634" spans="1:2" x14ac:dyDescent="0.2">
      <c r="A634">
        <v>2670.0009799999998</v>
      </c>
      <c r="B634">
        <v>0.99260202616725401</v>
      </c>
    </row>
    <row r="635" spans="1:2" x14ac:dyDescent="0.2">
      <c r="A635">
        <v>2670.4980999999998</v>
      </c>
      <c r="B635">
        <v>0.98828544903816506</v>
      </c>
    </row>
    <row r="636" spans="1:2" x14ac:dyDescent="0.2">
      <c r="A636">
        <v>2670.9955199999999</v>
      </c>
      <c r="B636">
        <v>0.9842841011792256</v>
      </c>
    </row>
    <row r="637" spans="1:2" x14ac:dyDescent="0.2">
      <c r="A637">
        <v>2671.5038199999999</v>
      </c>
      <c r="B637">
        <v>0.98178093865208327</v>
      </c>
    </row>
    <row r="638" spans="1:2" x14ac:dyDescent="0.2">
      <c r="A638">
        <v>2672.0018399999999</v>
      </c>
      <c r="B638">
        <v>0.977901224971923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C683-5F71-FB43-980F-7C1CEB73224A}">
  <dimension ref="A1:E638"/>
  <sheetViews>
    <sheetView zoomScale="165" workbookViewId="0">
      <selection activeCell="D11" sqref="D11:E11"/>
    </sheetView>
  </sheetViews>
  <sheetFormatPr baseColWidth="10" defaultRowHeight="16" x14ac:dyDescent="0.2"/>
  <cols>
    <col min="1" max="1" width="12.1640625" customWidth="1"/>
    <col min="2" max="2" width="10.83203125" style="1"/>
  </cols>
  <sheetData>
    <row r="1" spans="1:5" x14ac:dyDescent="0.2">
      <c r="A1">
        <v>2401.9972299999999</v>
      </c>
      <c r="B1" s="1">
        <v>7.7732198827001062E-3</v>
      </c>
    </row>
    <row r="2" spans="1:5" x14ac:dyDescent="0.2">
      <c r="A2">
        <v>2404.9985700000002</v>
      </c>
      <c r="B2" s="1">
        <v>4.9009551718125398E-2</v>
      </c>
    </row>
    <row r="3" spans="1:5" x14ac:dyDescent="0.2">
      <c r="A3">
        <v>2408.0006699999999</v>
      </c>
      <c r="B3" s="1">
        <v>5.42387526629034E-2</v>
      </c>
    </row>
    <row r="4" spans="1:5" x14ac:dyDescent="0.2">
      <c r="A4">
        <v>2411.0033899999999</v>
      </c>
      <c r="B4" s="1">
        <v>5.0106568474296856E-2</v>
      </c>
    </row>
    <row r="5" spans="1:5" x14ac:dyDescent="0.2">
      <c r="A5">
        <v>2413.9992000000002</v>
      </c>
      <c r="B5" s="1">
        <v>2.1099573355704317E-2</v>
      </c>
    </row>
    <row r="6" spans="1:5" x14ac:dyDescent="0.2">
      <c r="A6">
        <v>2417.0026899999998</v>
      </c>
      <c r="B6" s="1">
        <v>-3.3681348397371943E-3</v>
      </c>
    </row>
    <row r="7" spans="1:5" x14ac:dyDescent="0.2">
      <c r="A7">
        <v>2419.9989</v>
      </c>
      <c r="B7" s="1">
        <v>-1.920330263478431E-2</v>
      </c>
    </row>
    <row r="8" spans="1:5" x14ac:dyDescent="0.2">
      <c r="A8">
        <v>2423.0025700000001</v>
      </c>
      <c r="B8" s="1">
        <v>-1.6894474108028815E-2</v>
      </c>
    </row>
    <row r="9" spans="1:5" x14ac:dyDescent="0.2">
      <c r="A9">
        <v>2425.9985799999999</v>
      </c>
      <c r="B9" s="1">
        <v>6.4829061966007019E-3</v>
      </c>
    </row>
    <row r="10" spans="1:5" x14ac:dyDescent="0.2">
      <c r="A10">
        <v>2429.0018300000002</v>
      </c>
      <c r="B10" s="1">
        <v>-2.1644139961544157E-2</v>
      </c>
    </row>
    <row r="11" spans="1:5" x14ac:dyDescent="0.2">
      <c r="A11">
        <v>2431.9970600000001</v>
      </c>
      <c r="B11" s="1">
        <v>-2.9286449552087108E-2</v>
      </c>
      <c r="D11">
        <v>2474.9965299999999</v>
      </c>
      <c r="E11">
        <v>2475.40328</v>
      </c>
    </row>
    <row r="12" spans="1:5" x14ac:dyDescent="0.2">
      <c r="A12">
        <v>2434.99928</v>
      </c>
      <c r="B12" s="1">
        <v>-1.8491776973911869E-2</v>
      </c>
    </row>
    <row r="13" spans="1:5" x14ac:dyDescent="0.2">
      <c r="A13">
        <v>2438.0007999999998</v>
      </c>
      <c r="B13" s="1">
        <v>1.4107110821361299E-2</v>
      </c>
    </row>
    <row r="14" spans="1:5" x14ac:dyDescent="0.2">
      <c r="A14">
        <v>2441.00144</v>
      </c>
      <c r="B14" s="1">
        <v>3.9680825838443422E-2</v>
      </c>
    </row>
    <row r="15" spans="1:5" x14ac:dyDescent="0.2">
      <c r="A15">
        <v>2444.0010699999998</v>
      </c>
      <c r="B15" s="1">
        <v>0.14851400456295996</v>
      </c>
    </row>
    <row r="16" spans="1:5" x14ac:dyDescent="0.2">
      <c r="A16">
        <v>2446.99953</v>
      </c>
      <c r="B16" s="1">
        <v>-1.8689057006484707E-4</v>
      </c>
    </row>
    <row r="17" spans="1:2" x14ac:dyDescent="0.2">
      <c r="A17">
        <v>2449.99667</v>
      </c>
      <c r="B17" s="1">
        <v>1.4851709227707266E-2</v>
      </c>
    </row>
    <row r="18" spans="1:2" x14ac:dyDescent="0.2">
      <c r="A18">
        <v>2452.0026699999999</v>
      </c>
      <c r="B18" s="1">
        <v>8.5852536555949214E-3</v>
      </c>
    </row>
    <row r="19" spans="1:2" x14ac:dyDescent="0.2">
      <c r="A19">
        <v>2452.1988999999999</v>
      </c>
      <c r="B19" s="1">
        <v>4.9431547932948343E-3</v>
      </c>
    </row>
    <row r="20" spans="1:2" x14ac:dyDescent="0.2">
      <c r="A20">
        <v>2452.4030600000001</v>
      </c>
      <c r="B20" s="1">
        <v>-2.9426462120571029E-3</v>
      </c>
    </row>
    <row r="21" spans="1:2" x14ac:dyDescent="0.2">
      <c r="A21">
        <v>2452.59942</v>
      </c>
      <c r="B21" s="1">
        <v>1.6103329544992723E-3</v>
      </c>
    </row>
    <row r="22" spans="1:2" x14ac:dyDescent="0.2">
      <c r="A22">
        <v>2452.8036999999999</v>
      </c>
      <c r="B22" s="1">
        <v>1.6281452671876055E-3</v>
      </c>
    </row>
    <row r="23" spans="1:2" x14ac:dyDescent="0.2">
      <c r="A23">
        <v>2453.0001900000002</v>
      </c>
      <c r="B23" s="1">
        <v>5.8895134791212772E-3</v>
      </c>
    </row>
    <row r="24" spans="1:2" x14ac:dyDescent="0.2">
      <c r="A24">
        <v>2453.1967300000001</v>
      </c>
      <c r="B24" s="1">
        <v>-6.0942770220685201E-3</v>
      </c>
    </row>
    <row r="25" spans="1:2" x14ac:dyDescent="0.2">
      <c r="A25">
        <v>2453.40121</v>
      </c>
      <c r="B25" s="1">
        <v>-3.881741550170311E-3</v>
      </c>
    </row>
    <row r="26" spans="1:2" x14ac:dyDescent="0.2">
      <c r="A26">
        <v>2453.5978799999998</v>
      </c>
      <c r="B26" s="1">
        <v>-7.3787562044094913E-3</v>
      </c>
    </row>
    <row r="27" spans="1:2" x14ac:dyDescent="0.2">
      <c r="A27">
        <v>2453.8024799999998</v>
      </c>
      <c r="B27" s="1">
        <v>-7.0693962398742415E-3</v>
      </c>
    </row>
    <row r="28" spans="1:2" x14ac:dyDescent="0.2">
      <c r="A28">
        <v>2453.9992699999998</v>
      </c>
      <c r="B28" s="1">
        <v>-1.3198374476244674E-2</v>
      </c>
    </row>
    <row r="29" spans="1:2" x14ac:dyDescent="0.2">
      <c r="A29">
        <v>2454.1961299999998</v>
      </c>
      <c r="B29" s="1">
        <v>-1.0694437639682077E-2</v>
      </c>
    </row>
    <row r="30" spans="1:2" x14ac:dyDescent="0.2">
      <c r="A30">
        <v>2454.40092</v>
      </c>
      <c r="B30" s="1">
        <v>-1.2288537788828924E-2</v>
      </c>
    </row>
    <row r="31" spans="1:2" x14ac:dyDescent="0.2">
      <c r="A31">
        <v>2454.5979000000002</v>
      </c>
      <c r="B31" s="1">
        <v>-1.6077463772006816E-2</v>
      </c>
    </row>
    <row r="32" spans="1:2" x14ac:dyDescent="0.2">
      <c r="A32">
        <v>2454.8028199999999</v>
      </c>
      <c r="B32" s="1">
        <v>-8.8923679553378418E-3</v>
      </c>
    </row>
    <row r="33" spans="1:2" x14ac:dyDescent="0.2">
      <c r="A33">
        <v>2454.9999299999999</v>
      </c>
      <c r="B33" s="1">
        <v>-2.3655635921337077E-2</v>
      </c>
    </row>
    <row r="34" spans="1:2" x14ac:dyDescent="0.2">
      <c r="A34">
        <v>2455.1970900000001</v>
      </c>
      <c r="B34" s="1">
        <v>-2.2473468325896803E-2</v>
      </c>
    </row>
    <row r="35" spans="1:2" x14ac:dyDescent="0.2">
      <c r="A35">
        <v>2455.4022100000002</v>
      </c>
      <c r="B35" s="1">
        <v>-1.9969366080282627E-2</v>
      </c>
    </row>
    <row r="36" spans="1:2" x14ac:dyDescent="0.2">
      <c r="A36">
        <v>2455.5994999999998</v>
      </c>
      <c r="B36" s="1">
        <v>-3.6055695514899087E-2</v>
      </c>
    </row>
    <row r="37" spans="1:2" x14ac:dyDescent="0.2">
      <c r="A37">
        <v>2455.79684</v>
      </c>
      <c r="B37" s="1">
        <v>-8.5078641048486545E-2</v>
      </c>
    </row>
    <row r="38" spans="1:2" x14ac:dyDescent="0.2">
      <c r="A38">
        <v>2456.0021499999998</v>
      </c>
      <c r="B38" s="1">
        <v>-0.15970050819401613</v>
      </c>
    </row>
    <row r="39" spans="1:2" x14ac:dyDescent="0.2">
      <c r="A39">
        <v>2456.1996300000001</v>
      </c>
      <c r="B39" s="1">
        <v>-0.17945582468275789</v>
      </c>
    </row>
    <row r="40" spans="1:2" x14ac:dyDescent="0.2">
      <c r="A40">
        <v>2456.39716</v>
      </c>
      <c r="B40" s="1">
        <v>-0.14197205724192252</v>
      </c>
    </row>
    <row r="41" spans="1:2" x14ac:dyDescent="0.2">
      <c r="A41">
        <v>2456.60266</v>
      </c>
      <c r="B41" s="1">
        <v>-5.1197631807914132E-2</v>
      </c>
    </row>
    <row r="42" spans="1:2" x14ac:dyDescent="0.2">
      <c r="A42">
        <v>2456.8003199999998</v>
      </c>
      <c r="B42" s="1">
        <v>-1.1801711160936392E-2</v>
      </c>
    </row>
    <row r="43" spans="1:2" x14ac:dyDescent="0.2">
      <c r="A43">
        <v>2456.9980399999999</v>
      </c>
      <c r="B43" s="1">
        <v>-2.5694184037037524E-2</v>
      </c>
    </row>
    <row r="44" spans="1:2" x14ac:dyDescent="0.2">
      <c r="A44">
        <v>2457.2037300000002</v>
      </c>
      <c r="B44" s="1">
        <v>-2.1285736186307191E-2</v>
      </c>
    </row>
    <row r="45" spans="1:2" x14ac:dyDescent="0.2">
      <c r="A45">
        <v>2457.4015800000002</v>
      </c>
      <c r="B45" s="1">
        <v>-2.5075935539744042E-2</v>
      </c>
    </row>
    <row r="46" spans="1:2" x14ac:dyDescent="0.2">
      <c r="A46">
        <v>2457.5994900000001</v>
      </c>
      <c r="B46" s="1">
        <v>-1.1292778316023447E-2</v>
      </c>
    </row>
    <row r="47" spans="1:2" x14ac:dyDescent="0.2">
      <c r="A47">
        <v>2457.79745</v>
      </c>
      <c r="B47" s="1">
        <v>-8.2054128341244818E-3</v>
      </c>
    </row>
    <row r="48" spans="1:2" x14ac:dyDescent="0.2">
      <c r="A48">
        <v>2458.0034000000001</v>
      </c>
      <c r="B48" s="1">
        <v>-5.5548281060180688E-3</v>
      </c>
    </row>
    <row r="49" spans="1:2" x14ac:dyDescent="0.2">
      <c r="A49">
        <v>2458.2015000000001</v>
      </c>
      <c r="B49" s="1">
        <v>-2.9040418498180952E-3</v>
      </c>
    </row>
    <row r="50" spans="1:2" x14ac:dyDescent="0.2">
      <c r="A50">
        <v>2458.3996499999998</v>
      </c>
      <c r="B50" s="1">
        <v>-6.4029559434026469E-3</v>
      </c>
    </row>
    <row r="51" spans="1:2" x14ac:dyDescent="0.2">
      <c r="A51">
        <v>2458.5978599999999</v>
      </c>
      <c r="B51" s="1">
        <v>-1.9935750187358168E-3</v>
      </c>
    </row>
    <row r="52" spans="1:2" x14ac:dyDescent="0.2">
      <c r="A52">
        <v>2458.7961399999999</v>
      </c>
      <c r="B52" s="1">
        <v>-1.2079902546301622E-2</v>
      </c>
    </row>
    <row r="53" spans="1:2" x14ac:dyDescent="0.2">
      <c r="A53">
        <v>2459.0024100000001</v>
      </c>
      <c r="B53" s="1">
        <v>-9.7205680505781048E-3</v>
      </c>
    </row>
    <row r="54" spans="1:2" x14ac:dyDescent="0.2">
      <c r="A54">
        <v>2459.2008099999998</v>
      </c>
      <c r="B54" s="1">
        <v>-2.823712593413638E-3</v>
      </c>
    </row>
    <row r="55" spans="1:2" x14ac:dyDescent="0.2">
      <c r="A55">
        <v>2459.3992699999999</v>
      </c>
      <c r="B55" s="1">
        <v>-2.0768621511021803E-3</v>
      </c>
    </row>
    <row r="56" spans="1:2" x14ac:dyDescent="0.2">
      <c r="A56">
        <v>2459.5977899999998</v>
      </c>
      <c r="B56" s="1">
        <v>-1.913214735243867E-3</v>
      </c>
    </row>
    <row r="57" spans="1:2" x14ac:dyDescent="0.2">
      <c r="A57">
        <v>2459.7963800000002</v>
      </c>
      <c r="B57" s="1">
        <v>8.840537337789652E-4</v>
      </c>
    </row>
    <row r="58" spans="1:2" x14ac:dyDescent="0.2">
      <c r="A58">
        <v>2460.00297</v>
      </c>
      <c r="B58" s="1">
        <v>-5.3948939654425952E-3</v>
      </c>
    </row>
    <row r="59" spans="1:2" x14ac:dyDescent="0.2">
      <c r="A59">
        <v>2460.2016800000001</v>
      </c>
      <c r="B59" s="1">
        <v>-2.8893614332381715E-3</v>
      </c>
    </row>
    <row r="60" spans="1:2" x14ac:dyDescent="0.2">
      <c r="A60">
        <v>2460.4004500000001</v>
      </c>
      <c r="B60" s="1">
        <v>4.0089016679968094E-3</v>
      </c>
    </row>
    <row r="61" spans="1:2" x14ac:dyDescent="0.2">
      <c r="A61">
        <v>2460.5992799999999</v>
      </c>
      <c r="B61" s="1">
        <v>-1.6872155236392085E-3</v>
      </c>
    </row>
    <row r="62" spans="1:2" x14ac:dyDescent="0.2">
      <c r="A62">
        <v>2460.7981799999998</v>
      </c>
      <c r="B62" s="1">
        <v>2.3526490506262053E-4</v>
      </c>
    </row>
    <row r="63" spans="1:2" x14ac:dyDescent="0.2">
      <c r="A63">
        <v>2460.9971300000002</v>
      </c>
      <c r="B63" s="1">
        <v>-7.6572195501761336E-3</v>
      </c>
    </row>
    <row r="64" spans="1:2" x14ac:dyDescent="0.2">
      <c r="A64">
        <v>2461.1961500000002</v>
      </c>
      <c r="B64" s="1">
        <v>5.3930183863450214E-3</v>
      </c>
    </row>
    <row r="65" spans="1:2" x14ac:dyDescent="0.2">
      <c r="A65">
        <v>2461.40319</v>
      </c>
      <c r="B65" s="1">
        <v>1.6013190074534436E-3</v>
      </c>
    </row>
    <row r="66" spans="1:2" x14ac:dyDescent="0.2">
      <c r="A66">
        <v>2461.6023300000002</v>
      </c>
      <c r="B66" s="1">
        <v>-4.241146974474308E-3</v>
      </c>
    </row>
    <row r="67" spans="1:2" x14ac:dyDescent="0.2">
      <c r="A67">
        <v>2461.8015399999999</v>
      </c>
      <c r="B67" s="1">
        <v>6.6135862583822742E-3</v>
      </c>
    </row>
    <row r="68" spans="1:2" x14ac:dyDescent="0.2">
      <c r="A68">
        <v>2462.0007999999998</v>
      </c>
      <c r="B68" s="1">
        <v>-1.1340815242743714E-3</v>
      </c>
    </row>
    <row r="69" spans="1:2" x14ac:dyDescent="0.2">
      <c r="A69">
        <v>2462.2001300000002</v>
      </c>
      <c r="B69" s="1">
        <v>-2.7296158493298746E-3</v>
      </c>
    </row>
    <row r="70" spans="1:2" x14ac:dyDescent="0.2">
      <c r="A70">
        <v>2462.3995199999999</v>
      </c>
      <c r="B70" s="1">
        <v>3.8783911773846366E-3</v>
      </c>
    </row>
    <row r="71" spans="1:2" x14ac:dyDescent="0.2">
      <c r="A71">
        <v>2462.59897</v>
      </c>
      <c r="B71" s="1">
        <v>4.4797660024914676E-3</v>
      </c>
    </row>
    <row r="72" spans="1:2" x14ac:dyDescent="0.2">
      <c r="A72">
        <v>2462.7984799999999</v>
      </c>
      <c r="B72" s="1">
        <v>9.7902551888005731E-4</v>
      </c>
    </row>
    <row r="73" spans="1:2" x14ac:dyDescent="0.2">
      <c r="A73">
        <v>2462.9980500000001</v>
      </c>
      <c r="B73" s="1">
        <v>-4.8647630002902047E-3</v>
      </c>
    </row>
    <row r="74" spans="1:2" x14ac:dyDescent="0.2">
      <c r="A74">
        <v>2463.19769</v>
      </c>
      <c r="B74" s="1">
        <v>-1.6134859240816163E-4</v>
      </c>
    </row>
    <row r="75" spans="1:2" x14ac:dyDescent="0.2">
      <c r="A75">
        <v>2463.3973799999999</v>
      </c>
      <c r="B75" s="1">
        <v>-1.0107909691032032E-2</v>
      </c>
    </row>
    <row r="76" spans="1:2" x14ac:dyDescent="0.2">
      <c r="A76">
        <v>2463.5971399999999</v>
      </c>
      <c r="B76" s="1">
        <v>-5.9876125888168961E-3</v>
      </c>
    </row>
    <row r="77" spans="1:2" x14ac:dyDescent="0.2">
      <c r="A77">
        <v>2463.7969600000001</v>
      </c>
      <c r="B77" s="1">
        <v>7.6718989264730453E-4</v>
      </c>
    </row>
    <row r="78" spans="1:2" x14ac:dyDescent="0.2">
      <c r="A78">
        <v>2463.9968399999998</v>
      </c>
      <c r="B78" s="1">
        <v>-5.5145394497050811E-3</v>
      </c>
    </row>
    <row r="79" spans="1:2" x14ac:dyDescent="0.2">
      <c r="A79">
        <v>2464.19679</v>
      </c>
      <c r="B79" s="1">
        <v>-5.4966703412377433E-3</v>
      </c>
    </row>
    <row r="80" spans="1:2" x14ac:dyDescent="0.2">
      <c r="A80">
        <v>2464.3967899999998</v>
      </c>
      <c r="B80" s="1">
        <v>-8.7067417591502241E-3</v>
      </c>
    </row>
    <row r="81" spans="1:2" x14ac:dyDescent="0.2">
      <c r="A81">
        <v>2464.5968600000001</v>
      </c>
      <c r="B81" s="1">
        <v>-1.0740130129069719E-2</v>
      </c>
    </row>
    <row r="82" spans="1:2" x14ac:dyDescent="0.2">
      <c r="A82">
        <v>2464.7969899999998</v>
      </c>
      <c r="B82" s="1">
        <v>-6.1823517537968522E-3</v>
      </c>
    </row>
    <row r="83" spans="1:2" x14ac:dyDescent="0.2">
      <c r="A83">
        <v>2464.9971799999998</v>
      </c>
      <c r="B83" s="1">
        <v>-7.9243104492414951E-3</v>
      </c>
    </row>
    <row r="84" spans="1:2" x14ac:dyDescent="0.2">
      <c r="A84">
        <v>2465.1974300000002</v>
      </c>
      <c r="B84" s="1">
        <v>4.448583170081371E-4</v>
      </c>
    </row>
    <row r="85" spans="1:2" x14ac:dyDescent="0.2">
      <c r="A85">
        <v>2465.3977399999999</v>
      </c>
      <c r="B85" s="1">
        <v>-8.5951647519322033E-4</v>
      </c>
    </row>
    <row r="86" spans="1:2" x14ac:dyDescent="0.2">
      <c r="A86">
        <v>2465.5981200000001</v>
      </c>
      <c r="B86" s="1">
        <v>3.2612125308543309E-3</v>
      </c>
    </row>
    <row r="87" spans="1:2" x14ac:dyDescent="0.2">
      <c r="A87">
        <v>2465.7985600000002</v>
      </c>
      <c r="B87" s="1">
        <v>1.6651467206201859E-3</v>
      </c>
    </row>
    <row r="88" spans="1:2" x14ac:dyDescent="0.2">
      <c r="A88">
        <v>2465.9990600000001</v>
      </c>
      <c r="B88" s="1">
        <v>3.8803131119570589E-3</v>
      </c>
    </row>
    <row r="89" spans="1:2" x14ac:dyDescent="0.2">
      <c r="A89">
        <v>2466.1996199999999</v>
      </c>
      <c r="B89" s="1">
        <v>8.5849030690308362E-3</v>
      </c>
    </row>
    <row r="90" spans="1:2" x14ac:dyDescent="0.2">
      <c r="A90">
        <v>2466.4002500000001</v>
      </c>
      <c r="B90" s="1">
        <v>2.0912024957313841E-2</v>
      </c>
    </row>
    <row r="91" spans="1:2" x14ac:dyDescent="0.2">
      <c r="A91">
        <v>2466.6009300000001</v>
      </c>
      <c r="B91" s="1">
        <v>5.5386361423540639E-3</v>
      </c>
    </row>
    <row r="92" spans="1:2" x14ac:dyDescent="0.2">
      <c r="A92">
        <v>2466.80168</v>
      </c>
      <c r="B92" s="1">
        <v>1.3617156154837108E-2</v>
      </c>
    </row>
    <row r="93" spans="1:2" x14ac:dyDescent="0.2">
      <c r="A93">
        <v>2467.0024899999999</v>
      </c>
      <c r="B93" s="1">
        <v>1.2167177038075221E-2</v>
      </c>
    </row>
    <row r="94" spans="1:2" x14ac:dyDescent="0.2">
      <c r="A94">
        <v>2467.20336</v>
      </c>
      <c r="B94" s="1">
        <v>2.3320537777438359E-2</v>
      </c>
    </row>
    <row r="95" spans="1:2" x14ac:dyDescent="0.2">
      <c r="A95">
        <v>2467.39626</v>
      </c>
      <c r="B95" s="1">
        <v>2.0993827010702501E-2</v>
      </c>
    </row>
    <row r="96" spans="1:2" x14ac:dyDescent="0.2">
      <c r="A96">
        <v>2467.5972499999998</v>
      </c>
      <c r="B96" s="1">
        <v>3.2440673037552645E-2</v>
      </c>
    </row>
    <row r="97" spans="1:2" x14ac:dyDescent="0.2">
      <c r="A97">
        <v>2467.7983100000001</v>
      </c>
      <c r="B97" s="1">
        <v>2.6594495278260705E-2</v>
      </c>
    </row>
    <row r="98" spans="1:2" x14ac:dyDescent="0.2">
      <c r="A98">
        <v>2467.9994299999998</v>
      </c>
      <c r="B98" s="1">
        <v>3.7018372545935242E-2</v>
      </c>
    </row>
    <row r="99" spans="1:2" x14ac:dyDescent="0.2">
      <c r="A99">
        <v>2468.2006099999999</v>
      </c>
      <c r="B99" s="1">
        <v>3.9087669966252986E-2</v>
      </c>
    </row>
    <row r="100" spans="1:2" x14ac:dyDescent="0.2">
      <c r="A100">
        <v>2468.4018500000002</v>
      </c>
      <c r="B100" s="1">
        <v>3.7931179848133198E-2</v>
      </c>
    </row>
    <row r="101" spans="1:2" x14ac:dyDescent="0.2">
      <c r="A101">
        <v>2468.6031499999999</v>
      </c>
      <c r="B101" s="1">
        <v>4.0293399975687337E-2</v>
      </c>
    </row>
    <row r="102" spans="1:2" x14ac:dyDescent="0.2">
      <c r="A102">
        <v>2468.79646</v>
      </c>
      <c r="B102" s="1">
        <v>4.5293832478285313E-2</v>
      </c>
    </row>
    <row r="103" spans="1:2" x14ac:dyDescent="0.2">
      <c r="A103">
        <v>2468.9978900000001</v>
      </c>
      <c r="B103" s="1">
        <v>4.5750473901119783E-2</v>
      </c>
    </row>
    <row r="104" spans="1:2" x14ac:dyDescent="0.2">
      <c r="A104">
        <v>2469.19938</v>
      </c>
      <c r="B104" s="1">
        <v>4.7526931943197931E-2</v>
      </c>
    </row>
    <row r="105" spans="1:2" x14ac:dyDescent="0.2">
      <c r="A105">
        <v>2469.4009299999998</v>
      </c>
      <c r="B105" s="1">
        <v>5.2381491784813647E-2</v>
      </c>
    </row>
    <row r="106" spans="1:2" x14ac:dyDescent="0.2">
      <c r="A106">
        <v>2469.6025399999999</v>
      </c>
      <c r="B106" s="1">
        <v>5.0932431639493167E-2</v>
      </c>
    </row>
    <row r="107" spans="1:2" x14ac:dyDescent="0.2">
      <c r="A107">
        <v>2469.7961500000001</v>
      </c>
      <c r="B107" s="1">
        <v>4.9043589089779634E-2</v>
      </c>
    </row>
    <row r="108" spans="1:2" x14ac:dyDescent="0.2">
      <c r="A108">
        <v>2469.9978900000001</v>
      </c>
      <c r="B108" s="1">
        <v>5.3605424530764292E-2</v>
      </c>
    </row>
    <row r="109" spans="1:2" x14ac:dyDescent="0.2">
      <c r="A109">
        <v>2470.1996800000002</v>
      </c>
      <c r="B109" s="1">
        <v>5.4355535718870189E-2</v>
      </c>
    </row>
    <row r="110" spans="1:2" x14ac:dyDescent="0.2">
      <c r="A110">
        <v>2470.4015399999998</v>
      </c>
      <c r="B110" s="1">
        <v>6.3023286956528229E-2</v>
      </c>
    </row>
    <row r="111" spans="1:2" x14ac:dyDescent="0.2">
      <c r="A111">
        <v>2470.60347</v>
      </c>
      <c r="B111" s="1">
        <v>0.13006925019832993</v>
      </c>
    </row>
    <row r="112" spans="1:2" x14ac:dyDescent="0.2">
      <c r="A112">
        <v>2470.7973699999998</v>
      </c>
      <c r="B112" s="1">
        <v>0.132286220588853</v>
      </c>
    </row>
    <row r="113" spans="1:2" x14ac:dyDescent="0.2">
      <c r="A113">
        <v>2470.9994200000001</v>
      </c>
      <c r="B113" s="1">
        <v>0.12628989908072338</v>
      </c>
    </row>
    <row r="114" spans="1:2" x14ac:dyDescent="0.2">
      <c r="A114">
        <v>2471.2015200000001</v>
      </c>
      <c r="B114" s="1">
        <v>0.14376735037031524</v>
      </c>
    </row>
    <row r="115" spans="1:2" x14ac:dyDescent="0.2">
      <c r="A115">
        <v>2471.4036900000001</v>
      </c>
      <c r="B115" s="1">
        <v>0.14598448744379844</v>
      </c>
    </row>
    <row r="116" spans="1:2" x14ac:dyDescent="0.2">
      <c r="A116">
        <v>2471.5978399999999</v>
      </c>
      <c r="B116" s="1">
        <v>0.15700781004960496</v>
      </c>
    </row>
    <row r="117" spans="1:2" x14ac:dyDescent="0.2">
      <c r="A117">
        <v>2471.8001300000001</v>
      </c>
      <c r="B117" s="1">
        <v>0.17580218143420343</v>
      </c>
    </row>
    <row r="118" spans="1:2" x14ac:dyDescent="0.2">
      <c r="A118">
        <v>2472.0024800000001</v>
      </c>
      <c r="B118" s="1">
        <v>0.18638243151897935</v>
      </c>
    </row>
    <row r="119" spans="1:2" x14ac:dyDescent="0.2">
      <c r="A119">
        <v>2472.1968000000002</v>
      </c>
      <c r="B119" s="1">
        <v>0.19154456810928341</v>
      </c>
    </row>
    <row r="120" spans="1:2" x14ac:dyDescent="0.2">
      <c r="A120">
        <v>2472.3992800000001</v>
      </c>
      <c r="B120" s="1">
        <v>0.21590748601138351</v>
      </c>
    </row>
    <row r="121" spans="1:2" x14ac:dyDescent="0.2">
      <c r="A121">
        <v>2472.6018199999999</v>
      </c>
      <c r="B121" s="1">
        <v>0.23925897704541024</v>
      </c>
    </row>
    <row r="122" spans="1:2" x14ac:dyDescent="0.2">
      <c r="A122">
        <v>2472.7963199999999</v>
      </c>
      <c r="B122" s="1">
        <v>0.26055901634872608</v>
      </c>
    </row>
    <row r="123" spans="1:2" x14ac:dyDescent="0.2">
      <c r="A123">
        <v>2472.9989799999998</v>
      </c>
      <c r="B123" s="1">
        <v>0.29403584584059933</v>
      </c>
    </row>
    <row r="124" spans="1:2" x14ac:dyDescent="0.2">
      <c r="A124">
        <v>2473.2017099999998</v>
      </c>
      <c r="B124" s="1">
        <v>0.33763549508095869</v>
      </c>
    </row>
    <row r="125" spans="1:2" x14ac:dyDescent="0.2">
      <c r="A125">
        <v>2473.3963800000001</v>
      </c>
      <c r="B125" s="1">
        <v>0.39987627754784727</v>
      </c>
    </row>
    <row r="126" spans="1:2" x14ac:dyDescent="0.2">
      <c r="A126">
        <v>2473.5992299999998</v>
      </c>
      <c r="B126" s="1">
        <v>0.50746882835305174</v>
      </c>
    </row>
    <row r="127" spans="1:2" x14ac:dyDescent="0.2">
      <c r="A127">
        <v>2473.8021399999998</v>
      </c>
      <c r="B127" s="1">
        <v>0.66643318449891287</v>
      </c>
    </row>
    <row r="128" spans="1:2" x14ac:dyDescent="0.2">
      <c r="A128">
        <v>2473.9969999999998</v>
      </c>
      <c r="B128" s="1">
        <v>0.92734798467058321</v>
      </c>
    </row>
    <row r="129" spans="1:2" x14ac:dyDescent="0.2">
      <c r="A129">
        <v>2474.20003</v>
      </c>
      <c r="B129" s="1">
        <v>1.4097217715711503</v>
      </c>
    </row>
    <row r="130" spans="1:2" x14ac:dyDescent="0.2">
      <c r="A130">
        <v>2474.4031300000001</v>
      </c>
      <c r="B130" s="1">
        <v>2.2548676153006033</v>
      </c>
    </row>
    <row r="131" spans="1:2" x14ac:dyDescent="0.2">
      <c r="A131">
        <v>2474.59816</v>
      </c>
      <c r="B131" s="1">
        <v>3.4549835535289612</v>
      </c>
    </row>
    <row r="132" spans="1:2" x14ac:dyDescent="0.2">
      <c r="A132">
        <v>2474.8013799999999</v>
      </c>
      <c r="B132" s="1">
        <v>4.9851343679957383</v>
      </c>
    </row>
    <row r="133" spans="1:2" x14ac:dyDescent="0.2">
      <c r="A133">
        <v>2474.9965299999999</v>
      </c>
      <c r="B133" s="1">
        <v>6.1396893656058049</v>
      </c>
    </row>
    <row r="134" spans="1:2" x14ac:dyDescent="0.2">
      <c r="A134">
        <v>2475.1998699999999</v>
      </c>
      <c r="B134" s="1">
        <v>6.595200997050938</v>
      </c>
    </row>
    <row r="135" spans="1:2" x14ac:dyDescent="0.2">
      <c r="A135">
        <v>2475.40328</v>
      </c>
      <c r="B135" s="1">
        <v>6.2071593309512068</v>
      </c>
    </row>
    <row r="136" spans="1:2" x14ac:dyDescent="0.2">
      <c r="A136">
        <v>2475.59861</v>
      </c>
      <c r="B136" s="1">
        <v>5.3431581457484407</v>
      </c>
    </row>
    <row r="137" spans="1:2" x14ac:dyDescent="0.2">
      <c r="A137">
        <v>2475.8021399999998</v>
      </c>
      <c r="B137" s="1">
        <v>4.2940431452160102</v>
      </c>
    </row>
    <row r="138" spans="1:2" x14ac:dyDescent="0.2">
      <c r="A138">
        <v>2475.9975800000002</v>
      </c>
      <c r="B138" s="1">
        <v>3.3638226574212626</v>
      </c>
    </row>
    <row r="139" spans="1:2" x14ac:dyDescent="0.2">
      <c r="A139">
        <v>2476.2012399999999</v>
      </c>
      <c r="B139" s="1">
        <v>2.5648880983330682</v>
      </c>
    </row>
    <row r="140" spans="1:2" x14ac:dyDescent="0.2">
      <c r="A140">
        <v>2476.3968</v>
      </c>
      <c r="B140" s="1">
        <v>1.9920264017832943</v>
      </c>
    </row>
    <row r="141" spans="1:2" x14ac:dyDescent="0.2">
      <c r="A141">
        <v>2476.6005799999998</v>
      </c>
      <c r="B141" s="1">
        <v>1.6591507378518002</v>
      </c>
    </row>
    <row r="142" spans="1:2" x14ac:dyDescent="0.2">
      <c r="A142">
        <v>2476.7962600000001</v>
      </c>
      <c r="B142" s="1">
        <v>1.5297444061270131</v>
      </c>
    </row>
    <row r="143" spans="1:2" x14ac:dyDescent="0.2">
      <c r="A143">
        <v>2477.0001600000001</v>
      </c>
      <c r="B143" s="1">
        <v>1.4894503569634576</v>
      </c>
    </row>
    <row r="144" spans="1:2" x14ac:dyDescent="0.2">
      <c r="A144">
        <v>2477.1959700000002</v>
      </c>
      <c r="B144" s="1">
        <v>1.4940591063812163</v>
      </c>
    </row>
    <row r="145" spans="1:2" x14ac:dyDescent="0.2">
      <c r="A145">
        <v>2477.3999899999999</v>
      </c>
      <c r="B145" s="1">
        <v>1.5336261363554211</v>
      </c>
    </row>
    <row r="146" spans="1:2" x14ac:dyDescent="0.2">
      <c r="A146">
        <v>2477.6040800000001</v>
      </c>
      <c r="B146" s="1">
        <v>1.5428500687706805</v>
      </c>
    </row>
    <row r="147" spans="1:2" x14ac:dyDescent="0.2">
      <c r="A147">
        <v>2477.80006</v>
      </c>
      <c r="B147" s="1">
        <v>1.5832598191073832</v>
      </c>
    </row>
    <row r="148" spans="1:2" x14ac:dyDescent="0.2">
      <c r="A148">
        <v>2477.9960999999998</v>
      </c>
      <c r="B148" s="1">
        <v>1.6062149068309923</v>
      </c>
    </row>
    <row r="149" spans="1:2" x14ac:dyDescent="0.2">
      <c r="A149">
        <v>2478.20037</v>
      </c>
      <c r="B149" s="1">
        <v>1.6274501552922687</v>
      </c>
    </row>
    <row r="150" spans="1:2" x14ac:dyDescent="0.2">
      <c r="A150">
        <v>2478.39653</v>
      </c>
      <c r="B150" s="1">
        <v>1.6096063067323954</v>
      </c>
    </row>
    <row r="151" spans="1:2" x14ac:dyDescent="0.2">
      <c r="A151">
        <v>2478.6009199999999</v>
      </c>
      <c r="B151" s="1">
        <v>1.575305246822911</v>
      </c>
    </row>
    <row r="152" spans="1:2" x14ac:dyDescent="0.2">
      <c r="A152">
        <v>2478.7972</v>
      </c>
      <c r="B152" s="1">
        <v>1.528992728678171</v>
      </c>
    </row>
    <row r="153" spans="1:2" x14ac:dyDescent="0.2">
      <c r="A153">
        <v>2479.0017200000002</v>
      </c>
      <c r="B153" s="1">
        <v>1.4821752892028701</v>
      </c>
    </row>
    <row r="154" spans="1:2" x14ac:dyDescent="0.2">
      <c r="A154">
        <v>2479.19812</v>
      </c>
      <c r="B154" s="1">
        <v>1.4377437230329528</v>
      </c>
    </row>
    <row r="155" spans="1:2" x14ac:dyDescent="0.2">
      <c r="A155">
        <v>2479.4027599999999</v>
      </c>
      <c r="B155" s="1">
        <v>1.4077090272520083</v>
      </c>
    </row>
    <row r="156" spans="1:2" x14ac:dyDescent="0.2">
      <c r="A156">
        <v>2479.5992799999999</v>
      </c>
      <c r="B156" s="1">
        <v>1.3836786654039153</v>
      </c>
    </row>
    <row r="157" spans="1:2" x14ac:dyDescent="0.2">
      <c r="A157">
        <v>2479.80404</v>
      </c>
      <c r="B157" s="1">
        <v>1.3884520912088549</v>
      </c>
    </row>
    <row r="158" spans="1:2" x14ac:dyDescent="0.2">
      <c r="A158">
        <v>2480.0006800000001</v>
      </c>
      <c r="B158" s="1">
        <v>1.3831025883434771</v>
      </c>
    </row>
    <row r="159" spans="1:2" x14ac:dyDescent="0.2">
      <c r="A159">
        <v>2480.1973699999999</v>
      </c>
      <c r="B159" s="1">
        <v>1.3937195920453183</v>
      </c>
    </row>
    <row r="160" spans="1:2" x14ac:dyDescent="0.2">
      <c r="A160">
        <v>2480.4023200000001</v>
      </c>
      <c r="B160" s="1">
        <v>1.4027746185948187</v>
      </c>
    </row>
    <row r="161" spans="1:2" x14ac:dyDescent="0.2">
      <c r="A161">
        <v>2480.5991399999998</v>
      </c>
      <c r="B161" s="1">
        <v>1.3975902898671568</v>
      </c>
    </row>
    <row r="162" spans="1:2" x14ac:dyDescent="0.2">
      <c r="A162">
        <v>2480.79601</v>
      </c>
      <c r="B162" s="1">
        <v>1.3874642145777014</v>
      </c>
    </row>
    <row r="163" spans="1:2" x14ac:dyDescent="0.2">
      <c r="A163">
        <v>2481.0011500000001</v>
      </c>
      <c r="B163" s="1">
        <v>1.3781622949069641</v>
      </c>
    </row>
    <row r="164" spans="1:2" x14ac:dyDescent="0.2">
      <c r="A164">
        <v>2481.19814</v>
      </c>
      <c r="B164" s="1">
        <v>1.3728107601773309</v>
      </c>
    </row>
    <row r="165" spans="1:2" x14ac:dyDescent="0.2">
      <c r="A165">
        <v>2481.4034000000001</v>
      </c>
      <c r="B165" s="1">
        <v>1.3609544602875459</v>
      </c>
    </row>
    <row r="166" spans="1:2" x14ac:dyDescent="0.2">
      <c r="A166">
        <v>2481.6005100000002</v>
      </c>
      <c r="B166" s="1">
        <v>1.3448164923620043</v>
      </c>
    </row>
    <row r="167" spans="1:2" x14ac:dyDescent="0.2">
      <c r="A167">
        <v>2481.7976800000001</v>
      </c>
      <c r="B167" s="1">
        <v>1.3339444585846056</v>
      </c>
    </row>
    <row r="168" spans="1:2" x14ac:dyDescent="0.2">
      <c r="A168">
        <v>2482.0031199999999</v>
      </c>
      <c r="B168" s="1">
        <v>1.3200267392141383</v>
      </c>
    </row>
    <row r="169" spans="1:2" x14ac:dyDescent="0.2">
      <c r="A169">
        <v>2482.2004099999999</v>
      </c>
      <c r="B169" s="1">
        <v>1.3097336547351812</v>
      </c>
    </row>
    <row r="170" spans="1:2" x14ac:dyDescent="0.2">
      <c r="A170">
        <v>2482.3977599999998</v>
      </c>
      <c r="B170" s="1">
        <v>1.2975461180717778</v>
      </c>
    </row>
    <row r="171" spans="1:2" x14ac:dyDescent="0.2">
      <c r="A171">
        <v>2482.6033900000002</v>
      </c>
      <c r="B171" s="1">
        <v>1.2875807438684757</v>
      </c>
    </row>
    <row r="172" spans="1:2" x14ac:dyDescent="0.2">
      <c r="A172">
        <v>2482.8008599999998</v>
      </c>
      <c r="B172" s="1">
        <v>1.2782691257225411</v>
      </c>
    </row>
    <row r="173" spans="1:2" x14ac:dyDescent="0.2">
      <c r="A173">
        <v>2482.99838</v>
      </c>
      <c r="B173" s="1">
        <v>1.282223033584192</v>
      </c>
    </row>
    <row r="174" spans="1:2" x14ac:dyDescent="0.2">
      <c r="A174">
        <v>2483.1959700000002</v>
      </c>
      <c r="B174" s="1">
        <v>1.2763742359101551</v>
      </c>
    </row>
    <row r="175" spans="1:2" x14ac:dyDescent="0.2">
      <c r="A175">
        <v>2483.4018500000002</v>
      </c>
      <c r="B175" s="1">
        <v>1.2808187661795618</v>
      </c>
    </row>
    <row r="176" spans="1:2" x14ac:dyDescent="0.2">
      <c r="A176">
        <v>2483.5995499999999</v>
      </c>
      <c r="B176" s="1">
        <v>1.285754246911565</v>
      </c>
    </row>
    <row r="177" spans="1:2" x14ac:dyDescent="0.2">
      <c r="A177">
        <v>2483.7973099999999</v>
      </c>
      <c r="B177" s="1">
        <v>1.2881403524865891</v>
      </c>
    </row>
    <row r="178" spans="1:2" x14ac:dyDescent="0.2">
      <c r="A178">
        <v>2484.0033800000001</v>
      </c>
      <c r="B178" s="1">
        <v>1.3162170955182437</v>
      </c>
    </row>
    <row r="179" spans="1:2" x14ac:dyDescent="0.2">
      <c r="A179">
        <v>2484.2012599999998</v>
      </c>
      <c r="B179" s="1">
        <v>1.3206629124062805</v>
      </c>
    </row>
    <row r="180" spans="1:2" x14ac:dyDescent="0.2">
      <c r="A180">
        <v>2484.3991999999998</v>
      </c>
      <c r="B180" s="1">
        <v>1.3281531744191466</v>
      </c>
    </row>
    <row r="181" spans="1:2" x14ac:dyDescent="0.2">
      <c r="A181">
        <v>2484.5972000000002</v>
      </c>
      <c r="B181" s="1">
        <v>1.3463567391470086</v>
      </c>
    </row>
    <row r="182" spans="1:2" x14ac:dyDescent="0.2">
      <c r="A182">
        <v>2484.8035199999999</v>
      </c>
      <c r="B182" s="1">
        <v>1.3427308537893567</v>
      </c>
    </row>
    <row r="183" spans="1:2" x14ac:dyDescent="0.2">
      <c r="A183">
        <v>2485.00164</v>
      </c>
      <c r="B183" s="1">
        <v>1.3576383257699591</v>
      </c>
    </row>
    <row r="184" spans="1:2" x14ac:dyDescent="0.2">
      <c r="A184">
        <v>2485.1998100000001</v>
      </c>
      <c r="B184" s="1">
        <v>1.3722169666297916</v>
      </c>
    </row>
    <row r="185" spans="1:2" x14ac:dyDescent="0.2">
      <c r="A185">
        <v>2485.3980499999998</v>
      </c>
      <c r="B185" s="1">
        <v>1.3872906479111198</v>
      </c>
    </row>
    <row r="186" spans="1:2" x14ac:dyDescent="0.2">
      <c r="A186">
        <v>2485.5963499999998</v>
      </c>
      <c r="B186" s="1">
        <v>1.3915730325279103</v>
      </c>
    </row>
    <row r="187" spans="1:2" x14ac:dyDescent="0.2">
      <c r="A187">
        <v>2485.8029700000002</v>
      </c>
      <c r="B187" s="1">
        <v>1.3939611548012736</v>
      </c>
    </row>
    <row r="188" spans="1:2" x14ac:dyDescent="0.2">
      <c r="A188">
        <v>2486.0013899999999</v>
      </c>
      <c r="B188" s="1">
        <v>1.4025276108990754</v>
      </c>
    </row>
    <row r="189" spans="1:2" x14ac:dyDescent="0.2">
      <c r="A189">
        <v>2486.1998600000002</v>
      </c>
      <c r="B189" s="1">
        <v>1.403352193195615</v>
      </c>
    </row>
    <row r="190" spans="1:2" x14ac:dyDescent="0.2">
      <c r="A190">
        <v>2486.3984</v>
      </c>
      <c r="B190" s="1">
        <v>1.4103557914206035</v>
      </c>
    </row>
    <row r="191" spans="1:2" x14ac:dyDescent="0.2">
      <c r="A191">
        <v>2486.59699</v>
      </c>
      <c r="B191" s="1">
        <v>1.4127444615661178</v>
      </c>
    </row>
    <row r="192" spans="1:2" x14ac:dyDescent="0.2">
      <c r="A192">
        <v>2486.80393</v>
      </c>
      <c r="B192" s="1">
        <v>1.415133192100853</v>
      </c>
    </row>
    <row r="193" spans="1:2" x14ac:dyDescent="0.2">
      <c r="A193">
        <v>2487.0026400000002</v>
      </c>
      <c r="B193" s="1">
        <v>1.41389869708146</v>
      </c>
    </row>
    <row r="194" spans="1:2" x14ac:dyDescent="0.2">
      <c r="A194">
        <v>2487.2014100000001</v>
      </c>
      <c r="B194" s="1">
        <v>1.4221360986491105</v>
      </c>
    </row>
    <row r="195" spans="1:2" x14ac:dyDescent="0.2">
      <c r="A195">
        <v>2487.4002500000001</v>
      </c>
      <c r="B195" s="1">
        <v>1.4185110809671846</v>
      </c>
    </row>
    <row r="196" spans="1:2" x14ac:dyDescent="0.2">
      <c r="A196">
        <v>2487.5991399999998</v>
      </c>
      <c r="B196" s="1">
        <v>1.4231254561554794</v>
      </c>
    </row>
    <row r="197" spans="1:2" x14ac:dyDescent="0.2">
      <c r="A197">
        <v>2487.7980899999998</v>
      </c>
      <c r="B197" s="1">
        <v>1.4131549925055324</v>
      </c>
    </row>
    <row r="198" spans="1:2" x14ac:dyDescent="0.2">
      <c r="A198">
        <v>2487.9971</v>
      </c>
      <c r="B198" s="1">
        <v>1.4095294606035871</v>
      </c>
    </row>
    <row r="199" spans="1:2" x14ac:dyDescent="0.2">
      <c r="A199">
        <v>2488.1961700000002</v>
      </c>
      <c r="B199" s="1">
        <v>1.4115877233919683</v>
      </c>
    </row>
    <row r="200" spans="1:2" x14ac:dyDescent="0.2">
      <c r="A200">
        <v>2488.4035899999999</v>
      </c>
      <c r="B200" s="1">
        <v>1.4041726007333919</v>
      </c>
    </row>
    <row r="201" spans="1:2" x14ac:dyDescent="0.2">
      <c r="A201">
        <v>2488.6027800000002</v>
      </c>
      <c r="B201" s="1">
        <v>1.4048320843529103</v>
      </c>
    </row>
    <row r="202" spans="1:2" x14ac:dyDescent="0.2">
      <c r="A202">
        <v>2488.8020299999998</v>
      </c>
      <c r="B202" s="1">
        <v>1.4015363832562684</v>
      </c>
    </row>
    <row r="203" spans="1:2" x14ac:dyDescent="0.2">
      <c r="A203">
        <v>2489.0013399999998</v>
      </c>
      <c r="B203" s="1">
        <v>1.4037602938067599</v>
      </c>
    </row>
    <row r="204" spans="1:2" x14ac:dyDescent="0.2">
      <c r="A204">
        <v>2489.2007100000001</v>
      </c>
      <c r="B204" s="1">
        <v>1.4185112566233209</v>
      </c>
    </row>
    <row r="205" spans="1:2" x14ac:dyDescent="0.2">
      <c r="A205">
        <v>2489.4001400000002</v>
      </c>
      <c r="B205" s="1">
        <v>1.3922213529516165</v>
      </c>
    </row>
    <row r="206" spans="1:2" x14ac:dyDescent="0.2">
      <c r="A206">
        <v>2489.59962</v>
      </c>
      <c r="B206" s="1">
        <v>1.3800229181451635</v>
      </c>
    </row>
    <row r="207" spans="1:2" x14ac:dyDescent="0.2">
      <c r="A207">
        <v>2489.7991699999998</v>
      </c>
      <c r="B207" s="1">
        <v>1.3925486477833353</v>
      </c>
    </row>
    <row r="208" spans="1:2" x14ac:dyDescent="0.2">
      <c r="A208">
        <v>2489.9987700000001</v>
      </c>
      <c r="B208" s="1">
        <v>1.3786197255302985</v>
      </c>
    </row>
    <row r="209" spans="1:2" x14ac:dyDescent="0.2">
      <c r="A209">
        <v>2490.1984299999999</v>
      </c>
      <c r="B209" s="1">
        <v>1.3768878785119822</v>
      </c>
    </row>
    <row r="210" spans="1:2" x14ac:dyDescent="0.2">
      <c r="A210">
        <v>2490.3981600000002</v>
      </c>
      <c r="B210" s="1">
        <v>1.3672437041059158</v>
      </c>
    </row>
    <row r="211" spans="1:2" x14ac:dyDescent="0.2">
      <c r="A211">
        <v>2490.5979400000001</v>
      </c>
      <c r="B211" s="1">
        <v>1.3660058979459209</v>
      </c>
    </row>
    <row r="212" spans="1:2" x14ac:dyDescent="0.2">
      <c r="A212">
        <v>2490.7977799999999</v>
      </c>
      <c r="B212" s="1">
        <v>1.3641089186006257</v>
      </c>
    </row>
    <row r="213" spans="1:2" x14ac:dyDescent="0.2">
      <c r="A213">
        <v>2490.9976799999999</v>
      </c>
      <c r="B213" s="1">
        <v>1.3606454036407178</v>
      </c>
    </row>
    <row r="214" spans="1:2" x14ac:dyDescent="0.2">
      <c r="A214">
        <v>2491.1976399999999</v>
      </c>
      <c r="B214" s="1">
        <v>1.3484447868973977</v>
      </c>
    </row>
    <row r="215" spans="1:2" x14ac:dyDescent="0.2">
      <c r="A215">
        <v>2491.3976600000001</v>
      </c>
      <c r="B215" s="1">
        <v>1.3472057909897255</v>
      </c>
    </row>
    <row r="216" spans="1:2" x14ac:dyDescent="0.2">
      <c r="A216">
        <v>2491.5977400000002</v>
      </c>
      <c r="B216" s="1">
        <v>1.3410225309656794</v>
      </c>
    </row>
    <row r="217" spans="1:2" x14ac:dyDescent="0.2">
      <c r="A217">
        <v>2491.7978800000001</v>
      </c>
      <c r="B217" s="1">
        <v>1.3394542114524159</v>
      </c>
    </row>
    <row r="218" spans="1:2" x14ac:dyDescent="0.2">
      <c r="A218">
        <v>2491.9980799999998</v>
      </c>
      <c r="B218" s="1">
        <v>1.3275812650637171</v>
      </c>
    </row>
    <row r="219" spans="1:2" x14ac:dyDescent="0.2">
      <c r="A219">
        <v>2492.1983399999999</v>
      </c>
      <c r="B219" s="1">
        <v>1.3133185665510312</v>
      </c>
    </row>
    <row r="220" spans="1:2" x14ac:dyDescent="0.2">
      <c r="A220">
        <v>2492.3986599999998</v>
      </c>
      <c r="B220" s="1">
        <v>1.317768148742555</v>
      </c>
    </row>
    <row r="221" spans="1:2" x14ac:dyDescent="0.2">
      <c r="A221">
        <v>2492.5990299999999</v>
      </c>
      <c r="B221" s="1">
        <v>1.3055661888859744</v>
      </c>
    </row>
    <row r="222" spans="1:2" x14ac:dyDescent="0.2">
      <c r="A222">
        <v>2492.7994699999999</v>
      </c>
      <c r="B222" s="1">
        <v>1.2916308235435583</v>
      </c>
    </row>
    <row r="223" spans="1:2" x14ac:dyDescent="0.2">
      <c r="A223">
        <v>2492.9999699999998</v>
      </c>
      <c r="B223" s="1">
        <v>1.286757403465653</v>
      </c>
    </row>
    <row r="224" spans="1:2" x14ac:dyDescent="0.2">
      <c r="A224">
        <v>2493.2005199999999</v>
      </c>
      <c r="B224" s="1">
        <v>1.2804102361248155</v>
      </c>
    </row>
    <row r="225" spans="1:2" x14ac:dyDescent="0.2">
      <c r="A225">
        <v>2493.4011399999999</v>
      </c>
      <c r="B225" s="1">
        <v>1.268207100804742</v>
      </c>
    </row>
    <row r="226" spans="1:2" x14ac:dyDescent="0.2">
      <c r="A226">
        <v>2493.6018100000001</v>
      </c>
      <c r="B226" s="1">
        <v>1.2649021202506161</v>
      </c>
    </row>
    <row r="227" spans="1:2" x14ac:dyDescent="0.2">
      <c r="A227">
        <v>2493.8025499999999</v>
      </c>
      <c r="B227" s="1">
        <v>1.2554126996291466</v>
      </c>
    </row>
    <row r="228" spans="1:2" x14ac:dyDescent="0.2">
      <c r="A228">
        <v>2494.0033400000002</v>
      </c>
      <c r="B228" s="1">
        <v>1.2459222301373758</v>
      </c>
    </row>
    <row r="229" spans="1:2" x14ac:dyDescent="0.2">
      <c r="A229">
        <v>2494.1958300000001</v>
      </c>
      <c r="B229" s="1">
        <v>1.2357785456063874</v>
      </c>
    </row>
    <row r="230" spans="1:2" x14ac:dyDescent="0.2">
      <c r="A230">
        <v>2494.3967400000001</v>
      </c>
      <c r="B230" s="1">
        <v>1.231004432360344</v>
      </c>
    </row>
    <row r="231" spans="1:2" x14ac:dyDescent="0.2">
      <c r="A231">
        <v>2494.59771</v>
      </c>
      <c r="B231" s="1">
        <v>1.2091441109310754</v>
      </c>
    </row>
    <row r="232" spans="1:2" x14ac:dyDescent="0.2">
      <c r="A232">
        <v>2494.7987400000002</v>
      </c>
      <c r="B232" s="1">
        <v>1.1991630928453092</v>
      </c>
    </row>
    <row r="233" spans="1:2" x14ac:dyDescent="0.2">
      <c r="A233">
        <v>2494.9998300000002</v>
      </c>
      <c r="B233" s="1">
        <v>1.1852211496879599</v>
      </c>
    </row>
    <row r="234" spans="1:2" x14ac:dyDescent="0.2">
      <c r="A234">
        <v>2495.2009800000001</v>
      </c>
      <c r="B234" s="1">
        <v>1.1831609634339633</v>
      </c>
    </row>
    <row r="235" spans="1:2" x14ac:dyDescent="0.2">
      <c r="A235">
        <v>2495.4021899999998</v>
      </c>
      <c r="B235" s="1">
        <v>1.1625476400842329</v>
      </c>
    </row>
    <row r="236" spans="1:2" x14ac:dyDescent="0.2">
      <c r="A236">
        <v>2495.6034599999998</v>
      </c>
      <c r="B236" s="1">
        <v>1.1524039555532404</v>
      </c>
    </row>
    <row r="237" spans="1:2" x14ac:dyDescent="0.2">
      <c r="A237">
        <v>2495.7964000000002</v>
      </c>
      <c r="B237" s="1">
        <v>1.143392591487602</v>
      </c>
    </row>
    <row r="238" spans="1:2" x14ac:dyDescent="0.2">
      <c r="A238">
        <v>2495.9977899999999</v>
      </c>
      <c r="B238" s="1">
        <v>1.1499030877655609</v>
      </c>
    </row>
    <row r="239" spans="1:2" x14ac:dyDescent="0.2">
      <c r="A239">
        <v>2496.1992300000002</v>
      </c>
      <c r="B239" s="1">
        <v>1.1338965003513062</v>
      </c>
    </row>
    <row r="240" spans="1:2" x14ac:dyDescent="0.2">
      <c r="A240">
        <v>2496.40074</v>
      </c>
      <c r="B240" s="1">
        <v>1.1300982497136627</v>
      </c>
    </row>
    <row r="241" spans="1:2" x14ac:dyDescent="0.2">
      <c r="A241">
        <v>2496.6023100000002</v>
      </c>
      <c r="B241" s="1">
        <v>1.1096441528843926</v>
      </c>
    </row>
    <row r="242" spans="1:2" x14ac:dyDescent="0.2">
      <c r="A242">
        <v>2496.8039399999998</v>
      </c>
      <c r="B242" s="1">
        <v>1.1031387980956167</v>
      </c>
    </row>
    <row r="243" spans="1:2" x14ac:dyDescent="0.2">
      <c r="A243">
        <v>2496.9972200000002</v>
      </c>
      <c r="B243" s="1">
        <v>1.097923107642685</v>
      </c>
    </row>
    <row r="244" spans="1:2" x14ac:dyDescent="0.2">
      <c r="A244">
        <v>2497.1989600000002</v>
      </c>
      <c r="B244" s="1">
        <v>1.0984090790461405</v>
      </c>
    </row>
    <row r="245" spans="1:2" x14ac:dyDescent="0.2">
      <c r="A245">
        <v>2497.4007700000002</v>
      </c>
      <c r="B245" s="1">
        <v>1.0901641284785717</v>
      </c>
    </row>
    <row r="246" spans="1:2" x14ac:dyDescent="0.2">
      <c r="A246">
        <v>2497.6026299999999</v>
      </c>
      <c r="B246" s="1">
        <v>1.0744762467632791</v>
      </c>
    </row>
    <row r="247" spans="1:2" x14ac:dyDescent="0.2">
      <c r="A247">
        <v>2497.7961399999999</v>
      </c>
      <c r="B247" s="1">
        <v>1.0706767427058703</v>
      </c>
    </row>
    <row r="248" spans="1:2" x14ac:dyDescent="0.2">
      <c r="A248">
        <v>2497.9981200000002</v>
      </c>
      <c r="B248" s="1">
        <v>1.0605303975822364</v>
      </c>
    </row>
    <row r="249" spans="1:2" x14ac:dyDescent="0.2">
      <c r="A249">
        <v>2498.2001599999999</v>
      </c>
      <c r="B249" s="1">
        <v>1.054829193386329</v>
      </c>
    </row>
    <row r="250" spans="1:2" x14ac:dyDescent="0.2">
      <c r="A250">
        <v>2498.40227</v>
      </c>
      <c r="B250" s="1">
        <v>1.047065559895354</v>
      </c>
    </row>
    <row r="251" spans="1:2" x14ac:dyDescent="0.2">
      <c r="A251">
        <v>2498.596</v>
      </c>
      <c r="B251" s="1">
        <v>1.043265405301633</v>
      </c>
    </row>
    <row r="252" spans="1:2" x14ac:dyDescent="0.2">
      <c r="A252">
        <v>2498.7982200000001</v>
      </c>
      <c r="B252" s="1">
        <v>1.0334389309432312</v>
      </c>
    </row>
    <row r="253" spans="1:2" x14ac:dyDescent="0.2">
      <c r="A253">
        <v>2499.0005000000001</v>
      </c>
      <c r="B253" s="1">
        <v>1.022971314285839</v>
      </c>
    </row>
    <row r="254" spans="1:2" x14ac:dyDescent="0.2">
      <c r="A254">
        <v>2499.2028399999999</v>
      </c>
      <c r="B254" s="1">
        <v>1.019811164402787</v>
      </c>
    </row>
    <row r="255" spans="1:2" x14ac:dyDescent="0.2">
      <c r="A255">
        <v>2499.3968100000002</v>
      </c>
      <c r="B255" s="1">
        <v>1.0095034538437881</v>
      </c>
    </row>
    <row r="256" spans="1:2" x14ac:dyDescent="0.2">
      <c r="A256">
        <v>2499.5992700000002</v>
      </c>
      <c r="B256" s="1">
        <v>1.0180761805538678</v>
      </c>
    </row>
    <row r="257" spans="1:2" x14ac:dyDescent="0.2">
      <c r="A257">
        <v>2499.8017799999998</v>
      </c>
      <c r="B257" s="1">
        <v>1.004123651258976</v>
      </c>
    </row>
    <row r="258" spans="1:2" x14ac:dyDescent="0.2">
      <c r="A258">
        <v>2499.9959199999998</v>
      </c>
      <c r="B258" s="1">
        <v>0.99603795977755138</v>
      </c>
    </row>
    <row r="259" spans="1:2" x14ac:dyDescent="0.2">
      <c r="A259">
        <v>2500.1985599999998</v>
      </c>
      <c r="B259" s="1">
        <v>1.0006459559828773</v>
      </c>
    </row>
    <row r="260" spans="1:2" x14ac:dyDescent="0.2">
      <c r="A260">
        <v>2500.4012499999999</v>
      </c>
      <c r="B260" s="1">
        <v>0.98843525877242933</v>
      </c>
    </row>
    <row r="261" spans="1:2" x14ac:dyDescent="0.2">
      <c r="A261">
        <v>2500.60401</v>
      </c>
      <c r="B261" s="1">
        <v>0.98082805393751782</v>
      </c>
    </row>
    <row r="262" spans="1:2" x14ac:dyDescent="0.2">
      <c r="A262">
        <v>2500.79837</v>
      </c>
      <c r="B262" s="1">
        <v>0.97432581820678932</v>
      </c>
    </row>
    <row r="263" spans="1:2" x14ac:dyDescent="0.2">
      <c r="A263">
        <v>2501.0012499999998</v>
      </c>
      <c r="B263" s="1">
        <v>0.96862109322979884</v>
      </c>
    </row>
    <row r="264" spans="1:2" x14ac:dyDescent="0.2">
      <c r="A264">
        <v>2501.2041800000002</v>
      </c>
      <c r="B264" s="1">
        <v>0.96227876841219961</v>
      </c>
    </row>
    <row r="265" spans="1:2" x14ac:dyDescent="0.2">
      <c r="A265">
        <v>2501.3987200000001</v>
      </c>
      <c r="B265" s="1">
        <v>0.96276104759903669</v>
      </c>
    </row>
    <row r="266" spans="1:2" x14ac:dyDescent="0.2">
      <c r="A266">
        <v>2501.6017700000002</v>
      </c>
      <c r="B266" s="1">
        <v>0.95547100238356564</v>
      </c>
    </row>
    <row r="267" spans="1:2" x14ac:dyDescent="0.2">
      <c r="A267">
        <v>2501.7964200000001</v>
      </c>
      <c r="B267" s="1">
        <v>0.94960603674688615</v>
      </c>
    </row>
    <row r="268" spans="1:2" x14ac:dyDescent="0.2">
      <c r="A268">
        <v>2501.9995899999999</v>
      </c>
      <c r="B268" s="1">
        <v>0.94342277546368858</v>
      </c>
    </row>
    <row r="269" spans="1:2" x14ac:dyDescent="0.2">
      <c r="A269">
        <v>2502.2028300000002</v>
      </c>
      <c r="B269" s="1">
        <v>0.92962492969801269</v>
      </c>
    </row>
    <row r="270" spans="1:2" x14ac:dyDescent="0.2">
      <c r="A270">
        <v>2502.3976499999999</v>
      </c>
      <c r="B270" s="1">
        <v>0.93946589302574846</v>
      </c>
    </row>
    <row r="271" spans="1:2" x14ac:dyDescent="0.2">
      <c r="A271">
        <v>2502.6010000000001</v>
      </c>
      <c r="B271" s="1">
        <v>0.92550924654905398</v>
      </c>
    </row>
    <row r="272" spans="1:2" x14ac:dyDescent="0.2">
      <c r="A272">
        <v>2502.7959300000002</v>
      </c>
      <c r="B272" s="1">
        <v>0.92599052984478458</v>
      </c>
    </row>
    <row r="273" spans="1:2" x14ac:dyDescent="0.2">
      <c r="A273">
        <v>2502.9994000000002</v>
      </c>
      <c r="B273" s="1">
        <v>0.92631300167568564</v>
      </c>
    </row>
    <row r="274" spans="1:2" x14ac:dyDescent="0.2">
      <c r="A274">
        <v>2503.2029299999999</v>
      </c>
      <c r="B274" s="1">
        <v>0.91838456936189572</v>
      </c>
    </row>
    <row r="275" spans="1:2" x14ac:dyDescent="0.2">
      <c r="A275">
        <v>2503.39804</v>
      </c>
      <c r="B275" s="1">
        <v>0.9163268010947615</v>
      </c>
    </row>
    <row r="276" spans="1:2" x14ac:dyDescent="0.2">
      <c r="A276">
        <v>2503.60169</v>
      </c>
      <c r="B276" s="1">
        <v>0.91299960622436294</v>
      </c>
    </row>
    <row r="277" spans="1:2" x14ac:dyDescent="0.2">
      <c r="A277">
        <v>2503.79691</v>
      </c>
      <c r="B277" s="1">
        <v>0.91554342474425354</v>
      </c>
    </row>
    <row r="278" spans="1:2" x14ac:dyDescent="0.2">
      <c r="A278">
        <v>2504.0006699999999</v>
      </c>
      <c r="B278" s="1">
        <v>0.91173996791541534</v>
      </c>
    </row>
    <row r="279" spans="1:2" x14ac:dyDescent="0.2">
      <c r="A279">
        <v>2504.1960100000001</v>
      </c>
      <c r="B279" s="1">
        <v>0.90222314237455759</v>
      </c>
    </row>
    <row r="280" spans="1:2" x14ac:dyDescent="0.2">
      <c r="A280">
        <v>2504.3998900000001</v>
      </c>
      <c r="B280" s="1">
        <v>0.89921157310387057</v>
      </c>
    </row>
    <row r="281" spans="1:2" x14ac:dyDescent="0.2">
      <c r="A281">
        <v>2504.6038400000002</v>
      </c>
      <c r="B281" s="1">
        <v>0.88905934179343471</v>
      </c>
    </row>
    <row r="282" spans="1:2" x14ac:dyDescent="0.2">
      <c r="A282">
        <v>2504.79934</v>
      </c>
      <c r="B282" s="1">
        <v>0.89826800234127802</v>
      </c>
    </row>
    <row r="283" spans="1:2" x14ac:dyDescent="0.2">
      <c r="A283">
        <v>2505.0034099999998</v>
      </c>
      <c r="B283" s="1">
        <v>0.88986167323173049</v>
      </c>
    </row>
    <row r="284" spans="1:2" x14ac:dyDescent="0.2">
      <c r="A284">
        <v>2505.1990300000002</v>
      </c>
      <c r="B284" s="1">
        <v>0.88748710829575339</v>
      </c>
    </row>
    <row r="285" spans="1:2" x14ac:dyDescent="0.2">
      <c r="A285">
        <v>2505.4032099999999</v>
      </c>
      <c r="B285" s="1">
        <v>0.89177710720213066</v>
      </c>
    </row>
    <row r="286" spans="1:2" x14ac:dyDescent="0.2">
      <c r="A286">
        <v>2505.5989500000001</v>
      </c>
      <c r="B286" s="1">
        <v>0.88400457012564049</v>
      </c>
    </row>
    <row r="287" spans="1:2" x14ac:dyDescent="0.2">
      <c r="A287">
        <v>2505.8032499999999</v>
      </c>
      <c r="B287" s="1">
        <v>0.88257971156371007</v>
      </c>
    </row>
    <row r="288" spans="1:2" x14ac:dyDescent="0.2">
      <c r="A288">
        <v>2505.9991</v>
      </c>
      <c r="B288" s="1">
        <v>0.89099662290800341</v>
      </c>
    </row>
    <row r="289" spans="1:2" x14ac:dyDescent="0.2">
      <c r="A289">
        <v>2506.20352</v>
      </c>
      <c r="B289" s="1">
        <v>0.88147660625976609</v>
      </c>
    </row>
    <row r="290" spans="1:2" x14ac:dyDescent="0.2">
      <c r="A290">
        <v>2506.39948</v>
      </c>
      <c r="B290" s="1">
        <v>0.88560881852746842</v>
      </c>
    </row>
    <row r="291" spans="1:2" x14ac:dyDescent="0.2">
      <c r="A291">
        <v>2506.6040200000002</v>
      </c>
      <c r="B291" s="1">
        <v>0.87386644766292465</v>
      </c>
    </row>
    <row r="292" spans="1:2" x14ac:dyDescent="0.2">
      <c r="A292">
        <v>2506.8000999999999</v>
      </c>
      <c r="B292" s="1">
        <v>0.88212578822472387</v>
      </c>
    </row>
    <row r="293" spans="1:2" x14ac:dyDescent="0.2">
      <c r="A293">
        <v>2506.9962300000002</v>
      </c>
      <c r="B293" s="1">
        <v>0.88657464824360999</v>
      </c>
    </row>
    <row r="294" spans="1:2" x14ac:dyDescent="0.2">
      <c r="A294">
        <v>2507.2009499999999</v>
      </c>
      <c r="B294" s="1">
        <v>0.87419925810435206</v>
      </c>
    </row>
    <row r="295" spans="1:2" x14ac:dyDescent="0.2">
      <c r="A295">
        <v>2507.3971900000001</v>
      </c>
      <c r="B295" s="1">
        <v>0.87928080057656643</v>
      </c>
    </row>
    <row r="296" spans="1:2" x14ac:dyDescent="0.2">
      <c r="A296">
        <v>2507.60203</v>
      </c>
      <c r="B296" s="1">
        <v>0.88388817639407447</v>
      </c>
    </row>
    <row r="297" spans="1:2" x14ac:dyDescent="0.2">
      <c r="A297">
        <v>2507.7983899999999</v>
      </c>
      <c r="B297" s="1">
        <v>0.88436837640111421</v>
      </c>
    </row>
    <row r="298" spans="1:2" x14ac:dyDescent="0.2">
      <c r="A298">
        <v>2508.00335</v>
      </c>
      <c r="B298" s="1">
        <v>0.87214977133660898</v>
      </c>
    </row>
    <row r="299" spans="1:2" x14ac:dyDescent="0.2">
      <c r="A299">
        <v>2508.19983</v>
      </c>
      <c r="B299" s="1">
        <v>0.8780299750911037</v>
      </c>
    </row>
    <row r="300" spans="1:2" x14ac:dyDescent="0.2">
      <c r="A300">
        <v>2508.3963600000002</v>
      </c>
      <c r="B300" s="1">
        <v>0.87406637336637805</v>
      </c>
    </row>
    <row r="301" spans="1:2" x14ac:dyDescent="0.2">
      <c r="A301">
        <v>2508.60149</v>
      </c>
      <c r="B301" s="1">
        <v>0.87311506965336971</v>
      </c>
    </row>
    <row r="302" spans="1:2" x14ac:dyDescent="0.2">
      <c r="A302">
        <v>2508.7981399999999</v>
      </c>
      <c r="B302" s="1">
        <v>0.87058257022272123</v>
      </c>
    </row>
    <row r="303" spans="1:2" x14ac:dyDescent="0.2">
      <c r="A303">
        <v>2509.0033899999999</v>
      </c>
      <c r="B303" s="1">
        <v>0.8737586233651784</v>
      </c>
    </row>
    <row r="304" spans="1:2" x14ac:dyDescent="0.2">
      <c r="A304">
        <v>2509.2001500000001</v>
      </c>
      <c r="B304" s="1">
        <v>0.87757541864760014</v>
      </c>
    </row>
    <row r="305" spans="1:2" x14ac:dyDescent="0.2">
      <c r="A305">
        <v>2509.3969699999998</v>
      </c>
      <c r="B305" s="1">
        <v>0.87265452624768225</v>
      </c>
    </row>
    <row r="306" spans="1:2" x14ac:dyDescent="0.2">
      <c r="A306">
        <v>2509.60241</v>
      </c>
      <c r="B306" s="1">
        <v>0.87107041056669199</v>
      </c>
    </row>
    <row r="307" spans="1:2" x14ac:dyDescent="0.2">
      <c r="A307">
        <v>2509.79934</v>
      </c>
      <c r="B307" s="1">
        <v>0.87869910315978017</v>
      </c>
    </row>
    <row r="308" spans="1:2" x14ac:dyDescent="0.2">
      <c r="A308">
        <v>2509.9963200000002</v>
      </c>
      <c r="B308" s="1">
        <v>0.87536758290716365</v>
      </c>
    </row>
    <row r="309" spans="1:2" x14ac:dyDescent="0.2">
      <c r="A309">
        <v>2510.2019399999999</v>
      </c>
      <c r="B309" s="1">
        <v>0.87584754941676657</v>
      </c>
    </row>
    <row r="310" spans="1:2" x14ac:dyDescent="0.2">
      <c r="A310">
        <v>2510.3990399999998</v>
      </c>
      <c r="B310" s="1">
        <v>0.87219932981161985</v>
      </c>
    </row>
    <row r="311" spans="1:2" x14ac:dyDescent="0.2">
      <c r="A311">
        <v>2510.5962</v>
      </c>
      <c r="B311" s="1">
        <v>0.8736364107428406</v>
      </c>
    </row>
    <row r="312" spans="1:2" x14ac:dyDescent="0.2">
      <c r="A312">
        <v>2510.8019899999999</v>
      </c>
      <c r="B312" s="1">
        <v>0.8723685104824872</v>
      </c>
    </row>
    <row r="313" spans="1:2" x14ac:dyDescent="0.2">
      <c r="A313">
        <v>2510.99926</v>
      </c>
      <c r="B313" s="1">
        <v>0.88047201228736949</v>
      </c>
    </row>
    <row r="314" spans="1:2" x14ac:dyDescent="0.2">
      <c r="A314">
        <v>2511.19659</v>
      </c>
      <c r="B314" s="1">
        <v>0.8895250757919253</v>
      </c>
    </row>
    <row r="315" spans="1:2" x14ac:dyDescent="0.2">
      <c r="A315">
        <v>2511.40256</v>
      </c>
      <c r="B315" s="1">
        <v>0.88412941232580622</v>
      </c>
    </row>
    <row r="316" spans="1:2" x14ac:dyDescent="0.2">
      <c r="A316">
        <v>2511.6000100000001</v>
      </c>
      <c r="B316" s="1">
        <v>0.88857988027988899</v>
      </c>
    </row>
    <row r="317" spans="1:2" x14ac:dyDescent="0.2">
      <c r="A317">
        <v>2511.7975099999999</v>
      </c>
      <c r="B317" s="1">
        <v>0.88477327214543477</v>
      </c>
    </row>
    <row r="318" spans="1:2" x14ac:dyDescent="0.2">
      <c r="A318">
        <v>2512.0036599999999</v>
      </c>
      <c r="B318" s="1">
        <v>0.88922386101456008</v>
      </c>
    </row>
    <row r="319" spans="1:2" x14ac:dyDescent="0.2">
      <c r="A319">
        <v>2512.5021000000002</v>
      </c>
      <c r="B319" s="1">
        <v>0.89804874627703113</v>
      </c>
    </row>
    <row r="320" spans="1:2" x14ac:dyDescent="0.2">
      <c r="A320">
        <v>2513.0009100000002</v>
      </c>
      <c r="B320" s="1">
        <v>0.90052221914428576</v>
      </c>
    </row>
    <row r="321" spans="1:2" x14ac:dyDescent="0.2">
      <c r="A321">
        <v>2513.5000700000001</v>
      </c>
      <c r="B321" s="1">
        <v>0.91172902576475234</v>
      </c>
    </row>
    <row r="322" spans="1:2" x14ac:dyDescent="0.2">
      <c r="A322">
        <v>2513.9995899999999</v>
      </c>
      <c r="B322" s="1">
        <v>0.90816785846224291</v>
      </c>
    </row>
    <row r="323" spans="1:2" x14ac:dyDescent="0.2">
      <c r="A323">
        <v>2514.4994799999999</v>
      </c>
      <c r="B323" s="1">
        <v>0.91715226374084757</v>
      </c>
    </row>
    <row r="324" spans="1:2" x14ac:dyDescent="0.2">
      <c r="A324">
        <v>2514.9997199999998</v>
      </c>
      <c r="B324" s="1">
        <v>0.92613713560396693</v>
      </c>
    </row>
    <row r="325" spans="1:2" x14ac:dyDescent="0.2">
      <c r="A325">
        <v>2515.5003200000001</v>
      </c>
      <c r="B325" s="1">
        <v>0.9182879382549558</v>
      </c>
    </row>
    <row r="326" spans="1:2" x14ac:dyDescent="0.2">
      <c r="A326">
        <v>2516.00128</v>
      </c>
      <c r="B326" s="1">
        <v>0.91853833591824474</v>
      </c>
    </row>
    <row r="327" spans="1:2" x14ac:dyDescent="0.2">
      <c r="A327">
        <v>2516.50261</v>
      </c>
      <c r="B327" s="1">
        <v>0.92117075430642181</v>
      </c>
    </row>
    <row r="328" spans="1:2" x14ac:dyDescent="0.2">
      <c r="A328">
        <v>2517.0042899999999</v>
      </c>
      <c r="B328" s="1">
        <v>0.92967932744215243</v>
      </c>
    </row>
    <row r="329" spans="1:2" x14ac:dyDescent="0.2">
      <c r="A329">
        <v>2517.4976799999999</v>
      </c>
      <c r="B329" s="1">
        <v>0.92786506620451348</v>
      </c>
    </row>
    <row r="330" spans="1:2" x14ac:dyDescent="0.2">
      <c r="A330">
        <v>2518.0000799999998</v>
      </c>
      <c r="B330" s="1">
        <v>0.93907371965320641</v>
      </c>
    </row>
    <row r="331" spans="1:2" x14ac:dyDescent="0.2">
      <c r="A331">
        <v>2518.5028499999999</v>
      </c>
      <c r="B331" s="1">
        <v>0.93567148061653704</v>
      </c>
    </row>
    <row r="332" spans="1:2" x14ac:dyDescent="0.2">
      <c r="A332">
        <v>2518.9972899999998</v>
      </c>
      <c r="B332" s="1">
        <v>0.92956892145164505</v>
      </c>
    </row>
    <row r="333" spans="1:2" x14ac:dyDescent="0.2">
      <c r="A333">
        <v>2519.5007799999998</v>
      </c>
      <c r="B333" s="1">
        <v>0.93236039124287629</v>
      </c>
    </row>
    <row r="334" spans="1:2" x14ac:dyDescent="0.2">
      <c r="A334">
        <v>2519.99593</v>
      </c>
      <c r="B334" s="1">
        <v>0.93261063552368928</v>
      </c>
    </row>
    <row r="335" spans="1:2" x14ac:dyDescent="0.2">
      <c r="A335">
        <v>2520.5001299999999</v>
      </c>
      <c r="B335" s="1">
        <v>0.93159052954634936</v>
      </c>
    </row>
    <row r="336" spans="1:2" x14ac:dyDescent="0.2">
      <c r="A336">
        <v>2520.9960000000001</v>
      </c>
      <c r="B336" s="1">
        <v>0.92755255150476046</v>
      </c>
    </row>
    <row r="337" spans="1:2" x14ac:dyDescent="0.2">
      <c r="A337">
        <v>2521.50092</v>
      </c>
      <c r="B337" s="1">
        <v>0.92827927165030544</v>
      </c>
    </row>
    <row r="338" spans="1:2" x14ac:dyDescent="0.2">
      <c r="A338">
        <v>2521.9974900000002</v>
      </c>
      <c r="B338" s="1">
        <v>0.93027665748816235</v>
      </c>
    </row>
    <row r="339" spans="1:2" x14ac:dyDescent="0.2">
      <c r="A339">
        <v>2522.5031300000001</v>
      </c>
      <c r="B339" s="1">
        <v>0.93497398106204832</v>
      </c>
    </row>
    <row r="340" spans="1:2" x14ac:dyDescent="0.2">
      <c r="A340">
        <v>2523.0004100000001</v>
      </c>
      <c r="B340" s="1">
        <v>0.93220674217718558</v>
      </c>
    </row>
    <row r="341" spans="1:2" x14ac:dyDescent="0.2">
      <c r="A341">
        <v>2523.4980500000001</v>
      </c>
      <c r="B341" s="1">
        <v>0.92943934988063193</v>
      </c>
    </row>
    <row r="342" spans="1:2" x14ac:dyDescent="0.2">
      <c r="A342">
        <v>2523.9960299999998</v>
      </c>
      <c r="B342" s="1">
        <v>0.93096011940985668</v>
      </c>
    </row>
    <row r="343" spans="1:2" x14ac:dyDescent="0.2">
      <c r="A343">
        <v>2524.5031199999999</v>
      </c>
      <c r="B343" s="1">
        <v>0.92517465840962299</v>
      </c>
    </row>
    <row r="344" spans="1:2" x14ac:dyDescent="0.2">
      <c r="A344">
        <v>2525.0018100000002</v>
      </c>
      <c r="B344" s="1">
        <v>0.92701360645250419</v>
      </c>
    </row>
    <row r="345" spans="1:2" x14ac:dyDescent="0.2">
      <c r="A345">
        <v>2525.5008699999998</v>
      </c>
      <c r="B345" s="1">
        <v>0.92805775533554979</v>
      </c>
    </row>
    <row r="346" spans="1:2" x14ac:dyDescent="0.2">
      <c r="A346">
        <v>2526.00027</v>
      </c>
      <c r="B346" s="1">
        <v>0.9348203060750675</v>
      </c>
    </row>
    <row r="347" spans="1:2" x14ac:dyDescent="0.2">
      <c r="A347">
        <v>2526.5000300000002</v>
      </c>
      <c r="B347" s="1">
        <v>0.9255398769170432</v>
      </c>
    </row>
    <row r="348" spans="1:2" x14ac:dyDescent="0.2">
      <c r="A348">
        <v>2527.0001400000001</v>
      </c>
      <c r="B348" s="1">
        <v>0.93802120556534963</v>
      </c>
    </row>
    <row r="349" spans="1:2" x14ac:dyDescent="0.2">
      <c r="A349">
        <v>2527.5006100000001</v>
      </c>
      <c r="B349" s="1">
        <v>0.94113098143731366</v>
      </c>
    </row>
    <row r="350" spans="1:2" x14ac:dyDescent="0.2">
      <c r="A350">
        <v>2528.0014299999998</v>
      </c>
      <c r="B350" s="1">
        <v>0.93296223347355012</v>
      </c>
    </row>
    <row r="351" spans="1:2" x14ac:dyDescent="0.2">
      <c r="A351">
        <v>2528.50261</v>
      </c>
      <c r="B351" s="1">
        <v>0.92955887949124971</v>
      </c>
    </row>
    <row r="352" spans="1:2" x14ac:dyDescent="0.2">
      <c r="A352">
        <v>2529.00414</v>
      </c>
      <c r="B352" s="1">
        <v>0.94267621960923365</v>
      </c>
    </row>
    <row r="353" spans="1:2" x14ac:dyDescent="0.2">
      <c r="A353">
        <v>2529.4972200000002</v>
      </c>
      <c r="B353" s="1">
        <v>0.94070239909168629</v>
      </c>
    </row>
    <row r="354" spans="1:2" x14ac:dyDescent="0.2">
      <c r="A354">
        <v>2529.9994499999998</v>
      </c>
      <c r="B354" s="1">
        <v>0.94953076705318762</v>
      </c>
    </row>
    <row r="355" spans="1:2" x14ac:dyDescent="0.2">
      <c r="A355">
        <v>2530.5020500000001</v>
      </c>
      <c r="B355" s="1">
        <v>0.95041698177265643</v>
      </c>
    </row>
    <row r="356" spans="1:2" x14ac:dyDescent="0.2">
      <c r="A356">
        <v>2530.9961699999999</v>
      </c>
      <c r="B356" s="1">
        <v>0.96289870805877054</v>
      </c>
    </row>
    <row r="357" spans="1:2" x14ac:dyDescent="0.2">
      <c r="A357">
        <v>2531.4994700000002</v>
      </c>
      <c r="B357" s="1">
        <v>0.95600197028655598</v>
      </c>
    </row>
    <row r="358" spans="1:2" x14ac:dyDescent="0.2">
      <c r="A358">
        <v>2532.0031300000001</v>
      </c>
      <c r="B358" s="1">
        <v>0.96292533415279269</v>
      </c>
    </row>
    <row r="359" spans="1:2" x14ac:dyDescent="0.2">
      <c r="A359">
        <v>2532.49829</v>
      </c>
      <c r="B359" s="1">
        <v>0.9665096382089795</v>
      </c>
    </row>
    <row r="360" spans="1:2" x14ac:dyDescent="0.2">
      <c r="A360">
        <v>2533.0026600000001</v>
      </c>
      <c r="B360" s="1">
        <v>0.95929460720714832</v>
      </c>
    </row>
    <row r="361" spans="1:2" x14ac:dyDescent="0.2">
      <c r="A361">
        <v>2533.4985200000001</v>
      </c>
      <c r="B361" s="1">
        <v>0.96828336478902832</v>
      </c>
    </row>
    <row r="362" spans="1:2" x14ac:dyDescent="0.2">
      <c r="A362">
        <v>2534.0036</v>
      </c>
      <c r="B362" s="1">
        <v>0.96233729602949147</v>
      </c>
    </row>
    <row r="363" spans="1:2" x14ac:dyDescent="0.2">
      <c r="A363">
        <v>2534.5001600000001</v>
      </c>
      <c r="B363" s="1">
        <v>0.96926086528755429</v>
      </c>
    </row>
    <row r="364" spans="1:2" x14ac:dyDescent="0.2">
      <c r="A364">
        <v>2534.9970699999999</v>
      </c>
      <c r="B364" s="1">
        <v>0.96935146132307581</v>
      </c>
    </row>
    <row r="365" spans="1:2" x14ac:dyDescent="0.2">
      <c r="A365">
        <v>2535.5032000000001</v>
      </c>
      <c r="B365" s="1">
        <v>0.97039764220898073</v>
      </c>
    </row>
    <row r="366" spans="1:2" x14ac:dyDescent="0.2">
      <c r="A366">
        <v>2536.00081</v>
      </c>
      <c r="B366" s="1">
        <v>0.96683513730823811</v>
      </c>
    </row>
    <row r="367" spans="1:2" x14ac:dyDescent="0.2">
      <c r="A367">
        <v>2536.4987700000001</v>
      </c>
      <c r="B367" s="1">
        <v>0.96660740100963738</v>
      </c>
    </row>
    <row r="368" spans="1:2" x14ac:dyDescent="0.2">
      <c r="A368">
        <v>2536.9970699999999</v>
      </c>
      <c r="B368" s="1">
        <v>0.95081178855246962</v>
      </c>
    </row>
    <row r="369" spans="1:2" x14ac:dyDescent="0.2">
      <c r="A369">
        <v>2537.4957100000001</v>
      </c>
      <c r="B369" s="1">
        <v>0.95725801723239978</v>
      </c>
    </row>
    <row r="370" spans="1:2" x14ac:dyDescent="0.2">
      <c r="A370">
        <v>2538.00362</v>
      </c>
      <c r="B370" s="1">
        <v>0.94813500340618995</v>
      </c>
    </row>
    <row r="371" spans="1:2" x14ac:dyDescent="0.2">
      <c r="A371">
        <v>2538.50297</v>
      </c>
      <c r="B371" s="1">
        <v>0.9423476035018209</v>
      </c>
    </row>
    <row r="372" spans="1:2" x14ac:dyDescent="0.2">
      <c r="A372">
        <v>2539.0026699999999</v>
      </c>
      <c r="B372" s="1">
        <v>0.93512974478976196</v>
      </c>
    </row>
    <row r="373" spans="1:2" x14ac:dyDescent="0.2">
      <c r="A373">
        <v>2539.50272</v>
      </c>
      <c r="B373" s="1">
        <v>0.93283830984108529</v>
      </c>
    </row>
    <row r="374" spans="1:2" x14ac:dyDescent="0.2">
      <c r="A374">
        <v>2540.0031100000001</v>
      </c>
      <c r="B374" s="1">
        <v>0.92148865174222028</v>
      </c>
    </row>
    <row r="375" spans="1:2" x14ac:dyDescent="0.2">
      <c r="A375">
        <v>2540.5038599999998</v>
      </c>
      <c r="B375" s="1">
        <v>0.92841195074785166</v>
      </c>
    </row>
    <row r="376" spans="1:2" x14ac:dyDescent="0.2">
      <c r="A376">
        <v>2540.9960000000001</v>
      </c>
      <c r="B376" s="1">
        <v>0.92008272680726322</v>
      </c>
    </row>
    <row r="377" spans="1:2" x14ac:dyDescent="0.2">
      <c r="A377">
        <v>2541.4974400000001</v>
      </c>
      <c r="B377" s="1">
        <v>0.91906034201030373</v>
      </c>
    </row>
    <row r="378" spans="1:2" x14ac:dyDescent="0.2">
      <c r="A378">
        <v>2541.9992200000002</v>
      </c>
      <c r="B378" s="1">
        <v>0.91549653103618955</v>
      </c>
    </row>
    <row r="379" spans="1:2" x14ac:dyDescent="0.2">
      <c r="A379">
        <v>2542.5013600000002</v>
      </c>
      <c r="B379" s="1">
        <v>0.91749588018736261</v>
      </c>
    </row>
    <row r="380" spans="1:2" x14ac:dyDescent="0.2">
      <c r="A380">
        <v>2543.0038500000001</v>
      </c>
      <c r="B380" s="1">
        <v>0.92251196124548995</v>
      </c>
    </row>
    <row r="381" spans="1:2" x14ac:dyDescent="0.2">
      <c r="A381">
        <v>2543.4976999999999</v>
      </c>
      <c r="B381" s="1">
        <v>0.91640693828137409</v>
      </c>
    </row>
    <row r="382" spans="1:2" x14ac:dyDescent="0.2">
      <c r="A382">
        <v>2544.0008800000001</v>
      </c>
      <c r="B382" s="1">
        <v>0.9112526089994718</v>
      </c>
    </row>
    <row r="383" spans="1:2" x14ac:dyDescent="0.2">
      <c r="A383">
        <v>2544.5044200000002</v>
      </c>
      <c r="B383" s="1">
        <v>0.91785908936357397</v>
      </c>
    </row>
    <row r="384" spans="1:2" x14ac:dyDescent="0.2">
      <c r="A384">
        <v>2544.9992999999999</v>
      </c>
      <c r="B384" s="1">
        <v>0.91397820461426071</v>
      </c>
    </row>
    <row r="385" spans="1:2" x14ac:dyDescent="0.2">
      <c r="A385">
        <v>2545.50353</v>
      </c>
      <c r="B385" s="1">
        <v>0.91883581572864437</v>
      </c>
    </row>
    <row r="386" spans="1:2" x14ac:dyDescent="0.2">
      <c r="A386">
        <v>2545.9991</v>
      </c>
      <c r="B386" s="1">
        <v>0.91114005383098595</v>
      </c>
    </row>
    <row r="387" spans="1:2" x14ac:dyDescent="0.2">
      <c r="A387">
        <v>2546.5040199999999</v>
      </c>
      <c r="B387" s="1">
        <v>0.91758823741623796</v>
      </c>
    </row>
    <row r="388" spans="1:2" x14ac:dyDescent="0.2">
      <c r="A388">
        <v>2547.0002800000002</v>
      </c>
      <c r="B388" s="1">
        <v>0.9122750661039617</v>
      </c>
    </row>
    <row r="389" spans="1:2" x14ac:dyDescent="0.2">
      <c r="A389">
        <v>2547.4968699999999</v>
      </c>
      <c r="B389" s="1">
        <v>0.91268418464361067</v>
      </c>
    </row>
    <row r="390" spans="1:2" x14ac:dyDescent="0.2">
      <c r="A390">
        <v>2548.0028499999999</v>
      </c>
      <c r="B390" s="1">
        <v>0.92167391957484368</v>
      </c>
    </row>
    <row r="391" spans="1:2" x14ac:dyDescent="0.2">
      <c r="A391">
        <v>2548.5001299999999</v>
      </c>
      <c r="B391" s="1">
        <v>0.9239904551220236</v>
      </c>
    </row>
    <row r="392" spans="1:2" x14ac:dyDescent="0.2">
      <c r="A392">
        <v>2548.99775</v>
      </c>
      <c r="B392" s="1">
        <v>0.91406993432706662</v>
      </c>
    </row>
    <row r="393" spans="1:2" x14ac:dyDescent="0.2">
      <c r="A393">
        <v>2549.4957100000001</v>
      </c>
      <c r="B393" s="1">
        <v>0.9216277976203362</v>
      </c>
    </row>
    <row r="394" spans="1:2" x14ac:dyDescent="0.2">
      <c r="A394">
        <v>2550.00308</v>
      </c>
      <c r="B394" s="1">
        <v>0.92219542478822014</v>
      </c>
    </row>
    <row r="395" spans="1:2" x14ac:dyDescent="0.2">
      <c r="A395">
        <v>2550.50173</v>
      </c>
      <c r="B395" s="1">
        <v>0.9286443245077628</v>
      </c>
    </row>
    <row r="396" spans="1:2" x14ac:dyDescent="0.2">
      <c r="A396">
        <v>2551.0007300000002</v>
      </c>
      <c r="B396" s="1">
        <v>0.93763524478998184</v>
      </c>
    </row>
    <row r="397" spans="1:2" x14ac:dyDescent="0.2">
      <c r="A397">
        <v>2551.5000700000001</v>
      </c>
      <c r="B397" s="1">
        <v>0.94471923044653372</v>
      </c>
    </row>
    <row r="398" spans="1:2" x14ac:dyDescent="0.2">
      <c r="A398">
        <v>2551.9997499999999</v>
      </c>
      <c r="B398" s="1">
        <v>0.94894310092137513</v>
      </c>
    </row>
    <row r="399" spans="1:2" x14ac:dyDescent="0.2">
      <c r="A399">
        <v>2552.4997699999999</v>
      </c>
      <c r="B399" s="1">
        <v>0.94378880135218046</v>
      </c>
    </row>
    <row r="400" spans="1:2" x14ac:dyDescent="0.2">
      <c r="A400">
        <v>2553.0001299999999</v>
      </c>
      <c r="B400" s="1">
        <v>0.95039680037973839</v>
      </c>
    </row>
    <row r="401" spans="1:2" x14ac:dyDescent="0.2">
      <c r="A401">
        <v>2553.5008400000002</v>
      </c>
      <c r="B401" s="1">
        <v>0.95732272533720419</v>
      </c>
    </row>
    <row r="402" spans="1:2" x14ac:dyDescent="0.2">
      <c r="A402">
        <v>2554.0019000000002</v>
      </c>
      <c r="B402" s="1">
        <v>0.96043420997089957</v>
      </c>
    </row>
    <row r="403" spans="1:2" x14ac:dyDescent="0.2">
      <c r="A403">
        <v>2554.5032900000001</v>
      </c>
      <c r="B403" s="1">
        <v>0.96116136265732921</v>
      </c>
    </row>
    <row r="404" spans="1:2" x14ac:dyDescent="0.2">
      <c r="A404">
        <v>2554.9959100000001</v>
      </c>
      <c r="B404" s="1">
        <v>0.95934497153178333</v>
      </c>
    </row>
    <row r="405" spans="1:2" x14ac:dyDescent="0.2">
      <c r="A405">
        <v>2555.4979800000001</v>
      </c>
      <c r="B405" s="1">
        <v>0.95816450153017463</v>
      </c>
    </row>
    <row r="406" spans="1:2" x14ac:dyDescent="0.2">
      <c r="A406">
        <v>2556.0004100000001</v>
      </c>
      <c r="B406" s="1">
        <v>0.97224384433601385</v>
      </c>
    </row>
    <row r="407" spans="1:2" x14ac:dyDescent="0.2">
      <c r="A407">
        <v>2556.5031800000002</v>
      </c>
      <c r="B407" s="1">
        <v>0.96550058818874596</v>
      </c>
    </row>
    <row r="408" spans="1:2" x14ac:dyDescent="0.2">
      <c r="A408">
        <v>2556.9971399999999</v>
      </c>
      <c r="B408" s="1">
        <v>0.96320695535557821</v>
      </c>
    </row>
    <row r="409" spans="1:2" x14ac:dyDescent="0.2">
      <c r="A409">
        <v>2557.5005900000001</v>
      </c>
      <c r="B409" s="1">
        <v>0.9685445535539291</v>
      </c>
    </row>
    <row r="410" spans="1:2" x14ac:dyDescent="0.2">
      <c r="A410">
        <v>2558.0043900000001</v>
      </c>
      <c r="B410" s="1">
        <v>0.96513844836142682</v>
      </c>
    </row>
    <row r="411" spans="1:2" x14ac:dyDescent="0.2">
      <c r="A411">
        <v>2558.4993599999998</v>
      </c>
      <c r="B411" s="1">
        <v>0.96793245082546087</v>
      </c>
    </row>
    <row r="412" spans="1:2" x14ac:dyDescent="0.2">
      <c r="A412">
        <v>2559.0038500000001</v>
      </c>
      <c r="B412" s="1">
        <v>0.96579763588667733</v>
      </c>
    </row>
    <row r="413" spans="1:2" x14ac:dyDescent="0.2">
      <c r="A413">
        <v>2559.4994900000002</v>
      </c>
      <c r="B413" s="1">
        <v>0.96477617866700505</v>
      </c>
    </row>
    <row r="414" spans="1:2" x14ac:dyDescent="0.2">
      <c r="A414">
        <v>2559.99548</v>
      </c>
      <c r="B414" s="1">
        <v>0.96343652275649538</v>
      </c>
    </row>
    <row r="415" spans="1:2" x14ac:dyDescent="0.2">
      <c r="A415">
        <v>2560.50099</v>
      </c>
      <c r="B415" s="1">
        <v>0.95812188996493186</v>
      </c>
    </row>
    <row r="416" spans="1:2" x14ac:dyDescent="0.2">
      <c r="A416">
        <v>2560.99764</v>
      </c>
      <c r="B416" s="1">
        <v>0.9521713273879483</v>
      </c>
    </row>
    <row r="417" spans="1:2" x14ac:dyDescent="0.2">
      <c r="A417">
        <v>2561.5038399999999</v>
      </c>
      <c r="B417" s="1">
        <v>0.95210389479407764</v>
      </c>
    </row>
    <row r="418" spans="1:2" x14ac:dyDescent="0.2">
      <c r="A418">
        <v>2562.0011800000002</v>
      </c>
      <c r="B418" s="1">
        <v>0.94535692598222665</v>
      </c>
    </row>
    <row r="419" spans="1:2" x14ac:dyDescent="0.2">
      <c r="A419">
        <v>2562.4988499999999</v>
      </c>
      <c r="B419" s="1">
        <v>0.94385775496549895</v>
      </c>
    </row>
    <row r="420" spans="1:2" x14ac:dyDescent="0.2">
      <c r="A420">
        <v>2562.99685</v>
      </c>
      <c r="B420" s="1">
        <v>0.94442561341489339</v>
      </c>
    </row>
    <row r="421" spans="1:2" x14ac:dyDescent="0.2">
      <c r="A421">
        <v>2563.50443</v>
      </c>
      <c r="B421" s="1">
        <v>0.94276765051012801</v>
      </c>
    </row>
    <row r="422" spans="1:2" x14ac:dyDescent="0.2">
      <c r="A422">
        <v>2564.0031100000001</v>
      </c>
      <c r="B422" s="1">
        <v>0.94333548513123222</v>
      </c>
    </row>
    <row r="423" spans="1:2" x14ac:dyDescent="0.2">
      <c r="A423">
        <v>2564.5021299999999</v>
      </c>
      <c r="B423" s="1">
        <v>0.94612921470683342</v>
      </c>
    </row>
    <row r="424" spans="1:2" x14ac:dyDescent="0.2">
      <c r="A424">
        <v>2565.0014900000001</v>
      </c>
      <c r="B424" s="1">
        <v>0.94049550828003547</v>
      </c>
    </row>
    <row r="425" spans="1:2" x14ac:dyDescent="0.2">
      <c r="A425">
        <v>2565.5011800000002</v>
      </c>
      <c r="B425" s="1">
        <v>0.94090462681968434</v>
      </c>
    </row>
    <row r="426" spans="1:2" x14ac:dyDescent="0.2">
      <c r="A426">
        <v>2566.0012099999999</v>
      </c>
      <c r="B426" s="1">
        <v>0.93733797799898644</v>
      </c>
    </row>
    <row r="427" spans="1:2" x14ac:dyDescent="0.2">
      <c r="A427">
        <v>2566.5015800000001</v>
      </c>
      <c r="B427" s="1">
        <v>0.93806435101094532</v>
      </c>
    </row>
    <row r="428" spans="1:2" x14ac:dyDescent="0.2">
      <c r="A428">
        <v>2567.0022800000002</v>
      </c>
      <c r="B428" s="1">
        <v>0.9367234064666774</v>
      </c>
    </row>
    <row r="429" spans="1:2" x14ac:dyDescent="0.2">
      <c r="A429">
        <v>2567.50333</v>
      </c>
      <c r="B429" s="1">
        <v>0.93919985984752685</v>
      </c>
    </row>
    <row r="430" spans="1:2" x14ac:dyDescent="0.2">
      <c r="A430">
        <v>2567.9954200000002</v>
      </c>
      <c r="B430" s="1">
        <v>0.9362672821233472</v>
      </c>
    </row>
    <row r="431" spans="1:2" x14ac:dyDescent="0.2">
      <c r="A431">
        <v>2568.4971399999999</v>
      </c>
      <c r="B431" s="1">
        <v>0.93779215220454015</v>
      </c>
    </row>
    <row r="432" spans="1:2" x14ac:dyDescent="0.2">
      <c r="A432">
        <v>2568.99919</v>
      </c>
      <c r="B432" s="1">
        <v>0.94122047049071922</v>
      </c>
    </row>
    <row r="433" spans="1:2" x14ac:dyDescent="0.2">
      <c r="A433">
        <v>2569.5015800000001</v>
      </c>
      <c r="B433" s="1">
        <v>0.93987938932564397</v>
      </c>
    </row>
    <row r="434" spans="1:2" x14ac:dyDescent="0.2">
      <c r="A434">
        <v>2570.0043099999998</v>
      </c>
      <c r="B434" s="1">
        <v>0.94235603983583782</v>
      </c>
    </row>
    <row r="435" spans="1:2" x14ac:dyDescent="0.2">
      <c r="A435">
        <v>2570.4980700000001</v>
      </c>
      <c r="B435" s="1">
        <v>0.93481215473217205</v>
      </c>
    </row>
    <row r="436" spans="1:2" x14ac:dyDescent="0.2">
      <c r="A436">
        <v>2571.0014700000002</v>
      </c>
      <c r="B436" s="1">
        <v>0.94810302883282649</v>
      </c>
    </row>
    <row r="437" spans="1:2" x14ac:dyDescent="0.2">
      <c r="A437">
        <v>2571.4958799999999</v>
      </c>
      <c r="B437" s="1">
        <v>0.94390074501193821</v>
      </c>
    </row>
    <row r="438" spans="1:2" x14ac:dyDescent="0.2">
      <c r="A438">
        <v>2571.9999600000001</v>
      </c>
      <c r="B438" s="1">
        <v>0.9468535931118891</v>
      </c>
    </row>
    <row r="439" spans="1:2" x14ac:dyDescent="0.2">
      <c r="A439">
        <v>2572.5043799999999</v>
      </c>
      <c r="B439" s="1">
        <v>0.94964788991793947</v>
      </c>
    </row>
    <row r="440" spans="1:2" x14ac:dyDescent="0.2">
      <c r="A440">
        <v>2572.9997899999998</v>
      </c>
      <c r="B440" s="1">
        <v>0.94798927932010713</v>
      </c>
    </row>
    <row r="441" spans="1:2" x14ac:dyDescent="0.2">
      <c r="A441">
        <v>2573.4955300000001</v>
      </c>
      <c r="B441" s="1">
        <v>0.94696550619586328</v>
      </c>
    </row>
    <row r="442" spans="1:2" x14ac:dyDescent="0.2">
      <c r="A442">
        <v>2574.0009599999998</v>
      </c>
      <c r="B442" s="1">
        <v>0.94991872459227644</v>
      </c>
    </row>
    <row r="443" spans="1:2" x14ac:dyDescent="0.2">
      <c r="A443">
        <v>2574.4973599999998</v>
      </c>
      <c r="B443" s="1">
        <v>0.94857738742595821</v>
      </c>
    </row>
    <row r="444" spans="1:2" x14ac:dyDescent="0.2">
      <c r="A444">
        <v>2575.0034599999999</v>
      </c>
      <c r="B444" s="1">
        <v>0.96330345010509899</v>
      </c>
    </row>
    <row r="445" spans="1:2" x14ac:dyDescent="0.2">
      <c r="A445">
        <v>2575.5005299999998</v>
      </c>
      <c r="B445" s="1">
        <v>0.95225750038177503</v>
      </c>
    </row>
    <row r="446" spans="1:2" x14ac:dyDescent="0.2">
      <c r="A446">
        <v>2575.99793</v>
      </c>
      <c r="B446" s="1">
        <v>0.9631661693629604</v>
      </c>
    </row>
    <row r="447" spans="1:2" x14ac:dyDescent="0.2">
      <c r="A447">
        <v>2576.4956499999998</v>
      </c>
      <c r="B447" s="1">
        <v>0.95959786486244625</v>
      </c>
    </row>
    <row r="448" spans="1:2" x14ac:dyDescent="0.2">
      <c r="A448">
        <v>2577.0031100000001</v>
      </c>
      <c r="B448" s="1">
        <v>0.96621152324014392</v>
      </c>
    </row>
    <row r="449" spans="1:2" x14ac:dyDescent="0.2">
      <c r="A449">
        <v>2577.5014999999999</v>
      </c>
      <c r="B449" s="1">
        <v>0.96471140301714997</v>
      </c>
    </row>
    <row r="450" spans="1:2" x14ac:dyDescent="0.2">
      <c r="A450">
        <v>2578.0002300000001</v>
      </c>
      <c r="B450" s="1">
        <v>0.95764189625287177</v>
      </c>
    </row>
    <row r="451" spans="1:2" x14ac:dyDescent="0.2">
      <c r="A451">
        <v>2578.49928</v>
      </c>
      <c r="B451" s="1">
        <v>0.96011936384242158</v>
      </c>
    </row>
    <row r="452" spans="1:2" x14ac:dyDescent="0.2">
      <c r="A452">
        <v>2578.9986699999999</v>
      </c>
      <c r="B452" s="1">
        <v>0.95623296236821276</v>
      </c>
    </row>
    <row r="453" spans="1:2" x14ac:dyDescent="0.2">
      <c r="A453">
        <v>2579.49838</v>
      </c>
      <c r="B453" s="1">
        <v>0.96284704349985684</v>
      </c>
    </row>
    <row r="454" spans="1:2" x14ac:dyDescent="0.2">
      <c r="A454">
        <v>2579.9984300000001</v>
      </c>
      <c r="B454" s="1">
        <v>0.96611919951161074</v>
      </c>
    </row>
    <row r="455" spans="1:2" x14ac:dyDescent="0.2">
      <c r="A455">
        <v>2580.49881</v>
      </c>
      <c r="B455" s="1">
        <v>0.9735289512448525</v>
      </c>
    </row>
    <row r="456" spans="1:2" x14ac:dyDescent="0.2">
      <c r="A456">
        <v>2580.99953</v>
      </c>
      <c r="B456" s="1">
        <v>0.9615264532390192</v>
      </c>
    </row>
    <row r="457" spans="1:2" x14ac:dyDescent="0.2">
      <c r="A457">
        <v>2581.5005700000002</v>
      </c>
      <c r="B457" s="1">
        <v>0.96448095232197217</v>
      </c>
    </row>
    <row r="458" spans="1:2" x14ac:dyDescent="0.2">
      <c r="A458">
        <v>2582.0019499999999</v>
      </c>
      <c r="B458" s="1">
        <v>0.96918643652779768</v>
      </c>
    </row>
    <row r="459" spans="1:2" x14ac:dyDescent="0.2">
      <c r="A459">
        <v>2582.5036599999999</v>
      </c>
      <c r="B459" s="1">
        <v>0.96307159999502268</v>
      </c>
    </row>
    <row r="460" spans="1:2" x14ac:dyDescent="0.2">
      <c r="A460">
        <v>2582.9962300000002</v>
      </c>
      <c r="B460" s="1">
        <v>0.9639574377265353</v>
      </c>
    </row>
    <row r="461" spans="1:2" x14ac:dyDescent="0.2">
      <c r="A461">
        <v>2583.4985999999999</v>
      </c>
      <c r="B461" s="1">
        <v>0.98362195125140361</v>
      </c>
    </row>
    <row r="462" spans="1:2" x14ac:dyDescent="0.2">
      <c r="A462">
        <v>2584.0013100000001</v>
      </c>
      <c r="B462" s="1">
        <v>0.97448205647807173</v>
      </c>
    </row>
    <row r="463" spans="1:2" x14ac:dyDescent="0.2">
      <c r="A463">
        <v>2584.5043500000002</v>
      </c>
      <c r="B463" s="1">
        <v>0.97902917009313783</v>
      </c>
    </row>
    <row r="464" spans="1:2" x14ac:dyDescent="0.2">
      <c r="A464">
        <v>2584.9982199999999</v>
      </c>
      <c r="B464" s="1">
        <v>0.97577750719044321</v>
      </c>
    </row>
    <row r="465" spans="1:2" x14ac:dyDescent="0.2">
      <c r="A465">
        <v>2585.5019200000002</v>
      </c>
      <c r="B465" s="1">
        <v>0.98446295434231679</v>
      </c>
    </row>
    <row r="466" spans="1:2" x14ac:dyDescent="0.2">
      <c r="A466">
        <v>2585.9964500000001</v>
      </c>
      <c r="B466" s="1">
        <v>0.97500383016209269</v>
      </c>
    </row>
    <row r="467" spans="1:2" x14ac:dyDescent="0.2">
      <c r="A467">
        <v>2586.50081</v>
      </c>
      <c r="B467" s="1">
        <v>0.9735028184062382</v>
      </c>
    </row>
    <row r="468" spans="1:2" x14ac:dyDescent="0.2">
      <c r="A468">
        <v>2586.9959800000001</v>
      </c>
      <c r="B468" s="1">
        <v>0.96786330818001365</v>
      </c>
    </row>
    <row r="469" spans="1:2" x14ac:dyDescent="0.2">
      <c r="A469">
        <v>2587.50101</v>
      </c>
      <c r="B469" s="1">
        <v>0.97097763085217481</v>
      </c>
    </row>
    <row r="470" spans="1:2" x14ac:dyDescent="0.2">
      <c r="A470">
        <v>2587.9968399999998</v>
      </c>
      <c r="B470" s="1">
        <v>0.97361511971945347</v>
      </c>
    </row>
    <row r="471" spans="1:2" x14ac:dyDescent="0.2">
      <c r="A471">
        <v>2588.5025300000002</v>
      </c>
      <c r="B471" s="1">
        <v>0.96988550975069376</v>
      </c>
    </row>
    <row r="472" spans="1:2" x14ac:dyDescent="0.2">
      <c r="A472">
        <v>2588.99901</v>
      </c>
      <c r="B472" s="1">
        <v>0.97713901443117368</v>
      </c>
    </row>
    <row r="473" spans="1:2" x14ac:dyDescent="0.2">
      <c r="A473">
        <v>2589.4958200000001</v>
      </c>
      <c r="B473" s="1">
        <v>0.97340917873841981</v>
      </c>
    </row>
    <row r="474" spans="1:2" x14ac:dyDescent="0.2">
      <c r="A474">
        <v>2590.0025099999998</v>
      </c>
      <c r="B474" s="1">
        <v>0.97397732503264089</v>
      </c>
    </row>
    <row r="475" spans="1:2" x14ac:dyDescent="0.2">
      <c r="A475">
        <v>2590.4999600000001</v>
      </c>
      <c r="B475" s="1">
        <v>0.96642626500877249</v>
      </c>
    </row>
    <row r="476" spans="1:2" x14ac:dyDescent="0.2">
      <c r="A476">
        <v>2590.99775</v>
      </c>
      <c r="B476" s="1">
        <v>0.97129248007759483</v>
      </c>
    </row>
    <row r="477" spans="1:2" x14ac:dyDescent="0.2">
      <c r="A477">
        <v>2591.4958499999998</v>
      </c>
      <c r="B477" s="1">
        <v>0.96517494031729056</v>
      </c>
    </row>
    <row r="478" spans="1:2" x14ac:dyDescent="0.2">
      <c r="A478">
        <v>2592.00387</v>
      </c>
      <c r="B478" s="1">
        <v>0.9666964475326294</v>
      </c>
    </row>
    <row r="479" spans="1:2" x14ac:dyDescent="0.2">
      <c r="A479">
        <v>2592.5026400000002</v>
      </c>
      <c r="B479" s="1">
        <v>0.97156306196827391</v>
      </c>
    </row>
    <row r="480" spans="1:2" x14ac:dyDescent="0.2">
      <c r="A480">
        <v>2593.00173</v>
      </c>
      <c r="B480" s="1">
        <v>0.97213117563536899</v>
      </c>
    </row>
    <row r="481" spans="1:2" x14ac:dyDescent="0.2">
      <c r="A481">
        <v>2593.5011399999999</v>
      </c>
      <c r="B481" s="1">
        <v>0.97508723426489585</v>
      </c>
    </row>
    <row r="482" spans="1:2" x14ac:dyDescent="0.2">
      <c r="A482">
        <v>2594.0008800000001</v>
      </c>
      <c r="B482" s="1">
        <v>0.98393522117741794</v>
      </c>
    </row>
    <row r="483" spans="1:2" x14ac:dyDescent="0.2">
      <c r="A483">
        <v>2594.5009500000001</v>
      </c>
      <c r="B483" s="1">
        <v>0.98259264660887446</v>
      </c>
    </row>
    <row r="484" spans="1:2" x14ac:dyDescent="0.2">
      <c r="A484">
        <v>2595.0013399999998</v>
      </c>
      <c r="B484" s="1">
        <v>0.98746018600777197</v>
      </c>
    </row>
    <row r="485" spans="1:2" x14ac:dyDescent="0.2">
      <c r="A485">
        <v>2595.5020599999998</v>
      </c>
      <c r="B485" s="1">
        <v>0.98786930454742083</v>
      </c>
    </row>
    <row r="486" spans="1:2" x14ac:dyDescent="0.2">
      <c r="A486">
        <v>2596.0031100000001</v>
      </c>
      <c r="B486" s="1">
        <v>0.99448863261826614</v>
      </c>
    </row>
    <row r="487" spans="1:2" x14ac:dyDescent="0.2">
      <c r="A487">
        <v>2596.5044899999998</v>
      </c>
      <c r="B487" s="1">
        <v>0.99107607941041442</v>
      </c>
    </row>
    <row r="488" spans="1:2" x14ac:dyDescent="0.2">
      <c r="A488">
        <v>2596.9965400000001</v>
      </c>
      <c r="B488" s="1">
        <v>0.99148519795006329</v>
      </c>
    </row>
    <row r="489" spans="1:2" x14ac:dyDescent="0.2">
      <c r="A489">
        <v>2597.49856</v>
      </c>
      <c r="B489" s="1">
        <v>0.99492012029924848</v>
      </c>
    </row>
    <row r="490" spans="1:2" x14ac:dyDescent="0.2">
      <c r="A490">
        <v>2598.0009100000002</v>
      </c>
      <c r="B490" s="1">
        <v>1.0015401260409376</v>
      </c>
    </row>
    <row r="491" spans="1:2" x14ac:dyDescent="0.2">
      <c r="A491">
        <v>2598.5035899999998</v>
      </c>
      <c r="B491" s="1">
        <v>1.0124602439601527</v>
      </c>
    </row>
    <row r="492" spans="1:2" x14ac:dyDescent="0.2">
      <c r="A492">
        <v>2598.99692</v>
      </c>
      <c r="B492" s="1">
        <v>1.0068178309183633</v>
      </c>
    </row>
    <row r="493" spans="1:2" x14ac:dyDescent="0.2">
      <c r="A493">
        <v>2599.5002500000001</v>
      </c>
      <c r="B493" s="1">
        <v>1.0118461704580048</v>
      </c>
    </row>
    <row r="494" spans="1:2" x14ac:dyDescent="0.2">
      <c r="A494">
        <v>2600.0039099999999</v>
      </c>
      <c r="B494" s="1">
        <v>1.0082738728567988</v>
      </c>
    </row>
    <row r="495" spans="1:2" x14ac:dyDescent="0.2">
      <c r="A495">
        <v>2600.4982</v>
      </c>
      <c r="B495" s="1">
        <v>1.0153730404790233</v>
      </c>
    </row>
    <row r="496" spans="1:2" x14ac:dyDescent="0.2">
      <c r="A496">
        <v>2601.0025099999998</v>
      </c>
      <c r="B496" s="1">
        <v>1.0199232588577052</v>
      </c>
    </row>
    <row r="497" spans="1:2" x14ac:dyDescent="0.2">
      <c r="A497">
        <v>2601.4974499999998</v>
      </c>
      <c r="B497" s="1">
        <v>1.0122096811091577</v>
      </c>
    </row>
    <row r="498" spans="1:2" x14ac:dyDescent="0.2">
      <c r="A498">
        <v>2602.0024100000001</v>
      </c>
      <c r="B498" s="1">
        <v>1.021060733045307</v>
      </c>
    </row>
    <row r="499" spans="1:2" x14ac:dyDescent="0.2">
      <c r="A499">
        <v>2602.4979899999998</v>
      </c>
      <c r="B499" s="1">
        <v>1.0257707459956664</v>
      </c>
    </row>
    <row r="500" spans="1:2" x14ac:dyDescent="0.2">
      <c r="A500">
        <v>2603.0036</v>
      </c>
      <c r="B500" s="1">
        <v>1.0204467771944179</v>
      </c>
    </row>
    <row r="501" spans="1:2" x14ac:dyDescent="0.2">
      <c r="A501">
        <v>2603.49982</v>
      </c>
      <c r="B501" s="1">
        <v>1.0170335767770555</v>
      </c>
    </row>
    <row r="502" spans="1:2" x14ac:dyDescent="0.2">
      <c r="A502">
        <v>2603.9963499999999</v>
      </c>
      <c r="B502" s="1">
        <v>1.01967306594776</v>
      </c>
    </row>
    <row r="503" spans="1:2" x14ac:dyDescent="0.2">
      <c r="A503">
        <v>2604.5029500000001</v>
      </c>
      <c r="B503" s="1">
        <v>1.0248624412777219</v>
      </c>
    </row>
    <row r="504" spans="1:2" x14ac:dyDescent="0.2">
      <c r="A504">
        <v>2605.0001299999999</v>
      </c>
      <c r="B504" s="1">
        <v>1.027342477003937</v>
      </c>
    </row>
    <row r="505" spans="1:2" x14ac:dyDescent="0.2">
      <c r="A505">
        <v>2605.4976200000001</v>
      </c>
      <c r="B505" s="1">
        <v>1.0328520419751714</v>
      </c>
    </row>
    <row r="506" spans="1:2" x14ac:dyDescent="0.2">
      <c r="A506">
        <v>2605.9954400000001</v>
      </c>
      <c r="B506" s="1">
        <v>1.0252961597031887</v>
      </c>
    </row>
    <row r="507" spans="1:2" x14ac:dyDescent="0.2">
      <c r="A507">
        <v>2606.5033400000002</v>
      </c>
      <c r="B507" s="1">
        <v>1.0298475647664886</v>
      </c>
    </row>
    <row r="508" spans="1:2" x14ac:dyDescent="0.2">
      <c r="A508">
        <v>2607.0018</v>
      </c>
      <c r="B508" s="1">
        <v>1.034558762488955</v>
      </c>
    </row>
    <row r="509" spans="1:2" x14ac:dyDescent="0.2">
      <c r="A509">
        <v>2607.5005900000001</v>
      </c>
      <c r="B509" s="1">
        <v>1.0357669097449693</v>
      </c>
    </row>
    <row r="510" spans="1:2" x14ac:dyDescent="0.2">
      <c r="A510">
        <v>2607.9996900000001</v>
      </c>
      <c r="B510" s="1">
        <v>1.042389966836605</v>
      </c>
    </row>
    <row r="511" spans="1:2" x14ac:dyDescent="0.2">
      <c r="A511">
        <v>2608.4991100000002</v>
      </c>
      <c r="B511" s="1">
        <v>1.0343540477737365</v>
      </c>
    </row>
    <row r="512" spans="1:2" x14ac:dyDescent="0.2">
      <c r="A512">
        <v>2608.9988499999999</v>
      </c>
      <c r="B512" s="1">
        <v>1.0414566461562649</v>
      </c>
    </row>
    <row r="513" spans="1:2" x14ac:dyDescent="0.2">
      <c r="A513">
        <v>2609.4989099999998</v>
      </c>
      <c r="B513" s="1">
        <v>1.0437772260867</v>
      </c>
    </row>
    <row r="514" spans="1:2" x14ac:dyDescent="0.2">
      <c r="A514">
        <v>2609.9992900000002</v>
      </c>
      <c r="B514" s="1">
        <v>1.0366999983842795</v>
      </c>
    </row>
    <row r="515" spans="1:2" x14ac:dyDescent="0.2">
      <c r="A515">
        <v>2610.5</v>
      </c>
      <c r="B515" s="1">
        <v>1.0393404443957179</v>
      </c>
    </row>
    <row r="516" spans="1:2" x14ac:dyDescent="0.2">
      <c r="A516">
        <v>2611.0010200000002</v>
      </c>
      <c r="B516" s="1">
        <v>1.0423007196897007</v>
      </c>
    </row>
    <row r="517" spans="1:2" x14ac:dyDescent="0.2">
      <c r="A517">
        <v>2611.5023700000002</v>
      </c>
      <c r="B517" s="1">
        <v>1.0342636827160323</v>
      </c>
    </row>
    <row r="518" spans="1:2" x14ac:dyDescent="0.2">
      <c r="A518">
        <v>2612.0040399999998</v>
      </c>
      <c r="B518" s="1">
        <v>1.0412072236672194</v>
      </c>
    </row>
    <row r="519" spans="1:2" x14ac:dyDescent="0.2">
      <c r="A519">
        <v>2612.4961800000001</v>
      </c>
      <c r="B519" s="1">
        <v>1.0355612526945175</v>
      </c>
    </row>
    <row r="520" spans="1:2" x14ac:dyDescent="0.2">
      <c r="A520">
        <v>2612.9984899999999</v>
      </c>
      <c r="B520" s="1">
        <v>1.0346975531356413</v>
      </c>
    </row>
    <row r="521" spans="1:2" x14ac:dyDescent="0.2">
      <c r="A521">
        <v>2613.5011199999999</v>
      </c>
      <c r="B521" s="1">
        <v>1.029849526842372</v>
      </c>
    </row>
    <row r="522" spans="1:2" x14ac:dyDescent="0.2">
      <c r="A522">
        <v>2614.0040800000002</v>
      </c>
      <c r="B522" s="1">
        <v>1.0219707925877324</v>
      </c>
    </row>
    <row r="523" spans="1:2" x14ac:dyDescent="0.2">
      <c r="A523">
        <v>2614.49748</v>
      </c>
      <c r="B523" s="1">
        <v>1.0164830723087788</v>
      </c>
    </row>
    <row r="524" spans="1:2" x14ac:dyDescent="0.2">
      <c r="A524">
        <v>2615.0010699999998</v>
      </c>
      <c r="B524" s="1">
        <v>1.0130671063597581</v>
      </c>
    </row>
    <row r="525" spans="1:2" x14ac:dyDescent="0.2">
      <c r="A525">
        <v>2615.4951099999998</v>
      </c>
      <c r="B525" s="1">
        <v>1.005347290426196</v>
      </c>
    </row>
    <row r="526" spans="1:2" x14ac:dyDescent="0.2">
      <c r="A526">
        <v>2615.9993399999998</v>
      </c>
      <c r="B526" s="1">
        <v>1.0020901687827988</v>
      </c>
    </row>
    <row r="527" spans="1:2" x14ac:dyDescent="0.2">
      <c r="A527">
        <v>2616.5039000000002</v>
      </c>
      <c r="B527" s="1">
        <v>0.99644196566957133</v>
      </c>
    </row>
    <row r="528" spans="1:2" x14ac:dyDescent="0.2">
      <c r="A528">
        <v>2616.9988800000001</v>
      </c>
      <c r="B528" s="1">
        <v>0.99111194284437931</v>
      </c>
    </row>
    <row r="529" spans="1:2" x14ac:dyDescent="0.2">
      <c r="A529">
        <v>2617.5040800000002</v>
      </c>
      <c r="B529" s="1">
        <v>0.9961433876373097</v>
      </c>
    </row>
    <row r="530" spans="1:2" x14ac:dyDescent="0.2">
      <c r="A530">
        <v>2617.9996900000001</v>
      </c>
      <c r="B530" s="1">
        <v>0.99049450761053381</v>
      </c>
    </row>
    <row r="531" spans="1:2" x14ac:dyDescent="0.2">
      <c r="A531">
        <v>2618.4956099999999</v>
      </c>
      <c r="B531" s="1">
        <v>0.99552614605956125</v>
      </c>
    </row>
    <row r="532" spans="1:2" x14ac:dyDescent="0.2">
      <c r="A532">
        <v>2619.0017800000001</v>
      </c>
      <c r="B532" s="1">
        <v>1.0008767830884822</v>
      </c>
    </row>
    <row r="533" spans="1:2" x14ac:dyDescent="0.2">
      <c r="A533">
        <v>2619.4983299999999</v>
      </c>
      <c r="B533" s="1">
        <v>1.0075038284022262</v>
      </c>
    </row>
    <row r="534" spans="1:2" x14ac:dyDescent="0.2">
      <c r="A534">
        <v>2619.9951999999998</v>
      </c>
      <c r="B534" s="1">
        <v>1.0104638912594521</v>
      </c>
    </row>
    <row r="535" spans="1:2" x14ac:dyDescent="0.2">
      <c r="A535">
        <v>2620.5023200000001</v>
      </c>
      <c r="B535" s="1">
        <v>1.0170911913143879</v>
      </c>
    </row>
    <row r="536" spans="1:2" x14ac:dyDescent="0.2">
      <c r="A536">
        <v>2620.99982</v>
      </c>
      <c r="B536" s="1">
        <v>1.0265894665057027</v>
      </c>
    </row>
    <row r="537" spans="1:2" x14ac:dyDescent="0.2">
      <c r="A537">
        <v>2621.49764</v>
      </c>
      <c r="B537" s="1">
        <v>1.0274775861550978</v>
      </c>
    </row>
    <row r="538" spans="1:2" x14ac:dyDescent="0.2">
      <c r="A538">
        <v>2621.99577</v>
      </c>
      <c r="B538" s="1">
        <v>1.0361785192643258</v>
      </c>
    </row>
    <row r="539" spans="1:2" x14ac:dyDescent="0.2">
      <c r="A539">
        <v>2622.5041799999999</v>
      </c>
      <c r="B539" s="1">
        <v>1.0412130950881171</v>
      </c>
    </row>
    <row r="540" spans="1:2" x14ac:dyDescent="0.2">
      <c r="A540">
        <v>2623.0029399999999</v>
      </c>
      <c r="B540" s="1">
        <v>1.0523074115191347</v>
      </c>
    </row>
    <row r="541" spans="1:2" x14ac:dyDescent="0.2">
      <c r="A541">
        <v>2623.5020199999999</v>
      </c>
      <c r="B541" s="1">
        <v>1.0474568545563339</v>
      </c>
    </row>
    <row r="542" spans="1:2" x14ac:dyDescent="0.2">
      <c r="A542">
        <v>2624.0014099999999</v>
      </c>
      <c r="B542" s="1">
        <v>1.0620585449419322</v>
      </c>
    </row>
    <row r="543" spans="1:2" x14ac:dyDescent="0.2">
      <c r="A543">
        <v>2624.5011199999999</v>
      </c>
      <c r="B543" s="1">
        <v>1.0635887340370442</v>
      </c>
    </row>
    <row r="544" spans="1:2" x14ac:dyDescent="0.2">
      <c r="A544">
        <v>2625.0011399999999</v>
      </c>
      <c r="B544" s="1">
        <v>1.0740442752517441</v>
      </c>
    </row>
    <row r="545" spans="1:2" x14ac:dyDescent="0.2">
      <c r="A545">
        <v>2625.5014799999999</v>
      </c>
      <c r="B545" s="1">
        <v>1.0833884868117603</v>
      </c>
    </row>
    <row r="546" spans="1:2" x14ac:dyDescent="0.2">
      <c r="A546">
        <v>2626.0021400000001</v>
      </c>
      <c r="B546" s="1">
        <v>1.0903390380974844</v>
      </c>
    </row>
    <row r="547" spans="1:2" x14ac:dyDescent="0.2">
      <c r="A547">
        <v>2626.5031100000001</v>
      </c>
      <c r="B547" s="1">
        <v>1.0832561931651024</v>
      </c>
    </row>
    <row r="548" spans="1:2" x14ac:dyDescent="0.2">
      <c r="A548">
        <v>2627.0043900000001</v>
      </c>
      <c r="B548" s="1">
        <v>1.0961072817979802</v>
      </c>
    </row>
    <row r="549" spans="1:2" x14ac:dyDescent="0.2">
      <c r="A549">
        <v>2627.4959600000002</v>
      </c>
      <c r="B549" s="1">
        <v>1.0992326275829234</v>
      </c>
    </row>
    <row r="550" spans="1:2" x14ac:dyDescent="0.2">
      <c r="A550">
        <v>2627.9978700000001</v>
      </c>
      <c r="B550" s="1">
        <v>1.1060238085324943</v>
      </c>
    </row>
    <row r="551" spans="1:2" x14ac:dyDescent="0.2">
      <c r="A551">
        <v>2628.5001000000002</v>
      </c>
      <c r="B551" s="1">
        <v>1.1137802167980442</v>
      </c>
    </row>
    <row r="552" spans="1:2" x14ac:dyDescent="0.2">
      <c r="A552">
        <v>2629.0026499999999</v>
      </c>
      <c r="B552" s="1">
        <v>1.1125978344002585</v>
      </c>
    </row>
    <row r="553" spans="1:2" x14ac:dyDescent="0.2">
      <c r="A553">
        <v>2629.4954600000001</v>
      </c>
      <c r="B553" s="1">
        <v>1.1195510723794535</v>
      </c>
    </row>
    <row r="554" spans="1:2" x14ac:dyDescent="0.2">
      <c r="A554">
        <v>2629.99863</v>
      </c>
      <c r="B554" s="1">
        <v>1.1244304679698829</v>
      </c>
    </row>
    <row r="555" spans="1:2" x14ac:dyDescent="0.2">
      <c r="A555">
        <v>2630.5021299999999</v>
      </c>
      <c r="B555" s="1">
        <v>1.1253226048125435</v>
      </c>
    </row>
    <row r="556" spans="1:2" x14ac:dyDescent="0.2">
      <c r="A556">
        <v>2630.99586</v>
      </c>
      <c r="B556" s="1">
        <v>1.1239794157031526</v>
      </c>
    </row>
    <row r="557" spans="1:2" x14ac:dyDescent="0.2">
      <c r="A557">
        <v>2631.4999800000001</v>
      </c>
      <c r="B557" s="1">
        <v>1.1216884568078327</v>
      </c>
    </row>
    <row r="558" spans="1:2" x14ac:dyDescent="0.2">
      <c r="A558">
        <v>2632.0044200000002</v>
      </c>
      <c r="B558" s="1">
        <v>1.1283213664545677</v>
      </c>
    </row>
    <row r="559" spans="1:2" x14ac:dyDescent="0.2">
      <c r="A559">
        <v>2632.4990899999998</v>
      </c>
      <c r="B559" s="1">
        <v>1.1359212325688111</v>
      </c>
    </row>
    <row r="560" spans="1:2" x14ac:dyDescent="0.2">
      <c r="A560">
        <v>2633.00416</v>
      </c>
      <c r="B560" s="1">
        <v>1.1325030573496937</v>
      </c>
    </row>
    <row r="561" spans="1:2" x14ac:dyDescent="0.2">
      <c r="A561">
        <v>2633.49944</v>
      </c>
      <c r="B561" s="1">
        <v>1.1338790034869144</v>
      </c>
    </row>
    <row r="562" spans="1:2" x14ac:dyDescent="0.2">
      <c r="A562">
        <v>2633.99503</v>
      </c>
      <c r="B562" s="1">
        <v>1.1390829770496385</v>
      </c>
    </row>
    <row r="563" spans="1:2" x14ac:dyDescent="0.2">
      <c r="A563">
        <v>2634.5010499999999</v>
      </c>
      <c r="B563" s="1">
        <v>1.142373527741227</v>
      </c>
    </row>
    <row r="564" spans="1:2" x14ac:dyDescent="0.2">
      <c r="A564">
        <v>2634.9972600000001</v>
      </c>
      <c r="B564" s="1">
        <v>1.1469331451766611</v>
      </c>
    </row>
    <row r="565" spans="1:2" x14ac:dyDescent="0.2">
      <c r="A565">
        <v>2635.5039099999999</v>
      </c>
      <c r="B565" s="1">
        <v>1.1505471487182521</v>
      </c>
    </row>
    <row r="566" spans="1:2" x14ac:dyDescent="0.2">
      <c r="A566">
        <v>2636.00074</v>
      </c>
      <c r="B566" s="1">
        <v>1.1603887061659943</v>
      </c>
    </row>
    <row r="567" spans="1:2" x14ac:dyDescent="0.2">
      <c r="A567">
        <v>2636.4978799999999</v>
      </c>
      <c r="B567" s="1">
        <v>1.1616055619260108</v>
      </c>
    </row>
    <row r="568" spans="1:2" x14ac:dyDescent="0.2">
      <c r="A568">
        <v>2636.9953300000002</v>
      </c>
      <c r="B568" s="1">
        <v>1.156917735826285</v>
      </c>
    </row>
    <row r="569" spans="1:2" x14ac:dyDescent="0.2">
      <c r="A569">
        <v>2637.50324</v>
      </c>
      <c r="B569" s="1">
        <v>1.1710763175268866</v>
      </c>
    </row>
    <row r="570" spans="1:2" x14ac:dyDescent="0.2">
      <c r="A570">
        <v>2638.0013100000001</v>
      </c>
      <c r="B570" s="1">
        <v>1.1683030056025565</v>
      </c>
    </row>
    <row r="571" spans="1:2" x14ac:dyDescent="0.2">
      <c r="A571">
        <v>2638.4996900000001</v>
      </c>
      <c r="B571" s="1">
        <v>1.171758837705368</v>
      </c>
    </row>
    <row r="572" spans="1:2" x14ac:dyDescent="0.2">
      <c r="A572">
        <v>2638.99838</v>
      </c>
      <c r="B572" s="1">
        <v>1.1733002075355106</v>
      </c>
    </row>
    <row r="573" spans="1:2" x14ac:dyDescent="0.2">
      <c r="A573">
        <v>2639.4973799999998</v>
      </c>
      <c r="B573" s="1">
        <v>1.175650832979251</v>
      </c>
    </row>
    <row r="574" spans="1:2" x14ac:dyDescent="0.2">
      <c r="A574">
        <v>2639.9966800000002</v>
      </c>
      <c r="B574" s="1">
        <v>1.1787844713482276</v>
      </c>
    </row>
    <row r="575" spans="1:2" x14ac:dyDescent="0.2">
      <c r="A575">
        <v>2640.4962999999998</v>
      </c>
      <c r="B575" s="1">
        <v>1.176819328690889</v>
      </c>
    </row>
    <row r="576" spans="1:2" x14ac:dyDescent="0.2">
      <c r="A576">
        <v>2640.9962300000002</v>
      </c>
      <c r="B576" s="1">
        <v>1.176283832626958</v>
      </c>
    </row>
    <row r="577" spans="1:2" x14ac:dyDescent="0.2">
      <c r="A577">
        <v>2641.4964599999998</v>
      </c>
      <c r="B577" s="1">
        <v>1.1862997624500209</v>
      </c>
    </row>
    <row r="578" spans="1:2" x14ac:dyDescent="0.2">
      <c r="A578">
        <v>2641.99701</v>
      </c>
      <c r="B578" s="1">
        <v>1.1760216755059476</v>
      </c>
    </row>
    <row r="579" spans="1:2" x14ac:dyDescent="0.2">
      <c r="A579">
        <v>2642.4978599999999</v>
      </c>
      <c r="B579" s="1">
        <v>1.1780498829950858</v>
      </c>
    </row>
    <row r="580" spans="1:2" x14ac:dyDescent="0.2">
      <c r="A580">
        <v>2642.9990299999999</v>
      </c>
      <c r="B580" s="1">
        <v>1.1819953631446136</v>
      </c>
    </row>
    <row r="581" spans="1:2" x14ac:dyDescent="0.2">
      <c r="A581">
        <v>2643.5005099999998</v>
      </c>
      <c r="B581" s="1">
        <v>1.1784353060302668</v>
      </c>
    </row>
    <row r="582" spans="1:2" x14ac:dyDescent="0.2">
      <c r="A582">
        <v>2644.0023000000001</v>
      </c>
      <c r="B582" s="1">
        <v>1.1806264308480092</v>
      </c>
    </row>
    <row r="583" spans="1:2" x14ac:dyDescent="0.2">
      <c r="A583">
        <v>2644.5043999999998</v>
      </c>
      <c r="B583" s="1">
        <v>1.1809003125898225</v>
      </c>
    </row>
    <row r="584" spans="1:2" x14ac:dyDescent="0.2">
      <c r="A584">
        <v>2644.99656</v>
      </c>
      <c r="B584" s="1">
        <v>1.193493096921793</v>
      </c>
    </row>
    <row r="585" spans="1:2" x14ac:dyDescent="0.2">
      <c r="A585">
        <v>2645.49928</v>
      </c>
      <c r="B585" s="1">
        <v>1.1811237527306782</v>
      </c>
    </row>
    <row r="586" spans="1:2" x14ac:dyDescent="0.2">
      <c r="A586">
        <v>2646.0023099999999</v>
      </c>
      <c r="B586" s="1">
        <v>1.1858834565915259</v>
      </c>
    </row>
    <row r="587" spans="1:2" x14ac:dyDescent="0.2">
      <c r="A587">
        <v>2646.4953700000001</v>
      </c>
      <c r="B587" s="1">
        <v>1.1961061712444083</v>
      </c>
    </row>
    <row r="588" spans="1:2" x14ac:dyDescent="0.2">
      <c r="A588">
        <v>2646.9990200000002</v>
      </c>
      <c r="B588" s="1">
        <v>1.188379280869458</v>
      </c>
    </row>
    <row r="589" spans="1:2" x14ac:dyDescent="0.2">
      <c r="A589">
        <v>2647.50299</v>
      </c>
      <c r="B589" s="1">
        <v>1.1877076994717972</v>
      </c>
    </row>
    <row r="590" spans="1:2" x14ac:dyDescent="0.2">
      <c r="A590">
        <v>2647.9969700000001</v>
      </c>
      <c r="B590" s="1">
        <v>1.1897680578828631</v>
      </c>
    </row>
    <row r="591" spans="1:2" x14ac:dyDescent="0.2">
      <c r="A591">
        <v>2648.50155</v>
      </c>
      <c r="B591" s="1">
        <v>1.1894208375780106</v>
      </c>
    </row>
    <row r="592" spans="1:2" x14ac:dyDescent="0.2">
      <c r="A592">
        <v>2648.9961400000002</v>
      </c>
      <c r="B592" s="1">
        <v>1.1913199824940746</v>
      </c>
    </row>
    <row r="593" spans="1:2" x14ac:dyDescent="0.2">
      <c r="A593">
        <v>2649.5013399999998</v>
      </c>
      <c r="B593" s="1">
        <v>1.1897001386508932</v>
      </c>
    </row>
    <row r="594" spans="1:2" x14ac:dyDescent="0.2">
      <c r="A594">
        <v>2649.9965299999999</v>
      </c>
      <c r="B594" s="1">
        <v>1.1973692376148026</v>
      </c>
    </row>
    <row r="595" spans="1:2" x14ac:dyDescent="0.2">
      <c r="A595">
        <v>2650.50236</v>
      </c>
      <c r="B595" s="1">
        <v>1.1975109461467985</v>
      </c>
    </row>
    <row r="596" spans="1:2" x14ac:dyDescent="0.2">
      <c r="A596">
        <v>2650.9981600000001</v>
      </c>
      <c r="B596" s="1">
        <v>1.1995766937108794</v>
      </c>
    </row>
    <row r="597" spans="1:2" x14ac:dyDescent="0.2">
      <c r="A597">
        <v>2651.50461</v>
      </c>
      <c r="B597" s="1">
        <v>1.2035682379559063</v>
      </c>
    </row>
    <row r="598" spans="1:2" x14ac:dyDescent="0.2">
      <c r="A598">
        <v>2652.0010299999999</v>
      </c>
      <c r="B598" s="1">
        <v>1.2075619509065749</v>
      </c>
    </row>
    <row r="599" spans="1:2" x14ac:dyDescent="0.2">
      <c r="A599">
        <v>2652.4977399999998</v>
      </c>
      <c r="B599" s="1">
        <v>1.2067280178227497</v>
      </c>
    </row>
    <row r="600" spans="1:2" x14ac:dyDescent="0.2">
      <c r="A600">
        <v>2653.0051199999998</v>
      </c>
      <c r="B600" s="1">
        <v>1.20204087546425</v>
      </c>
    </row>
    <row r="601" spans="1:2" x14ac:dyDescent="0.2">
      <c r="A601">
        <v>2653.50245</v>
      </c>
      <c r="B601" s="1">
        <v>1.2118171282243113</v>
      </c>
    </row>
    <row r="602" spans="1:2" x14ac:dyDescent="0.2">
      <c r="A602">
        <v>2654.00009</v>
      </c>
      <c r="B602" s="1">
        <v>1.2143476419912593</v>
      </c>
    </row>
    <row r="603" spans="1:2" x14ac:dyDescent="0.2">
      <c r="A603">
        <v>2654.49802</v>
      </c>
      <c r="B603" s="1">
        <v>1.2065889049499652</v>
      </c>
    </row>
    <row r="604" spans="1:2" x14ac:dyDescent="0.2">
      <c r="A604">
        <v>2654.9962599999999</v>
      </c>
      <c r="B604" s="1">
        <v>1.2044476826160739</v>
      </c>
    </row>
    <row r="605" spans="1:2" x14ac:dyDescent="0.2">
      <c r="A605">
        <v>2655.5051899999999</v>
      </c>
      <c r="B605" s="1">
        <v>1.2023057574998448</v>
      </c>
    </row>
    <row r="606" spans="1:2" x14ac:dyDescent="0.2">
      <c r="A606">
        <v>2656.00405</v>
      </c>
      <c r="B606" s="1">
        <v>1.1929105988205368</v>
      </c>
    </row>
    <row r="607" spans="1:2" x14ac:dyDescent="0.2">
      <c r="A607">
        <v>2656.5032000000001</v>
      </c>
      <c r="B607" s="1">
        <v>1.1963892053974745</v>
      </c>
    </row>
    <row r="608" spans="1:2" x14ac:dyDescent="0.2">
      <c r="A608">
        <v>2657.0026699999999</v>
      </c>
      <c r="B608" s="1">
        <v>1.1939192582242852</v>
      </c>
    </row>
    <row r="609" spans="1:2" x14ac:dyDescent="0.2">
      <c r="A609">
        <v>2657.50243</v>
      </c>
      <c r="B609" s="1">
        <v>1.1890307736184056</v>
      </c>
    </row>
    <row r="610" spans="1:2" x14ac:dyDescent="0.2">
      <c r="A610">
        <v>2658.0025000000001</v>
      </c>
      <c r="B610" s="1">
        <v>1.1863964376206662</v>
      </c>
    </row>
    <row r="611" spans="1:2" x14ac:dyDescent="0.2">
      <c r="A611">
        <v>2658.50288</v>
      </c>
      <c r="B611" s="1">
        <v>1.1768332984340113</v>
      </c>
    </row>
    <row r="612" spans="1:2" x14ac:dyDescent="0.2">
      <c r="A612">
        <v>2659.0035600000001</v>
      </c>
      <c r="B612" s="1">
        <v>1.178219289214518</v>
      </c>
    </row>
    <row r="613" spans="1:2" x14ac:dyDescent="0.2">
      <c r="A613">
        <v>2659.5045399999999</v>
      </c>
      <c r="B613" s="1">
        <v>1.1796054416120016</v>
      </c>
    </row>
    <row r="614" spans="1:2" x14ac:dyDescent="0.2">
      <c r="A614">
        <v>2659.99539</v>
      </c>
      <c r="B614" s="1">
        <v>1.1639246081250361</v>
      </c>
    </row>
    <row r="615" spans="1:2" x14ac:dyDescent="0.2">
      <c r="A615">
        <v>2660.4969799999999</v>
      </c>
      <c r="B615" s="1">
        <v>1.1738438204826296</v>
      </c>
    </row>
    <row r="616" spans="1:2" x14ac:dyDescent="0.2">
      <c r="A616">
        <v>2660.9988699999999</v>
      </c>
      <c r="B616" s="1">
        <v>1.1671829436234096</v>
      </c>
    </row>
    <row r="617" spans="1:2" x14ac:dyDescent="0.2">
      <c r="A617">
        <v>2661.50108</v>
      </c>
      <c r="B617" s="1">
        <v>1.1587523738808663</v>
      </c>
    </row>
    <row r="618" spans="1:2" x14ac:dyDescent="0.2">
      <c r="A618">
        <v>2662.0035899999998</v>
      </c>
      <c r="B618" s="1">
        <v>1.1514379107239283</v>
      </c>
    </row>
    <row r="619" spans="1:2" x14ac:dyDescent="0.2">
      <c r="A619">
        <v>2662.4959199999998</v>
      </c>
      <c r="B619" s="1">
        <v>1.1487972800731239</v>
      </c>
    </row>
    <row r="620" spans="1:2" x14ac:dyDescent="0.2">
      <c r="A620">
        <v>2662.9990400000002</v>
      </c>
      <c r="B620" s="1">
        <v>1.138429797738131</v>
      </c>
    </row>
    <row r="621" spans="1:2" x14ac:dyDescent="0.2">
      <c r="A621">
        <v>2663.5024600000002</v>
      </c>
      <c r="B621" s="1">
        <v>1.1386931737013513</v>
      </c>
    </row>
    <row r="622" spans="1:2" x14ac:dyDescent="0.2">
      <c r="A622">
        <v>2663.9956900000002</v>
      </c>
      <c r="B622" s="1">
        <v>1.1259014625388639</v>
      </c>
    </row>
    <row r="623" spans="1:2" x14ac:dyDescent="0.2">
      <c r="A623">
        <v>2664.49973</v>
      </c>
      <c r="B623" s="1">
        <v>1.1127823602700795</v>
      </c>
    </row>
    <row r="624" spans="1:2" x14ac:dyDescent="0.2">
      <c r="A624">
        <v>2665.0040600000002</v>
      </c>
      <c r="B624" s="1">
        <v>1.1128791542716479</v>
      </c>
    </row>
    <row r="625" spans="1:2" x14ac:dyDescent="0.2">
      <c r="A625">
        <v>2665.4981899999998</v>
      </c>
      <c r="B625" s="1">
        <v>1.0979837431068442</v>
      </c>
    </row>
    <row r="626" spans="1:2" x14ac:dyDescent="0.2">
      <c r="A626">
        <v>2666.0031399999998</v>
      </c>
      <c r="B626" s="1">
        <v>1.0771207025601206</v>
      </c>
    </row>
    <row r="627" spans="1:2" x14ac:dyDescent="0.2">
      <c r="A627">
        <v>2666.4978700000001</v>
      </c>
      <c r="B627" s="1">
        <v>1.062055100773255</v>
      </c>
    </row>
    <row r="628" spans="1:2" x14ac:dyDescent="0.2">
      <c r="A628">
        <v>2667.0034300000002</v>
      </c>
      <c r="B628" s="1">
        <v>1.0519849235611338</v>
      </c>
    </row>
    <row r="629" spans="1:2" x14ac:dyDescent="0.2">
      <c r="A629">
        <v>2667.4987599999999</v>
      </c>
      <c r="B629" s="1">
        <v>1.0452982733724201</v>
      </c>
    </row>
    <row r="630" spans="1:2" x14ac:dyDescent="0.2">
      <c r="A630">
        <v>2668.0049300000001</v>
      </c>
      <c r="B630" s="1">
        <v>1.0292530802013471</v>
      </c>
    </row>
    <row r="631" spans="1:2" x14ac:dyDescent="0.2">
      <c r="A631">
        <v>2668.5008499999999</v>
      </c>
      <c r="B631" s="1">
        <v>1.0217569010623022</v>
      </c>
    </row>
    <row r="632" spans="1:2" x14ac:dyDescent="0.2">
      <c r="A632">
        <v>2668.9970699999999</v>
      </c>
      <c r="B632" s="1">
        <v>1.0090937532765192</v>
      </c>
    </row>
    <row r="633" spans="1:2" x14ac:dyDescent="0.2">
      <c r="A633">
        <v>2669.50416</v>
      </c>
      <c r="B633" s="1">
        <v>0.99562401717328441</v>
      </c>
    </row>
    <row r="634" spans="1:2" x14ac:dyDescent="0.2">
      <c r="A634">
        <v>2670.0009799999998</v>
      </c>
      <c r="B634" s="1">
        <v>0.98279401099993846</v>
      </c>
    </row>
    <row r="635" spans="1:2" x14ac:dyDescent="0.2">
      <c r="A635">
        <v>2670.4980999999998</v>
      </c>
      <c r="B635" s="1">
        <v>0.98174693836402749</v>
      </c>
    </row>
    <row r="636" spans="1:2" x14ac:dyDescent="0.2">
      <c r="A636">
        <v>2670.9955199999999</v>
      </c>
      <c r="B636" s="1">
        <v>0.97326937383275447</v>
      </c>
    </row>
    <row r="637" spans="1:2" x14ac:dyDescent="0.2">
      <c r="A637">
        <v>2671.5038199999999</v>
      </c>
      <c r="B637" s="1">
        <v>0.96156971570724903</v>
      </c>
    </row>
    <row r="638" spans="1:2" x14ac:dyDescent="0.2">
      <c r="A638">
        <v>2672.0018399999999</v>
      </c>
      <c r="B638" s="1">
        <v>0.95680450920113436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9C95-0420-EF45-B857-2F5ADB180C7B}">
  <dimension ref="A1:U144"/>
  <sheetViews>
    <sheetView tabSelected="1" topLeftCell="A64" zoomScale="50" zoomScaleNormal="56" workbookViewId="0">
      <selection activeCell="T138" sqref="T138"/>
    </sheetView>
  </sheetViews>
  <sheetFormatPr baseColWidth="10" defaultColWidth="6.83203125" defaultRowHeight="16" x14ac:dyDescent="0.2"/>
  <cols>
    <col min="1" max="16384" width="6.83203125" style="7"/>
  </cols>
  <sheetData>
    <row r="1" spans="1:21" hidden="1" x14ac:dyDescent="0.2">
      <c r="A1" s="7" t="s">
        <v>11</v>
      </c>
      <c r="H1" s="7" t="s">
        <v>15</v>
      </c>
    </row>
    <row r="2" spans="1:21" hidden="1" x14ac:dyDescent="0.2">
      <c r="A2" s="7">
        <v>1.1000000000000001</v>
      </c>
      <c r="B2" s="7">
        <v>0.33632066790842452</v>
      </c>
      <c r="C2" s="7">
        <v>4.1936278719674175E-2</v>
      </c>
      <c r="D2" s="7">
        <v>0.11965784231685635</v>
      </c>
      <c r="E2" s="7">
        <v>0.13428120378451808</v>
      </c>
      <c r="F2" s="7">
        <v>0.36780400727052687</v>
      </c>
      <c r="G2" s="7">
        <v>0</v>
      </c>
      <c r="H2" s="7">
        <v>0.12544781475921143</v>
      </c>
    </row>
    <row r="3" spans="1:21" ht="15" hidden="1" customHeight="1" x14ac:dyDescent="0.2">
      <c r="A3" s="7">
        <v>1.2</v>
      </c>
      <c r="B3" s="7">
        <v>0.32212689999999999</v>
      </c>
      <c r="C3" s="7">
        <v>4.8798069999999999E-2</v>
      </c>
      <c r="D3" s="7">
        <v>0.11085469000000001</v>
      </c>
      <c r="E3" s="7">
        <v>0.11482678</v>
      </c>
      <c r="F3" s="7">
        <v>0.40339354999999999</v>
      </c>
      <c r="G3" s="7">
        <v>0</v>
      </c>
      <c r="H3" s="7">
        <v>0.13110851200976373</v>
      </c>
      <c r="I3" s="7">
        <v>0.1834721</v>
      </c>
      <c r="J3" s="7">
        <v>8.6830500000000005E-2</v>
      </c>
      <c r="K3" s="7">
        <v>0.1322489</v>
      </c>
      <c r="L3" s="7">
        <v>0.1348106</v>
      </c>
      <c r="M3" s="7">
        <v>0.44892989999999999</v>
      </c>
      <c r="N3" s="7">
        <v>1.37082E-2</v>
      </c>
    </row>
    <row r="4" spans="1:21" hidden="1" x14ac:dyDescent="0.2">
      <c r="A4" s="7">
        <v>1.3</v>
      </c>
      <c r="B4" s="7">
        <v>0.27271650452025659</v>
      </c>
      <c r="C4" s="7">
        <v>7.3739266740268275E-2</v>
      </c>
      <c r="D4" s="7">
        <v>0.10486145158167769</v>
      </c>
      <c r="E4" s="7">
        <v>9.1761607227499722E-2</v>
      </c>
      <c r="F4" s="7">
        <v>0.45692116993029747</v>
      </c>
      <c r="G4" s="7">
        <v>0</v>
      </c>
      <c r="H4" s="7">
        <v>0.14384248317673345</v>
      </c>
      <c r="I4" s="7">
        <v>0.18388667574412487</v>
      </c>
      <c r="J4" s="7">
        <v>8.6609018740215413E-2</v>
      </c>
      <c r="K4" s="7">
        <v>0.13255386986410955</v>
      </c>
      <c r="L4" s="7">
        <v>0.13806787767450807</v>
      </c>
      <c r="M4" s="7">
        <v>0.44570523428502296</v>
      </c>
      <c r="N4" s="7">
        <v>1.3177323692019011E-2</v>
      </c>
      <c r="P4" s="7">
        <v>0.18354422334717491</v>
      </c>
      <c r="Q4" s="7">
        <v>8.6523568857584679E-2</v>
      </c>
      <c r="R4" s="7">
        <v>0.13246465675508257</v>
      </c>
      <c r="S4" s="7">
        <v>0.13640604394680558</v>
      </c>
      <c r="T4" s="7">
        <v>0.44788611338234696</v>
      </c>
      <c r="U4" s="7">
        <v>1.317539371100505E-2</v>
      </c>
    </row>
    <row r="5" spans="1:21" hidden="1" x14ac:dyDescent="0.2">
      <c r="B5" s="8">
        <f t="shared" ref="B5:H5" si="0">MIN(B2:B3)</f>
        <v>0.32212689999999999</v>
      </c>
      <c r="C5" s="8">
        <f t="shared" si="0"/>
        <v>4.1936278719674175E-2</v>
      </c>
      <c r="D5" s="8">
        <f t="shared" si="0"/>
        <v>0.11085469000000001</v>
      </c>
      <c r="E5" s="8">
        <f t="shared" si="0"/>
        <v>0.11482678</v>
      </c>
      <c r="F5" s="8">
        <f t="shared" si="0"/>
        <v>0.36780400727052687</v>
      </c>
      <c r="G5" s="8">
        <f t="shared" si="0"/>
        <v>0</v>
      </c>
      <c r="H5" s="9">
        <f t="shared" si="0"/>
        <v>0.12544781475921143</v>
      </c>
    </row>
    <row r="6" spans="1:21" hidden="1" x14ac:dyDescent="0.2">
      <c r="B6" s="8">
        <f t="shared" ref="B6:H6" si="1">MAX(B2:B3)</f>
        <v>0.33632066790842452</v>
      </c>
      <c r="C6" s="8">
        <f t="shared" si="1"/>
        <v>4.8798069999999999E-2</v>
      </c>
      <c r="D6" s="8">
        <f t="shared" si="1"/>
        <v>0.11965784231685635</v>
      </c>
      <c r="E6" s="8">
        <f t="shared" si="1"/>
        <v>0.13428120378451808</v>
      </c>
      <c r="F6" s="8">
        <f t="shared" si="1"/>
        <v>0.40339354999999999</v>
      </c>
      <c r="G6" s="8">
        <f t="shared" si="1"/>
        <v>0</v>
      </c>
      <c r="H6" s="8">
        <f t="shared" si="1"/>
        <v>0.13110851200976373</v>
      </c>
    </row>
    <row r="7" spans="1:21" hidden="1" x14ac:dyDescent="0.2"/>
    <row r="8" spans="1:21" hidden="1" x14ac:dyDescent="0.2">
      <c r="A8" s="7" t="s">
        <v>13</v>
      </c>
      <c r="H8" s="7" t="s">
        <v>15</v>
      </c>
    </row>
    <row r="9" spans="1:21" hidden="1" x14ac:dyDescent="0.2">
      <c r="A9" s="7">
        <v>1.1000000000000001</v>
      </c>
      <c r="B9" s="7">
        <v>0.27180498295220984</v>
      </c>
      <c r="C9" s="7">
        <v>3.280847038917143E-2</v>
      </c>
      <c r="D9" s="7">
        <v>0.17882600256560005</v>
      </c>
      <c r="E9" s="7">
        <v>0.22092867291983151</v>
      </c>
      <c r="F9" s="7">
        <v>0.28225432476463391</v>
      </c>
      <c r="G9" s="7">
        <v>1.3378546408552872E-2</v>
      </c>
      <c r="H9" s="7">
        <v>0.10778153205405945</v>
      </c>
    </row>
    <row r="10" spans="1:21" hidden="1" x14ac:dyDescent="0.2">
      <c r="A10" s="7">
        <v>1.2</v>
      </c>
      <c r="B10" s="7">
        <v>0.27656582841204785</v>
      </c>
      <c r="C10" s="7">
        <v>4.9153023158148436E-2</v>
      </c>
      <c r="D10" s="7">
        <v>0.14902727709197475</v>
      </c>
      <c r="E10" s="7">
        <v>0.1673485735793466</v>
      </c>
      <c r="F10" s="7">
        <v>0.34893696126487117</v>
      </c>
      <c r="G10" s="7">
        <v>8.9683364936105538E-3</v>
      </c>
      <c r="H10" s="7">
        <v>0.103516292</v>
      </c>
    </row>
    <row r="11" spans="1:21" hidden="1" x14ac:dyDescent="0.2">
      <c r="A11" s="7">
        <v>1.3</v>
      </c>
      <c r="B11" s="7">
        <v>0.12997114001524693</v>
      </c>
      <c r="C11" s="7">
        <v>7.2238407576652328E-2</v>
      </c>
      <c r="D11" s="7">
        <v>0.14068315719257626</v>
      </c>
      <c r="E11" s="7">
        <v>0.18422181680749081</v>
      </c>
      <c r="F11" s="7">
        <v>0.38885822957546856</v>
      </c>
      <c r="G11" s="7">
        <v>2.1805697770343489E-2</v>
      </c>
      <c r="H11" s="7">
        <v>0.103096906</v>
      </c>
    </row>
    <row r="12" spans="1:21" hidden="1" x14ac:dyDescent="0.2">
      <c r="B12" s="8">
        <f>MIN(B9:B11)</f>
        <v>0.12997114001524693</v>
      </c>
      <c r="C12" s="8">
        <f t="shared" ref="C12:H12" si="2">MIN(C9:C11)</f>
        <v>3.280847038917143E-2</v>
      </c>
      <c r="D12" s="8">
        <f t="shared" si="2"/>
        <v>0.14068315719257626</v>
      </c>
      <c r="E12" s="8">
        <f t="shared" si="2"/>
        <v>0.1673485735793466</v>
      </c>
      <c r="F12" s="8">
        <f t="shared" si="2"/>
        <v>0.28225432476463391</v>
      </c>
      <c r="G12" s="8">
        <f t="shared" si="2"/>
        <v>8.9683364936105538E-3</v>
      </c>
      <c r="H12" s="9">
        <f t="shared" si="2"/>
        <v>0.103096906</v>
      </c>
    </row>
    <row r="13" spans="1:21" hidden="1" x14ac:dyDescent="0.2">
      <c r="B13" s="8">
        <f>MAX(B9:B11)</f>
        <v>0.27656582841204785</v>
      </c>
      <c r="C13" s="8">
        <f t="shared" ref="C13:H13" si="3">MAX(C9:C11)</f>
        <v>7.2238407576652328E-2</v>
      </c>
      <c r="D13" s="8">
        <f t="shared" si="3"/>
        <v>0.17882600256560005</v>
      </c>
      <c r="E13" s="8">
        <f t="shared" si="3"/>
        <v>0.22092867291983151</v>
      </c>
      <c r="F13" s="8">
        <f t="shared" si="3"/>
        <v>0.38885822957546856</v>
      </c>
      <c r="G13" s="8">
        <f t="shared" si="3"/>
        <v>2.1805697770343489E-2</v>
      </c>
      <c r="H13" s="8">
        <f t="shared" si="3"/>
        <v>0.10778153205405945</v>
      </c>
    </row>
    <row r="14" spans="1:21" hidden="1" x14ac:dyDescent="0.2"/>
    <row r="15" spans="1:21" hidden="1" x14ac:dyDescent="0.2">
      <c r="A15" s="7" t="s">
        <v>14</v>
      </c>
    </row>
    <row r="16" spans="1:21" hidden="1" x14ac:dyDescent="0.2">
      <c r="A16" s="7">
        <v>0.7</v>
      </c>
      <c r="B16" s="7">
        <v>0.43111268873681008</v>
      </c>
      <c r="C16" s="7">
        <v>3.9011962843802477E-3</v>
      </c>
      <c r="D16" s="7">
        <v>0.12397456538229989</v>
      </c>
      <c r="E16" s="7">
        <v>0.30105940738170694</v>
      </c>
      <c r="F16" s="7">
        <v>0.12617794040960181</v>
      </c>
      <c r="G16" s="7">
        <v>1.3774199264299038E-2</v>
      </c>
      <c r="H16" s="7">
        <v>0.112113833</v>
      </c>
    </row>
    <row r="17" spans="1:8" hidden="1" x14ac:dyDescent="0.2">
      <c r="A17" s="7">
        <v>0.8</v>
      </c>
      <c r="B17" s="7">
        <v>0.37032542739027213</v>
      </c>
      <c r="C17" s="7">
        <v>4.8070333023504186E-3</v>
      </c>
      <c r="D17" s="7">
        <v>0.14670526199513068</v>
      </c>
      <c r="E17" s="7">
        <v>0.30384189247670895</v>
      </c>
      <c r="F17" s="7">
        <v>0.1542356362410246</v>
      </c>
      <c r="G17" s="7">
        <v>2.0084739280192197E-2</v>
      </c>
      <c r="H17" s="7">
        <v>0.104495597</v>
      </c>
    </row>
    <row r="18" spans="1:8" hidden="1" x14ac:dyDescent="0.2">
      <c r="A18" s="7">
        <v>0.9</v>
      </c>
      <c r="B18" s="7">
        <v>0.36615417615241108</v>
      </c>
      <c r="C18" s="7">
        <v>5.3017133073116045E-3</v>
      </c>
      <c r="D18" s="7">
        <v>0.13750857695001389</v>
      </c>
      <c r="E18" s="7">
        <v>0.26593647312507107</v>
      </c>
      <c r="F18" s="7">
        <v>0.20425343837121818</v>
      </c>
      <c r="G18" s="7">
        <v>2.0845611080648831E-2</v>
      </c>
      <c r="H18" s="7">
        <v>0.101890037</v>
      </c>
    </row>
    <row r="19" spans="1:8" hidden="1" x14ac:dyDescent="0.2">
      <c r="A19" s="7">
        <v>1</v>
      </c>
      <c r="B19" s="7">
        <v>0.35230040172488636</v>
      </c>
      <c r="C19" s="7">
        <v>7.8919807655952676E-3</v>
      </c>
      <c r="D19" s="7">
        <v>0.1384858147603131</v>
      </c>
      <c r="E19" s="7">
        <v>0.22635533760004661</v>
      </c>
      <c r="F19" s="7">
        <v>0.25364495174641444</v>
      </c>
      <c r="G19" s="7">
        <v>2.1321514757554009E-2</v>
      </c>
      <c r="H19" s="7">
        <v>9.6717132999999997E-2</v>
      </c>
    </row>
    <row r="20" spans="1:8" hidden="1" x14ac:dyDescent="0.2">
      <c r="A20" s="7">
        <v>1.1000000000000001</v>
      </c>
      <c r="B20" s="7">
        <v>0.31788834024573748</v>
      </c>
      <c r="C20" s="7">
        <v>7.2775453443198398E-3</v>
      </c>
      <c r="D20" s="7">
        <v>0.13349026811160555</v>
      </c>
      <c r="E20" s="7">
        <v>0.22330294929488376</v>
      </c>
      <c r="F20" s="7">
        <v>0.30191589336280955</v>
      </c>
      <c r="G20" s="7">
        <v>1.6124997708856233E-2</v>
      </c>
      <c r="H20" s="7">
        <v>9.5647283E-2</v>
      </c>
    </row>
    <row r="21" spans="1:8" hidden="1" x14ac:dyDescent="0.2">
      <c r="A21" s="7">
        <v>1.2</v>
      </c>
      <c r="B21" s="7">
        <v>0.33025036582932593</v>
      </c>
      <c r="C21" s="7">
        <v>1.0469392838624698E-2</v>
      </c>
      <c r="D21" s="7">
        <v>0.12197132384746705</v>
      </c>
      <c r="E21" s="7">
        <v>0.17356981508405581</v>
      </c>
      <c r="F21" s="7">
        <v>0.35062483700491398</v>
      </c>
      <c r="G21" s="7">
        <v>1.3114259165038821E-2</v>
      </c>
      <c r="H21" s="7">
        <v>9.8975308999999997E-2</v>
      </c>
    </row>
    <row r="22" spans="1:8" hidden="1" x14ac:dyDescent="0.2">
      <c r="A22" s="7">
        <v>1.3</v>
      </c>
      <c r="B22" s="7">
        <v>0.25456719746951939</v>
      </c>
      <c r="C22" s="7">
        <v>5.3633702907066753E-2</v>
      </c>
      <c r="D22" s="7">
        <v>0.11804863833186809</v>
      </c>
      <c r="E22" s="7">
        <v>0.16438065985519609</v>
      </c>
      <c r="F22" s="7">
        <v>0.38526660920355321</v>
      </c>
      <c r="G22" s="7">
        <v>2.4103187002925065E-2</v>
      </c>
      <c r="H22" s="7">
        <v>0.10771438899999999</v>
      </c>
    </row>
    <row r="23" spans="1:8" hidden="1" x14ac:dyDescent="0.2">
      <c r="A23" s="7">
        <v>1.4</v>
      </c>
      <c r="B23" s="7">
        <v>0.28141839326549445</v>
      </c>
      <c r="C23" s="7">
        <v>5.1976201581815804E-2</v>
      </c>
      <c r="D23" s="7">
        <v>0.10214117634769398</v>
      </c>
      <c r="E23" s="7">
        <v>9.9679286522816699E-2</v>
      </c>
      <c r="F23" s="7">
        <v>0.44583277775958047</v>
      </c>
      <c r="G23" s="7">
        <v>1.8952157634336872E-2</v>
      </c>
      <c r="H23" s="7">
        <v>0.11537863299999999</v>
      </c>
    </row>
    <row r="24" spans="1:8" hidden="1" x14ac:dyDescent="0.2">
      <c r="A24" s="7">
        <v>1.5</v>
      </c>
      <c r="B24" s="7">
        <v>0.21793679022991136</v>
      </c>
      <c r="C24" s="7">
        <v>6.8758078804107226E-2</v>
      </c>
      <c r="D24" s="7">
        <v>9.386978783220952E-2</v>
      </c>
      <c r="E24" s="7">
        <v>0.11858412963712441</v>
      </c>
      <c r="F24" s="7">
        <v>0.48189319067436204</v>
      </c>
      <c r="G24" s="7">
        <v>1.8958017055513296E-2</v>
      </c>
      <c r="H24" s="7">
        <v>0.126945417</v>
      </c>
    </row>
    <row r="25" spans="1:8" hidden="1" x14ac:dyDescent="0.2">
      <c r="B25" s="8">
        <f t="shared" ref="B25:H25" si="4">MIN(B16:B24)</f>
        <v>0.21793679022991136</v>
      </c>
      <c r="C25" s="8">
        <f t="shared" si="4"/>
        <v>3.9011962843802477E-3</v>
      </c>
      <c r="D25" s="8">
        <f t="shared" si="4"/>
        <v>9.386978783220952E-2</v>
      </c>
      <c r="E25" s="8">
        <f t="shared" si="4"/>
        <v>9.9679286522816699E-2</v>
      </c>
      <c r="F25" s="8">
        <f t="shared" si="4"/>
        <v>0.12617794040960181</v>
      </c>
      <c r="G25" s="8">
        <f t="shared" si="4"/>
        <v>1.3114259165038821E-2</v>
      </c>
      <c r="H25" s="9">
        <f t="shared" si="4"/>
        <v>9.5647283E-2</v>
      </c>
    </row>
    <row r="26" spans="1:8" hidden="1" x14ac:dyDescent="0.2">
      <c r="B26" s="8">
        <f t="shared" ref="B26:H26" si="5">MAX(B16:B24)</f>
        <v>0.43111268873681008</v>
      </c>
      <c r="C26" s="8">
        <f t="shared" si="5"/>
        <v>6.8758078804107226E-2</v>
      </c>
      <c r="D26" s="8">
        <f t="shared" si="5"/>
        <v>0.14670526199513068</v>
      </c>
      <c r="E26" s="8">
        <f t="shared" si="5"/>
        <v>0.30384189247670895</v>
      </c>
      <c r="F26" s="8">
        <f t="shared" si="5"/>
        <v>0.48189319067436204</v>
      </c>
      <c r="G26" s="8">
        <f t="shared" si="5"/>
        <v>2.4103187002925065E-2</v>
      </c>
      <c r="H26" s="8">
        <f t="shared" si="5"/>
        <v>0.126945417</v>
      </c>
    </row>
    <row r="27" spans="1:8" hidden="1" x14ac:dyDescent="0.2"/>
    <row r="28" spans="1:8" hidden="1" x14ac:dyDescent="0.2"/>
    <row r="29" spans="1:8" hidden="1" x14ac:dyDescent="0.2">
      <c r="A29" s="7" t="s">
        <v>11</v>
      </c>
    </row>
    <row r="30" spans="1:8" hidden="1" x14ac:dyDescent="0.2">
      <c r="A30" s="7">
        <v>1.1000000000000001</v>
      </c>
      <c r="B30" s="7">
        <v>9.0596801642756963E-2</v>
      </c>
      <c r="C30" s="7">
        <v>0.1396906465959965</v>
      </c>
      <c r="D30" s="7">
        <v>0.40244654553522047</v>
      </c>
      <c r="E30" s="7">
        <v>0.36726700622602587</v>
      </c>
      <c r="F30" s="7">
        <v>0</v>
      </c>
      <c r="G30" s="7">
        <v>0.16997883441204978</v>
      </c>
    </row>
    <row r="31" spans="1:8" hidden="1" x14ac:dyDescent="0.2">
      <c r="A31" s="7">
        <v>1.2</v>
      </c>
      <c r="B31" s="7">
        <v>0.11843703847072803</v>
      </c>
      <c r="C31" s="7">
        <v>0.12654827154692858</v>
      </c>
      <c r="D31" s="7">
        <v>0.29898106634775279</v>
      </c>
      <c r="E31" s="7">
        <v>0.45603362363459043</v>
      </c>
      <c r="F31" s="7">
        <v>0</v>
      </c>
      <c r="G31" s="7">
        <v>0.167729772</v>
      </c>
    </row>
    <row r="32" spans="1:8" hidden="1" x14ac:dyDescent="0.2">
      <c r="A32" s="7">
        <v>1.3</v>
      </c>
      <c r="B32" s="7">
        <v>0.12388435088717202</v>
      </c>
      <c r="C32" s="7">
        <v>0.11633804464773195</v>
      </c>
      <c r="D32" s="7">
        <v>0.23712967164115903</v>
      </c>
      <c r="E32" s="7">
        <v>0.52264893282393687</v>
      </c>
      <c r="F32" s="7">
        <v>0</v>
      </c>
      <c r="G32" s="7">
        <v>0.17109554440226474</v>
      </c>
    </row>
    <row r="33" spans="1:7" hidden="1" x14ac:dyDescent="0.2">
      <c r="B33" s="10">
        <f t="shared" ref="B33:G33" si="6">MIN(B30:B31)</f>
        <v>9.0596801642756963E-2</v>
      </c>
      <c r="C33" s="10">
        <f t="shared" si="6"/>
        <v>0.12654827154692858</v>
      </c>
      <c r="D33" s="10">
        <f t="shared" si="6"/>
        <v>0.29898106634775279</v>
      </c>
      <c r="E33" s="10">
        <f t="shared" si="6"/>
        <v>0.36726700622602587</v>
      </c>
      <c r="F33" s="10">
        <f t="shared" si="6"/>
        <v>0</v>
      </c>
      <c r="G33" s="9">
        <f t="shared" si="6"/>
        <v>0.167729772</v>
      </c>
    </row>
    <row r="34" spans="1:7" hidden="1" x14ac:dyDescent="0.2">
      <c r="B34" s="10">
        <f t="shared" ref="B34:G34" si="7">MAX(B30:B31)</f>
        <v>0.11843703847072803</v>
      </c>
      <c r="C34" s="10">
        <f t="shared" si="7"/>
        <v>0.1396906465959965</v>
      </c>
      <c r="D34" s="10">
        <f t="shared" si="7"/>
        <v>0.40244654553522047</v>
      </c>
      <c r="E34" s="10">
        <f t="shared" si="7"/>
        <v>0.45603362363459043</v>
      </c>
      <c r="F34" s="10">
        <f t="shared" si="7"/>
        <v>0</v>
      </c>
      <c r="G34" s="10">
        <f t="shared" si="7"/>
        <v>0.16997883441204978</v>
      </c>
    </row>
    <row r="35" spans="1:7" hidden="1" x14ac:dyDescent="0.2"/>
    <row r="36" spans="1:7" hidden="1" x14ac:dyDescent="0.2"/>
    <row r="37" spans="1:7" hidden="1" x14ac:dyDescent="0.2">
      <c r="A37" s="7" t="s">
        <v>13</v>
      </c>
    </row>
    <row r="38" spans="1:7" hidden="1" x14ac:dyDescent="0.2">
      <c r="A38" s="7">
        <v>1.1000000000000001</v>
      </c>
      <c r="B38" s="7">
        <v>0.12388435088717202</v>
      </c>
      <c r="C38" s="7">
        <v>0.11633804464773195</v>
      </c>
      <c r="D38" s="7">
        <v>0.23712967164115903</v>
      </c>
      <c r="E38" s="7">
        <v>0.52264893282393687</v>
      </c>
      <c r="F38" s="7">
        <v>0</v>
      </c>
      <c r="G38" s="7">
        <v>0.16110259638023713</v>
      </c>
    </row>
    <row r="39" spans="1:7" hidden="1" x14ac:dyDescent="0.2">
      <c r="A39" s="7">
        <v>1.2</v>
      </c>
      <c r="B39" s="7">
        <v>0.10535977117673354</v>
      </c>
      <c r="C39" s="7">
        <v>0.1585456861470089</v>
      </c>
      <c r="D39" s="7">
        <v>0.37404462998485921</v>
      </c>
      <c r="E39" s="7">
        <v>0.35848305280277198</v>
      </c>
      <c r="F39" s="7">
        <v>3.5668598886261639E-3</v>
      </c>
      <c r="G39" s="7">
        <v>0.14612758969511966</v>
      </c>
    </row>
    <row r="40" spans="1:7" hidden="1" x14ac:dyDescent="0.2">
      <c r="A40" s="7">
        <v>1.3</v>
      </c>
      <c r="B40" s="7">
        <v>0.11168987174177346</v>
      </c>
      <c r="C40" s="7">
        <v>0.13687766864016809</v>
      </c>
      <c r="D40" s="7">
        <v>0.36155696702765761</v>
      </c>
      <c r="E40" s="7">
        <v>0.38987549259040072</v>
      </c>
      <c r="F40" s="7">
        <v>0</v>
      </c>
      <c r="G40" s="7">
        <v>0.14676572626013223</v>
      </c>
    </row>
    <row r="41" spans="1:7" hidden="1" x14ac:dyDescent="0.2">
      <c r="B41" s="10">
        <f t="shared" ref="B41:F41" si="8">MIN(B38:B40)</f>
        <v>0.10535977117673354</v>
      </c>
      <c r="C41" s="10">
        <f t="shared" si="8"/>
        <v>0.11633804464773195</v>
      </c>
      <c r="D41" s="10">
        <f t="shared" si="8"/>
        <v>0.23712967164115903</v>
      </c>
      <c r="E41" s="10">
        <f t="shared" si="8"/>
        <v>0.35848305280277198</v>
      </c>
      <c r="F41" s="10">
        <f t="shared" si="8"/>
        <v>0</v>
      </c>
      <c r="G41" s="9">
        <f>MIN(G38:G40)</f>
        <v>0.14612758969511966</v>
      </c>
    </row>
    <row r="42" spans="1:7" hidden="1" x14ac:dyDescent="0.2">
      <c r="B42" s="10">
        <f t="shared" ref="B42:F42" si="9">MAX(B38:B40)</f>
        <v>0.12388435088717202</v>
      </c>
      <c r="C42" s="10">
        <f t="shared" si="9"/>
        <v>0.1585456861470089</v>
      </c>
      <c r="D42" s="10">
        <f t="shared" si="9"/>
        <v>0.37404462998485921</v>
      </c>
      <c r="E42" s="10">
        <f t="shared" si="9"/>
        <v>0.52264893282393687</v>
      </c>
      <c r="F42" s="10">
        <f t="shared" si="9"/>
        <v>3.5668598886261639E-3</v>
      </c>
      <c r="G42" s="10">
        <f>MAX(G38:G40)</f>
        <v>0.16110259638023713</v>
      </c>
    </row>
    <row r="43" spans="1:7" hidden="1" x14ac:dyDescent="0.2"/>
    <row r="44" spans="1:7" hidden="1" x14ac:dyDescent="0.2">
      <c r="A44" s="7" t="s">
        <v>14</v>
      </c>
    </row>
    <row r="45" spans="1:7" hidden="1" x14ac:dyDescent="0.2">
      <c r="A45" s="7">
        <v>0.7</v>
      </c>
      <c r="B45" s="7">
        <v>4.4909476266510474E-3</v>
      </c>
      <c r="C45" s="7">
        <v>0.19712634165626861</v>
      </c>
      <c r="D45" s="7">
        <v>0.73569721640375962</v>
      </c>
      <c r="E45" s="7">
        <v>6.2685493416939742E-2</v>
      </c>
      <c r="F45" s="7">
        <v>0</v>
      </c>
      <c r="G45" s="7">
        <v>0.19863501178319989</v>
      </c>
    </row>
    <row r="46" spans="1:7" hidden="1" x14ac:dyDescent="0.2">
      <c r="A46" s="7">
        <v>0.8</v>
      </c>
      <c r="B46" s="7">
        <v>5.1788734135721579E-3</v>
      </c>
      <c r="C46" s="7">
        <v>0.18768074123270301</v>
      </c>
      <c r="D46" s="7">
        <v>0.69169230350080024</v>
      </c>
      <c r="E46" s="7">
        <v>0.1001362237004244</v>
      </c>
      <c r="F46" s="7">
        <v>1.5311859527067092E-2</v>
      </c>
      <c r="G46" s="7">
        <v>0.18434140366948876</v>
      </c>
    </row>
    <row r="47" spans="1:7" hidden="1" x14ac:dyDescent="0.2">
      <c r="A47" s="7">
        <v>0.9</v>
      </c>
      <c r="B47" s="7">
        <v>8.3814534266150858E-3</v>
      </c>
      <c r="C47" s="7">
        <v>0.17886439690885497</v>
      </c>
      <c r="D47" s="7">
        <v>0.64175760439604357</v>
      </c>
      <c r="E47" s="7">
        <v>0.1709965451737927</v>
      </c>
      <c r="F47" s="7">
        <v>0</v>
      </c>
      <c r="G47" s="7">
        <v>0.17243988249905143</v>
      </c>
    </row>
    <row r="48" spans="1:7" hidden="1" x14ac:dyDescent="0.2">
      <c r="A48" s="7">
        <v>1</v>
      </c>
      <c r="B48" s="7">
        <v>1.2252466897538981E-2</v>
      </c>
      <c r="C48" s="7">
        <v>0.15859542539257793</v>
      </c>
      <c r="D48" s="7">
        <v>0.61873395635710904</v>
      </c>
      <c r="E48" s="7">
        <v>0.21041814645287465</v>
      </c>
      <c r="F48" s="7">
        <v>0</v>
      </c>
      <c r="G48" s="7">
        <v>0.160453629705686</v>
      </c>
    </row>
    <row r="49" spans="1:7" hidden="1" x14ac:dyDescent="0.2">
      <c r="A49" s="7">
        <v>1.1000000000000001</v>
      </c>
      <c r="B49" s="7">
        <v>1.8963539844754584E-2</v>
      </c>
      <c r="C49" s="7">
        <v>0.16786425656873549</v>
      </c>
      <c r="D49" s="7">
        <v>0.55334478636497186</v>
      </c>
      <c r="E49" s="7">
        <v>0.25982742573669859</v>
      </c>
      <c r="F49" s="7">
        <v>0</v>
      </c>
      <c r="G49" s="7">
        <v>0.14988270451394262</v>
      </c>
    </row>
    <row r="50" spans="1:7" hidden="1" x14ac:dyDescent="0.2">
      <c r="A50" s="7">
        <v>1.2</v>
      </c>
      <c r="B50" s="7">
        <v>5.1035750582445014E-2</v>
      </c>
      <c r="C50" s="7">
        <v>0.14078659285537728</v>
      </c>
      <c r="D50" s="7">
        <v>0.47360446607616008</v>
      </c>
      <c r="E50" s="7">
        <v>0.33457320976410687</v>
      </c>
      <c r="F50" s="7">
        <v>0</v>
      </c>
      <c r="G50" s="7">
        <v>0.14178438146850036</v>
      </c>
    </row>
    <row r="51" spans="1:7" hidden="1" x14ac:dyDescent="0.2">
      <c r="A51" s="7">
        <v>1.3</v>
      </c>
      <c r="B51" s="7">
        <v>6.3550783023864313E-2</v>
      </c>
      <c r="C51" s="7">
        <v>0.11906682153773836</v>
      </c>
      <c r="D51" s="7">
        <v>0.36861121453070883</v>
      </c>
      <c r="E51" s="7">
        <v>0.44566732380564072</v>
      </c>
      <c r="F51" s="7">
        <v>3.1038687188736551E-3</v>
      </c>
      <c r="G51" s="7">
        <v>0.13977704992908768</v>
      </c>
    </row>
    <row r="52" spans="1:7" hidden="1" x14ac:dyDescent="0.2">
      <c r="A52" s="7">
        <v>1.4</v>
      </c>
      <c r="B52" s="7">
        <v>8.0782662720650239E-2</v>
      </c>
      <c r="C52" s="7">
        <v>0.10426493789783903</v>
      </c>
      <c r="D52" s="7">
        <v>0.27337522951032101</v>
      </c>
      <c r="E52" s="7">
        <v>0.53390799122767396</v>
      </c>
      <c r="F52" s="7">
        <v>7.6691818339698781E-3</v>
      </c>
      <c r="G52" s="7">
        <v>0.14309367884701521</v>
      </c>
    </row>
    <row r="53" spans="1:7" hidden="1" x14ac:dyDescent="0.2">
      <c r="A53" s="7">
        <v>1.5</v>
      </c>
      <c r="B53" s="7">
        <v>8.3705668547950765E-2</v>
      </c>
      <c r="C53" s="7">
        <v>0.10404930640754144</v>
      </c>
      <c r="D53" s="7">
        <v>0.21810332113791753</v>
      </c>
      <c r="E53" s="7">
        <v>0.58158434295642369</v>
      </c>
      <c r="F53" s="7">
        <v>1.2557365032598989E-2</v>
      </c>
      <c r="G53" s="7">
        <v>0.15187005542042686</v>
      </c>
    </row>
    <row r="54" spans="1:7" hidden="1" x14ac:dyDescent="0.2">
      <c r="B54" s="10">
        <f t="shared" ref="B54:F54" si="10">MIN(B51:B53)</f>
        <v>6.3550783023864313E-2</v>
      </c>
      <c r="C54" s="10">
        <f t="shared" si="10"/>
        <v>0.10404930640754144</v>
      </c>
      <c r="D54" s="10">
        <f t="shared" si="10"/>
        <v>0.21810332113791753</v>
      </c>
      <c r="E54" s="10">
        <f t="shared" si="10"/>
        <v>0.44566732380564072</v>
      </c>
      <c r="F54" s="10">
        <f t="shared" si="10"/>
        <v>3.1038687188736551E-3</v>
      </c>
      <c r="G54" s="9">
        <f>MIN(G51:G53)</f>
        <v>0.13977704992908768</v>
      </c>
    </row>
    <row r="55" spans="1:7" hidden="1" x14ac:dyDescent="0.2">
      <c r="B55" s="10">
        <f>MAX(B51:B53)</f>
        <v>8.3705668547950765E-2</v>
      </c>
      <c r="C55" s="10">
        <f t="shared" ref="C55:F55" si="11">MAX(C51:C53)</f>
        <v>0.11906682153773836</v>
      </c>
      <c r="D55" s="10">
        <f t="shared" si="11"/>
        <v>0.36861121453070883</v>
      </c>
      <c r="E55" s="10">
        <f t="shared" si="11"/>
        <v>0.58158434295642369</v>
      </c>
      <c r="F55" s="10">
        <f t="shared" si="11"/>
        <v>1.2557365032598989E-2</v>
      </c>
      <c r="G55" s="10">
        <f>MAX(G51:G53)</f>
        <v>0.15187005542042686</v>
      </c>
    </row>
    <row r="56" spans="1:7" hidden="1" x14ac:dyDescent="0.2"/>
    <row r="57" spans="1:7" hidden="1" x14ac:dyDescent="0.2"/>
    <row r="58" spans="1:7" hidden="1" x14ac:dyDescent="0.2"/>
    <row r="59" spans="1:7" hidden="1" x14ac:dyDescent="0.2"/>
    <row r="60" spans="1:7" hidden="1" x14ac:dyDescent="0.2"/>
    <row r="61" spans="1:7" hidden="1" x14ac:dyDescent="0.2"/>
    <row r="62" spans="1:7" hidden="1" x14ac:dyDescent="0.2"/>
    <row r="63" spans="1:7" hidden="1" x14ac:dyDescent="0.2"/>
    <row r="65" spans="1:17" x14ac:dyDescent="0.2">
      <c r="A65" s="7" t="s">
        <v>26</v>
      </c>
    </row>
    <row r="67" spans="1:17" x14ac:dyDescent="0.2">
      <c r="A67" s="7" t="s">
        <v>11</v>
      </c>
      <c r="J67" s="16" t="s">
        <v>16</v>
      </c>
      <c r="K67" s="16"/>
      <c r="L67" s="16"/>
      <c r="M67" s="16"/>
      <c r="N67" s="16"/>
      <c r="O67" s="16"/>
      <c r="Q67" s="7" t="s">
        <v>28</v>
      </c>
    </row>
    <row r="68" spans="1:17" x14ac:dyDescent="0.2">
      <c r="A68" s="7">
        <v>0.6</v>
      </c>
      <c r="B68" s="7">
        <v>0.4235267063899521</v>
      </c>
      <c r="C68" s="7">
        <v>4.4137074860362148E-2</v>
      </c>
      <c r="D68" s="7">
        <v>0.15424388054756247</v>
      </c>
      <c r="E68" s="7">
        <v>0</v>
      </c>
      <c r="F68" s="7">
        <v>0.3147364252665843</v>
      </c>
      <c r="G68" s="7">
        <v>6.3355912935538924E-2</v>
      </c>
      <c r="H68" s="7">
        <v>2.2284765867748996E-2</v>
      </c>
      <c r="J68" s="12">
        <v>0.42674322051905972</v>
      </c>
      <c r="K68" s="12">
        <v>5.1533549060359063E-2</v>
      </c>
      <c r="L68" s="12">
        <v>0.15498423805565803</v>
      </c>
      <c r="M68" s="12">
        <v>3.8895508807740245E-2</v>
      </c>
      <c r="N68" s="12">
        <v>0.32784348355718296</v>
      </c>
      <c r="O68" s="12">
        <v>2.5587993694913973E-2</v>
      </c>
      <c r="Q68" s="11">
        <v>0.192552278680895</v>
      </c>
    </row>
    <row r="69" spans="1:17" x14ac:dyDescent="0.2">
      <c r="A69" s="7">
        <v>0.7</v>
      </c>
      <c r="B69" s="12">
        <v>0.40515957705804201</v>
      </c>
      <c r="C69" s="12">
        <v>4.9505159219910146E-2</v>
      </c>
      <c r="D69" s="12">
        <v>0.15455901175751</v>
      </c>
      <c r="E69" s="12">
        <v>0</v>
      </c>
      <c r="F69" s="12">
        <v>0.32616868459348197</v>
      </c>
      <c r="G69" s="12">
        <v>6.4607567371056093E-2</v>
      </c>
      <c r="H69" s="12">
        <v>2.2050041100964521E-2</v>
      </c>
      <c r="J69" s="7">
        <v>0.42629435849542385</v>
      </c>
      <c r="K69" s="7">
        <v>5.7865335896629899E-2</v>
      </c>
      <c r="L69" s="7">
        <v>0.15492321856769678</v>
      </c>
      <c r="M69" s="7">
        <v>0</v>
      </c>
      <c r="N69" s="7">
        <v>0.36091708704024911</v>
      </c>
      <c r="O69" s="7">
        <v>2.5598577341081757E-2</v>
      </c>
      <c r="Q69" s="7" t="s">
        <v>29</v>
      </c>
    </row>
    <row r="70" spans="1:17" x14ac:dyDescent="0.2">
      <c r="A70" s="7">
        <v>0.8</v>
      </c>
      <c r="B70" s="7">
        <v>0.38257356608056964</v>
      </c>
      <c r="C70" s="7">
        <v>5.5702799045716331E-2</v>
      </c>
      <c r="D70" s="7">
        <v>0.15497154687904274</v>
      </c>
      <c r="E70" s="7">
        <v>0</v>
      </c>
      <c r="F70" s="7">
        <v>0.33994026022453083</v>
      </c>
      <c r="G70" s="7">
        <v>6.6811827770140372E-2</v>
      </c>
      <c r="H70" s="7">
        <v>2.2364910146143363E-2</v>
      </c>
      <c r="J70" s="7">
        <v>0.4018609156189254</v>
      </c>
      <c r="K70" s="7">
        <v>6.4844964274102052E-2</v>
      </c>
      <c r="L70" s="7">
        <v>0.15560051233160074</v>
      </c>
      <c r="M70" s="7">
        <v>0</v>
      </c>
      <c r="N70" s="7">
        <v>0.37769460777537173</v>
      </c>
      <c r="O70" s="7">
        <v>2.618057923083169E-2</v>
      </c>
    </row>
    <row r="71" spans="1:17" x14ac:dyDescent="0.2">
      <c r="A71" s="7">
        <v>0.9</v>
      </c>
      <c r="B71" s="7">
        <v>0.35818962965569184</v>
      </c>
      <c r="C71" s="7">
        <v>6.3283997547928822E-2</v>
      </c>
      <c r="D71" s="7">
        <v>0.15445377904766847</v>
      </c>
      <c r="E71" s="7">
        <v>0</v>
      </c>
      <c r="F71" s="7">
        <v>0.35504937546922544</v>
      </c>
      <c r="G71" s="7">
        <v>6.9023218279485238E-2</v>
      </c>
      <c r="H71" s="7">
        <v>2.3544056491232271E-2</v>
      </c>
      <c r="J71" s="7">
        <v>0.37525477555772752</v>
      </c>
      <c r="K71" s="7">
        <v>7.3337076553374916E-2</v>
      </c>
      <c r="L71" s="7">
        <v>0.15538292030855633</v>
      </c>
      <c r="M71" s="7">
        <v>0</v>
      </c>
      <c r="N71" s="7">
        <v>0.39602522758034087</v>
      </c>
      <c r="O71" s="7">
        <v>2.7666362299649958E-2</v>
      </c>
    </row>
    <row r="72" spans="1:17" x14ac:dyDescent="0.2">
      <c r="A72" s="7">
        <v>1</v>
      </c>
      <c r="B72" s="7">
        <v>0.32702208308283737</v>
      </c>
      <c r="C72" s="7">
        <v>7.1470744899405289E-2</v>
      </c>
      <c r="D72" s="7">
        <v>0.15376146417831241</v>
      </c>
      <c r="E72" s="7">
        <v>0</v>
      </c>
      <c r="F72" s="7">
        <v>0.37631096472838105</v>
      </c>
      <c r="G72" s="7">
        <v>7.1434743111063709E-2</v>
      </c>
      <c r="H72" s="7">
        <v>2.4989823450918561E-2</v>
      </c>
      <c r="J72" s="7">
        <v>0.12813418852293693</v>
      </c>
      <c r="K72" s="7">
        <v>8.1045173216361552E-2</v>
      </c>
      <c r="L72" s="7">
        <v>0.15787083433088211</v>
      </c>
      <c r="M72" s="7">
        <v>0.27086771563311729</v>
      </c>
      <c r="N72" s="7">
        <v>0.36208208829670185</v>
      </c>
      <c r="O72" s="7">
        <v>2.8428173798909613E-2</v>
      </c>
    </row>
    <row r="73" spans="1:17" x14ac:dyDescent="0.2">
      <c r="A73" s="7">
        <v>1.1000000000000001</v>
      </c>
      <c r="B73" s="7">
        <v>5.8632713275051179E-2</v>
      </c>
      <c r="C73" s="7">
        <v>8.2547736736754113E-2</v>
      </c>
      <c r="D73" s="7">
        <v>0.15434740980356229</v>
      </c>
      <c r="E73" s="7">
        <v>0.27351725495152507</v>
      </c>
      <c r="F73" s="7">
        <v>0.3825361481062195</v>
      </c>
      <c r="G73" s="7">
        <v>4.8419737126887671E-2</v>
      </c>
      <c r="H73" s="7">
        <v>2.6254376649909938E-2</v>
      </c>
      <c r="J73" s="7">
        <v>0</v>
      </c>
      <c r="K73" s="7">
        <v>8.8106407065063896E-2</v>
      </c>
      <c r="L73" s="7">
        <v>0.15555491929687826</v>
      </c>
      <c r="M73" s="7">
        <v>0.36906363420533528</v>
      </c>
      <c r="N73" s="7">
        <v>0.38727603943272237</v>
      </c>
      <c r="O73" s="7">
        <v>2.778921183169997E-2</v>
      </c>
    </row>
    <row r="74" spans="1:17" x14ac:dyDescent="0.2">
      <c r="A74" s="7">
        <v>1.2</v>
      </c>
      <c r="B74" s="7">
        <v>0</v>
      </c>
      <c r="C74" s="7">
        <v>9.0026842248408859E-2</v>
      </c>
      <c r="D74" s="7">
        <v>0.15060356477830333</v>
      </c>
      <c r="E74" s="7">
        <v>0.29240639155519654</v>
      </c>
      <c r="F74" s="7">
        <v>0.42450210740187616</v>
      </c>
      <c r="G74" s="7">
        <v>4.246109401621484E-2</v>
      </c>
      <c r="H74" s="7">
        <v>2.5921892979128565E-2</v>
      </c>
      <c r="J74" s="7">
        <v>0</v>
      </c>
      <c r="K74" s="7">
        <v>9.4648122423102818E-2</v>
      </c>
      <c r="L74" s="7">
        <v>0.15112862939353677</v>
      </c>
      <c r="M74" s="7">
        <v>0.32657501849936227</v>
      </c>
      <c r="N74" s="7">
        <v>0.42764922968399799</v>
      </c>
      <c r="O74" s="7">
        <v>2.7369076684944926E-2</v>
      </c>
    </row>
    <row r="75" spans="1:17" x14ac:dyDescent="0.2">
      <c r="A75" s="7">
        <v>1.3</v>
      </c>
      <c r="B75" s="7">
        <v>0</v>
      </c>
      <c r="C75" s="7">
        <v>9.817185968336109E-2</v>
      </c>
      <c r="D75" s="7">
        <v>0.15060356477830333</v>
      </c>
      <c r="E75" s="7">
        <v>0.24825464963716071</v>
      </c>
      <c r="F75" s="7">
        <v>0.4651036495072764</v>
      </c>
      <c r="G75" s="7">
        <v>4.2979901798136551E-2</v>
      </c>
      <c r="H75" s="7">
        <v>2.6924054561245095E-2</v>
      </c>
      <c r="J75" s="7">
        <v>0</v>
      </c>
      <c r="K75" s="7">
        <v>0.10287018844946001</v>
      </c>
      <c r="L75" s="7">
        <v>0.1460257131296232</v>
      </c>
      <c r="M75" s="7">
        <v>0.28258076914040653</v>
      </c>
      <c r="N75" s="7">
        <v>0.46852432928051013</v>
      </c>
      <c r="O75" s="7">
        <v>2.8413389115716559E-2</v>
      </c>
    </row>
    <row r="76" spans="1:17" x14ac:dyDescent="0.2">
      <c r="A76" s="7">
        <v>1.4</v>
      </c>
      <c r="B76" s="7">
        <v>0</v>
      </c>
      <c r="C76" s="7">
        <v>0.10644333273702918</v>
      </c>
      <c r="D76" s="7">
        <v>0.15060356477830333</v>
      </c>
      <c r="E76" s="7">
        <v>0.20634109850746546</v>
      </c>
      <c r="F76" s="7">
        <v>0.50335970457675905</v>
      </c>
      <c r="G76" s="7">
        <v>4.3625971972682517E-2</v>
      </c>
      <c r="H76" s="7">
        <v>2.841865995684624E-2</v>
      </c>
      <c r="J76" s="7">
        <v>0</v>
      </c>
      <c r="K76" s="7">
        <v>0.11118548591271817</v>
      </c>
      <c r="L76" s="7">
        <v>0.1407698103249938</v>
      </c>
      <c r="M76" s="7">
        <v>0.24146195848176755</v>
      </c>
      <c r="N76" s="7">
        <v>0.5065837452805203</v>
      </c>
      <c r="O76" s="7">
        <v>2.9946132896210172E-2</v>
      </c>
    </row>
    <row r="77" spans="1:17" x14ac:dyDescent="0.2">
      <c r="B77" s="9">
        <f t="shared" ref="B77:G77" si="12">MIN(B68:B76)</f>
        <v>0</v>
      </c>
      <c r="C77" s="9">
        <f t="shared" si="12"/>
        <v>4.4137074860362148E-2</v>
      </c>
      <c r="D77" s="7">
        <v>0.15060356477830333</v>
      </c>
      <c r="E77" s="9">
        <f t="shared" si="12"/>
        <v>0</v>
      </c>
      <c r="F77" s="9">
        <f t="shared" si="12"/>
        <v>0.3147364252665843</v>
      </c>
      <c r="G77" s="9">
        <f t="shared" si="12"/>
        <v>4.246109401621484E-2</v>
      </c>
      <c r="H77" s="9">
        <f>MIN(H68:H76)</f>
        <v>2.2050041100964521E-2</v>
      </c>
      <c r="I77" s="9"/>
      <c r="J77" s="9">
        <f t="shared" ref="J77:N77" si="13">MIN(J68:J76)</f>
        <v>0</v>
      </c>
      <c r="K77" s="9">
        <f t="shared" si="13"/>
        <v>5.1533549060359063E-2</v>
      </c>
      <c r="L77" s="9">
        <f t="shared" si="13"/>
        <v>0.1407698103249938</v>
      </c>
      <c r="M77" s="9">
        <f t="shared" si="13"/>
        <v>0</v>
      </c>
      <c r="N77" s="9">
        <f t="shared" si="13"/>
        <v>0.32784348355718296</v>
      </c>
      <c r="O77" s="9">
        <f>MIN(O68:O76)</f>
        <v>2.5587993694913973E-2</v>
      </c>
      <c r="P77" s="9"/>
    </row>
    <row r="78" spans="1:17" x14ac:dyDescent="0.2">
      <c r="B78" s="8">
        <f t="shared" ref="B78:G78" si="14">MAX(B68:B76)</f>
        <v>0.4235267063899521</v>
      </c>
      <c r="C78" s="8">
        <f t="shared" si="14"/>
        <v>0.10644333273702918</v>
      </c>
      <c r="D78" s="8">
        <f t="shared" si="14"/>
        <v>0.15497154687904274</v>
      </c>
      <c r="E78" s="8">
        <f t="shared" si="14"/>
        <v>0.29240639155519654</v>
      </c>
      <c r="F78" s="8">
        <f t="shared" si="14"/>
        <v>0.50335970457675905</v>
      </c>
      <c r="G78" s="8">
        <f t="shared" si="14"/>
        <v>7.1434743111063709E-2</v>
      </c>
      <c r="H78" s="8">
        <f>MAX(H68:H76)</f>
        <v>2.841865995684624E-2</v>
      </c>
      <c r="J78" s="8">
        <f t="shared" ref="J78:N78" si="15">MAX(J68:J76)</f>
        <v>0.42674322051905972</v>
      </c>
      <c r="K78" s="8">
        <f t="shared" si="15"/>
        <v>0.11118548591271817</v>
      </c>
      <c r="L78" s="8">
        <f t="shared" si="15"/>
        <v>0.15787083433088211</v>
      </c>
      <c r="M78" s="8">
        <f t="shared" si="15"/>
        <v>0.36906363420533528</v>
      </c>
      <c r="N78" s="8">
        <f t="shared" si="15"/>
        <v>0.5065837452805203</v>
      </c>
      <c r="O78" s="8">
        <f>MAX(O68:O76)</f>
        <v>2.9946132896210172E-2</v>
      </c>
    </row>
    <row r="80" spans="1:17" x14ac:dyDescent="0.2">
      <c r="A80" s="7" t="s">
        <v>13</v>
      </c>
    </row>
    <row r="81" spans="1:10" x14ac:dyDescent="0.2">
      <c r="A81" s="7">
        <v>0.6</v>
      </c>
      <c r="B81" s="7">
        <v>0.44354855151373501</v>
      </c>
      <c r="C81" s="7">
        <v>4.7327324957905731E-2</v>
      </c>
      <c r="D81" s="7">
        <v>0.16424087135132728</v>
      </c>
      <c r="E81" s="7">
        <v>0</v>
      </c>
      <c r="F81" s="7">
        <v>0.26526942697657818</v>
      </c>
      <c r="G81" s="7">
        <v>7.9613825200453653E-2</v>
      </c>
      <c r="H81" s="7">
        <v>2.3018797838577486E-2</v>
      </c>
    </row>
    <row r="82" spans="1:10" x14ac:dyDescent="0.2">
      <c r="A82" s="7">
        <v>0.7</v>
      </c>
      <c r="B82" s="7">
        <v>0.4288965244807722</v>
      </c>
      <c r="C82" s="7">
        <v>5.2530192021515619E-2</v>
      </c>
      <c r="D82" s="7">
        <v>0.16423350032090631</v>
      </c>
      <c r="E82" s="7">
        <v>0</v>
      </c>
      <c r="F82" s="7">
        <v>0.27565947974987903</v>
      </c>
      <c r="G82" s="7">
        <v>7.8680303426926737E-2</v>
      </c>
      <c r="H82" s="7">
        <v>2.2974598763763846E-2</v>
      </c>
    </row>
    <row r="83" spans="1:10" x14ac:dyDescent="0.2">
      <c r="A83" s="7">
        <v>0.8</v>
      </c>
      <c r="B83" s="7">
        <v>0.40943647848810999</v>
      </c>
      <c r="C83" s="7">
        <v>5.8372919937266329E-2</v>
      </c>
      <c r="D83" s="7">
        <v>0.16447784216834549</v>
      </c>
      <c r="E83" s="7">
        <v>0</v>
      </c>
      <c r="F83" s="7">
        <v>0.28829838791091417</v>
      </c>
      <c r="G83" s="7">
        <v>7.9414371495363859E-2</v>
      </c>
      <c r="H83" s="7">
        <v>2.3176134575670363E-2</v>
      </c>
    </row>
    <row r="84" spans="1:10" x14ac:dyDescent="0.2">
      <c r="A84" s="7">
        <v>0.9</v>
      </c>
      <c r="B84" s="7">
        <v>0.38891938969587003</v>
      </c>
      <c r="C84" s="7">
        <v>6.5678512339503545E-2</v>
      </c>
      <c r="D84" s="7">
        <v>0.16360688632733061</v>
      </c>
      <c r="E84" s="7">
        <v>0</v>
      </c>
      <c r="F84" s="7">
        <v>0.3017648421296803</v>
      </c>
      <c r="G84" s="7">
        <v>8.0030369507615357E-2</v>
      </c>
      <c r="H84" s="7">
        <v>2.4136933159122437E-2</v>
      </c>
    </row>
    <row r="85" spans="1:10" x14ac:dyDescent="0.2">
      <c r="A85" s="7">
        <v>1</v>
      </c>
      <c r="B85" s="7">
        <v>0.36112672571022808</v>
      </c>
      <c r="C85" s="7">
        <v>7.3370168465915819E-2</v>
      </c>
      <c r="D85" s="7">
        <v>0.16278539671274547</v>
      </c>
      <c r="E85" s="7">
        <v>0</v>
      </c>
      <c r="F85" s="7">
        <v>0.32113499489131631</v>
      </c>
      <c r="G85" s="7">
        <v>8.1582714219794142E-2</v>
      </c>
      <c r="H85" s="7">
        <v>2.5051085327402706E-2</v>
      </c>
    </row>
    <row r="86" spans="1:10" x14ac:dyDescent="0.2">
      <c r="A86" s="7">
        <v>1.1000000000000001</v>
      </c>
      <c r="B86" s="7">
        <v>7.946529989242399E-5</v>
      </c>
      <c r="C86" s="7">
        <v>8.4779429273378393E-2</v>
      </c>
      <c r="D86" s="7">
        <v>0.16411979356890893</v>
      </c>
      <c r="E86" s="7">
        <v>0.38570148935879506</v>
      </c>
      <c r="F86" s="7">
        <v>0.31775846642466232</v>
      </c>
      <c r="G86" s="7">
        <v>4.7562356074362717E-2</v>
      </c>
      <c r="H86" s="7">
        <v>2.4985163749355846E-2</v>
      </c>
    </row>
    <row r="87" spans="1:10" x14ac:dyDescent="0.2">
      <c r="A87" s="7">
        <v>1.2</v>
      </c>
      <c r="B87" s="7">
        <v>0</v>
      </c>
      <c r="C87" s="7">
        <v>9.0649829489773681E-2</v>
      </c>
      <c r="D87" s="7">
        <v>0.15955585294203217</v>
      </c>
      <c r="E87" s="7">
        <v>0.34504869534466115</v>
      </c>
      <c r="F87" s="7">
        <v>0.35905218372996528</v>
      </c>
      <c r="G87" s="7">
        <v>4.5694438493567531E-2</v>
      </c>
      <c r="H87" s="7">
        <v>2.337520435118361E-2</v>
      </c>
    </row>
    <row r="88" spans="1:10" x14ac:dyDescent="0.2">
      <c r="A88" s="7">
        <v>1.3</v>
      </c>
      <c r="B88" s="7">
        <v>0</v>
      </c>
      <c r="C88" s="7">
        <v>9.8352081887222151E-2</v>
      </c>
      <c r="D88" s="7">
        <v>0.1542585347645303</v>
      </c>
      <c r="E88" s="7">
        <v>0.29860115046543467</v>
      </c>
      <c r="F88" s="7">
        <v>0.40350993358089937</v>
      </c>
      <c r="G88" s="7">
        <v>4.5278299301913405E-2</v>
      </c>
      <c r="H88" s="7">
        <v>2.3155958974421176E-2</v>
      </c>
    </row>
    <row r="89" spans="1:10" x14ac:dyDescent="0.2">
      <c r="A89" s="7">
        <v>1.4</v>
      </c>
      <c r="B89" s="7">
        <v>0</v>
      </c>
      <c r="C89" s="7">
        <v>0.10592075866668804</v>
      </c>
      <c r="D89" s="7">
        <v>0.14902626186741078</v>
      </c>
      <c r="E89" s="7">
        <v>0.25565415287031318</v>
      </c>
      <c r="F89" s="7">
        <v>0.44442041980467911</v>
      </c>
      <c r="G89" s="7">
        <v>4.4978406790908719E-2</v>
      </c>
      <c r="H89" s="7">
        <v>2.3149228153984472E-2</v>
      </c>
      <c r="I89" s="7" t="s">
        <v>30</v>
      </c>
    </row>
    <row r="90" spans="1:10" x14ac:dyDescent="0.2">
      <c r="B90" s="9">
        <f t="shared" ref="B90:G90" si="16">MIN(B81:B89)</f>
        <v>0</v>
      </c>
      <c r="C90" s="9">
        <f t="shared" si="16"/>
        <v>4.7327324957905731E-2</v>
      </c>
      <c r="D90" s="9">
        <f t="shared" si="16"/>
        <v>0.14902626186741078</v>
      </c>
      <c r="E90" s="9">
        <f t="shared" si="16"/>
        <v>0</v>
      </c>
      <c r="F90" s="9">
        <f t="shared" si="16"/>
        <v>0.26526942697657818</v>
      </c>
      <c r="G90" s="9">
        <f t="shared" si="16"/>
        <v>4.4978406790908719E-2</v>
      </c>
      <c r="H90" s="9">
        <f>MIN(H81:H89)</f>
        <v>2.2974598763763846E-2</v>
      </c>
      <c r="I90" s="11">
        <v>0.91958901720328501</v>
      </c>
      <c r="J90" s="9"/>
    </row>
    <row r="91" spans="1:10" x14ac:dyDescent="0.2">
      <c r="B91" s="8">
        <f t="shared" ref="B91:G91" si="17">MAX(B81:B89)</f>
        <v>0.44354855151373501</v>
      </c>
      <c r="C91" s="8">
        <f t="shared" si="17"/>
        <v>0.10592075866668804</v>
      </c>
      <c r="D91" s="8">
        <f t="shared" si="17"/>
        <v>0.16447784216834549</v>
      </c>
      <c r="E91" s="8">
        <f t="shared" si="17"/>
        <v>0.38570148935879506</v>
      </c>
      <c r="F91" s="8">
        <f t="shared" si="17"/>
        <v>0.44442041980467911</v>
      </c>
      <c r="G91" s="8">
        <f t="shared" si="17"/>
        <v>8.1582714219794142E-2</v>
      </c>
      <c r="H91" s="8">
        <f>MAX(H81:H89)</f>
        <v>2.5051085327402706E-2</v>
      </c>
      <c r="I91" s="7" t="s">
        <v>31</v>
      </c>
    </row>
    <row r="92" spans="1:10" x14ac:dyDescent="0.2">
      <c r="A92" s="7" t="s">
        <v>14</v>
      </c>
    </row>
    <row r="93" spans="1:10" x14ac:dyDescent="0.2">
      <c r="A93" s="7">
        <v>0.6</v>
      </c>
      <c r="B93" s="7">
        <v>0.45445091360221163</v>
      </c>
      <c r="C93" s="7">
        <v>4.282284258391654E-2</v>
      </c>
      <c r="D93" s="7">
        <v>0.13772750655600505</v>
      </c>
      <c r="E93" s="7">
        <v>0</v>
      </c>
      <c r="F93" s="7">
        <v>0.27579457302754273</v>
      </c>
      <c r="G93" s="7">
        <v>8.9204164748137554E-2</v>
      </c>
      <c r="H93" s="7">
        <v>2.5122896464119727E-2</v>
      </c>
    </row>
    <row r="94" spans="1:10" x14ac:dyDescent="0.2">
      <c r="A94" s="7">
        <v>0.7</v>
      </c>
      <c r="B94" s="7">
        <v>0.43932702143727181</v>
      </c>
      <c r="C94" s="7">
        <v>4.5883177814326791E-2</v>
      </c>
      <c r="D94" s="7">
        <v>0.13932028196602245</v>
      </c>
      <c r="E94" s="7">
        <v>0</v>
      </c>
      <c r="F94" s="7">
        <v>0.28546394482552945</v>
      </c>
      <c r="G94" s="7">
        <v>9.0005569687079706E-2</v>
      </c>
      <c r="H94" s="7">
        <v>2.4314333036842356E-2</v>
      </c>
    </row>
    <row r="95" spans="1:10" x14ac:dyDescent="0.2">
      <c r="A95" s="7">
        <v>0.8</v>
      </c>
      <c r="B95" s="7">
        <v>0.41947671177074686</v>
      </c>
      <c r="C95" s="7">
        <v>4.954150129177938E-2</v>
      </c>
      <c r="D95" s="7">
        <v>0.1411323925847863</v>
      </c>
      <c r="E95" s="7">
        <v>0</v>
      </c>
      <c r="F95" s="7">
        <v>0.2974332209670546</v>
      </c>
      <c r="G95" s="7">
        <v>9.2416886969183987E-2</v>
      </c>
      <c r="H95" s="7">
        <v>2.3757570168036146E-2</v>
      </c>
    </row>
    <row r="96" spans="1:10" x14ac:dyDescent="0.2">
      <c r="A96" s="7">
        <v>0.9</v>
      </c>
      <c r="B96" s="7">
        <v>0.39882278746192273</v>
      </c>
      <c r="C96" s="7">
        <v>5.4593405485627897E-2</v>
      </c>
      <c r="D96" s="7">
        <v>0.14197781776235874</v>
      </c>
      <c r="E96" s="7">
        <v>0</v>
      </c>
      <c r="F96" s="7">
        <v>0.31009182522890649</v>
      </c>
      <c r="G96" s="7">
        <v>9.4514159822150348E-2</v>
      </c>
      <c r="H96" s="7">
        <v>2.3934798793253262E-2</v>
      </c>
    </row>
    <row r="97" spans="1:9" x14ac:dyDescent="0.2">
      <c r="A97" s="7">
        <v>1</v>
      </c>
      <c r="B97" s="7">
        <v>0.35488672476021149</v>
      </c>
      <c r="C97" s="7">
        <v>6.016664394887087E-2</v>
      </c>
      <c r="D97" s="7">
        <v>0.14300637927692569</v>
      </c>
      <c r="E97" s="7">
        <v>2.1181840706209154E-2</v>
      </c>
      <c r="F97" s="7">
        <v>0.32499934321078799</v>
      </c>
      <c r="G97" s="7">
        <v>9.5759078472848064E-2</v>
      </c>
      <c r="H97" s="7">
        <v>2.4153662943696072E-2</v>
      </c>
    </row>
    <row r="98" spans="1:9" x14ac:dyDescent="0.2">
      <c r="A98" s="7">
        <v>1.1000000000000001</v>
      </c>
      <c r="B98" s="7">
        <v>0</v>
      </c>
      <c r="C98" s="7">
        <v>6.9143790370249161E-2</v>
      </c>
      <c r="D98" s="7">
        <v>0.14590637041182494</v>
      </c>
      <c r="E98" s="7">
        <v>0.40008052739863409</v>
      </c>
      <c r="F98" s="7">
        <v>0.32187106476721611</v>
      </c>
      <c r="G98" s="7">
        <v>6.2998255567236136E-2</v>
      </c>
      <c r="H98" s="7">
        <v>2.3193627284273235E-2</v>
      </c>
    </row>
    <row r="99" spans="1:9" x14ac:dyDescent="0.2">
      <c r="A99" s="7">
        <v>1.2</v>
      </c>
      <c r="B99" s="7">
        <v>0</v>
      </c>
      <c r="C99" s="7">
        <v>7.2799588596471565E-2</v>
      </c>
      <c r="D99" s="7">
        <v>0.1428064695211223</v>
      </c>
      <c r="E99" s="7">
        <v>0.3591742866838662</v>
      </c>
      <c r="F99" s="7">
        <v>0.36326670989742582</v>
      </c>
      <c r="G99" s="7">
        <v>6.1952965721997863E-2</v>
      </c>
      <c r="H99" s="7">
        <v>2.0927391158217734E-2</v>
      </c>
    </row>
    <row r="100" spans="1:9" x14ac:dyDescent="0.2">
      <c r="A100" s="7">
        <v>1.3</v>
      </c>
      <c r="B100" s="7">
        <v>0</v>
      </c>
      <c r="C100" s="7">
        <v>7.8327331389762805E-2</v>
      </c>
      <c r="D100" s="7">
        <v>0.13905925098328914</v>
      </c>
      <c r="E100" s="7">
        <v>0.31233986721127865</v>
      </c>
      <c r="F100" s="7">
        <v>0.40832421870049246</v>
      </c>
      <c r="G100" s="7">
        <v>6.1949346498573886E-2</v>
      </c>
      <c r="H100" s="7">
        <v>2.0253266419315952E-2</v>
      </c>
    </row>
    <row r="101" spans="1:9" x14ac:dyDescent="0.2">
      <c r="A101" s="7">
        <v>1.4</v>
      </c>
      <c r="B101" s="7">
        <v>0</v>
      </c>
      <c r="C101" s="7">
        <v>8.3809570626567548E-2</v>
      </c>
      <c r="D101" s="7">
        <v>0.13521750062975588</v>
      </c>
      <c r="E101" s="7">
        <v>0.26891849225046965</v>
      </c>
      <c r="F101" s="7">
        <v>0.45012129542297363</v>
      </c>
      <c r="G101" s="7">
        <v>6.1933149553120827E-2</v>
      </c>
      <c r="H101" s="7">
        <v>1.9984325668826249E-2</v>
      </c>
    </row>
    <row r="102" spans="1:9" x14ac:dyDescent="0.2">
      <c r="A102" s="7">
        <v>1.5</v>
      </c>
      <c r="B102" s="7">
        <v>0</v>
      </c>
      <c r="C102" s="7">
        <v>9.1030211802126476E-2</v>
      </c>
      <c r="D102" s="7">
        <v>0.13077167157528258</v>
      </c>
      <c r="E102" s="7">
        <v>0.22461134133659466</v>
      </c>
      <c r="F102" s="7">
        <v>0.49095075948731032</v>
      </c>
      <c r="G102" s="7">
        <v>6.2636019466376494E-2</v>
      </c>
      <c r="H102" s="7">
        <v>2.1245707138002716E-2</v>
      </c>
      <c r="I102" s="7" t="s">
        <v>30</v>
      </c>
    </row>
    <row r="103" spans="1:9" x14ac:dyDescent="0.2">
      <c r="B103" s="9">
        <f>MIN(B93:B102)</f>
        <v>0</v>
      </c>
      <c r="C103" s="9">
        <f t="shared" ref="C103:H103" si="18">MIN(C93:C102)</f>
        <v>4.282284258391654E-2</v>
      </c>
      <c r="D103" s="9">
        <f t="shared" si="18"/>
        <v>0.13077167157528258</v>
      </c>
      <c r="E103" s="9">
        <f t="shared" si="18"/>
        <v>0</v>
      </c>
      <c r="F103" s="9">
        <f t="shared" si="18"/>
        <v>0.27579457302754273</v>
      </c>
      <c r="G103" s="9">
        <f t="shared" si="18"/>
        <v>6.1933149553120827E-2</v>
      </c>
      <c r="H103" s="9">
        <f t="shared" si="18"/>
        <v>1.9984325668826249E-2</v>
      </c>
      <c r="I103" s="7">
        <v>1</v>
      </c>
    </row>
    <row r="104" spans="1:9" x14ac:dyDescent="0.2">
      <c r="B104" s="10">
        <f t="shared" ref="B104:G104" si="19">MAX(B93:B102)</f>
        <v>0.45445091360221163</v>
      </c>
      <c r="C104" s="10">
        <f t="shared" si="19"/>
        <v>9.1030211802126476E-2</v>
      </c>
      <c r="D104" s="10">
        <f t="shared" si="19"/>
        <v>0.14590637041182494</v>
      </c>
      <c r="E104" s="10">
        <f t="shared" si="19"/>
        <v>0.40008052739863409</v>
      </c>
      <c r="F104" s="10">
        <f t="shared" si="19"/>
        <v>0.49095075948731032</v>
      </c>
      <c r="G104" s="10">
        <f t="shared" si="19"/>
        <v>9.5759078472848064E-2</v>
      </c>
      <c r="H104" s="10">
        <f>MAX(H93:H102)</f>
        <v>2.5122896464119727E-2</v>
      </c>
      <c r="I104" s="7" t="s">
        <v>31</v>
      </c>
    </row>
    <row r="105" spans="1:9" x14ac:dyDescent="0.2">
      <c r="A105" s="12" t="s">
        <v>17</v>
      </c>
    </row>
    <row r="106" spans="1:9" x14ac:dyDescent="0.2">
      <c r="A106" s="7" t="s">
        <v>11</v>
      </c>
    </row>
    <row r="107" spans="1:9" x14ac:dyDescent="0.2">
      <c r="A107" s="7">
        <v>0.6</v>
      </c>
      <c r="B107" s="7">
        <v>6.1881616253463549E-2</v>
      </c>
      <c r="C107" s="7">
        <v>0.17200714327807939</v>
      </c>
      <c r="D107" s="7">
        <v>0.52078944255904536</v>
      </c>
      <c r="E107" s="7">
        <v>0.18731739881137527</v>
      </c>
      <c r="F107" s="7">
        <v>5.8004399098036355E-2</v>
      </c>
      <c r="G107" s="7">
        <v>4.1694709889362608E-2</v>
      </c>
    </row>
    <row r="108" spans="1:9" x14ac:dyDescent="0.2">
      <c r="A108" s="7">
        <v>0.7</v>
      </c>
      <c r="B108" s="7">
        <v>6.4715054417716786E-2</v>
      </c>
      <c r="C108" s="7">
        <v>0.16924151150652811</v>
      </c>
      <c r="D108" s="7">
        <v>0.48938786106568333</v>
      </c>
      <c r="E108" s="7">
        <v>0.2238925970232202</v>
      </c>
      <c r="F108" s="7">
        <v>5.2763975986851328E-2</v>
      </c>
      <c r="G108" s="7">
        <v>3.6902784472089306E-2</v>
      </c>
    </row>
    <row r="109" spans="1:9" x14ac:dyDescent="0.2">
      <c r="A109" s="7">
        <v>0.8</v>
      </c>
      <c r="B109" s="7">
        <v>6.7567651418082048E-2</v>
      </c>
      <c r="C109" s="7">
        <v>0.16646581950956488</v>
      </c>
      <c r="D109" s="7">
        <v>0.45891199690412438</v>
      </c>
      <c r="E109" s="7">
        <v>0.25862357181100276</v>
      </c>
      <c r="F109" s="7">
        <v>4.8430960357225723E-2</v>
      </c>
      <c r="G109" s="7">
        <v>3.2464187473934182E-2</v>
      </c>
    </row>
    <row r="110" spans="1:9" x14ac:dyDescent="0.2">
      <c r="A110" s="7">
        <v>0.9</v>
      </c>
      <c r="B110" s="7">
        <v>7.2194573070501103E-2</v>
      </c>
      <c r="C110" s="7">
        <v>0.16292315659702614</v>
      </c>
      <c r="D110" s="7">
        <v>0.41828479584629891</v>
      </c>
      <c r="E110" s="7">
        <v>0.30081752065342043</v>
      </c>
      <c r="F110" s="7">
        <v>4.5779953832753247E-2</v>
      </c>
      <c r="G110" s="7">
        <v>2.9601298137644897E-2</v>
      </c>
    </row>
    <row r="111" spans="1:9" x14ac:dyDescent="0.2">
      <c r="A111" s="7">
        <v>1</v>
      </c>
      <c r="B111" s="7">
        <v>7.6966918403419571E-2</v>
      </c>
      <c r="C111" s="7">
        <v>0.15933629507190081</v>
      </c>
      <c r="D111" s="7">
        <v>0.37950355181773082</v>
      </c>
      <c r="E111" s="7">
        <v>0.34050917463759584</v>
      </c>
      <c r="F111" s="7">
        <v>4.3684060069352805E-2</v>
      </c>
      <c r="G111" s="7">
        <v>2.7215528504460938E-2</v>
      </c>
    </row>
    <row r="112" spans="1:9" x14ac:dyDescent="0.2">
      <c r="A112" s="7">
        <v>1.1000000000000001</v>
      </c>
      <c r="B112" s="7">
        <v>8.3407960324485345E-2</v>
      </c>
      <c r="C112" s="7">
        <v>0.15502078041964373</v>
      </c>
      <c r="D112" s="7">
        <v>0.33479689564992954</v>
      </c>
      <c r="E112" s="7">
        <v>0.38384483702424388</v>
      </c>
      <c r="F112" s="7">
        <v>4.2930526581697312E-2</v>
      </c>
      <c r="G112" s="7">
        <v>2.6303283248292054E-2</v>
      </c>
      <c r="H112" s="7" t="s">
        <v>27</v>
      </c>
    </row>
    <row r="113" spans="1:17" x14ac:dyDescent="0.2">
      <c r="A113" s="7">
        <v>1.2</v>
      </c>
      <c r="B113" s="12">
        <v>9.0026866549151915E-2</v>
      </c>
      <c r="C113" s="12">
        <v>0.15060367636981878</v>
      </c>
      <c r="D113" s="12">
        <v>0.29240678327799735</v>
      </c>
      <c r="E113" s="12">
        <v>0.42450211228197976</v>
      </c>
      <c r="F113" s="12">
        <v>4.2461561521052175E-2</v>
      </c>
      <c r="G113" s="12">
        <v>2.5922103556623409E-2</v>
      </c>
      <c r="H113" s="11">
        <v>0.16679283649356599</v>
      </c>
      <c r="I113" s="11"/>
      <c r="L113" s="11"/>
    </row>
    <row r="114" spans="1:17" x14ac:dyDescent="0.2">
      <c r="A114" s="7">
        <v>1.3</v>
      </c>
      <c r="B114" s="7">
        <v>9.8171647179277108E-2</v>
      </c>
      <c r="C114" s="7">
        <v>0.14548953993065711</v>
      </c>
      <c r="D114" s="7">
        <v>0.24825520800368445</v>
      </c>
      <c r="E114" s="7">
        <v>0.46510349938932105</v>
      </c>
      <c r="F114" s="7">
        <v>4.2980105497060203E-2</v>
      </c>
      <c r="G114" s="7">
        <v>2.6924054561805213E-2</v>
      </c>
      <c r="H114" s="7" t="s">
        <v>32</v>
      </c>
    </row>
    <row r="115" spans="1:17" x14ac:dyDescent="0.2">
      <c r="A115" s="7">
        <v>1.4</v>
      </c>
      <c r="B115" s="7">
        <v>0.10644333273702918</v>
      </c>
      <c r="C115" s="7">
        <v>0.14022989220606352</v>
      </c>
      <c r="D115" s="7">
        <v>0.20634109850746546</v>
      </c>
      <c r="E115" s="7">
        <v>0.50335970457675905</v>
      </c>
      <c r="F115" s="7">
        <v>4.3625971972682517E-2</v>
      </c>
      <c r="G115" s="7">
        <v>2.841865995684624E-2</v>
      </c>
    </row>
    <row r="116" spans="1:17" x14ac:dyDescent="0.2">
      <c r="B116" s="9">
        <f t="shared" ref="B116:F116" si="20">MIN(B107:B115)</f>
        <v>6.1881616253463549E-2</v>
      </c>
      <c r="C116" s="9">
        <f t="shared" si="20"/>
        <v>0.14022989220606352</v>
      </c>
      <c r="D116" s="9">
        <f t="shared" si="20"/>
        <v>0.20634109850746546</v>
      </c>
      <c r="E116" s="9">
        <f t="shared" si="20"/>
        <v>0.18731739881137527</v>
      </c>
      <c r="F116" s="9">
        <f t="shared" si="20"/>
        <v>4.2461561521052175E-2</v>
      </c>
      <c r="G116" s="9">
        <f>MIN(G107:G115)</f>
        <v>2.5922103556623409E-2</v>
      </c>
    </row>
    <row r="117" spans="1:17" x14ac:dyDescent="0.2">
      <c r="B117" s="10">
        <f t="shared" ref="B117:F117" si="21">MAX(B107:B115)</f>
        <v>0.10644333273702918</v>
      </c>
      <c r="C117" s="10">
        <f t="shared" si="21"/>
        <v>0.17200714327807939</v>
      </c>
      <c r="D117" s="10">
        <f t="shared" si="21"/>
        <v>0.52078944255904536</v>
      </c>
      <c r="E117" s="10">
        <f t="shared" si="21"/>
        <v>0.50335970457675905</v>
      </c>
      <c r="F117" s="10">
        <f t="shared" si="21"/>
        <v>5.8004399098036355E-2</v>
      </c>
      <c r="G117" s="10">
        <f>MAX(G107:G115)</f>
        <v>4.1694709889362608E-2</v>
      </c>
    </row>
    <row r="118" spans="1:17" x14ac:dyDescent="0.2">
      <c r="D118" s="13" t="s">
        <v>18</v>
      </c>
      <c r="E118" s="13"/>
      <c r="F118" s="13"/>
      <c r="G118" s="13"/>
    </row>
    <row r="119" spans="1:17" x14ac:dyDescent="0.2">
      <c r="D119" s="13"/>
      <c r="E119" s="13"/>
      <c r="F119" s="13"/>
      <c r="G119" s="13"/>
    </row>
    <row r="120" spans="1:17" x14ac:dyDescent="0.2">
      <c r="A120" s="7" t="s">
        <v>13</v>
      </c>
      <c r="D120" s="13"/>
      <c r="E120" s="13"/>
      <c r="F120" s="13"/>
      <c r="G120" s="13"/>
      <c r="I120" s="16" t="s">
        <v>16</v>
      </c>
      <c r="J120" s="16"/>
      <c r="K120" s="16"/>
      <c r="L120" s="16"/>
      <c r="M120" s="16"/>
      <c r="N120" s="16"/>
    </row>
    <row r="121" spans="1:17" x14ac:dyDescent="0.2">
      <c r="A121" s="7">
        <v>0.6</v>
      </c>
      <c r="B121" s="7">
        <v>6.6107987167598359E-2</v>
      </c>
      <c r="C121" s="7">
        <v>0.18287557652044667</v>
      </c>
      <c r="D121" s="7">
        <v>0.54140384389131657</v>
      </c>
      <c r="E121" s="7">
        <v>0.13520974738609184</v>
      </c>
      <c r="F121" s="7">
        <v>7.4402845034546389E-2</v>
      </c>
      <c r="G121" s="7">
        <v>4.3584979696036197E-2</v>
      </c>
      <c r="I121" s="7">
        <v>7.4234964608307044E-2</v>
      </c>
      <c r="J121" s="7">
        <v>0.18378644997495522</v>
      </c>
      <c r="K121" s="7">
        <v>0.60127323868231719</v>
      </c>
      <c r="L121" s="7">
        <v>0.14070634673442045</v>
      </c>
      <c r="M121" s="7">
        <v>4.7794931253913243E-2</v>
      </c>
      <c r="P121" s="13" t="s">
        <v>33</v>
      </c>
      <c r="Q121" s="13"/>
    </row>
    <row r="122" spans="1:17" x14ac:dyDescent="0.2">
      <c r="A122" s="7">
        <v>0.7</v>
      </c>
      <c r="B122" s="7">
        <v>6.8588157969556043E-2</v>
      </c>
      <c r="C122" s="7">
        <v>0.17976811785383118</v>
      </c>
      <c r="D122" s="7">
        <v>0.51884985637227654</v>
      </c>
      <c r="E122" s="7">
        <v>0.16672268315000363</v>
      </c>
      <c r="F122" s="7">
        <v>6.6071184654332593E-2</v>
      </c>
      <c r="G122" s="7">
        <v>3.8553646999476582E-2</v>
      </c>
      <c r="I122" s="7">
        <v>7.5855143847005937E-2</v>
      </c>
      <c r="J122" s="7">
        <v>0.18058828144881223</v>
      </c>
      <c r="K122" s="7">
        <v>0.571421813085498</v>
      </c>
      <c r="L122" s="7">
        <v>0.17213576161868371</v>
      </c>
      <c r="M122" s="7">
        <v>4.1894730474281772E-2</v>
      </c>
      <c r="P122" s="13"/>
      <c r="Q122" s="13"/>
    </row>
    <row r="123" spans="1:17" x14ac:dyDescent="0.2">
      <c r="A123" s="7">
        <v>0.8</v>
      </c>
      <c r="B123" s="7">
        <v>7.0614540135898157E-2</v>
      </c>
      <c r="C123" s="7">
        <v>0.1767009981251727</v>
      </c>
      <c r="D123" s="7">
        <v>0.49863931236512571</v>
      </c>
      <c r="E123" s="7">
        <v>0.19506467013798762</v>
      </c>
      <c r="F123" s="7">
        <v>5.8980479235815612E-2</v>
      </c>
      <c r="G123" s="7">
        <v>3.3424800394954192E-2</v>
      </c>
      <c r="I123" s="7">
        <v>7.7049886744832624E-2</v>
      </c>
      <c r="J123" s="7">
        <v>0.17742410793668181</v>
      </c>
      <c r="K123" s="7">
        <v>0.5461100896826695</v>
      </c>
      <c r="L123" s="7">
        <v>0.19941691563581593</v>
      </c>
      <c r="M123" s="7">
        <v>3.6070124424672022E-2</v>
      </c>
      <c r="P123" s="13"/>
      <c r="Q123" s="13"/>
    </row>
    <row r="124" spans="1:17" x14ac:dyDescent="0.2">
      <c r="A124" s="7">
        <v>0.9</v>
      </c>
      <c r="B124" s="7">
        <v>7.4848317997206273E-2</v>
      </c>
      <c r="C124" s="7">
        <v>0.17271822583269025</v>
      </c>
      <c r="D124" s="7">
        <v>0.4628514750052643</v>
      </c>
      <c r="E124" s="7">
        <v>0.23562880191948982</v>
      </c>
      <c r="F124" s="7">
        <v>5.3954179245349218E-2</v>
      </c>
      <c r="G124" s="7">
        <v>3.0050141548169981E-2</v>
      </c>
      <c r="I124" s="7">
        <v>8.0775284726670379E-2</v>
      </c>
      <c r="J124" s="7">
        <v>0.17338895220720962</v>
      </c>
      <c r="K124" s="7">
        <v>0.50579832823675674</v>
      </c>
      <c r="L124" s="7">
        <v>0.2400384348293631</v>
      </c>
      <c r="M124" s="7">
        <v>3.2277662327149528E-2</v>
      </c>
      <c r="P124" s="13"/>
      <c r="Q124" s="13"/>
    </row>
    <row r="125" spans="1:17" x14ac:dyDescent="0.2">
      <c r="A125" s="7">
        <v>1</v>
      </c>
      <c r="B125" s="7">
        <v>7.8793812127854607E-2</v>
      </c>
      <c r="C125" s="7">
        <v>0.16883281480481246</v>
      </c>
      <c r="D125" s="7">
        <v>0.42989257634843214</v>
      </c>
      <c r="E125" s="7">
        <v>0.27265459841827333</v>
      </c>
      <c r="F125" s="7">
        <v>4.9826198300627206E-2</v>
      </c>
      <c r="G125" s="7">
        <v>2.6736851417708925E-2</v>
      </c>
      <c r="I125" s="7">
        <v>8.4224064115614727E-2</v>
      </c>
      <c r="J125" s="7">
        <v>0.16944495777525162</v>
      </c>
      <c r="K125" s="7">
        <v>0.47001088288239673</v>
      </c>
      <c r="L125" s="7">
        <v>0.27632109522673665</v>
      </c>
      <c r="M125" s="7">
        <v>2.862459641113815E-2</v>
      </c>
      <c r="P125" s="13"/>
      <c r="Q125" s="13"/>
    </row>
    <row r="126" spans="1:17" x14ac:dyDescent="0.2">
      <c r="A126" s="7">
        <v>1.1000000000000001</v>
      </c>
      <c r="B126" s="7">
        <v>8.4809946596397567E-2</v>
      </c>
      <c r="C126" s="7">
        <v>0.16414241511925584</v>
      </c>
      <c r="D126" s="7">
        <v>0.38572941033895963</v>
      </c>
      <c r="E126" s="7">
        <v>0.31778621991429346</v>
      </c>
      <c r="F126" s="7">
        <v>4.7533008031093324E-2</v>
      </c>
      <c r="G126" s="7">
        <v>2.4985175022706377E-2</v>
      </c>
      <c r="I126" s="7">
        <v>9.0025294085726987E-2</v>
      </c>
      <c r="J126" s="7">
        <v>0.16473421886353093</v>
      </c>
      <c r="K126" s="7">
        <v>0.42358019414299253</v>
      </c>
      <c r="L126" s="7">
        <v>0.32166029290774939</v>
      </c>
      <c r="M126" s="7">
        <v>2.6713645619116266E-2</v>
      </c>
      <c r="P126" s="13"/>
      <c r="Q126" s="13"/>
    </row>
    <row r="127" spans="1:17" x14ac:dyDescent="0.2">
      <c r="A127" s="7">
        <v>1.2</v>
      </c>
      <c r="B127" s="7">
        <v>9.0649860426114975E-2</v>
      </c>
      <c r="C127" s="7">
        <v>0.15955593377550353</v>
      </c>
      <c r="D127" s="7">
        <v>0.34504881645173563</v>
      </c>
      <c r="E127" s="7">
        <v>0.3590515585658377</v>
      </c>
      <c r="F127" s="7">
        <v>4.5694830780807966E-2</v>
      </c>
      <c r="G127" s="7">
        <v>2.3375204350961718E-2</v>
      </c>
      <c r="I127" s="7">
        <v>9.5623406451856199E-2</v>
      </c>
      <c r="J127" s="7">
        <v>0.16011859464887368</v>
      </c>
      <c r="K127" s="7">
        <v>0.38185809126477505</v>
      </c>
      <c r="L127" s="7">
        <v>0.36240090763449501</v>
      </c>
      <c r="M127" s="7">
        <v>2.4962556440781578E-2</v>
      </c>
      <c r="P127" s="13"/>
      <c r="Q127" s="13"/>
    </row>
    <row r="128" spans="1:17" x14ac:dyDescent="0.2">
      <c r="A128" s="7">
        <v>1.3</v>
      </c>
      <c r="B128" s="7">
        <v>9.8352081887222151E-2</v>
      </c>
      <c r="C128" s="7">
        <v>0.1542585347645303</v>
      </c>
      <c r="D128" s="7">
        <v>0.29860115046543467</v>
      </c>
      <c r="E128" s="7">
        <v>0.40350993358089937</v>
      </c>
      <c r="F128" s="7">
        <v>4.5278299301913405E-2</v>
      </c>
      <c r="G128" s="7">
        <v>2.3155958974421176E-2</v>
      </c>
      <c r="I128" s="7">
        <v>0.10331410504403399</v>
      </c>
      <c r="J128" s="7">
        <v>0.15482340791283242</v>
      </c>
      <c r="K128" s="7">
        <v>0.33467509771577031</v>
      </c>
      <c r="L128" s="7">
        <v>0.40718838932736312</v>
      </c>
      <c r="M128" s="7">
        <v>2.4724383354845548E-2</v>
      </c>
      <c r="N128" s="7" t="s">
        <v>34</v>
      </c>
      <c r="P128" s="13"/>
      <c r="Q128" s="13"/>
    </row>
    <row r="129" spans="1:17" x14ac:dyDescent="0.2">
      <c r="A129" s="7">
        <v>1.4</v>
      </c>
      <c r="B129" s="12">
        <v>0.105920758666688</v>
      </c>
      <c r="C129" s="12">
        <v>0.149026261867411</v>
      </c>
      <c r="D129" s="12">
        <v>0.25565415287031301</v>
      </c>
      <c r="E129" s="12">
        <v>0.444420419804679</v>
      </c>
      <c r="F129" s="12">
        <v>4.4978406790908698E-2</v>
      </c>
      <c r="G129" s="12">
        <v>2.3149228153984472E-2</v>
      </c>
      <c r="I129" s="12">
        <v>0.11081038363855701</v>
      </c>
      <c r="J129" s="12">
        <v>0.14958088220832297</v>
      </c>
      <c r="K129" s="12">
        <v>0.29190027805956942</v>
      </c>
      <c r="L129" s="12">
        <v>0.44770945609355051</v>
      </c>
      <c r="M129" s="12">
        <v>2.4687197011039198E-2</v>
      </c>
      <c r="N129" s="11">
        <v>0.46005245991334898</v>
      </c>
      <c r="P129" s="13"/>
      <c r="Q129" s="13"/>
    </row>
    <row r="130" spans="1:17" x14ac:dyDescent="0.2">
      <c r="B130" s="9">
        <f t="shared" ref="B130:F130" si="22">MIN(B121:B129)</f>
        <v>6.6107987167598359E-2</v>
      </c>
      <c r="C130" s="9">
        <f>MIN(C121:C129)</f>
        <v>0.149026261867411</v>
      </c>
      <c r="D130" s="9">
        <f t="shared" si="22"/>
        <v>0.25565415287031301</v>
      </c>
      <c r="E130" s="9">
        <f t="shared" si="22"/>
        <v>0.13520974738609184</v>
      </c>
      <c r="F130" s="9">
        <f t="shared" si="22"/>
        <v>4.4978406790908698E-2</v>
      </c>
      <c r="G130" s="9">
        <f>MIN(G121:G129)</f>
        <v>2.3149228153984472E-2</v>
      </c>
      <c r="I130" s="9">
        <f t="shared" ref="I130:L130" si="23">MIN(I121:I129)</f>
        <v>7.4234964608307044E-2</v>
      </c>
      <c r="J130" s="9">
        <f t="shared" si="23"/>
        <v>0.14958088220832297</v>
      </c>
      <c r="K130" s="9">
        <f t="shared" si="23"/>
        <v>0.29190027805956942</v>
      </c>
      <c r="L130" s="9">
        <f t="shared" si="23"/>
        <v>0.14070634673442045</v>
      </c>
      <c r="M130" s="9">
        <f>MIN(M121:M129)</f>
        <v>2.4687197011039198E-2</v>
      </c>
      <c r="P130" s="13"/>
      <c r="Q130" s="13"/>
    </row>
    <row r="131" spans="1:17" x14ac:dyDescent="0.2">
      <c r="B131" s="10">
        <f t="shared" ref="B131:F131" si="24">MAX(B121:B129)</f>
        <v>0.105920758666688</v>
      </c>
      <c r="C131" s="10">
        <f t="shared" si="24"/>
        <v>0.18287557652044667</v>
      </c>
      <c r="D131" s="10">
        <f t="shared" si="24"/>
        <v>0.54140384389131657</v>
      </c>
      <c r="E131" s="10">
        <f t="shared" si="24"/>
        <v>0.444420419804679</v>
      </c>
      <c r="F131" s="10">
        <f t="shared" si="24"/>
        <v>7.4402845034546389E-2</v>
      </c>
      <c r="G131" s="10">
        <f>MAX(G121:G129)</f>
        <v>4.3584979696036197E-2</v>
      </c>
      <c r="I131" s="10">
        <f t="shared" ref="I131:L131" si="25">MAX(I121:I129)</f>
        <v>0.11081038363855701</v>
      </c>
      <c r="J131" s="10">
        <f t="shared" si="25"/>
        <v>0.18378644997495522</v>
      </c>
      <c r="K131" s="10">
        <f t="shared" si="25"/>
        <v>0.60127323868231719</v>
      </c>
      <c r="L131" s="10">
        <f t="shared" si="25"/>
        <v>0.44770945609355051</v>
      </c>
      <c r="M131" s="10">
        <f>MAX(M121:M129)</f>
        <v>4.7794931253913243E-2</v>
      </c>
      <c r="P131" s="13"/>
      <c r="Q131" s="13"/>
    </row>
    <row r="132" spans="1:17" x14ac:dyDescent="0.2">
      <c r="A132" s="7" t="s">
        <v>14</v>
      </c>
      <c r="I132" s="16" t="s">
        <v>16</v>
      </c>
      <c r="J132" s="16"/>
      <c r="K132" s="16"/>
      <c r="L132" s="16"/>
      <c r="M132" s="16"/>
      <c r="N132" s="16"/>
      <c r="P132" s="14"/>
      <c r="Q132" s="14"/>
    </row>
    <row r="133" spans="1:17" x14ac:dyDescent="0.2">
      <c r="A133" s="7">
        <v>0.6</v>
      </c>
      <c r="B133" s="7">
        <v>6.1844036507248595E-2</v>
      </c>
      <c r="C133" s="7">
        <v>0.15678275766144986</v>
      </c>
      <c r="D133" s="7">
        <v>0.55852195627042478</v>
      </c>
      <c r="E133" s="7">
        <v>0.13936699149178977</v>
      </c>
      <c r="F133" s="7">
        <v>8.3484259359341395E-2</v>
      </c>
      <c r="G133" s="7">
        <v>4.7038793928989707E-2</v>
      </c>
      <c r="I133" s="7">
        <v>7.0976550132868119E-2</v>
      </c>
      <c r="J133" s="7">
        <v>0.15777869103563705</v>
      </c>
      <c r="K133" s="7">
        <v>0.62598941654802764</v>
      </c>
      <c r="L133" s="7">
        <v>0.14525534194922199</v>
      </c>
      <c r="M133" s="7">
        <v>5.2520587392427154E-2</v>
      </c>
      <c r="P133" s="13" t="s">
        <v>31</v>
      </c>
      <c r="Q133" s="13"/>
    </row>
    <row r="134" spans="1:17" x14ac:dyDescent="0.2">
      <c r="A134" s="7">
        <v>0.7</v>
      </c>
      <c r="B134" s="7">
        <v>6.2124078015171447E-2</v>
      </c>
      <c r="C134" s="7">
        <v>0.15520938260525854</v>
      </c>
      <c r="D134" s="7">
        <v>0.53497632277127105</v>
      </c>
      <c r="E134" s="7">
        <v>0.17095291142754895</v>
      </c>
      <c r="F134" s="7">
        <v>7.673732301784468E-2</v>
      </c>
      <c r="G134" s="7">
        <v>4.0847561141790348E-2</v>
      </c>
      <c r="I134" s="7">
        <v>7.0563781021069388E-2</v>
      </c>
      <c r="J134" s="7">
        <v>0.15616224909137871</v>
      </c>
      <c r="K134" s="7">
        <v>0.59603554263227276</v>
      </c>
      <c r="L134" s="7">
        <v>0.17723842725247516</v>
      </c>
      <c r="M134" s="7">
        <v>4.5508695381481577E-2</v>
      </c>
      <c r="P134" s="13"/>
      <c r="Q134" s="13"/>
    </row>
    <row r="135" spans="1:17" x14ac:dyDescent="0.2">
      <c r="A135" s="7">
        <v>0.8</v>
      </c>
      <c r="B135" s="7">
        <v>6.1887201893103642E-2</v>
      </c>
      <c r="C135" s="7">
        <v>0.15362215856639472</v>
      </c>
      <c r="D135" s="7">
        <v>0.51423977265518084</v>
      </c>
      <c r="E135" s="7">
        <v>0.19910591011919723</v>
      </c>
      <c r="F135" s="7">
        <v>7.1144959744255082E-2</v>
      </c>
      <c r="G135" s="7">
        <v>3.4546339843828086E-2</v>
      </c>
      <c r="I135" s="7">
        <v>6.9649216778747164E-2</v>
      </c>
      <c r="J135" s="7">
        <v>0.15449434848255561</v>
      </c>
      <c r="K135" s="7">
        <v>0.57150284422852304</v>
      </c>
      <c r="L135" s="7">
        <v>0.20435451929719362</v>
      </c>
      <c r="M135" s="7">
        <v>3.8527233974285702E-2</v>
      </c>
      <c r="P135" s="13"/>
      <c r="Q135" s="13"/>
    </row>
    <row r="136" spans="1:17" x14ac:dyDescent="0.2">
      <c r="A136" s="7">
        <v>0.9</v>
      </c>
      <c r="B136" s="7">
        <v>6.381832357670976E-2</v>
      </c>
      <c r="C136" s="7">
        <v>0.15129063636773826</v>
      </c>
      <c r="D136" s="7">
        <v>0.47768130552305743</v>
      </c>
      <c r="E136" s="7">
        <v>0.23974083009489566</v>
      </c>
      <c r="F136" s="7">
        <v>6.7468909769585139E-2</v>
      </c>
      <c r="G136" s="7">
        <v>3.0077116836529773E-2</v>
      </c>
      <c r="I136" s="7">
        <v>7.1229450090955007E-2</v>
      </c>
      <c r="J136" s="7">
        <v>0.15212934926607738</v>
      </c>
      <c r="K136" s="7">
        <v>0.53138780740716207</v>
      </c>
      <c r="L136" s="7">
        <v>0.24525339288494497</v>
      </c>
      <c r="M136" s="7">
        <v>3.3679737221660268E-2</v>
      </c>
      <c r="P136" s="13"/>
      <c r="Q136" s="13"/>
    </row>
    <row r="137" spans="1:17" x14ac:dyDescent="0.2">
      <c r="A137" s="7">
        <v>1</v>
      </c>
      <c r="B137" s="7">
        <v>6.5459931936240487E-2</v>
      </c>
      <c r="C137" s="7">
        <v>0.1489447673741153</v>
      </c>
      <c r="D137" s="7">
        <v>0.44453380653393465</v>
      </c>
      <c r="E137" s="7">
        <v>0.2765728710512847</v>
      </c>
      <c r="F137" s="7">
        <v>6.4488621930471571E-2</v>
      </c>
      <c r="G137" s="7">
        <v>2.5779518710256546E-2</v>
      </c>
      <c r="I137" s="7">
        <v>7.2487958363447832E-2</v>
      </c>
      <c r="J137" s="7">
        <v>0.14973629084399853</v>
      </c>
      <c r="K137" s="7">
        <v>0.49645559110010451</v>
      </c>
      <c r="L137" s="7">
        <v>0.28132015985478342</v>
      </c>
      <c r="M137" s="7">
        <v>2.9049922411556597E-2</v>
      </c>
      <c r="P137" s="13"/>
      <c r="Q137" s="13"/>
    </row>
    <row r="138" spans="1:17" x14ac:dyDescent="0.2">
      <c r="A138" s="7">
        <v>1.1000000000000001</v>
      </c>
      <c r="B138" s="7">
        <v>6.9143790370249161E-2</v>
      </c>
      <c r="C138" s="7">
        <v>0.14590637041182494</v>
      </c>
      <c r="D138" s="7">
        <v>0.40008052739863409</v>
      </c>
      <c r="E138" s="7">
        <v>0.32187106476721611</v>
      </c>
      <c r="F138" s="7">
        <v>6.2998255567236136E-2</v>
      </c>
      <c r="G138" s="7">
        <v>2.3193627284273235E-2</v>
      </c>
      <c r="I138" s="7">
        <v>7.6113165366062788E-2</v>
      </c>
      <c r="J138" s="7">
        <v>0.14668415833044712</v>
      </c>
      <c r="K138" s="7">
        <v>0.45025225942459024</v>
      </c>
      <c r="L138" s="7">
        <v>0.3269504168788997</v>
      </c>
      <c r="M138" s="7">
        <v>2.6343849513669533E-2</v>
      </c>
      <c r="P138" s="13"/>
      <c r="Q138" s="13"/>
    </row>
    <row r="139" spans="1:17" x14ac:dyDescent="0.2">
      <c r="A139" s="7">
        <v>1.2</v>
      </c>
      <c r="B139" s="7">
        <v>7.2799588596471565E-2</v>
      </c>
      <c r="C139" s="7">
        <v>0.1428064695211223</v>
      </c>
      <c r="D139" s="7">
        <v>0.3591742866838662</v>
      </c>
      <c r="E139" s="7">
        <v>0.36326670989742582</v>
      </c>
      <c r="F139" s="7">
        <v>6.1952965721997863E-2</v>
      </c>
      <c r="G139" s="7">
        <v>2.0927391158217699E-2</v>
      </c>
      <c r="I139" s="7">
        <v>7.9542244914304672E-2</v>
      </c>
      <c r="J139" s="7">
        <v>0.14356881114758863</v>
      </c>
      <c r="K139" s="7">
        <v>0.40908061934181439</v>
      </c>
      <c r="L139" s="7">
        <v>0.36780832488006732</v>
      </c>
      <c r="M139" s="7">
        <v>2.3945395042052477E-2</v>
      </c>
      <c r="P139" s="13"/>
      <c r="Q139" s="13"/>
    </row>
    <row r="140" spans="1:17" x14ac:dyDescent="0.2">
      <c r="A140" s="7">
        <v>1.3</v>
      </c>
      <c r="B140" s="7">
        <v>7.8327331389762805E-2</v>
      </c>
      <c r="C140" s="7">
        <v>0.13905925098328914</v>
      </c>
      <c r="D140" s="7">
        <v>0.31233986721127865</v>
      </c>
      <c r="E140" s="7">
        <v>0.40832421870049246</v>
      </c>
      <c r="F140" s="7">
        <v>6.1949346498573886E-2</v>
      </c>
      <c r="G140" s="7">
        <v>2.0253266419316001E-2</v>
      </c>
      <c r="I140" s="7">
        <v>8.5116089113811744E-2</v>
      </c>
      <c r="J140" s="7">
        <v>0.13983148151274885</v>
      </c>
      <c r="K140" s="7">
        <v>0.36169636489364843</v>
      </c>
      <c r="L140" s="7">
        <v>0.41335700203033199</v>
      </c>
      <c r="M140" s="7">
        <v>2.3289803923218236E-2</v>
      </c>
      <c r="N140" s="7" t="s">
        <v>34</v>
      </c>
      <c r="P140" s="13"/>
      <c r="Q140" s="13"/>
    </row>
    <row r="141" spans="1:17" x14ac:dyDescent="0.2">
      <c r="A141" s="15">
        <v>1.4</v>
      </c>
      <c r="B141" s="15">
        <v>8.3809570626567506E-2</v>
      </c>
      <c r="C141" s="15">
        <v>0.13521750062975599</v>
      </c>
      <c r="D141" s="15">
        <v>0.26891849225046999</v>
      </c>
      <c r="E141" s="15">
        <v>0.45012129542297402</v>
      </c>
      <c r="F141" s="15">
        <v>6.1933149553120799E-2</v>
      </c>
      <c r="G141" s="15">
        <v>1.99843256688262E-2</v>
      </c>
      <c r="I141" s="12">
        <v>9.0542155020784318E-2</v>
      </c>
      <c r="J141" s="12">
        <v>0.13598097586157276</v>
      </c>
      <c r="K141" s="12">
        <v>0.31883040042645489</v>
      </c>
      <c r="L141" s="12">
        <v>0.45464646612808346</v>
      </c>
      <c r="M141" s="12">
        <v>2.2999966748506243E-2</v>
      </c>
      <c r="N141" s="11">
        <v>0.183334553770129</v>
      </c>
      <c r="P141" s="13"/>
      <c r="Q141" s="13"/>
    </row>
    <row r="142" spans="1:17" x14ac:dyDescent="0.2">
      <c r="A142" s="7">
        <v>1.5</v>
      </c>
      <c r="B142" s="7">
        <v>9.1030211802126476E-2</v>
      </c>
      <c r="C142" s="7">
        <v>0.13077167157528258</v>
      </c>
      <c r="D142" s="7">
        <v>0.22461134133659466</v>
      </c>
      <c r="E142" s="7">
        <v>0.49095075948731032</v>
      </c>
      <c r="F142" s="7">
        <v>6.2636019466376494E-2</v>
      </c>
      <c r="G142" s="7">
        <v>2.1245707138002716E-2</v>
      </c>
      <c r="I142" s="7">
        <v>9.7885869581420329E-2</v>
      </c>
      <c r="J142" s="7">
        <v>0.13155408194167406</v>
      </c>
      <c r="K142" s="7">
        <v>0.27454473942844482</v>
      </c>
      <c r="L142" s="7">
        <v>0.49601530942718652</v>
      </c>
      <c r="M142" s="7">
        <v>2.4349267446503134E-2</v>
      </c>
      <c r="P142" s="13"/>
      <c r="Q142" s="13"/>
    </row>
    <row r="143" spans="1:17" x14ac:dyDescent="0.2">
      <c r="B143" s="9">
        <f>MIN(B133:B142)</f>
        <v>6.1844036507248595E-2</v>
      </c>
      <c r="C143" s="9">
        <f t="shared" ref="C143:F143" si="26">MIN(C133:C142)</f>
        <v>0.13077167157528258</v>
      </c>
      <c r="D143" s="9">
        <f t="shared" si="26"/>
        <v>0.22461134133659466</v>
      </c>
      <c r="E143" s="9">
        <f t="shared" si="26"/>
        <v>0.13936699149178977</v>
      </c>
      <c r="F143" s="9">
        <f t="shared" si="26"/>
        <v>6.1933149553120799E-2</v>
      </c>
      <c r="G143" s="9">
        <f>MIN(G133:G142)</f>
        <v>1.99843256688262E-2</v>
      </c>
      <c r="I143" s="9">
        <f t="shared" ref="I143:L143" si="27">MIN(I133:I141)</f>
        <v>6.9649216778747164E-2</v>
      </c>
      <c r="J143" s="9">
        <f t="shared" si="27"/>
        <v>0.13598097586157276</v>
      </c>
      <c r="K143" s="9">
        <f t="shared" si="27"/>
        <v>0.31883040042645489</v>
      </c>
      <c r="L143" s="9">
        <f t="shared" si="27"/>
        <v>0.14525534194922199</v>
      </c>
      <c r="M143" s="9">
        <f>MIN(M133:M141)</f>
        <v>2.2999966748506243E-2</v>
      </c>
      <c r="P143" s="13"/>
      <c r="Q143" s="13"/>
    </row>
    <row r="144" spans="1:17" x14ac:dyDescent="0.2">
      <c r="B144" s="10">
        <f t="shared" ref="B144:F144" si="28">MAX(B133:B142)</f>
        <v>9.1030211802126476E-2</v>
      </c>
      <c r="C144" s="10">
        <f t="shared" si="28"/>
        <v>0.15678275766144986</v>
      </c>
      <c r="D144" s="10">
        <f t="shared" si="28"/>
        <v>0.55852195627042478</v>
      </c>
      <c r="E144" s="10">
        <f t="shared" si="28"/>
        <v>0.49095075948731032</v>
      </c>
      <c r="F144" s="10">
        <f t="shared" si="28"/>
        <v>8.3484259359341395E-2</v>
      </c>
      <c r="G144" s="10">
        <f>MAX(G133:G142)</f>
        <v>4.7038793928989707E-2</v>
      </c>
      <c r="I144" s="10">
        <f t="shared" ref="I144:L144" si="29">MAX(I133:I141)</f>
        <v>9.0542155020784318E-2</v>
      </c>
      <c r="J144" s="10">
        <f t="shared" si="29"/>
        <v>0.15777869103563705</v>
      </c>
      <c r="K144" s="10">
        <f t="shared" si="29"/>
        <v>0.62598941654802764</v>
      </c>
      <c r="L144" s="10">
        <f t="shared" si="29"/>
        <v>0.45464646612808346</v>
      </c>
      <c r="M144" s="10">
        <f>MAX(M133:M141)</f>
        <v>5.2520587392427154E-2</v>
      </c>
      <c r="P144" s="13"/>
      <c r="Q144" s="13"/>
    </row>
  </sheetData>
  <mergeCells count="6">
    <mergeCell ref="D118:G120"/>
    <mergeCell ref="P133:Q144"/>
    <mergeCell ref="P121:Q131"/>
    <mergeCell ref="J67:O67"/>
    <mergeCell ref="I120:N120"/>
    <mergeCell ref="I132:N13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Sheet1</vt:lpstr>
      <vt:lpstr>spot1</vt:lpstr>
      <vt:lpstr>spot2</vt:lpstr>
      <vt:lpstr>spot3</vt:lpstr>
      <vt:lpstr>DibenzoThiophene</vt:lpstr>
      <vt:lpstr>Sulfone</vt:lpstr>
      <vt:lpstr>sfeso4051</vt:lpstr>
      <vt:lpstr>sdbt029</vt:lpstr>
      <vt:lpstr>sdbs034</vt:lpstr>
      <vt:lpstr>sdbso042</vt:lpstr>
      <vt:lpstr>results</vt:lpstr>
      <vt:lpstr>E_mix</vt:lpstr>
      <vt:lpstr>x_0</vt:lpstr>
      <vt:lpstr>x_1</vt:lpstr>
      <vt:lpstr>x_2</vt:lpstr>
      <vt:lpstr>x_3</vt:lpstr>
      <vt:lpstr>x_4</vt:lpstr>
      <vt:lpstr>x0</vt:lpstr>
      <vt:lpstr>y_0</vt:lpstr>
      <vt:lpstr>y_1</vt:lpstr>
      <vt:lpstr>y_2</vt:lpstr>
      <vt:lpstr>y_3</vt:lpstr>
      <vt:lpstr>y_4</vt:lpstr>
      <vt:lpstr>y0</vt:lpstr>
      <vt:lpstr>µ_mix</vt:lpstr>
      <vt:lpstr>写1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CanaanWangJiaNan</dc:creator>
  <cp:lastModifiedBy>CanaanWangJiaNan</cp:lastModifiedBy>
  <dcterms:created xsi:type="dcterms:W3CDTF">2025-06-28T18:59:20Z</dcterms:created>
  <dcterms:modified xsi:type="dcterms:W3CDTF">2025-08-04T00:03:30Z</dcterms:modified>
</cp:coreProperties>
</file>